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4"/>
  <workbookPr/>
  <mc:AlternateContent xmlns:mc="http://schemas.openxmlformats.org/markup-compatibility/2006">
    <mc:Choice Requires="x15">
      <x15ac:absPath xmlns:x15ac="http://schemas.microsoft.com/office/spreadsheetml/2010/11/ac" url="G:\Unidades compartidas\Equipo Seguimiento OAPI\02_Proyectos inversión\Seguimiento\Seguimiento_POAs\2026\INVERSIÓN\"/>
    </mc:Choice>
  </mc:AlternateContent>
  <xr:revisionPtr revIDLastSave="0" documentId="13_ncr:1_{4A0FE30B-8302-4D60-A2EC-4DE5777DB0C5}" xr6:coauthVersionLast="47" xr6:coauthVersionMax="47" xr10:uidLastSave="{00000000-0000-0000-0000-000000000000}"/>
  <bookViews>
    <workbookView xWindow="-120" yWindow="-120" windowWidth="20730" windowHeight="11040" firstSheet="3" activeTab="8" xr2:uid="{00000000-000D-0000-FFFF-FFFF00000000}"/>
  </bookViews>
  <sheets>
    <sheet name="Anexo_Ficha Técnica " sheetId="1" r:id="rId1"/>
    <sheet name="1. Generalidades" sheetId="2" r:id="rId2"/>
    <sheet name="2.Actividad_tareas_subtareas" sheetId="3" r:id="rId3"/>
    <sheet name="3. Actividades Proyecto" sheetId="4" r:id="rId4"/>
    <sheet name="ANEXO_ODS" sheetId="6" state="hidden" r:id="rId5"/>
    <sheet name="ANEXO_VARIABLES" sheetId="7" state="hidden" r:id="rId6"/>
    <sheet name="GLOSARIO" sheetId="8" state="hidden" r:id="rId7"/>
    <sheet name="INSTRUCCIÓN DE DILIGENCIAMIENTO" sheetId="9" state="hidden" r:id="rId8"/>
    <sheet name="4.Magnitud_Presupuesto" sheetId="5" r:id="rId9"/>
    <sheet name="5. Metas_PDD" sheetId="10" r:id="rId10"/>
    <sheet name="6. Territorialización" sheetId="11" r:id="rId11"/>
    <sheet name="INSTRUCTIVO DE DILIGENCIAMIENTO" sheetId="12" state="hidden" r:id="rId12"/>
    <sheet name="LISTAS_1" sheetId="13" r:id="rId13"/>
    <sheet name="Hoja1" sheetId="14" state="hidden" r:id="rId14"/>
  </sheets>
  <externalReferences>
    <externalReference r:id="rId15"/>
  </externalReferences>
  <definedNames>
    <definedName name="_xlnm._FilterDatabase" localSheetId="2" hidden="1">'2.Actividad_tareas_subtareas'!$D$7:$AW$65</definedName>
    <definedName name="_xlnm._FilterDatabase" localSheetId="3" hidden="1">'3. Actividades Proyecto'!$A$6:$AW$19</definedName>
    <definedName name="_xlnm._FilterDatabase" localSheetId="8" hidden="1">'4.Magnitud_Presupuesto'!$A$8:$AK$64</definedName>
    <definedName name="_xlnm._FilterDatabase" localSheetId="9" hidden="1">'5. Metas_PDD'!$A$8:$AB$39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AA64" i="5" l="1"/>
  <c r="AA63" i="5"/>
  <c r="AA61" i="5"/>
  <c r="AA60" i="5"/>
  <c r="AA59" i="5"/>
  <c r="AA58" i="5"/>
  <c r="AA56" i="5"/>
  <c r="AA55" i="5"/>
  <c r="AA54" i="5"/>
  <c r="AA53" i="5"/>
  <c r="AA51" i="5"/>
  <c r="AA50" i="5"/>
  <c r="AA49" i="5"/>
  <c r="AA48" i="5"/>
  <c r="AA46" i="5"/>
  <c r="AA45" i="5"/>
  <c r="AA44" i="5"/>
  <c r="AA43" i="5"/>
  <c r="AA41" i="5"/>
  <c r="AA40" i="5"/>
  <c r="AA39" i="5"/>
  <c r="AA38" i="5"/>
  <c r="AA36" i="5"/>
  <c r="AA35" i="5"/>
  <c r="AA34" i="5"/>
  <c r="AA33" i="5"/>
  <c r="AA31" i="5"/>
  <c r="AA30" i="5"/>
  <c r="AA29" i="5"/>
  <c r="AA28" i="5"/>
  <c r="AA26" i="5"/>
  <c r="AA25" i="5"/>
  <c r="AA24" i="5"/>
  <c r="AA23" i="5"/>
  <c r="AA21" i="5"/>
  <c r="AA20" i="5"/>
  <c r="AA19" i="5"/>
  <c r="AA18" i="5"/>
  <c r="AA16" i="5"/>
  <c r="AA15" i="5"/>
  <c r="AA14" i="5"/>
  <c r="AA13" i="5"/>
  <c r="AA10" i="5"/>
  <c r="AA11" i="5"/>
  <c r="AA9" i="5"/>
  <c r="G61" i="5"/>
  <c r="G56" i="5"/>
  <c r="G51" i="5"/>
  <c r="G46" i="5"/>
  <c r="G41" i="5"/>
  <c r="G36" i="5"/>
  <c r="G31" i="5"/>
  <c r="G26" i="5"/>
  <c r="G21" i="5"/>
  <c r="G16" i="5"/>
  <c r="G11" i="5"/>
  <c r="H11" i="5" l="1"/>
  <c r="H16" i="5"/>
  <c r="H26" i="5"/>
  <c r="H59" i="5"/>
  <c r="H54" i="5"/>
  <c r="H49" i="5"/>
  <c r="H44" i="5"/>
  <c r="H34" i="5"/>
  <c r="H29" i="5"/>
  <c r="H24" i="5"/>
  <c r="H14" i="5"/>
  <c r="H9" i="5"/>
  <c r="F60" i="5"/>
  <c r="M61" i="5" s="1"/>
  <c r="F55" i="5"/>
  <c r="H55" i="5" s="1"/>
  <c r="F35" i="5"/>
  <c r="F25" i="5"/>
  <c r="F28" i="5" s="1"/>
  <c r="F15" i="5"/>
  <c r="H15" i="5" s="1"/>
  <c r="H10" i="5"/>
  <c r="F13" i="5"/>
  <c r="H19" i="5"/>
  <c r="H20" i="5"/>
  <c r="H22" i="5"/>
  <c r="F23" i="5"/>
  <c r="H25" i="5"/>
  <c r="H30" i="5"/>
  <c r="F33" i="5"/>
  <c r="H35" i="5"/>
  <c r="F38" i="5"/>
  <c r="H40" i="5"/>
  <c r="F43" i="5"/>
  <c r="H45" i="5"/>
  <c r="H46" i="5"/>
  <c r="F48" i="5"/>
  <c r="H50" i="5"/>
  <c r="H51" i="5"/>
  <c r="G52" i="5"/>
  <c r="F53" i="5"/>
  <c r="G63" i="5"/>
  <c r="F63" i="5"/>
  <c r="F58" i="5" l="1"/>
  <c r="L61" i="5"/>
  <c r="H60" i="5"/>
  <c r="H61" i="5"/>
  <c r="G48" i="5"/>
  <c r="H48" i="5" s="1"/>
  <c r="G53" i="5"/>
  <c r="H53" i="5" s="1"/>
  <c r="H63" i="5"/>
  <c r="F18" i="5"/>
  <c r="G13" i="5"/>
  <c r="H13" i="5" s="1"/>
  <c r="G43" i="5"/>
  <c r="H43" i="5" s="1"/>
  <c r="H41" i="5"/>
  <c r="G58" i="5"/>
  <c r="H58" i="5" s="1"/>
  <c r="H56" i="5"/>
  <c r="H21" i="5"/>
  <c r="G23" i="5"/>
  <c r="H23" i="5" s="1"/>
  <c r="G38" i="5"/>
  <c r="H38" i="5" s="1"/>
  <c r="H36" i="5"/>
  <c r="H31" i="5"/>
  <c r="G33" i="5"/>
  <c r="H33" i="5" s="1"/>
  <c r="G28" i="5"/>
  <c r="H28" i="5" s="1"/>
  <c r="G18" i="5"/>
  <c r="O49" i="3"/>
  <c r="Z60" i="5"/>
  <c r="Z61" i="5"/>
  <c r="Z55" i="5"/>
  <c r="Z56" i="5"/>
  <c r="Z50" i="5"/>
  <c r="Z51" i="5"/>
  <c r="Z45" i="5"/>
  <c r="Z46" i="5"/>
  <c r="Z40" i="5"/>
  <c r="Z41" i="5"/>
  <c r="Z35" i="5"/>
  <c r="Z36" i="5"/>
  <c r="Z30" i="5"/>
  <c r="Z31" i="5"/>
  <c r="Z25" i="5"/>
  <c r="Z26" i="5"/>
  <c r="Z20" i="5"/>
  <c r="Z21" i="5"/>
  <c r="Z15" i="5"/>
  <c r="Z16" i="5"/>
  <c r="Z10" i="5"/>
  <c r="Z11" i="5"/>
  <c r="AG19" i="4"/>
  <c r="AQ18" i="4"/>
  <c r="H18" i="5" l="1"/>
  <c r="AH10" i="3"/>
  <c r="AG10" i="3"/>
  <c r="AB10" i="3"/>
  <c r="AA10" i="3"/>
  <c r="V10" i="3"/>
  <c r="U10" i="3"/>
  <c r="P10" i="3"/>
  <c r="O10" i="3"/>
  <c r="S37" i="10"/>
  <c r="S32" i="10"/>
  <c r="S27" i="10"/>
  <c r="AA8" i="4" l="1"/>
  <c r="AB8" i="4"/>
  <c r="AF8" i="4"/>
  <c r="AG8" i="4"/>
  <c r="AK8" i="4"/>
  <c r="AL8" i="4"/>
  <c r="AP8" i="4"/>
  <c r="AQ8" i="4"/>
  <c r="AL31" i="3" l="1"/>
  <c r="AL8" i="3"/>
  <c r="AL19" i="3"/>
  <c r="AO40" i="3"/>
  <c r="O64" i="5" l="1"/>
  <c r="AB8" i="3"/>
  <c r="AF47" i="3" l="1"/>
  <c r="AF19" i="3"/>
  <c r="AL65" i="3"/>
  <c r="AF65" i="3"/>
  <c r="Z65" i="3"/>
  <c r="T65" i="3"/>
  <c r="AL64" i="3"/>
  <c r="AH64" i="3"/>
  <c r="AG64" i="3"/>
  <c r="AF64" i="3"/>
  <c r="AB64" i="3"/>
  <c r="AA64" i="3"/>
  <c r="Z64" i="3"/>
  <c r="V64" i="3"/>
  <c r="U64" i="3"/>
  <c r="T64" i="3"/>
  <c r="P64" i="3"/>
  <c r="O64" i="3"/>
  <c r="K64" i="3"/>
  <c r="AL63" i="3"/>
  <c r="AF63" i="3"/>
  <c r="Z63" i="3"/>
  <c r="T63" i="3"/>
  <c r="AL62" i="3"/>
  <c r="AH62" i="3"/>
  <c r="AG62" i="3"/>
  <c r="AF62" i="3"/>
  <c r="AB62" i="3"/>
  <c r="AA62" i="3"/>
  <c r="Z62" i="3"/>
  <c r="V62" i="3"/>
  <c r="U62" i="3"/>
  <c r="T62" i="3"/>
  <c r="P62" i="3"/>
  <c r="O62" i="3"/>
  <c r="K62" i="3"/>
  <c r="AL61" i="3"/>
  <c r="AF61" i="3"/>
  <c r="Z61" i="3"/>
  <c r="T61" i="3"/>
  <c r="AL60" i="3"/>
  <c r="AH60" i="3"/>
  <c r="AG60" i="3"/>
  <c r="AF60" i="3"/>
  <c r="AB60" i="3"/>
  <c r="AA60" i="3"/>
  <c r="Z60" i="3"/>
  <c r="V60" i="3"/>
  <c r="U60" i="3"/>
  <c r="T60" i="3"/>
  <c r="P60" i="3"/>
  <c r="O60" i="3"/>
  <c r="K60" i="3"/>
  <c r="AL59" i="3"/>
  <c r="AF59" i="3"/>
  <c r="Z59" i="3"/>
  <c r="T59" i="3"/>
  <c r="AL58" i="3"/>
  <c r="AH58" i="3"/>
  <c r="AG58" i="3"/>
  <c r="AF58" i="3"/>
  <c r="AB58" i="3"/>
  <c r="AA58" i="3"/>
  <c r="Z58" i="3"/>
  <c r="V58" i="3"/>
  <c r="U58" i="3"/>
  <c r="T58" i="3"/>
  <c r="P58" i="3"/>
  <c r="O58" i="3"/>
  <c r="K58" i="3"/>
  <c r="AL57" i="3"/>
  <c r="AF57" i="3"/>
  <c r="Z57" i="3"/>
  <c r="T57" i="3"/>
  <c r="AL56" i="3"/>
  <c r="AF56" i="3"/>
  <c r="Z56" i="3"/>
  <c r="T56" i="3"/>
  <c r="AL55" i="3"/>
  <c r="AF55" i="3"/>
  <c r="Z55" i="3"/>
  <c r="T55" i="3"/>
  <c r="AL54" i="3"/>
  <c r="AF54" i="3"/>
  <c r="Z54" i="3"/>
  <c r="T54" i="3"/>
  <c r="AL53" i="3"/>
  <c r="AF53" i="3"/>
  <c r="Z53" i="3"/>
  <c r="T53" i="3"/>
  <c r="AL52" i="3"/>
  <c r="AF52" i="3"/>
  <c r="Z52" i="3"/>
  <c r="T52" i="3"/>
  <c r="AL51" i="3"/>
  <c r="AF51" i="3"/>
  <c r="Z51" i="3"/>
  <c r="T51" i="3"/>
  <c r="AL50" i="3"/>
  <c r="AF50" i="3"/>
  <c r="Z50" i="3"/>
  <c r="T50" i="3"/>
  <c r="AL49" i="3"/>
  <c r="AH49" i="3"/>
  <c r="AG49" i="3"/>
  <c r="AF49" i="3"/>
  <c r="AA49" i="3"/>
  <c r="Z49" i="3"/>
  <c r="V49" i="3"/>
  <c r="U49" i="3"/>
  <c r="T49" i="3"/>
  <c r="P49" i="3"/>
  <c r="Q49" i="3" s="1"/>
  <c r="K49" i="3"/>
  <c r="AL48" i="3"/>
  <c r="AF48" i="3"/>
  <c r="Z48" i="3"/>
  <c r="T48" i="3"/>
  <c r="AL47" i="3"/>
  <c r="AH47" i="3"/>
  <c r="AG47" i="3"/>
  <c r="AA47" i="3"/>
  <c r="Z47" i="3"/>
  <c r="V47" i="3"/>
  <c r="U47" i="3"/>
  <c r="T47" i="3"/>
  <c r="P47" i="3"/>
  <c r="O47" i="3"/>
  <c r="AA18" i="4" s="1"/>
  <c r="K47" i="3"/>
  <c r="AL46" i="3"/>
  <c r="AF46" i="3"/>
  <c r="Z46" i="3"/>
  <c r="T46" i="3"/>
  <c r="AL45" i="3"/>
  <c r="AH45" i="3"/>
  <c r="AG45" i="3"/>
  <c r="AF45" i="3"/>
  <c r="AB45" i="3"/>
  <c r="AA45" i="3"/>
  <c r="Z45" i="3"/>
  <c r="V45" i="3"/>
  <c r="U45" i="3"/>
  <c r="T45" i="3"/>
  <c r="P45" i="3"/>
  <c r="O45" i="3"/>
  <c r="K45" i="3"/>
  <c r="AL44" i="3"/>
  <c r="AF44" i="3"/>
  <c r="Z44" i="3"/>
  <c r="T44" i="3"/>
  <c r="AL43" i="3"/>
  <c r="AH43" i="3"/>
  <c r="AQ17" i="4" s="1"/>
  <c r="AG43" i="3"/>
  <c r="AF43" i="3"/>
  <c r="AB43" i="3"/>
  <c r="AA43" i="3"/>
  <c r="Z43" i="3"/>
  <c r="V43" i="3"/>
  <c r="U43" i="3"/>
  <c r="AF17" i="4" s="1"/>
  <c r="T43" i="3"/>
  <c r="P43" i="3"/>
  <c r="O43" i="3"/>
  <c r="K43" i="3"/>
  <c r="AL42" i="3"/>
  <c r="AF42" i="3"/>
  <c r="Z42" i="3"/>
  <c r="T42" i="3"/>
  <c r="AL41" i="3"/>
  <c r="AH41" i="3"/>
  <c r="AG41" i="3"/>
  <c r="AF41" i="3"/>
  <c r="AB41" i="3"/>
  <c r="AA41" i="3"/>
  <c r="Z41" i="3"/>
  <c r="V41" i="3"/>
  <c r="U41" i="3"/>
  <c r="T41" i="3"/>
  <c r="P41" i="3"/>
  <c r="O41" i="3"/>
  <c r="K41" i="3"/>
  <c r="AL40" i="3"/>
  <c r="AF40" i="3"/>
  <c r="Z40" i="3"/>
  <c r="T40" i="3"/>
  <c r="AL39" i="3"/>
  <c r="AH39" i="3"/>
  <c r="AG39" i="3"/>
  <c r="AF39" i="3"/>
  <c r="AB39" i="3"/>
  <c r="AA39" i="3"/>
  <c r="Z39" i="3"/>
  <c r="V39" i="3"/>
  <c r="U39" i="3"/>
  <c r="T39" i="3"/>
  <c r="P39" i="3"/>
  <c r="O39" i="3"/>
  <c r="K39" i="3"/>
  <c r="AP19" i="4" l="1"/>
  <c r="AQ16" i="4"/>
  <c r="AP16" i="4"/>
  <c r="AQ19" i="4"/>
  <c r="AG17" i="4"/>
  <c r="AG16" i="4"/>
  <c r="AF19" i="4"/>
  <c r="AF16" i="4"/>
  <c r="AP17" i="4"/>
  <c r="AA19" i="4"/>
  <c r="AC60" i="3"/>
  <c r="Q41" i="3"/>
  <c r="AC43" i="3"/>
  <c r="AI45" i="3"/>
  <c r="AR39" i="3"/>
  <c r="W41" i="3"/>
  <c r="AC41" i="3"/>
  <c r="AC39" i="3"/>
  <c r="W58" i="3"/>
  <c r="AI62" i="3"/>
  <c r="W47" i="3"/>
  <c r="AI47" i="3"/>
  <c r="AI49" i="3"/>
  <c r="AI64" i="3"/>
  <c r="Q47" i="3"/>
  <c r="W39" i="3"/>
  <c r="AI41" i="3"/>
  <c r="AB47" i="3"/>
  <c r="AC47" i="3" s="1"/>
  <c r="AI60" i="3"/>
  <c r="AI58" i="3"/>
  <c r="W62" i="3"/>
  <c r="AC64" i="3"/>
  <c r="Q39" i="3"/>
  <c r="W60" i="3"/>
  <c r="Q58" i="3"/>
  <c r="Q60" i="3"/>
  <c r="Q62" i="3"/>
  <c r="Q64" i="3"/>
  <c r="W64" i="3"/>
  <c r="W43" i="3"/>
  <c r="AC45" i="3"/>
  <c r="Q43" i="3"/>
  <c r="W45" i="3"/>
  <c r="AB49" i="3"/>
  <c r="AC49" i="3" s="1"/>
  <c r="AI39" i="3"/>
  <c r="AI43" i="3"/>
  <c r="Q45" i="3"/>
  <c r="W49" i="3"/>
  <c r="AC58" i="3"/>
  <c r="AC62" i="3"/>
  <c r="AK17" i="4" l="1"/>
  <c r="AL19" i="4"/>
  <c r="AK19" i="4"/>
  <c r="AL17" i="4"/>
  <c r="AL16" i="4"/>
  <c r="AK16" i="4"/>
  <c r="AB12" i="3" l="1"/>
  <c r="AP39" i="3"/>
  <c r="AB64" i="5" l="1"/>
  <c r="AG63" i="5"/>
  <c r="AF63" i="5"/>
  <c r="AE63" i="5"/>
  <c r="AD63" i="5"/>
  <c r="AC63" i="5"/>
  <c r="AB63" i="5"/>
  <c r="AG58" i="5"/>
  <c r="AF58" i="5"/>
  <c r="AE58" i="5"/>
  <c r="AD58" i="5"/>
  <c r="AC58" i="5"/>
  <c r="AB58" i="5"/>
  <c r="AG53" i="5"/>
  <c r="AF53" i="5"/>
  <c r="AE53" i="5"/>
  <c r="AD53" i="5"/>
  <c r="AC53" i="5"/>
  <c r="AB53" i="5"/>
  <c r="AG48" i="5"/>
  <c r="AF48" i="5"/>
  <c r="AE48" i="5"/>
  <c r="AD48" i="5"/>
  <c r="AC48" i="5"/>
  <c r="AB48" i="5"/>
  <c r="AG43" i="5"/>
  <c r="AF43" i="5"/>
  <c r="AE43" i="5"/>
  <c r="AD43" i="5"/>
  <c r="AC43" i="5"/>
  <c r="AB43" i="5"/>
  <c r="AG38" i="5"/>
  <c r="AF38" i="5"/>
  <c r="AE38" i="5"/>
  <c r="AD38" i="5"/>
  <c r="AC38" i="5"/>
  <c r="AB38" i="5"/>
  <c r="AG33" i="5"/>
  <c r="AF33" i="5"/>
  <c r="AE33" i="5"/>
  <c r="AD33" i="5"/>
  <c r="AC33" i="5"/>
  <c r="AB33" i="5"/>
  <c r="AG28" i="5"/>
  <c r="AF28" i="5"/>
  <c r="AE28" i="5"/>
  <c r="AD28" i="5"/>
  <c r="AC28" i="5"/>
  <c r="AB28" i="5"/>
  <c r="AG23" i="5"/>
  <c r="AF23" i="5"/>
  <c r="AE23" i="5"/>
  <c r="AD23" i="5"/>
  <c r="AC23" i="5"/>
  <c r="AB23" i="5"/>
  <c r="AG18" i="5"/>
  <c r="AF18" i="5"/>
  <c r="AE18" i="5"/>
  <c r="AD18" i="5"/>
  <c r="AC18" i="5"/>
  <c r="AB18" i="5"/>
  <c r="AC13" i="5"/>
  <c r="AD13" i="5"/>
  <c r="AE13" i="5"/>
  <c r="AF13" i="5"/>
  <c r="AG13" i="5"/>
  <c r="AB13" i="5"/>
  <c r="Y63" i="5"/>
  <c r="X63" i="5"/>
  <c r="W63" i="5"/>
  <c r="V63" i="5"/>
  <c r="Y58" i="5"/>
  <c r="X58" i="5"/>
  <c r="W58" i="5"/>
  <c r="V58" i="5"/>
  <c r="Y53" i="5"/>
  <c r="X53" i="5"/>
  <c r="W53" i="5"/>
  <c r="V53" i="5"/>
  <c r="Y48" i="5"/>
  <c r="X48" i="5"/>
  <c r="W48" i="5"/>
  <c r="V48" i="5"/>
  <c r="Y43" i="5"/>
  <c r="X43" i="5"/>
  <c r="W43" i="5"/>
  <c r="V43" i="5"/>
  <c r="Y38" i="5"/>
  <c r="X38" i="5"/>
  <c r="W38" i="5"/>
  <c r="V38" i="5"/>
  <c r="Y33" i="5"/>
  <c r="X33" i="5"/>
  <c r="W33" i="5"/>
  <c r="V33" i="5"/>
  <c r="Y28" i="5"/>
  <c r="X28" i="5"/>
  <c r="W28" i="5"/>
  <c r="V28" i="5"/>
  <c r="Y23" i="5"/>
  <c r="X23" i="5"/>
  <c r="W23" i="5"/>
  <c r="V23" i="5"/>
  <c r="Y18" i="5"/>
  <c r="X18" i="5"/>
  <c r="W18" i="5"/>
  <c r="V18" i="5"/>
  <c r="W13" i="5"/>
  <c r="X13" i="5"/>
  <c r="Y13" i="5"/>
  <c r="V13" i="5"/>
  <c r="Q63" i="5"/>
  <c r="R63" i="5"/>
  <c r="S63" i="5"/>
  <c r="Q58" i="5"/>
  <c r="R58" i="5"/>
  <c r="S58" i="5"/>
  <c r="Q53" i="5"/>
  <c r="R53" i="5"/>
  <c r="S53" i="5"/>
  <c r="Q48" i="5"/>
  <c r="R48" i="5"/>
  <c r="S48" i="5"/>
  <c r="Q43" i="5"/>
  <c r="R43" i="5"/>
  <c r="S43" i="5"/>
  <c r="Q38" i="5"/>
  <c r="R38" i="5"/>
  <c r="S38" i="5"/>
  <c r="Q33" i="5"/>
  <c r="R33" i="5"/>
  <c r="S33" i="5"/>
  <c r="Q28" i="5"/>
  <c r="R28" i="5"/>
  <c r="S28" i="5"/>
  <c r="Q23" i="5"/>
  <c r="R23" i="5"/>
  <c r="S23" i="5"/>
  <c r="S13" i="5"/>
  <c r="Q13" i="5"/>
  <c r="Q18" i="5"/>
  <c r="R18" i="5"/>
  <c r="S18" i="5"/>
  <c r="AH45" i="5"/>
  <c r="S38" i="10"/>
  <c r="AH40" i="5"/>
  <c r="AH53" i="5" l="1"/>
  <c r="AH18" i="5"/>
  <c r="AI63" i="5"/>
  <c r="AI48" i="5"/>
  <c r="AH28" i="5"/>
  <c r="AI53" i="5"/>
  <c r="AI58" i="5"/>
  <c r="AI43" i="5"/>
  <c r="AI38" i="5"/>
  <c r="AI33" i="5"/>
  <c r="AI28" i="5"/>
  <c r="AI23" i="5"/>
  <c r="AI18" i="5"/>
  <c r="AH23" i="5"/>
  <c r="AH33" i="5"/>
  <c r="AH38" i="5"/>
  <c r="AH43" i="5"/>
  <c r="AH48" i="5"/>
  <c r="AH58" i="5"/>
  <c r="AH63" i="5"/>
  <c r="AJ53" i="5" l="1"/>
  <c r="AJ58" i="5"/>
  <c r="AJ43" i="5"/>
  <c r="AJ18" i="5"/>
  <c r="AJ38" i="5"/>
  <c r="AJ28" i="5"/>
  <c r="AJ23" i="5"/>
  <c r="AJ63" i="5"/>
  <c r="AJ48" i="5"/>
  <c r="AJ33" i="5"/>
  <c r="S15" i="10"/>
  <c r="T10" i="5"/>
  <c r="AN110" i="11" l="1"/>
  <c r="AM110" i="11"/>
  <c r="AL110" i="11"/>
  <c r="AK110" i="11"/>
  <c r="AJ110" i="11"/>
  <c r="AI110" i="11"/>
  <c r="AH110" i="11"/>
  <c r="AG110" i="11"/>
  <c r="AF110" i="11"/>
  <c r="AE110" i="11"/>
  <c r="AD110" i="11"/>
  <c r="AC110" i="11"/>
  <c r="AB110" i="11"/>
  <c r="AA110" i="11"/>
  <c r="Z110" i="11"/>
  <c r="Y110" i="11"/>
  <c r="X110" i="11"/>
  <c r="W110" i="11"/>
  <c r="V110" i="11"/>
  <c r="U110" i="11"/>
  <c r="T110" i="11"/>
  <c r="S110" i="11"/>
  <c r="R110" i="11"/>
  <c r="Q110" i="11"/>
  <c r="P110" i="11"/>
  <c r="O110" i="11"/>
  <c r="N110" i="11"/>
  <c r="L110" i="11"/>
  <c r="K110" i="11"/>
  <c r="J110" i="11"/>
  <c r="I110" i="11"/>
  <c r="H110" i="11"/>
  <c r="G110" i="11"/>
  <c r="F110" i="11"/>
  <c r="E110" i="11"/>
  <c r="AV109" i="11"/>
  <c r="AU109" i="11"/>
  <c r="AT109" i="11"/>
  <c r="AS109" i="11"/>
  <c r="AR109" i="11"/>
  <c r="AQ109" i="11"/>
  <c r="AP109" i="11"/>
  <c r="AO109" i="11"/>
  <c r="AV108" i="11"/>
  <c r="AU108" i="11"/>
  <c r="AT108" i="11"/>
  <c r="AS108" i="11"/>
  <c r="AR108" i="11"/>
  <c r="AQ108" i="11"/>
  <c r="AP108" i="11"/>
  <c r="AO108" i="11"/>
  <c r="AV107" i="11"/>
  <c r="AU107" i="11"/>
  <c r="AT107" i="11"/>
  <c r="AS107" i="11"/>
  <c r="AR107" i="11"/>
  <c r="AQ107" i="11"/>
  <c r="AP107" i="11"/>
  <c r="AO107" i="11"/>
  <c r="AV106" i="11"/>
  <c r="AU106" i="11"/>
  <c r="AT106" i="11"/>
  <c r="AS106" i="11"/>
  <c r="AR106" i="11"/>
  <c r="AQ106" i="11"/>
  <c r="AP106" i="11"/>
  <c r="AO106" i="11"/>
  <c r="AV105" i="11"/>
  <c r="AU105" i="11"/>
  <c r="AT105" i="11"/>
  <c r="AS105" i="11"/>
  <c r="AR105" i="11"/>
  <c r="AQ105" i="11"/>
  <c r="AP105" i="11"/>
  <c r="AO105" i="11"/>
  <c r="AV104" i="11"/>
  <c r="AU104" i="11"/>
  <c r="AT104" i="11"/>
  <c r="AS104" i="11"/>
  <c r="AR104" i="11"/>
  <c r="AQ104" i="11"/>
  <c r="AP104" i="11"/>
  <c r="AO104" i="11"/>
  <c r="AV103" i="11"/>
  <c r="AU103" i="11"/>
  <c r="AT103" i="11"/>
  <c r="AS103" i="11"/>
  <c r="AR103" i="11"/>
  <c r="AQ103" i="11"/>
  <c r="AP103" i="11"/>
  <c r="AO103" i="11"/>
  <c r="AV102" i="11"/>
  <c r="AU102" i="11"/>
  <c r="AT102" i="11"/>
  <c r="AS102" i="11"/>
  <c r="AR102" i="11"/>
  <c r="AQ102" i="11"/>
  <c r="AP102" i="11"/>
  <c r="AO102" i="11"/>
  <c r="AV101" i="11"/>
  <c r="AU101" i="11"/>
  <c r="AT101" i="11"/>
  <c r="AS101" i="11"/>
  <c r="AR101" i="11"/>
  <c r="AQ101" i="11"/>
  <c r="AP101" i="11"/>
  <c r="AO101" i="11"/>
  <c r="AV100" i="11"/>
  <c r="AU100" i="11"/>
  <c r="AT100" i="11"/>
  <c r="AS100" i="11"/>
  <c r="AR100" i="11"/>
  <c r="AQ100" i="11"/>
  <c r="AP100" i="11"/>
  <c r="AO100" i="11"/>
  <c r="AV99" i="11"/>
  <c r="AU99" i="11"/>
  <c r="AT99" i="11"/>
  <c r="AS99" i="11"/>
  <c r="AR99" i="11"/>
  <c r="AQ99" i="11"/>
  <c r="AP99" i="11"/>
  <c r="AO99" i="11"/>
  <c r="AV98" i="11"/>
  <c r="AU98" i="11"/>
  <c r="AT98" i="11"/>
  <c r="AS98" i="11"/>
  <c r="AR98" i="11"/>
  <c r="AQ98" i="11"/>
  <c r="AP98" i="11"/>
  <c r="AO98" i="11"/>
  <c r="AV97" i="11"/>
  <c r="AU97" i="11"/>
  <c r="AT97" i="11"/>
  <c r="AS97" i="11"/>
  <c r="AR97" i="11"/>
  <c r="AQ97" i="11"/>
  <c r="AP97" i="11"/>
  <c r="AO97" i="11"/>
  <c r="AV96" i="11"/>
  <c r="AU96" i="11"/>
  <c r="AT96" i="11"/>
  <c r="AS96" i="11"/>
  <c r="AR96" i="11"/>
  <c r="AQ96" i="11"/>
  <c r="AP96" i="11"/>
  <c r="AO96" i="11"/>
  <c r="AV95" i="11"/>
  <c r="AU95" i="11"/>
  <c r="AT95" i="11"/>
  <c r="AS95" i="11"/>
  <c r="AR95" i="11"/>
  <c r="AQ95" i="11"/>
  <c r="AP95" i="11"/>
  <c r="AO95" i="11"/>
  <c r="AV94" i="11"/>
  <c r="AU94" i="11"/>
  <c r="AT94" i="11"/>
  <c r="AS94" i="11"/>
  <c r="AR94" i="11"/>
  <c r="AQ94" i="11"/>
  <c r="AP94" i="11"/>
  <c r="AO94" i="11"/>
  <c r="AV93" i="11"/>
  <c r="AU93" i="11"/>
  <c r="AT93" i="11"/>
  <c r="AS93" i="11"/>
  <c r="AR93" i="11"/>
  <c r="AQ93" i="11"/>
  <c r="AP93" i="11"/>
  <c r="AO93" i="11"/>
  <c r="AV92" i="11"/>
  <c r="AU92" i="11"/>
  <c r="AT92" i="11"/>
  <c r="AS92" i="11"/>
  <c r="AR92" i="11"/>
  <c r="AQ92" i="11"/>
  <c r="AP92" i="11"/>
  <c r="AO92" i="11"/>
  <c r="AV91" i="11"/>
  <c r="AU91" i="11"/>
  <c r="AT91" i="11"/>
  <c r="AS91" i="11"/>
  <c r="AR91" i="11"/>
  <c r="AQ91" i="11"/>
  <c r="AP91" i="11"/>
  <c r="AO91" i="11"/>
  <c r="AV90" i="11"/>
  <c r="AU90" i="11"/>
  <c r="AT90" i="11"/>
  <c r="AS90" i="11"/>
  <c r="AR90" i="11"/>
  <c r="AQ90" i="11"/>
  <c r="AP90" i="11"/>
  <c r="AO90" i="11"/>
  <c r="AV89" i="11"/>
  <c r="AU89" i="11"/>
  <c r="AT89" i="11"/>
  <c r="AS89" i="11"/>
  <c r="AR89" i="11"/>
  <c r="AQ89" i="11"/>
  <c r="AP89" i="11"/>
  <c r="AO89" i="11"/>
  <c r="AN88" i="11"/>
  <c r="AM88" i="11"/>
  <c r="AL88" i="11"/>
  <c r="AK88" i="11"/>
  <c r="AJ88" i="11"/>
  <c r="AI88" i="11"/>
  <c r="AH88" i="11"/>
  <c r="AG88" i="11"/>
  <c r="AF88" i="11"/>
  <c r="AE88" i="11"/>
  <c r="AD88" i="11"/>
  <c r="AC88" i="11"/>
  <c r="AB88" i="11"/>
  <c r="AA88" i="11"/>
  <c r="Z88" i="11"/>
  <c r="Y88" i="11"/>
  <c r="X88" i="11"/>
  <c r="W88" i="11"/>
  <c r="V88" i="11"/>
  <c r="U88" i="11"/>
  <c r="T88" i="11"/>
  <c r="S88" i="11"/>
  <c r="R88" i="11"/>
  <c r="Q88" i="11"/>
  <c r="P88" i="11"/>
  <c r="O88" i="11"/>
  <c r="N88" i="11"/>
  <c r="L88" i="11"/>
  <c r="K88" i="11"/>
  <c r="J88" i="11"/>
  <c r="H88" i="11"/>
  <c r="G88" i="11"/>
  <c r="F88" i="11"/>
  <c r="E88" i="11"/>
  <c r="AV87" i="11"/>
  <c r="AU87" i="11"/>
  <c r="AT87" i="11"/>
  <c r="AS87" i="11"/>
  <c r="AR87" i="11"/>
  <c r="AQ87" i="11"/>
  <c r="AP87" i="11"/>
  <c r="AO87" i="11"/>
  <c r="AV86" i="11"/>
  <c r="AU86" i="11"/>
  <c r="AT86" i="11"/>
  <c r="AS86" i="11"/>
  <c r="AR86" i="11"/>
  <c r="AQ86" i="11"/>
  <c r="AP86" i="11"/>
  <c r="AO86" i="11"/>
  <c r="AV85" i="11"/>
  <c r="AU85" i="11"/>
  <c r="AT85" i="11"/>
  <c r="AS85" i="11"/>
  <c r="AR85" i="11"/>
  <c r="AQ85" i="11"/>
  <c r="AP85" i="11"/>
  <c r="AO85" i="11"/>
  <c r="AV84" i="11"/>
  <c r="AU84" i="11"/>
  <c r="AT84" i="11"/>
  <c r="AS84" i="11"/>
  <c r="AR84" i="11"/>
  <c r="AQ84" i="11"/>
  <c r="AP84" i="11"/>
  <c r="AO84" i="11"/>
  <c r="AV83" i="11"/>
  <c r="AU83" i="11"/>
  <c r="AT83" i="11"/>
  <c r="AS83" i="11"/>
  <c r="AR83" i="11"/>
  <c r="AQ83" i="11"/>
  <c r="AP83" i="11"/>
  <c r="AO83" i="11"/>
  <c r="AV82" i="11"/>
  <c r="AU82" i="11"/>
  <c r="AT82" i="11"/>
  <c r="AS82" i="11"/>
  <c r="AR82" i="11"/>
  <c r="AQ82" i="11"/>
  <c r="AP82" i="11"/>
  <c r="AO82" i="11"/>
  <c r="AV81" i="11"/>
  <c r="AU81" i="11"/>
  <c r="AT81" i="11"/>
  <c r="AS81" i="11"/>
  <c r="AR81" i="11"/>
  <c r="AQ81" i="11"/>
  <c r="AP81" i="11"/>
  <c r="AO81" i="11"/>
  <c r="AV80" i="11"/>
  <c r="AU80" i="11"/>
  <c r="AT80" i="11"/>
  <c r="AS80" i="11"/>
  <c r="AR80" i="11"/>
  <c r="AQ80" i="11"/>
  <c r="AP80" i="11"/>
  <c r="AO80" i="11"/>
  <c r="AV79" i="11"/>
  <c r="AU79" i="11"/>
  <c r="AT79" i="11"/>
  <c r="AS79" i="11"/>
  <c r="AR79" i="11"/>
  <c r="AQ79" i="11"/>
  <c r="AP79" i="11"/>
  <c r="AO79" i="11"/>
  <c r="AV78" i="11"/>
  <c r="AU78" i="11"/>
  <c r="AT78" i="11"/>
  <c r="AS78" i="11"/>
  <c r="AR78" i="11"/>
  <c r="AQ78" i="11"/>
  <c r="AP78" i="11"/>
  <c r="AO78" i="11"/>
  <c r="AV77" i="11"/>
  <c r="AU77" i="11"/>
  <c r="AT77" i="11"/>
  <c r="AS77" i="11"/>
  <c r="AR77" i="11"/>
  <c r="AQ77" i="11"/>
  <c r="AP77" i="11"/>
  <c r="AO77" i="11"/>
  <c r="AV76" i="11"/>
  <c r="AU76" i="11"/>
  <c r="AT76" i="11"/>
  <c r="AS76" i="11"/>
  <c r="AR76" i="11"/>
  <c r="AQ76" i="11"/>
  <c r="AP76" i="11"/>
  <c r="AO76" i="11"/>
  <c r="AV75" i="11"/>
  <c r="AU75" i="11"/>
  <c r="AT75" i="11"/>
  <c r="AS75" i="11"/>
  <c r="AR75" i="11"/>
  <c r="AQ75" i="11"/>
  <c r="AP75" i="11"/>
  <c r="AO75" i="11"/>
  <c r="AV74" i="11"/>
  <c r="AU74" i="11"/>
  <c r="AT74" i="11"/>
  <c r="AS74" i="11"/>
  <c r="AR74" i="11"/>
  <c r="AQ74" i="11"/>
  <c r="AP74" i="11"/>
  <c r="AO74" i="11"/>
  <c r="AV73" i="11"/>
  <c r="AU73" i="11"/>
  <c r="AT73" i="11"/>
  <c r="AS73" i="11"/>
  <c r="AR73" i="11"/>
  <c r="AQ73" i="11"/>
  <c r="AP73" i="11"/>
  <c r="AO73" i="11"/>
  <c r="AV72" i="11"/>
  <c r="AU72" i="11"/>
  <c r="AT72" i="11"/>
  <c r="AS72" i="11"/>
  <c r="AR72" i="11"/>
  <c r="AQ72" i="11"/>
  <c r="AP72" i="11"/>
  <c r="AO72" i="11"/>
  <c r="AV71" i="11"/>
  <c r="AU71" i="11"/>
  <c r="AT71" i="11"/>
  <c r="AS71" i="11"/>
  <c r="AR71" i="11"/>
  <c r="AQ71" i="11"/>
  <c r="AP71" i="11"/>
  <c r="AO71" i="11"/>
  <c r="AV70" i="11"/>
  <c r="AU70" i="11"/>
  <c r="AT70" i="11"/>
  <c r="AS70" i="11"/>
  <c r="AR70" i="11"/>
  <c r="AQ70" i="11"/>
  <c r="AP70" i="11"/>
  <c r="AO70" i="11"/>
  <c r="AV69" i="11"/>
  <c r="AU69" i="11"/>
  <c r="AT69" i="11"/>
  <c r="AS69" i="11"/>
  <c r="AR69" i="11"/>
  <c r="AQ69" i="11"/>
  <c r="AP69" i="11"/>
  <c r="AO69" i="11"/>
  <c r="AV68" i="11"/>
  <c r="AU68" i="11"/>
  <c r="AT68" i="11"/>
  <c r="AS68" i="11"/>
  <c r="AR68" i="11"/>
  <c r="AQ68" i="11"/>
  <c r="AP68" i="11"/>
  <c r="AO68" i="11"/>
  <c r="AV67" i="11"/>
  <c r="AU67" i="11"/>
  <c r="AT67" i="11"/>
  <c r="AS67" i="11"/>
  <c r="AR67" i="11"/>
  <c r="AQ67" i="11"/>
  <c r="AP67" i="11"/>
  <c r="AO67" i="11"/>
  <c r="AN66" i="11"/>
  <c r="AM66" i="11"/>
  <c r="AL66" i="11"/>
  <c r="AK66" i="11"/>
  <c r="AJ66" i="11"/>
  <c r="AI66" i="11"/>
  <c r="AH66" i="11"/>
  <c r="AG66" i="11"/>
  <c r="AF66" i="11"/>
  <c r="AE66" i="11"/>
  <c r="AD66" i="11"/>
  <c r="AC66" i="11"/>
  <c r="AB66" i="11"/>
  <c r="AA66" i="11"/>
  <c r="Z66" i="11"/>
  <c r="Y66" i="11"/>
  <c r="X66" i="11"/>
  <c r="W66" i="11"/>
  <c r="V66" i="11"/>
  <c r="U66" i="11"/>
  <c r="T66" i="11"/>
  <c r="S66" i="11"/>
  <c r="R66" i="11"/>
  <c r="Q66" i="11"/>
  <c r="P66" i="11"/>
  <c r="O66" i="11"/>
  <c r="N66" i="11"/>
  <c r="L66" i="11"/>
  <c r="K66" i="11"/>
  <c r="J66" i="11"/>
  <c r="H66" i="11"/>
  <c r="G66" i="11"/>
  <c r="F66" i="11"/>
  <c r="E66" i="11"/>
  <c r="AV65" i="11"/>
  <c r="AU65" i="11"/>
  <c r="AT65" i="11"/>
  <c r="AS65" i="11"/>
  <c r="AR65" i="11"/>
  <c r="AQ65" i="11"/>
  <c r="AP65" i="11"/>
  <c r="AO65" i="11"/>
  <c r="AV64" i="11"/>
  <c r="AU64" i="11"/>
  <c r="AT64" i="11"/>
  <c r="AS64" i="11"/>
  <c r="AR64" i="11"/>
  <c r="AQ64" i="11"/>
  <c r="AP64" i="11"/>
  <c r="AO64" i="11"/>
  <c r="AV63" i="11"/>
  <c r="AU63" i="11"/>
  <c r="AT63" i="11"/>
  <c r="AS63" i="11"/>
  <c r="AR63" i="11"/>
  <c r="AQ63" i="11"/>
  <c r="AP63" i="11"/>
  <c r="AO63" i="11"/>
  <c r="AV62" i="11"/>
  <c r="AU62" i="11"/>
  <c r="AT62" i="11"/>
  <c r="AS62" i="11"/>
  <c r="AR62" i="11"/>
  <c r="AQ62" i="11"/>
  <c r="AP62" i="11"/>
  <c r="AO62" i="11"/>
  <c r="AV61" i="11"/>
  <c r="AU61" i="11"/>
  <c r="AT61" i="11"/>
  <c r="AS61" i="11"/>
  <c r="AR61" i="11"/>
  <c r="AQ61" i="11"/>
  <c r="AP61" i="11"/>
  <c r="AO61" i="11"/>
  <c r="AV60" i="11"/>
  <c r="AU60" i="11"/>
  <c r="AT60" i="11"/>
  <c r="AS60" i="11"/>
  <c r="AR60" i="11"/>
  <c r="AQ60" i="11"/>
  <c r="AP60" i="11"/>
  <c r="AO60" i="11"/>
  <c r="AV59" i="11"/>
  <c r="AU59" i="11"/>
  <c r="AT59" i="11"/>
  <c r="AS59" i="11"/>
  <c r="AR59" i="11"/>
  <c r="AQ59" i="11"/>
  <c r="AP59" i="11"/>
  <c r="AO59" i="11"/>
  <c r="AV58" i="11"/>
  <c r="AU58" i="11"/>
  <c r="AT58" i="11"/>
  <c r="AS58" i="11"/>
  <c r="AR58" i="11"/>
  <c r="AQ58" i="11"/>
  <c r="AP58" i="11"/>
  <c r="AO58" i="11"/>
  <c r="AV57" i="11"/>
  <c r="AU57" i="11"/>
  <c r="AT57" i="11"/>
  <c r="AS57" i="11"/>
  <c r="AR57" i="11"/>
  <c r="AQ57" i="11"/>
  <c r="AP57" i="11"/>
  <c r="AO57" i="11"/>
  <c r="AV56" i="11"/>
  <c r="AU56" i="11"/>
  <c r="AT56" i="11"/>
  <c r="AS56" i="11"/>
  <c r="AR56" i="11"/>
  <c r="AQ56" i="11"/>
  <c r="AP56" i="11"/>
  <c r="AO56" i="11"/>
  <c r="AV55" i="11"/>
  <c r="AU55" i="11"/>
  <c r="AT55" i="11"/>
  <c r="AS55" i="11"/>
  <c r="AR55" i="11"/>
  <c r="AQ55" i="11"/>
  <c r="AP55" i="11"/>
  <c r="AO55" i="11"/>
  <c r="AV54" i="11"/>
  <c r="AU54" i="11"/>
  <c r="AT54" i="11"/>
  <c r="AS54" i="11"/>
  <c r="AR54" i="11"/>
  <c r="AQ54" i="11"/>
  <c r="AP54" i="11"/>
  <c r="AO54" i="11"/>
  <c r="AV53" i="11"/>
  <c r="AU53" i="11"/>
  <c r="AT53" i="11"/>
  <c r="AS53" i="11"/>
  <c r="AR53" i="11"/>
  <c r="AQ53" i="11"/>
  <c r="AP53" i="11"/>
  <c r="AO53" i="11"/>
  <c r="AV52" i="11"/>
  <c r="AU52" i="11"/>
  <c r="AT52" i="11"/>
  <c r="AS52" i="11"/>
  <c r="AR52" i="11"/>
  <c r="AQ52" i="11"/>
  <c r="AP52" i="11"/>
  <c r="AO52" i="11"/>
  <c r="AV51" i="11"/>
  <c r="AU51" i="11"/>
  <c r="AT51" i="11"/>
  <c r="AS51" i="11"/>
  <c r="AR51" i="11"/>
  <c r="AQ51" i="11"/>
  <c r="AP51" i="11"/>
  <c r="AO51" i="11"/>
  <c r="AV50" i="11"/>
  <c r="AU50" i="11"/>
  <c r="AT50" i="11"/>
  <c r="AS50" i="11"/>
  <c r="AR50" i="11"/>
  <c r="AQ50" i="11"/>
  <c r="AP50" i="11"/>
  <c r="AO50" i="11"/>
  <c r="AV49" i="11"/>
  <c r="AU49" i="11"/>
  <c r="AT49" i="11"/>
  <c r="AS49" i="11"/>
  <c r="AR49" i="11"/>
  <c r="AQ49" i="11"/>
  <c r="AP49" i="11"/>
  <c r="AO49" i="11"/>
  <c r="AV48" i="11"/>
  <c r="AU48" i="11"/>
  <c r="AT48" i="11"/>
  <c r="AS48" i="11"/>
  <c r="AR48" i="11"/>
  <c r="AQ48" i="11"/>
  <c r="AP48" i="11"/>
  <c r="AO48" i="11"/>
  <c r="AV47" i="11"/>
  <c r="AU47" i="11"/>
  <c r="AT47" i="11"/>
  <c r="AS47" i="11"/>
  <c r="AR47" i="11"/>
  <c r="AQ47" i="11"/>
  <c r="AP47" i="11"/>
  <c r="AO47" i="11"/>
  <c r="AV46" i="11"/>
  <c r="AU46" i="11"/>
  <c r="AT46" i="11"/>
  <c r="AS46" i="11"/>
  <c r="AR46" i="11"/>
  <c r="AQ46" i="11"/>
  <c r="AP46" i="11"/>
  <c r="AO46" i="11"/>
  <c r="AV45" i="11"/>
  <c r="AU45" i="11"/>
  <c r="AT45" i="11"/>
  <c r="AS45" i="11"/>
  <c r="AR45" i="11"/>
  <c r="AQ45" i="11"/>
  <c r="AP45" i="11"/>
  <c r="AO45" i="11"/>
  <c r="AN44" i="11"/>
  <c r="AM44" i="11"/>
  <c r="AL44" i="11"/>
  <c r="AK44" i="11"/>
  <c r="AJ44" i="11"/>
  <c r="AI44" i="11"/>
  <c r="AH44" i="11"/>
  <c r="AG44" i="11"/>
  <c r="AF44" i="11"/>
  <c r="AE44" i="11"/>
  <c r="AD44" i="11"/>
  <c r="AC44" i="11"/>
  <c r="AB44" i="11"/>
  <c r="AA44" i="11"/>
  <c r="Z44" i="11"/>
  <c r="Y44" i="11"/>
  <c r="X44" i="11"/>
  <c r="W44" i="11"/>
  <c r="V44" i="11"/>
  <c r="U44" i="11"/>
  <c r="T44" i="11"/>
  <c r="S44" i="11"/>
  <c r="R44" i="11"/>
  <c r="Q44" i="11"/>
  <c r="P44" i="11"/>
  <c r="O44" i="11"/>
  <c r="N44" i="11"/>
  <c r="L44" i="11"/>
  <c r="K44" i="11"/>
  <c r="J44" i="11"/>
  <c r="H44" i="11"/>
  <c r="G44" i="11"/>
  <c r="F44" i="11"/>
  <c r="E44" i="11"/>
  <c r="AV43" i="11"/>
  <c r="AU43" i="11"/>
  <c r="AT43" i="11"/>
  <c r="AS43" i="11"/>
  <c r="AR43" i="11"/>
  <c r="AQ43" i="11"/>
  <c r="AP43" i="11"/>
  <c r="AO43" i="11"/>
  <c r="AV42" i="11"/>
  <c r="AU42" i="11"/>
  <c r="AT42" i="11"/>
  <c r="AS42" i="11"/>
  <c r="AR42" i="11"/>
  <c r="AQ42" i="11"/>
  <c r="AP42" i="11"/>
  <c r="AO42" i="11"/>
  <c r="AV41" i="11"/>
  <c r="AU41" i="11"/>
  <c r="AT41" i="11"/>
  <c r="AS41" i="11"/>
  <c r="AR41" i="11"/>
  <c r="AQ41" i="11"/>
  <c r="AP41" i="11"/>
  <c r="AO41" i="11"/>
  <c r="AV40" i="11"/>
  <c r="AU40" i="11"/>
  <c r="AT40" i="11"/>
  <c r="AS40" i="11"/>
  <c r="AR40" i="11"/>
  <c r="AQ40" i="11"/>
  <c r="AP40" i="11"/>
  <c r="AO40" i="11"/>
  <c r="AV39" i="11"/>
  <c r="AU39" i="11"/>
  <c r="AT39" i="11"/>
  <c r="AS39" i="11"/>
  <c r="AR39" i="11"/>
  <c r="AQ39" i="11"/>
  <c r="AP39" i="11"/>
  <c r="AO39" i="11"/>
  <c r="AV38" i="11"/>
  <c r="AU38" i="11"/>
  <c r="AT38" i="11"/>
  <c r="AS38" i="11"/>
  <c r="AR38" i="11"/>
  <c r="AQ38" i="11"/>
  <c r="AP38" i="11"/>
  <c r="AO38" i="11"/>
  <c r="AV37" i="11"/>
  <c r="AU37" i="11"/>
  <c r="AT37" i="11"/>
  <c r="AS37" i="11"/>
  <c r="AR37" i="11"/>
  <c r="AQ37" i="11"/>
  <c r="AP37" i="11"/>
  <c r="AO37" i="11"/>
  <c r="AV36" i="11"/>
  <c r="AU36" i="11"/>
  <c r="AT36" i="11"/>
  <c r="AS36" i="11"/>
  <c r="AR36" i="11"/>
  <c r="AQ36" i="11"/>
  <c r="AP36" i="11"/>
  <c r="AO36" i="11"/>
  <c r="AV35" i="11"/>
  <c r="AU35" i="11"/>
  <c r="AT35" i="11"/>
  <c r="AS35" i="11"/>
  <c r="AR35" i="11"/>
  <c r="AQ35" i="11"/>
  <c r="AP35" i="11"/>
  <c r="AO35" i="11"/>
  <c r="AV34" i="11"/>
  <c r="AU34" i="11"/>
  <c r="AT34" i="11"/>
  <c r="AS34" i="11"/>
  <c r="AR34" i="11"/>
  <c r="AQ34" i="11"/>
  <c r="AP34" i="11"/>
  <c r="AO34" i="11"/>
  <c r="AV33" i="11"/>
  <c r="AU33" i="11"/>
  <c r="AT33" i="11"/>
  <c r="AS33" i="11"/>
  <c r="AR33" i="11"/>
  <c r="AQ33" i="11"/>
  <c r="AP33" i="11"/>
  <c r="AO33" i="11"/>
  <c r="AV32" i="11"/>
  <c r="AU32" i="11"/>
  <c r="AT32" i="11"/>
  <c r="AS32" i="11"/>
  <c r="AR32" i="11"/>
  <c r="AQ32" i="11"/>
  <c r="AP32" i="11"/>
  <c r="AO32" i="11"/>
  <c r="AV31" i="11"/>
  <c r="AU31" i="11"/>
  <c r="AT31" i="11"/>
  <c r="AS31" i="11"/>
  <c r="AR31" i="11"/>
  <c r="AQ31" i="11"/>
  <c r="AP31" i="11"/>
  <c r="AO31" i="11"/>
  <c r="AV30" i="11"/>
  <c r="AU30" i="11"/>
  <c r="AT30" i="11"/>
  <c r="AS30" i="11"/>
  <c r="AR30" i="11"/>
  <c r="AQ30" i="11"/>
  <c r="AP30" i="11"/>
  <c r="AO30" i="11"/>
  <c r="AV29" i="11"/>
  <c r="AU29" i="11"/>
  <c r="AT29" i="11"/>
  <c r="AS29" i="11"/>
  <c r="AR29" i="11"/>
  <c r="AQ29" i="11"/>
  <c r="AP29" i="11"/>
  <c r="AO29" i="11"/>
  <c r="AV28" i="11"/>
  <c r="AU28" i="11"/>
  <c r="AT28" i="11"/>
  <c r="AS28" i="11"/>
  <c r="AR28" i="11"/>
  <c r="AQ28" i="11"/>
  <c r="AP28" i="11"/>
  <c r="AO28" i="11"/>
  <c r="AV27" i="11"/>
  <c r="AU27" i="11"/>
  <c r="AT27" i="11"/>
  <c r="AS27" i="11"/>
  <c r="AR27" i="11"/>
  <c r="AQ27" i="11"/>
  <c r="AP27" i="11"/>
  <c r="AO27" i="11"/>
  <c r="AV26" i="11"/>
  <c r="AU26" i="11"/>
  <c r="AT26" i="11"/>
  <c r="AS26" i="11"/>
  <c r="AR26" i="11"/>
  <c r="AQ26" i="11"/>
  <c r="AP26" i="11"/>
  <c r="AO26" i="11"/>
  <c r="AV25" i="11"/>
  <c r="AU25" i="11"/>
  <c r="AT25" i="11"/>
  <c r="AS25" i="11"/>
  <c r="AR25" i="11"/>
  <c r="AQ25" i="11"/>
  <c r="AP25" i="11"/>
  <c r="AO25" i="11"/>
  <c r="AV24" i="11"/>
  <c r="AU24" i="11"/>
  <c r="AT24" i="11"/>
  <c r="AS24" i="11"/>
  <c r="AR24" i="11"/>
  <c r="AQ24" i="11"/>
  <c r="AP24" i="11"/>
  <c r="AO24" i="11"/>
  <c r="AV23" i="11"/>
  <c r="AU23" i="11"/>
  <c r="AT23" i="11"/>
  <c r="AS23" i="11"/>
  <c r="AR23" i="11"/>
  <c r="AQ23" i="11"/>
  <c r="AP23" i="11"/>
  <c r="AO23" i="11"/>
  <c r="K19" i="11"/>
  <c r="G19" i="11"/>
  <c r="F19" i="11"/>
  <c r="E19" i="11"/>
  <c r="D19" i="11"/>
  <c r="M18" i="11"/>
  <c r="L18" i="11"/>
  <c r="J17" i="11"/>
  <c r="J19" i="11" s="1"/>
  <c r="I17" i="11"/>
  <c r="M17" i="11" s="1"/>
  <c r="H17" i="11"/>
  <c r="H19" i="11" s="1"/>
  <c r="B17" i="11"/>
  <c r="K16" i="11"/>
  <c r="G16" i="11"/>
  <c r="F16" i="11"/>
  <c r="E16" i="11"/>
  <c r="D16" i="11"/>
  <c r="M15" i="11"/>
  <c r="L15" i="11"/>
  <c r="J14" i="11"/>
  <c r="J16" i="11" s="1"/>
  <c r="I14" i="11"/>
  <c r="I16" i="11" s="1"/>
  <c r="H14" i="11"/>
  <c r="H16" i="11" s="1"/>
  <c r="B14" i="11"/>
  <c r="K13" i="11"/>
  <c r="G13" i="11"/>
  <c r="F13" i="11"/>
  <c r="E13" i="11"/>
  <c r="D13" i="11"/>
  <c r="M12" i="11"/>
  <c r="L12" i="11"/>
  <c r="J11" i="11"/>
  <c r="J13" i="11" s="1"/>
  <c r="I11" i="11"/>
  <c r="M11" i="11" s="1"/>
  <c r="H11" i="11"/>
  <c r="H13" i="11" s="1"/>
  <c r="B11" i="11"/>
  <c r="K10" i="11"/>
  <c r="G10" i="11"/>
  <c r="F10" i="11"/>
  <c r="E10" i="11"/>
  <c r="D10" i="11"/>
  <c r="M9" i="11"/>
  <c r="L9" i="11"/>
  <c r="J8" i="11"/>
  <c r="J10" i="11" s="1"/>
  <c r="I8" i="11"/>
  <c r="I10" i="11" s="1"/>
  <c r="H8" i="11"/>
  <c r="H10" i="11" s="1"/>
  <c r="B8" i="11"/>
  <c r="R39" i="10"/>
  <c r="T38" i="10"/>
  <c r="T37" i="10"/>
  <c r="T35" i="10"/>
  <c r="R34" i="10"/>
  <c r="T33" i="10"/>
  <c r="T31" i="10"/>
  <c r="R29" i="10"/>
  <c r="T28" i="10"/>
  <c r="T27" i="10"/>
  <c r="T25" i="10"/>
  <c r="R16" i="10"/>
  <c r="T15" i="10"/>
  <c r="T13" i="10"/>
  <c r="T25" i="7"/>
  <c r="S25" i="7"/>
  <c r="R25" i="7"/>
  <c r="AG64" i="5"/>
  <c r="AF64" i="5"/>
  <c r="AE64" i="5"/>
  <c r="AD64" i="5"/>
  <c r="AC64" i="5"/>
  <c r="X64" i="5"/>
  <c r="W64" i="5"/>
  <c r="V64" i="5"/>
  <c r="R64" i="5"/>
  <c r="Q64" i="5"/>
  <c r="P64" i="5"/>
  <c r="P63" i="5"/>
  <c r="T63" i="5" s="1"/>
  <c r="O63" i="5"/>
  <c r="AI62" i="5"/>
  <c r="AH62" i="5"/>
  <c r="T62" i="5"/>
  <c r="U62" i="5" s="1"/>
  <c r="AI61" i="5"/>
  <c r="AH61" i="5"/>
  <c r="T61" i="5"/>
  <c r="AI60" i="5"/>
  <c r="AH60" i="5"/>
  <c r="T60" i="5"/>
  <c r="U60" i="5" s="1"/>
  <c r="AI59" i="5"/>
  <c r="AH59" i="5"/>
  <c r="Z59" i="5"/>
  <c r="T59" i="5"/>
  <c r="U59" i="5" s="1"/>
  <c r="P58" i="5"/>
  <c r="T58" i="5" s="1"/>
  <c r="O58" i="5"/>
  <c r="AI57" i="5"/>
  <c r="AH57" i="5"/>
  <c r="T57" i="5"/>
  <c r="U57" i="5" s="1"/>
  <c r="AI56" i="5"/>
  <c r="AH56" i="5"/>
  <c r="T56" i="5"/>
  <c r="AI55" i="5"/>
  <c r="AH55" i="5"/>
  <c r="T55" i="5"/>
  <c r="U55" i="5" s="1"/>
  <c r="AI54" i="5"/>
  <c r="AH54" i="5"/>
  <c r="Z54" i="5"/>
  <c r="T54" i="5"/>
  <c r="U54" i="5" s="1"/>
  <c r="P53" i="5"/>
  <c r="T53" i="5" s="1"/>
  <c r="O53" i="5"/>
  <c r="AI52" i="5"/>
  <c r="AH52" i="5"/>
  <c r="T52" i="5"/>
  <c r="U52" i="5" s="1"/>
  <c r="AI51" i="5"/>
  <c r="AH51" i="5"/>
  <c r="T51" i="5"/>
  <c r="AI50" i="5"/>
  <c r="AH50" i="5"/>
  <c r="T50" i="5"/>
  <c r="U50" i="5" s="1"/>
  <c r="AI49" i="5"/>
  <c r="AH49" i="5"/>
  <c r="Z49" i="5"/>
  <c r="T49" i="5"/>
  <c r="U49" i="5" s="1"/>
  <c r="P48" i="5"/>
  <c r="T48" i="5" s="1"/>
  <c r="O48" i="5"/>
  <c r="AI47" i="5"/>
  <c r="AH47" i="5"/>
  <c r="T47" i="5"/>
  <c r="U47" i="5" s="1"/>
  <c r="AI46" i="5"/>
  <c r="AH46" i="5"/>
  <c r="T46" i="5"/>
  <c r="AI45" i="5"/>
  <c r="T45" i="5"/>
  <c r="U45" i="5" s="1"/>
  <c r="AI44" i="5"/>
  <c r="AH44" i="5"/>
  <c r="Z44" i="5"/>
  <c r="T44" i="5"/>
  <c r="U44" i="5" s="1"/>
  <c r="P43" i="5"/>
  <c r="T43" i="5" s="1"/>
  <c r="O43" i="5"/>
  <c r="AI42" i="5"/>
  <c r="AH42" i="5"/>
  <c r="T42" i="5"/>
  <c r="U42" i="5" s="1"/>
  <c r="AI41" i="5"/>
  <c r="AH41" i="5"/>
  <c r="T41" i="5"/>
  <c r="AI40" i="5"/>
  <c r="T40" i="5"/>
  <c r="U40" i="5" s="1"/>
  <c r="AI39" i="5"/>
  <c r="AH39" i="5"/>
  <c r="Z39" i="5"/>
  <c r="T39" i="5"/>
  <c r="U39" i="5" s="1"/>
  <c r="P38" i="5"/>
  <c r="T38" i="5" s="1"/>
  <c r="O38" i="5"/>
  <c r="AI37" i="5"/>
  <c r="AH37" i="5"/>
  <c r="T37" i="5"/>
  <c r="U37" i="5" s="1"/>
  <c r="AI36" i="5"/>
  <c r="AH36" i="5"/>
  <c r="T36" i="5"/>
  <c r="AI35" i="5"/>
  <c r="AH35" i="5"/>
  <c r="T35" i="5"/>
  <c r="U35" i="5" s="1"/>
  <c r="AI34" i="5"/>
  <c r="AH34" i="5"/>
  <c r="Z34" i="5"/>
  <c r="T34" i="5"/>
  <c r="U34" i="5" s="1"/>
  <c r="P33" i="5"/>
  <c r="T33" i="5" s="1"/>
  <c r="O33" i="5"/>
  <c r="AI32" i="5"/>
  <c r="AH32" i="5"/>
  <c r="T32" i="5"/>
  <c r="U32" i="5" s="1"/>
  <c r="AI31" i="5"/>
  <c r="AH31" i="5"/>
  <c r="T31" i="5"/>
  <c r="AI30" i="5"/>
  <c r="AH30" i="5"/>
  <c r="T30" i="5"/>
  <c r="U30" i="5" s="1"/>
  <c r="AI29" i="5"/>
  <c r="AH29" i="5"/>
  <c r="Z29" i="5"/>
  <c r="T29" i="5"/>
  <c r="U29" i="5" s="1"/>
  <c r="P28" i="5"/>
  <c r="T28" i="5" s="1"/>
  <c r="O28" i="5"/>
  <c r="AI27" i="5"/>
  <c r="AH27" i="5"/>
  <c r="T27" i="5"/>
  <c r="U27" i="5" s="1"/>
  <c r="AI26" i="5"/>
  <c r="AH26" i="5"/>
  <c r="T26" i="5"/>
  <c r="AI25" i="5"/>
  <c r="AH25" i="5"/>
  <c r="T25" i="5"/>
  <c r="U25" i="5" s="1"/>
  <c r="AI24" i="5"/>
  <c r="AH24" i="5"/>
  <c r="Z24" i="5"/>
  <c r="T24" i="5"/>
  <c r="U24" i="5" s="1"/>
  <c r="P23" i="5"/>
  <c r="T23" i="5" s="1"/>
  <c r="O23" i="5"/>
  <c r="AI22" i="5"/>
  <c r="AH22" i="5"/>
  <c r="T22" i="5"/>
  <c r="U22" i="5" s="1"/>
  <c r="AI21" i="5"/>
  <c r="AH21" i="5"/>
  <c r="T21" i="5"/>
  <c r="AI20" i="5"/>
  <c r="AH20" i="5"/>
  <c r="T20" i="5"/>
  <c r="U20" i="5" s="1"/>
  <c r="AI19" i="5"/>
  <c r="AH19" i="5"/>
  <c r="Z19" i="5"/>
  <c r="T19" i="5"/>
  <c r="U19" i="5" s="1"/>
  <c r="P18" i="5"/>
  <c r="T18" i="5" s="1"/>
  <c r="O18" i="5"/>
  <c r="AI17" i="5"/>
  <c r="AH17" i="5"/>
  <c r="T17" i="5"/>
  <c r="U17" i="5" s="1"/>
  <c r="AI16" i="5"/>
  <c r="AH16" i="5"/>
  <c r="T16" i="5"/>
  <c r="AI15" i="5"/>
  <c r="AH15" i="5"/>
  <c r="T15" i="5"/>
  <c r="U15" i="5" s="1"/>
  <c r="AI14" i="5"/>
  <c r="AH14" i="5"/>
  <c r="Z14" i="5"/>
  <c r="T14" i="5"/>
  <c r="U14" i="5" s="1"/>
  <c r="AI13" i="5"/>
  <c r="AH13" i="5"/>
  <c r="P13" i="5"/>
  <c r="O13" i="5"/>
  <c r="AI12" i="5"/>
  <c r="AH12" i="5"/>
  <c r="T12" i="5"/>
  <c r="U12" i="5" s="1"/>
  <c r="AI11" i="5"/>
  <c r="AH11" i="5"/>
  <c r="AI10" i="5"/>
  <c r="AH10" i="5"/>
  <c r="U10" i="5"/>
  <c r="AI9" i="5"/>
  <c r="AH9" i="5"/>
  <c r="Z9" i="5"/>
  <c r="T9" i="5"/>
  <c r="AP65" i="3"/>
  <c r="AO65" i="3"/>
  <c r="AP64" i="3"/>
  <c r="AO64" i="3"/>
  <c r="AP63" i="3"/>
  <c r="AO63" i="3"/>
  <c r="AP62" i="3"/>
  <c r="AO62" i="3"/>
  <c r="AP61" i="3"/>
  <c r="AO61" i="3"/>
  <c r="AP60" i="3"/>
  <c r="AO60" i="3"/>
  <c r="AP59" i="3"/>
  <c r="AO59" i="3"/>
  <c r="AP58" i="3"/>
  <c r="AO58" i="3"/>
  <c r="AP57" i="3"/>
  <c r="AO57" i="3"/>
  <c r="AP56" i="3"/>
  <c r="AO56" i="3"/>
  <c r="AP55" i="3"/>
  <c r="AO55" i="3"/>
  <c r="AP54" i="3"/>
  <c r="AO54" i="3"/>
  <c r="AP53" i="3"/>
  <c r="AO53" i="3"/>
  <c r="AP52" i="3"/>
  <c r="AO52" i="3"/>
  <c r="AP51" i="3"/>
  <c r="AO51" i="3"/>
  <c r="AP50" i="3"/>
  <c r="AO50" i="3"/>
  <c r="AP49" i="3"/>
  <c r="AO49" i="3"/>
  <c r="AP48" i="3"/>
  <c r="AO48" i="3"/>
  <c r="AP47" i="3"/>
  <c r="AO47" i="3"/>
  <c r="AP46" i="3"/>
  <c r="AO46" i="3"/>
  <c r="AP45" i="3"/>
  <c r="AO45" i="3"/>
  <c r="AP44" i="3"/>
  <c r="AO44" i="3"/>
  <c r="AP43" i="3"/>
  <c r="AO43" i="3"/>
  <c r="AP42" i="3"/>
  <c r="AO42" i="3"/>
  <c r="AP41" i="3"/>
  <c r="AO41" i="3"/>
  <c r="AP40" i="3"/>
  <c r="AO39" i="3"/>
  <c r="AP38" i="3"/>
  <c r="AO38" i="3"/>
  <c r="AL38" i="3"/>
  <c r="AF38" i="3"/>
  <c r="Z38" i="3"/>
  <c r="T38" i="3"/>
  <c r="AP37" i="3"/>
  <c r="AO37" i="3"/>
  <c r="AL37" i="3"/>
  <c r="AH37" i="3"/>
  <c r="AG37" i="3"/>
  <c r="AF37" i="3"/>
  <c r="AB37" i="3"/>
  <c r="AA37" i="3"/>
  <c r="Z37" i="3"/>
  <c r="V37" i="3"/>
  <c r="U37" i="3"/>
  <c r="T37" i="3"/>
  <c r="P37" i="3"/>
  <c r="O37" i="3"/>
  <c r="K37" i="3"/>
  <c r="AP36" i="3"/>
  <c r="AO36" i="3"/>
  <c r="AL36" i="3"/>
  <c r="AF36" i="3"/>
  <c r="Z36" i="3"/>
  <c r="T36" i="3"/>
  <c r="AP35" i="3"/>
  <c r="AO35" i="3"/>
  <c r="AL35" i="3"/>
  <c r="AH35" i="3"/>
  <c r="AG35" i="3"/>
  <c r="AF35" i="3"/>
  <c r="AB35" i="3"/>
  <c r="AA35" i="3"/>
  <c r="Z35" i="3"/>
  <c r="V35" i="3"/>
  <c r="U35" i="3"/>
  <c r="T35" i="3"/>
  <c r="P35" i="3"/>
  <c r="O35" i="3"/>
  <c r="K35" i="3"/>
  <c r="AP34" i="3"/>
  <c r="AO34" i="3"/>
  <c r="AL34" i="3"/>
  <c r="AF34" i="3"/>
  <c r="Z34" i="3"/>
  <c r="T34" i="3"/>
  <c r="AP33" i="3"/>
  <c r="AO33" i="3"/>
  <c r="AL33" i="3"/>
  <c r="AH33" i="3"/>
  <c r="AG33" i="3"/>
  <c r="AF33" i="3"/>
  <c r="AB33" i="3"/>
  <c r="AA33" i="3"/>
  <c r="Z33" i="3"/>
  <c r="V33" i="3"/>
  <c r="U33" i="3"/>
  <c r="T33" i="3"/>
  <c r="P33" i="3"/>
  <c r="O33" i="3"/>
  <c r="K33" i="3"/>
  <c r="AP32" i="3"/>
  <c r="AO32" i="3"/>
  <c r="AL32" i="3"/>
  <c r="AF32" i="3"/>
  <c r="Z32" i="3"/>
  <c r="T32" i="3"/>
  <c r="AP31" i="3"/>
  <c r="AO31" i="3"/>
  <c r="AH31" i="3"/>
  <c r="AG31" i="3"/>
  <c r="AF31" i="3"/>
  <c r="AB31" i="3"/>
  <c r="AA31" i="3"/>
  <c r="Z31" i="3"/>
  <c r="V31" i="3"/>
  <c r="U31" i="3"/>
  <c r="T31" i="3"/>
  <c r="P31" i="3"/>
  <c r="O31" i="3"/>
  <c r="K31" i="3"/>
  <c r="AP30" i="3"/>
  <c r="AO30" i="3"/>
  <c r="AL30" i="3"/>
  <c r="AF30" i="3"/>
  <c r="Z30" i="3"/>
  <c r="T30" i="3"/>
  <c r="AP29" i="3"/>
  <c r="AO29" i="3"/>
  <c r="AL29" i="3"/>
  <c r="AH29" i="3"/>
  <c r="AG29" i="3"/>
  <c r="AF29" i="3"/>
  <c r="AB29" i="3"/>
  <c r="AA29" i="3"/>
  <c r="Z29" i="3"/>
  <c r="V29" i="3"/>
  <c r="U29" i="3"/>
  <c r="T29" i="3"/>
  <c r="P29" i="3"/>
  <c r="O29" i="3"/>
  <c r="K29" i="3"/>
  <c r="AP28" i="3"/>
  <c r="AO28" i="3"/>
  <c r="AL28" i="3"/>
  <c r="AF28" i="3"/>
  <c r="Z28" i="3"/>
  <c r="T28" i="3"/>
  <c r="AP27" i="3"/>
  <c r="AO27" i="3"/>
  <c r="AL27" i="3"/>
  <c r="AH27" i="3"/>
  <c r="AG27" i="3"/>
  <c r="AF27" i="3"/>
  <c r="AB27" i="3"/>
  <c r="AA27" i="3"/>
  <c r="Z27" i="3"/>
  <c r="V27" i="3"/>
  <c r="U27" i="3"/>
  <c r="T27" i="3"/>
  <c r="P27" i="3"/>
  <c r="O27" i="3"/>
  <c r="K27" i="3"/>
  <c r="AP26" i="3"/>
  <c r="AO26" i="3"/>
  <c r="AL26" i="3"/>
  <c r="AF26" i="3"/>
  <c r="Z26" i="3"/>
  <c r="T26" i="3"/>
  <c r="AP25" i="3"/>
  <c r="AO25" i="3"/>
  <c r="AL25" i="3"/>
  <c r="AH25" i="3"/>
  <c r="AG25" i="3"/>
  <c r="AF25" i="3"/>
  <c r="AB25" i="3"/>
  <c r="AA25" i="3"/>
  <c r="Z25" i="3"/>
  <c r="V25" i="3"/>
  <c r="U25" i="3"/>
  <c r="T25" i="3"/>
  <c r="P25" i="3"/>
  <c r="O25" i="3"/>
  <c r="K25" i="3"/>
  <c r="AP24" i="3"/>
  <c r="AO24" i="3"/>
  <c r="AL24" i="3"/>
  <c r="AF24" i="3"/>
  <c r="Z24" i="3"/>
  <c r="T24" i="3"/>
  <c r="AP23" i="3"/>
  <c r="AO23" i="3"/>
  <c r="AL23" i="3"/>
  <c r="AH23" i="3"/>
  <c r="AG23" i="3"/>
  <c r="AF23" i="3"/>
  <c r="AB23" i="3"/>
  <c r="AA23" i="3"/>
  <c r="Z23" i="3"/>
  <c r="V23" i="3"/>
  <c r="U23" i="3"/>
  <c r="T23" i="3"/>
  <c r="P23" i="3"/>
  <c r="O23" i="3"/>
  <c r="K23" i="3"/>
  <c r="AP22" i="3"/>
  <c r="AO22" i="3"/>
  <c r="AL22" i="3"/>
  <c r="AF22" i="3"/>
  <c r="Z22" i="3"/>
  <c r="T22" i="3"/>
  <c r="AP21" i="3"/>
  <c r="AO21" i="3"/>
  <c r="AL21" i="3"/>
  <c r="AH21" i="3"/>
  <c r="AG21" i="3"/>
  <c r="AF21" i="3"/>
  <c r="AB21" i="3"/>
  <c r="AA21" i="3"/>
  <c r="Z21" i="3"/>
  <c r="V21" i="3"/>
  <c r="U21" i="3"/>
  <c r="T21" i="3"/>
  <c r="P21" i="3"/>
  <c r="O21" i="3"/>
  <c r="K21" i="3"/>
  <c r="AP20" i="3"/>
  <c r="AO20" i="3"/>
  <c r="AL20" i="3"/>
  <c r="AF20" i="3"/>
  <c r="Z20" i="3"/>
  <c r="T20" i="3"/>
  <c r="AP19" i="3"/>
  <c r="AO19" i="3"/>
  <c r="AH19" i="3"/>
  <c r="AG19" i="3"/>
  <c r="AB19" i="3"/>
  <c r="AA19" i="3"/>
  <c r="Z19" i="3"/>
  <c r="V19" i="3"/>
  <c r="U19" i="3"/>
  <c r="T19" i="3"/>
  <c r="P19" i="3"/>
  <c r="O19" i="3"/>
  <c r="K19" i="3"/>
  <c r="AP18" i="3"/>
  <c r="AO18" i="3"/>
  <c r="AL18" i="3"/>
  <c r="AF18" i="3"/>
  <c r="Z18" i="3"/>
  <c r="T18" i="3"/>
  <c r="AP17" i="3"/>
  <c r="AO17" i="3"/>
  <c r="AL17" i="3"/>
  <c r="AF17" i="3"/>
  <c r="Z17" i="3"/>
  <c r="T17" i="3"/>
  <c r="AP16" i="3"/>
  <c r="AO16" i="3"/>
  <c r="AL16" i="3"/>
  <c r="AF16" i="3"/>
  <c r="Z16" i="3"/>
  <c r="T16" i="3"/>
  <c r="AP15" i="3"/>
  <c r="AO15" i="3"/>
  <c r="AL15" i="3"/>
  <c r="AF15" i="3"/>
  <c r="Z15" i="3"/>
  <c r="T15" i="3"/>
  <c r="AP14" i="3"/>
  <c r="AO14" i="3"/>
  <c r="AL14" i="3"/>
  <c r="AH14" i="3"/>
  <c r="AG14" i="3"/>
  <c r="AF14" i="3"/>
  <c r="AB14" i="3"/>
  <c r="AA14" i="3"/>
  <c r="Z14" i="3"/>
  <c r="V14" i="3"/>
  <c r="U14" i="3"/>
  <c r="T14" i="3"/>
  <c r="P14" i="3"/>
  <c r="O14" i="3"/>
  <c r="K14" i="3"/>
  <c r="AP13" i="3"/>
  <c r="AO13" i="3"/>
  <c r="AL13" i="3"/>
  <c r="AF13" i="3"/>
  <c r="Z13" i="3"/>
  <c r="T13" i="3"/>
  <c r="AP12" i="3"/>
  <c r="AO12" i="3"/>
  <c r="AL12" i="3"/>
  <c r="AH12" i="3"/>
  <c r="AG12" i="3"/>
  <c r="AF12" i="3"/>
  <c r="AA12" i="3"/>
  <c r="Z12" i="3"/>
  <c r="V12" i="3"/>
  <c r="U12" i="3"/>
  <c r="T12" i="3"/>
  <c r="P12" i="3"/>
  <c r="O12" i="3"/>
  <c r="K12" i="3"/>
  <c r="AP11" i="3"/>
  <c r="AO11" i="3"/>
  <c r="AL11" i="3"/>
  <c r="AF11" i="3"/>
  <c r="Z11" i="3"/>
  <c r="T11" i="3"/>
  <c r="AP10" i="3"/>
  <c r="AO10" i="3"/>
  <c r="AL10" i="3"/>
  <c r="AF10" i="3"/>
  <c r="Z10" i="3"/>
  <c r="T10" i="3"/>
  <c r="K10" i="3"/>
  <c r="AP9" i="3"/>
  <c r="AO9" i="3"/>
  <c r="AL9" i="3"/>
  <c r="AF9" i="3"/>
  <c r="Z9" i="3"/>
  <c r="T9" i="3"/>
  <c r="AP8" i="3"/>
  <c r="AO8" i="3"/>
  <c r="AH8" i="3"/>
  <c r="AG8" i="3"/>
  <c r="AF8" i="3"/>
  <c r="AA8" i="3"/>
  <c r="Z8" i="3"/>
  <c r="V8" i="3"/>
  <c r="U8" i="3"/>
  <c r="T8" i="3"/>
  <c r="P8" i="3"/>
  <c r="O8" i="3"/>
  <c r="K8" i="3"/>
  <c r="U26" i="5" l="1"/>
  <c r="U41" i="5"/>
  <c r="U56" i="5"/>
  <c r="U21" i="5"/>
  <c r="U51" i="5"/>
  <c r="U16" i="5"/>
  <c r="U36" i="5"/>
  <c r="U46" i="5"/>
  <c r="I66" i="11"/>
  <c r="U61" i="5"/>
  <c r="AT110" i="11"/>
  <c r="AU88" i="11"/>
  <c r="AF15" i="4"/>
  <c r="AQ44" i="11"/>
  <c r="AK10" i="4"/>
  <c r="AV88" i="11"/>
  <c r="AV66" i="11"/>
  <c r="AT88" i="11"/>
  <c r="AR110" i="11"/>
  <c r="AO44" i="11"/>
  <c r="AO66" i="11"/>
  <c r="AU110" i="11"/>
  <c r="AP66" i="11"/>
  <c r="AV110" i="11"/>
  <c r="AS44" i="11"/>
  <c r="AQ66" i="11"/>
  <c r="AO88" i="11"/>
  <c r="AT44" i="11"/>
  <c r="AR66" i="11"/>
  <c r="AP88" i="11"/>
  <c r="AS66" i="11"/>
  <c r="AQ88" i="11"/>
  <c r="AO110" i="11"/>
  <c r="AR44" i="11"/>
  <c r="AV44" i="11"/>
  <c r="AT66" i="11"/>
  <c r="AR88" i="11"/>
  <c r="AP110" i="11"/>
  <c r="AU66" i="11"/>
  <c r="AS88" i="11"/>
  <c r="AQ110" i="11"/>
  <c r="AK13" i="4"/>
  <c r="AS14" i="3"/>
  <c r="AQ14" i="4"/>
  <c r="AQ11" i="4"/>
  <c r="AU44" i="11"/>
  <c r="AS8" i="3"/>
  <c r="AL13" i="4"/>
  <c r="AP44" i="11"/>
  <c r="AS43" i="3"/>
  <c r="AR23" i="3"/>
  <c r="AI29" i="3"/>
  <c r="AS110" i="11"/>
  <c r="AI21" i="3"/>
  <c r="M19" i="11"/>
  <c r="Z18" i="5"/>
  <c r="Z28" i="5"/>
  <c r="Z48" i="5"/>
  <c r="Z43" i="5"/>
  <c r="Z63" i="5"/>
  <c r="Z38" i="5"/>
  <c r="Z58" i="5"/>
  <c r="Z13" i="5"/>
  <c r="Z23" i="5"/>
  <c r="Z33" i="5"/>
  <c r="Z53" i="5"/>
  <c r="AI31" i="3"/>
  <c r="AQ17" i="3"/>
  <c r="AQ22" i="3"/>
  <c r="Q25" i="3"/>
  <c r="AQ25" i="3"/>
  <c r="AQ30" i="3"/>
  <c r="AG18" i="4"/>
  <c r="AQ12" i="3"/>
  <c r="W14" i="3"/>
  <c r="AQ24" i="3"/>
  <c r="AI25" i="3"/>
  <c r="AC31" i="3"/>
  <c r="AQ34" i="3"/>
  <c r="AR45" i="3"/>
  <c r="AA9" i="4"/>
  <c r="AF10" i="4"/>
  <c r="W25" i="3"/>
  <c r="Q31" i="3"/>
  <c r="AQ31" i="3"/>
  <c r="W33" i="3"/>
  <c r="AM17" i="4"/>
  <c r="AQ23" i="3"/>
  <c r="AC25" i="3"/>
  <c r="AS29" i="3"/>
  <c r="AR31" i="3"/>
  <c r="W31" i="3"/>
  <c r="AQ37" i="3"/>
  <c r="AQ54" i="3"/>
  <c r="S34" i="10"/>
  <c r="T34" i="10" s="1"/>
  <c r="AQ12" i="4"/>
  <c r="AR25" i="3"/>
  <c r="AR33" i="3"/>
  <c r="AQ36" i="3"/>
  <c r="AR41" i="3"/>
  <c r="AK9" i="4"/>
  <c r="AP10" i="4"/>
  <c r="AR14" i="3"/>
  <c r="AR21" i="3"/>
  <c r="W29" i="3"/>
  <c r="AQ35" i="3"/>
  <c r="AS49" i="3"/>
  <c r="AQ49" i="3"/>
  <c r="AR62" i="3"/>
  <c r="AS64" i="3"/>
  <c r="AQ43" i="3"/>
  <c r="AQ42" i="3"/>
  <c r="AG12" i="4"/>
  <c r="AQ10" i="3"/>
  <c r="AF9" i="4"/>
  <c r="AS23" i="3"/>
  <c r="AS10" i="3"/>
  <c r="AL11" i="4"/>
  <c r="AC21" i="3"/>
  <c r="AQ21" i="3"/>
  <c r="AS21" i="3"/>
  <c r="AS31" i="3"/>
  <c r="AQ26" i="3"/>
  <c r="AQ19" i="3"/>
  <c r="AQ20" i="3"/>
  <c r="AL12" i="4"/>
  <c r="AQ28" i="3"/>
  <c r="AL15" i="4"/>
  <c r="S39" i="10"/>
  <c r="T39" i="10" s="1"/>
  <c r="T16" i="10"/>
  <c r="AJ54" i="5"/>
  <c r="AJ14" i="5"/>
  <c r="AJ15" i="5"/>
  <c r="AJ10" i="5"/>
  <c r="AJ32" i="5"/>
  <c r="AJ21" i="5"/>
  <c r="U28" i="5"/>
  <c r="AJ59" i="5"/>
  <c r="W23" i="3"/>
  <c r="AI23" i="3"/>
  <c r="AQ33" i="3"/>
  <c r="AQ39" i="3"/>
  <c r="AQ45" i="3"/>
  <c r="AR10" i="3"/>
  <c r="AG11" i="4"/>
  <c r="AB15" i="4"/>
  <c r="AS35" i="3"/>
  <c r="AS19" i="3"/>
  <c r="AS25" i="3"/>
  <c r="AS37" i="3"/>
  <c r="Q37" i="3"/>
  <c r="Q23" i="3"/>
  <c r="AC23" i="3"/>
  <c r="AS33" i="3"/>
  <c r="AI37" i="3"/>
  <c r="AS45" i="3"/>
  <c r="AR47" i="3"/>
  <c r="AI10" i="3"/>
  <c r="AQ14" i="3"/>
  <c r="AB13" i="4"/>
  <c r="AQ32" i="3"/>
  <c r="AI33" i="3"/>
  <c r="AC37" i="3"/>
  <c r="AQ38" i="3"/>
  <c r="AS39" i="3"/>
  <c r="AQ44" i="3"/>
  <c r="AB18" i="4"/>
  <c r="AQ47" i="3"/>
  <c r="AS62" i="3"/>
  <c r="AQ62" i="3"/>
  <c r="AQ65" i="3"/>
  <c r="AQ13" i="3"/>
  <c r="AI14" i="3"/>
  <c r="AS27" i="3"/>
  <c r="AR29" i="3"/>
  <c r="AQ29" i="3"/>
  <c r="AR37" i="3"/>
  <c r="W37" i="3"/>
  <c r="AS41" i="3"/>
  <c r="AQ41" i="3"/>
  <c r="AQ46" i="3"/>
  <c r="AS47" i="3"/>
  <c r="AR49" i="3"/>
  <c r="AQ56" i="3"/>
  <c r="AR58" i="3"/>
  <c r="I19" i="11"/>
  <c r="S29" i="10"/>
  <c r="T29" i="10" s="1"/>
  <c r="M13" i="11"/>
  <c r="AQ40" i="3"/>
  <c r="AB17" i="4"/>
  <c r="AQ48" i="3"/>
  <c r="AQ51" i="3"/>
  <c r="AQ53" i="3"/>
  <c r="AQ58" i="3"/>
  <c r="AQ61" i="3"/>
  <c r="AP9" i="4"/>
  <c r="AQ8" i="3"/>
  <c r="AA10" i="4"/>
  <c r="AC14" i="3"/>
  <c r="AQ16" i="3"/>
  <c r="AQ18" i="3"/>
  <c r="AB11" i="4"/>
  <c r="W21" i="3"/>
  <c r="AG13" i="4"/>
  <c r="AQ27" i="3"/>
  <c r="AC29" i="3"/>
  <c r="AC33" i="3"/>
  <c r="AQ15" i="4"/>
  <c r="AQ50" i="3"/>
  <c r="AQ52" i="3"/>
  <c r="AQ55" i="3"/>
  <c r="AQ57" i="3"/>
  <c r="AR60" i="3"/>
  <c r="AJ11" i="5"/>
  <c r="AJ30" i="5"/>
  <c r="AJ35" i="5"/>
  <c r="AJ36" i="5"/>
  <c r="AJ40" i="5"/>
  <c r="AJ44" i="5"/>
  <c r="AJ45" i="5"/>
  <c r="U58" i="5"/>
  <c r="AJ19" i="5"/>
  <c r="AJ24" i="5"/>
  <c r="AJ25" i="5"/>
  <c r="U31" i="5"/>
  <c r="U33" i="5"/>
  <c r="AJ39" i="5"/>
  <c r="AJ41" i="5"/>
  <c r="AJ50" i="5"/>
  <c r="AJ9" i="5"/>
  <c r="AJ12" i="5"/>
  <c r="U18" i="5"/>
  <c r="AJ37" i="5"/>
  <c r="U38" i="5"/>
  <c r="AJ56" i="5"/>
  <c r="AJ49" i="5"/>
  <c r="T64" i="5"/>
  <c r="U64" i="5" s="1"/>
  <c r="U23" i="5"/>
  <c r="AJ27" i="5"/>
  <c r="U43" i="5"/>
  <c r="AJ47" i="5"/>
  <c r="AJ61" i="5"/>
  <c r="U63" i="5"/>
  <c r="AJ62" i="5"/>
  <c r="Z64" i="5"/>
  <c r="AJ13" i="5"/>
  <c r="AJ26" i="5"/>
  <c r="AJ29" i="5"/>
  <c r="AJ46" i="5"/>
  <c r="AJ57" i="5"/>
  <c r="AJ60" i="5"/>
  <c r="AH64" i="5"/>
  <c r="AJ16" i="5"/>
  <c r="AJ20" i="5"/>
  <c r="AJ22" i="5"/>
  <c r="AJ31" i="5"/>
  <c r="AJ34" i="5"/>
  <c r="AJ42" i="5"/>
  <c r="AJ51" i="5"/>
  <c r="AJ52" i="5"/>
  <c r="AJ55" i="5"/>
  <c r="U48" i="5"/>
  <c r="AQ9" i="3"/>
  <c r="AC10" i="3"/>
  <c r="W10" i="3"/>
  <c r="I13" i="11"/>
  <c r="AB9" i="4"/>
  <c r="Q8" i="3"/>
  <c r="AB10" i="4"/>
  <c r="Q12" i="3"/>
  <c r="AA11" i="4"/>
  <c r="Q19" i="3"/>
  <c r="AF13" i="4"/>
  <c r="W27" i="3"/>
  <c r="AK15" i="4"/>
  <c r="AC35" i="3"/>
  <c r="AR35" i="3"/>
  <c r="AQ9" i="4"/>
  <c r="AI8" i="3"/>
  <c r="AR8" i="3"/>
  <c r="AQ10" i="4"/>
  <c r="AI12" i="3"/>
  <c r="AR12" i="3"/>
  <c r="AP11" i="4"/>
  <c r="AI19" i="3"/>
  <c r="AA13" i="4"/>
  <c r="Q27" i="3"/>
  <c r="Q33" i="3"/>
  <c r="W35" i="3"/>
  <c r="AR43" i="3"/>
  <c r="AL9" i="4"/>
  <c r="AC8" i="3"/>
  <c r="Q10" i="3"/>
  <c r="AQ11" i="3"/>
  <c r="AL10" i="4"/>
  <c r="AC12" i="3"/>
  <c r="AS12" i="3"/>
  <c r="Q14" i="3"/>
  <c r="AQ15" i="3"/>
  <c r="AK11" i="4"/>
  <c r="AC19" i="3"/>
  <c r="AR19" i="3"/>
  <c r="Q21" i="3"/>
  <c r="AP13" i="4"/>
  <c r="AI27" i="3"/>
  <c r="AA15" i="4"/>
  <c r="Q35" i="3"/>
  <c r="AH17" i="4"/>
  <c r="AB19" i="4"/>
  <c r="AS58" i="3"/>
  <c r="AS60" i="3"/>
  <c r="AQ60" i="3"/>
  <c r="AR64" i="3"/>
  <c r="AG9" i="4"/>
  <c r="W8" i="3"/>
  <c r="AG10" i="4"/>
  <c r="W12" i="3"/>
  <c r="AF11" i="4"/>
  <c r="W19" i="3"/>
  <c r="AC27" i="3"/>
  <c r="AR27" i="3"/>
  <c r="Q29" i="3"/>
  <c r="AB14" i="4"/>
  <c r="AG14" i="4"/>
  <c r="AP15" i="4"/>
  <c r="AI35" i="3"/>
  <c r="AA17" i="4"/>
  <c r="AQ59" i="3"/>
  <c r="AQ64" i="3"/>
  <c r="AA12" i="4"/>
  <c r="AF12" i="4"/>
  <c r="AK12" i="4"/>
  <c r="AP12" i="4"/>
  <c r="AA14" i="4"/>
  <c r="AF14" i="4"/>
  <c r="AK14" i="4"/>
  <c r="AP14" i="4"/>
  <c r="AA16" i="4"/>
  <c r="AR16" i="4"/>
  <c r="AF18" i="4"/>
  <c r="AK18" i="4"/>
  <c r="AP18" i="4"/>
  <c r="AQ63" i="3"/>
  <c r="AB12" i="4"/>
  <c r="AQ13" i="4"/>
  <c r="AL14" i="4"/>
  <c r="AG15" i="4"/>
  <c r="AB16" i="4"/>
  <c r="AL18" i="4"/>
  <c r="AY19" i="4"/>
  <c r="AJ17" i="5"/>
  <c r="I44" i="11"/>
  <c r="U9" i="5"/>
  <c r="U53" i="5"/>
  <c r="I88" i="11"/>
  <c r="AI64" i="5"/>
  <c r="T26" i="10"/>
  <c r="T32" i="10"/>
  <c r="T36" i="10"/>
  <c r="L8" i="11"/>
  <c r="L10" i="11" s="1"/>
  <c r="L14" i="11"/>
  <c r="L16" i="11" s="1"/>
  <c r="M8" i="11"/>
  <c r="M10" i="11" s="1"/>
  <c r="M14" i="11"/>
  <c r="M16" i="11" s="1"/>
  <c r="L11" i="11"/>
  <c r="L13" i="11" s="1"/>
  <c r="L17" i="11"/>
  <c r="L19" i="11" s="1"/>
  <c r="AR14" i="4" l="1"/>
  <c r="AY9" i="4"/>
  <c r="AH12" i="4"/>
  <c r="AZ10" i="4"/>
  <c r="AZ9" i="4"/>
  <c r="AT62" i="3"/>
  <c r="AM10" i="4"/>
  <c r="AM13" i="4"/>
  <c r="AR11" i="4"/>
  <c r="AM9" i="4"/>
  <c r="AR13" i="4"/>
  <c r="AT49" i="3"/>
  <c r="AZ19" i="4"/>
  <c r="AT23" i="3"/>
  <c r="AR18" i="4"/>
  <c r="AR10" i="4"/>
  <c r="AT58" i="3"/>
  <c r="AT60" i="3"/>
  <c r="AT41" i="3"/>
  <c r="AT39" i="3"/>
  <c r="AT21" i="3"/>
  <c r="AT14" i="3"/>
  <c r="AR12" i="4"/>
  <c r="AH15" i="4"/>
  <c r="AH10" i="4"/>
  <c r="AC11" i="4"/>
  <c r="AC13" i="4"/>
  <c r="AT33" i="3"/>
  <c r="AT31" i="3"/>
  <c r="AM15" i="4"/>
  <c r="AJ64" i="5"/>
  <c r="AT8" i="3"/>
  <c r="AY10" i="4"/>
  <c r="AM14" i="4"/>
  <c r="AH9" i="4"/>
  <c r="AT35" i="3"/>
  <c r="AR9" i="4"/>
  <c r="AR17" i="4"/>
  <c r="AH13" i="4"/>
  <c r="AZ11" i="4"/>
  <c r="AT47" i="3"/>
  <c r="AR15" i="4"/>
  <c r="AT27" i="3"/>
  <c r="AT64" i="3"/>
  <c r="AM11" i="4"/>
  <c r="AM19" i="4"/>
  <c r="AT29" i="3"/>
  <c r="AT45" i="3"/>
  <c r="AT25" i="3"/>
  <c r="AH11" i="4"/>
  <c r="AT43" i="3"/>
  <c r="AT10" i="3"/>
  <c r="AZ15" i="4"/>
  <c r="AM16" i="4"/>
  <c r="AT19" i="3"/>
  <c r="AM12" i="4"/>
  <c r="AH18" i="4"/>
  <c r="AH16" i="4"/>
  <c r="AY17" i="4"/>
  <c r="AM18" i="4"/>
  <c r="AY16" i="4"/>
  <c r="AH19" i="4"/>
  <c r="AY15" i="4"/>
  <c r="AR19" i="4"/>
  <c r="AT37" i="3"/>
  <c r="AZ18" i="4"/>
  <c r="AC17" i="4"/>
  <c r="AC10" i="4"/>
  <c r="AY14" i="4"/>
  <c r="AH14" i="4"/>
  <c r="AC19" i="4"/>
  <c r="AZ16" i="4"/>
  <c r="AC16" i="4"/>
  <c r="AZ12" i="4"/>
  <c r="AC12" i="4"/>
  <c r="AY12" i="4"/>
  <c r="AZ14" i="4"/>
  <c r="AC14" i="4"/>
  <c r="AY11" i="4"/>
  <c r="AC9" i="4"/>
  <c r="AY18" i="4"/>
  <c r="AC15" i="4"/>
  <c r="AZ13" i="4"/>
  <c r="AT12" i="3"/>
  <c r="AC18" i="4"/>
  <c r="AY13" i="4"/>
  <c r="AZ17" i="4"/>
  <c r="BA9" i="4" l="1"/>
  <c r="BA18" i="4"/>
  <c r="BA10" i="4"/>
  <c r="BA15" i="4"/>
  <c r="BA11" i="4"/>
  <c r="BA14" i="4"/>
  <c r="BA13" i="4"/>
  <c r="BA16" i="4"/>
  <c r="BA17" i="4"/>
  <c r="BA12" i="4"/>
  <c r="BA19" i="4"/>
  <c r="T11" i="5" l="1"/>
  <c r="R13" i="5"/>
  <c r="T13" i="5" s="1"/>
  <c r="U13" i="5" s="1"/>
  <c r="U11" i="5" l="1"/>
</calcChain>
</file>

<file path=xl/sharedStrings.xml><?xml version="1.0" encoding="utf-8"?>
<sst xmlns="http://schemas.openxmlformats.org/spreadsheetml/2006/main" count="3564" uniqueCount="1512">
  <si>
    <t>SISTEMA INTEGRADO DE GESTION DISTRITAL BAJO EL ESTÁNDAR MIPG</t>
  </si>
  <si>
    <t>PROCESO DIRECCIONAMIENTO ESTRATÉGICO</t>
  </si>
  <si>
    <t>Formato de Ficha Técnica del Indicador de la Secretaría Distrital de Movilidad</t>
  </si>
  <si>
    <t>Versión: 1.0</t>
  </si>
  <si>
    <t>Hoja de vida del Indicador</t>
  </si>
  <si>
    <t>Datos básicos del indicador</t>
  </si>
  <si>
    <t>1. ID Indicador</t>
  </si>
  <si>
    <t xml:space="preserve">2.  Código y nombre del proceso </t>
  </si>
  <si>
    <t>PM01 _PLANEACIÓN DE TRANSPORTE E INFRAESTRUCTURA</t>
  </si>
  <si>
    <t>3. Tipo de Proceso</t>
  </si>
  <si>
    <t>MISIONAL</t>
  </si>
  <si>
    <t xml:space="preserve">4. Subsecretaría responsable </t>
  </si>
  <si>
    <t>SUBSECRETARIA DE POLITICA DE MOVILIDAD</t>
  </si>
  <si>
    <t>5. Dependencia responsable</t>
  </si>
  <si>
    <t>SUBDIRECCIÓN DE TRANSPORTE PRIVADO</t>
  </si>
  <si>
    <t>6. Tema/ Proyecto de inversión/ PDD</t>
  </si>
  <si>
    <t>POA _Proyecto 7975
 Implementación de acciones para una movilidad sostenible, segura y confiable para Bogotá D.C.
 Bogotá Camina Segura
 Meta 1. Impulsar en el 100 % las acciones para gestionar el uso eficiente del vehículo particular en la ciudad</t>
  </si>
  <si>
    <t>7. Nombre del indicador</t>
  </si>
  <si>
    <t>Porcentaje de acciones de seguimiento para gestionar el uso eficiente del vehículo particular en la ciudad</t>
  </si>
  <si>
    <t>8. Fecha de creación</t>
  </si>
  <si>
    <t>01</t>
  </si>
  <si>
    <t>07</t>
  </si>
  <si>
    <t>2024</t>
  </si>
  <si>
    <t>10. Fin de la Serie</t>
  </si>
  <si>
    <t>31</t>
  </si>
  <si>
    <t>12</t>
  </si>
  <si>
    <t>2027</t>
  </si>
  <si>
    <t>9. Inicio de la serie</t>
  </si>
  <si>
    <t>11. Meta para la vigencia</t>
  </si>
  <si>
    <t>12. Línea base</t>
  </si>
  <si>
    <t>N/A</t>
  </si>
  <si>
    <t xml:space="preserve">13. Observación a la magnitud propuesta para la Meta </t>
  </si>
  <si>
    <t>Fuente u origen de datos</t>
  </si>
  <si>
    <t>14. Fuente de datos No. 1</t>
  </si>
  <si>
    <t>Informes, bases de datos, actos administrativos y/o estudios. Plan Anual de Adquisiciones</t>
  </si>
  <si>
    <t>15. Tipo de formato</t>
  </si>
  <si>
    <t>Word - Excel - PDF</t>
  </si>
  <si>
    <t>16. Sistema de información</t>
  </si>
  <si>
    <t>17. Unidad de medida del indicador</t>
  </si>
  <si>
    <t>Porcentaje</t>
  </si>
  <si>
    <t>18. Tipo de anualización</t>
  </si>
  <si>
    <t>SUMA</t>
  </si>
  <si>
    <t>19. Tipología</t>
  </si>
  <si>
    <t>EFICACIA</t>
  </si>
  <si>
    <t>20. Frecuencia del reporte o periodicidad</t>
  </si>
  <si>
    <t>TRIMESTRAL</t>
  </si>
  <si>
    <t>21. Ultimo valor reportado</t>
  </si>
  <si>
    <t>22. Síntesis del indicador</t>
  </si>
  <si>
    <t>Mide el porcentaje de acciones de seguimiento para gestionar el uso eficiente del vehículo particular en la ciudad</t>
  </si>
  <si>
    <t>23. Objetivo del indicador</t>
  </si>
  <si>
    <t>24. Metodología de medición</t>
  </si>
  <si>
    <t>Son las actividades ponderadas porcentualmente de las acciones para gestionar el uso eficiente del vehículo particular en la ciudad</t>
  </si>
  <si>
    <t>Cálculo del Indicador</t>
  </si>
  <si>
    <t>25. Fórmula de cálculo del indicador</t>
  </si>
  <si>
    <t>Numerador: Porcentaje de avance en las acciones de seguimiento para gestionar el uso eficiente del vehículo particular en la ciudad ejecutadas / Denominador: Porcentaje total de avance de acciones de seguimiento para gestionar el uso eficiente del vehículo particular en la ciudad programadas en la vigencia</t>
  </si>
  <si>
    <t>Información variables</t>
  </si>
  <si>
    <t>Variable 1</t>
  </si>
  <si>
    <t>Variable 2</t>
  </si>
  <si>
    <t>Variable 3</t>
  </si>
  <si>
    <t>Variable 4</t>
  </si>
  <si>
    <t xml:space="preserve">26.  Nombre de las variables </t>
  </si>
  <si>
    <t>Porcentaje de avance en las acciones de seguimiento para gestionar el uso eficiente del vehículo particular en la ciudad ejecutadas</t>
  </si>
  <si>
    <t>Porcentaje total de avance de acciones para gestionar el uso eficiente del vehículo particular en la ciudad programadas en la vigencia</t>
  </si>
  <si>
    <t>27. Unidad de medida de la variable</t>
  </si>
  <si>
    <t>PORCENTAJE</t>
  </si>
  <si>
    <t>28. Tipo de variable</t>
  </si>
  <si>
    <t xml:space="preserve">29.  Frecuencia de las variables </t>
  </si>
  <si>
    <t>Trimestral</t>
  </si>
  <si>
    <t>30. Origen de la variable</t>
  </si>
  <si>
    <t>32. Descripción de la variable</t>
  </si>
  <si>
    <t>Forma de visualización del Indicador (Aplica para indicadores estadísticos)</t>
  </si>
  <si>
    <t>33.Tipo de gráfica</t>
  </si>
  <si>
    <t>No aplica</t>
  </si>
  <si>
    <t>34. Origen de la gráfica</t>
  </si>
  <si>
    <t xml:space="preserve">35. Agrupación </t>
  </si>
  <si>
    <t>36. Nombre de visualización de la gráfica</t>
  </si>
  <si>
    <t xml:space="preserve">37.  Notas al margen </t>
  </si>
  <si>
    <t>38. Publicación</t>
  </si>
  <si>
    <t>39. Nombre del ordenador del gasto</t>
  </si>
  <si>
    <t>40.  Nombre del Director/Jefe de Oficina /Subdirector</t>
  </si>
  <si>
    <t>41.  Nombre del responsable del reporte</t>
  </si>
  <si>
    <t>42.  Nombre del responsable del análisis</t>
  </si>
  <si>
    <t>SANDRA ESPERANZA RODRIGUEZ CASTAÑEDA</t>
  </si>
  <si>
    <t>CRISTIAN LEANDRO BUITRAGO ZARABANDA
 CAMILO ANDRÉS ACEVEDO SANTOS</t>
  </si>
  <si>
    <t>DIANA LUCIA RIASCOS OLARTE</t>
  </si>
  <si>
    <t>43. Control de cambios de la hoja de vida del Indicador</t>
  </si>
  <si>
    <t>Fecha</t>
  </si>
  <si>
    <t>Modificación a la Hoja de Vida del Indicador</t>
  </si>
  <si>
    <t>Versión hoja de vida del indicador</t>
  </si>
  <si>
    <t>SUBDIRECCIÓN DE TRANSPORTE PÚBLICO</t>
  </si>
  <si>
    <t>POA _Proyecto 7975
 Implementación de acciones para una movilidad sostenible, segura y confiable para Bogotá D.C.
 Bogotá Camina Segura
 Metas 2. Realizar en un 100% las actividades relacionadas para el mejoramiento en la prestación del servicio de transporte público de Bogotá y la Región</t>
  </si>
  <si>
    <t>Porcentaje de actividades relacionadas para el mejoramiento en la prestación del servicio de transporte público de Bogotá y la Región</t>
  </si>
  <si>
    <t>Mide el porcentaje de actividades relacionadas para el mejoramiento en la prestación del servicio de transporte público de Bogotá y la Región</t>
  </si>
  <si>
    <t>Medir el avance de las actividades relacionadas para el mejoramiento en la prestación del servicio de transporte público de Bogotá y la Región</t>
  </si>
  <si>
    <t>Son las actividades ponderadas porcentualmente de las actividades relacionadas para el mejoramiento en la prestación del servicio de transporte público de Bogotá y la Región</t>
  </si>
  <si>
    <t>Numerador: Porcentaje de avance en las actividades relacionadas para el mejoramiento en la prestación del servicio de transporte público de Bogotá y la Región ejecutadas / Denominador: Porcentaje total de avance de las actividades relacionadas para el mejoramiento en la prestación del servicio de transporte público de Bogotá y la Región programadas en la vigencia</t>
  </si>
  <si>
    <t>Porcentaje de avance de las actividades relacionadas para el mejoramiento en la prestación del servicio de transporte público de Bogotá y la Región ejecutadas</t>
  </si>
  <si>
    <t>Porcentaje total de avance de las actividades relacionadas para el mejoramiento en la prestación del servicio de transporte público de Bogotá y la Región programadas en la vigencia</t>
  </si>
  <si>
    <t>SUBDIRECCIÓN DE INFRAESTRUCTURA</t>
  </si>
  <si>
    <t>POA _Proyecto 7975
 Implementación de acciones para una movilidad sostenible, segura y confiable para Bogotá D.C.
 Bogotá Camina Segura
 Meta 3. Realizar el 100% de la revisión y seguimiento a los proyectos relacionados con la infraestructura vial, de tránsito y transporte de la ciudad y la Región.</t>
  </si>
  <si>
    <t>Porcentaje de actividades para la revisión y seguimiento a los proyectos relacionados con la infraestructura vial, de tránsito y transporte de la ciudad y la Región.</t>
  </si>
  <si>
    <t>Mide el porcentaje de actividades para la revisión y seguimiento a los proyectos relacionados con la infraestructura vial</t>
  </si>
  <si>
    <t>Medir el avance de las acciones actividades para la revisión y seguimiento a los proyectos relacionados con la infraestructura vial</t>
  </si>
  <si>
    <t>Son las actividades ponderadas porcentualmente de las actividades relacionadas para la revisión y seguimiento a los proyectos relacionados con la infraestructura vial</t>
  </si>
  <si>
    <t>Numerador: Porcentaje de avance en las actividades para la revisión y seguimiento a los proyectos relacionados con la infraestructura vial ejecutadas / Denominador: Porcentaje total de avance de las actividades para la revisión y seguimiento a los proyectos relacionados con la infraestructura vial programadas en la vigencia</t>
  </si>
  <si>
    <t>Porcentaje de avance de las actividades relacionadas para la revisión y seguimiento a los proyectos relacionados con la infraestructura vial ejecutadas</t>
  </si>
  <si>
    <t>Porcentaje total de avance de las actividades relacionadas para la revisión y seguimiento a los proyectos relacionados con la infraestructura vial vigencia</t>
  </si>
  <si>
    <t>JUAN CARLOS TOVAR RINCÓN</t>
  </si>
  <si>
    <t>SUBDIRECCIÓN DE LA BICICLETA Y EL PEATÓN</t>
  </si>
  <si>
    <t>POA _Proyecto 7975
 Implementación de acciones para una movilidad sostenible, segura y confiable para Bogotá D.C.
 Bogotá Camina Segura
 Meta 4. Implementar en el 100% las actividades relacionadas con la movilidad activa de la ciudadanía en Bogotá</t>
  </si>
  <si>
    <t>Porcentaje de actividades relacionadas con la movilidad activa de la ciudadanía en Bogotá</t>
  </si>
  <si>
    <t>Mide el porcentaje de actividades relacionadas con la movilidad activa de la ciudadanía en Bogotá</t>
  </si>
  <si>
    <t>Medir el avance de las actividades relacionadas con la movilidad activa de la ciudadanía en Bogotá</t>
  </si>
  <si>
    <t>Son las actividades ponderadas porcentualmente de las actividades relacionadas con la movilidad activa de la ciudadanía en Bogotá</t>
  </si>
  <si>
    <t>Numerador: Porcentaje de avance en las actividades relacionadas con la movilidad activa de la ciudadanía en Bogotá ejecutadas / Denominador: Porcentaje total de avance de las actividades relacionadas con la movilidad activa de la ciudadanía en Bogotá programadas en la vigencia</t>
  </si>
  <si>
    <t>Porcentaje de avance de las actividades relacionadas con la movilidad activa de la ciudadanía en Bogotá ejecutadas</t>
  </si>
  <si>
    <t>Porcentaje total de avance de las actividades relacionadas con la movilidad activa de la ciudadanía en Bogotá vigencia</t>
  </si>
  <si>
    <t>40. Nombre del Director/Jefe de Oficina /Subdirector</t>
  </si>
  <si>
    <t>41. Nombre del responsable del reporte</t>
  </si>
  <si>
    <t>42. Nombre del responsable del análisis</t>
  </si>
  <si>
    <t>SANDRA YAZMIN ESPINOSA VALBUENA</t>
  </si>
  <si>
    <t>POA _Proyecto 7975
 Implementación de acciones para una movilidad sostenible, segura y confiable para Bogotá D.C.
 Bogotá Camina Segura
 Meta 5. Implementar el 100% de una estrategia para lograr que el 50% de bicicletas existentes en la ciudad, según la EDM 2023, se registren en la plataforma de Registro-Bici</t>
  </si>
  <si>
    <t>Porcentaje de actividades para implementar la estrategia para lograr que el 50% de bicicletas existentes en la ciudad</t>
  </si>
  <si>
    <t>Medir el avance de las actividades para implementar la estrategia para lograr que el 50% de bicicletas existentes en la ciudad, según la EDM 2023, se registren en la plataforma de Registro-Bici</t>
  </si>
  <si>
    <t>Son las actividades ponderadas porcentualmente de las actividades para implementar la estrategia para lograr que el 50% de bicicletas existentes en la ciudad, según la EDM 2023, se registren en la plataforma de Registro-Bici</t>
  </si>
  <si>
    <t>Numerador: Porcentaje de avance de las actividades para implementar la estrategia para lograr que el 50% de bicicletas existentes en la ciudad, según la EDM 2023, se registren en la plataforma de Registro-Bici, ejecutadas / Denominador: Porcentaje total de avance de las actividades para implementar la estrategia para lograr que el 50% de bicicletas existentes en la ciudad, según la EDM 2023, se registren en la plataforma de Registro-Bici, programadas en la vigencia</t>
  </si>
  <si>
    <t>Porcentaje de avance de las actividades ejecutadas para implementar una estrategia que permita lograr que el 50% de bicicletas existentes en la ciudad se registren en la plataforma de Registro-Bici</t>
  </si>
  <si>
    <t>Porcentaje total de avance de las actividades programadas para implementar una estrategia que permita lograr que el 50% de bicicletas existentes en la ciudad se registren en la plataforma de Registro-Bici</t>
  </si>
  <si>
    <t>POA _Proyecto 7975
 Implementación de acciones para una movilidad sostenible, segura y confiable para Bogotá D.C.
 Bogotá Camina Segura
 Meta 6. Adelantar el 100% de las actividades relacionadas con el transporte de carga y logística para optimizar sus operaciones y movilidad en la ciudad y la Región</t>
  </si>
  <si>
    <t>Porcentaje de actividades relacionadas con el transporte de carga y logística</t>
  </si>
  <si>
    <t>Mide el porcentaje de actividades relacionadas con el transporte de carga y logística</t>
  </si>
  <si>
    <t>Medir el avance de las acciones relacionadas con el transporte de carga y logística</t>
  </si>
  <si>
    <t>Son las actividades ponderadas porcentualmente de las actividades relacionadas con el transporte de carga y logística</t>
  </si>
  <si>
    <t>Numerador: Porcentaje de avance en las actividades relacionadas con el transporte de carga y logística ejecutadas / Denominador: Porcentaje total de avance de las actividades relacionadas con el transporte de carga y logística programadas en la vigencia</t>
  </si>
  <si>
    <t>Porcentaje de avance en las actividades relacionadas con el transporte de carga y logística ejecutadas</t>
  </si>
  <si>
    <t>Porcentaje total de avance en las actividades relacionadas con el transporte de carga y logística programadas en la vigencia</t>
  </si>
  <si>
    <t>POA _Proyecto 7975
 Implementación de acciones para una movilidad sostenible, segura y confiable para Bogotá D.C.
 Bogotá Camina Segura
 Meta 7. Implementar el 100% de las acciones para promover la renovación tecnológica de transporte de carga hacia una tecnología de cero y bajas emisiones</t>
  </si>
  <si>
    <t>Porcentaje de acciones para promover la renovación tecnológica de transporte de carga</t>
  </si>
  <si>
    <t>Mide el porcentaje de acciones para promover la renovación tecnológica de transporte de carga</t>
  </si>
  <si>
    <t>Medir el avance de las acciones para promover la renovación tecnológica de transporte de carga</t>
  </si>
  <si>
    <t>Son las actividades ponderadas porcentualmente de las acciones para promover la renovación tecnológica de transporte de carga</t>
  </si>
  <si>
    <t>Numerador: Porcentaje de avance de las acciones para promover la renovación tecnológica de transporte de carga ejecutadas / Denominador: Porcentaje total de avance de las acciones para promover la renovación tecnológica de transporte de carga programadas en la vigencia</t>
  </si>
  <si>
    <t>Porcentaje de avance de las acciones para promover la renovación tecnológica de transporte de carga ejecutadas</t>
  </si>
  <si>
    <t>Porcentaje total de avance de las acciones para promover la renovación tecnológica de transporte de carga programadas en la vigencia</t>
  </si>
  <si>
    <t>PE04 _INTELIGENCIA PARA LA MOVILIDAD</t>
  </si>
  <si>
    <t>ESTRATÉGICO</t>
  </si>
  <si>
    <t>DIRECCIÓN DE INTELIGENCIA PARA LA MOVILIDAD</t>
  </si>
  <si>
    <t>POA _Proyecto 7975
 Implementación de acciones para una movilidad sostenible, segura y confiable para Bogotá D.C.
 Bogotá Camina Segura
 Meta 8. Desarrollar el 100% de las acciones dirigidas a la consolidación de la movilidad motorizada de cero y bajas emisiones como una alternativa eficiente, sostenible, accesible y competitiva en Bogotá</t>
  </si>
  <si>
    <t>Porcentaje de ejecución de las acciones realizadas para la consolidación de la movilidad motorizada de cero y bajas emisiones como una alternativa eficiente, sostenible, accesible y competitiva en Bogotá</t>
  </si>
  <si>
    <t xml:space="preserve">Plan de acción política pública cero y bajas emisiones
Informes de gestión  
</t>
  </si>
  <si>
    <t>Este indicador permite medir el grado de ejecución de las acciones realizadas para la consolidación de la movilidad motorizada de cero y bajas emisiones como una alternativa eficiente, sostenible, accesible y competitiva en Bogotá</t>
  </si>
  <si>
    <t>Monitorear la ejecución de las acciones realizadas para la consolidación de la movilidad motorizada de cero y bajas emisiones como una alternativa eficiente, sostenible, accesible y competitiva en Bogotá</t>
  </si>
  <si>
    <t>Una vez culminado el periodo a reportar se registran las actividades ejecutadas en la hoja 2. Actividades_Tareas_vig para su oportuna consolidación y cálculo</t>
  </si>
  <si>
    <t>(Número de acciones ejecutadas)/ (número de acciones programadas para la consolidación de la movilidad motorizada de cero y bajas emisiones) *100</t>
  </si>
  <si>
    <t xml:space="preserve">Número de acciones ejecutadas para la consolidación de la movilidad motorizada de cero y bajas emisiones </t>
  </si>
  <si>
    <t xml:space="preserve">Número de acciones programadas para la consolidación de la movilidad motorizada de cero y bajas emisiones </t>
  </si>
  <si>
    <t>Númerico</t>
  </si>
  <si>
    <t>Númerica</t>
  </si>
  <si>
    <t xml:space="preserve">Describe el número de acciones ejecutadas para la consolidación de la movilidad motorizada de cero y bajas emisiones </t>
  </si>
  <si>
    <t xml:space="preserve">Describe el número de acciones programadas para la consolidación de la movilidad motorizada de cero y bajas emisiones </t>
  </si>
  <si>
    <t>Rafael Unda Venegas</t>
  </si>
  <si>
    <t xml:space="preserve">Maritza Rincon Mesa 
Jeimmy Lizeth Enciso </t>
  </si>
  <si>
    <t>POA _Proyecto 7975
 Implementación de acciones para una movilidad sostenible, segura y confiable para Bogotá D.C.
 Bogotá Camina Segura
 Meta 9. Implementar el 100% de una estrategia para la promoción de infraestructura de recarga de vehículos eléctricos en Bogotá D.C</t>
  </si>
  <si>
    <t>Porcentaje de acciones realizadas en el desarrollo de una estrategia para la promoción de infraestructura de recarga de vehículos eléctricos en Bogotá D.C</t>
  </si>
  <si>
    <t>Plan de acción para el desarrollo de la estrategia para la promoción de infraestructura de recarga de vehículos eléctricos en Bogotá D.C</t>
  </si>
  <si>
    <t>Este indicador permite medir el grado de ejecución de las acciones realizadas en el desarrollo de una estrategia para la promoción de infraestructura de recarga de vehículos eléctricos en Bogotá D.C</t>
  </si>
  <si>
    <t>Monitorear la ejecución de las acciones realizadas en el desarrollo de una estrategia para la promoción de infraestructura de recarga de vehículos eléctricos en Bogotá D.C</t>
  </si>
  <si>
    <t>(Número de acciones ejecutadas)/ (número de acciones programadas en el desarrollo de una estrategia para la promoción de infraestructura de recarga de vehículos eléctricos en Bogotá D.C) *100</t>
  </si>
  <si>
    <t>Número de acciones ejecutadas en el desarrollo de una estrategia para la promoción de infraestructura de recarga de vehículos eléctricos en Bogotá D.C</t>
  </si>
  <si>
    <t>Número de acciones programadas en el desarrollo de una estrategia para la promoción de infraestructura de recarga de vehículos eléctricos en Bogotá D.C</t>
  </si>
  <si>
    <t>Describe el número de acciones ejecutadas en el desarrollo de una estrategia para la promoción de infraestructura de recarga de vehículos eléctricos en Bogotá D.C</t>
  </si>
  <si>
    <t>Describe el número de acciones programadas en el desarrollo de una estrategia para la promoción de infraestructura de recarga de vehículos eléctricos en Bogotá D.C</t>
  </si>
  <si>
    <t>PM01 _PLANEACIÓN DE TRANSPORTE E INFRAESTRUCTURA / PE04 INTELIGENCIA PARA LA MOVILIDAD</t>
  </si>
  <si>
    <t>SUBSECRETARIA DE POLTICA DE MOVILIDAD
 DIRECCIÓN DE PLANEACIÓN DE LA MOVILIDAD
 DIRECCIÓN DE INTELIGENCIA PARA LA MOVILIDAD</t>
  </si>
  <si>
    <t>POA _Proyecto 7975
 Implementación de acciones para una movilidad sostenible, segura y confiable para Bogotá D.C.
 Bogotá Camina Segura
 Meta 10 . Orientar en el 100% la formulación y seguimiento de políticas, planes, programas, proyectos y demás instrumentos de planeación de estrategias de movilidad sostenible y segura en Bogotá</t>
  </si>
  <si>
    <t>Porcentaje de acciones, formulación y seguimiento de políticas, planes, programas, proyectos y demás instrumentos de planeación de estrategias de movilidad sostenible y segura en Bogotá</t>
  </si>
  <si>
    <t>Mide el porcentaje de la formulación y seguimiento de políticas, planes, programas, proyectos y demás instrumentos de planeación de estrategias de movilidad sostenible y segura en Bogotá</t>
  </si>
  <si>
    <t>Medir el avance de las acciones para la formulación y seguimiento de políticas, planes, programas, proyectos y demás instrumentos de planeación de estrategias de movilidad sostenible y segura en Bogotá</t>
  </si>
  <si>
    <t>Son las actividades ponderadas porcentualmente de las acciones para formulación y seguimiento de políticas, planes, programas, proyectos y demás instrumentos de planeación de estrategias de movilidad sostenible y segura en Bogotá</t>
  </si>
  <si>
    <t>Numerador: Porcentaje de avance de las acciones para la formulación y seguimiento de políticas, planes, programas, proyectos y demás instrumentos de planeación de estrategias de movilidad sostenible y segura en Bogotá / Denominador: Porcentaje total de avance de las acciones para la formulación y seguimiento de políticas, planes, programas, proyectos y demás instrumentos de planeación de estrategias de movilidad sostenible y segura en Bogotá programadas en la vigencia</t>
  </si>
  <si>
    <t>Porcentaje de avance de las acciones para la formulación y seguimiento de políticas, planes, programas, proyectos y demás instrumentos de planeación de estrategias de movilidad sostenible y segura en Bogotá ejecutadas</t>
  </si>
  <si>
    <t>Porcentaje total de avance de lasacciones para la formulación y seguimiento de políticas, planes, programas, proyectos y demás instrumentos de planeación de estrategias de movilidad sostenible y segura en Bogotá programadas en la vigencia</t>
  </si>
  <si>
    <t>CRISTIAN BUITRAGO
CAMILO ACEVEDO
JEIMMY ENCISO
MARITZA RINCO</t>
  </si>
  <si>
    <t>JULIETH ZULIMA ROJAS</t>
  </si>
  <si>
    <t>POA _Proyecto 7975
 Implementación de acciones para una movilidad sostenible, segura y confiable para Bogotá D.C.
 Bogotá Camina Segura
 Meta 11. Desarrollar el 100% de las acciones relacionadas con la toma y manejo de datos, estadísticas, modelos de transporte y estudios que sean insumo para el diagnóstico y evaluación de la movilidad de la Ciudad y la Región.</t>
  </si>
  <si>
    <t>Porcentaje de ejecución de las acciones relacionadas con la toma y manejo de datos, estadísticas, modelos de transporte y estudios.</t>
  </si>
  <si>
    <t>Estudios, Modelos, Análisis, visualizaciones</t>
  </si>
  <si>
    <t>Excel/word/entre otros</t>
  </si>
  <si>
    <t>Constante</t>
  </si>
  <si>
    <t>Este indicador permite medir el grado de ejecución de las acciones relacionadas con la toma y manejo de datos, estadísticas, modelos de transporte y estudios.</t>
  </si>
  <si>
    <t>Monitorear la ejecución de las acciones relacionadas con la toma y manejo de datos, estadísticas, modelos de transporte y estudios.</t>
  </si>
  <si>
    <t>(Número de acciones ejecutadas)/ (número de acciones programadas para toma y manejo de datos, estadísticas, modelos de transporte y estudios) *100</t>
  </si>
  <si>
    <t>Número de acciones ejecutadas para toma y manejo de datos, estadísticas, modelos de transporte y estudios.</t>
  </si>
  <si>
    <t>Número de acciones programadas para toma y manejo de datos, estadísticas, modelos de transporte y estudios.</t>
  </si>
  <si>
    <t>Describe el número de acciones ejecutadas para la toma y manejo de datos, estadísticas, modelos de transporte y estudios.</t>
  </si>
  <si>
    <t>Describe el número de las acciones programadas para la toma y manejo de datos, estadísticas, modelos de transporte y estudios.</t>
  </si>
  <si>
    <t>DIRECCIÓN DE PLANEACIÓN PARA LA MOVILIDAD
DIRECCION INTELIGENCIA PARA LA MOVILIDAD</t>
  </si>
  <si>
    <t>POA _Proyecto 7975
 Implementación de acciones para una movilidad sostenible, segura y confiable para Bogotá D.C.
 Bogotá Camina Segura
 Meta PDD 2223 . Lograr 9.200.000 viajes en modos sostenibles en un día hábil entre semana en Bogotá</t>
  </si>
  <si>
    <t>Número de viajes en modos sostenibles en un día hábil entre semana en Bogotá</t>
  </si>
  <si>
    <t>Linea Base 2023</t>
  </si>
  <si>
    <t>Encuesta de Movilidad</t>
  </si>
  <si>
    <t xml:space="preserve">Excel </t>
  </si>
  <si>
    <t>NÚMERO</t>
  </si>
  <si>
    <t>Indicador establecido en el PDD Bogotá Camnia Segura</t>
  </si>
  <si>
    <t xml:space="preserve">Número de viajes en modos sostenibles </t>
  </si>
  <si>
    <t>Número de viajes en modos sostenibles</t>
  </si>
  <si>
    <t>NUMERO</t>
  </si>
  <si>
    <t>SUBDIRECIÓN DE LA BICICLETA Y EL PEATÓN</t>
  </si>
  <si>
    <t>POA _Proyecto 7975
 Implementación de acciones para una movilidad sostenible, segura y confiable para Bogotá D.C.
 Bogotá Camina Segura
 Meta PDD 2219 . implementar una estrategia para lograr que el 50% de bicicletas existentes en la ciudad, según la EDM 2023, se registren en la plataforma de Registro obligatorio de bicicletas.</t>
  </si>
  <si>
    <t xml:space="preserve">Número de registro de bicicletas en Bogotá </t>
  </si>
  <si>
    <t>Medir el nivel de avance de la estrategia para lograr el registro de bicicletas en Bogotá</t>
  </si>
  <si>
    <t xml:space="preserve">Número de registro de Bicicletas </t>
  </si>
  <si>
    <t>Numerador: Número de bicicletas registradas en Bogota  / Denominador: Número de bicicletas registradas en Bogota programadas en la vigencia</t>
  </si>
  <si>
    <t xml:space="preserve">Número de bicicletas registras </t>
  </si>
  <si>
    <t>Número de bicicletas registradas programadas en la vigencia</t>
  </si>
  <si>
    <t>CRISTIAN LEANDRO BUITRAGO ZARABANDA</t>
  </si>
  <si>
    <t>CARLOS ALEXANDER BELTRAN BELTRAN</t>
  </si>
  <si>
    <t>POA _Proyecto 7975
 Implementación de acciones para una movilidad sostenible, segura y confiable para Bogotá D.C.
 Bogotá Camina Segura
 Meta PDD 2217. Implementar 3 acciones para promover la renovación tecnológica de transporte de carga hacia una tecnología de cero y bajas emisiones</t>
  </si>
  <si>
    <t>Numero de acciones para promover la renovación tecnológica de transporte de carga</t>
  </si>
  <si>
    <t>Documentos Técnicos</t>
  </si>
  <si>
    <t>Acciones para promover la renovación tecnológica de transporte de carga</t>
  </si>
  <si>
    <t>Realizar acciones para promover la renovación tecnológica de transporte de carga</t>
  </si>
  <si>
    <t>Número de acciones para promover la renovación tecnológica de transporte de carga</t>
  </si>
  <si>
    <t>Numerador: Número acciones para promover la renovación tecnológica de transporte de carga ejecutadas  / Denominador: acciones para promover la renovación tecnológica de transporte de carga ejecutada programadas en la vigencia</t>
  </si>
  <si>
    <t>Número acciones para promover la renovación tecnológica de transporte de carga ejecutadas</t>
  </si>
  <si>
    <t>Número de acciones para promover la renovación tecnológica de transporte de carga programadas en la vigencia</t>
  </si>
  <si>
    <t>POA _Proyecto 7975
 Implementación de acciones para una movilidad sostenible, segura y confiable para Bogotá D.C.
 Bogotá Camina Segura
 Meta PDD 2208 .Diseñar e implementar una (1) estrategia para la promoción de infraestructura de recarga de vehículos eléctricos en Bogotá D.C</t>
  </si>
  <si>
    <t>Plan de acción para del desarrollo de una estrategia para la promoción de infraestructura de recarga de vehículos eléctricos en Bogotá D.C</t>
  </si>
  <si>
    <t>Monitorear el grado de ejecución de las acciones realizadas en el desarrollo de una estrategia para la promoción de infraestructura de recarga de vehículos eléctricos en Bogotá D.C</t>
  </si>
  <si>
    <t>Son las actividades ponderadas porcentualmente que en el periodo de reporte se culminaron y se registran en la hoja metas, actividades y tareas</t>
  </si>
  <si>
    <t>Plan de acción para el desarrollo de una estrategia para la promoción de infraestructura de recarga de vehículos eléctricos en Bogotá D.C</t>
  </si>
  <si>
    <t>Describe el número de las acciones ejecutadas en el desarrollo de una estrategia para la promoción de infraestructura de recarga de vehículos eléctricos en Bogotá D.C</t>
  </si>
  <si>
    <t>Describe el número de las acciones programadas en el desarrollo de una estrategia para la promoción de infraestructura de recarga de vehículos eléctricos en Bogotá D.C</t>
  </si>
  <si>
    <t>SISTEMA INTEGRADO DE GESTION DISTRITAL  BAJO EL ESTÁNDAR MIPG</t>
  </si>
  <si>
    <t>Programación y seguimiento al Plan Operativo Anual de Proyectos de Inversión</t>
  </si>
  <si>
    <t>VERSIÓN :03</t>
  </si>
  <si>
    <t>Plan de Desarrollo</t>
  </si>
  <si>
    <t>Bogotá Camina Segura</t>
  </si>
  <si>
    <t>Propósito del Plan de Desarrollo</t>
  </si>
  <si>
    <t>4.Bogotá ordena su territorio y avanza en su acción climática</t>
  </si>
  <si>
    <t>Programa Plan de Desarrollo</t>
  </si>
  <si>
    <t>4.26. Movilidad Sostenible</t>
  </si>
  <si>
    <t>Indice</t>
  </si>
  <si>
    <t>Metas Estratégicas</t>
  </si>
  <si>
    <t>O4:Porcentaje de viajes en modos sostenibles en un día típico de los hogares de Bogotá</t>
  </si>
  <si>
    <t>Número y nombre del Proyecto de Inversión</t>
  </si>
  <si>
    <t>7975-Implementación de acciones para una movilidad sostenible, segura y confiable para Bogotá D.C.</t>
  </si>
  <si>
    <t>Objetivo general del Proyecto de Inversión</t>
  </si>
  <si>
    <t>El Sistema de Movilidad de Bogotá presenta deficiencias en accesibilidad, seguridad, asequibilidad y sostenibilidad, que afectan la confianza y bien-estar de la ciudadanía</t>
  </si>
  <si>
    <t>Código BPIN</t>
  </si>
  <si>
    <t>2024110010099</t>
  </si>
  <si>
    <t>Dimensión MIPG</t>
  </si>
  <si>
    <t>4. Evaluación de Resultados</t>
  </si>
  <si>
    <t>Política MIPG</t>
  </si>
  <si>
    <t>14. Política de Seguimiento y Evaluación del Desempeño Institucional</t>
  </si>
  <si>
    <t>Subsecretaría Responsable</t>
  </si>
  <si>
    <t>Subsecretaría de Política de Movilidad</t>
  </si>
  <si>
    <t>Dependencia</t>
  </si>
  <si>
    <t>Ordenador(a) de gasto</t>
  </si>
  <si>
    <t>Período de seguimiento</t>
  </si>
  <si>
    <t>De</t>
  </si>
  <si>
    <t>Enero</t>
  </si>
  <si>
    <t>A</t>
  </si>
  <si>
    <t>Diciembre</t>
  </si>
  <si>
    <t xml:space="preserve">ÍNDICE PROGRAMACIÓN APROBADA Y REGISTRADA EN SEGPLAN </t>
  </si>
  <si>
    <t>Documentos que deben ser usados como referencia para diligenciar la programación de metas y presupuesto:</t>
  </si>
  <si>
    <t>Herramienta de seguimiento
Plan Operativo Anual_POA
Secretaría Distrital de Movilidad</t>
  </si>
  <si>
    <t>1. Plan de Acción</t>
  </si>
  <si>
    <t>2. Ficha EBI</t>
  </si>
  <si>
    <t>3. PAA</t>
  </si>
  <si>
    <t xml:space="preserve">INSTRUCTIVO DE DILIGENCIAMIENTO: 
TODAS LAS CELDAS CUENTA CON LAS INSTRUCCIONES PARA SU DILIGENCIAMIENTO
</t>
  </si>
  <si>
    <t>CUADRO DE CONTROL VIGENCIA</t>
  </si>
  <si>
    <t>Tareas (bienes y servicios entregados a los ciudadanos)</t>
  </si>
  <si>
    <t>Sub Tareas</t>
  </si>
  <si>
    <t>Ene-Mar</t>
  </si>
  <si>
    <t>Abr-Jun</t>
  </si>
  <si>
    <t>Jul-Sep</t>
  </si>
  <si>
    <t>Oct-Dic</t>
  </si>
  <si>
    <t>SUB TAREAS VIGENCIA</t>
  </si>
  <si>
    <t>TAREAS VIGENCIA</t>
  </si>
  <si>
    <t>No. ACTIVIDAD</t>
  </si>
  <si>
    <t>DESCRIPCIÓN ACTIVIDAD</t>
  </si>
  <si>
    <t>PONDERACION ACTIVIDAD</t>
  </si>
  <si>
    <t>No. TAREA</t>
  </si>
  <si>
    <t>Descripción de la Tarea</t>
  </si>
  <si>
    <t>% Ponderación Vertical Tarea</t>
  </si>
  <si>
    <t>% Ponderación horizontal de la tarea cuatrienio</t>
  </si>
  <si>
    <t>No. de la Sub tarea</t>
  </si>
  <si>
    <t>Descripción de la Sub tarea</t>
  </si>
  <si>
    <t>% Ponderación de la Sub tarea</t>
  </si>
  <si>
    <t>Ene-mar: Programado tareas</t>
  </si>
  <si>
    <t>Ene-mar: Ejecutado tareas</t>
  </si>
  <si>
    <t>% Avance actividades período</t>
  </si>
  <si>
    <t>Ene-mar: Porgramado Sub Tarea</t>
  </si>
  <si>
    <t>Ene-mar: % Ejecutado Sub tareas</t>
  </si>
  <si>
    <t>% Avance tareas perído</t>
  </si>
  <si>
    <t>Abr-jun: Ejecutado tareas</t>
  </si>
  <si>
    <t>Abr-jun: Porgramado Sub Tarea</t>
  </si>
  <si>
    <t>Abr-jun: % Ejecutado Sub tareas</t>
  </si>
  <si>
    <t>Jul-sep Programado tareas</t>
  </si>
  <si>
    <t>Jul-Sep: Ejecutado tareas</t>
  </si>
  <si>
    <t>% Avance actividades tareas</t>
  </si>
  <si>
    <t>Jul-sep Porgramado Sub Tarea</t>
  </si>
  <si>
    <t>Jul-Sep: % Ejecutado Sub tareas</t>
  </si>
  <si>
    <t>% Avance Sub tareas perído</t>
  </si>
  <si>
    <t>Oct-Dic Programado tareas</t>
  </si>
  <si>
    <t>Oct-Dic: Ejecutado tareas</t>
  </si>
  <si>
    <t>% Avance tareas período</t>
  </si>
  <si>
    <t>Oct-Dic Porgramado Sub Tareas</t>
  </si>
  <si>
    <t>Oct-Dic: % Ejecutado Sub tareas</t>
  </si>
  <si>
    <t>% Avance sub tareas período</t>
  </si>
  <si>
    <t>TOTAL SUB TAREAS PROGRAMADO VIGENCIA</t>
  </si>
  <si>
    <t>TOTAL SUB TAREAS EJECUTADAS VIGENCIA</t>
  </si>
  <si>
    <t>% AVANCE SUB TAREAS VIGENCIA</t>
  </si>
  <si>
    <t>PROGRAMADO TAREAS HORIZONTAL * PONDERACIÓN</t>
  </si>
  <si>
    <t>EJECUTADO TAREAS HORIZONTAL * PONDERACIÓN</t>
  </si>
  <si>
    <t>% AVANCE TAREAS VIGENCIA</t>
  </si>
  <si>
    <t>Impulsar en el 100% las acciones para gestionar el uso eficiente del vehículo particular en la ciudad</t>
  </si>
  <si>
    <t>Programar y gestionar los recursos presupuestales asignados para ejecutar las acciones que permitan mejorar el uso del vehículo particular en la ciudad</t>
  </si>
  <si>
    <t xml:space="preserve">Realizar 100% de las actividades relacionadas para el mejoramiento en la prestación del servicio de transporte público de Bogotá y la Región </t>
  </si>
  <si>
    <t>Programar y gestionar los recursos presupuestales asignados para las actividades de fortalecimiento del servicio de transporte público en la ciudad y la región</t>
  </si>
  <si>
    <t>Realizar la supervisión del contrato y seguimiento a la entrega de los productos, bienes o servicios derivados de los contratos de personal, apoyo logístico, estrategia de comunicaciones y material impreso, necesario para el desarrollo de las actividades de fortalecimiento del transporte público en la ciudad y la región</t>
  </si>
  <si>
    <t>Realizar acciones para el fortalecimiento de los diferentes componentes del transporte público en la ciudad (Interoperabilidad del SITP, política tarifaria del SITP, accesibilidad del SITP, transporte intermunicipal, TAXI y transporte terrestre automotor especial)</t>
  </si>
  <si>
    <t>Realizar la programación y seguimiento de la ejecución de los recursos destinados para la operación del Fondo de Estabilización Tarifaria (FET)</t>
  </si>
  <si>
    <t>Realizar seguimiento y gestión para la implementación de las acciones del Plan de Movilidad Accesible</t>
  </si>
  <si>
    <t>Realizar seguimiento a la prestación del servicio de transporte público intermunicipal (Ajuste de recorridos y paraderos, seguimiento a la oferta y demanda del servicio)</t>
  </si>
  <si>
    <t>Realizar 100% de la revisión y seguimiento a los proyectos relacionados con la infraestructura vial, de tránsito y transporte de la ciudad y la Región.</t>
  </si>
  <si>
    <t>Programar y gestionar los recursos presupuestales asignados a la gestión de los proyectos de infraestructura vial de la ciudad</t>
  </si>
  <si>
    <t>Realizar la supervisión del contrato y seguimiento a la entrega de los productos, bienes o servicios derivados de los contratos de personal necesarios para la gestión de los proyectos de infraestructura vial de la ciudad</t>
  </si>
  <si>
    <t xml:space="preserve">Implementar 100% de las actividades relacionadas con la movilidad activa de la ciudadanía en Bogotá </t>
  </si>
  <si>
    <t>Programar y gestionar los recursos presupuestales asignados para el fortalecimiento de la movilidad activa en la ciudad</t>
  </si>
  <si>
    <t>Realizar la supervisión del contrato y seguimiento a la entrega de los productos, bienes o servicios derivados de los contratos de personal, apoyo logístico, estrategia de comunicaciones, material impreso y estrategias de fomento de la cultura ciudadana en torno a la bicicleta y el peatón, necesarias para el fortalecimiento de la movilidad activa en la ciudad</t>
  </si>
  <si>
    <t xml:space="preserve">Implementar 100% de una estrategia para lograr que el 50% de bicicletas existentes en la ciudad, según la EDM 2023, se registren en la plataforma de Registro-Bici </t>
  </si>
  <si>
    <t>Programar y gestionar los recursos presupuestales necesarios para implementar acciones de registro de bicicletas en la plataforma Registro Bici</t>
  </si>
  <si>
    <t>Realizar la supervisión del contrato y seguimiento a la entrega de los productos, bienes o servicios derivados de los contratos de personal personal y desarrollos informáticos, necesario para alcanzar el nivel de registro de bicicletas esperado en la plataforma Registro -Bici</t>
  </si>
  <si>
    <t>Avanzar con las acciones de  socialización, registro y divulgación de la Plataforma Registro Bici</t>
  </si>
  <si>
    <t>Ejecutar acciónes orientadas a la socialización de la plataforma promocionando sus utilidades y beneficios para la ciudadanía</t>
  </si>
  <si>
    <t>Realizar jornadas de registro de bicicletas en vía y establecimientos públicos o privados</t>
  </si>
  <si>
    <t xml:space="preserve">Adelantar el 100% de las actividades relacionadas con el transporte de carga y logística para optimizar sus operaciones y movilidad en la ciudad y la Región </t>
  </si>
  <si>
    <t>Programar y gestionar los recursos presupuestales asignados a las actividades de mejoramiento del transporte de carga en la Ciudad y la Región</t>
  </si>
  <si>
    <t>Realizar la supervisión del contrato y seguimiento a la entrega de los productos, bienes o servicios derivados de los contratos de personal, apoyo logístico, estrategia de comunicaciones y material impreso necesario para adelantar las acciones de mejora del transporte de carga y logística en la ciudad</t>
  </si>
  <si>
    <t>Implementar el 100% de las acciones para promover la renovación tecnológica de transporte de carga hacia una tecnología de cero y bajas emisiones</t>
  </si>
  <si>
    <t>Programar y gestionar los recursos presupuestales asignados a las actividades de renovacón tecnológica del transporte de carga</t>
  </si>
  <si>
    <t>Realizar la supervisión del contrato y seguimiento a la entrega de los productos, bienes o servicios derivados de los contratos de personal personal y desarrollos informáticos, necesario para las actividades de promoción de la renovación tecnológica de los vehículos de carga</t>
  </si>
  <si>
    <t xml:space="preserve">Desarrollar el 100% de las acciones dirigidas a la consolidación de la movilidad motorizada de cero y bajas emisiones como una alternativa eficiente, sostenible, accesible y competitiva en Bogotá </t>
  </si>
  <si>
    <t>Programar y gestionar los recursos presupuestales asignados para ejecutar las acciones que permitan la consolidación de la movilidad motorizada de cero y bajas emisiones.</t>
  </si>
  <si>
    <t>Generar los estudios previos y documentos técnicos que se requieran para la contratación del personal, consultoría, apoyo logístico, estrategia de comunicaciones y material impreso necesario para la consolidación de la movilidad motorizada de cero y bajas emisiones.</t>
  </si>
  <si>
    <t>Realizar la supervisión y seguimiento a la entrega de los productos, bienes o servicios derivados de los contratos de personal y consultoría, necesario para la consolidación de la movilidad motorizada de cero y bajas emisiones.</t>
  </si>
  <si>
    <t xml:space="preserve">Apoyar en el desarrollo de políticas, programas y/o proyectos que contribuyan a la consolidación de la movilidad motorizada de cero y bajas emisiones. </t>
  </si>
  <si>
    <t>Realizar el acompañamiento técnico para el desarrollo de proyectos de cooperación internacional.</t>
  </si>
  <si>
    <t>Realizar seguimiento a la implementación de la Política Pública de Movilidad Motorizada de Cero y Bajas Emisiones.</t>
  </si>
  <si>
    <t>Implementar el 100% de una estrategia para la promoción de infraestructura de recarga de vehículos eléctricos en Bogotá D.C</t>
  </si>
  <si>
    <t>Programar y gestionar los recursos presupuestales asignados para la definición de una estrategia que promueva la infraestructura de recarga de vehículos eléctricos.</t>
  </si>
  <si>
    <t>Generar los estudios previos y documentos técnicos que se requieran para la contratación de personal necesario para la definición de una estrategia que promueva la infraestructura de recarga de vehículos eléctricos.</t>
  </si>
  <si>
    <t>Realizar la supervisión y seguimiento a la entrega de los productos, bienes o servicios derivados de los contratos de personal necesario para la definición de una estrategia que promueva la infraestructura de recarga de vehículos eléctricos.</t>
  </si>
  <si>
    <t>Definir e implementar la estrategia para la promoción de la infraestructura de recarga de vehículos eléctricos en Bogotá.</t>
  </si>
  <si>
    <t>Realizar seguimiento a la operación de la infraestructura de recarga pública de Bogotá.</t>
  </si>
  <si>
    <t>Orientar en el 100% la formulación y seguimiento de políticas, planes, programas, proyectos y demás instrumentos de planeación de estrategias de movilidad sostenible y segura en Bogotá.</t>
  </si>
  <si>
    <t xml:space="preserve">Ejecutar los recursos presupuestales programados para adquirir productos y servicios que permitan alcanzar los propositos de la meta de inversión </t>
  </si>
  <si>
    <t>Actualizar el Plan Anual de Adquisiciones (PAA) conforme a la aprobación de modificación por parte de la Ordenación del Gasto</t>
  </si>
  <si>
    <t>Gestionar la formulación de planes, proyectos y políticas de movilidad</t>
  </si>
  <si>
    <t>Realizar el seguimiento a la ejecución de los procesos contractuales</t>
  </si>
  <si>
    <t xml:space="preserve">Brindar acompañamiento a la estructuración de procesos contractuales en la etapa precontractual y postcontractual, así como el apoyo jurídico para la ordenación del gasto
</t>
  </si>
  <si>
    <t>Realizar las actividades administrativas y de gestión de la subsecretaría y sus dependencias, así como el acompañamiento en la apropiación del MIPG</t>
  </si>
  <si>
    <t xml:space="preserve">Hacer seguimiento a la atención de requerimientos de información de entes de control
</t>
  </si>
  <si>
    <t>Atender requerimientos de información y participación en espacios internacionales</t>
  </si>
  <si>
    <t>Realizar el seguimiento a la implementación de los Proyectos Regionales de Movilidad, conforme con el cronograma establecido para cada proyecto</t>
  </si>
  <si>
    <t>Desarrollar 100% de las acciones relacionadas con la toma y manejo de datos, estadísticas, modelos de transporte y estudios que sean insumo para el diagnóstico y evaluación de la movilidad de la Ciudad y la Región.</t>
  </si>
  <si>
    <t>Programar y gestionar los recursos presupuestales asignados para la toma y manejo de datos, estadísticas, modelos de transporte y estudios.</t>
  </si>
  <si>
    <t>1.1</t>
  </si>
  <si>
    <t>Generar los estudios previos y documentos técnicos que se requieran para la contratación de personal, monitoreo, encuesta, auditoría, apoyo logístico, estrategia de comunicaciones, material impreso y servicio de nube necesario para la toma y manejo de datos, estadísticas, modelos de transporte y estudios.</t>
  </si>
  <si>
    <t>1.2</t>
  </si>
  <si>
    <t>Realizar la supervisión y seguimiento a la entrega de los productos, bienes o servicios derivados de los contratos de personal, monitoreo, encuesta, auditoría, apoyo logístico, estrategia de comunicaciones, material impreso y servicio de nube necesario para la toma y manejo de datos, estadísticas, modelos de transporte y estudios.</t>
  </si>
  <si>
    <t>Realizar el procesamiento de información tomada en campo y el análisis del impacto de la Movilidad a través de modelos de tránsito y transporte.</t>
  </si>
  <si>
    <t>2.1</t>
  </si>
  <si>
    <t xml:space="preserve">Programar la toma de información en campo y revisar las bases de datos entregadas a través del contrato de monitoreo.  </t>
  </si>
  <si>
    <t>2.2</t>
  </si>
  <si>
    <t>Identificar, analizar y procesar los insumos (tomas de información, planes semafóricos, rutas de transporte público, velocidades, tipología vehícular, entre otros) necesarios para el desarrollo de modelaciones de tránsito y transporte.</t>
  </si>
  <si>
    <t>3.1</t>
  </si>
  <si>
    <t>3.2</t>
  </si>
  <si>
    <t>Realizar los procesos de analítica de datos requeridos para los diferentes proyectos de la SDM y elaborar informes, documentos de soporte, y estudios socioeconómicos y financieros</t>
  </si>
  <si>
    <t>4.1</t>
  </si>
  <si>
    <t>4.2</t>
  </si>
  <si>
    <t>Realizar la recopilación y análisis de información de fuentes primarias y secundarias.</t>
  </si>
  <si>
    <t>Ubicación estratégica</t>
  </si>
  <si>
    <t>Código Meta Plan de Desarrollo
(Combine acorde al total de actividades proyecto asociadas a la meta)</t>
  </si>
  <si>
    <t>Meta Plan de Desarrollo
(Combine acorde al total de actividads proyecto asociadas a la meta)</t>
  </si>
  <si>
    <t>Actividad Proyecto de Inversión</t>
  </si>
  <si>
    <t>Análisis cualitativo acumulado actividad_vigencia</t>
  </si>
  <si>
    <t>Actividad Vigencia</t>
  </si>
  <si>
    <t>Componente asociado a la Misión</t>
  </si>
  <si>
    <t>Componente asociado a la Vision</t>
  </si>
  <si>
    <t>Objetivo Estratégico</t>
  </si>
  <si>
    <t>Objetivos de los Sistemas de Gestión:
OSGC (Calidad), OSGGA (Ambiental), OSGAS (Antisoborno), OSGSST (Seguridad y Salud en el Trabajo), OSGSI (Seguridad de la Información) y OSGCN (Continuidad de Negocio)</t>
  </si>
  <si>
    <t xml:space="preserve"> PMR
OBJETIVO  PRODUCTO/TRAZADOR PRESUPUESTAL</t>
  </si>
  <si>
    <t>Objetivos de Desarrollo Sostenible _ODS</t>
  </si>
  <si>
    <t>Meta Objetivo de Desarrollo Sostenible_ODS</t>
  </si>
  <si>
    <t>Plan de Acción de Política Pública</t>
  </si>
  <si>
    <t>Código del Producto (MGA)</t>
  </si>
  <si>
    <t>Indicador de Producto (MGA)</t>
  </si>
  <si>
    <t xml:space="preserve">Objetivo </t>
  </si>
  <si>
    <t>Indicador de Objetivo</t>
  </si>
  <si>
    <t>Producto</t>
  </si>
  <si>
    <t>Indicador de Producto</t>
  </si>
  <si>
    <t>Tazador Presupuestal</t>
  </si>
  <si>
    <t>Magnitud de la Actividad_Vigencia</t>
  </si>
  <si>
    <t>El avance en la magnitud corresponde al avance en las actividades?</t>
  </si>
  <si>
    <t>% Avance Actividad Período</t>
  </si>
  <si>
    <t>Avance Cualitativo de actividades, tareas  y subtareas (Precisar resultados y calidad de los bienes y Servicios entregados en beneficio de la ciudadanía)</t>
  </si>
  <si>
    <t>Nombre de Evidencias</t>
  </si>
  <si>
    <t>Avance Cualitativo de actividades, tareas y subtareas (Precisar resultados y calidad de los bienes y Servicios entregados en beneficio de la ciudadanía)</t>
  </si>
  <si>
    <t>Avances y Logros</t>
  </si>
  <si>
    <t>Retrasos y Soluciones</t>
  </si>
  <si>
    <t>Población beneficiada</t>
  </si>
  <si>
    <t>Programado Actividad Vigencia</t>
  </si>
  <si>
    <t>Ejecutado Actividad Vigencia</t>
  </si>
  <si>
    <t>% Avance Actividad Vigencia</t>
  </si>
  <si>
    <t>1. formular e implementar políticas y estrategias para una movilidad segura, sostenible, inclusiva y accesible, que contribuyan al bien-estar y la calidad de vida de la ciudadanía</t>
  </si>
  <si>
    <t>1. ser modelo en la construcción e implementación de soluciones de movilidad accesibles, seguras e incluyentes, que permitan a la ciudadanía moverse de manera eficiente en la ciudad</t>
  </si>
  <si>
    <t>11. Ciudades y comunidades sostenibles</t>
  </si>
  <si>
    <t>11.2. De aquí a 2030, proporcionar acceso a sistemas de transporte seguros, asequibles, accesibles y sostenibles para todos y mejorar la seguridad vial, en particular mediante la ampliación del transporte público, prestando especial atención a las necesidades de las personas en situación de vulnerabilidad, las mujeres, los niños, las personas con discapacidad y las personas de edad</t>
  </si>
  <si>
    <t>SI</t>
  </si>
  <si>
    <t xml:space="preserve">2409008 - </t>
  </si>
  <si>
    <t>Documentos de lineamientos técnicos</t>
  </si>
  <si>
    <t>Lograr 9.200.000 viajes en modos sostenibles en un día hábil entre semana en Bogotá.</t>
  </si>
  <si>
    <t>Impulsar en el 100 % las acciones para gestionar el uso eficiente del vehículo particular en la ciudad</t>
  </si>
  <si>
    <t>2409014 -</t>
  </si>
  <si>
    <t>Realizar en un 100% las actividades relacionadas para el mejoramiento en la prestación del servicio de transporte público de Bogotá y la Región</t>
  </si>
  <si>
    <t>NO</t>
  </si>
  <si>
    <t>Servicio de asistencia técnica  en temas de seguridad de transporte</t>
  </si>
  <si>
    <t>Realizar el 100% de la revisión y seguimiento a los proyectos relacionados con la infraestructura vial, de tránsito y transporte de la ciudad y la Región.</t>
  </si>
  <si>
    <t>2409029 -</t>
  </si>
  <si>
    <t>Implementar en el 100% las actividades relacionadas con la movilidad activa de la ciudadanía en Bogotá</t>
  </si>
  <si>
    <t>Politica Pública de la Bicicleta</t>
  </si>
  <si>
    <t>Implementar una estrategia para lograr que el 50% de bicicletas existentes en la ciudad, según la Encuesta de Movilidad 2023, se registren en la plataforma de Registro obligatorio de bicicletas.</t>
  </si>
  <si>
    <t>Implementar una estrategia para lograr que el 50% de bicicletas existentes en la ciudad, según la EDM 2023, se registren en la plataforma de Registro obligatorio de bicicletas.</t>
  </si>
  <si>
    <t xml:space="preserve">2409012 - </t>
  </si>
  <si>
    <t>Documentos de investigación</t>
  </si>
  <si>
    <t>Adelantar el 100% de las actividades relacionadas con el transporte de carga y logística para optimizar sus operaciones y movilidad en la ciudad y la Región</t>
  </si>
  <si>
    <t>2409064 -</t>
  </si>
  <si>
    <t>Documentos de estudios técnicos</t>
  </si>
  <si>
    <t>Implementar 3 acciones para promover la renovación tecnológica de transporte de carga hacia una tecnología de cero y bajas emisiones</t>
  </si>
  <si>
    <t>11.6. De aquí a 2030, reducir el impacto ambiental negativo per cápita de las ciudades, incluso prestando especial atención a la calidad del aire y la gestión de los desechos municipales y de otro tipo</t>
  </si>
  <si>
    <t>Politica Pública de Movilidad Motorizada de Cero y Bajas Emisiones</t>
  </si>
  <si>
    <t>Desarrollar el 100% de las acciones dirigidas a la consolidación de la movilidad motorizada de cero y bajas emisiones como una alternativa eficiente, sostenible, accesible y competitiva en Bogotá</t>
  </si>
  <si>
    <t>La meta no presentó retrasos para el periodo evaluado.</t>
  </si>
  <si>
    <t>Diseñar e implementar una (1) estrategia para la promoción de infraestructura de recarga de vehículos eléctricos en Bogotá D.C</t>
  </si>
  <si>
    <t>2409025 -</t>
  </si>
  <si>
    <t>Documentos normativos</t>
  </si>
  <si>
    <t>Orientar en el 100% la formulación y seguimiento de políticas, planes, programas, proyectos y demás instrumentos de planeación de estrategias de movilidad sostenible y segura en Bogotá</t>
  </si>
  <si>
    <t>Desarrollar el 100% de las acciones relacionadas con la toma y manejo de datos, estadísticas, modelos de transporte y estudios que sean insumo para el diagnóstico y evaluación de la movilidad de la Ciudad y la Región.</t>
  </si>
  <si>
    <t xml:space="preserve"> </t>
  </si>
  <si>
    <t>Resumen Cuatrienio</t>
  </si>
  <si>
    <t>Presupuesto _Compromisos</t>
  </si>
  <si>
    <t>Presupuesto _Giros</t>
  </si>
  <si>
    <t>Presupuesto_reservas</t>
  </si>
  <si>
    <t>Objetivo específico proyecto de inversión</t>
  </si>
  <si>
    <t>Tipo de Anualización</t>
  </si>
  <si>
    <t>Vigencia</t>
  </si>
  <si>
    <t>Magnitud programada</t>
  </si>
  <si>
    <t>Apropiación_
diponible</t>
  </si>
  <si>
    <t>Total compromisos por actividad</t>
  </si>
  <si>
    <t>% presupuesto comprometido</t>
  </si>
  <si>
    <t>Total Giros por Actividad</t>
  </si>
  <si>
    <t>%Total presupuesto girado por actividad</t>
  </si>
  <si>
    <t>Reserva constituida</t>
  </si>
  <si>
    <t>Giros_reserva
Ene-Mar</t>
  </si>
  <si>
    <t>Giros_reserva
Abr-Jun</t>
  </si>
  <si>
    <t>Giros_reserva
Jul-Sep</t>
  </si>
  <si>
    <t>Giros_reserva
Oct-Dic</t>
  </si>
  <si>
    <t>Anulaciones</t>
  </si>
  <si>
    <t>Total reserva definitiva</t>
  </si>
  <si>
    <t>Total_Giros de la reserva</t>
  </si>
  <si>
    <t>% Giros de la reserva</t>
  </si>
  <si>
    <t>Implementar medidas de gestión de la demanda de transporte para la mitigación de las externalidades negativas, mejoramiento de la calidad del aire y promoción de formas más sostenibles de movilidad.</t>
  </si>
  <si>
    <t>Suma</t>
  </si>
  <si>
    <t>Total meta</t>
  </si>
  <si>
    <t>Fortalecer el sistema de transporte público en la ciudad y la región que preste un servicio más eficiente, accesible y sostenible</t>
  </si>
  <si>
    <t>Adelantar acciones para el mejoramiento de la infraestructura vial y de transporte para una movilidad sostenible y segura en la ciudad, promoviendo una conexión adecuada con la región.</t>
  </si>
  <si>
    <t>Mejorar la calidad de los viajes de movilidad activa fomentando una experiencia segura y cómoda para ciclistas y peatones en Bogotá.</t>
  </si>
  <si>
    <t>Optimizar la infraestructura y la operación logística en la ciudad y la región.</t>
  </si>
  <si>
    <t>Consolidar la movilidad motorizada de cero y bajas emisiones como una alternativa eficiente, sostenible, accesible y competitiva en Bogotá.</t>
  </si>
  <si>
    <t xml:space="preserve">Desarrollar el 100% de las acciones dirigidas a la consolidación de la movilidad motorizada de cero y bajas emisiones como una alternativa eficiente, sostenible, accesible y competitiva en Bogotá. 
</t>
  </si>
  <si>
    <t xml:space="preserve">Implementar el 100% de una estrategia para la promoción de infraestructura de recarga de vehículos eléctricos en Bogotá D.C.
</t>
  </si>
  <si>
    <t>Mejorar la efectividad en la planificación de políticas de transporte para la optimización de la movilidad.</t>
  </si>
  <si>
    <t xml:space="preserve">Desarrollar el 100% de las acciones relacionadas con la toma y manejo de datos, estadísticas, modelos de transporte y estudios que sean insumo para el diagnóstico y evaluación de la movilidad de la Ciudad y la Región
</t>
  </si>
  <si>
    <t>Vigencia 2025</t>
  </si>
  <si>
    <t>Poner fin a la pobreza en todas sus formas en todo el mundo</t>
  </si>
  <si>
    <t>1. Para 2030, erradicar la pobreza extrema para todas las personas en el mundo, actualmente medida por un ingreso por persona inferior a 1,25 dólares de los Estados Unidos al día</t>
  </si>
  <si>
    <t>2. Para 2030, reducir al menos a la mitad la proporción de hombres, mujeres y niños de todas las edades que viven en la pobreza en todas sus dimensiones con arreglo a las definiciones nacionales</t>
  </si>
  <si>
    <t>3. Poner en práctica a nivel nacional sistemas y medidas apropiadas de protección social para todos, incluidos niveles mínimos, y, para 2030, lograr una amplia cobertura de los pobres y los vulnerables</t>
  </si>
  <si>
    <t>4. Para 2030, garantizar que todos los hombres y mujeres, en particular los pobres y los vulnerables, tengan los mismos derechos a los recursos económicos, así como acceso a los servicios básicos, la propiedad y el control de las tierras y otros bienes, la herencia, los recursos naturales, las nuevas tecnologías apropiadas y los servicios financieros, incluida la microfinanciación</t>
  </si>
  <si>
    <t>5. Para 2030, fomentar la resiliencia de los pobres y las personas que se encuentran en situaciones vulnerables y reducir su exposición y vulnerabilidad a los fenómenos extremos relacionados con el clima y otras crisis y desastres económicos, sociales y ambientales</t>
  </si>
  <si>
    <t>6. Garantizar una movilización importante de recursos procedentes de diversas fuentes, incluso mediante la mejora de la cooperación para el desarrollo, a fin de proporcionar medios suficientes y previsibles a los países en desarrollo, en particular los países menos adelantados, para poner en práctica programas y políticas encaminados a poner fin a la pobreza en todas sus dimensiones</t>
  </si>
  <si>
    <t>7. Crear marcos normativos sólidos en los planos nacional, regional e internacional, sobre la base de estrategias de desarrollo en favor de los pobres que tengan en cuenta las cuestiones de género, a fin de apoyar la inversión acelerada en medidas para erradicar la pobreza</t>
  </si>
  <si>
    <t>Poner fin al hambre, lograr la seguridad alimentaria y la mejora de la nutrición y promover la agricultura sostenible</t>
  </si>
  <si>
    <t>8. Para 2030, poner fin al hambre y asegurar el acceso de todas las personas, en particular los pobres y las personas en situaciones vulnerables, incluidos los lactantes, a una alimentación sana, nutritiva y suficiente durante todo el año</t>
  </si>
  <si>
    <t>9. Para 2030, poner fin a todas las formas de malnutrición, incluso logrando, a más tardar en 2025, las metas convenidas internacionalmente sobre el retraso del crecimiento y la emaciación de los niños menores de 5 años, y abordar las necesidades de nutrición de las adolescentes, las mujeres embarazadas y lactantes y las personas de edad</t>
  </si>
  <si>
    <t>10 . Para 2030, duplicar la productividad agrícola y los ingresos de los productores de alimentos en pequeña escala, en particular las mujeres, los pueblos indígenas, los agricultores familiares, los pastores y los pescadores, entre otras cosas mediante un acceso seguro y equitativo a las tierras, a otros recursos de producción e insumos, conocimientos, servicios financieros, mercados y oportunidades para la generación de valor añadido y empleos no agrícolas</t>
  </si>
  <si>
    <t>11. Para 2030, asegurar la sostenibilidad de los sistemas de producción de alimentos y aplicar prácticas agrícolas resilientes que aumenten la productividad y la producción, contribuyan al mantenimiento de los ecosistemas, fortalezcan la capacidad de adaptación al cambio climático, los fenómenos meteorológicos extremos, las sequías, las inundaciones y otros desastres, y mejoren progresivamente la calidad del suelo y la tierra</t>
  </si>
  <si>
    <t>12. Para 2020, mantener la diversidad genética de las semillas, las plantas cultivadas y los animales de granja y domesticados y sus especies silvestres conexas, entre otras cosas mediante una buena gestión y diversificación de los bancos de semillas y plantas a nivel nacional, regional e internacional, y promover el acceso a los beneficios que se deriven de la utilización de los recursos genéticos y los conocimientos tradicionales y su distribución justa y equitativa, como se ha convenido internacionalmente</t>
  </si>
  <si>
    <t>13. Aumentar las inversiones, incluso mediante una mayor cooperación internacional, en la infraestructura rural, la investigación agrícola y los servicios de extensión, el desarrollo tecnológico y los bancos de genes de plantas y ganado a fin de mejorar la capacidad de producción agrícola en los países en desarrollo, en particular en los países menos adelantados</t>
  </si>
  <si>
    <t>14. Corregir y prevenir las restricciones y distorsiones comerciales en los mercados agropecuarios mundiales, entre otras cosas mediante la eliminación paralela de todas las formas de subvenciones a las exportaciones agrícolas y todas las medidas de exportación con efectos equivalentes, de conformidad con el mandato de la Ronda de Doha para el Desarrollo</t>
  </si>
  <si>
    <t>15. Adoptar medidas para asegurar el buen funcionamiento de los mercados de productos básicos alimentarios y sus derivados y facilitar el acceso oportuno a información sobre los mercados, en particular sobre las reservas de alimentos, a fin de ayudar a limitar la extrema volatilidad de los precios de los alimentos</t>
  </si>
  <si>
    <t>Garantizar una vida sana y promover el bienestar para todos en todas las edades</t>
  </si>
  <si>
    <t>16. Para 2030, reducir la tasa mundial de mortalidad materna a menos de 70 por cada 100.000 nacidos vivos</t>
  </si>
  <si>
    <t>17. Para 2030, poner fin a las muertes evitables de recién nacidos y de niños menores de 5 años, logrando que todos los países intenten reducir la mortalidad neonatal al menos hasta 12 por cada 1.000 nacidos vivos, y la mortalidad de niños menores de 5 años al menos hasta 25 por cada 1.000 nacidos vivos</t>
  </si>
  <si>
    <t>18. Para 2030, poner fin a las epidemias del SIDA, la tuberculosis, la malaria y las enfermedades tropicales desatendidas y combatir la hepatitis, las enfermedades transmitidas por el agua y otras enfermedades transmisibles</t>
  </si>
  <si>
    <t>19. Para 2030, reducir en un tercio la mortalidad prematura por enfermedades no transmisibles mediante la prevención y el tratamiento y promover la salud mental y el bienestar</t>
  </si>
  <si>
    <t>20. Fortalecer la prevención y el tratamiento del abuso de sustancias adictivas, incluido el uso indebido de estupefacientes y el consumo nocivo de alcohol</t>
  </si>
  <si>
    <t>21. Para 2020, reducir a la mitad el número de muertes y lesiones causadas por accidentes de tráfico en el mundo</t>
  </si>
  <si>
    <t>22. Para 2030, garantizar el acceso universal a los servicios de salud sexual y reproductiva, incluidos los de planificación de la familia, información y educación, y la integración de la salud reproductiva en las estrategias y los programas nacionales</t>
  </si>
  <si>
    <t>23. Lograr la cobertura sanitaria universal, en particular la protección contra los riesgos financieros, el acceso a servicios de salud esenciales de calidad y el acceso a medicamentos y vacunas seguros, eficaces, asequibles y de calidad para todos</t>
  </si>
  <si>
    <t>24. Para 2030, reducir sustancialmente el número de muertes y enfermedades producidas por productos químicos peligrosos y la contaminación del aire, el agua y el suelo</t>
  </si>
  <si>
    <t>25. Fortalecer la aplicación del Convenio Marco de la Organización Mundial de la Salud para el Control del Tabaco en todos los países, según proceda</t>
  </si>
  <si>
    <t>26. Apoyar las actividades de investigación y desarrollo de vacunas y medicamentos para las enfermedades transmisibles y no transmisibles que afectan primordialmente a los países en desarrollo y facilitar el acceso a medicamentos y vacunas esenciales asequibles de conformidad con la Declaración de Doha relativa al Acuerdo sobre los ADPIC y la Salud Pública, en la que se afirma el derecho de los países en desarrollo a utilizar al máximo las disposiciones del Acuerdo sobre los Aspectos de los Derechos de Propiedad Intelectual Relacionados con el Comercio en lo relativo a la flexibilidad para proteger la salud pública y, en particular, proporcionar acceso a los medicamentos para todos</t>
  </si>
  <si>
    <t>27. Aumentar sustancialmente la financiación de la salud y la contratación, el desarrollo, la capacitación y la retención del personal sanitario en los países en desarrollo, especialmente en los países menos adelantados y los pequeños Estados insulares en desarrollo</t>
  </si>
  <si>
    <t>28. Reforzar la capacidad de todos los países, en particular los países en desarrollo, en materia de alerta temprana, reducción de riesgos y gestión de los riesgos para la salud nacional y mundial</t>
  </si>
  <si>
    <t>Garantizar una educación inclusiva, equitativa y de calidad y promover oportunidades de aprendizaje durante toda la vida para todos</t>
  </si>
  <si>
    <t>Para 2030, velar por que todas las niñas y todos los niños terminen los ciclos de la enseñanza primaria y secundaria, que ha de ser gratuita, equitativa y de calidad y producir resultados escolares pertinentes y eficaces</t>
  </si>
  <si>
    <t>Para 2030, velar por que todas las niñas y todos los niños tengan acceso a servicios de atención y desarrollo en la primera infancia y a una enseñanza preescolar de calidad, a fin de que estén preparados para la enseñanza primaria</t>
  </si>
  <si>
    <t>Para 2030, asegurar el acceso en condiciones de igualdad para todos los hombres y las mujeres a una formación técnica, profesional y superior de calidad, incluida la enseñanza universitaria</t>
  </si>
  <si>
    <t>Para 2030, aumentar sustancialmente el número de jóvenes y adultos que tienen las competencias necesarias, en particular técnicas y profesionales, para acceder al empleo, el trabajo decente y el emprendimiento</t>
  </si>
  <si>
    <t>Para 2030, eliminar las disparidades de género en la educación y garantizar el acceso en condiciones de igualdad de las personas vulnerables, incluidas las personas con discapacidad, los pueblos indígenas y los niños en situaciones de vulnerabilidad, a todos los niveles de la enseñanza y la formación profesional</t>
  </si>
  <si>
    <t>Para 2030, garantizar que todos los jóvenes y al menos una proporción sustancial de los adultos, tanto hombres como mujeres, tengan competencias de lectura, escritura y aritmética</t>
  </si>
  <si>
    <t>Para 2030, garantizar que todos los alumnos adquieran los conocimientos teóricos y prácticos necesarios para promover el desarrollo sostenible, entre otras cosas mediante la educación para el desarrollo sostenible y la adopción de estilos de vida sostenibles, los derechos humanos, la igualdad entre los géneros, la promoción de una cultura de paz y no violencia, la ciudadanía mundial y la valoración de la diversidad cultural y de la contribución de la cultura al desarrollo sostenible, entre otros medios</t>
  </si>
  <si>
    <t>Construir y adecuar instalaciones escolares que respondan a las necesidades de los niños y las personas discapacitadas y tengan en cuenta las cuestiones de género, y que ofrezcan entornos de aprendizaje seguros, no violentos, inclusivos y eficaces para todos</t>
  </si>
  <si>
    <t>Para 2020, aumentar sustancialmente a nivel mundial el número de becas disponibles para los países en desarrollo, en particular los países menos adelantados, los pequeños Estados insulares en desarrollo y los países de África, para que sus estudiantes puedan matricularse en programas de estudios superiores, incluidos programas de formación profesional y programas técnicos, científicos, de ingeniería y de tecnología de la información y las comunicaciones, en países desarrollados y otros países en desarrollo</t>
  </si>
  <si>
    <t>Para 2030, aumentar sustancialmente la oferta de maestros calificados, entre otras cosas mediante la cooperación internacional para la formación de docentes en los países en desarrollo, especialmente los países menos adelantados y los pequeños Estados insulares en desarrollo</t>
  </si>
  <si>
    <t>Lograr la igualdad entre los géneros y empoderar a todas las mujeres y las niñas</t>
  </si>
  <si>
    <t>Poner fin a todas las formas de discriminación contra todas las mujeres y las niñas en todo el mundo</t>
  </si>
  <si>
    <t>Eliminar todas las formas de violencia contra todas las mujeres y las niñas en los ámbitos público y privado, incluidas la trata y la explotación sexual y otros tipos de explotación</t>
  </si>
  <si>
    <t>Eliminar todas las prácticas nocivas, como el matrimonio infantil, precoz y forzado y la mutilación genital femenina</t>
  </si>
  <si>
    <t>Reconocer y valorar los cuidados no remunerados y el trabajo doméstico no remunerado mediante la prestación de servicios públicos, la provisión de infraestructuras y la formulación de políticas de protección social, así como mediante la promoción de la responsabilidad compartida en el hogar y la familia, según proceda en cada país</t>
  </si>
  <si>
    <t>Velar por la participación plena y efectiva de las mujeres y la igualdad de oportunidades de liderazgo a todos los niveles de la adopción de decisiones en la vida política, económica y pública</t>
  </si>
  <si>
    <t>Garantizar el acceso universal a la salud sexual y reproductiva y los derechos reproductivos, de conformidad con el Programa de Acción de la Conferencia Internacional sobre la Población y el Desarrollo, la Plataforma de Acción de Beijing y los documentos finales de sus conferencias de examen</t>
  </si>
  <si>
    <t>Emprender reformas que otorguen a las mujeres el derecho a los recursos económicos en condiciones de igualdad , así como el acceso a la propiedad y al control de las tierras y otros bienes, los servicios financieros, la herencia y los recursos naturales, de conformidad con las leyes nacionales</t>
  </si>
  <si>
    <t>Mejorar el uso de la tecnología instrumental, en particular la tecnología de la información y las comunicaciones, para promover el empoderamiento de la mujer</t>
  </si>
  <si>
    <t>Aprobar y fortalecer políticas acertadas y leyes aplicables para promover la igualdad entre los géneros y el empoderamiento de las mujeres y las niñas a todos los niveles</t>
  </si>
  <si>
    <t>Garantizar la disponibilidad de agua y su gestión sostenible y el saneamiento para todos</t>
  </si>
  <si>
    <t>Para 2030, lograr el acceso universal y equitativo al agua potable, a un precio asequible para todos</t>
  </si>
  <si>
    <t>Para 2030, lograr el acceso equitativo a servicios de saneamiento e higiene adecuados para todos y poner fin a la defecación al aire libre, prestando especial atención a las necesidades de las mujeres y las niñas y las personas en situaciones vulnerables</t>
  </si>
  <si>
    <t>Para 2030, mejorar la calidad del agua mediante la reducción de la contaminación, la eliminación del vertimiento y la reducción al mínimo de la descarga de materiales y productos químicos peligrosos, la reducción a la mitad del porcentaje de aguas residuales sin tratar y un aumento sustancial del reciclado y la reutilización en condiciones de seguridad a nivel mundial</t>
  </si>
  <si>
    <t>Para 2030, aumentar sustancialmente la utilización eficiente de los recursos hídricos en todos los sectores y asegurar la sostenibilidad de la extracción y el abastecimiento de agua dulce para hacer frente a la escasez de agua y reducir sustancialmente el número de personas que sufren de escasez de agua</t>
  </si>
  <si>
    <t>Para 2030, poner en práctica la gestión integrada de los recursos hídricos a todos los niveles, incluso mediante la cooperación transfronteriza, según proceda</t>
  </si>
  <si>
    <t>Para 2020, proteger y restablecer los ecosistemas relacionados con el agua, incluidos los bosques, las montañas, los humedales, los ríos, los acuíferos y los lagos</t>
  </si>
  <si>
    <t>Para 2030, ampliar la cooperación internacional y el apoyo prestado a los países en desarrollo para la creación de capacidad en actividades y programas relativos al agua y el saneamiento, incluidos el acopio y almacenamiento de agua, la desalinización, el aprovechamiento eficiente de los recursos hídricos, el tratamiento de aguas residuales y las tecnologías de reciclaje y reutilización</t>
  </si>
  <si>
    <t>Apoyar y fortalecer la participación de las comunidades locales en la mejora de la gestión del agua y el saneamiento</t>
  </si>
  <si>
    <t>Garantizar el acceso a una energía asequible, segura, sostenible y moderna para todos</t>
  </si>
  <si>
    <t>Para 2030, garantizar el acceso universal a servicios de energía asequibles, confiables y modernos</t>
  </si>
  <si>
    <t>Para 2030, aumentar sustancialmente el porcentaje de la energía renovable en el conjunto de fuentes de energía</t>
  </si>
  <si>
    <t>Para 2030, duplicar la tasa mundial de mejora de la eficiencia energética</t>
  </si>
  <si>
    <t>Para 2030, aumentar la cooperación internacional a fin de facilitar el acceso a la investigación y las tecnologías energéticas no contaminantes, incluidas las fuentes de energía renovables, la eficiencia energética y las tecnologías avanzadas y menos contaminantes de combustibles fósiles, y promover la inversión en infraestructuras energéticas y tecnologías de energía no contaminante</t>
  </si>
  <si>
    <t>Para 2030, ampliar la infraestructura y mejorar la tecnología para prestar servicios de energía modernos y sostenibles para todos en los países en desarrollo, en particular los países menos adelantados, los pequeños Estados insulares en desarrollo y los países en desarrollo sin litoral, en consonancia con sus respectivos programas de apoyo</t>
  </si>
  <si>
    <t>Promover el crecimiento económico sostenido, inclusivo y sostenible, el emple pleno y productivo y el trabajo decente para todos</t>
  </si>
  <si>
    <t>Mantener el crecimiento económico per capita de conformidad con las circunstancias nacionales y, en particular, un crecimiento del producto interno bruto de al menos un 7% anual en los países menos adelantados</t>
  </si>
  <si>
    <t>Lograr niveles más elevados de productividad económica mediante la diversificación, la modernización tecnológica y la innovación, entre otras cosas centrando la atención en sectores de mayor valor añadido y uso intensivo de mano de obra</t>
  </si>
  <si>
    <t>Promover políticas orientadas al desarrollo que apoyen las actividades productivas, la creación de empleo decente, el emprendimiento, la creatividad y la innovación, y alentar la oficialización y el crecimiento de las microempresas y las pequeñas y medianas empresas, entre otras cosas mediante el acceso a servicios financieros</t>
  </si>
  <si>
    <t>Mejorar progresivamente, para 2030, la producción y el consumo eficientes de los recursos mundiales y procurar desvincular el crecimiento económico de la degradación del medio ambiente, de conformidad con el marco decenal de programas sobre modalidades sostenibles de consumo y producción, empezando por los países desarrollados</t>
  </si>
  <si>
    <t>Para 2030, lograr el empleo pleno y productivo y garantizar un trabajo decente para todos los hombres y mujeres, incluidos los jóvenes y las personas con discapacidad, y la igualdad de remuneración por trabajo de igual valor</t>
  </si>
  <si>
    <t>Para 2020, reducir sustancialmente la proporción de jóvenes que no están empleados y no cursan estudios ni reciben capacitación</t>
  </si>
  <si>
    <t>Adoptar medidas inmediatas y eficaces para erradicar el trabajo forzoso, poner fin a las formas modernas de esclavitud y la trata de seres humanos y asegurar la prohibición y eliminación de las peores formas de trabajo infantil, incluidos el reclutamiento y la utilización de niños soldados, y, a más tardar en 2025, poner fin al trabajo infantil en todas sus formas</t>
  </si>
  <si>
    <t>Proteger los derechos laborales y promover un entorno de trabajo seguro y protegido para todos los trabajadores, incluidos los trabajadores migrantes, en particular las mujeres migrantes y las personas con empleos precarios</t>
  </si>
  <si>
    <t>Para 2030, elaborar y poner en práctica políticas encaminadas a promover un turismo sostenible que cree puestos de trabajo y promueva la cultura y los productos locales</t>
  </si>
  <si>
    <t>Fortalecer la capacidad de las instituciones financieras nacionales para alentar y ampliar el acceso a los servicios bancarios, financieros y de seguros para todos</t>
  </si>
  <si>
    <t>Aumentar el apoyo a la iniciativa de ayuda para el comercio en los países en desarrollo, en particular los países menos adelantados, incluso en el contexto del Marco Integrado Mejorado de Asistencia Técnica Relacionada con el Comercio para los Países Menos Adelantados</t>
  </si>
  <si>
    <t>Para 2020, desarrollar y poner en marcha una estrategia mundial para el empleo de los jóvenes y aplicar el Pacto Mundial para el Empleo de la Organización Internacional del Trabajo</t>
  </si>
  <si>
    <t>Construir infraestructuras resilientes, promover la industrialización inclusiva y sotenible y fomentar la innovación</t>
  </si>
  <si>
    <t>Desarrollar infraestructuras fiables, sostenibles, resilientes y de calidad, incluidas infraestructuras regionales y transfronterizas, para apoyar el desarrollo económico y el bienestar humano, con especial hincapié en el acceso equitativo y asequible para todos</t>
  </si>
  <si>
    <t>Promover una industrialización inclusiva y sostenible y, a más tardar en 2030, aumentar de manera significativa la contribución de la industria al empleo y al producto interno bruto, de acuerdo con las circunstancias nacionales, y duplicar esa contribución en los países menos adelantados</t>
  </si>
  <si>
    <t>Aumentar el acceso de las pequeñas empresas industriales y otras empresas, en particular en los países en desarrollo, a los servicios financieros, incluido el acceso a créditos asequibles, y su integración en las cadenas de valor y los mercados</t>
  </si>
  <si>
    <t>Para 2030, mejorar la infraestructura y reajustar las industrias para que sean sostenibles, usando los recursos con mayor eficacia y promoviendo la adopción de tecnologías y procesos industriales limpios y ambientalmente racionales, y logrando que todos los países adopten medidas de acuerdo con sus capacidades respectivas</t>
  </si>
  <si>
    <t>Aumentar la investigación científica y mejorar la capacidad tecnológica de los sectores industriales de todos los países, en particular los países en desarrollo, entre otras cosas fomentando la innovación y aumentando sustancialmente el número de personas que trabajan en el campo de la investigación y el desarrollo por cada millón de personas, así como aumentando los gastos en investigación y desarrollo de los sectores público y privado para 2030</t>
  </si>
  <si>
    <t>Facilitar el desarrollo de infraestructuras sostenibles y resilientes en los países en desarrollo con un mayor apoyo financiero, tecnológico y técnico a los países de África, los países menos adelantados, los países en desarrollo sin litoral y los pequeños Estados insulares en desarrollo</t>
  </si>
  <si>
    <t>Apoyar el desarrollo de tecnologías nacionales, la investigación y la innovación en los países en desarrollo, en particular garantizando un entorno normativo propicio a la diversificación industrial y la adición de valor a los productos básicos, entre otras cosas</t>
  </si>
  <si>
    <t>Aumentar de forma significativa el acceso a la tecnología de la información y las comunicaciones y esforzarse por facilitar el acceso universal y asequible a Internet en los países menos adelantados a más tardar en 2020</t>
  </si>
  <si>
    <t>Reducir la desigualdad en y entre los países</t>
  </si>
  <si>
    <t>Para 2030, lograr progresivamente y mantener el crecimiento de los ingresos del 40% más pobre de la población a una tasa superior a la media nacional</t>
  </si>
  <si>
    <t>Para 2030, potenciar y promover la inclusión social, económica y política de todas las personas, independientemente de su edad, sexo, discapacidad, raza, etnia, origen, religión o situación económica u otra condición</t>
  </si>
  <si>
    <t>Garantizar la igualdad de oportunidades y reducir la desigualdad de los resultados, en particular mediante la eliminación de las leyes, políticas y prácticas discriminatorias y la promoción de leyes, políticas y medidas adecuadas a ese respecto</t>
  </si>
  <si>
    <t>Adoptar políticas, en especial fiscales, salariales y de protección social, y lograr progresivamente una mayor igualdad</t>
  </si>
  <si>
    <t>Mejorar la reglamentación y vigilancia de las instituciones y los mercados financieros mundiales y fortalecer la aplicación de esa reglamentación</t>
  </si>
  <si>
    <t>Velar por una mayor representación y voz de los países en desarrollo en la adopción de decisiones en las instituciones económicas y financieras internacionales para que estas sean más eficaces, fiables, responsables y legítimas</t>
  </si>
  <si>
    <t>Facilitar la migración y la movilidad ordenadas, seguras, regulares y responsables de las personas, entre otras cosas mediante la aplicación de políticas migratorias planificadas y bien gestionadas</t>
  </si>
  <si>
    <t>Aplicar el principio del trato especial y diferenciado para los países en desarrollo, en particular los países menos adelantados, de conformidad con los acuerdos de la Organización Mundial del Comercio</t>
  </si>
  <si>
    <t>Alentar la asistencia oficial para el desarrollo y las corrientes financieras, incluida la inversión extranjera directa, para los Estados con mayores necesidades, en particular los países menos adelantados, los países de África, los pequeños Estados insulares en desarrollo y los países en desarrollo sin litoral, en consonancia con sus planes y programas nacionales</t>
  </si>
  <si>
    <t>Para 2030, reducir a menos del 3% los costos de transacción de las remesas de los migrantes y eliminar los canales de envío de remesas con un costo superior al 5%</t>
  </si>
  <si>
    <t>Lograr que las ciudades y los asentamientos humanos sean inclusivos, seguros, resilientes y sostenibles</t>
  </si>
  <si>
    <t>Para 2030, asegurar el acceso de todas las personas a viviendas y servicios básicos adecuados, seguros y asequibles y mejorar los barrios marginales</t>
  </si>
  <si>
    <t>Para 2030, proporcionar acceso a sistemas de transporte seguros, asequibles, accesibles y sostenibles para todos y mejorar la seguridad vial, en particular mediante la ampliación del transporte público, prestando especial atención a las necesidades de las personas en situación vulnerable, las mujeres, los niños, las personas con discapacidad y las personas de edad</t>
  </si>
  <si>
    <t>Para 2030, aumentar la urbanización inclusiva y sostenible y la capacidad para una planificación y gestión participativas, integradas y sostenibles de los asentamientos humanos en todos los países</t>
  </si>
  <si>
    <t>Redoblar los esfuerzos para proteger y salvaguardar el patrimonio cultural y natural del mundo</t>
  </si>
  <si>
    <t>Para 2030, reducir de forma significativa el número de muertes y de personas afectadas por los desastres, incluidos los relacionados con el agua, y reducir sustancialmente las pérdidas económicas directas vinculadas al producto interno bruto mundial causadas por los desastres, haciendo especial hincapié en la protección de los pobres y las personas en situaciones vulnerables</t>
  </si>
  <si>
    <t>Para 2030, reducir el impacto ambiental negativo per capita de las ciudades, incluso prestando especial atención a la calidad del aire y la gestión de los desechos municipales y de otro tipo</t>
  </si>
  <si>
    <t>Para 2030, proporcionar acceso universal a zonas verdes y espacios públicos seguros, inclusivos y accesibles, en particular para las mujeres y los niños, las personas de edad y las personas con discapacidad</t>
  </si>
  <si>
    <t>Apoyar los vínculos económicos, sociales y ambientales positivos entre las zonas urbanas, periurbanas y rurales mediante el fortalecimiento de la planificación del desarrollo nacional y regional</t>
  </si>
  <si>
    <t>Para 2020, aumentar sustancialmente el número de ciudades y asentamientos humanos que adoptan y ponen en marcha políticas y planes integrados para promover la inclusión, el uso eficiente de los recursos, la mitigación del cambio climático y la adaptación a él y la resiliencia ante los desastres, y desarrollar y poner en práctica, en consonancia con el Marco de Sendai para la Reducción del Riesgo de Desastres 2015-2030, la gestión integral de los riesgos de desastre a todos los niveles</t>
  </si>
  <si>
    <t>Proporcionar apoyo a los países menos adelantados, incluso mediante la asistencia financiera y técnica, para que puedan construir edificios sostenibles y resilientes utilizando materiales locales</t>
  </si>
  <si>
    <t>Garantizar modalidades de consumo y producción sostenibles</t>
  </si>
  <si>
    <t>Aplicar el Marco Decenal de Programas sobre Modalidades de Consumo y Producción Sostenibles, con la participación de todos los países y bajo el liderazgo de los países desarrollados, teniendo en cuenta el grado de desarrollo y las capacidades de los países en desarrollo</t>
  </si>
  <si>
    <t>Para 2030, lograr la gestión sostenible y el uso eficiente de los recursos naturales</t>
  </si>
  <si>
    <t>Para 2030, reducir a la mitad el desperdicio mundial de alimentos per capita en la venta al por menor y a nivel de los consumidores y reducir las pérdidas de alimentos en las cadenas de producción y distribución, incluidas las pérdidas posteriores a las cosechas</t>
  </si>
  <si>
    <t>Para 2020, lograr la gestión ecológicamente racional de los productos químicos y de todos los desechos a lo largo de su ciclo de vida, de conformidad con los marcos internacionales convenidos, y reducir de manera significativa su liberación a la atmósfera, el agua y el suelo a fin de reducir al mínimo sus efectos adversos en la salud humana y el medio ambiente</t>
  </si>
  <si>
    <t>Para 2030, disminuir de manera sustancial la generación de desechos mediante políticas de prevención, reducción, reciclaje y reutilización</t>
  </si>
  <si>
    <t>Alentar a las empresas, en especial las grandes empresas y las empresas transnacionales, a que adopten prácticas sostenibles e incorporen información sobre la sostenibilidad en su ciclo de presentación de informes</t>
  </si>
  <si>
    <t>Promover prácticas de contratación pública que sean sostenibles, de conformidad con las políticas y prioridades nacionales</t>
  </si>
  <si>
    <t>Para 2030, velar por que las personas de todo el mundo tengan información y conocimientos pertinentes para el desarrollo sostenible y los estilos de vida en armonía con la naturaleza</t>
  </si>
  <si>
    <t>Apoyar a los países en desarrollo en el fortalecimiento de su capacidad científica y tecnológica a fin de avanzar hacia modalidades de consumo y producción más sostenibles</t>
  </si>
  <si>
    <t>Elaborar y aplicar instrumentos que permitan seguir de cerca los efectos en el desarrollo sostenible con miras a lograr un turismo sostenible que cree puestos de trabajo y promueva la cultura y los productos locales</t>
  </si>
  <si>
    <t>Racionalizar los subsidios ineficientes a los combustibles fósiles que alientan el consumo antieconómico mediante la eliminación de las distorsiones del mercado, de acuerdo con las circunstancias nacionales, incluso mediante la reestructuración de los sistemas tributarios y la eliminación gradual de los subsidios perjudiciales, cuando existan, para que se ponga de manifiesto su impacto ambiental, teniendo plenamente en cuenta las necesidades y condiciones particulares de los países en desarrollo y reduciendo al mínimo los posibles efectos adversos en su desarrollo, de manera que se proteja a los pobres y las comunidades afectadas</t>
  </si>
  <si>
    <t>Adoptar medidas urgentes para combatir el cambio climático y sus efectos</t>
  </si>
  <si>
    <t>Fortalecer la resiliencia y la capacidad de adaptación a los riesgos relacionados con el clima y los desastres naturales en todos los países</t>
  </si>
  <si>
    <t>Incorporar medidas relativas al cambio climático en las políticas, estrategias y planes nacionales</t>
  </si>
  <si>
    <t>Mejorar la educación, la sensibilización y la capacidad humana e institucional en relación con la mitigación del cambio climático, la adaptación a él, la reducción de sus efectos y la alerta temprana</t>
  </si>
  <si>
    <t>Poner en práctica el compromiso contraído por los países desarrollados que son parte en la Convención Marco de las Naciones Unidas sobre el Cambio Climático con el objetivo de movilizar conjuntamente 100 000 millones de dólares anuales para el año 2020, procedentes de todas las fuentes, a fin de atender a las necesidades de los países en desarrollo, en el contexto de una labor significativa de mitigación y de una aplicación transparente, y poner en pleno funcionamiento el Fondo Verde para el Clima capitalizándolo lo antes posible</t>
  </si>
  <si>
    <t>Promover mecanismos para aumentar la capacidad de planificación y gestión eficaces en relación con el cambio climático en los países menos adelantados y los pequeños Estados insulares en desarrollo, centrándose en particular en las mujeres, los jóvenes y las comunidades locales y marginadas</t>
  </si>
  <si>
    <t>Conservar y utilizar en forma sostenible los océanos, los mares y los recursos marinos para el desarrollo sostenible</t>
  </si>
  <si>
    <t>Para 2025, prevenir y reducir de manera significativa la contaminación marina de todo tipo, en particular la contaminación producida por actividades realizadas en tierra firme, incluidos los detritos marinos y la contaminación por nutrientes</t>
  </si>
  <si>
    <t>Para 2020, gestionar y proteger de manera sostenible los ecosistemas marinos y costeros con miras a evitar efectos nocivos importantes, incluso mediante el fortalecimiento de su resiliencia, y adoptar medidas para restaurarlos con objeto de restablecer la salud y la productividad de los océanos</t>
  </si>
  <si>
    <t>Reducir al mínimo los efectos de la acidificación de los océanos y hacerles frente, incluso mediante la intensificación de la cooperación científica a todos los niveles</t>
  </si>
  <si>
    <t>Para 2020, reglamentar eficazmente la explotación pesquera y poner fin a la pesca excesiva, la pesca ilegal, la pesca no declarada y no reglamentada y las prácticas de pesca destructivas, y aplicar planes de gestión con fundamento científico a fin de restablecer las poblaciones de peces en el plazo más breve posible, por lo menos a niveles que puedan producir el máximo rendimiento sostenible de acuerdo con sus características biológicas</t>
  </si>
  <si>
    <t>Para 2020, conservar por lo menos el 10% de las zonas costeras y marinas, de conformidad con las leyes nacionales y el derecho internacional y sobre la base de la mejor información científica disponible</t>
  </si>
  <si>
    <t>Para 2020, prohibir ciertas formas de subvenciones a la pesca que contribuyen a la capacidad de pesca excesiva y la sobreexplotación pesquera, eliminar las subvenciones que contribuyen a la pesca ilegal, no declarada y no reglamentada y abstenerse de introducir nuevas subvenciones de esa índole, reconociendo que la negociación sobre las subvenciones a la pesca en el marco de la Organización Mundial del Comercio debe incluir un trato especial y diferenciado, apropiado y efectivo para los países en desarrollo y los países menos adelantados</t>
  </si>
  <si>
    <t>Para 2030, aumentar los beneficios económicos que los pequeños Estados insulares en desarrollo y los países menos adelantados reciben del uso sostenible de los recursos marinos, en particular mediante la gestión sostenible de la pesca, la acuicultura y el turismo</t>
  </si>
  <si>
    <t>Aumentar los conocimientos científicos, desarrollar la capacidad de investigación y transferir la tecnología marina, teniendo en cuenta los criterios y directrices para la transferencia de tecnología marina de la Comisión Oceanográfica Intergubernamental, a fin de mejorar la salud de los océanos y potenciar la contribución de la biodiversidad marina al desarrollo de los países en desarrollo, en particular los pequeños Estados insulares en desarrollo y los países menos adelantados</t>
  </si>
  <si>
    <t>Facilitar el acceso de los pescadores artesanales en pequeña escala a los recursos marinos y los mercados</t>
  </si>
  <si>
    <t>Mejorar la conservación y el uso sostenible de los océanos y sus recursos aplicando el derecho internacional reflejado en la Convención de las Naciones Unidas sobre el Derecho del Mar, que proporciona el marco jurídico para la conservación y la utilización sostenible de los océanos y sus recursos, como se recuerda en el párrafo 158 del documento «El futuro que queremos»</t>
  </si>
  <si>
    <t>Promover el uso sostenible de los ecosistemas terrestres, luchar contra la desertificación, detener e invertir la degradación de las tierras y frenar la pérdida de la diversidad biológica</t>
  </si>
  <si>
    <t>Para 2020, velar por la conservación, el restablecimiento y el uso sostenible de los ecosistemas terrestres y los ecosistemas interiores de agua dulce y los servicios que proporcionan, en particular los bosques, los humedales, las montañas y las zonas áridas, en consonancia con las obligaciones contraídas en virtud de acuerdos internacionales</t>
  </si>
  <si>
    <t>Para 2020, promover la gestión sostenible de todos los tipos de bosques, poner fin a la deforestación, recuperar los bosques degradados e incrementar la forestación y la reforestación a nivel mundial</t>
  </si>
  <si>
    <t>Para 2030, luchar contra la desertificación, rehabilitar las tierras y los suelos degradados, incluidas las tierras afectadas por la desertificación, la sequía y las inundaciones, y procurar lograr un mundo con una degradación neutra del suelo</t>
  </si>
  <si>
    <t>Para 2030, velar por la conservación de los ecosistemas montañosos, incluida su diversidad biológica, a fin de mejorar su capacidad de proporcionar beneficios esenciales para el desarrollo sostenible</t>
  </si>
  <si>
    <t>Adoptar medidas urgentes y significativas para reducir la degradación de los hábitats naturales, detener la pérdida de la diversidad biológica y, para 2020, proteger las especies amenazadas y evitar su extinción</t>
  </si>
  <si>
    <t>Promover la participación justa y equitativa en los beneficios que se deriven de la utilización de los recursos genéticos y promover el acceso adecuado a esos recursos, como se ha convenido internacionalmente</t>
  </si>
  <si>
    <t>Adoptar medidas urgentes para poner fin a la caza furtiva y el tráfico de especies protegidas de flora y fauna y abordar la demanda y la oferta ilegales de productos silvestres</t>
  </si>
  <si>
    <t>Para 2020, adoptar medidas para prevenir la introducción de especies exóticas invasoras y reducir de forma significativa sus efectos en los ecosistemas terrestres y acuáticos y controlar o erradicar las especies prioritarias</t>
  </si>
  <si>
    <t>Para 2020, integrar los valores de los ecosistemas y la diversidad biológica en la planificación nacional y local, los procesos de desarrollo, las estrategias de reducción de la pobreza y la contabilidad</t>
  </si>
  <si>
    <t>Movilizar y aumentar de manera significativa los recursos financieros procedentes de todas las fuentes para conservar y utilizar de forma sostenible la diversidad biológica y los ecosistemas</t>
  </si>
  <si>
    <t>Movilizar un volumen apreciable de recursos procedentes de todas las fuentes y a todos los niveles para financiar la gestión forestal sostenible y proporcionar incentivos adecuados a los países en desarrollo para que promuevan dicha gestión, en particular con miras a la conservación y la reforestación</t>
  </si>
  <si>
    <t>Aumentar el apoyo mundial a la lucha contra la caza furtiva y el tráfico de especies protegidas, en particular aumentando la capacidad de las comunidades locales para promover oportunidades de subsistencia sostenibles</t>
  </si>
  <si>
    <t>Promover sociedades pacíficas e inclusivas para el desarrrollo sostenible, facilitar el acceso a la justicia para todos y crear instituciones eficaces, responsables e inclusivas a todos los niveles</t>
  </si>
  <si>
    <t>Reducir considerablemente todas las formas de violencia y las tasas de mortalidad conexas en todo el mundo</t>
  </si>
  <si>
    <t>Poner fin al maltrato, la explotación, la trata, la tortura y todas las formas de violencia contra los niños</t>
  </si>
  <si>
    <t>Promover el estado de derecho en los planos nacional e internacional y garantizar la igualdad de acceso a la justicia para todos</t>
  </si>
  <si>
    <t>Para 2030, reducir de manera significativa las corrientes financieras y de armas ilícitas, fortalecer la recuperación y devolución de bienes robados y luchar contra todas las formas de delincuencia organizada</t>
  </si>
  <si>
    <t>Reducir sustancialmente la corrupción y el soborno en todas sus formas</t>
  </si>
  <si>
    <t>Crear instituciones eficaces, responsables y transparentes a todos los niveles</t>
  </si>
  <si>
    <t>Garantizar la adopción de decisiones inclusivas, participativas y representativas que respondan a las necesidades a todos los niveles</t>
  </si>
  <si>
    <t>Ampliar y fortalecer la participación de los países en desarrollo en las instituciones de gobernanza mundial</t>
  </si>
  <si>
    <t>Para 2030, proporcionar acceso a una identidad jurídica para todos, en particular mediante el registro de nacimientos</t>
  </si>
  <si>
    <t>Garantizar el acceso público a la información y proteger las libertades fundamentales, de conformidad con las leyes nacionales y los acuerdos internacionales</t>
  </si>
  <si>
    <t>Fortalecer las instituciones nacionales pertinentes, incluso mediante la cooperación internacional, con miras a crear capacidad a todos los niveles, en particular en los países en desarrollo, para prevenir la violencia y combatir el terrorismo y la delincuencia</t>
  </si>
  <si>
    <t>Promover y aplicar leyes y políticas no discriminatorias en favor del desarrollo sostenible</t>
  </si>
  <si>
    <t>Fortalecer los medios de ejecución y revitalizar la Alianza Mundial para el Desarrollo Sostenible</t>
  </si>
  <si>
    <t>Finanzas: Fortalecer la movilización de recursos internos, incluso mediante la prestación de apoyo internacional a los países en desarrollo, con el fin de mejorar la capacidad nacional para recaudar ingresos fiscales y de otra índole</t>
  </si>
  <si>
    <t>Finanzas: Velar por que los países desarrollados cumplan cabalmente sus compromisos en relación con la asistencia oficial para el desarrollo, incluido el compromiso de numerosos países desarrollados de alcanzar el objetivo de destinar el 0,7% del ingreso nacional bruto a la asistencia oficial para el desarrollo y del 0,15% al 0,20% del ingreso nacional bruto a la asistencia oficial para el desarrollo de los países menos adelantados; y alentar a los proveedores de asistencia oficial para el desarrollo a que consideren fijar una meta para destinar al menos el 0,20% del ingreso nacional bruto a la asistencia oficial para el desarrollo de los países menos adelantados</t>
  </si>
  <si>
    <t>Finanzas: Movilizar recursos financieros adicionales procedentes de múltiples fuentes para los países en desarrollo</t>
  </si>
  <si>
    <t>Finanzas: Ayudar a los países en desarrollo a lograr la sostenibilidad de la deuda a largo plazo con políticas coordinadas orientadas a fomentar la financiación, el alivio y la reestructuración de la deuda, según proceda, y hacer frente a la deuda externa de los países pobres muy endeudados a fin de reducir el endeudamiento excesivo</t>
  </si>
  <si>
    <t>Finanzas: Adoptar y aplicar sistemas de promoción de las inversiones en favor de los países menos adelantados</t>
  </si>
  <si>
    <t>Tecnología: Mejorar la cooperación regional e internacional Norte-Sur, Sur-Sur y triangular en materia de ciencia, tecnología e innovación y el acceso a ellas y aumentar el intercambio de conocimientos en condiciones mutuamente convenidas, entre otras cosas mejorando la coordinación entre los mecanismos existentes, en particular en el ámbito de las Naciones Unidas, y mediante un mecanismo mundial de facilitación de la tecnología</t>
  </si>
  <si>
    <t>Tecnología: Promover el desarrollo de tecnologías ecológicamente racionales y su transferencia, divulgación y difusión a los países en desarrollo en condiciones favorables, incluso en condiciones concesionarias y preferenciales, por mutuo acuerdo</t>
  </si>
  <si>
    <t>Tecnología: Poner en pleno funcionamiento, a más tardar en 2017, el banco de tecnología y el mecanismo de apoyo a la ciencia, la tecnología y la innovación para los países menos adelantados y aumentar la utilización de tecnología instrumental, en particular de la tecnología de la información y las comunicaciones</t>
  </si>
  <si>
    <t>Creación de capacidad: Aumentar el apoyo internacional a la ejecución de programas de fomento de la capacidad eficaces y con objetivos concretos en los países en desarrollo a fin de apoyar los planes nacionales orientados a aplicar todos los Objetivos de Desarrollo Sostenible, incluso mediante la cooperación Norte-Sur, Sur-Sur y triangular</t>
  </si>
  <si>
    <t>Comercio: Promover un sistema de comercio multilateral universal, basado en normas, abierto, no discriminatorio y equitativo en el marco de la Organización Mundial del Comercio, incluso mediante la conclusión de las negociaciones con arreglo a su Programa de Doha para el Desarrollo</t>
  </si>
  <si>
    <t>Comercio: Aumentar de manera significativa las exportaciones de los países en desarrollo, en particular con miras a duplicar la participación de los países menos adelantados en las exportaciones mundiales para 2020</t>
  </si>
  <si>
    <t>Comercio: Lograr la consecución oportuna del acceso a los mercados, libre de derechos y de contingentes, de manera duradera para todos los países menos adelantados, de conformidad con las decisiones de la Organización Mundial del Comercio, entre otras cosas velando por que las normas de origen preferenciales aplicables a las importaciones de los países menos adelantados sean transparentes y sencillas y contribuyan a facilitar el acceso a los mercados</t>
  </si>
  <si>
    <t>Coherencia normas e instituciones: Aumentar la estabilidad macroeconómica mundial, incluso mediante la coordinación y coherencia normativas</t>
  </si>
  <si>
    <t>Coherencia normas e instituciones: Mejorar la coherencia normativa para el desarrollo sostenible</t>
  </si>
  <si>
    <t>Coherencia normas e instituciones: Respetar el liderazgo y el margen normativo de cada país para establecer y aplicar políticas orientadas a la erradicación de la pobreza y la promoción del desarrollo sostenible</t>
  </si>
  <si>
    <t>Alianzas entre interesados: Fortalecer la Alianza Mundial para el Desarrollo Sostenible, complementada por alianzas entre múltiples interesados que movilicen y promuevan el intercambio de conocimientos, capacidad técnica, tecnología y recursos financieros, a fin de apoyar el logro de los Objetivos de Desarrollo Sostenible en todos los países, en particular los países en desarrollo</t>
  </si>
  <si>
    <t>Alianzas entre interesados: Alentar y promover la constitución de alianzas eficaces en las esferas pública, público-privada y de la sociedad civil, aprovechando la experiencia y las estrategias de obtención de recursos de las asociaciones</t>
  </si>
  <si>
    <t>Datos, supervisión y rendición de cuentas: Para 2020, mejorar la prestación de apoyo para el fomento de la capacidad a los países en desarrollo, incluidos los países menos adelantados y los pequeños Estados insulares en desarrollo, con miras a aumentar de forma significativa la disponibilidad de datos oportunos, fiables y de alta calidad desglosados por grupos de ingresos, género, edad, raza, origen étnico, condición migratoria, discapacidad, ubicación geográfica y otras características pertinentes en los contextos nacionales</t>
  </si>
  <si>
    <t>Datos, supervisión y rendición de cuentas: Para 2030, aprovechar las iniciativas existentes para elaborar indicadores que permitan medir progresos logrados en materia de desarrollo sostenible y que complementen los utilizados para medir el producto interno bruto, y apoyar el fomento de la capacidad estadística en los países en desarrollo.</t>
  </si>
  <si>
    <t>PROPÓSITOS</t>
  </si>
  <si>
    <t>GRUPO ETAREO</t>
  </si>
  <si>
    <t>CODIGO</t>
  </si>
  <si>
    <t>LOCALIZACION</t>
  </si>
  <si>
    <t xml:space="preserve">ESTIMACIONES DE POBLACIÓN 1985-2005  (4) Y PROYECCIONES DE POBLACIÓN 2005-2020 NACIONAL, DEPARTAMENTAL Y MUNICIPAL POR SEXO, GRUPOS QUINQUENALES DE EDAD </t>
  </si>
  <si>
    <t xml:space="preserve"> Proyección Poblacion 2012 según Localidad.</t>
  </si>
  <si>
    <t>Localidad 2012</t>
  </si>
  <si>
    <t>1_Hacer un nuevo contrato social con igualdad de oportunidades para la inclusión social, productiva</t>
  </si>
  <si>
    <t xml:space="preserve">0-5 años Primera infancia </t>
  </si>
  <si>
    <t>Usaquen</t>
  </si>
  <si>
    <t>DANE-Secretaría Distrital de Planeción SDP : Convenio específico de cooperación técnica No 096-2007</t>
  </si>
  <si>
    <t>Total</t>
  </si>
  <si>
    <t>Hombres</t>
  </si>
  <si>
    <t>Mujeres</t>
  </si>
  <si>
    <t>2_Cambiar nuestros hábitos de vida para reverdecer a Bogotá y adaptarnos y mitigar la crisis climática</t>
  </si>
  <si>
    <t xml:space="preserve">6 - 13 años Infancia </t>
  </si>
  <si>
    <t>3_Inspirar confianza y legitimidad para vivir sin miedo y ser epicentro de cultura ciudadana, paz y reconciliación.</t>
  </si>
  <si>
    <t>14 - 17 años Adolescencia</t>
  </si>
  <si>
    <t>4_Hacer de Bogotá Región un modelo de movilidad multimodal, incluyente y sostenible</t>
  </si>
  <si>
    <t>18 - 26 años Juventud</t>
  </si>
  <si>
    <t>Chapinero</t>
  </si>
  <si>
    <t>Grupos de edad</t>
  </si>
  <si>
    <t>USAQUÉN</t>
  </si>
  <si>
    <t>5_Construir Bogotá Región con gobierno abierto, transparente y ciudadanía consciente</t>
  </si>
  <si>
    <t>27 - 59 años Adultez</t>
  </si>
  <si>
    <t>Santa Fe</t>
  </si>
  <si>
    <t>CHAPINERO</t>
  </si>
  <si>
    <t>60 años o más. Personas Mayores</t>
  </si>
  <si>
    <t>San Cristobal</t>
  </si>
  <si>
    <t>total</t>
  </si>
  <si>
    <t>SANTA FE</t>
  </si>
  <si>
    <t>COMPONENTE PMM</t>
  </si>
  <si>
    <t>Todos los grupos</t>
  </si>
  <si>
    <t>Usme</t>
  </si>
  <si>
    <t>SAN CRISTÓBAL</t>
  </si>
  <si>
    <t>Logística de Movilidad</t>
  </si>
  <si>
    <t>Tunjuelito</t>
  </si>
  <si>
    <t>0-4</t>
  </si>
  <si>
    <t>USME</t>
  </si>
  <si>
    <t>Componente Ambiental</t>
  </si>
  <si>
    <t>Bosa</t>
  </si>
  <si>
    <t>5-9</t>
  </si>
  <si>
    <t>TUNJUELITO</t>
  </si>
  <si>
    <t>Plan de Intercambiadores Modales</t>
  </si>
  <si>
    <t>CONDICION POBLACIONAL</t>
  </si>
  <si>
    <t>Kennedy</t>
  </si>
  <si>
    <t>10-14</t>
  </si>
  <si>
    <t>BOSA</t>
  </si>
  <si>
    <t>Plan de Ordenamiento Logístico</t>
  </si>
  <si>
    <t>Todos los Grupos</t>
  </si>
  <si>
    <t>Fontibon</t>
  </si>
  <si>
    <t>15-19</t>
  </si>
  <si>
    <t>KENNEDY</t>
  </si>
  <si>
    <t>Plan de Seguridad Vial</t>
  </si>
  <si>
    <t>Adultos-as trabajador-a formal</t>
  </si>
  <si>
    <t>Engativa</t>
  </si>
  <si>
    <t>20-24</t>
  </si>
  <si>
    <t>FONTIBÓN</t>
  </si>
  <si>
    <t>Transporte Público</t>
  </si>
  <si>
    <t>Adultos-as trabajador-a informal</t>
  </si>
  <si>
    <t>Suba</t>
  </si>
  <si>
    <t>25-29</t>
  </si>
  <si>
    <t>ENGATIVÁ</t>
  </si>
  <si>
    <t>Transporte No Motorizado</t>
  </si>
  <si>
    <t>Ciudadanos-as habitantes de calle</t>
  </si>
  <si>
    <t>Barrios Unidos</t>
  </si>
  <si>
    <t>30-34</t>
  </si>
  <si>
    <t>SUBA</t>
  </si>
  <si>
    <t>Plan de Ordenamiento de Estacionamientos</t>
  </si>
  <si>
    <t>Comunidad en general</t>
  </si>
  <si>
    <t>Teusaquillo</t>
  </si>
  <si>
    <t>35-39</t>
  </si>
  <si>
    <t>B. UNIDOS</t>
  </si>
  <si>
    <t xml:space="preserve">Infraestructura Vial </t>
  </si>
  <si>
    <t>Familias en emergencia social y catastrófica</t>
  </si>
  <si>
    <t>Los Martires</t>
  </si>
  <si>
    <t>40-44</t>
  </si>
  <si>
    <t>TEUSAQUILLO</t>
  </si>
  <si>
    <t>Componente Institucional</t>
  </si>
  <si>
    <t>Familias en situacion de vulnerabilidad</t>
  </si>
  <si>
    <t>Antonio Nariño</t>
  </si>
  <si>
    <t>45-49</t>
  </si>
  <si>
    <t>LOS MÁRTIRES</t>
  </si>
  <si>
    <t xml:space="preserve">OBJETIVOS ESTRATÉGICOS </t>
  </si>
  <si>
    <t>Familias ubicadas en zonas de alto deterioro urbano</t>
  </si>
  <si>
    <t>Puente Aranda</t>
  </si>
  <si>
    <t>50-54</t>
  </si>
  <si>
    <t>A. NARIÑO</t>
  </si>
  <si>
    <t>1. Orientar las acciones de la Secretaría Distrital de Movilidad hacia la visión cero, es decir, la reducción sustancial de víctimas fatales y lesionadas en siniestros de tránsito</t>
  </si>
  <si>
    <t>Jovenes desescolarizados</t>
  </si>
  <si>
    <t>La Candelaria</t>
  </si>
  <si>
    <t>55-59</t>
  </si>
  <si>
    <t>PTE. ARANDA</t>
  </si>
  <si>
    <t xml:space="preserve">2. Fomentar la cultura ciudadana y el respeto entre todos los usuarios de todas las formas de transporte, protegiendo en especial los actores vulnerables y los modos activos </t>
  </si>
  <si>
    <t>Jovenes escolarizados</t>
  </si>
  <si>
    <t>Rafael Uribe Uribe</t>
  </si>
  <si>
    <t>60-64</t>
  </si>
  <si>
    <t>CANDELARIA</t>
  </si>
  <si>
    <t>3. Propender por la sostenibilidad ambiental, económica y social de la movilidad en una visión integral de planeción de ciudad y movilidad</t>
  </si>
  <si>
    <t>Mujeres gestantes y lactantes</t>
  </si>
  <si>
    <t>Ciudad Bolivar</t>
  </si>
  <si>
    <t>65-69</t>
  </si>
  <si>
    <t>R.URIBE</t>
  </si>
  <si>
    <t>4. Ser ejemplo en la rendición de cuentas a la ciudadanía</t>
  </si>
  <si>
    <t>Niños y niñas de primera infancia</t>
  </si>
  <si>
    <t>Sumapaz</t>
  </si>
  <si>
    <t>70-74</t>
  </si>
  <si>
    <t>C. BOLÍVAR</t>
  </si>
  <si>
    <t>5. Ser transparente, incluyente, equitativa en género y garantista de la participación e involucramiento ciudadanos y del sector privado</t>
  </si>
  <si>
    <t>Niños, niñas y adolescentes desescolarizados</t>
  </si>
  <si>
    <t>Especial</t>
  </si>
  <si>
    <t>75-79</t>
  </si>
  <si>
    <t>SUMAPAZ</t>
  </si>
  <si>
    <t xml:space="preserve">6. Proveer un ecosistema adecuado para la innovación y adopción  de nuevas y mejores tecnologías de movilidad y de información y comunicación </t>
  </si>
  <si>
    <t>Niños, niñas y adolescentes en riesgo social vinculacion temprana al trabajo o acompañamiento</t>
  </si>
  <si>
    <t>Entidad</t>
  </si>
  <si>
    <t>80 Y MÁS</t>
  </si>
  <si>
    <t xml:space="preserve">7. Prestar servicios eficientes, oportunos y de calidad a la ciudadanía, tanto en gestión como en trámites de la movilidad </t>
  </si>
  <si>
    <t>Niños, niñas y adolescentes escolarizados</t>
  </si>
  <si>
    <t>Distrital</t>
  </si>
  <si>
    <t>8. Contar con un excelente equipo humano y condiciones laborales que hagan de la Secretaría Distrital de Movilidad un lugar atractivo para trabajar y desarrollarse profesionalmente</t>
  </si>
  <si>
    <t>Personas cabezas de familia</t>
  </si>
  <si>
    <t>Otras Entidades</t>
  </si>
  <si>
    <t>457-458-459 : BOGOTÁ D.C. Proyecciones de población 2005-2015, según grupos de edad y por sexo.</t>
  </si>
  <si>
    <t>COMPONENTES DE LA MISIÓN</t>
  </si>
  <si>
    <t>Personas con discapacidad</t>
  </si>
  <si>
    <t>Regional</t>
  </si>
  <si>
    <t>1. Promoción de calidad de vida en términos de movilidad.</t>
  </si>
  <si>
    <t>Personas consumidoras de sustancias psicoactivas</t>
  </si>
  <si>
    <t>2. Potencialización del desarrollo protegiendo la vida.</t>
  </si>
  <si>
    <t>Personas en situacion de desplazamiento</t>
  </si>
  <si>
    <t>3. Potencialización del desarrollo y competitividad protegiendo los derechos de manera incluyente.</t>
  </si>
  <si>
    <t>Personas vinculadas a la prostitución</t>
  </si>
  <si>
    <t>4. Potencialización del desarrollo y competitividad a través de la gestión ética y transparente.</t>
  </si>
  <si>
    <t>Reincorporados - as</t>
  </si>
  <si>
    <t>COMPONENTES DE LA VISIÓN</t>
  </si>
  <si>
    <t>Sector LGBT</t>
  </si>
  <si>
    <t>1. Ser referente mundial en movilidad sostenible.</t>
  </si>
  <si>
    <t>Servidores y servidoras públicos</t>
  </si>
  <si>
    <t>2. Ser referente mundial en cultura ciudadana</t>
  </si>
  <si>
    <t>GRUPOS ETNICOS</t>
  </si>
  <si>
    <t>3. Ser referente mundial en credibilidad y confianza para Bogotá y su región.</t>
  </si>
  <si>
    <t>4. Ser referente en innovación y creatividad</t>
  </si>
  <si>
    <t>Afrocolombianos</t>
  </si>
  <si>
    <t>5. Ser referente mundial al contar con un equipo humano comprometido y competente.</t>
  </si>
  <si>
    <t>Indígenas</t>
  </si>
  <si>
    <t>6. Ser referente mundial al  contar con un sistema de transporte multimodal que salvaguarda la vida en las vías.</t>
  </si>
  <si>
    <t>No identifica grupos étnicos</t>
  </si>
  <si>
    <t>PROGRAMAS ESTRATÉGICOS PDD</t>
  </si>
  <si>
    <t>Otros Grupos étnicos</t>
  </si>
  <si>
    <t>2_Mejores ingresos de los hogares y combatir la feminización de la pobreza</t>
  </si>
  <si>
    <t>Rom</t>
  </si>
  <si>
    <t>7_Cuidado y mantenimiento del ambiente construido</t>
  </si>
  <si>
    <t>Raizales</t>
  </si>
  <si>
    <t>13_Sistema de movilidad sostenible</t>
  </si>
  <si>
    <t>14_Movilidad segura</t>
  </si>
  <si>
    <t xml:space="preserve">15_Gestión pública efectiva, abierta y transparente </t>
  </si>
  <si>
    <t>PROGRAMAS  PDD</t>
  </si>
  <si>
    <t>1_Subsidios y transferencias para la equidad</t>
  </si>
  <si>
    <t>35_Manejo y prevención de contaminación</t>
  </si>
  <si>
    <t>49_Movilidad segura, sostenible y accesible</t>
  </si>
  <si>
    <t>51_Gobierno abierto</t>
  </si>
  <si>
    <t>56_Gestión pública efectiva</t>
  </si>
  <si>
    <t>OBJETIVOS DEL SISTEMA INTEGRADO DE GESTIÓN</t>
  </si>
  <si>
    <t>1. Fortalecer la prestación de los servicios de la Secretaría Distrital de Movilidad que responda a la gestión de riesgos y oportunidades, la mejora continua, los recursos y los requisitos aplicables, con el fin de dar cumplimiento a la planeación estratégica y aumentar la satisfacción de los usuarios.</t>
  </si>
  <si>
    <t>2. Prestar servicios eficientes, oportunos y de calidad a la ciudadanía, tanto en gestión como en trámites de la movilidad.</t>
  </si>
  <si>
    <t>OBJETIVOS ANTISOBORNO</t>
  </si>
  <si>
    <t xml:space="preserve">1. Promover una cultura de integridad y ética pública en los colaboradores de la SDM con tolerancia cero al soborno. </t>
  </si>
  <si>
    <t xml:space="preserve">2. Fortalecer el reporte de las denuncias presentadas por presuntos actos de soborno, asegurando la protección de la identidad del denunciante. </t>
  </si>
  <si>
    <t xml:space="preserve">3. Mitigar los riesgos de soborno o corrupción, a través de un efectivo y oportuno proceso de identificación, valoración e implementación de controles antisoborno. </t>
  </si>
  <si>
    <t>GLOSARIO</t>
  </si>
  <si>
    <t>Presupuesto</t>
  </si>
  <si>
    <t xml:space="preserve">Es un instrumento de gestión del Estado para el logro de resultados a favor de la población, a través de la prestación de servicios y logro de metas de cobertura con equidad, eficacia y eficiencia por las Entidades Públicas. Establece los límites de gastos durante el año fiscal, por cada una de las Entidades del Sector Público y los ingresos que los financian, acorde con la disponibilidad de los Fondos Públicos, a fin de mantener el equilibrio fiscal
</t>
  </si>
  <si>
    <t xml:space="preserve">Proyectos de Inversión </t>
  </si>
  <si>
    <t xml:space="preserve">Se entiende como la unidad operacional de planeación del desarrollo que vincula recursos (humanos, físico, monetarios, entre otros) para resolver problemas o necesidades sentidas de la población. 
Los proyectos de inversión publica contemplan actividades limitadas en el tiempo, que utilizan total o parcialmente recursos públicos, con el fin de crear, ampliar, mejorar o recuperar la capacidad de producción o de provisión de bienes o servicios por parte del estado. 
</t>
  </si>
  <si>
    <t>Apropiación</t>
  </si>
  <si>
    <t xml:space="preserve">Es el monto máximo autorizado para asumir compromisos con un objeto determinado durante la vigencia fiscal. Después del 31 de diciembre de cada año estas autorizaciones expiran y en consecuencia no podrán comprometerse, adicionarse, transferirse ni contracreditarse.
El anexo del decreto de liquidación define el detalle de cada uno de los rubros presupuestales según el objeto de gasto o proyecto. Las apropiaciones pueden tener restricciones para su ejecución, lo cual determina que están condicionadas.
Las entidades deben comprometer los recursos apropiados entre el 1° de enero y el 31 de diciembre de cada año. Los saldos de apropiación no afectados por compromisos caducarán sin excepción 
</t>
  </si>
  <si>
    <t xml:space="preserve">Certificado de Disponibilidad Presupuestal </t>
  </si>
  <si>
    <t xml:space="preserve">Cualquier acto administrativo que afecte las apropiaciones presupuestales debe contar previamente con certificado de disponibilidad presupuestal que garantice la existencia de apropiación suficiente para atender el compromiso que se pretende adquirir. 
Este documento afecta el presupuesto provisionalmente hasta tanto se perfeccione el acto que respalda el compromiso y se efectúe el correspondiente registro presupuestal.
</t>
  </si>
  <si>
    <t>Compromisos</t>
  </si>
  <si>
    <t xml:space="preserve">Son los actos y contratos expedidos o celebrados por los órganos públicos, en desarrollo de la capacidad de contratar y de comprometer el presupuesto, realizados en cumplimiento de las funciones públicas asignadas por la ley. </t>
  </si>
  <si>
    <t xml:space="preserve">Certificado de Registro Presupuestal </t>
  </si>
  <si>
    <t>Se entiende por registro presupuestal del compromiso la imputación presupuestal mediante la cual se perfecciona el compromiso y se afecta en forma definitiva la apropiación, garantizando que ésta solo se utilizará para ese fin. Esta operación indica el valor y el plazo de las prestaciones a las que haya lugar. El acto del registro perfecciona, por tanto, el compromiso</t>
  </si>
  <si>
    <t>Girado - Pagado</t>
  </si>
  <si>
    <t>Es el acto mediante el cual, la entidad pública, una vez verificados los requisitos previstos en el respectivo acto administrativo o en el contrato, teniendo en cuenta el reconocimiento de la obligación y la autorización de pago efectuada por el funcionario competente, liquidadas las deducciones de ley o las contractuales (tales como amortización de anticipos y otras) y verificado el saldo en bancos, desembolsa al beneficiario el monto de la obligación, ya sea mediante cheque bancario o por consignación en la cuenta bancaria del beneficiario, extinguiendo la respectiva obligación</t>
  </si>
  <si>
    <t>Cuentas por pagar</t>
  </si>
  <si>
    <t xml:space="preserve">Son aquellas obligaciones que quedan pendientes de pago para la siguiente vigencia fiscal, y se presentan en los casos en que el bien o servicio se ha recibido a satisfacción a 31 de diciembre.
¿Cuando se debe constituir una cuenta por pagar?
Una cuenta por pagar se debe constituir cuando el bien o servicio se ha recibido a satisfacción antes del 31 de diciembre pero no se le ha pagado al contratista o cuando en desarrollo de un contrato se han pactado anticipos y estos no han sido cancelados 
</t>
  </si>
  <si>
    <t xml:space="preserve">Reservas Presupuestales
</t>
  </si>
  <si>
    <t xml:space="preserve">Son los compromisos legalmente constituidos por los órganos que conforman el Presupuesto General de la Nación, que tienen registro presupuestal, pero cuyo objeto no fue cumplido dentro del año fiscal que termina y, por lo mismo, se pagarán dentro de la vigencia siguiente con cargo al presupuesto de la vigencia anterior; es decir, con cargo al presupuesto que las originó
¿Cuando se debe constituir una reserva presupuestal?
Una reserva presupuestal se genera cuando el compromiso es legalmente constituido pero cuyo objeto no fue cumplido dentro del año fiscal que termina y será pagada con cargo a la reserva que se constituye a más tardar el 20 de enero de la vigencia siguiente
</t>
  </si>
  <si>
    <t>Pasivos Exigibles</t>
  </si>
  <si>
    <t>Son compromisos que se adquirieron con el cumplimiento de las formalidades plenas, que deben asumirse con cargo al presupuesto disponible de la vigencia en que se pagan, por cuanto la reserva presupuestal que los respaldó en su oportunidad feneció por no haberse pagado en el transcurso de la misma vigencia fiscal en que se constituyeron. Frente a la constitución de Pasivos Exigibles, se reitera a las entidades distritales la obligación legal de realizar la gestión requerida para ejecutar el presupuesto asignado dentro de la anualidad.</t>
  </si>
  <si>
    <t>Concepto de gasto</t>
  </si>
  <si>
    <t>Forma de control y uso de los recursos, la clasificación de la inversión por conceptos de gasto debe estar asociada al
gasto recurrente</t>
  </si>
  <si>
    <t xml:space="preserve"> Vigencias Futuras</t>
  </si>
  <si>
    <t xml:space="preserve">Es una herramienta presupuestal para asumir compromisos con cargo a presupuestos futuros, con el objetivo de desarrollar proyectos de inversión o efectuar gastos con un horizonte mayor a un año y cuya ejecución se inicia con el presupuesto de la vigencia en que se aprueben
dichas autorizaciones. Esta autorización de Vigencias Futuras se da por parte del Concejo de Bogotá.
Si las vigencias futuras se solicitan para la ejecución de proyectos de inversión, los mismos deben hacer parte del Plan de Desarrollo vigente. En este orden de ideas, si los cupos anuales autorizados a una entidad, para asumir compromisos de vigencias futuras no fueron utilizados a 31 de diciembre de la vigencia en que fueron aprobadas caducarán sin excepción, debiéndose solicitar en la siguiente vigencia, si es del caso, una nueva autorización al Concejo de Bogotá para el desarrollo de las actividades previstas.
Las vigencias futuras son apropiaciones efectivas que se traducen en una inflexibilidad en el presupuesto, ya que el monto autorizado debe incorporarse en cada uno de los presupuestos de las vigencias fiscales para las cuales se aprobaron </t>
  </si>
  <si>
    <t>Destinación de recursos</t>
  </si>
  <si>
    <t>Busca identificar el uso que se le asigna al recurso, y que constituye una referencia válida para verificar la destinación del mismo, tanto a nivel de ingreso, como de gasto</t>
  </si>
  <si>
    <t>Objetivo General</t>
  </si>
  <si>
    <t>Define de forma concisa la situación deseada asociada al problema identificado</t>
  </si>
  <si>
    <t>Objetivo Especifico</t>
  </si>
  <si>
    <t>Son los resultados intermedios que permiten dar cumplimiento al objetivo general</t>
  </si>
  <si>
    <t>Meta Proyecto</t>
  </si>
  <si>
    <t xml:space="preserve">Consisten en el conjunto de resultados concretos, medibles, realizables y verificables que se esperan obtener en un tiempo señalado. Las metas deben establecerse en términos de resultado o productos, en este sentido, la gestión institucional que se adelante es el medio para llegar a la meta, no es la meta en sí, debido a que no es un bien o servicio.
</t>
  </si>
  <si>
    <t>Meta Resultado</t>
  </si>
  <si>
    <t>son aquellas que buscan mejorar parcial o totalmente el problema crítico identificado en el diagnóstico y están relacionadas con la situación deseada. Estas metas regularmente están definidas en las políticas públicas o programas adoptados por la Administración Distrital</t>
  </si>
  <si>
    <t>Meta Producto</t>
  </si>
  <si>
    <t>Son aquellas representadas en la entrega de bienes y servicios finales o intermedios, que se definen a partir de los objetivos específicos. Por lo general son este tipo de metas las que se definen en la formulación de los proyectos de inversión y están asociadas a las causas del problema. La consecución de metas de producto contribuye a la obtención de una meta de resultado específica</t>
  </si>
  <si>
    <t>N° Meta SEGPLAN</t>
  </si>
  <si>
    <t xml:space="preserve">Corresponde con el número asignado en el Sistema Segplan </t>
  </si>
  <si>
    <t>Magnitud</t>
  </si>
  <si>
    <t>Son los valores que se espera obtener en un tiempo señalado. Estos productos son bienes y/o servicios, finales o intermedios, para dar cumplimiento a los objetivos del proyecto.</t>
  </si>
  <si>
    <t>Programación Meta</t>
  </si>
  <si>
    <t>Son los valores que se estimana lacanzar al finalizar la vigencia y el cuatrienio. Es cantidad o número de la acción identificada en el proceso</t>
  </si>
  <si>
    <t>Ejecución Meta</t>
  </si>
  <si>
    <t xml:space="preserve">Valores alcanzados respecto de la meta programada </t>
  </si>
  <si>
    <t>Estado de la Meta</t>
  </si>
  <si>
    <t>Se requiere coocer si la meta esta programada a partir de la vigencia actual solo aplican dos (2) tipos de programación: Normal(activa) y Programada en vigencia posterior</t>
  </si>
  <si>
    <t xml:space="preserve"> Tipo de Anualización de las metas</t>
  </si>
  <si>
    <t xml:space="preserve">Metas con Anualización Constante: El valor programado para cada año es el mismo, y debe ser igual a la cantidad programada para la meta del proyecto y los años no se suman para obtener la cantidad total de la meta.
Metas con Anualización Creciente: El valor programado para cada año incluye el del año anterior. De forma progresiva, en cada año se va alcanzando la cantidad programada para la meta del proyecto. El valor programado debe ser igual o mayor al anterior y, el último año debe
ser igual a la magnitud total definida para la meta del proyecto.
Metas con Anualización Decreciente: El valor programado para cada año disminuye. El valor programado para cada año debe ser menor o igual al del año inmediatamente anterior. Así, se trata de reducir en cada año hasta llegar a la cantidad programada para la meta del proyecto (el valor
del último año debe ser igual a la magnitud definida para la meta del proyecto).
Metas con Anualización Suma: La sumatoria de la anualización debe ser igual a la cantidad programada para la meta del proyecto
</t>
  </si>
  <si>
    <t>Proyectos de inversión</t>
  </si>
  <si>
    <t>Definidos los productos de la entidad, se asocian a cada proyecto de inversión y se asignan los recursos hasta por el monto del presupuesto programado para cada uno de ellos, de acuerdo con la metodología que para el efecto haya definido la oficina de planeación de la entidad.
Se precisa que un proyecto de inversión puede apuntar a varios productos de la entidad y que a su vez existen proyectos trasversales que pueden tener participación en todos los productos.
Los montos de rubros correspondientes a las variables de transferencias para inversión, servicio de la deuda y reservas presupuestales son incorporados por la entidad en el sistema PREDIS módulo PMR.</t>
  </si>
  <si>
    <t>Grupos Poblacionales</t>
  </si>
  <si>
    <t xml:space="preserve">
En los proyectos de inversión en cumplimiento de las normas que se mencionan a continuación se debe identificar y diferenciar con la mayor precisión posible, cada grupo poblacional como el de infancia y adolescencia, juventud y la población víctima y en situación de desplazamiento, con el fin de visibilizar la acción de la Administración Distrital en el marco de las políticas públicas.</t>
  </si>
  <si>
    <t>Instrucciones de diligenciamiento
para seguimiento del Plan de Acción Proyecto de Inversión</t>
  </si>
  <si>
    <t>Instrucciones generales previas al diligenciamiento</t>
  </si>
  <si>
    <t>Leer las instrucciones  antes de iniciar el diligenciamiento.</t>
  </si>
  <si>
    <t xml:space="preserve">No modificar el tamaño de la celdas de ninguna hoja, ni la información que se encuentra pre diligenciada. </t>
  </si>
  <si>
    <t>Las celdas de presupuesto deben estar en formato celda moneda.</t>
  </si>
  <si>
    <t>Las cifras de presupuesto deben estar en pesos.</t>
  </si>
  <si>
    <t>Las celdas de texto deben estar en formato celda general</t>
  </si>
  <si>
    <t xml:space="preserve">Todas las casillas y todas las hojas deben estar debidamente diligenciadas </t>
  </si>
  <si>
    <t>El tipo de letra es fuente Arial  Narrow tamaño 11</t>
  </si>
  <si>
    <t>Algunos campos contienen el máximo de caracteres</t>
  </si>
  <si>
    <t xml:space="preserve">Evitar el uso de viñetas, comillas, guiones y asteriscos estas tienden a desconfigurarse, cambiando el sentido del texto. </t>
  </si>
  <si>
    <t xml:space="preserve">Los datos cuantificados (indicadores, ejecución presupuestal, etc.) y la información cualitativa (texto),  permiten ampliar y conocer en hechos lo que dicen las cifras y es insumo para la rendición de cuentas, debates en el Concejo Distrital,  la academia,  organismos de control, la ciudadanía en general y para que la Administración Distrital tome decisiones frente a la inversión en la ciudad teniendo en cuenta las principales apuestas que estableció en su Plan de Desarrollo. </t>
  </si>
  <si>
    <t xml:space="preserve">En caso que se requiera ajustar información se deberá actualizar el perfil del proyecto y enviar firmado por el gerente. </t>
  </si>
  <si>
    <t>Se reitera la importancia de la calidad de la información que se reporte y la responsabilidad que conlleva para cada entidad, dado que este formato da cuenta de la información oficial del cumplimiento del Plan de Desarrollo y es consultado por actores institucionales, políticos, organismos de control y la ciudadanía en general.</t>
  </si>
  <si>
    <t xml:space="preserve">Nombre de matriz </t>
  </si>
  <si>
    <t>Instrucción</t>
  </si>
  <si>
    <t>CONSIDERACIONES GENERALES</t>
  </si>
  <si>
    <r>
      <rPr>
        <b/>
        <sz val="11"/>
        <color theme="1"/>
        <rFont val="Arial"/>
        <family val="2"/>
      </rPr>
      <t xml:space="preserve">Periodicidad informe: SEGUN CRONOGRAMA DE LA VIGENCIA </t>
    </r>
    <r>
      <rPr>
        <sz val="11"/>
        <color theme="1"/>
        <rFont val="Arial"/>
        <family val="2"/>
      </rPr>
      <t xml:space="preserve">
Responsable: Subsecretario/ordenador de gasto
Responsable diligenciamiento:   Director/ Jefe de Oficina/ Subdirector
Medio de entrega: Digital y físico firmado por el Subsecretario/ Ordenador de gasto
Calidad reporte: Buena ortografía, coherencia, redacción, claridad, precisión de la información, validación de las fuentes de información, oportunidad en la entrega 
</t>
    </r>
    <r>
      <rPr>
        <sz val="11"/>
        <color theme="9"/>
        <rFont val="Arial"/>
        <family val="2"/>
      </rPr>
      <t xml:space="preserve">
</t>
    </r>
  </si>
  <si>
    <t>SEGUIMIENTO CUATRIENIO</t>
  </si>
  <si>
    <t xml:space="preserve">Esta pestaña tiene por objetivo tener información de programación por vigencia y meta de forma actualizada para poder dar respuesta a la inversión que se proyecta., en este sentido: 
OBJETIVO ESPECIFICO DEL PROYECTO DE INVERSIÓN: es el objetivo especifico que se tiene asociado a las metas del proyecto de inversión. 
No.  META: Este corresponde al establecido en ficha EBI.
DESCRIPCIÓN DE LA META : Transcriba, literalmente, la meta según como se encuentra en Ficha EBI. 
TIPO DE META: Este debe corresponder a lo programado en el plan de acción de cuatrienio y de vigencia. 
VIGENCIA : años que comprenden el plan de desarrollo actual-2020-2024 
MAGNITUD PROGRAMADA AL CORTE DEL INFORME: Es la magnitud que se programa por vigencia ajustada (en caso de que se modifique) según el corte de la información. La modificación de magnitud de una meta para una vigencia debe estar avalada previamente por la Oficina  Asesora de  Planeación .
MAGNITUD TOTAL 2020-2024: debe coincidir con la meta establecida y la suma total de las magnitudes por vigencia. 
PRESUPUESTO PROGRAMADO AL CORTE DEL INFORME: Es el presupuesto programado, ajustado según las modificaciones presupuestales que hayan tenido a lugar durante el tiempo de reporte.
PRESUPUESTO TOTAL 2020-2024: Debe coincidir con la suma del presupuesto programado por vigencia. 
</t>
  </si>
  <si>
    <t>RESUMEN EJECUTIVO</t>
  </si>
  <si>
    <t xml:space="preserve">Esta pestaña tiene por objeto sintetizar en un archivo la información cuantitativa y cualitativa de avance al corte de la información, en ese sentido: 
No.  META: Este corresponde al establecido en ficha  EBI
DESCRIPCIÓN DE LA META : Transcriba, literalmente, la meta según como se encuentra en Ficha EBI. 
PRESUPUESTO VIGENCIA: información actualizada al corte de la presentación del informe , tanto en programación como en ejecución del presupuesto de la vigencia.
PRESUPUESTO RESERVA: información actualizada al corte de la presentación del informe , tanto en programación como en ejecución del presupuesto de la reserva.  Ingresar los valores en pesos en cada una de las columnas habilitadas, las celdas de los porcentajes se encuentran formuladas automáticamente.
MAGNITUD: Ingrese numéricamente la programación y el avance de  la magnitud según al corte de presentación del informe.
REPORTE CUALITATIVO: de forma sintética se debe colocar la información de avance cualitativo de las diferentes metas. 
LOGROS DE CIUDAD: los logros representan el resultado alcanzado luego de las acciones realizadas durante el periodo del informe. cuando se menciona que sean de ciudad, hace referencia a la necesidad de que al redactar este logro se piense en un lenguaje que la ciudadanía lo comprenda, que sea de su interés, que impliquen y aporten a la construcción de ciudad según los intereses del plan de desarrollo. 
LOGROS DE GESTIÓN: aquí se deben colocar los resultados que se consideren logros producto de la gestión.
AVANCES DE LA META: Se debe colocar cualitativamente los aspectos mas relevantes frente a las acciones de cumplimiento de la meta. ejemplo: si, la meta es atender integralmente, que se ha hecho para este fin, etc. (esta información debe estar relacionada con el avance cuantitativo de la pestaña de actividades y tareas) 
RETRASOS PARA CUMPLIMIENTO META: Que aspectos de la gestión o de la implementación han retrasado el cumplimiento de la meta. 
SOLUCIONES A LOS RETRASOS: que acciones se han adelantado para atenuar el impacto del retraso.
BENEFICIO PARA LA CIUDAD: Teniendo en cuenta los logros de Ciudad y de Gestión, que beneficio traen las acciones que se han adelantado a la ciudad, cual es la apuesta de transformación. </t>
  </si>
  <si>
    <t>'1. SEGUIMIENTO EJECUCIÓN PRESU'!Área_de_impresión</t>
  </si>
  <si>
    <t xml:space="preserve">Verificar que los datos numéricos (cifras pesos, magnitudes) sean iguales a PREDIS 
Verificar que los datos cualitativos (descripción de objetivos, conceptos de gastos, actividades y metas etc.) sean iguales a lo reportado en la Cadena de Valor y en Ficha EBI
1.1. RECURSOS VIGENCIA: Ingresar los valores en pesos en cada una de las columnas habilitadas, las celdas de los porcentajes se encuentran formuladas automáticamente. Se ha habilitado un espacio para introducir texto, con el fin de justificar los movimientos referentes a modificaciones presupuestales.
RESERVAS PRESUPUESTALES: Ingresar la información a la fecha de corte del diligenciamiento, correspondiente al avance en pago de reservas presupuestales por cada concepto de gasto, indicando la cantidad de contratos con reserva, el valor de las reservas constituidas en la vigencia anterior, relacionar cada CRP con número y fecha de expedición; así mismo para el periodo de reporte se debe indicar si se han realizado liberaciones o anulaciones sobre las reservas (ya que esto afecta la ejecución de las mismas). Se debe relacionar el valor de reserva por cada CRP y en la columna siguiente los giros realizados y los valores pendientes de giro (para cada trimestre se podrá observar el avance en la ejecución de las reservas). 
Se ha habilitado un espacio con el objeto de explicar por cada contrato en qué estado se encuentra (ejecución o liquidación), las gestiones adelantadas (soportado con oficios o correos electrónicos) y proyecciones de giros o liberaciones.
PROYECCION GIROS DE RESERVA: es de diligenciamiento exclusivo del proyecto y debe indicar el porcentaje que ha planeado el proyecto ejecutar las mismas
PASIVOS EXIGIBLES: Ingresar la información a la fecha de corte del diligenciamiento, correspondiente al pago de pasivos exigibles, indicando la cantidad de contratos que se encuentran contemplado como pasivo, el valor de los mismos relacionando los CRP con fecha de expedición; así mismo para el periodo de reporte se debe indicar si se han realizado giros y/o liberaciones, así como los giros pendientes de giro. 
</t>
  </si>
  <si>
    <t>TERRITORIALIZACIÓN POBLACIÓN</t>
  </si>
  <si>
    <t xml:space="preserve">En esta pestaña se debe hacer seguimiento a la implementación de las metas según lo programado territorialmente. 
No. Localidad: Numero de la localidad según mapa de Bogotá 
Localidad : Nombre completo de la localidad 
PROGRAMACIÓN PRESUPUESTAL: Programación presupuestal  
EJECUCIÓN PRESUPUESTAL ejecución presupuestal 
PROGRAMACIÓN POBLACIÓN  Programación establecida según Plan de Acción.
ATENCIÓN POBLACIÓN: Numero de personas atendidas.  
</t>
  </si>
  <si>
    <t>'2. SEGUIMIENTO METAS PRODUCTO'!_Toc461442754</t>
  </si>
  <si>
    <r>
      <rPr>
        <sz val="11"/>
        <color theme="1"/>
        <rFont val="Arial"/>
        <family val="2"/>
      </rPr>
      <t xml:space="preserve">Verificar que las objetivos, metas, actividades y tareas correspondan a lo programado en el Plan de Acción y Ficha EBI. 
No modificar los valores programados en el Plan de Acción.
Se deben relacionar solamente las actividades y tareas que se tienen programadas en plan de acción para el periodo de reporte
2. EJECUCION DE METAS PRODUCTO Y ACTIVIDADES PROYECTO INVERSIÓN
De acuerdo con la Programación del Plan de Acción 2016, es necesario por cada proyecto de Inversión: 
Seleccionar Proyecto, se desplegarán los objetivos específicos, metas y actividades asociados a cada objetivo. Diligenciar de manera manual la información referente a magnitudes y presupuesto, las casillas de porcentajes se encuentran formuladas automáticamente. 
2.1. SEGUIMIENTO A METAS: ACTIVIDADES Y TAREAS
De acuerdo con la Programación del Plan de Acción, es necesario por cada proyecto de Inversión: 
- Relacionar de la lista desplegable el objetivo relacionado con la actividad a reportar
- Relacionar de la lista desplegable la meta relacionada con la actividad a reportar 
- Relacionar de la lista desplegable el estado de la meta (al escoger la opción Programada en vigencia posterior se bloqueará automáticamente el diligenciamiento de las casillas asociadas)
- Relacionar de la lista desplegable el tipo de la meta vigente en Plan de Acción
- Relacionar de la lista desplegable la actividad a ser reportada que debe ser igual a la reportada en la programación del Plan de Acción. (En los numerales a – d no hay que hablar de tareas sino de actividades)
- A continuación deberá diligenciar la información correspondiente al avance de la Actividad por cada uno de los meses activos para el plan de acción (lista desplegable)
- A continuación se desagrega la actividad por las tareas programadas para el periodo
- Por cada actividad se han habilitado espacios de obligatorio diligenciamiento referentes a la información cualitativa (logros, avances, retrasos/dificultades, soluciones e impactos/beneficios) deben ser presentadas en términos de </t>
    </r>
    <r>
      <rPr>
        <b/>
        <sz val="11"/>
        <color theme="1"/>
        <rFont val="Arial"/>
        <family val="2"/>
      </rPr>
      <t xml:space="preserve">ciudad, claros y concretos
- </t>
    </r>
    <r>
      <rPr>
        <sz val="11"/>
        <color theme="1"/>
        <rFont val="Arial"/>
        <family val="2"/>
      </rPr>
      <t xml:space="preserve">Si la programación vigente es diferente a la inicialmente programada favor justificar en Observaciones y adjuntar:
          1. Perfil del proyecto modificado y firmado por gerente del proyecto
          2. Plan de acción modificado y firmado por gerente del proyecto
Con corte trimestral  debe existir coherencia entre lo relacionado en el formato y los productos entregables señalados en la programación del plan de acción.
</t>
    </r>
  </si>
  <si>
    <t>'4. METAS RESULTADO PDD'!Área_de_impresión</t>
  </si>
  <si>
    <r>
      <rPr>
        <b/>
        <sz val="11"/>
        <color rgb="FF000000"/>
        <rFont val="Arial"/>
        <family val="2"/>
      </rPr>
      <t>Únicamente</t>
    </r>
    <r>
      <rPr>
        <sz val="11"/>
        <color theme="1"/>
        <rFont val="Arial"/>
        <family val="2"/>
      </rPr>
      <t xml:space="preserve"> se diligencia la información de las metas que se encuentran relacionadas en el Plan de Desarrollo Distrital e identificadas como Metas Sectoriales.
Por cada Meta se han habilitado espacios de obligatorio diligenciamiento referentes a la información cualitativa (logros, avances, retrasos/dificultades, soluciones e impactos/beneficios) deben ser presentada en términos de ciudad, claros y concretos.
Para lo anterior, es importante, informar, valorar y destacar los logros en el marco de los compromisos estratégicos del plan de desarrollo, mostrando resultados concretos de las metas propuestas, haciendo énfasis en el impacto que éstas tienen en las poblaciones y/o comunidades beneficiadas.
Se debe precisar las principales acciones logradas frente a las metas plan de desarrollo, sin ser tan detallado que termine por ser una lista de actividades  o tan consolidado que deje de lado temas relevantes a reportar.
Identificar claramente los productos y/o resultados de acuerdo a los definidos en la meta plan de desarrollo correspondiente. 
En el componente de gestión de Segplan se permite el registro de 250 caracteres en Dificultades, soluciones y 500 por Logros, Avances  y Beneficios, de ahí que la información a reportar sea precisa y de impacto para la Ciudad.
No escribir como dificultades o problema, la falta o mala atención de un servicio, o la falta de producción de un determinado bien.
No escribir como dificultades una lista de acciones, actividades internas y/o de administración de la entidad.
No escribir como dificultades una lista de obras físicas internas de la entidad.
Tomar en cuenta que las soluciones van en coherencia con las dificultades relacionadas</t>
    </r>
  </si>
  <si>
    <t>PRODUCTOS MGA</t>
  </si>
  <si>
    <t xml:space="preserve">En esta pestaña se debe hacer seguimiento a la programación de los productos  de las metas según lo programado en la MGA (Metodología General Ajustada)
COD BPIN: Numero de registro en MGA
COD PRODUCTO: Número relacionado en la matriz de productos de la MGA
NOMBRE DEL INDICADOR:  Nombre relacionado en la matriz de productos de la MGA
</t>
  </si>
  <si>
    <t>Magnitud-Vigencia</t>
  </si>
  <si>
    <t>Magnitud _anualización metas Plan de Desarrollo</t>
  </si>
  <si>
    <t xml:space="preserve">Actividad Proyecto de Inversión_Asociada
</t>
  </si>
  <si>
    <t>Código del Indicador
(Combine acorde al total de actividades proyecto asociadas a la meta)</t>
  </si>
  <si>
    <t>Ejecutada
Ene - Mar</t>
  </si>
  <si>
    <t>Ejetuada
Abril - Jun</t>
  </si>
  <si>
    <t>Ejecutada
Jul - Sept</t>
  </si>
  <si>
    <t>Ejecutada
Oct - Dic</t>
  </si>
  <si>
    <t xml:space="preserve">Programación </t>
  </si>
  <si>
    <t xml:space="preserve">Ejecución </t>
  </si>
  <si>
    <t>% Ejecución</t>
  </si>
  <si>
    <t>Lograr 9.200.000 viajes en modos sostenibles en un día hábil entre semana en Bogotá</t>
  </si>
  <si>
    <t xml:space="preserve">Número de viajes en modos sostenibles en
Bogotá Región incrementado
</t>
  </si>
  <si>
    <t>TOTAL PDD</t>
  </si>
  <si>
    <t xml:space="preserve">Numero de estrategias implementadas para implementar una estratégia </t>
  </si>
  <si>
    <t>Para este periodo no se presentan retrasos que tengan un impacto en el cumplimiento de la meta PDD.</t>
  </si>
  <si>
    <t xml:space="preserve">Numero de acciones realizadas
para promover la renovación tecnológica de transporte de carga </t>
  </si>
  <si>
    <t>Número de Estrategias diseñadas e implementadas</t>
  </si>
  <si>
    <r>
      <rPr>
        <sz val="10"/>
        <color theme="5"/>
        <rFont val="Calibri"/>
        <family val="2"/>
      </rPr>
      <t>A la vigencia</t>
    </r>
    <r>
      <rPr>
        <sz val="10"/>
        <color theme="1"/>
        <rFont val="Calibri"/>
        <family val="2"/>
      </rPr>
      <t xml:space="preserve"> Ejecutado vigencia / Programado Vigencia</t>
    </r>
  </si>
  <si>
    <r>
      <rPr>
        <sz val="10"/>
        <color theme="5"/>
        <rFont val="Calibri"/>
        <family val="2"/>
      </rPr>
      <t>Al transcurrido del Plan</t>
    </r>
    <r>
      <rPr>
        <sz val="10"/>
        <color theme="1"/>
        <rFont val="Calibri"/>
        <family val="2"/>
      </rPr>
      <t xml:space="preserve"> Suma Ejecutado a la Vigencia del Informe / Suma Programado a la Vigencia del Informe</t>
    </r>
  </si>
  <si>
    <r>
      <rPr>
        <sz val="10"/>
        <color theme="5"/>
        <rFont val="Calibri"/>
        <family val="2"/>
      </rPr>
      <t>Plan de Desarrollo</t>
    </r>
    <r>
      <rPr>
        <sz val="10"/>
        <color theme="1"/>
        <rFont val="Calibri"/>
        <family val="2"/>
      </rPr>
      <t xml:space="preserve"> Suma Ejecutado a la Vigencia del Informe / Total Programado para el Plan</t>
    </r>
  </si>
  <si>
    <t>CONSTANTE</t>
  </si>
  <si>
    <t>La ejecución es independiente en cada vigencia</t>
  </si>
  <si>
    <r>
      <rPr>
        <sz val="10"/>
        <color theme="5"/>
        <rFont val="Calibri"/>
        <family val="2"/>
      </rPr>
      <t>A la vigencia</t>
    </r>
    <r>
      <rPr>
        <sz val="10"/>
        <color theme="1"/>
        <rFont val="Calibri"/>
        <family val="2"/>
      </rPr>
      <t xml:space="preserve"> Ejecutado Vigencia / Programado Vigencia</t>
    </r>
  </si>
  <si>
    <r>
      <rPr>
        <sz val="10"/>
        <color theme="5"/>
        <rFont val="Calibri"/>
        <family val="2"/>
      </rPr>
      <t xml:space="preserve">Al transcurrido del Plan </t>
    </r>
    <r>
      <rPr>
        <sz val="10"/>
        <color theme="1"/>
        <rFont val="Calibri"/>
        <family val="2"/>
      </rPr>
      <t>Promedio Ejecutado de los años programados a la vigencia seleccionada / Promedio Programado a la Vigencia Seleccionada</t>
    </r>
  </si>
  <si>
    <r>
      <rPr>
        <sz val="10"/>
        <color theme="5"/>
        <rFont val="Calibri"/>
        <family val="2"/>
      </rPr>
      <t>Plan de Desarrollo</t>
    </r>
    <r>
      <rPr>
        <sz val="10"/>
        <color theme="1"/>
        <rFont val="Calibri"/>
        <family val="2"/>
      </rPr>
      <t xml:space="preserve"> Promedio Ejecutado de los años programados / Promedio Años Programados del Plan</t>
    </r>
  </si>
  <si>
    <t>CRECIENTE SIN LÍNEA BASE</t>
  </si>
  <si>
    <t>La ejecución, es el último valor reportado por la entidad sin importar la vigencia</t>
  </si>
  <si>
    <r>
      <rPr>
        <sz val="10"/>
        <color theme="5"/>
        <rFont val="Calibri"/>
        <family val="2"/>
      </rPr>
      <t>A la vigencia</t>
    </r>
    <r>
      <rPr>
        <sz val="10"/>
        <color theme="1"/>
        <rFont val="Calibri"/>
        <family val="2"/>
      </rPr>
      <t xml:space="preserve"> Última Ejecución a la Vigencia del Informe / Programado Vigencia</t>
    </r>
  </si>
  <si>
    <r>
      <rPr>
        <sz val="10"/>
        <color theme="5"/>
        <rFont val="Calibri"/>
        <family val="2"/>
      </rPr>
      <t>Al transcurrido del Plan</t>
    </r>
    <r>
      <rPr>
        <sz val="10"/>
        <color theme="1"/>
        <rFont val="Calibri"/>
        <family val="2"/>
      </rPr>
      <t xml:space="preserve"> Última ejecución a la Vigencia del Informe / Programado Vigencia del Informe</t>
    </r>
  </si>
  <si>
    <r>
      <rPr>
        <sz val="10"/>
        <color theme="5"/>
        <rFont val="Calibri"/>
        <family val="2"/>
      </rPr>
      <t>Plan de Desarrollo</t>
    </r>
    <r>
      <rPr>
        <sz val="10"/>
        <color theme="1"/>
        <rFont val="Calibri"/>
        <family val="2"/>
      </rPr>
      <t xml:space="preserve"> Última ejecución del Plan / Programado para el Plan</t>
    </r>
  </si>
  <si>
    <t>CRECIENTE CON LÍNEA BASE</t>
  </si>
  <si>
    <t>La línea base debe ser menor o igual al valor de la primera vigencia programada. En caso de ser mayor, el resultado será cero.</t>
  </si>
  <si>
    <t>Si el resultado del cálculo es negativo el porcentaje de avance se colocará en 0</t>
  </si>
  <si>
    <r>
      <rPr>
        <sz val="10"/>
        <color theme="5"/>
        <rFont val="Calibri"/>
        <family val="2"/>
      </rPr>
      <t>A la vigencia</t>
    </r>
    <r>
      <rPr>
        <sz val="10"/>
        <color theme="1"/>
        <rFont val="Calibri"/>
        <family val="2"/>
      </rPr>
      <t xml:space="preserve"> (Ejecutado Vigencia - Ejecutado Vigencia Anterior) / (Programado Vigencia - Ejecutado Vigencia Anterior)</t>
    </r>
  </si>
  <si>
    <t>Para la primer vigencia, el ejecutado vigencia anterior es la línea base</t>
  </si>
  <si>
    <t>Si el programado es igual a la línea base y el ejecutado es superior a lo programado:</t>
  </si>
  <si>
    <t>(Ejecutado Vigencia - Línea base) / (Programado para el Plan - línea base)</t>
  </si>
  <si>
    <r>
      <rPr>
        <sz val="10"/>
        <color theme="5"/>
        <rFont val="Calibri"/>
        <family val="2"/>
      </rPr>
      <t>Al transcurrido del Plan</t>
    </r>
    <r>
      <rPr>
        <sz val="10"/>
        <color theme="1"/>
        <rFont val="Calibri"/>
        <family val="2"/>
      </rPr>
      <t xml:space="preserve"> (Última Ejecución a la Vigencia del Informe - línea base) / (Programado en la Vigencia del Informe - línea base)</t>
    </r>
  </si>
  <si>
    <t>(Última Ejecución a la Vigencia del Informe - línea base) / (Programado para el Plan - línea base)</t>
  </si>
  <si>
    <r>
      <rPr>
        <sz val="10"/>
        <color theme="5"/>
        <rFont val="Calibri"/>
        <family val="2"/>
      </rPr>
      <t>Plan de Desarrollo</t>
    </r>
    <r>
      <rPr>
        <sz val="10"/>
        <color theme="1"/>
        <rFont val="Calibri"/>
        <family val="2"/>
      </rPr>
      <t xml:space="preserve"> (Última Ejecución del Plan - línea base) / (Programado para el Plan - línea base)</t>
    </r>
  </si>
  <si>
    <t>DECRECIENTE SIN LÍNEA BASE</t>
  </si>
  <si>
    <t>A la vigencia Programado Vigencia / Última Ejecución a la Vigencia</t>
  </si>
  <si>
    <t>Al transcurrido del Plan Programado vigencia / Última Ejecución a la Vigencia del Informe</t>
  </si>
  <si>
    <t>Plan de Desarrollo Programado para el Plan / Última Ejecución</t>
  </si>
  <si>
    <t>DECRECIENTE CON LÍNEA BASE</t>
  </si>
  <si>
    <t>La línea base debe ser mayor o igual al valor de la primera vigencia programada En caso de ser menor, el resultado será cero.</t>
  </si>
  <si>
    <r>
      <rPr>
        <sz val="10"/>
        <color theme="5"/>
        <rFont val="Calibri"/>
        <family val="2"/>
      </rPr>
      <t>A la vigencia</t>
    </r>
    <r>
      <rPr>
        <sz val="10"/>
        <color theme="1"/>
        <rFont val="Calibri"/>
        <family val="2"/>
      </rPr>
      <t xml:space="preserve"> (Ejecutado Vigencia Anterior - ejecutado vigencia) / (Ejecutado Vigencia Anterior - Programado Vigencia)</t>
    </r>
  </si>
  <si>
    <r>
      <rPr>
        <sz val="10"/>
        <color theme="5"/>
        <rFont val="Calibri"/>
        <family val="2"/>
      </rPr>
      <t>Para la primer vigencia</t>
    </r>
    <r>
      <rPr>
        <sz val="10"/>
        <color theme="1"/>
        <rFont val="Calibri"/>
        <family val="2"/>
      </rPr>
      <t>, el ejecutado vigencia anterior es línea base</t>
    </r>
  </si>
  <si>
    <t>(Ejecutado Vigencia - línea base) / (línea base - Programado para el Plan)</t>
  </si>
  <si>
    <r>
      <rPr>
        <sz val="10"/>
        <color theme="5"/>
        <rFont val="Calibri"/>
        <family val="2"/>
      </rPr>
      <t>Al transcurrido del Pla</t>
    </r>
    <r>
      <rPr>
        <sz val="10"/>
        <color theme="1"/>
        <rFont val="Calibri"/>
        <family val="2"/>
      </rPr>
      <t>n (línea base - Última Ejecución a la Vigencia del Informe) / (línea base - Programado en la Vigencia del Informe)</t>
    </r>
  </si>
  <si>
    <t>(Última ejecución a la Vigencia del informe - línea base) / (línea base - Programado para el Plan)</t>
  </si>
  <si>
    <r>
      <rPr>
        <sz val="10"/>
        <color theme="5"/>
        <rFont val="Calibri"/>
        <family val="2"/>
      </rPr>
      <t>Plan de Desarrollo</t>
    </r>
    <r>
      <rPr>
        <sz val="10"/>
        <color theme="1"/>
        <rFont val="Calibri"/>
        <family val="2"/>
      </rPr>
      <t xml:space="preserve"> (línea base - Última ejecución del Plan) / (línea base - Programado para el Plan)</t>
    </r>
  </si>
  <si>
    <t>#VALUE!</t>
  </si>
  <si>
    <t>Resumen programación y ejecución física</t>
  </si>
  <si>
    <t>Oct- Dic</t>
  </si>
  <si>
    <t>Total Programado</t>
  </si>
  <si>
    <t>Total Ejecutado</t>
  </si>
  <si>
    <t>Programado</t>
  </si>
  <si>
    <t>Ejecutado</t>
  </si>
  <si>
    <t>Reservas</t>
  </si>
  <si>
    <t>TOTAL</t>
  </si>
  <si>
    <t>Programación_Año XXXX</t>
  </si>
  <si>
    <t>Ejecución_Año XXXX</t>
  </si>
  <si>
    <t>Ejecución Año XXXX</t>
  </si>
  <si>
    <t>Ejecución Año 2027</t>
  </si>
  <si>
    <t>Programación_total PDD</t>
  </si>
  <si>
    <t>Ejecutado_total PDD</t>
  </si>
  <si>
    <t>No. Localidad</t>
  </si>
  <si>
    <t>Localidad</t>
  </si>
  <si>
    <t>Presupuesto vigencia</t>
  </si>
  <si>
    <t>Magnitud vigencia</t>
  </si>
  <si>
    <t>Presupuesto reserva</t>
  </si>
  <si>
    <t>Magnitud reserva</t>
  </si>
  <si>
    <t>Usaquén</t>
  </si>
  <si>
    <t>San Cristóbal</t>
  </si>
  <si>
    <t>Fontibón</t>
  </si>
  <si>
    <t>Engativá</t>
  </si>
  <si>
    <t>Los Mártires</t>
  </si>
  <si>
    <t xml:space="preserve">
INSTRUCTIVO DE DILIGENCIAMIENTO_SEGUIMIENTO PLAN DE ACCIÓN
</t>
  </si>
  <si>
    <t>Las celdas de presupuesto deben estar en formato celda moneda y en pesos</t>
  </si>
  <si>
    <t>El tipo de letra es fuente calibri tamaño 10</t>
  </si>
  <si>
    <t xml:space="preserve">Los datos cuantificados (indicadores, ejecución presupuestal, etc.) y la información cualitativa (texto),  permiten ampliar y conocer en hechos lo que dicen las cifras y es insumo para la rendición de cuentas, debates en el Concejo Distrital,  la academia,  organismos de control, la ciudadanía en general y para que la Administración Distrital tome decisiones frente a la inversión en la ciudad teniendo en cuenta las principales apuestas que establece el Plan de Desarrollo. </t>
  </si>
  <si>
    <t>En caso que se requiera reprogramaciones se deberá remitir formato oficial debidamente firmado por el gerente y ordenador de gasto</t>
  </si>
  <si>
    <t xml:space="preserve"> La asociación estratégica y táctica con las metas proyecto de inversión no crea relación directa con el presupuesto ni con la magnitud</t>
  </si>
  <si>
    <t>Para obtener información específica frente al avance físico y presupuestal de las politícas públicas se debe consultar los planes de acción de cada política, toda vez que la información aca señalada es solo indicativa</t>
  </si>
  <si>
    <t>1. Generalidades</t>
  </si>
  <si>
    <r>
      <rPr>
        <b/>
        <sz val="10"/>
        <color theme="1"/>
        <rFont val="Calibri"/>
        <family val="2"/>
      </rPr>
      <t xml:space="preserve">Periodicidad informe: SEGUN CRONOGRAMA DE LA VIGENCIA </t>
    </r>
    <r>
      <rPr>
        <sz val="10"/>
        <color theme="1"/>
        <rFont val="Calibri"/>
        <family val="2"/>
      </rPr>
      <t xml:space="preserve">
Responsable: Subsecretario/ordenador de gasto
Responsable diligenciamiento:   Director/ Jefe de Oficina/ Subdirector
Medio de entrega: Digital enviado por el Subsecretario/ Ordenador de gasto
Calidad reporte: Buena ortografía, coherencia, redacción, claridad, precisión de la información, validación de las fuentes de información, oportunidad en la entrega, no usar siglas 
</t>
    </r>
  </si>
  <si>
    <t>2. Actividades_tareas_vigencia</t>
  </si>
  <si>
    <r>
      <rPr>
        <sz val="10"/>
        <color theme="1"/>
        <rFont val="Calibri"/>
        <family val="2"/>
      </rPr>
      <t xml:space="preserve">Verificar que las objetivos, metas, actividades y tareas correspondan a lo programado en el Plan de Acción y Ficha EBI. 
No modificar los valores programados en el Plan de Acción.
Se deben relacionar solamente las actividades y tareas que se tienen programadas en plan de acción para el periodo de reporte
SEGUIMIENTO A METAS: ACTIVIDADES Y TAREAS
De acuerdo con la Programación del Plan de Acción, es necesario por cada proyecto de Inversión: 
- Relacionar la meta relacionada con la actividad a reportar 
- A continuación deberá diligenciar la información correspondiente al avance de la Actividad por cada uno de los meses activos para el plan de acción 
- A continuación se desagrega la actividad por las tareas programadas para el periodo
- Por cada actividad se han habilitado espacios de obligatorio diligenciamiento referentes a la información cualitativa (logros, avances, retrasos/dificultades, soluciones e impactos/beneficios) deben ser presentadas en términos de </t>
    </r>
    <r>
      <rPr>
        <b/>
        <sz val="10"/>
        <color theme="1"/>
        <rFont val="Calibri"/>
        <family val="2"/>
      </rPr>
      <t xml:space="preserve">ciudad, claros y concretos
- </t>
    </r>
    <r>
      <rPr>
        <sz val="10"/>
        <color theme="1"/>
        <rFont val="Calibri"/>
        <family val="2"/>
      </rPr>
      <t>Si la programación vigente es diferente a la inicialmente programada favor justificar en Observaciones
Con corte trimestral  debe existir coherencia entre lo relacionado en el formato y los productos entregables señalados en la programación del plan de acción.</t>
    </r>
  </si>
  <si>
    <t>3. Metas Proyecto de Inv</t>
  </si>
  <si>
    <t>Verificar que las objetivos, metas, actividades y tareas correspondan a lo programado en el Plan de Acción y Ficha EBI. 
Articular  las metas proyecto y PDD con la plataforma estratégica y táctica de la Entidad, como herramienta de marcación sin que ello signifique que exista relación directa entre la magnitud y presupuesto con la información que en este espacio se identifique.
EJECUCION DE METAS PRODUCTO Y ACTIVIDADES PROYECTO INVERSIÓN
De acuerdo con la Programación del Plan de Acción 2020-2024, es necesario por cada proyecto de Inversión: 
Ubicación estratégica: Se desplegarán la misión, visión, objetivos estratégicos, de calidad, gestión ambiental, Antisoborno y de seguridad y salud en el trabajo y componentes de Plan Maestro de Movilidad
Marcadores a Nivel táctico: se desplegarán PMR, ODS, Metas trazadoras, Politicas Públicas, Código e indicador de MGA
Metas proyecto de inversión: Diligenciar de manera manual la información referente a magnitudes y presupuesto, las casillas de porcentajes se encuentran formuladas automáticamente. Registrar avance cualitativo trimestralmente y  el avance acumulado en avances y logros, retrasos y soluciones.
Población beneficiada: especificar tipo de población, grupo etáreo, condición, enfoque diferencial y de género). Tener presente la población objetivo identificada en la formulación del proyecto.
La asociación estratégica y táctica con las metas proyecto de inversión no crea relación directa con el presupuesto ni con la magnitud, por tanto se debe consultar en cada caso el instrumento específico (planes de acción de politica pública, tableros de control metas estratégicas, seguimiento PMR, etc)</t>
  </si>
  <si>
    <t xml:space="preserve">4.Magnitud_Presupuesto
</t>
  </si>
  <si>
    <t xml:space="preserve">Verificar que los datos numéricos (cifras pesos, magnitudes) sean iguales a BOGDATA y PAA 
Verificar que los datos cualitativos (descripción de objetivos, conceptos de gastos, actividades y metas etc.) sean iguales a lo reportado en Ficha EBI
PRESUPUESTO PROGRAMADO AL CORTE DEL INFORME: Es el presupuesto programado, ajustado según las modificaciones presupuestales que hayan tenido a lugar durante el tiempo de reporte. Todo ajuste presupuestal debe haberse avalado en el PAA y coincidir con la información en BOGDATA
PRESUPUESTO TOTAL 2020-2024: Debe coincidir con la suma del presupuesto programado por vigencia. 
RECURSOS VIGENCIA: Ingresar los valores en pesos en cada una de las columnas habilitadas, las celdas de los porcentajes se encuentran formuladas automáticamente. Se ha habilitado un espacio para introducir texto, con el fin de justificar los movimientos referentes a modificaciones presupuestales.
RECURSOS COMPROMETIDOS: Ingresar los valores  que a la fecha de corte del diligenciamiento,  se encuentran vigentes, discriminar por Meta
RESERVAS PRESUPUESTALES: Ingresar la información a la fecha de corte del diligenciamiento, correspondiente al avance en pago de reservas presupuestales por meta; así mismo para el periodo de reporte se debe indicar si se han realizado liberaciones o anulaciones sobre las reservas.
Se debe relacionar el valor de reserva por cada CRP y en la columna siguiente los giros realizados y los valores pendientes de giro (para cada trimestre se podrá observar el avance en la ejecución de las reservas). 
</t>
  </si>
  <si>
    <t>5. Metas_PDD</t>
  </si>
  <si>
    <t xml:space="preserve">Esta pestaña tiene por objetivo tener información de programación por vigencia y meta de forma actualizada para poder dar respuesta a la inversión que se proyecta., en este sentido: 
OBJETIVO ESPECIFICO DEL PROYECTO DE INVERSIÓN: es el objetivo especifico que se tiene asociado a las metas del proyecto de inversión. 
No.  META: Este corresponde al establecido en ficha EBI.
DESCRIPCIÓN DE LA META : Transcriba, literalmente, la meta según como se encuentra en Ficha EBI. 
TIPO DE META: Este debe corresponder a lo programado en el plan de acción de cuatrienio y de vigencia. 
VIGENCIA : años que comprenden el plan de desarrollo actual-2024-2027
MAGNITUD PROGRAMADA AL CORTE DEL INFORME: Es la magnitud que se programa por vigencia ajustada (en caso de que se modifique) según el corte de la información. La modificación de magnitud de una meta para una vigencia debe estar avalada previamente por la Oficina Asesora de Planeación Institucional
MAGNITUD TOTAL 2020-2024: debe coincidir con la meta establecida y la suma total de las magnitudes por vigencia. 
Por cada Meta se han habilitado espacios de obligatorio diligenciamiento referentes a la información cualitativa (logros, avances, retrasos/dificultades, soluciones e impactos/beneficios) deben ser presentada en términos de ciudad, claros y concretos.
Para lo anterior, es importante, informar, valorar y destacar los logros en el marco de los compromisos estratégicos del plan de desarrollo, mostrando resultados concretos de las metas propuestas, haciendo énfasis en el impacto que éstas tienen en las poblaciones y/o comunidades beneficiadas.
Se debe precisar las principales acciones logradas frente a las metas plan de desarrollo, sin ser tan detallado que termine por ser una lista de actividades  o tan consolidado que deje de lado temas relevantes a reportar.
Identificar claramente los productos y/o resultados de acuerdo a los definidos en la meta plan de desarrollo correspondiente. 
En el componente de gestión de Segplan se permite el registro de 250 caracteres en Dificultades, soluciones y 500 por Logros, Avances  y Beneficios, de ahí que la información a reportar sea precisa y de impacto para la Ciudad.
No escribir como dificultades o problema, la falta o mala atención de un servicio, o la falta de producción de un determinado bien.
No escribir como dificultades una lista de acciones, actividades internas y/o de administración de la entidad.
No escribir como dificultades una lista de obras físicas internas de la entidad.
Tomar en cuenta que las soluciones van en coherencia con las dificultades relacionadas
</t>
  </si>
  <si>
    <t>6. Territorialización</t>
  </si>
  <si>
    <t xml:space="preserve">Plan de Desarrollo </t>
  </si>
  <si>
    <t>Meses</t>
  </si>
  <si>
    <t>Años</t>
  </si>
  <si>
    <t>Objetivo PDD</t>
  </si>
  <si>
    <t>Programa PDD</t>
  </si>
  <si>
    <t>No. Meta PDD</t>
  </si>
  <si>
    <t>Nombre Meta PDD</t>
  </si>
  <si>
    <t>ODS</t>
  </si>
  <si>
    <t>Tipo_Meta</t>
  </si>
  <si>
    <t>TipoInd</t>
  </si>
  <si>
    <t>Periodicidad</t>
  </si>
  <si>
    <t>Si_No</t>
  </si>
  <si>
    <t>Localidades</t>
  </si>
  <si>
    <t>OBJETIVO ESTRATÉGICO</t>
  </si>
  <si>
    <t>Dimensiones MIPG</t>
  </si>
  <si>
    <t>Politicas MIPG</t>
  </si>
  <si>
    <t>1. Bogotá avanza en  seguridad</t>
  </si>
  <si>
    <t>Alcanzar 480.000 estudiantes beneficiadas y beneficiados en el programa de Niñas y Niños Primero – NNP, incluyendo acciones orientadas a mejorar las condiciones de movilidad de las rutas escolares</t>
  </si>
  <si>
    <t>2024110010075</t>
  </si>
  <si>
    <t>Eficacia</t>
  </si>
  <si>
    <t>Mensual</t>
  </si>
  <si>
    <t xml:space="preserve">1. Proteger vidas en el espacio público para la movilidad, a través de la formulación e implementación de proyectos e intervenciones, así como el fomento de la cultura ciudadana. </t>
  </si>
  <si>
    <t>OSGC-Fortalecer la prestación de los servicios de la Secretaría Distrital de Movilidad que responda a la gestión de riesgos y oportunidades, la mejora continua, los recursos y los requisitos aplicables, con el fin de dar cumplimiento a la planeación estratégica y aumentar la satisfacción de nuestros grupos de valor y partes interesadas</t>
  </si>
  <si>
    <t>1. Talento Humano</t>
  </si>
  <si>
    <t>1. Política de Gestión Estratégica del Talento Humano</t>
  </si>
  <si>
    <t>Febrero</t>
  </si>
  <si>
    <t>Subsecretaría de Gestión de Movilidad</t>
  </si>
  <si>
    <t>Complementar con dispositivos que garanticen la accesibilidad de 340 intersecciones semafóricas que cumplan con las condiciones técnicas para tal fin</t>
  </si>
  <si>
    <t>2024110010076</t>
  </si>
  <si>
    <t>Eficiencia</t>
  </si>
  <si>
    <t>2. promover la cultura ciudadana, la protección de la vida, el espacio público para la movilidad y el uso eficiente de medios de transporte en Bogotá y la región</t>
  </si>
  <si>
    <t>2. promoción de hábitos y comportamientos seguros, gestión de la infraestructura que articule los sistemas de movilidad</t>
  </si>
  <si>
    <t xml:space="preserve">2. Prestar trámites y servicios confiables, eficientes, oportunos y de calidad, mediante el uso de tecnologías y seguridad de la información y las comunicaciones, innovación, gestión del conocimiento, promoción de la participación incidente y formación ciudadana. </t>
  </si>
  <si>
    <t>OSGC-Prestar trámites y servicios confiables, eficientes, oportunos y de calidad, mediante el uso de tecnologías y seguridad de la información y las comunicaciones, innovación, gestión del conocimiento, promoción de la participación incidente y formación ciudadana.</t>
  </si>
  <si>
    <t>2. Direccionamiento Estrategico</t>
  </si>
  <si>
    <t>2. Política de Integridad</t>
  </si>
  <si>
    <t>Marzo</t>
  </si>
  <si>
    <t>Subsecretaría de Servicios a la Ciudadanía</t>
  </si>
  <si>
    <t>3. Bogotá confía en su potencial</t>
  </si>
  <si>
    <t>Diseñar, implementar y evaluar el 100% del plan sectorial de cultura ciudadana, comunicación y pedagogía cívica que propicien transformaciones voluntarias constructivas y corresponsables en el sistema de movilidad</t>
  </si>
  <si>
    <t>2024110010077</t>
  </si>
  <si>
    <t>Creciente</t>
  </si>
  <si>
    <t>Efectividad</t>
  </si>
  <si>
    <t>Semestral</t>
  </si>
  <si>
    <t/>
  </si>
  <si>
    <t>Santafé</t>
  </si>
  <si>
    <t>3. gestión de trámites y servicios integral y transparente</t>
  </si>
  <si>
    <t>3. estrategias innovadoras en la gestión y control en el espacio público así como en sus trámites y servicios</t>
  </si>
  <si>
    <t xml:space="preserve">3. Fortalecer el uso de medios de transporte sostenibles y alternativos mediante políticas de movilidad amigables con el ambiente y con un enfoque diferencial e incluyente. </t>
  </si>
  <si>
    <t>O1:Fatalidades en siniestros viales por año</t>
  </si>
  <si>
    <t>15-Fatalidades en siniestros viales por año</t>
  </si>
  <si>
    <t>3. Gestión con Valores para los resultados</t>
  </si>
  <si>
    <t>3. Política de Planeación Institucional</t>
  </si>
  <si>
    <t>Abril</t>
  </si>
  <si>
    <t>Subsecretaría de Gestión Jurídica</t>
  </si>
  <si>
    <t>Realizar 300.000 intervenciones para mejorar las condiciones de movilidad en los corredores y puntos estratégicos de la ciudad Región</t>
  </si>
  <si>
    <t>2024110010093</t>
  </si>
  <si>
    <t>Decreciente</t>
  </si>
  <si>
    <t>Anual</t>
  </si>
  <si>
    <t>4. equipo humano que genera confianza en la ciudadanía y en la entidad</t>
  </si>
  <si>
    <t>4. entidad moderna que genere confianza en la ciudadanía</t>
  </si>
  <si>
    <t xml:space="preserve">4. Consolidar un equipo humano calificado, comprometido e íntegro fomentando su bien-estar, la lucha contra la corrupción, la protección de recursos públicos y el cumplimiento normativo. </t>
  </si>
  <si>
    <t>4. Política de Gestión Presupuestal y Eficiencia del Gasto Público</t>
  </si>
  <si>
    <t>Mayo</t>
  </si>
  <si>
    <t>Subsecretaría de Gestión Corporativa</t>
  </si>
  <si>
    <t>5. Bogotá confía en su gobierno</t>
  </si>
  <si>
    <t>Realizar seguimiento al 100% de los PMT (Planes de Manejo de Tránsito) que generen mayor afectación a los usuarios priorizando la seguridad e infraestructura a las y los peatones y ciclistas</t>
  </si>
  <si>
    <t>2024110010095</t>
  </si>
  <si>
    <t>5. Mejorar la calidad de vida y bien-estar de la ciudadanía a través de políticas, programas y acciones de gestión, innovación, control en vía, prestación de servicios y optimización de la infraestructura para la Movilidad en Bogotá – Región.</t>
  </si>
  <si>
    <t>O1: % del sistema de semaforización inteligente de la ciudad mantenido y optimizado (a 2027 llegar al 99%)</t>
  </si>
  <si>
    <t>52-Porcentaje de viajes en 
modos sostenibles en un día 
típico de los hogares de 
Bogotá</t>
  </si>
  <si>
    <t>5. Información y Comunicación</t>
  </si>
  <si>
    <t>5. Política compras y contratación pública</t>
  </si>
  <si>
    <t>Junio</t>
  </si>
  <si>
    <t>Dirección de inteligencia para la movilidad</t>
  </si>
  <si>
    <t>Realizar 35.000 intervenciones en las vías y el espacio público para la movilidad enfocadas en la mejora de la seguridad vial, priorizando actividades de señalización y demarcación</t>
  </si>
  <si>
    <t>2024110010096</t>
  </si>
  <si>
    <t>6. Gestión del Conocimiento</t>
  </si>
  <si>
    <t>6. Política de Fortalecimiento Institucional y Simplificación de Procesos</t>
  </si>
  <si>
    <t>Julio</t>
  </si>
  <si>
    <t>Dirección de planeación para la movilidad</t>
  </si>
  <si>
    <t>Realizar un (1) estudio técnico en corredores principales, para evaluar los límites de velocidad en la ciudad</t>
  </si>
  <si>
    <t>2024110010097</t>
  </si>
  <si>
    <t>7. Control Interno</t>
  </si>
  <si>
    <t>7. Política Gobierno Digital</t>
  </si>
  <si>
    <t>Agosto</t>
  </si>
  <si>
    <t>Dirección de ingienería y tránsito</t>
  </si>
  <si>
    <t>Recuperar 30.000 m2 de espacio público para una movilidad más segura y accesible, principalmente en entornos relacionados con la movilidad activa y sostenible, siguiendo el enfoque de calle completa</t>
  </si>
  <si>
    <t>2024110010104</t>
  </si>
  <si>
    <t>8. Política de Seguridad Digital</t>
  </si>
  <si>
    <t>Septiembre</t>
  </si>
  <si>
    <t>Dirección de Gestión de tránsito y control de transito y transporte</t>
  </si>
  <si>
    <t>Construir 59 kilómetros lineales de la red de cicloinfraestructura</t>
  </si>
  <si>
    <t>2024110010100</t>
  </si>
  <si>
    <t>9. Política de Defensa Jurídica</t>
  </si>
  <si>
    <t>Octubre</t>
  </si>
  <si>
    <t>Dirección de atención al ciudadano</t>
  </si>
  <si>
    <t>10. Política de Mejora normativa</t>
  </si>
  <si>
    <t>Noviembre</t>
  </si>
  <si>
    <t>Dirección de investigaciones administrativas al tránsito y y¡transporte</t>
  </si>
  <si>
    <t>2024110010116</t>
  </si>
  <si>
    <t>11. Política de Servicio al ciudadano</t>
  </si>
  <si>
    <t>Dirección de representación judicial</t>
  </si>
  <si>
    <t>2024110010114</t>
  </si>
  <si>
    <t>12. Producción y consumo responsables</t>
  </si>
  <si>
    <t>Barrios unidos</t>
  </si>
  <si>
    <t>12. Política de Racionalización de trámites</t>
  </si>
  <si>
    <t>Dirección de normatividad y conceptos</t>
  </si>
  <si>
    <t>2024110010124</t>
  </si>
  <si>
    <t>13. Acción por el clima</t>
  </si>
  <si>
    <t>13. Política de Participación Ciudadana en la Gestión Pública</t>
  </si>
  <si>
    <t>Dirección de contratación</t>
  </si>
  <si>
    <t>Desarrollar el 100% de la estrategia de mejora y sostenibilidad del Modelo Integrado De Planeación y Gestión - Mipg en las entidades del Sector Movilidad</t>
  </si>
  <si>
    <t>2024110010127</t>
  </si>
  <si>
    <t>Dirección de gestión de cobro</t>
  </si>
  <si>
    <t>Desarrollar el 100% de mejoramiento en la atención, participación ciudadana incidente y formación para la atención integral con enfoques de género, diferencial y territorial, a través de los canales definidos por cada entidad, del Sector Movilidad</t>
  </si>
  <si>
    <t>2024110010125</t>
  </si>
  <si>
    <t>15. Vida de ecosistemas terrestres</t>
  </si>
  <si>
    <t xml:space="preserve">OSGSST-Cumplir la normatividad nacional vigente en materia de riesgos laborales y de otra índole, teniendo en cuenta los requisitos aplicables a la Secretaría. </t>
  </si>
  <si>
    <t>15. Política de Transparencia, acceso a la información pública y lucha contra la corrupción</t>
  </si>
  <si>
    <t>Dirección administrativa y financiera</t>
  </si>
  <si>
    <t>16. Política de Gestión Documental</t>
  </si>
  <si>
    <t>Dirección de talento humano</t>
  </si>
  <si>
    <t>17. Alianzas para Lograr los Objetivos</t>
  </si>
  <si>
    <t>17. Política de Gestión de la Información Estadística</t>
  </si>
  <si>
    <t>Oficina asesora de comunicaciones y cultura para la movilidad</t>
  </si>
  <si>
    <t>Rafael Uribe</t>
  </si>
  <si>
    <t>18. Política de Gestión del Conocimiento y la Innovación</t>
  </si>
  <si>
    <t>Oficina de tecnologías de la información y las comunicaciones</t>
  </si>
  <si>
    <t>Ciudad Bolívar</t>
  </si>
  <si>
    <t>19. Política de Control Interno</t>
  </si>
  <si>
    <t>Oficina de seguridad vial</t>
  </si>
  <si>
    <t>20. Gestión ambiental para el buen uso de los recursos públicos</t>
  </si>
  <si>
    <t>Oficina de gestión social</t>
  </si>
  <si>
    <t>OSGSI-Gestionar los eventos e incidentes de seguridad de la información, fortaleciendo la capacidad de la Secretaría Distrital de Movilidad para hacer frente a las amenazas y ataques informáticos</t>
  </si>
  <si>
    <t>Oficina aseora de planeación institucional</t>
  </si>
  <si>
    <t>Oficina de control disciplinario</t>
  </si>
  <si>
    <t>Oficina de control interno</t>
  </si>
  <si>
    <t>Subdirección de transporte público</t>
  </si>
  <si>
    <t>Subdirección de transporte privado</t>
  </si>
  <si>
    <t>Subdirección de la bicicleta y el peatón</t>
  </si>
  <si>
    <t>Subdirección de infraestructura</t>
  </si>
  <si>
    <t>Subdirección de señalización</t>
  </si>
  <si>
    <t>Subdirección de planes de manejo de tránsito</t>
  </si>
  <si>
    <t>Subdirección de gestión en vía</t>
  </si>
  <si>
    <t>Subdirección de semaforización</t>
  </si>
  <si>
    <t>Subdirección de control de tránsito y transporte</t>
  </si>
  <si>
    <t>Subdirección de contravenciones</t>
  </si>
  <si>
    <t>Subdirección de control e investigaciones al transporte público</t>
  </si>
  <si>
    <t>Subdirección de financiera</t>
  </si>
  <si>
    <t>Subdirección de administrativa</t>
  </si>
  <si>
    <t>Medir el avance de las acciones para gestionar el uso eficiente del vehículo particular en la ciudad</t>
  </si>
  <si>
    <t>Trazador presupuestal de Juventud</t>
  </si>
  <si>
    <t>Tipo de Meta del Plan de Desarrollo</t>
  </si>
  <si>
    <t>Código Meta del Plan de Desarrollo
(Combine acorde al total de actividades del proyecto asociadas a la meta)</t>
  </si>
  <si>
    <t>Meta del Plan de Desarrollo
(Combine acorde al total de actividades del proyecto asociadas a la meta)</t>
  </si>
  <si>
    <t>Indicador Meta del Plan de Desarrollo
(Combine acorde al total de actividades proyecto asociadas a la meta)</t>
  </si>
  <si>
    <t>Porcentaje     de     viajes     en modos sostenibles en un día típico    de    los    hogares    de Bogotá</t>
  </si>
  <si>
    <t>Avance  Cualitativo Metas del Plan de Desarrollo</t>
  </si>
  <si>
    <t>Responsable de reporte Meta del Plan de Desarrollo</t>
  </si>
  <si>
    <t>b.    Retrasos y soluciones:  Mencione las situaciones misionales que han dificultado el logro de las actividades y su solución.</t>
  </si>
  <si>
    <t xml:space="preserve">c.    Impactos o beneficios obtenidos con la ejecución de la Meta del Plan de Desarrollo. 
</t>
  </si>
  <si>
    <t>Meta Estratégica</t>
  </si>
  <si>
    <t>Magnitud total programada</t>
  </si>
  <si>
    <t>Magnitud total entregada (ejecutada)</t>
  </si>
  <si>
    <t>%</t>
  </si>
  <si>
    <t>Magnitud  - Recursos vigencia</t>
  </si>
  <si>
    <t>Magnitud contratada</t>
  </si>
  <si>
    <t>Magnitud entregada (ejecutada)</t>
  </si>
  <si>
    <t>Magnitud  - Recursos reserva</t>
  </si>
  <si>
    <t>ANGIE TATIANA ANGEL CHAPARRO</t>
  </si>
  <si>
    <t>CRISTIAN LEANDRO BUITRAGO ZARABANDA
CAMILO ANDRÉS ACEVEDO SANTOS</t>
  </si>
  <si>
    <t>NICOLAS ADOLFO CORREAL HUERTAS</t>
  </si>
  <si>
    <t>NICOLAS ADOLFO CORREAL HUERTAS
 VALENTINA ACUÑA GARCIA
 RAFAEL UNDA</t>
  </si>
  <si>
    <t>NO APLICA</t>
  </si>
  <si>
    <t>Nicolás Adolfo Correal Huertas</t>
  </si>
  <si>
    <t>Daniela Méndez Molano</t>
  </si>
  <si>
    <t>Línea base 2023 (Encuesta de Movilidad)</t>
  </si>
  <si>
    <t>Indicador de meta producto establecido en el PDD Bogotá Camina Segura</t>
  </si>
  <si>
    <t>Medir la cantidad de viajes en modos sostenibles en un día hábil entre semana en Bogotá.</t>
  </si>
  <si>
    <t xml:space="preserve">Estimaciones realizadas sobre los resultados de la Encuesta de Movilidad </t>
  </si>
  <si>
    <t>Cuatrienal</t>
  </si>
  <si>
    <t>Viajes realizados por modo en un día hábil entre semana en Bogotá</t>
  </si>
  <si>
    <t>Valentina Acuña García
Rafael Unda</t>
  </si>
  <si>
    <t>Sandra Raquel Vega Baquero
Cristian Leandro Buitrago Zarabanda</t>
  </si>
  <si>
    <t>Porcentaje de viajes en modos sostenibles en un día típico de los hogares de Bogotá</t>
  </si>
  <si>
    <t>CRECIENTE</t>
  </si>
  <si>
    <t>Medir porcentualmente la participación de viajes en modos sostenibles frente al total en un día típico de los hogares de Bogotá.</t>
  </si>
  <si>
    <t>Porcentaje de participación de viajes en modos sostenibles sobre la totalidad de viajes realizados en un día típico de los hogares de Bogotá.</t>
  </si>
  <si>
    <t>Total de viajes en todos los modos sostenibles</t>
  </si>
  <si>
    <t>Viajes realizados en modos sostenibles en un  día típico de los hogares de Bogotá</t>
  </si>
  <si>
    <t>Viajes realizados en todos los modos en un  día típico de los hogares de Bogotá</t>
  </si>
  <si>
    <t>La Direccion de Inteligencia para la Movilidad reporta el dato cuantitativo resultado de la medición del indicador.
La Dirección de Planeación para la Movilidad reporta el avance cualitativo del cumplimiento del indicador.</t>
  </si>
  <si>
    <t>DIRECCIÓN DE INTELIGENCIA PARA LA MOVILIDAD
DIRECCIÓN DE PLANEACIÓN DE LA MOVILIDAD</t>
  </si>
  <si>
    <t>Nicolas Adolfo Correal Huertas</t>
  </si>
  <si>
    <t>Documentos de planeación</t>
  </si>
  <si>
    <t>Documentos metodológicos</t>
  </si>
  <si>
    <t>43.  Control de cambios de la hoja de vida del Indicador</t>
  </si>
  <si>
    <t xml:space="preserve">Camilo Andrés Acevedo Santos
Maritza Rincon Mesa 
Jeimmy Lizeth Enciso 
Esther Fanny Camila Vega Pulido             </t>
  </si>
  <si>
    <t>Medir el porcentaje de viajes en modos sostenibles en un día típico de los hogares de Bogotá</t>
  </si>
  <si>
    <t>CUATRIENAL</t>
  </si>
  <si>
    <t>11.6 De aquí a 2030, reducir el impacto ambiental negativo per cápita de las ciudades, incluso prestando especial atención a la calidad del aire y la gestión de los desechos municipales y de otro tipo</t>
  </si>
  <si>
    <t>Politica Pública de Juventud, Movilidad Motorizada, Acción Climática y Bicicleta</t>
  </si>
  <si>
    <t>Politica Pública de Discapacidad, y Movilidad Motorizada</t>
  </si>
  <si>
    <t>Politica Pública de la Bicicleta y Peatón</t>
  </si>
  <si>
    <t>Politica Pública de Movilidad Motorizada</t>
  </si>
  <si>
    <t>Trazador presupuestal de Juventud
Trazador presupuestal de equidad y género</t>
  </si>
  <si>
    <t>Trazador presupuestal de equidad y género
Trazado Presupuestal de Discapacidad</t>
  </si>
  <si>
    <t>Realizar la supervisión del contrato y seguimiento a la entrega de los productos, bienes o servicios derivados de los contratos de personal, apoyo logístico e informático, estrategia de comunicaciones y material impreso necesario para impulsar las acciones de mejoramiento del uso del vehículo particular en la ciudad</t>
  </si>
  <si>
    <t>DIRECCIÓN DE PLANEACIÓN PARA LA MOVILIDAD</t>
  </si>
  <si>
    <t xml:space="preserve">POA _Proyecto 7975
 Implementación de acciones para una movilidad sostenible, segura y confiable para Bogotá D.C.
 Bogotá Camina Segura
 Meta Estratégica
</t>
  </si>
  <si>
    <t xml:space="preserve">Maritza Rincon Mesa 
Jeimmy Lizeth Enciso 
</t>
  </si>
  <si>
    <t>DIANA CAROLINA DURAN FORERO</t>
  </si>
  <si>
    <t xml:space="preserve">Cristian Leandro Buitrago Zarabanda
Camilo Andrés Acevedo Santos
Maritza Rincon Mesa 
Jeimmy Lizeth Enciso </t>
  </si>
  <si>
    <t>PE01-IN03-F01</t>
  </si>
  <si>
    <t>Abr-jun: sep Programado tareas</t>
  </si>
  <si>
    <t>a.     Avances estratégicos y/o logros de ciudad: Describa de manera clara y específica las acciones desarrolladas para el avance de la Meta del Plan de Desarrollo a la fecha, indique, cuánto, cómo y en dónde.
Inicie señalando el avance acumulado plan de desarrollo y luego el avance de la vigencia.</t>
  </si>
  <si>
    <t>PE01-IN03-F05</t>
  </si>
  <si>
    <t>Los avances logrados en el cumplimiento de la meta de lograr 9.200.000 viajes en modos sostenibles contribuyen a la transición del sistema de movilidad hacia un sistema más sostenible, seguro y eficiente, alrededor de la caminata, la bicicleta y el transporte público, reduciendo las externalidades negativas generadas por el sector como la siniestralidad, la contaminación atmosférica y la congestión, y mejorando la calidad urbana en la ciudad, de acuerdo con la visión del Plan de Movilidad Sostenible y Segura y el PDD.</t>
  </si>
  <si>
    <t>ANGELICA MARIA RODRIGUEZ VARON</t>
  </si>
  <si>
    <t>Realizar la revisión y aprobación de los estudios de tránsito y transporte allegados a la SDM, en el marco de los diferentes proyectos de infraestructura que se realizan en la ciudad.</t>
  </si>
  <si>
    <t>Realizar la revisión y aprobación de los estudios de tránsito de los proyectos de Infraestructura Vial y Equipamientos para el Sistema de Movilidad, que desarrolle la administración en cumplimiento de los artículos 298 y 300 del Plan Distrital de Desarrollo.</t>
  </si>
  <si>
    <t>Realizar la revisión y aprobación de estudios de movilidad en armonía con el Artículo 250 del POT,  Acciones de mitigación a la movilidad - Estudios de movilidad.</t>
  </si>
  <si>
    <t>Implementar la actualización del Sistema de Información y Registro de Conductores de transporte público individual y la estrategia del Factor de Excelencia Operacional (Taxi)</t>
  </si>
  <si>
    <t xml:space="preserve">Realizar los análisis respectivos  sobre la operatividad de la medida de restricción a la circulación para transporte especial, así como sobre las posibles excepciones y/o ajustes que complementen la medida y generen un impacto positivo en la movilidad de la ciudad. </t>
  </si>
  <si>
    <t>Fomentar la movilidad peatonal y el uso y disfrute de la bicicleta en la ciudad, a través de diferentes estrategias, lineamientos o acciones.</t>
  </si>
  <si>
    <t xml:space="preserve">Ejecutar y articular las estrategias, lineamientos o acciones, para mejorar la infraestructura peatonal y establecer medidas que fomenten la movilidad peatonal
</t>
  </si>
  <si>
    <t xml:space="preserve">Ejecutar y articular estrategias, lineamientos o acciones, para mejorar la cicloinfraestructura y fomentar el uso y disfrute de la bicicleta en la ciudad
</t>
  </si>
  <si>
    <t>Promover el uso eficiente del vehículo particular en la ciudad.</t>
  </si>
  <si>
    <t>Realizar seguimiento a las actividades de promoción del uso eficiente del vehículo automotor particular en la ciudad así como a los ajustes a medidas (Pico y Placa, Pico y Placa Solidario, Carro compartido).</t>
  </si>
  <si>
    <t>Avanzar en el fortalecimiento de las medidas del Sistema Inteligente de Estacionamientos (Política tarifaria de estacionamiento en vía y fuera de vía, Registro Distrital de Estacionamientos, Zonas de Parqueo Pago y aprovechamiento económico del espacio público Valet Parking).</t>
  </si>
  <si>
    <t>Realizar acciones para mejorar las operaciones y la movilidad del transporte de carga en la ciudad.</t>
  </si>
  <si>
    <t>Implementar acciones para mejorar la operación del transporte de carga en la ciudad.</t>
  </si>
  <si>
    <t>Evaluar la regulacion existente, proponer e implementar  medidas de regulación para la circulación del transporte de carga en la ciudad.</t>
  </si>
  <si>
    <t>Gestionar acciones para lograr la renovación tecnológica de los vehículos de transporte de carga en la ciudad.</t>
  </si>
  <si>
    <t>Adelantar actividades relacionadas con apoyo de incentivos al mejoramiento de la eficiencia ambiental de la flota de vehículos de transporte de carga, a través del Fondo de Carga.</t>
  </si>
  <si>
    <t>Gestionar acciones preparatorias y de realización de la Feria de Tecnología y Movilidad Sostenible para el transporte de carga.</t>
  </si>
  <si>
    <t>Realizar el Seguimiento al Plan de Movilidad Sostenible y Segura, de acuerdo con su Plan de acción</t>
  </si>
  <si>
    <t>Realizar seguimiento a la implementación de los Planes Estratégicos de Seguridad Vial (Empresas de transporte público y CEA's)</t>
  </si>
  <si>
    <t>Realizar el seguimiento a los Indicadores de los Barrios Vitales Implementados  y gestionar la implementación de los Barrios vitales que se encuentran proyectados para la vigencvia de este año 2026, conforme con el cronograma establecido para cada intervención urbanística</t>
  </si>
  <si>
    <t>Estructurar, documentar e implementar la estrategia definida para la promoción de la infraestructura de recarga de vehículos eléctricos en Bogotá, de acuerdo con lo contemplado para la vigencia 2026.</t>
  </si>
  <si>
    <t xml:space="preserve"> Proporcionar la información requerida para los análisis de siniestralidad en la ciudad y generar la visualización de información en el Observatorio de Movilidad de Bogotá.</t>
  </si>
  <si>
    <t>Realizar las consultas requeridas en la base de datos del Sistema de Información Geográfico de Accidentes de Tránsito para el procesamiento de información requerida.</t>
  </si>
  <si>
    <t>Realizar la extracción, transformación y consolidación que permite la estandarización y preparación  de la información.</t>
  </si>
  <si>
    <t>Adelantar los procesos de analítica de datos para las fuentes de información a las que las diferentes áreas propietarias y gestoras de los datos garanticen el acceso y el cumplimiento de criterios mínimos de calidad, integridad, oportunidad y trazabilidad de la información</t>
  </si>
  <si>
    <t>Generar los estudios previos y documentos técnicos que se requieran para la contratación del personal, apoyo logístico e informático, estrategia de comunicaciones y material impreso necesario para impulsar las acciones de mejoramiento del uso del vehículo particular en la ciudad</t>
  </si>
  <si>
    <t>Generar los estudios previos y documentos técnicos que se requieran para la contratación del personal, apoyo logístico, estrategia de comunicaciones y material impreso necesario para el desarrollo de las actividades de fortalecimiento del transporte público en la ciudad y la región</t>
  </si>
  <si>
    <t>Generar los estudios previos y documentos técnicos que se requieran para la contratación del personal necesario para la gestión de los proyectos de infraestructura vial de la ciudad</t>
  </si>
  <si>
    <t>Generar los estudios previos y documentos técnicos que se requieran para la contratación del personal, apoyo logístico, estrategia de comunicaciones, material impreso y estrategias de fomento de la cultura ciudadana en torno a la bicicleta y el peatón, necesarias para el fortalecimiento de la movilidad activa en la ciudad</t>
  </si>
  <si>
    <t>Generar los estudios previos y documentos técnicos que se requieran para la contratación del personal y desarrollos informáticos, necesarios para alcanzar el nivel de registro de bicicletas esperado en la plataforma Registro -Bici</t>
  </si>
  <si>
    <t>Generar los estudios previos y documentos técnicos que se requieran para la contratación del personal, apoyo logístico, estrategia de comunicaciones y material impreso necesario para adelantar las acciones de mejora del transporte de carga y logística en la ciudad</t>
  </si>
  <si>
    <t>Generar los estudios previos y documentos técnicos que se requieran para la contratación del personal y desarrollos informáticos, necesarios para las actividades de promoción de la renovación tecnológica de los vehículos de carga</t>
  </si>
  <si>
    <t>Generar los estudios previos y documentos técnicos que se requieran para el desarrollo de las accciones en el cumplimiento de la meta</t>
  </si>
  <si>
    <t>% Ponderación horizontal de la tarea año 2024</t>
  </si>
  <si>
    <t>% Ponderación horizontal de la tarea año 2025</t>
  </si>
  <si>
    <t>% Ponderación horizontal de la tarea año 2026</t>
  </si>
  <si>
    <t>% Ponderación horizontal de la tarea año 2027</t>
  </si>
  <si>
    <t>• Calendario Pico y Placa Regional
• Acompañamientos Pico y Placa Regional
• Resolución 120963 de 2026 
• Registro Distrital de Estacionamientos
• Decreto 026 de 2026
• Decreto 027 de 2026 y la Resolución 273265 de 2026
• Operativos de control Valet Parking
• Procedimiento PM01-PR10</t>
  </si>
  <si>
    <t>• Registro fotográfico restricciones Guaymaral.
• Formato Prueba técnica app ExcecargaBogota.
• Análisis del corredor Suba - Cota</t>
  </si>
  <si>
    <t>No se registran retrasos a la fecha</t>
  </si>
  <si>
    <t>Propietarios de vehiculos de carga menores a 10.5 toneladas  y volquetas de hasta de 3 ejes que circulan en la ciudad de Bogotá.</t>
  </si>
  <si>
    <t>Ciudadanía en general debido a las mejoras en capacidad de control y gestión de vehículos exceptuados de las restricciones de circulación de vehículos de carga en la ciudad.</t>
  </si>
  <si>
    <t>Ciudadanía, usuarios de vehículos particulares de la ciudad.</t>
  </si>
  <si>
    <t>Durante la vigencia 2026 se destacan los siguientes avances:
• Se finaliza la etapa de diseño y programación de la app de excepciones, actualmente en proceso de revisión jurídica para operación.
• Se logró reforzar las señales de la restricción de carga por la calle 235 y carrera 116 en Guaymaral para cumplimiento de la medida
• Se adelantaron reuniones con la Alcaldía de Cota y la Personería para articular medidas que mejoren la operación del corredor</t>
  </si>
  <si>
    <t>• Fotografía de capacitación Call Center
• Comunicado de prensa, avances Foncarga
• Carpeta de documentos de preparación de la Feria de Tecnología y movilidad sostenible para el transporte de carga.</t>
  </si>
  <si>
    <t>Ciudadanía, Usuarios del Sistema Integrado de Transporte Público (SITP) de Bogotá, Usuarios de transporte publico individual</t>
  </si>
  <si>
    <t>• Cuentas de cobro del FET
• Seguimiento paraderos SITP
• Piloto transporte intermunicipal
• Requerimientos técnicos SIRC
• DTS Transporte especial</t>
  </si>
  <si>
    <t>Conceptos técnicos de revisión de Estudios de Movilidad</t>
  </si>
  <si>
    <t>La implementación de estos proyectos tiene como área de intervención el Distrito Capital y la Región Metropoltana.</t>
  </si>
  <si>
    <t>DTS: Documentos
Infraestructura y medidas circulación peatonal: Fotografías
Política Pública de la Peatón: Matrices de seguimiento y comunicaciones
Instancias de Participación y coordinación: Actas del concejo Distrital de la Bici, Actas comisión intersectorial e la Bici
Estrategias de promoción: Fotografías
Política Pública de la Bicicleta: Matrices de seguimiento y comunicaciones.
Estacionamiento de micromovilidad: Fotografías
Cicloinfraestructura: Matriz proyectos implementación ciclorrutas, Documentos e imágenes.
Contrato 2022-63: Informes</t>
  </si>
  <si>
    <t>La ciudadanía en general de Bogotá y la Región se verá beneficiada por las actividades y proyectos</t>
  </si>
  <si>
    <t>Población ciclista habitantes de Bogotá e itinerante de los alrededores, mayor de edad sin restricción de genero o nacionalidad.</t>
  </si>
  <si>
    <t>Informes mensuales del desarrollo de la estrategia</t>
  </si>
  <si>
    <t xml:space="preserve">La información de avances estratégicos y logros corresponde a lo reportado en la meta producto PDD 2223. 
El porcentaje de avance corresponde a la línea base reportada, ya que no se cuenta con información actualizada, ya que la fuente principal es la encuesta de movilidad cuatrienal. </t>
  </si>
  <si>
    <t>NUBIA QUINTERO HERNANDEZ</t>
  </si>
  <si>
    <t>1. Avantia
2. Otras Cooperaciones
3. Política de Cero y Bajas Emisiones PCBE</t>
  </si>
  <si>
    <t>1. Estrategia de infraestructura de recarga
2. Seguimiento a la operación de la infraestructura de recarga pública de Bogotá</t>
  </si>
  <si>
    <t>Población de Bogotá, con enfoque prioritario en mujeres y niños (beneficiarios de proyectos de movilidad de cuidado). Se  beneficiaron directamente los 110 integrantes  de la Red de Movilidad de Cero y Bajas Emisiones (RCBE) a través de las actividades que se desarrollan para la óptima gestión y administración de la Red; así mismo, se incluye en este ítem actores del orden regional en miras de alcanzar impactos relevantes en la transición hacia la movilidad de cero y bajas emisiones.</t>
  </si>
  <si>
    <t>Población de Bogotá, los diferentes grupos de valor y partes interesadas se verán beneficiados por los estudios, modelos, análisis de datos, cifras de siniestralidad y la información publicada en el Observatorio de Movilidad de Bogotá.</t>
  </si>
  <si>
    <t>Usuarios actuales y futuros de vehículos eléctricos en Bogotá. Los ciudadanos cuentan con una red robusta de 300 cargadores de acceso público. La ciudadanía percibe un 80,53% de satisfacción en el servicio asociado al contrato interadministrativo 2023-2687, eliminando barreras para la adopción de energías limpias en el transporte privado y público.</t>
  </si>
  <si>
    <t>Solución: Para generar una medición intermedia entre los 4 años típicos entre encuestas de movilidad, la Secretaría Distrital de Movilidad, con el apoyo técnico del Banco Mundial, consolidó un proyecto para actualizar las matrices de origen y destino de Bogotá con datos de telefonía celular.
A través de esta consultoría, realizada por un consultor experto, se obtuvo información técnica que permite comparar cómo se movían las personas en 2023 frente a cómo lo hacen en 2025, incluyendo entre estos los viajes a pie, en bicicleta y en transporte público, lo que permitió realizar un seguimiento interno para evaluar si las políticas de movilidad de la ciudad están logrando que más personas usen medios sostenibles, permitiendo proyectar el cumplimiento de la meta antes de la próxima encuesta de movilidad 2027.</t>
  </si>
  <si>
    <t>Versión: 2.0</t>
  </si>
  <si>
    <t>Componente_ Plan Maestro de Movilidad</t>
  </si>
  <si>
    <t>Meta Trazadora</t>
  </si>
  <si>
    <t>Indicador</t>
  </si>
  <si>
    <t>Meta PDD/Meta Proeycto de inversión</t>
  </si>
  <si>
    <t>Durante el primer trimestre de 2026 se reforzó la señalización del esquema de restricciones para vehículos de transporte de carga y la nueva configuración de circulación para vehículos de carga entre la Autopista Norte y la Vía Suba Cota por la calle 235 y la carrera 116, teniendo en cuenta las múltiples solicitudes de la comunidad por circulación de vehículos de carga en este importante corredor rural de la ciudad, actualmente se está trabajando en acciones de control de vehículos de carga para garantizar su adecuada circulación en el sector de Guaymaral.
Se avanzó en el diagnóstico de la operación de carga y las actividades de estacionamiento de vehículos de carga para actividades de cargue y descargue de mercancías en Toberín.
Se finalizaron las actividades de programación de software de la aplicación de excepciones de carga "ExcecargaBogota", actualmente el desarrollo se encuentra en fase final para puesta en operación.
Así mismo, se trabajó en el análisis de la operación de las medidas de restricción de transporte de carga en el corredor logístico de la vía Suba- Cota, analizando las implicaciones de implementar nuevos esquemas de restricción o la ampliación de las medidas actuales, mitigando los posibles impactos de movilidad en la Av. Calle 80 y la autopista norte</t>
  </si>
  <si>
    <t>La meta no presentó retrasos para el periodo evaluado</t>
  </si>
  <si>
    <t>1.1 Modificación de la 01 a la 08.
1.2 CRP expedidos durante el trimestre (enero - marzo)
1.3 CDP expedidos durante el trimestre (enero - marzo)
1.4 Suspensión presupuestal
1.5 CDP´s Y RP´s FET"
- Se adjuntan las carpetas con los - documentos relevantes de cada uno de los contratos y convenios acompañados. Así mismo, se adjunta base de excel donde se encuentran los enlaces de los documentos revisados que corresponden a Contratos de Prestación de Servicios
- Archivos de seguimiento PQRSD y Soportes MIPG
- Matriz entes de control
- Soportes de espacios de cooperación
6. PMSS: Seguimiento e informe
7. evidencias CEA
8. Documento DTS
9.  Seguimiento a comites</t>
  </si>
  <si>
    <t xml:space="preserve">Sandra Raquel Vega
Bibiana Rivera Guerrero
Jorge Urrego García
Paula Bonilla Giraldo
Miguel Cuellar 
Miguel Pineda </t>
  </si>
  <si>
    <t>Se fortaleció la seguridad jurídica de 538.500 propietarios, quienes contaron con un título de propiedad digital que facilitó la recuperación de bicicletas hurtadas por parte de las autoridades, en 2026 han sido recuperadas 100 bicicletas para un acumulado de 2.792 en los últimos tres años.
Se simplificó la intermodalidad (cambio entre medios de transporte), al permitir que los ciclistas registrados accedieran de forma ágil y segura a la red de estaciones de TransMilenio.</t>
  </si>
  <si>
    <t>Se facilitó el acceso a nuevas tecnologías para los pequeños transportadores, quienes contaron con una plataforma sencilla y soporte técnico para iniciar el cambio de sus vehículos antiguos por modelos más limpios. El impacto potencial es alto para mejorar la calidad del aire en Bogotá, al incentivar que vehículos de carga, importante fuente de emisiones contaminantes, inicien su transición hacia energías de cero y bajas emisiones.
Se fortaleció la comunicación con el gremio transportador, logrando que miles de propietarios de vehículos reconocieran al Distrito como un aliado en la mejora de su productividad y en el cuidado del medio ambiente</t>
  </si>
  <si>
    <t>Misión</t>
  </si>
  <si>
    <t>Visión</t>
  </si>
  <si>
    <t>Indicador Metas Estratégicas</t>
  </si>
  <si>
    <t>Meta ODS</t>
  </si>
  <si>
    <t>OBJETIVOS SISTEMAS DE GESTION
(Calidad, Ambiental, SST, Antisoborno, Seguridad de la información, y Continuidad de Negocio)</t>
  </si>
  <si>
    <t>Procesos Entidad</t>
  </si>
  <si>
    <t>05. Espacio público seguro e inclusivo</t>
  </si>
  <si>
    <t>7974 - Fortalecimiento de los procesos contravencionales asociados a las infracciones de normas de tránsito y transporte público en Bogotá D.C.</t>
  </si>
  <si>
    <t>01. Fin de la pobreza</t>
  </si>
  <si>
    <t>01.01. Para 2030, erradicar la pobreza extrema para todas las personas en el mundo, actualmente medida por un ingreso por persona inferior a 1,25 dólares al día</t>
  </si>
  <si>
    <t>Proceso Direccionamiento Estratégico PE01</t>
  </si>
  <si>
    <t>2. Bogotá confía en su bienestar</t>
  </si>
  <si>
    <t>06. Movilidad segura e inclusiva</t>
  </si>
  <si>
    <t>20 - % del sistema de semaforización inteligente de la ciudad mantenido y optimizado (a 2027 llegar al 99%)</t>
  </si>
  <si>
    <t>8008 - Mejoramiento de los servicios prestados en la Secretaría Distrital de Movilidad de Bogotá D.C.</t>
  </si>
  <si>
    <t>01.02. Para 2030, reducir al menos a la mitad la proporción de hombres, mujeres y niños y niñas de todas las edades que viven en la pobreza en todas sus dimensiones con arreglo a las definiciones nacionales</t>
  </si>
  <si>
    <t>Proceso Comunicaciones y Cultura para la Movilidad PE02</t>
  </si>
  <si>
    <t>12. Bogotá cuida a su gente</t>
  </si>
  <si>
    <t>8012 - Implementación de espacios de participación ciudadana incidente en la Secretaría Distrital de Movilidad de Bogotá D.C.</t>
  </si>
  <si>
    <t>01.03. Poner en práctica a nivel nacional sistemas y medidas apropiadas de protección social para todos y, para 2030, lograr una amplia cobertura de los pobres y los más vulnerables</t>
  </si>
  <si>
    <t>OSGGA-Implementar el Programa de Ahorro y Uso Eficiente del Agua para la optimización de los recursos en las diferentes sedes que conforman la Secretaría Distrital de Movilidad.</t>
  </si>
  <si>
    <t>Proceso Seguridad Vial PE03</t>
  </si>
  <si>
    <t>4. Bogotá ordena su territorio y avanza en su acción climática</t>
  </si>
  <si>
    <t>26. Movilidad Sostenible</t>
  </si>
  <si>
    <t>7969 - Mejoramiento en la gestión de las acciones de transparencia e integridad de la Secretaría Distrital de Movilidad en Bogotá D.C</t>
  </si>
  <si>
    <t>01.04. Para 2030, garantizar que todos los hombres y mujeres, en particular los pobres y los más vulnerables, tengan los mismos derechos a los recursos económicos, así como acceso a los servicios básicos, la propiedad y el control de las tierras y otros bienes, la herencia, los recursos naturales, las nuevas tecnologías y los servicios económicos, incluida la microfinanciación</t>
  </si>
  <si>
    <t>OSGGA-Implementar del Programa de Ahorro y Uso Eficiente de la Energía para la optimización de los recursos en las diferentes sedes que conforman la Secretaría Distrital de Movilidad.</t>
  </si>
  <si>
    <t>Proceso Inteligencia para la Movilidad PE04</t>
  </si>
  <si>
    <t>33. Fortalecimiento institucional para un gobierno confiable</t>
  </si>
  <si>
    <t>7982 - Mejoramiento y mantenimiento de los servicios de TI asociados a la infraestructura tecnológica operacional de la Secretaría Distrital de Movilidad de Bogotá D.C.</t>
  </si>
  <si>
    <t>02. Hambre cero</t>
  </si>
  <si>
    <t>02.01. Para 2030, poner fin al hambre y asegurar el acceso de todas las personas, en particular los pobres y las personas en situaciones vulnerables, incluidos los lactantes, a una alimentación sana, nutritiva y suficiente durante todo el año</t>
  </si>
  <si>
    <t>OSGGA-Fortalecer las acciones que desde el Distrito Capital y la Secretaria Distrital de Movilidad se adelanten en relación a problemáticas socio-ambientales relacionadas con la gestión integral de los residuos</t>
  </si>
  <si>
    <t>Proceso Planeación de Transporte e Infraestructura PM01</t>
  </si>
  <si>
    <t>39. Camino hacia una democracia deliberativa con un gobierno cercano a la gente y con participación ciudadana</t>
  </si>
  <si>
    <t>7980 - Implementación de intervenciones integrales de cultura, comunicación y pedagogía, para la movilidad segura en Bogotá D.C</t>
  </si>
  <si>
    <t>02.02. Para 2030, poner fin a todas las formas de malnutrición, incluso logrando, a más tardar en 2025, las metas convenidas internacionalmente sobre el retraso del crecimiento y la emaciación de los niños menores de 5 años, y abordar las necesidades de nutrición de las adolescentes, las mujeres embarazadas y lactantes y las personas de edad</t>
  </si>
  <si>
    <t>OSGGA-Fomentar el consumo sostenible y el uso eficiente de los recursos en todas las actividades de la entidad, con el objetivo de alcanzar un consumo responsable que contribuya tanto a la sostenibilidad ambiental como a la mejora de la calidad de vida.</t>
  </si>
  <si>
    <t>Proceso Gestión de Tránsito y Control de Tránsito y Transporte PM02</t>
  </si>
  <si>
    <t>7985 - Consolidación del trabajo colaborativo y apoyo institucional en la Secretaría Distrital de Movilidad de Bogotá D.C.</t>
  </si>
  <si>
    <t>02.03. Para 2030, duplicar la productividad agrícola y los ingresos de los productores de alimentos en pequeña escala, en particular las mujeres, los pueblos indígenas, los agricultores familiares, los pastores y los pescadores, entre otras cosas mediante un acceso seguro y equitativo a las tierras, a otros recursos de producción e insumos, conocimientos, servicios financieros, mercados y oportunidades para la generación de valor añadido y empleos no agrícolas</t>
  </si>
  <si>
    <t>OSGGA-Implementar el programa de Mejoramiento de las Condiciones Ambientales Internas, articulado con la gestión de cambio climático.</t>
  </si>
  <si>
    <t>Proceso Ingeniería de Tránsito PM03</t>
  </si>
  <si>
    <t>7994 - Fortalecimiento de la Gestión Jurídica en la Secretaría Distrital de Movilidad de Bogotá D.C.</t>
  </si>
  <si>
    <t>02.C. Adoptar medidas para asegurar el buen funcionamiento de los mercados de productos básicos alimentarios y sus derivados y facilitar el acceso oportuno a información sobre los mercados, en particular sobre las reservas de alimentos, a fin de ayudar a limitar la extrema volatilidad de los precios de los alimentos</t>
  </si>
  <si>
    <t>OSGGA-Fortalecer las buenas prácticas ambientales mediante estrategias efectivas de comunicación, formación y sensibilización en toda la entidad.</t>
  </si>
  <si>
    <t>Proceso Gestión de Trámites y Servicios para la Ciudadanía PM04</t>
  </si>
  <si>
    <t>7941 - Fortalecimiento del componente de gobernanza para la implementación de la estrategia de seguridad vial en Bogotá D.C.</t>
  </si>
  <si>
    <t>03. Salud y Bienestar</t>
  </si>
  <si>
    <t>03.01. Para 2030, reducir la tasa mundial de mortalidad materna a menos de 70 por cada 100.000 nacidos vivos</t>
  </si>
  <si>
    <t>OSGAS-Mantener las buenas prácticas antisoborno contenidas en la norma ISO 37001 y las demás adoptadas por la Entidad.</t>
  </si>
  <si>
    <t>Proceso  Gestión Contravencional y Transporte Publico PM05</t>
  </si>
  <si>
    <t>7975 - Implementación de acciones para una movilidad sostenible, segura y confiable para Bogotá D.C.</t>
  </si>
  <si>
    <t>03.02. Para 2030, poner fin a las muertes evitables de recién nacidos y de niños menores de 5 años, logrando que todos los países intenten reducir la mortalidad neonatal al menos hasta 12 por cada 1.000 nacidos vivos, y la mortalidad de niños menores de 5 años al menos hasta 25 por cada 1.000 nacidos vivos</t>
  </si>
  <si>
    <t>OSGAS-Promover una cultura de integridad y ética pública en los colaboradores de la SDM, para el cumplimiento del marco de gestión antisoborno definido por la Entidad, y su concientización en la política antisoborno y en los demás elementos que integran el Sistema.</t>
  </si>
  <si>
    <t>Proceso Gestión Social PM06</t>
  </si>
  <si>
    <t>7996 - Fortalecimiento del programa niñas y niños primero para mejorar la seguridad vial y la confianza en el camino al colegio en Bogotá D.C.</t>
  </si>
  <si>
    <t>03.03. Para 2030, poner fin a las epidemias del SIDA, la tuberculosis, la malaria y las enfermedades tropicales desatendidas y combatir la hepatitis, las enfermedades transmitidas por el agua y otras enfermedades transmisibles</t>
  </si>
  <si>
    <t>OSGAS-Gestionar las denuncias presentadas por presuntos actos de soborno, asegurando la protección de la identidad del denunciante en buena fe y bajo una sospecha razonable, y evitar represalias a éste.</t>
  </si>
  <si>
    <t>Proceso Gestión Administrativa PA01</t>
  </si>
  <si>
    <t>7998 - Fortalecimiento de la red de cicloinfraestructura en la ciudad de Bogotá D.C.</t>
  </si>
  <si>
    <t>03.04. Para 2030, reducir en un tercio la mortalidad prematura por enfermedades no transmisibles mediante la prevención y el tratamiento y promover la salud mental y el bienestar</t>
  </si>
  <si>
    <t>OSGAS-Trasladar oportuna y eficazmente a las Entidades pertinentes para que surtan las investigaciones de tipo administrativo, disciplinario, fiscal y penal a que haya lugar, ante la presunta comisión de conductas relacionadas con soborno de servidores públicos y contratistas de prestación de servicios profesionales y/o de apoyo a la gestión de la Secretaría Distrital de Movilidad.</t>
  </si>
  <si>
    <t>Proceso Talento Humano PA02</t>
  </si>
  <si>
    <t>8000 - Fortalecimiento del sistema de señalización para la movilidad enfocada en la mejora de la seguridad vial en la ciudad de Bogotá D.C</t>
  </si>
  <si>
    <t>03.05. Fortalecer la prevención y el tratamiento del abuso de sustancias adictivas, incluido el uso indebido de estupefacientes y el consumo nocivo de alcohol</t>
  </si>
  <si>
    <t>OSGSST- Identificar continua y sistemáticamente los peligros, evaluar, valorar los riesgos en SST y determinar los controles operacionales para su eliminación o mitigación.</t>
  </si>
  <si>
    <t>Proceso Gestión Financiera PA03</t>
  </si>
  <si>
    <t>8001 - Consolidación de las intervenciones en el espacio público para el mejoramiento de las condiciones de movilidad y seguridad vial en los corredores y puntos estratégicos
en Bogotá D.C.</t>
  </si>
  <si>
    <t>03.06. Para 2020, reducir a la mitad el número de muertes y lesiones causadas por accidentes de tráfico en el mundo</t>
  </si>
  <si>
    <t>OSGSST-Prevenir lesiones y deterioro de la salud relacionados con el trabajo a los (as) colaboradores (as) proporcionando lugares de trabajo seguros y saludables, favoreciendo en todo momento su consulta y participación y la de sus representantes.</t>
  </si>
  <si>
    <t>Proceso Tecnologías de la Información y las Comunicaciones PA04</t>
  </si>
  <si>
    <t>8009 - Fortalecimiento de las intervenciones de control y prevención del tránsito y el transporte para mejorar la seguridad vial en Bogotá D.C.</t>
  </si>
  <si>
    <t>03.08. Lograr la cobertura sanitaria universal, en particular la protección contra los riesgos financieros, el acceso a servicios de salud esenciales de calidad y el acceso a medicamentos y vacunas seguros, eficaces, asequibles y de calidad para todos</t>
  </si>
  <si>
    <t>Proceso Gestión Jurídica PA05</t>
  </si>
  <si>
    <t>Fecha Act listas_11_marzo_2026</t>
  </si>
  <si>
    <t>03.C. Aumentar sustancialmente la financiación de la salud y la contratación, el desarrollo, la capacitación y la retención del personal sanitario en los países en desarrollo, especialmente en los países menos adelantados y los pequeños Estados insulares en desarrollo</t>
  </si>
  <si>
    <t xml:space="preserve">OSGSST-Definir e implementar planes y estrategias para el mejoramiento continuo de las condiciones de salud y seguridad en el trabajo.. </t>
  </si>
  <si>
    <t>Proceso Control y Evaluación de la Gestión PV01</t>
  </si>
  <si>
    <t>03.D. Reforzar la capacidad de todos los países, en particular los países en desarrollo, en materia de alerta temprana, reducción de riesgos y gestión de los riesgos para la salud nacional y mundial</t>
  </si>
  <si>
    <t>OSGSI- Gestionar los activos de información, salvaguardandolos ante cualquier incidente que pueda provocar su destrucción, divulgación, indisponibilidad o uso no compartido.</t>
  </si>
  <si>
    <t>Proceso Control Disciplinario PV02</t>
  </si>
  <si>
    <t>04. Educación de Calidad</t>
  </si>
  <si>
    <t>04.01. De aquí a 2030, asegurar que todas las niñas y todos los niños terminen la enseñanza primaria y secundaria, que ha de ser gratuita, equitativa y de calidad y producir resultados de aprendizaje pertinentes y efectivos</t>
  </si>
  <si>
    <t>OSGSI-Gestionar los riesgos de seguridad de la información aplicando los controles necesarios para cada situación, garantizando la sostenibilidad de las operaciones.</t>
  </si>
  <si>
    <t>04.02. De aquí a 2030, asegurar que todas las niñas y todos los niños tengan acceso a servicios de atención y desarrollo en la primera infancia y educación preescolar de calidad, a fin de que estén preparados para la enseñanza primaria</t>
  </si>
  <si>
    <t>OSGSI-Fortalecer la cultura de seguridad de la información, brindando concientización y sensibilización permanente a cada colaborador, para enfrentar proactiva y reactivamente las amenazas a las que se exponen en el manejo diario de la información propia y de terceros.</t>
  </si>
  <si>
    <t>04.03. De aquí a 2030, asegurar el acceso igualitario de todos los hombres y las mujeres a una formación técnica, profesional y superior de calidad, incluida la enseñanza universitaria</t>
  </si>
  <si>
    <t>OSGSI-Establecer mecanismos que permitan mantener la seguridad de la información durante una interrupción de la infraestructura tecnológica que soporta la operación de los servicios ofrecidos por la Entidad.</t>
  </si>
  <si>
    <t>04.04. De aquí a 2030, aumentar considerablemente el número de jóvenes y adultos que tienen las competencias necesarias, en particular técnicas y profesionales, para acceder al empleo, el trabajo decente y el emprendimiento</t>
  </si>
  <si>
    <t>04.07. De aquí a 2030, asegurar que todos los alumnos adquieran los conocimientos teóricos y prácticos necesarios para promover el desarrollo sostenible, entre otras cosas mediante la educación para el desarrollo sostenible y los estilos de vida sostenibles, los derechos humanos, la igualdad de género, la promoción de una cultura de paz y no violencia, la ciudadanía mundial y la valoración de la diversidad cultural y la contribución de la cultura al desarrollo sostenible</t>
  </si>
  <si>
    <t>OSGCN-Identificar los procesos, servicios y trámites críticos de la entidad que requieren una estrategia de continuidad, debido al impacto que podría tener para la entidad su interrupción.</t>
  </si>
  <si>
    <t>04.A. Construir y adecuar instalaciones educativas que tengan en cuenta las necesidades de los niños y las personas con discapacidad y las diferencias de género, y que ofrezcan entornos de aprendizaje seguros, no violentos, inclusivos y eficaces para todos</t>
  </si>
  <si>
    <t>OSGCN-Implementar planes y medios necesarios para desarrollar en la entidad la capacidad de recuperación frente a diferentes escenarios de interrupción.</t>
  </si>
  <si>
    <t>04.B. De aquí a 2020, aumentar considerablemente a nivel mundial el número de becas disponibles para los países en desarrollo, en particular los países menos adelantados, los pequeños Estados insulares en desarrollo y los países africanos, a fin de que sus estudiantes puedan matricularse en programas de enseñanza superior, incluidos programas de formación profesional y programas técnicos, científicos, de ingeniería y de tecnología de la información y las comunicaciones, de países desarrollados y otros países en desarrollo</t>
  </si>
  <si>
    <t>OSGCN-Gestionar el óptimo manejo de incidentes de continuidad del negocio en la Secretaría Distrital de Movilidad.</t>
  </si>
  <si>
    <t>04.C. De aquí a 2030, aumentar considerablemente la oferta de docentes calificados, incluso mediante la cooperación internacional para la formación de docentes en los países en desarrollo, especialmente los países menos adelantados y los pequeños Estados insulares en desarrollo</t>
  </si>
  <si>
    <t>OSGCN-Desarrollar las competencias mínimas requeridas para los roles que hacen parte de la estructura de recuperación de la entidad.</t>
  </si>
  <si>
    <t xml:space="preserve">05. Igualdad de género </t>
  </si>
  <si>
    <t>05.01. Poner fin a todas las formas de discriminación contra todas las mujeres y las niñas en todo el mundo</t>
  </si>
  <si>
    <t>05.02. Eliminar todas las formas de violencia contra todas las mujeres y las niñas en los ámbitos público y privado, incluidas la trata y la explotación sexual y otros tipos de explotación</t>
  </si>
  <si>
    <t>05.04. Reconocer y valorar los cuidados y el trabajo doméstico no remunerados mediante servicios públicos, infraestructuras y políticas de protección social, y promoviendo la responsabilidad compartida en el hogar y la familia, según proceda en cada país</t>
  </si>
  <si>
    <t>05.05. Asegurar la participación plena y efectiva de las mujeres y la igualdad de oportunidades de liderazgo a todos los niveles decisorios en la vida política, económica y pública</t>
  </si>
  <si>
    <t>05.B. Mejorar el uso de la tecnología instrumental, en particular la tecnología de la información y las comunicaciones, para promover el empoderamiento de las mujeres</t>
  </si>
  <si>
    <t>05.C. Aprobar y fortalecer políticas acertadas y leyes aplicables para promover la igualdad de género y el gempoderamiento de todas las mujeres y las niñas a todos los niveles</t>
  </si>
  <si>
    <t>06. Agua limpia y saneamiento</t>
  </si>
  <si>
    <t>06.01. De aquí a 2030, lograr el acceso universal y equitativo al agua potable a un precio asequible para todos</t>
  </si>
  <si>
    <t>06.02. De aquí a 2030, lograr el acceso a servicios de saneamiento e higiene adecuados y equitativos para todos y poner fin a la defecación al aire libre, prestando especial atención a las necesidades de las mujeres y las niñas y las personas en situaciones de vulnerabilidad</t>
  </si>
  <si>
    <t>06.03. De aquí a 2030, mejorar la calidad del agua reduciendo la contaminación, eliminando el vertimiento y minimizando la emisión de productos químicos y materiales peligrosos, reduciendo a la mitad el porcentaje de aguas residuales sin tratar y aumentando considerablemente el reciclado y la reutilización sin riesgos a nivel mundial</t>
  </si>
  <si>
    <t>06.06. De aquí a 2020, proteger y restablecer los ecosistemas relacionados con el agua, incluidos los bosques, las montañas, los humedales, los ríos, los acuíferos y los lagos</t>
  </si>
  <si>
    <t>07. Energía asequible y no contaminante</t>
  </si>
  <si>
    <t>07.03. De aquí a 2030, duplicar la tasa mundial de mejora de la eficiencia energética</t>
  </si>
  <si>
    <t>08. Trabajo decente y crecimiento económico</t>
  </si>
  <si>
    <t>08.02. Lograr niveles más elevados de productividad económica mediante la diversificación, la modernización tecnológica y la innovación, entre otras cosas centrándose en los sectores con gran valor añadido y un uso intensivo de la mano de obra</t>
  </si>
  <si>
    <t>08.03. Promover políticas orientadas al desarrollo que apoyen las actividades productivas, la creación de puestos de trabajo decentes, el emprendimiento, la creatividad y la innovación, y fomentar la formalización y el crecimiento de las microempresas y las pequeñas y medianas empresas, incluso mediante el acceso a servicios financieros</t>
  </si>
  <si>
    <t>08.06. De aquí a 2020, reducir considerablemente la proporción de jóvenes que no están empleados y no cursan estudios ni reciben capacitación</t>
  </si>
  <si>
    <t>08.07. Adoptar medidas inmediatas y eficaces para erradicar el trabajo forzoso, poner fin a las formas contemporáneas de esclavitud y la trata de personas y asegurar la prohibición y eliminación de las peores formas de trabajo infantil, incluidos el reclutamiento y la utilización de niños soldados, y, de aquí a 2025, poner fin al trabajo infantil en todas sus formas</t>
  </si>
  <si>
    <t>08.09. De aquí a 2030, elaborar y poner en práctica políticas encaminadas a promover un turismo sostenible que cree puestos de trabajo y promueva la cultura y los productos locales</t>
  </si>
  <si>
    <t>09. Industria, innovación e infraestructura</t>
  </si>
  <si>
    <t>09.01. Desarrollar infraestructuras fiables, sostenibles, resilientes y de calidad, incluidas infraestructuras regionales y transfronterizas, para apoyar el desarrollo económico y el bienestar humano, haciendo especial hincapié en el acceso asequible y equitativo para todos</t>
  </si>
  <si>
    <t>09.02. Promover una industrialización inclusiva y sostenible y, de aquí a 2030, aumentar significativamente la contribución de la industria al empleo y al producto interno bruto, de acuerdo con las circunstancias nacionales, y duplicar esa contribución en los países menos adelantados</t>
  </si>
  <si>
    <t>09.04. De aquí a 2030, modernizar la infraestructura y reconvertir las industrias para que sean sostenibles, utilizando los recursos con mayor eficacia y promoviendo la adopción de tecnologías y procesos industriales limpios y ambientalmente racionales, y logrando que todos los países tomen medidas de acuerdo con sus capacidades respectivas</t>
  </si>
  <si>
    <t>09.05. Aumentar la investigación científica y mejorar la capacidad tecnológica de los sectores industriales de todos los países, en particular los países en desarrollo, entre otras cosas fomentando la innovación y aumentando considerablemente, de aquí a 2030, el número de personas que trabajan en investigación y desarrollo por millón de habitantes y los gastos de los sectores público y privado en investigación y desarrollo</t>
  </si>
  <si>
    <t>09.C. Aumentar significativamente el acceso a la tecnología de la información y las comunicaciones y esforzarse por proporcionar acceso universal y asequible a Internet en los países menos adelantados de aquí a 2020</t>
  </si>
  <si>
    <t>10. Reducción de las desigualdades</t>
  </si>
  <si>
    <t>10.02. De aquí a 2030, potenciar y promover la inclusión social, económica y política de todas las personas, independientemente de su edad, sexo, discapacidad, raza, etnia, origen, religión o situación económica u otra condición</t>
  </si>
  <si>
    <t>10.02. De aquí a 2030, potenciar y promover la inclusión social, económica y política de todas las personas, independientemente de su edad, sexo, discapacidad, raza, etnia, origen, religión o situación económica u otra
condición</t>
  </si>
  <si>
    <t>10.07. Facilitar la migración y la movilidad ordenadas, seguras, regulares y responsables de las personas, incluso mediante la aplicación de políticas migratorias planificadas y bien gestionadas</t>
  </si>
  <si>
    <t>11. Ciudades y Comunidades Sostenibles</t>
  </si>
  <si>
    <t>11.01. De aquí a 2030, asegurar el acceso de todas las personas a viviendas y servicios básicos adecuados, seguros y asequibles y mejorar los barrios marginales</t>
  </si>
  <si>
    <t>11.02. De aquí a 2030, proporcionar acceso a sistemas de transporte seguros, asequibles, accesibles y sostenibles para todos y mejorar la seguridad vial, en particular mediante la ampliación del transporte público, prestando especial atención a las necesidades de las personas en situación de vulnerabilidad, las mujeres, los niños, las personas con discapacidad y las personas de edad</t>
  </si>
  <si>
    <t>11.03. De aquí a 2030, aumentar la urbanización inclusiva y sostenible y la capacidad para la planificación y la gestión participativas, integradas y sostenibles de los asentamientos humanos en todos los países</t>
  </si>
  <si>
    <t>11.04. Redoblar los esfuerzos para proteger y salvaguardar el patrimonio cultural y natural del mundo</t>
  </si>
  <si>
    <t>11.05. De aquí a 2030, reducir significativamente el número de muertes causadas por los desastres, incluidos los relacionados con el agua, y de personas afectadas por ellos, y reducir considerablemente las pérdidas económicas directas provocadas por los desastres en comparación con el producto interno bruto mundial, haciendo especial hincapié en la protección de los pobres y las personas en situaciones de vulnerabilidad</t>
  </si>
  <si>
    <t>11.06. De aquí a 2030, reducir el impacto ambiental negativo per capita de las ciudades, incluso prestando especial atención a la calidad del aire y la gestión de los desechos municipales y de otro tipo</t>
  </si>
  <si>
    <t>11.07. De aquí a 2030, proporcionar acceso universal a zonas verdes y espacios públicos seguros, inclusivos y accesibles, en particular para las mujeres y los niños, las personas de edad y las personas con discapacidad</t>
  </si>
  <si>
    <t>11.A. Apoyar los vínculos económicos, sociales y ambientales positivos entre las zonas urbanas, periurbanas y rurales fortaleciendo la planificación del desarrollo nacional y regional</t>
  </si>
  <si>
    <t>11.B. De aquí a 2020, aumentar considerablemente el número de ciudades y asentamientos humanos que adoptan e implementan políticas y planes integrados para promover la inclusión, el uso eficiente de los recursos, la mitigación del cambio climático y la adaptación a él y la resiliencia ante los desastres, y desarrollar y poner en práctica, en consonancia con el Marco de Sendai para la Reducción del Riesgo de Desastres 2015-2030, la gestión integral de los riesgos de desastre a todos los niveles</t>
  </si>
  <si>
    <t>12.05. De aquí a 2030, reducir considerablemente la generación de desechos mediante actividades de prevención, reducción, reciclado y reutilización</t>
  </si>
  <si>
    <t>12.B. Elaborar y aplicar instrumentos para vigilar los efectos en el desarrollo sostenible, a fin de lograr un turismo sostenible que cree puestos de trabajo y promueva la cultura y los productos locales</t>
  </si>
  <si>
    <t>13.01. Fortalecer la resiliencia y la capacidad de adaptación a los riesgos relacionados con el clima y los desastres naturales en todos los países</t>
  </si>
  <si>
    <t>13.02. Incorporar medidas relativas al cambio climático en las políticas, estrategias y planes nacionales</t>
  </si>
  <si>
    <t>13.03. Mejorar la educación, la sensibilización y la capacidad humana e institucional respecto de la mitigación del cambio climático, la adaptación a él, la reducción de sus efectos y la alerta temprana</t>
  </si>
  <si>
    <t>15.01. Para 2020, velar por la conservación, el restablecimiento y el uso sostenible de los ecosistemas terrestres y los ecosistemas interiores de agua dulce y los servicios que proporcionan, en particular los bosques, los humedales, las montañas y las zonas áridas, en consonancia con las obligaciones contraídas en virtud de acuerdos internacionales</t>
  </si>
  <si>
    <t>15.05. Para 2020, integrar los valores de los ecosistemas y la diversidad biológica en la planificación nacional y local, los procesos de desarrollo, las estrategias de reducción de la pobreza y la contabilidad</t>
  </si>
  <si>
    <t>15.09. Para 2020, integrar los valores de los ecosistemas y la diversidad biológica en la planificación nacional y local, los procesos de desarrollo, las estrategias de reducción de la pobreza y la contabilidad</t>
  </si>
  <si>
    <t>16. Paz, Justicia e Instituciones Sólidas</t>
  </si>
  <si>
    <t>16.01. Reducir significativamente todas las formas de violencia y las correspondientes tasas de mortalidad en todo el mundo</t>
  </si>
  <si>
    <t>16.02. Poner fin al maltrato, la explotación, la trata y todas las formas de violencia y tortura contra los niños</t>
  </si>
  <si>
    <t>16.03. Promover el estado de derecho en los planos nacional e internacional y garantizar la igualdad de acceso a la justicia para todos</t>
  </si>
  <si>
    <t>16.04. De aquí a 2030, reducir significativamente las corrientes financieras y de armas ilícitas, fortalecer la recuperación y devolución de los activos robados y luchar contra todas las formas de delincuencia organizada</t>
  </si>
  <si>
    <t>16.05. Reducir considerablemente la corrupción y el soborno en todas sus formas</t>
  </si>
  <si>
    <t>16.06. Crear a todos los niveles instituciones eficaces y transparentes que rindan cuentas</t>
  </si>
  <si>
    <t>16.07. Garantizar la adopción en todos los niveles de decisiones inclusivas, participativas y representativas que respondan a las necesidades</t>
  </si>
  <si>
    <t>16.A. Fortalecer las instituciones nacionales pertinentes, incluso mediante la cooperación internacional, para crear a todos los niveles, particularmente en los países en desarrollo, la capacidad de prevenir la violencia y combatir el terrorismo y la delincuencia</t>
  </si>
  <si>
    <t>17.01. Fortalecer la movilización de recursos internos, incluso mediante la prestación de apoyo internacional a los países en desarrollo, con el fin de mejorar la capacidad nacional para recaudar ingresos fiscales y de otra índole</t>
  </si>
  <si>
    <t>17.07. Promover el desarrollo de tecnologías ecológicamente racionales y su transferencia, divulgación y difusión a los países en desarrollo en condiciones favorables, incluso en condiciones concesionarias y preferenciales, según lo convenido de mutuo acuerdo</t>
  </si>
  <si>
    <t>17.18. De aquí a 2020, mejorar el apoyo a la creación de capacidad prestado a los países en desarrollo, incluidos los países menos adelantados y los pequeños Estados insulares en desarrollo, para aumentar significativamente la disponibilidad de datos oportunos, fiables y de gran calidad desglosados por ingresos, sexo, edad, raza, origen étnico, estatus migratorio, discapacidad, ubicación geográfica y otras características pertinentes en los contextos nacionales</t>
  </si>
  <si>
    <t>17.19. De aquí a 2030, aprovechar las iniciativas existentes para elaborar indicadores que permitan medir los progresos en materia de desarrollo sostenible y complementen el producto interno bruto, y apoyar la creación de capacidad estadística en los países en desarrollo</t>
  </si>
  <si>
    <t xml:space="preserve">1. formular e implementar políticas y estrategias para una movilidad segura, sostenible, inclusiva y accesible, que contribuyan al bien-estar y la calidad de vida de la ciudadanía
</t>
  </si>
  <si>
    <t>Servicio de gestión para la movilidad en la ciudad</t>
  </si>
  <si>
    <t>Mantener el tiempo de desplazamiento de los ciudadanos</t>
  </si>
  <si>
    <t>Mejorar la calidad de vida de los habitantes en cuanto a movilidad y factores asociados</t>
  </si>
  <si>
    <t>Servicio de implementacion de las política pública</t>
  </si>
  <si>
    <t>10_Porcentaje de implementación de las estrategias para promover el uso eficiente del vehículo particular y promover la movilidad sostenible.</t>
  </si>
  <si>
    <t>20_Número de cupos de estacionamiento para vehículos de micromovilidad gestionados en la ciudad (Nuevo)</t>
  </si>
  <si>
    <t>7_Porcentaje de bicicletas registradas en la plataforma de Registro Bici Bogotá (Nuevo)</t>
  </si>
  <si>
    <r>
      <t xml:space="preserve">Durante el periodo reportado, se ha avanzado significativamente en el cumplimiento de la meta mediante la ejecución de las siguientes acciones: 
</t>
    </r>
    <r>
      <rPr>
        <b/>
        <sz val="10"/>
        <color theme="1"/>
        <rFont val="Calibri"/>
        <family val="2"/>
      </rPr>
      <t>1. Gestión de la Demanda y Promoción de Movilidad</t>
    </r>
    <r>
      <rPr>
        <sz val="10"/>
        <color theme="1"/>
        <rFont val="Calibri"/>
        <family val="2"/>
      </rPr>
      <t xml:space="preserve">:
Se fortalecieron las estrategias de control de flujo vehicular a través del acompañamiento técnico en las jornadas de "Pico y Placa Regional" durante los puentes festivos. Asimismo, se garantizó la información al ciudadano mediante la expedición de los calendarios de restricción para el primer trimestre del año. En términos de análisis prospectivo, se elaboró el Documento Técnico de Soporte (STPRI-DTS-002-2026) para evaluar el impacto del Permiso Especial de Acceso a Área de Restricción Vehicular (PEAARV).
</t>
    </r>
    <r>
      <rPr>
        <b/>
        <sz val="10"/>
        <color theme="1"/>
        <rFont val="Calibri"/>
        <family val="2"/>
      </rPr>
      <t>2. Fortalecimiento del Marco Normativo y Tarifario:</t>
    </r>
    <r>
      <rPr>
        <sz val="10"/>
        <color theme="1"/>
        <rFont val="Calibri"/>
        <family val="2"/>
      </rPr>
      <t xml:space="preserve">
Se lideró la actualización de los instrumentos legales que regulan el costo de algunos factores de la movilidad en la ciudad, destacando:
- Expedición de la Resolución 120963 de 2026 para el ajuste del factor municipio del Pico y Placa Solidario.
- Emisión de los Decretos 026 y 027 de 2026, junto con la Resolución 273265, los cuales establecen las tarifas actualizadas para estacionamiento tanto fuera de vía como en vía.
</t>
    </r>
    <r>
      <rPr>
        <b/>
        <sz val="10"/>
        <color theme="1"/>
        <rFont val="Calibri"/>
        <family val="2"/>
      </rPr>
      <t>3. Optimización del Sistema Inteligente de Estacionamientos (SIE):</t>
    </r>
    <r>
      <rPr>
        <sz val="10"/>
        <color theme="1"/>
        <rFont val="Calibri"/>
        <family val="2"/>
      </rPr>
      <t xml:space="preserve">
- Depuración de Datos: Se realizó un proceso de saneamiento en el Registro Distrital de Estacionamientos, logrando un consolidado de 1,249 registros activos y validados de parqueaderos fuera de vía.
- Zonas de Parqueo en Vía (ZPP): Se reporta la operatividad de 10,072 cupos distribuidos en 13 zonas estratégicas de la ciudad.
- Control y Calidad: En materia de inspección y vigilancia, se ejecutaron 6 operativos de control a la actividad de Valet Parking. Paralelamente, se optimizó la gestión administrativa con la aprobación de la versión No. 2 del procedimiento interno (PM01-PR10) para el otorgamiento de permisos de aprovechamiento económico del espacio público.</t>
    </r>
  </si>
  <si>
    <r>
      <t xml:space="preserve">Durante el periodo reportado, la meta presenta un avance significativo derivado de la ejecución de acciones estratégicas en factores como la regulación económica, normativa y administrativa, así:
</t>
    </r>
    <r>
      <rPr>
        <b/>
        <sz val="10"/>
        <color theme="1"/>
        <rFont val="Calibri"/>
        <family val="2"/>
      </rPr>
      <t>Regulación Económica:</t>
    </r>
    <r>
      <rPr>
        <sz val="10"/>
        <color theme="1"/>
        <rFont val="Calibri"/>
        <family val="2"/>
      </rPr>
      <t xml:space="preserve"> Se lideró la elaboración y adopción de los actos administrativos (Decretos y Resoluciones) a través de los cuales se actualizan y establecen las tarifas de Pico y Placa Solidario, Estacionamiento en Vía y Estacionamiento fuera de Vía; de esta manera se establece de una manera clara y precisa para que los ciudadanos puedan acceder a dichos servicios, y así mismo, se garantizan los recursos necesarios para seguir impulsando los proyectos de movilidad de la ciudad.
</t>
    </r>
    <r>
      <rPr>
        <b/>
        <sz val="10"/>
        <color theme="1"/>
        <rFont val="Calibri"/>
        <family val="2"/>
      </rPr>
      <t>Gestión Procedimental:</t>
    </r>
    <r>
      <rPr>
        <sz val="10"/>
        <color theme="1"/>
        <rFont val="Calibri"/>
        <family val="2"/>
      </rPr>
      <t xml:space="preserve"> Se realizó la actualización del procedimiento PM0-PR10, estableciendo allí los criterios técnicos y lineamientos administrativos que se deben cumplir para acceder al permiso de aprovechamiento de espacio público, en lo relacionado a la actividad de Valet Parking en la ciudad
</t>
    </r>
    <r>
      <rPr>
        <b/>
        <sz val="10"/>
        <color theme="1"/>
        <rFont val="Calibri"/>
        <family val="2"/>
      </rPr>
      <t xml:space="preserve">Modernización Operativa: </t>
    </r>
    <r>
      <rPr>
        <sz val="10"/>
        <color theme="1"/>
        <rFont val="Calibri"/>
        <family val="2"/>
      </rPr>
      <t>Se avanzó en el saneamiento de la información contenida en la plataforma de Registro Distrital de Estacionamientos, lo cual permite a la ciudad contar con información actualizada para la toma de decisiones.</t>
    </r>
  </si>
  <si>
    <t>En el marco del fortalecimiento del transporte público de Bogotá y su integración regional, se destacan los siguientes hitos alcanzados durante el periodo:
• Sostenibilidad y Continuidad Operativa: Se garantizó la prestación del servicio del SITP durante el primer trimestre del año mediante la gestión y seguimiento técnico-financiero de recursos del Fondo de Estabilización Tarifaria (FET) por un valor de $851.877.598.522.
• Inclusión y Accesibilidad Universal: En cumplimiento de la Resolución 313780 de 2023, se ejecutaron 133 visitas técnicas especializadas para la priorización y adecuación de paraderos del SITP. 
• Eficiencia en la Conectividad Regional: Se optimizó la integración física de rutas intermunicipal en los corredores estratégicos de los Portales 80 y Norte.
• Transporte Individual: Se actualizó el marco normativo con la expedición de la Resolución 411687 de 2026, que moderniza el Sistema de Información y Registro de Conductores (SIRC) y adopta el nuevo Manual de Uso, fortaleciendo la transparencia y el control administrativo del servicio de taxi.
• Transporte Especial: A través del Documento Técnico de Soporte STPUB-ET-002-2026, se establecieron excepciones técnicas para la circulación del transporte especial, permitiendo una operación más flexible y alineada con las dinámicas de productividad de la ciudad.</t>
  </si>
  <si>
    <r>
      <t xml:space="preserve">Durante el periodo reportado, se ejecutaron acciones estratégicas orientadas a garantizar la sostenibilidad financiera, la inclusión operativa y la modernización regulatoria del sistema de transporte público de la ciudad, así:
</t>
    </r>
    <r>
      <rPr>
        <b/>
        <sz val="10"/>
        <rFont val="Calibri"/>
        <family val="2"/>
      </rPr>
      <t>1. Sostenibilidad Financiera del Sistema:</t>
    </r>
    <r>
      <rPr>
        <sz val="10"/>
        <rFont val="Calibri"/>
        <family val="2"/>
      </rPr>
      <t xml:space="preserve">
Con el fin de asegurar la continuidad de la operación del Sistema Integrado de Transporte Público (SITP), se realizó la gestión, revisión y seguimiento técnico-financiero a las solicitudes del Fondo de Estabilización Tarifaria (FET) por un valor de $851.877.598.522. Estos recursos garantizan la cobertura y calidad del servicio durante el primer trimestre de la vigencia 2026.
</t>
    </r>
    <r>
      <rPr>
        <b/>
        <sz val="10"/>
        <rFont val="Calibri"/>
        <family val="2"/>
      </rPr>
      <t>2. Movilidad Inclusiva y Accesibilidad:</t>
    </r>
    <r>
      <rPr>
        <sz val="10"/>
        <rFont val="Calibri"/>
        <family val="2"/>
      </rPr>
      <t xml:space="preserve">
En cumplimiento de la Resolución 313780 de 2023, se adelantaron 133 visitas técnicas de inspección para la caracterización y priorización de paraderos accesibles del SITP. Este avance es fundamental para eliminar barreras físicas y garantizar la accesibilidad del sistema.
</t>
    </r>
    <r>
      <rPr>
        <b/>
        <sz val="10"/>
        <rFont val="Calibri"/>
        <family val="2"/>
      </rPr>
      <t xml:space="preserve">3. Fortalecimiento del Transporte Intermunicipal y Regional:
</t>
    </r>
    <r>
      <rPr>
        <sz val="10"/>
        <rFont val="Calibri"/>
        <family val="2"/>
      </rPr>
      <t xml:space="preserve">Se impulsaron acciones para optimizar la conectividad regional en corredores estratégicos:
• Ejecución del piloto de optimización de recorridos para rutas de corta distancia en el corredor de la Calle 80.
• Diagnóstico técnico de 186 paraderos de transporte intermunicipal, para mejorar la infraestructura de ascenso y descenso.
• Evaluación de esquemas de flexibilidad operativa para la salida de vehículos desde la Terminal Salitre, buscando mayor eficiencia en los tiempos de despacho.
</t>
    </r>
    <r>
      <rPr>
        <b/>
        <sz val="10"/>
        <rFont val="Calibri"/>
        <family val="2"/>
      </rPr>
      <t xml:space="preserve">4. Transporte Individual (Taxi): </t>
    </r>
    <r>
      <rPr>
        <sz val="10"/>
        <rFont val="Calibri"/>
        <family val="2"/>
      </rPr>
      <t xml:space="preserve">Se expidió la Resolución 411687 de 2026, la cual actualiza el Sistema de Información y Registro de Conductores (SIRC) y adopta un nuevo manual de uso, fortaleciendo el control y la transparencia del servicio.
</t>
    </r>
    <r>
      <rPr>
        <b/>
        <sz val="10"/>
        <rFont val="Calibri"/>
        <family val="2"/>
      </rPr>
      <t>5. Transporte Especial:</t>
    </r>
    <r>
      <rPr>
        <sz val="10"/>
        <rFont val="Calibri"/>
        <family val="2"/>
      </rPr>
      <t xml:space="preserve"> A través del Documento Técnico de Soporte STPUB-ET-002-2026, se definieron excepciones técnicas a las restricciones de circulación, alineando la operación del transporte especial con las necesidades de productividad y políticas públicas del Distrito.</t>
    </r>
  </si>
  <si>
    <t>En cumplimiento del objetivo de realizar el seguimiento al 100% de los proyectos de infraestructura y transporte, se destaca la revisión técnica de 37 estudios y metodologías especializadas, garantizando la articulación técnica entre la infraestructura proyectada y la operatividad vial del Distrito y la Región, distribuidos de la siguiente manera:
• En materia de infraestructura pública, se emitieron conceptos técnicos para 19 proyectos, destacando la supervisión de componentes críticos como el Regiotram de Occidente, la ALO Norte y la red de ciclorrutas de la ciudad, asegurando que las modificaciones y diseños cumplan con los artículos 298 y 300 del Plan Distrital de Desarrollo.
• Simultáneamente, en el marco del ordenamiento territorial (Art. 250 POT), se validaron 18 estudios de movilidad para desarrollos de gran escala (Hospitales, Centros Deportivos y Centros Comerciales), asegurando que la demanda de viajes generada por estos nuevos nodos de actividad cuente con las condiciones técnicas necesarias para no afectar la fluidez del sistema de transporte.</t>
  </si>
  <si>
    <t>En el marco del seguimiento integral a la infraestructura de transporte y el ordenamiento territorial, se realizó la revisión técnica de 37 Proyectos de Infraestructura, validando la viabilidad técnica y la mitigación de impactos viales en proyectos estratégicos para la ciudad y la región:
• Se emitieron conceptos técnicos para 19 estudios de tránsito y metodologías bajo el Plan Distrital de Desarrollo, destacando proyectos de alto impacto regional como el Regiotram de Occidente, la ALO Norte, el Cable Aéreo Potosí y corredores de movilidad sostenible como la ciclorruta de la Carrera 70 y el bicipuente de la Av. Boyacá.
•  En cumplimiento del Artículo 250 del POT, se validaron 18 estudios de transporte y movilidad para desarrollos dotacionales y privados de gran escala. Entre estos destacan el Complejo Cultural y Deportivo El Campín, el Hospital Simón Bolívar y planes parciales de renovación urbana como Triángulo de Fenicia, asegurando que estos nuevos nodos de actividad se integren eficientemente a la red vial existente.</t>
  </si>
  <si>
    <r>
      <t xml:space="preserve">Durante el periodo reportado, se ejecutaron acciones integrales para el fomento de la caminata y el uso de la bicicleta, articulando la planeación técnica con la participación ciudadana y el fortalecimiento institucional, así:
</t>
    </r>
    <r>
      <rPr>
        <b/>
        <sz val="10"/>
        <color theme="1"/>
        <rFont val="Calibri"/>
        <family val="2"/>
      </rPr>
      <t xml:space="preserve">1. Fortalecimiento de la Infraestructura Peatonal y Seguridad Vial: Se avanzó en la estructuración de proyectos estratégicos de pacificación y conectividad:
</t>
    </r>
    <r>
      <rPr>
        <sz val="10"/>
        <color theme="1"/>
        <rFont val="Calibri"/>
        <family val="2"/>
      </rPr>
      <t xml:space="preserve">-  Inicio del diagnóstico para el circuito peatonal Suba Tibabuyes y elaboración del diseño geométrico preliminar para la pacificación del Parque Nacional. Asimismo, se finalizó el Documento Técnico de Soporte (DTS) para la conectividad peatonal y ciclista de la intersección Cl. 63 con Cr. 50.
-	Ejecución de medidas de semaforización en el circuito de Sierra Morena (Ciudad Bolívar), optimizando la seguridad del tránsito peatonal en la zona.
-   Se realizó el seguimiento al Plan de Acción de la Política Pública del Peatón (cierre 2025) y se culminó con éxito el proceso de depuración y viabilidad técnica ante la Secretaría Distrital de Planeación (SDP).
</t>
    </r>
    <r>
      <rPr>
        <b/>
        <sz val="10"/>
        <color theme="1"/>
        <rFont val="Calibri"/>
        <family val="2"/>
      </rPr>
      <t xml:space="preserve">2. Consolidación de la Movilidad en Bicicleta y Micromovilidad
</t>
    </r>
    <r>
      <rPr>
        <sz val="10"/>
        <color theme="1"/>
        <rFont val="Calibri"/>
        <family val="2"/>
      </rPr>
      <t xml:space="preserve">- Se garantizó la supervisión técnica y operativa del contrato 2022-063 del Sistema de Bici Compartida. El sistema cuenta con 3,300 bicicletas, logrando 179,000 nuevos viajes en el trimestre, para un histórico consolidado de 4.6 millones de viajes, demostrando la madurez y sostenibilidad del servicio.
- Se estructuraron nuevos trazados de cicloinfraestructura para corredores clave (AC 63, AC 60, Zuma, Cl 75 y 78). Además, se certificaron 11 organizaciones (públicas y privadas) en calidad de cicloparqueaderos, incluyendo entidades como el DANE, Coca-Cola y la Universidad del Bosque.
- Se reactivaron los espacios de participación con sesiones del Consejo Distrital y la Comisión Intersectorial de la Bicicleta. A nivel internacional, se atendió a una delegación del Banco Mundial (expertos de África y Asia), posicionando a Bogotá como referente global en movilidad activa.
</t>
    </r>
    <r>
      <rPr>
        <b/>
        <sz val="10"/>
        <color theme="1"/>
        <rFont val="Calibri"/>
        <family val="2"/>
      </rPr>
      <t>3. Enfoque de Género y Cultura Ciudadana:</t>
    </r>
    <r>
      <rPr>
        <sz val="10"/>
        <color theme="1"/>
        <rFont val="Calibri"/>
        <family val="2"/>
      </rPr>
      <t xml:space="preserve">
En el marco de la conmemoración del 8M, se visibilizaron los viajes de cuidado con la participación de 300 mujeres, promoviendo una movilidad activa con perspectiva de género e inclusión.</t>
    </r>
  </si>
  <si>
    <t>En el marco del fomento a la movilidad activa, se consolidaron hitos clave para mejorar la experiencia de peatones y ciclistas en la ciudad:
• El Sistema de Bicicletas Compartidas superó los 4.6 millones de viajes acumulados, con 179 mil nuevos desplazamientos registrados en el primer trimestre.
• Elaboración y entrega de estudios técnicos para la conectividad y accesibilidad peatonal y ciclista en la glorieta de la calle 63 con carrera 50, así como el circuito peatonal de Suba Tibabuyes. 
• Apoyo en la implementación de la acción de semaforización en el circuito peatona de Ciudad Bolívar.
• Diseño de nuevos trazados en 5 corredores viales y certificación de calidad para cicloparqueaderos en entidades públicas, privadas y educativas, que a la fecha registra 84.100 cicloparqueaderos en la ciudad
• Cumplimiento de la agenda de gobernanza con el Consejo Distrital de la Bicicleta y la Comisión Intersectorial de la Bicicleta; así mismo, se realizó el seguimiento técnico al 100% de los planes de acción de las políticas públicas de bicicleta y del peatón.
• Implementación de acciones con enfoque de género (8M) enfocadas en la visibilización de los viajes de cuidado.</t>
  </si>
  <si>
    <t>Durante el primer trimestre de 2026, la estrategia de Registro Bici avanzó logrando un registro significativo hacia el cumplimiento de la meta global. Las acciones se ejecutaron bajo los siguientes componentes:
• Se implementó una robusta estrategia presencial mediante la realización de 68 jornadas de socialización y registro, priorizando el contacto directo con el ciudadano. De estas, 57 se llevaron a cabo en vía pública (puntos estratégicos de movilidad) y 11 en establecimientos públicos y privados, facilitando el acceso al trámite a diferentes perfiles de usuarios.
• Se realizaron 18 visitas técnicas a establecimientos de comercio de bicicletas en el corredor de la Av. Boyacá (entre Autopista Sur y Calle 26), con el fin de sensibilizar a los comerciantes sobre la importancia del registro desde el punto de venta.
• Se garantizó la atención permanente (7 días a la semana) a través del canal de soporte digital, resolviendo 695 solicitudes de usuarios relacionadas con inquietudes o dificultades técnicas en la plataforma virtual.
Como resultado de estas acciones, durante el trimestre se efectuaron 24.440 nuevos registros. Con este incremento, la ciudad alcanza un acumulado histórico de 538.500 bicicletas registradas, lo que representa un avance del 47,43% frente a la línea base de la Encuesta de Movilidad (EDM 2023). Este resultado sitúa a la entidad a escasos puntos porcentuales del cumplimiento total de la meta establecida (50%).</t>
  </si>
  <si>
    <t>Durante la vigencia 2026, se ha dado un impulso contundente a la plataforma "Registro Bici Bogotá", alcanzando un total de 538.500 usuarios registrados, lo que representa un avance del 47,43% hacia el cumplimiento de la meta del 50% de las bicicletas existentes en la ciudad según la EDM 2023. 
Este avance se fundamentó en una estrategia de despliegue territorial que permitió capturar 24.440 nuevos registros en el trimestre, mediante 68 jornadas de registro presencial y 18 visitas a establecimientos de comercio de bicicletas; lo anterior ha permitido a la ciudad contar con información actualizada en lo relacionado al registro de las bicicletas que circulan en la ciudad.</t>
  </si>
  <si>
    <t xml:space="preserve">Durante el primer trimestre de 2026, se adelantaron acciones estratégicas orientadas a fomentar la transición hacia tecnologías de cero y bajas emisiones en el sector logístico, se destaca el inicio de la estructuración de la Feria de Tecnología y Movilidad Sostenible, coordinada con el Clúster de Logística de la Cámara de Comercio de Bogotá, lo que asegura un impacto directo en más de 200 empresas de Bogotá y Cundinamarca. Paralelamente a la planeación de este gran encuentro de oferta tecnológica, la entidad mantuvo una línea de acción constante de apoyo técnico y seguimiento a transportadores, orientada a viabilizar la transición hacia vehículos de cero y bajas emisiones. </t>
  </si>
  <si>
    <t>En el marco de la estrategia para la descarbonización del transporte de carga en Bogotá, se reportan avances sustanciales en la captación y formalización de beneficiarios para la renovación tecnológica:
Se diseñó e implementó un plan de trabajo basado en el uso inteligente de datos del Registro Distrital Automotor (RDA). Mediante la capacitación del equipo de Call Center de la entidad, se inició una campaña de gran escala dirigida a más de 9,000 propietarios, utilizando canales de mailing, mensajería de texto y contacto telefónico para dar a conocer los incentivos del Fondo Distrital.
El programa alcanzó un hito de 117 transportadores inscritos, lo que evidencia una respuesta positiva y un creciente interés del sector de pequeños propietarios hacia la transición energética. Se destaca que 12 postulados avanzan en proceso de formalización final con el acompañamiento del equipo técnico de la SDA y SDM, y 2 postulados que cuentan con aprobación, avanzan a la etapa de desintegración del vehículo, cancelación de matrícula y adquisición y matricula de nuevos vehículos</t>
  </si>
  <si>
    <t>A marzo de 2026, se alcanzó un avance acumulado del 50,21% en la implementación de la estartegia diseñada para fortalecer el registro de bicicletas en la plataforma Registro Bicic Bogotá, lo anterior ha permitido que la fecha se cuente con un registro total de 538.500 bicicletas, esta cifra representa el 47,43% del total de bicicletas identificadas en la ciudad según la Encuesta de Movilidad de 2023, situando a Bogotá muy cerca de cumplir su meta del cuatrienio.
A continuación se presentan las acciones ejecutadas por la entidad y que han permitido que en lo corrido del PDD actual se hayan registrado 168.618 bicicletas:
1. Integración con el Transporte Público: Se estableció el registro como un requisito para el uso de los cicloparqueaderos en las estaciones de TransMilenio. Esta medida, vigente desde finales de 2024, permitió que el registro dejara de ser un trámite aislado para convertirse en una herramienta necesaria para la integración de viajes entre la bicicleta y el bus.
2. Presencia Masiva en Territorio: Se ejecutaron 549 jornadas presenciales de registro (429 en vía pública y 118 en espacios cerrados como estaciones y empresas). Dentro de estas acciones, destacaron las 'Registratones' masivas y nocturnas, que permitieron a los ciclistas registrar sus vehículos en horarios flexibles y puntos estratégicos de alta circulación.
3. Alianza con el Sector Comercial y Educativo: Se realizaron 303 visitas técnicas a almacenes y talleres de bicicletas para capacitar a los comerciantes como promotores del registro. Asimismo, se acompañó la certificación de 24 estacionamientos de bicicletas con sellos de calidad, donde el registro fue el eje central de la cultura de seguridad.
4. Soporte y Atención Ciudadana: Se garantizó el acompañamiento técnico a los usuarios mediante la resolución de más de 5343 solicitudes enviadas por correo electrónico, asegurando que los ciudadanos superaran cualquier dificultad técnica en el proceso de inscripción digital.</t>
  </si>
  <si>
    <t>A marzo de 2026, como resultado de las acciones que de manera articulada han ejecutado las Secretarias Distritales de Movilidad y Ambiente, se ha logrado la puesta en marcha definitiva del Fondo Distrital para la Promoción del Ascenso Tecnológico (FONCARGA). Este proyecto es una alianza estratégica entre las Secretarías de Movilidad y Ambiente para ayudar a los transportadores de carga pesada (camiones de menos de 10.5 toneladas y volquetas) a cambiar sus vehículos viejos por modelos eléctricos o de bajas emisiones.
Los hitos alcanzados para activar este beneficio ciudadano fueron:
1. En la vigencia 2026 se realizó el aporte de 3.000 millones de pesos al fondo por parte de la SDM, asegurando que el dinero para los incentivos económicos de los transportadores esté disponible y protegido por una entidad financiera (Fiducia) encargada de su administración transparente.
2. Se formalizó el Manual Operativo que define cómo se entregan las ayudas, quiénes pueden participar y bajo qué condiciones técnicas, garantizando igualdad de oportunidades para todos los postulados.
3. Tras el lanzamiento oficial en julio de 2025, se han realizado 18 jornadas de socialización con gremios y transportadores. Además, se habilitaron y capacitaron canales de atención como la Ventanilla Única de Servicios y los Centros de Atención Local para orientar a los interesados.
4. Se logró la inscripción de 117 propietarios y el inicio formal de la postulación de 12 transportadores, de los cuales 2 están en la etapa avanzada de visita a DIJIN para desintegración.
Para la vigencia 2026 la SDM tiene como acción estrategica realizar la promoción del fondo y aumentar la base de inscritos para que puedan acceder a los beneficios</t>
  </si>
  <si>
    <r>
      <t xml:space="preserve">Con el propósito de alcanzar la meta de 9.200.000 viajes en modos sostenibles en un día hábil, la Secretaría Distrital de Movilidad reporta la ejecución de estrategias integrales orientadas a fortalecer la movilidad activa, la eficiencia del transporte público y la racionalización del vehículo motorizado. Los avances con corte a marzo de 2026 se consolidan en los siguientes ejes estratégicos:
</t>
    </r>
    <r>
      <rPr>
        <b/>
        <sz val="10"/>
        <color theme="1"/>
        <rFont val="Calibri"/>
        <family val="2"/>
      </rPr>
      <t>1. Consolidación de la Movilidad Activa (Bicicleta y Caminata):</t>
    </r>
    <r>
      <rPr>
        <sz val="10"/>
        <color theme="1"/>
        <rFont val="Calibri"/>
        <family val="2"/>
      </rPr>
      <t xml:space="preserve">
•Estrategia de Circuitos Peatonales: Se definieron rutas de conectividad segura, logrando la aprobación técnica e inicio de implementación en los sectores de Sierra Morena y Zona Rosa.
•Sistema de Bicicletas Compartidas (SBC): El sistema alcanzó un hito operativo con 2,07 millones de nuevos viajes en el periodo reportado, consolidando un acumulado histórico de 4,60 millones de desplazamientos que mitigan el uso de modos motorizados.
•Infraestructura de Micromovilidad: Se expandió la oferta de estacionamientos con 14.550 nuevos cupos, alcanzando una red total de 84.100 espacios para asegurar el parqueo ordenado.
•Cultura y Participación: Se promovió la movilidad sostenible a través de la XVIII Semana de la Bicicleta y jornadas distritales que convocaron a más de 1.400 personas, incluyendo acciones con enfoque de género como la conmemoración del 25N.
</t>
    </r>
    <r>
      <rPr>
        <b/>
        <sz val="10"/>
        <color theme="1"/>
        <rFont val="Calibri"/>
        <family val="2"/>
      </rPr>
      <t>2. Optimización y Eficiencia del Transporte Público Masivo:</t>
    </r>
    <r>
      <rPr>
        <sz val="10"/>
        <color theme="1"/>
        <rFont val="Calibri"/>
        <family val="2"/>
      </rPr>
      <t xml:space="preserve">
•Carriles Preferenciales: Mediante la priorización operativa en las Carreras 7 y 13, se incrementó la velocidad comercial en un 15%, permitiendo una reducción de hasta 6 minutos en los tiempos de viaje por la Carrera 7.
•Infraestructura y Accesibilidad: Se realizaron 824 visitas técnicas para verificar estándares de accesibilidad en paraderos del SITP y un diagnóstico de 186 paraderos intermunicipales, orientando mejoras en la prestación del servicio regional.
•Sostenibilidad Financiera: Se garantizó la continuidad del sistema mediante el seguimiento y gestión de recursos del Fondo de Estabilización Tarifaria (FET).
</t>
    </r>
    <r>
      <rPr>
        <b/>
        <sz val="10"/>
        <color theme="1"/>
        <rFont val="Calibri"/>
        <family val="2"/>
      </rPr>
      <t>3. Gestión de la Demanda y Racionalización del Vehículo Particular:</t>
    </r>
    <r>
      <rPr>
        <sz val="10"/>
        <color theme="1"/>
        <rFont val="Calibri"/>
        <family val="2"/>
      </rPr>
      <t xml:space="preserve">
•Movilidad Empresarial Sostenible: A través de la red "Muévete Mejor", se aprobaron 47 Planes Integrales de Movilidad Sostenible (PIMS) y se realizaron capacitaciones para 1.480 personas, fomentando cambios de hábito en los desplazamientos laborales.
•Regulación Normativa: Se estructuraron los actos administrativos de restricción vehicular y la actualización tarifaria del Pico y Placa Solidario como mecanismos de regulación de la congestión.
</t>
    </r>
    <r>
      <rPr>
        <b/>
        <sz val="10"/>
        <color theme="1"/>
        <rFont val="Calibri"/>
        <family val="2"/>
      </rPr>
      <t>4. Micromodelación:</t>
    </r>
    <r>
      <rPr>
        <sz val="10"/>
        <color theme="1"/>
        <rFont val="Calibri"/>
        <family val="2"/>
      </rPr>
      <t xml:space="preserve"> En el componente de micro modelación, se evaluó el impacto de la implementación de infraestructura ciclística en múltiples corredores y sectores de la ciudad, permitiendo analizar escenarios de priorización de peatones y ciclistas y aportar insumos técnicos para el diseño de intervenciones orientadas a la movilidad sostenible.
</t>
    </r>
    <r>
      <rPr>
        <b/>
        <sz val="10"/>
        <color theme="1"/>
        <rFont val="Calibri"/>
        <family val="2"/>
      </rPr>
      <t xml:space="preserve">5.Macromodelación: </t>
    </r>
    <r>
      <rPr>
        <sz val="10"/>
        <color theme="1"/>
        <rFont val="Calibri"/>
        <family val="2"/>
      </rPr>
      <t>Por su parte, en el componente de macro modelación, se desarrollaron análisis para evaluar la entrada en operación de proyectos de transporte público y la implementación de cinco (5) nuevos carriles preferenciales, contribuyendo a la optimización del sistema y a la mejora en las condiciones de movilidad.
Adicionalmente, se fortaleció el análisis de la dinámica de viajes en modos sostenibles, mediante el uso de matrices Origen–Destino construidas a partir de datos de telefonía celular, lo que permite un seguimiento más preciso y oportuno a los patrones de movilidad en la ciudad.</t>
    </r>
  </si>
  <si>
    <t>En lo corrido de la vigencia 2026, se consolidaron avances estratégicos garantizando la orientación y el seguimiento al 100% de los instrumentos de planeación de movilidad. Los hitos alcanzados se resumen en:
•Seguimiento a Políticas de Planeación: Se cumplió con la elaboración del informe de seguimiento del Plan de Movilidad Sostenible y Segura (PMSS) con corte a diciembre de 2025. Adicionalmente, se consolidó el posicionamiento de Bogotá como referente técnico en escenarios internacionales a través de la participación en cumbres globales y visitas de estudio, promoviendo el intercambio de conocimientos en movilidad escolar, seguridad vial y género.
•Liderazgo en Proyectos de Escala Regional: La Secretaría Distrital de Movilidad brindó soporte técnico y acompañamiento estratégico para la viabilidad de los siguientes proyectos de infraestructura regional:
Sistema metroferroviario Bogotá-Soacha: Culminación de las fases de formulación y priorización técnica.
Regiotram del Norte (Tren de Zipaquirá): Definición de la hoja de ruta interinstitucional y radicación de observaciones técnicas para la participación distrital.
•Complejos de Integración Modal (CIM): Avance en la estructuración de factibilidad técnica en conjunto con la FDN y CAF.
•Extensión Calle 80: Inspección técnica y articulación para el diseño del corredor masivo hasta Siberia</t>
  </si>
  <si>
    <t>1. Tomas de información en campo 
2. Modelación de transporte
3. Siniestralidad
4. Analítica de datos
5. Estudios</t>
  </si>
  <si>
    <t>Respecto a la meta sobre las acciones para la toma y manejo de datos, estadísticas, modelos de transporte y estudios para el diagnóstico y evaluación de la movilidad en la Ciudad y la Región, se han obtenido los siguientes avances y logros:
-Se fortaleció la calidad, confiabilidad y trazabilidad de los datos capturados mediante el contrato de monitoreo, los cuales se proveen como insumo para realizar el seguimiento a los diferentes proyectos de tránsito y transporte que adelanta la entidad, permitiendo evaluar la efectividad de las medidas implementadas y orientar acciones encaminadas a mejorar las condiciones de movilidad en la ciudad.
-Se generaron insumos para la toma de decisiones clave para el transporte de la ciudad, como lo son el desarrollo de la factibilidad de la Línea 3 del Metro de Bogotá. Así mismo, se revisaron las posibles afectaciones que pueden generarse con el desarrollo de diferentes Actuaciones Estratégicas.
-Se recibieron las matrices completas de Origen-Destino con telefonía móvil 24/7 para todos los días de una semana típica de la ciudad, con lo que se pudo realizar un análisis detallado de la forma en la que varía la movilidad durante ese periodo.
-Se generaron insumos de modelación y una batería de indicadores para la evaluación de implementación de 5 nuevos carriles preferenciales para transporte público en la ciudad. Esto como insumo para los Documentos Técnicos de Soporte para su posterior implementación.
- Mediante microsimulaciones de tránsito, se evaluaron alternativas operativas para proyectos de alto impacto, como el análisis de sensibilidad para El Campín y la optimización de paraderos en el corredor de la Séptima (Calles 100 a 200). Estas herramientas permitieron priorizar soluciones para los actores viales más vulnerables.
- Se implementaron con éxito algoritmos de IA para videoanalítica de tráfico. Esta tecnología automatiza el conteo vehicular y el cálculo de velocidades instantáneas, elevando la consistencia y calidad de los datos generados para el monitoreo en tiempo real.
- A través del Observatorio de Movilidad de Bogotá, se pusieron a disposición del público 14 indicadores actualizados, junto con estudios sobre el impacto de la fotodetección y la accesibilidad en el transporte público.
- Se lideró el estudio técnico de costos que sirvió de base para la actualización tarifaria del servicio de taxi, materializado en la expedición del Decreto 042 de 2026.</t>
  </si>
  <si>
    <t>En cumplimiento de la meta, durante el primer trimestre de 2026 se realizaron las siguientes acciones: 
1. Tomas de información en campo: En el marco del contrato de monitoreo, se realizaron durante el primer trimestre diversas tomas de información en campo que fortalecen la toma de decisiones en proyectos estratégicos de movilidad. 
Se realizaron tomas de información para:
Festividades de inicio de año: en el trimestre se realizó 1 toma de información de volúmenes vehiculares en las entradas y salidas de la ciudad.
Fin de semana festivo "Puente de Reyes": en el trimestre se realizó 1 toma de información de volúmenes vehiculares en las entradas y salidas de la ciudad.
Intersecciones de Priorización Semafórica: en el trimestre se realizaron 3 tomas de información con la metodología de priorización semafórica.
Pre-Línea Base Día Sin Carro y Sin Moto: en el trimestre se realizaron 4 tomas de información de volúmenes vehiculares.
Línea Base Día Sin Carro y Sin Moto: en el trimestre se realizó 1 toma de información de volúmenes vehiculares, peatonales y de bicicletas.
Día Sin Carro y Sin Moto: en el trimestre se realizó 1 toma de información de volúmenes vehiculares, peatonales y de bicicletas.
Proyecto de Accesibilidad - Hospital San Rafael: en el trimestre se realizaron 2 tomas de información de volúmenes vehiculares, peatonales y de bicicletas.
Intersecciones de Planeamiento Semafórico: en el trimestre se realizaron 7 tomas de información con la metodología de planeamiento semafórico.
Proyecto Molinos II: en el trimestre se realizó 1 toma de información de volúmenes vehiculares, peatonales, de bicicletas y encuestas de percepción.
Proyecto Bici-Kennedy: se realizó 1 toma de información para periodo típico de volúmenes vehiculares, peatonales y de bicicletas al igual que encuestas de percepción. 
Glorieta KR 50 X AC 3: en el trimestre se realizó  1 toma de información para periodo típico de volúmenes vehiculares, de bicicletas tanto en calzada como en bici infraestructura y volúmenes de peatones.
Reversible Carrera 7 - Autopista Norte: se realizó 1 toma de información en período atípico de volúmenes vehiculares y frecuencia y ocupación vehicular.
Autopista Norte x Calle 82: en el trimestre se realizó 1 toma de información en período típico de volúmenes vehiculares.
Parqueo en Vía - Engativá y Barrios Unidos: en el trimestre se realizó 1 toma de información en período típico de rotación de placas para estacionamiento en vía. 
Reversible Calle 84: en el trimestre se realizó 1 toma de información en período atípico de volúmenes vehiculares.
Proyecto Avenida Cali x Calle 48 Sur: en el trimestre se realizó 1 toma de información en período atípico de volúmenes vehiculares.
Fin de semana festivo "Puente de San José": en el trimestre se realizó 1 toma de información de volúmenes vehiculares en las entradas y salidas de la ciudad.
Piloto Calle 53 x Carrera 60: en el trimestre se realizó  1 toma de información para periodo típico de volúmenes vehiculares, de bicicletas tanto en calzada como en bici infraestructura y volúmenes de peatones.
Calle 80 - Portal: en el trimestre se realizó  1 toma de información para periodo típico de volúmenes vehiculares, frecuencia y ocupación visual. 
2. Modelación de Transporte (Escala Macro y Micro):
-Modelación Macro: Recepción, revisión y procesamiento de matrices de datos de telefonía celular para el análisis de origen-destino para todos los días de la semana. Se obtuvo la herramienta para la estimación de cobros por externalidades en la ciudad. Se desarrollaron modelos para la implementación de 5 carriles preferenciales, se recibió la versión calibrada del escenario base para la Línea 3 del Metro de Bogotá y el producto de la recolección de información primaria para la encuesta de carga 2025. 
-Microsimulación y Conceptos Técnicos: Emisión de conceptos técnicos mediante microsimulaciones para proyectos de alto impacto, incluyendo los cambios de sentido vial en la Circunvalar (Cl. 85) y Policarpa, el análisis de sensibilidad para el Complejo El Campín, y el impacto en movilidad de los Barrios Vitales Teusaquillo y San Bernardo.
3. -Análisis de Siniestralidad:
-Armonización de Datos: Ejecución de ejercicios de cotejo y validación de fallecidos mediante el contraste de bases de datos de Medicina Legal, Policía Nacional y Sistema de Información Geográfico de Accidentes de Tránsito - SIGAT.
-Mejoramiento Tecnológico: Se realizó el acompañamiento a la implementación de ajustes para mejorar el proceso de digitación de la información en el SIGAT. Adicionalmente se avanzó en la tercera fase de migración del código que genera la base de siniestralidad de R a Python, y asimismo se avanzó en el proyecto del nuevo Visor de Siniestralidad.
-Anuario de Siniestralidad: Se realizó la reestructuración técnica del documento para una visualización más estratégica hacia el ciudadano.
-Gobernanza: Participación en la formulación del Plan Distrital de Datos.
4. Analítica de Datos y Observatorio de Movilidad:
- Inteligencia Artificial y Videoanalítica: Implementación en vía (Calle 13) de un sistema de videoanalítica 3D para conteo, cálculo de velocidades y detección de cuasi-colisiones. Así mismo, se optimizaron modelos de IA para el reconocimiento preciso de las categorías del parque automotor local en imágenes de alta resolución.
- Ingeniería y Gobernanza de Datos: Formulación de los lineamientos y el proyecto de resolución para la creación del Comité de Gobernanza de Datos. Paralelamente, se garantizó la operación de los flujos del centro de datos de la DIM, solucionando fallas de integración (Waze y Power BI) y actualizando las bases del Observatorio de Movilidad (OMB).
- Modelamiento y Analítica de Transporte: Ajuste de algoritmos de congestión para Zonas de Parqueo Pago (ZPP) con migración de su histórico a la nube. Además, se reactivó el cálculo de velocidades del SITP Zonal y se ejecutó el procesamiento de datos para los tableros oficiales del Día sin Carro y sin Moto.
- Estudios Técnicos y Soporte Institucional: Estructuración de la metodología para medición del mal parqueo, proyecciones viales para temporadas festivas, y evaluación de datos operativos (cargadores ODT y bicitaxis). Se emitieron conceptos técnicos para resolver PQRS relacionadas con el RDA y el Sistema de Bicicletas Compartidas.
-Difusión y Transparencia: Publicación de 14 indicadores y 2 estudios en el Observatorio de Movilidad de Bogotá (OMB), destacando el análisis sobre cámaras de fotodetección y la actualización de los indicadores de las tasas de morbilidad y mortalidad vial por cada 100.000 habitantes.
5. Estudios:
- Encuesta de Movilidad 2027: Avance en la estructuración técnica y financiera del convenio interadministrativo con la Agencia Regional de Movilidad (ARM) para la Encuesta Origen-Destino de Hogares.
- Carga y Transporte Público Individual: Culminación de la Etapa II de la Encuesta de Caracterización de Carga y elaboración del estudio DIM-F-002-2026 para la actualización de la metodología tarifaria del servicio de taxi.
-Sostenibilidad SITP: Radicación ante el Concejo de Bogotá del informe técnico para la implementación de fuentes adicionales de financiación para el Fondo de Estabilización Tarifaria (FET).</t>
  </si>
  <si>
    <t>Durante el primer trimestre de 2026, la gestión se orientó al fortalecimiento de la movilidad motorizada sostenible mediante tres pilares estratégicos: cooperación internacional, gobernanza institucional y dinamización de redes empresariales.
Proyecto de subvención internacional AVANTIA:
1.1 En conjunto con ISGlobal y la Universidad de los Andes, se culminó el estudio sobre patrones de movilidad de cuidado y su vínculo con la calidad del aire. Se entregó la totalidad de los productos, incluyendo indicadores y guías metodológicas, socializados con más de 70 expertos para su apropiación técnica.
1.2 Se finalizó el diseño y publicación de la herramienta para el análisis de la calidad de los viajes de las mujeres en el transporte público. Los resultados fueron socializados con el gremio de taxistas y entidades distritales, quedando disponibles en el Observatorio de Movilidad de Bogotá (OMB) para consulta pública.
Acompañamiento técnico en procesos de cooperación internacional:
2.1 En el marco del proyecto de cooperación internacional Breathe Cities, liderado por Clean Air Fund y C40, se brindó acompañamiento especializado a la consultoría de ARUP para la implementación de las Zonas Urbanas por un Mejor Aire (ZUMA), logrando la validación de la metodología de monitoreo y el inicio de la recolección de información primaria para la línea base de indicadores.
2.2 En el marco del proyecto “Desafíos Verdes Globales” (FIAP–Unión Europea), Bogotá se consolidó como referente en movilidad sostenible mediante intercambios técnicos con delegaciones de México y El Salvador, destacando proyectos insignia como La Rolita, el Metro de Bogotá y la ZUMA Bosa-Apogeo.
3. Política Pública de Movilidad Motorizada de Cero y Bajas Emisiones (PCBE)
3.1 Se adelantó una gestión administrativa robusta para asegurar la efectividad de la Política de Movilidad de Cero y Bajas Emisiones:
Efectividad de la Política Pública: Se consolidó el reporte semestral de seguimiento y se formuló un nuevo plan de acción depurado técnicamente ante la Secretaría Distrital de Planeación, orientando las metas hacia la generación de bienes y servicios directos para el ciudadano.
Instancias de Coordinación: Se culminó la estructuración técnica y el control de legalidad del Decreto de creación de la Comisión Intersectorial de Transición Energética en el Transporte (CITET), facilitando la articulación de alto nivel para la descarbonización.
Articulación Regional: Se establecieron canales de intercambio de datos con la Agencia Regional de Movilidad (ARM) para proyectos de impacto metropolitano.
3.2 Se fortaleció la Red de Movilidad de Cero y Bajas Emisiones (RCBE) mediante la actualización de datos de 52 organizaciones y la identificación de 7 nuevos aliados potenciales. Asimismo, se inició el desarrollo de una nueva metodología de parametrización técnica de compromisos, asegurando que el reconocimiento a los aliados estratégicos sea el resultado de un desempeño medible y alineado con los objetivos de sostenibilidad del Distrito.</t>
  </si>
  <si>
    <t>La meta de movilidad sostenible presenta avances sustanciales en cuatro dimensiones:
Fortalecimiento técnico:  Se han desarrollado y consolidado productos estratégicos del proyecto AVANTIA, incluyendo investigaciones sobre movilidad del cuidado, calidad del aire y seguridad en el transporte con enfoque de género, así como herramientas, indicadores y procesos de formación que han fortalecido las capacidades institucionales y están disponibles para su uso y consulta.
Cooperación internacional: Se ha brindado acompañamiento técnico a iniciativas como Breathe Cities, incluyendo la validación de metodologías de monitoreo para Zonas Urbanas por un Mejor Aire (ZUMA), y se han desarrollado intercambios con actores internacionales como Transport for London, posicionando a Bogotá como referente en movilidad sostenible y calidad del aire. 
Gestión de la política pública: Se han consolidado informes oficiales de seguimiento, construido insumos técnicos clave como el diagnóstico de flota especializada y de emergencias y se han formulado ajustes al plan de acción, fortaleciendo el enfoque en resultados. Adicionalmente, se ha avanzado de manera significativa en la estructuración de la Comisión Intersectorial de Transición Energética en el Transporte (CITET), como instancia clave de coordinación.
Alianzas: Se ha consolidado la Red de Movilidad de Cero y Bajas Emisiones, alcanzando más de 100 organizaciones vinculadas, fortaleciendo el seguimiento a sus compromisos y reconociendo a actores estratégicos. Asimismo, se ha avanzado en la articulación con la Agencia Regional de Movilidad y otros actores territoriales, fortaleciendo el trabajo conjunto a escala Bogotá-Región.</t>
  </si>
  <si>
    <t>En el marco del cumplimiento de la estrategia para la promoción de infraestructura de recarga de vehículos eléctricos en Bogotá, durante el primer trimestre de 2026 se registraron avances en dos frentes principales: el fortalecimiento del diagnóstico y la articulación institucional (1), y el seguimiento a la operación de la infraestructura pública de recarga (2).
1. Estrategia de infraestructura de recarga:
Se avanzó en la consolidación del diagnóstico distrital mediante la actualización técnica de la base de datos de infraestructura de recarga de acceso público, incorporando información más detallada sobre ubicación, conectividad y potencia de los equipos. Esto permite una mejor planificación del despliegue de infraestructura con mayor precisión geográfica. Así mismo, se fortaleció la articulación institucional con entidades como el IDU e IDRD, con el fin de identificar oportunidades para el aprovechamiento del espacio público en la expansión de la red, y se gestionó información con actores del sector para mejorar la trazabilidad del ecosistema de recarga.
2. Seguimiento a la operación de la infraestructura de recarga pública:
Se garantizó el seguimiento técnico al Contrato Interadministrativo 2023-2687, suscrito con la Operadora Distrital de Transporte S.A.S., mediante la revisión de informes de operación y mantenimiento. Adicionalmente, se fortalecieron los procesos de control de calidad de la información operativa, a través de los cuales se identificaron inconsistencias en los reportes, como registros de sesiones sin consumo de energía y se gestionaron los ajustes correspondientes mediante requerimientos formales al operador, mejorando la confiabilidad y transparencia en el monitoreo del servicio.</t>
  </si>
  <si>
    <t>En el marco de la estrategia para el fomento de la movilidad eléctrica, durante la vigencia 2026 se alcanzaron hitos clave en la consolidación técnica y operativa de la infraestructura de recarga en Bogotá:
Se consolidó el diagnóstico de infraestructura de recarga de acceso público mediante la actualización técnica de su base de datos, incorporando información detallada sobre georreferenciación, tipos de conectores y potencia nominal, lo que fortalece la planificación y la toma de decisiones.
Bogotá cuenta con más de 300 cargadores de acceso público identificados, que suman una capacidad instalada superior a los 6.500 kW.
Se fortaleció la articulación institucional con entidades distritales como el IDU e IDRD, así como con actores del sector, para facilitar la identificación de espacios y condiciones para la expansión de la infraestructura.
A través del seguimiento al Contrato Interadministrativo 2023-2687, se han alcanzado más de 140.000 recargas desde el inicio de su etapa operativa (diciembre de 2023), evidenciando el uso creciente de la infraestructura.
Se implementaron procesos de validación y control de calidad de la información operativa, que permitieron identificar y corregir inconsistencias en los reportes, fortaleciendo la transparencia y confiabilidad del sistema.
La operación del sistema reporta un nivel de satisfacción del usuario del 80,53%, reflejando una percepción positiva del servicio por parte de la ciudadanía.</t>
  </si>
  <si>
    <t>En el marco de la ejecución del Plan Distrital de Desarrollo (PDD), con corte a marzo de 2026, se registran avances en el diseño e implementación de la estrategia para la promoción de infraestructura de recarga de vehículos eléctricos en Bogotá.
En este sentido, las acciones adelantadas en materia de diagnóstico, articulación institucional y seguimiento operativo se consolidan como componentes técnicos fundamentales para la estructuración de la estrategia, orientada a fortalecer el despliegue de infraestructura de recarga en la ciudad.
Los principales avances son:
1. Fortalecimiento del diagnóstico de infraestructura de recarga: Se actualizó la base de datos del diagnóstico de infraestructura de recarga de acceso público, incorporando mayor nivel de detalle sobre la ubicación geográfica de las estaciones y sus características técnicas, como tipos de conectores, niveles de carga y potencia de los equipos.
Adicionalmente, se elaboraron mapas de calor por localidad y por estrato socioeconómico, lo que permitió identificar patrones de distribución y niveles de concentración de la infraestructura en la ciudad.
Así mismo, se gestionó información con actores del sector, mediante la solicitud de datos a empresas prestadoras del servicio y la atención de requerimientos técnicos de entidades públicas y privadas interesadas en el despliegue de infraestructura.
2. Gestión de información para el aprovechamiento del espacio público: Se adelantaron solicitudes de información al Instituto de Desarrollo Urbano (IDU) y al Instituto Distrital de Recreación y Deporte (IDRD) para identificar espacios susceptibles de aprovechamiento económico del espacio público, con el fin de viabilizar la instalación de infraestructura de recarga en la ciudad.
3. Seguimiento a la operación de la infraestructura de recarga pública: Se realizó el seguimiento a la operación de la infraestructura de recarga en Bogotá, en el marco del contrato interadministrativo 2023-2687, suscrito entre la SDM y la Operadora Distrital de Transporte S.A.S.
En este contexto, se destacan los siguientes resultados:
Más de 140.000 recargas de vehículos eléctricos desde el inicio de la etapa operativa (diciembre de 2023).
Más de 3,7 millones de kilovatios-hora de energía entregada, equivalente a miles de kilómetros recorridos con tecnologías limpias.
Un nivel de satisfacción del usuario del 80,53%, medido a través de la aplicación móvil de recarga.</t>
  </si>
  <si>
    <t>La implementación de esta estrategia permite que las personas usuarias de vehículos eléctricos e híbridos enchufables accedan a una red de recarga de acceso público en distintos puntos de la ciudad.
Así mismo, contribuye a la mejora de la calidad del aire y al bienestar de la ciudadanía, al promover la reducción de emisiones contaminantes asociadas al transporte y avanzar en la transición hacia tecnologías más limpias.</t>
  </si>
  <si>
    <t xml:space="preserve">Politica Pública de Movilidad Motorizada de Cero y Bajas Emisiones, </t>
  </si>
  <si>
    <t>Politica Pública del Peatón, Bicicleta, Juventud, Mujer</t>
  </si>
  <si>
    <t>1- Se coordinó la participación en: 5 webinars (Movilidad Escolar Bahamas, Seguridad Vial con GDCI y Brasil, Comunidad de Práctica Sistemas de Bicicletas Públicas y el GT en Caminata, Ciclismo y Transporte Público - ciudades africanas C40), 1 curso (Women’s Leadership in Latin America), 1 cumbre (TT26, Washington) y 3 reuniones de alto nivel (Países Bajos, C40 y Dinamarca).
Requerimientos de información: 4 visitas de estudios (Desafíos Globales Verdes - FIAP y ciudades mexicanas, Barranquilla y ONU Mujeres, Autoridades de transporte de Perú y Alcaldía de Tegucigalpa y BID), 1 entrevista, programa Cities Ideas Exchange de WRI y 1 taller con la Cancillería y misiones diplomáticas en Colombia.
6- Se realizó la solicitud y sistematización de la información allegada por las entidades y dependencias de la entidad sobre los avances del Plan de Movilidad sosntenible y segura (PMSS) en la vigencia 2025; así mismo, se elaboró el Informe de PMSS de la Vigencia 2025
2- Durante el primer trimestre de 2026 se realizaron 38 verificaciones de la implementación del Plan Estratégico de Seguridad Vial (PESV) para los Centros de Enseñanza Automovilística (CEA) interesados en que su flota se encuentre exceptuada de la restricción vehicular de pico y placa en Bogotá
3- Durante el primer trimestre de 2026, se consolidó el avance de la estrategia mediante la culminación de la Fase 1 (Diagnóstico y Formulación) para el Barrio Vital Teusaquillo, logrando la radicación formal del Documento Técnico de Soporte (DTS). En cumplimiento del componente de monitoreo, se ejecutó el levantamiento de datos e información de campo para el seguimiento de los indicadores de impacto en los barrios vitales ya implementados, permitiendo evaluar el desempeño de la estrategia bajo la estructura del nuevo Mapa de Procesos y la Matriz Multi-Criterio ajustada. Estas acciones aseguran la trazabilidad técnica necesaria para la priorización de las intervenciones proyectadas en la vigencia y la optimización de los entornos urbanos recuperados conforme al cronograma establecido.
4- Proyectos regionales
a. Sistema metroferroviario entre Bogotá y Soacha: 
Finalizó la Actividad 1. Plan de trabajo, cronograma general y enfoque metodológico de las Actividades 2 y 3; la Actividad 2. Formulación y evaluación de las redes de transporte público masivo urbano - regional en modo férreo; y la Actividad 3. Priorización de los proyectos y tramos funcionales de la red férrea de transporte público masivo regional de pasajeros. Dichas actividades desarrollaron los Entregables 1 al 5.
- Se adelanta la Actividad 4. Consolidación y definición de la tipología del trazado priorizado, correspondiente al Entregable 7 - Plan de trabajo, cronograma detallado y enfoque metodológico a partir de la actividad 4 y Entregable 8 - Definición de la tipología y optimización del trazado de "El Proyecto".
b. Tren de Zipaquirá (Regiotram del Norte):
- Se avanzó en la elaboración del borrador de la Carta del Señor Alcalde al Ministro de Hacienda con el fin de manifestar la intención de encontrar fórmulas para la participación del Distrito en el Proyecto Tren de Zipaquirá.
- Se organizó un resumen de Observaciones Técnicas al Proyecto Tren de Zipaquirá, elaborado por la Secretaría Distrital de Movilidad (SDM) la Empresa Metro de Bogotá (EMB), TRANSMILENIO S.A. (TMSA), Instituto de Desarrollo Urbano (IDU), así como los equipos de la Secretaría Distrital de Hacienda (SDH) y Secretaría Distrital de Planeación (SDP). Se incluirá como Anexo a la Carta del Señor Alcalde.
- Se llevó a cabo una reunión a nivel del Distrito, con el fin de revisar la hoja de ruta del trabajo interinstitucional a realizar con el Gobierno nacional y el Departamento de Cundinamarca, para revisar aspectos de integración del proyecto Tren de Zipaquirá con la ciudad de Bogotá.
c. Sistema de Complejos de integración Modal - CIM: 
- Se avanzó en la discusión en dos mesas de trabajo del convenio de cooperación técnica entre CAF-FDN-SDM, definiendo aspectos contractuales para materializar los aportes de la Banca multilateral que complementarán los recursos necesarios para desarrollar la estructuración a nivel de factibilidad. 
- Se gestionó el modificatorio del contrato interadministrativo No 2025-3226 entre FDN y SDM para el desarrollo de la factibilidad del sistema CIM, en su cláusula 14 numeral 6, con el fin de contar con el tiempo necesario para recibir los aportes de CAF a través del convenio de cooperación técnica. 
d. Proyecto de extensión de Calle 80 entre el portal de la Calle 80 y Siberia:
- Se realizó la visita técnica con los equipos de IFC, ARM, IDU, TM, SDM, SDP y el consultor sobre el corredor, analizando los puntos claves del futuro diseño de la extensión de TM hasta Siberia, y la ampliación del corredor en el tramo de Cundinamarca. 
- Reunión de articulación interinstitucional para la preparación y permisos necesarios para la toma de información. 
5-Durante el periodo reportado, las actividades administrativas y de gestión desarrolladas, permitieron fortalecer la planeación y ejecución de iniciativas de movilidad sostenible y segura en Bogotá. A través del acompañamiento técnico, la gestión administrativa y la articulación entre dependencias, se aseguraron las condiciones necesarias para que el proyecto de inversión se desarrolle de manera oportuna y efectiva, y que los procesos y decisiones se orienten de manera coherente hacia la ejecución de iniciativas estratégicas del sector.
Estas acciones permiten asegurar condiciones de viabilidad técnica, administrativa, financiera y jurídica, fortaleciendo la planeación y mejorando la capacidad institucional para responder a las necesidades del proyecto de inversión. Como resultado, se contribuye directamente a la prestación eficiente del servicio de movilidad, promoviendo un sistema más seguro, sostenible y confiable para los ciudadanos.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</si>
</sst>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8">
    <numFmt numFmtId="41" formatCode="_-* #,##0_-;\-* #,##0_-;_-* &quot;-&quot;_-;_-@_-"/>
    <numFmt numFmtId="43" formatCode="_-* #,##0.00_-;\-* #,##0.00_-;_-* &quot;-&quot;??_-;_-@_-"/>
    <numFmt numFmtId="164" formatCode="0.0%"/>
    <numFmt numFmtId="165" formatCode="_-* #,##0_-;\-* #,##0_-;_-* &quot;-&quot;_-;_-@"/>
    <numFmt numFmtId="166" formatCode="d\.m"/>
    <numFmt numFmtId="167" formatCode="_(&quot;$&quot;\ * #,##0_);_(&quot;$&quot;\ * \(#,##0\);_(&quot;$&quot;\ * &quot;-&quot;??_);_(@_)"/>
    <numFmt numFmtId="168" formatCode="&quot;$&quot;#,##0"/>
    <numFmt numFmtId="169" formatCode="_-&quot;$&quot;\ * #,##0_-;\-&quot;$&quot;\ * #,##0_-;_-&quot;$&quot;\ * &quot;-&quot;_-;_-@"/>
    <numFmt numFmtId="170" formatCode="_-&quot;$&quot;\ * #,##0_-;\-&quot;$&quot;\ * #,##0_-;_-&quot;$&quot;\ * &quot;-&quot;??_-;_-@"/>
    <numFmt numFmtId="171" formatCode="_-* #,##0.00_-;\-* #,##0.00_-;_-* &quot;-&quot;_-;_-@"/>
    <numFmt numFmtId="172" formatCode="_-* #,##0.0_-;\-* #,##0.0_-;_-* &quot;-&quot;_-;_-@"/>
    <numFmt numFmtId="173" formatCode="_-* #,##0_-;\-* #,##0_-;_-* &quot;-&quot;??_-;_-@"/>
    <numFmt numFmtId="174" formatCode="_-* #,##0.00\ &quot;€&quot;_-;\-* #,##0.00\ &quot;€&quot;_-;_-* &quot;-&quot;??\ &quot;€&quot;_-;_-@"/>
    <numFmt numFmtId="175" formatCode="_-* #,##0.00_-;\-* #,##0.00_-;_-* &quot;-&quot;??_-;_-@"/>
    <numFmt numFmtId="176" formatCode="0.0"/>
    <numFmt numFmtId="177" formatCode="0.000%"/>
    <numFmt numFmtId="178" formatCode="_-* #,##0_-;\-* #,##0_-;_-* &quot;-&quot;??_-;_-@_-"/>
    <numFmt numFmtId="179" formatCode="_-* #,##0.000_-;\-* #,##0.000_-;_-* &quot;-&quot;_-;_-@"/>
  </numFmts>
  <fonts count="96" x14ac:knownFonts="1">
    <font>
      <sz val="11"/>
      <color theme="1"/>
      <name val="Calibri"/>
      <scheme val="minor"/>
    </font>
    <font>
      <sz val="11"/>
      <color theme="1"/>
      <name val="Calibri"/>
      <family val="2"/>
      <scheme val="minor"/>
    </font>
    <font>
      <sz val="11"/>
      <color theme="1"/>
      <name val="Calibri"/>
      <family val="2"/>
      <scheme val="minor"/>
    </font>
    <font>
      <sz val="11"/>
      <name val="Calibri"/>
      <family val="2"/>
    </font>
    <font>
      <sz val="11"/>
      <color theme="1"/>
      <name val="Arial"/>
      <family val="2"/>
    </font>
    <font>
      <sz val="11"/>
      <color theme="1"/>
      <name val="Calibri"/>
      <family val="2"/>
    </font>
    <font>
      <sz val="11"/>
      <color rgb="FF000000"/>
      <name val="Calibri"/>
      <family val="2"/>
    </font>
    <font>
      <sz val="12"/>
      <color theme="1"/>
      <name val="Calibri"/>
      <family val="2"/>
    </font>
    <font>
      <b/>
      <sz val="12"/>
      <color theme="1"/>
      <name val="Calibri"/>
      <family val="2"/>
    </font>
    <font>
      <b/>
      <sz val="12"/>
      <color theme="0"/>
      <name val="Calibri"/>
      <family val="2"/>
    </font>
    <font>
      <b/>
      <sz val="12"/>
      <color rgb="FF879739"/>
      <name val="Calibri"/>
      <family val="2"/>
    </font>
    <font>
      <b/>
      <sz val="12"/>
      <color theme="9"/>
      <name val="Calibri"/>
      <family val="2"/>
    </font>
    <font>
      <sz val="11"/>
      <color theme="0"/>
      <name val="Calibri"/>
      <family val="2"/>
    </font>
    <font>
      <b/>
      <sz val="14"/>
      <color rgb="FF82892B"/>
      <name val="Calibri"/>
      <family val="2"/>
    </font>
    <font>
      <sz val="12"/>
      <color theme="9"/>
      <name val="Calibri"/>
      <family val="2"/>
    </font>
    <font>
      <b/>
      <sz val="14"/>
      <color rgb="FF879739"/>
      <name val="Calibri"/>
      <family val="2"/>
    </font>
    <font>
      <b/>
      <sz val="14"/>
      <color theme="9"/>
      <name val="Calibri"/>
      <family val="2"/>
    </font>
    <font>
      <b/>
      <u/>
      <sz val="12"/>
      <color theme="9"/>
      <name val="Calibri"/>
      <family val="2"/>
    </font>
    <font>
      <u/>
      <sz val="12"/>
      <color theme="9"/>
      <name val="Calibri"/>
      <family val="2"/>
    </font>
    <font>
      <sz val="12"/>
      <color rgb="FF7F7F7F"/>
      <name val="Calibri"/>
      <family val="2"/>
    </font>
    <font>
      <b/>
      <sz val="16"/>
      <color rgb="FF879739"/>
      <name val="Calibri"/>
      <family val="2"/>
    </font>
    <font>
      <sz val="14"/>
      <color theme="1"/>
      <name val="Calibri"/>
      <family val="2"/>
    </font>
    <font>
      <sz val="14"/>
      <color rgb="FF7F7F7F"/>
      <name val="Calibri"/>
      <family val="2"/>
    </font>
    <font>
      <u/>
      <sz val="12"/>
      <color theme="10"/>
      <name val="Calibri"/>
      <family val="2"/>
    </font>
    <font>
      <b/>
      <u/>
      <sz val="12"/>
      <color theme="10"/>
      <name val="Calibri"/>
      <family val="2"/>
    </font>
    <font>
      <b/>
      <sz val="12"/>
      <color rgb="FF7F7F7F"/>
      <name val="Calibri"/>
      <family val="2"/>
    </font>
    <font>
      <b/>
      <sz val="11"/>
      <color rgb="FF7F7F7F"/>
      <name val="Calibri"/>
      <family val="2"/>
    </font>
    <font>
      <sz val="10"/>
      <color theme="1"/>
      <name val="Calibri"/>
      <family val="2"/>
    </font>
    <font>
      <b/>
      <sz val="10"/>
      <color theme="1"/>
      <name val="Calibri"/>
      <family val="2"/>
    </font>
    <font>
      <sz val="10"/>
      <color theme="0"/>
      <name val="Calibri"/>
      <family val="2"/>
    </font>
    <font>
      <sz val="10"/>
      <color rgb="FF7F7F7F"/>
      <name val="Calibri"/>
      <family val="2"/>
    </font>
    <font>
      <sz val="10"/>
      <color rgb="FF000000"/>
      <name val="Calibri"/>
      <family val="2"/>
    </font>
    <font>
      <b/>
      <sz val="10"/>
      <color theme="0"/>
      <name val="Calibri"/>
      <family val="2"/>
    </font>
    <font>
      <b/>
      <sz val="10"/>
      <color rgb="FF000000"/>
      <name val="Calibri"/>
      <family val="2"/>
    </font>
    <font>
      <b/>
      <sz val="11"/>
      <color theme="1"/>
      <name val="Calibri"/>
      <family val="2"/>
    </font>
    <font>
      <sz val="9"/>
      <color rgb="FF747474"/>
      <name val="Arial"/>
      <family val="2"/>
    </font>
    <font>
      <b/>
      <sz val="10"/>
      <color theme="1"/>
      <name val="Century Gothic"/>
      <family val="2"/>
    </font>
    <font>
      <b/>
      <sz val="9"/>
      <color theme="4"/>
      <name val="Arial"/>
      <family val="2"/>
    </font>
    <font>
      <b/>
      <sz val="9"/>
      <color theme="1"/>
      <name val="Century Gothic"/>
      <family val="2"/>
    </font>
    <font>
      <sz val="9"/>
      <color theme="1"/>
      <name val="Century Gothic"/>
      <family val="2"/>
    </font>
    <font>
      <b/>
      <sz val="9"/>
      <color rgb="FFFFFFFF"/>
      <name val="Century Gothic"/>
      <family val="2"/>
    </font>
    <font>
      <sz val="9"/>
      <color rgb="FF000000"/>
      <name val="Century Gothic"/>
      <family val="2"/>
    </font>
    <font>
      <sz val="18"/>
      <color theme="1"/>
      <name val="Century Gothic"/>
      <family val="2"/>
    </font>
    <font>
      <b/>
      <sz val="16"/>
      <color theme="0"/>
      <name val="Century Gothic"/>
      <family val="2"/>
    </font>
    <font>
      <b/>
      <sz val="11"/>
      <color rgb="FF738030"/>
      <name val="Century Gothic"/>
      <family val="2"/>
    </font>
    <font>
      <sz val="10"/>
      <color theme="1"/>
      <name val="Century Gothic"/>
      <family val="2"/>
    </font>
    <font>
      <sz val="11"/>
      <color theme="1"/>
      <name val="Century Gothic"/>
      <family val="2"/>
    </font>
    <font>
      <sz val="10"/>
      <color rgb="FF000000"/>
      <name val="Century Gothic"/>
      <family val="2"/>
    </font>
    <font>
      <sz val="11"/>
      <color rgb="FF738030"/>
      <name val="Century Gothic"/>
      <family val="2"/>
    </font>
    <font>
      <b/>
      <sz val="18"/>
      <color rgb="FF3CB1EC"/>
      <name val="Arial"/>
      <family val="2"/>
    </font>
    <font>
      <b/>
      <sz val="11"/>
      <color rgb="FF738030"/>
      <name val="Arial"/>
      <family val="2"/>
    </font>
    <font>
      <sz val="11"/>
      <color rgb="FF738030"/>
      <name val="Arial"/>
      <family val="2"/>
    </font>
    <font>
      <b/>
      <sz val="11"/>
      <color rgb="FF3CB1EC"/>
      <name val="Arial"/>
      <family val="2"/>
    </font>
    <font>
      <b/>
      <sz val="8"/>
      <color theme="1"/>
      <name val="Arial"/>
      <family val="2"/>
    </font>
    <font>
      <sz val="11"/>
      <color rgb="FF00B0F0"/>
      <name val="Arial"/>
      <family val="2"/>
    </font>
    <font>
      <b/>
      <sz val="11"/>
      <color theme="1"/>
      <name val="Arial"/>
      <family val="2"/>
    </font>
    <font>
      <b/>
      <sz val="11"/>
      <color theme="0"/>
      <name val="Arial"/>
      <family val="2"/>
    </font>
    <font>
      <b/>
      <sz val="14"/>
      <color rgb="FF3F3F3F"/>
      <name val="Arial"/>
      <family val="2"/>
    </font>
    <font>
      <b/>
      <u/>
      <sz val="11"/>
      <color rgb="FF0000FF"/>
      <name val="Arial"/>
      <family val="2"/>
    </font>
    <font>
      <sz val="11"/>
      <color rgb="FF3F3F3F"/>
      <name val="Calibri"/>
      <family val="2"/>
    </font>
    <font>
      <b/>
      <sz val="10"/>
      <color rgb="FF3F3F3F"/>
      <name val="Calibri"/>
      <family val="2"/>
    </font>
    <font>
      <b/>
      <sz val="14"/>
      <color rgb="FF3F3F3F"/>
      <name val="Calibri"/>
      <family val="2"/>
    </font>
    <font>
      <sz val="10"/>
      <color rgb="FF3F3F3F"/>
      <name val="Calibri"/>
      <family val="2"/>
    </font>
    <font>
      <sz val="14"/>
      <color rgb="FF3F3F3F"/>
      <name val="Calibri"/>
      <family val="2"/>
    </font>
    <font>
      <sz val="14"/>
      <color theme="0"/>
      <name val="Calibri"/>
      <family val="2"/>
    </font>
    <font>
      <b/>
      <sz val="10"/>
      <color rgb="FF738030"/>
      <name val="Calibri"/>
      <family val="2"/>
    </font>
    <font>
      <sz val="10"/>
      <color rgb="FF738030"/>
      <name val="Calibri"/>
      <family val="2"/>
    </font>
    <font>
      <b/>
      <sz val="10"/>
      <color rgb="FF3CB1EC"/>
      <name val="Calibri"/>
      <family val="2"/>
    </font>
    <font>
      <sz val="10"/>
      <color theme="5"/>
      <name val="Calibri"/>
      <family val="2"/>
    </font>
    <font>
      <sz val="10"/>
      <color rgb="FF333333"/>
      <name val="Calibri"/>
      <family val="2"/>
    </font>
    <font>
      <sz val="11"/>
      <color theme="9"/>
      <name val="Arial"/>
      <family val="2"/>
    </font>
    <font>
      <b/>
      <sz val="11"/>
      <color rgb="FF000000"/>
      <name val="Arial"/>
      <family val="2"/>
    </font>
    <font>
      <sz val="11"/>
      <color theme="1"/>
      <name val="Calibri"/>
      <family val="2"/>
      <scheme val="minor"/>
    </font>
    <font>
      <sz val="10"/>
      <color theme="0"/>
      <name val="Calibri"/>
      <family val="2"/>
      <scheme val="minor"/>
    </font>
    <font>
      <u/>
      <sz val="10"/>
      <color theme="0"/>
      <name val="Calibri"/>
      <family val="2"/>
    </font>
    <font>
      <sz val="10"/>
      <color theme="1"/>
      <name val="Calibri"/>
      <family val="2"/>
    </font>
    <font>
      <sz val="11"/>
      <color rgb="FF000000"/>
      <name val="Calibri"/>
      <family val="2"/>
      <scheme val="major"/>
    </font>
    <font>
      <sz val="11"/>
      <color theme="1"/>
      <name val="Calibri"/>
      <family val="2"/>
      <scheme val="major"/>
    </font>
    <font>
      <sz val="11"/>
      <name val="Calibri"/>
      <family val="2"/>
      <scheme val="major"/>
    </font>
    <font>
      <sz val="11"/>
      <color rgb="FFFFFFFF"/>
      <name val="Calibri"/>
      <family val="2"/>
      <scheme val="major"/>
    </font>
    <font>
      <sz val="11"/>
      <color theme="0"/>
      <name val="Calibri"/>
      <family val="2"/>
      <scheme val="major"/>
    </font>
    <font>
      <sz val="10"/>
      <name val="Calibri"/>
      <family val="2"/>
    </font>
    <font>
      <b/>
      <sz val="10"/>
      <name val="Calibri"/>
      <family val="2"/>
    </font>
    <font>
      <sz val="11"/>
      <color theme="1"/>
      <name val="Calibri"/>
      <family val="2"/>
      <scheme val="minor"/>
    </font>
    <font>
      <sz val="11"/>
      <color rgb="FF9C5700"/>
      <name val="Calibri"/>
      <family val="2"/>
      <scheme val="minor"/>
    </font>
    <font>
      <sz val="11"/>
      <color rgb="FFFF0000"/>
      <name val="Calibri"/>
      <family val="2"/>
      <scheme val="minor"/>
    </font>
    <font>
      <sz val="10"/>
      <color rgb="FFFF0000"/>
      <name val="Calibri"/>
      <family val="2"/>
    </font>
    <font>
      <b/>
      <sz val="10"/>
      <color theme="0"/>
      <name val="Calibri"/>
      <family val="2"/>
      <scheme val="minor"/>
    </font>
    <font>
      <sz val="11"/>
      <name val="Calibri"/>
      <family val="2"/>
      <scheme val="minor"/>
    </font>
    <font>
      <sz val="10"/>
      <color theme="0"/>
      <name val="Arial"/>
      <family val="2"/>
    </font>
    <font>
      <b/>
      <sz val="10"/>
      <color rgb="FFFF0000"/>
      <name val="Calibri"/>
      <family val="2"/>
    </font>
    <font>
      <u/>
      <sz val="11"/>
      <color theme="0"/>
      <name val="Calibri"/>
      <family val="2"/>
    </font>
    <font>
      <b/>
      <sz val="11"/>
      <name val="Calibri"/>
      <family val="2"/>
    </font>
    <font>
      <sz val="11"/>
      <color theme="1"/>
      <name val="Calibri"/>
      <family val="2"/>
      <scheme val="minor"/>
    </font>
    <font>
      <sz val="10"/>
      <color theme="0" tint="-0.249977111117893"/>
      <name val="Calibri"/>
      <family val="2"/>
    </font>
    <font>
      <b/>
      <sz val="10"/>
      <name val="Calibri"/>
      <family val="2"/>
      <scheme val="minor"/>
    </font>
  </fonts>
  <fills count="60">
    <fill>
      <patternFill patternType="none"/>
    </fill>
    <fill>
      <patternFill patternType="gray125"/>
    </fill>
    <fill>
      <patternFill patternType="solid">
        <fgColor theme="0"/>
        <bgColor theme="0"/>
      </patternFill>
    </fill>
    <fill>
      <patternFill patternType="solid">
        <fgColor rgb="FFFFFFFF"/>
        <bgColor rgb="FFFFFFFF"/>
      </patternFill>
    </fill>
    <fill>
      <patternFill patternType="solid">
        <fgColor rgb="FF97A606"/>
        <bgColor rgb="FF97A606"/>
      </patternFill>
    </fill>
    <fill>
      <patternFill patternType="solid">
        <fgColor rgb="FFF3F3F3"/>
        <bgColor rgb="FFF3F3F3"/>
      </patternFill>
    </fill>
    <fill>
      <patternFill patternType="solid">
        <fgColor rgb="FFF2F2F2"/>
        <bgColor rgb="FFF2F2F2"/>
      </patternFill>
    </fill>
    <fill>
      <patternFill patternType="solid">
        <fgColor rgb="FFC7D389"/>
        <bgColor rgb="FFC7D389"/>
      </patternFill>
    </fill>
    <fill>
      <patternFill patternType="solid">
        <fgColor rgb="FF545D03"/>
        <bgColor rgb="FF545D03"/>
      </patternFill>
    </fill>
    <fill>
      <patternFill patternType="solid">
        <fgColor rgb="FF808E00"/>
        <bgColor rgb="FF808E00"/>
      </patternFill>
    </fill>
    <fill>
      <patternFill patternType="solid">
        <fgColor rgb="FFBFBFBF"/>
        <bgColor rgb="FFBFBFBF"/>
      </patternFill>
    </fill>
    <fill>
      <patternFill patternType="solid">
        <fgColor rgb="FFD8D8D8"/>
        <bgColor rgb="FFD8D8D8"/>
      </patternFill>
    </fill>
    <fill>
      <patternFill patternType="solid">
        <fgColor rgb="FFECECEC"/>
        <bgColor rgb="FFECECEC"/>
      </patternFill>
    </fill>
    <fill>
      <patternFill patternType="solid">
        <fgColor rgb="FFA5A5A5"/>
        <bgColor rgb="FFA5A5A5"/>
      </patternFill>
    </fill>
    <fill>
      <patternFill patternType="solid">
        <fgColor rgb="FF828B2D"/>
        <bgColor rgb="FF828B2D"/>
      </patternFill>
    </fill>
    <fill>
      <patternFill patternType="solid">
        <fgColor rgb="FF7F7F7F"/>
        <bgColor rgb="FF7F7F7F"/>
      </patternFill>
    </fill>
    <fill>
      <patternFill patternType="solid">
        <fgColor rgb="FFB6C400"/>
        <bgColor rgb="FFB6C400"/>
      </patternFill>
    </fill>
    <fill>
      <patternFill patternType="solid">
        <fgColor rgb="FFFF0000"/>
        <bgColor rgb="FFFF0000"/>
      </patternFill>
    </fill>
    <fill>
      <patternFill patternType="solid">
        <fgColor rgb="FFD0CECE"/>
        <bgColor rgb="FFD0CECE"/>
      </patternFill>
    </fill>
    <fill>
      <patternFill patternType="solid">
        <fgColor rgb="FFFFCC99"/>
        <bgColor rgb="FFFFCC99"/>
      </patternFill>
    </fill>
    <fill>
      <patternFill patternType="solid">
        <fgColor rgb="FFB0C15B"/>
        <bgColor rgb="FFB0C15B"/>
      </patternFill>
    </fill>
    <fill>
      <patternFill patternType="solid">
        <fgColor rgb="FFE7ECCA"/>
        <bgColor rgb="FFE7ECCA"/>
      </patternFill>
    </fill>
    <fill>
      <patternFill patternType="solid">
        <fgColor rgb="FFBF9000"/>
        <bgColor rgb="FFBF9000"/>
      </patternFill>
    </fill>
    <fill>
      <patternFill patternType="solid">
        <fgColor rgb="FFCC9900"/>
        <bgColor rgb="FFCC9900"/>
      </patternFill>
    </fill>
    <fill>
      <patternFill patternType="solid">
        <fgColor rgb="FF8D9731"/>
        <bgColor rgb="FF8D9731"/>
      </patternFill>
    </fill>
    <fill>
      <patternFill patternType="solid">
        <fgColor theme="9"/>
        <bgColor theme="9"/>
      </patternFill>
    </fill>
    <fill>
      <patternFill patternType="solid">
        <fgColor rgb="FF808E00"/>
        <bgColor indexed="64"/>
      </patternFill>
    </fill>
    <fill>
      <patternFill patternType="solid">
        <fgColor rgb="FF545D03"/>
        <bgColor indexed="64"/>
      </patternFill>
    </fill>
    <fill>
      <patternFill patternType="solid">
        <fgColor theme="1" tint="0.499984740745262"/>
        <bgColor rgb="FFA5A5A5"/>
      </patternFill>
    </fill>
    <fill>
      <patternFill patternType="solid">
        <fgColor rgb="FFFFEB9C"/>
      </patternFill>
    </fill>
    <fill>
      <patternFill patternType="solid">
        <fgColor theme="0" tint="-0.34998626667073579"/>
        <bgColor indexed="64"/>
      </patternFill>
    </fill>
    <fill>
      <patternFill patternType="solid">
        <fgColor theme="0"/>
        <bgColor indexed="64"/>
      </patternFill>
    </fill>
    <fill>
      <patternFill patternType="solid">
        <fgColor theme="0" tint="-0.499984740745262"/>
        <bgColor rgb="FFA5A5A5"/>
      </patternFill>
    </fill>
    <fill>
      <patternFill patternType="solid">
        <fgColor theme="0" tint="-0.499984740745262"/>
        <bgColor indexed="64"/>
      </patternFill>
    </fill>
    <fill>
      <patternFill patternType="solid">
        <fgColor rgb="FF7F882C"/>
        <bgColor indexed="64"/>
      </patternFill>
    </fill>
    <fill>
      <patternFill patternType="solid">
        <fgColor rgb="FFB6C400"/>
        <bgColor indexed="64"/>
      </patternFill>
    </fill>
    <fill>
      <patternFill patternType="solid">
        <fgColor theme="0" tint="-0.34998626667073579"/>
        <bgColor rgb="FFA5A5A5"/>
      </patternFill>
    </fill>
    <fill>
      <patternFill patternType="solid">
        <fgColor rgb="FF97A606"/>
        <bgColor indexed="64"/>
      </patternFill>
    </fill>
    <fill>
      <patternFill patternType="solid">
        <fgColor theme="0"/>
        <bgColor rgb="FFFFFF00"/>
      </patternFill>
    </fill>
    <fill>
      <patternFill patternType="solid">
        <fgColor theme="0"/>
        <bgColor rgb="FFFFFFFF"/>
      </patternFill>
    </fill>
    <fill>
      <patternFill patternType="solid">
        <fgColor theme="0"/>
        <bgColor rgb="FFF3F3F3"/>
      </patternFill>
    </fill>
    <fill>
      <patternFill patternType="solid">
        <fgColor theme="2" tint="-0.14999847407452621"/>
        <bgColor rgb="FFD8D8D8"/>
      </patternFill>
    </fill>
    <fill>
      <patternFill patternType="solid">
        <fgColor theme="0" tint="-0.14999847407452621"/>
        <bgColor rgb="FFB6C400"/>
      </patternFill>
    </fill>
    <fill>
      <patternFill patternType="solid">
        <fgColor theme="2" tint="-4.9989318521683403E-2"/>
        <bgColor indexed="64"/>
      </patternFill>
    </fill>
    <fill>
      <patternFill patternType="solid">
        <fgColor theme="0" tint="-4.9989318521683403E-2"/>
        <bgColor rgb="FFD8D8D8"/>
      </patternFill>
    </fill>
    <fill>
      <patternFill patternType="solid">
        <fgColor theme="0" tint="-4.9989318521683403E-2"/>
        <bgColor rgb="FFECECEC"/>
      </patternFill>
    </fill>
    <fill>
      <patternFill patternType="solid">
        <fgColor theme="0"/>
        <bgColor rgb="FFD8D8D8"/>
      </patternFill>
    </fill>
    <fill>
      <patternFill patternType="solid">
        <fgColor theme="2" tint="-4.9989318521683403E-2"/>
        <bgColor rgb="FFD8D8D8"/>
      </patternFill>
    </fill>
    <fill>
      <patternFill patternType="solid">
        <fgColor theme="0" tint="-4.9989318521683403E-2"/>
        <bgColor rgb="FFF2F2F2"/>
      </patternFill>
    </fill>
    <fill>
      <patternFill patternType="solid">
        <fgColor rgb="FFB4C6E7"/>
        <bgColor rgb="FFB4C6E7"/>
      </patternFill>
    </fill>
    <fill>
      <patternFill patternType="solid">
        <fgColor rgb="FFDEEAF6"/>
        <bgColor rgb="FFDEEAF6"/>
      </patternFill>
    </fill>
    <fill>
      <patternFill patternType="solid">
        <fgColor theme="4" tint="0.79998168889431442"/>
        <bgColor indexed="64"/>
      </patternFill>
    </fill>
    <fill>
      <patternFill patternType="solid">
        <fgColor theme="1" tint="0.499984740745262"/>
        <bgColor rgb="FFC7D389"/>
      </patternFill>
    </fill>
    <fill>
      <patternFill patternType="solid">
        <fgColor theme="1" tint="0.499984740745262"/>
        <bgColor rgb="FFBFBFBF"/>
      </patternFill>
    </fill>
    <fill>
      <patternFill patternType="solid">
        <fgColor theme="0"/>
        <bgColor rgb="FFF2F2F2"/>
      </patternFill>
    </fill>
    <fill>
      <patternFill patternType="solid">
        <fgColor theme="9" tint="0.79998168889431442"/>
        <bgColor indexed="64"/>
      </patternFill>
    </fill>
    <fill>
      <patternFill patternType="solid">
        <fgColor theme="9" tint="0.79998168889431442"/>
        <bgColor rgb="FFFFFFFF"/>
      </patternFill>
    </fill>
    <fill>
      <patternFill patternType="solid">
        <fgColor theme="9" tint="0.79998168889431442"/>
        <bgColor theme="0"/>
      </patternFill>
    </fill>
    <fill>
      <patternFill patternType="solid">
        <fgColor theme="9" tint="0.79998168889431442"/>
        <bgColor rgb="FFF2F2F2"/>
      </patternFill>
    </fill>
    <fill>
      <patternFill patternType="solid">
        <fgColor theme="0" tint="-0.14999847407452621"/>
        <bgColor theme="0"/>
      </patternFill>
    </fill>
  </fills>
  <borders count="141">
    <border>
      <left/>
      <right/>
      <top/>
      <bottom/>
      <diagonal/>
    </border>
    <border>
      <left/>
      <right style="hair">
        <color rgb="FF000000"/>
      </right>
      <top/>
      <bottom/>
      <diagonal/>
    </border>
    <border>
      <left/>
      <right/>
      <top/>
      <bottom/>
      <diagonal/>
    </border>
    <border>
      <left/>
      <right/>
      <top/>
      <bottom/>
      <diagonal/>
    </border>
    <border>
      <left/>
      <right/>
      <top/>
      <bottom/>
      <diagonal/>
    </border>
    <border>
      <left/>
      <right/>
      <top/>
      <bottom style="hair">
        <color rgb="FF000000"/>
      </bottom>
      <diagonal/>
    </border>
    <border>
      <left/>
      <right/>
      <top/>
      <bottom style="hair">
        <color rgb="FF000000"/>
      </bottom>
      <diagonal/>
    </border>
    <border>
      <left/>
      <right/>
      <top/>
      <bottom style="hair">
        <color rgb="FF000000"/>
      </bottom>
      <diagonal/>
    </border>
    <border>
      <left style="hair">
        <color rgb="FF000000"/>
      </left>
      <right style="hair">
        <color rgb="FF000000"/>
      </right>
      <top style="hair">
        <color rgb="FF000000"/>
      </top>
      <bottom style="hair">
        <color rgb="FF000000"/>
      </bottom>
      <diagonal/>
    </border>
    <border>
      <left style="hair">
        <color rgb="FF000000"/>
      </left>
      <right/>
      <top style="hair">
        <color rgb="FF000000"/>
      </top>
      <bottom style="hair">
        <color rgb="FF000000"/>
      </bottom>
      <diagonal/>
    </border>
    <border>
      <left/>
      <right style="hair">
        <color rgb="FF000000"/>
      </right>
      <top style="hair">
        <color rgb="FF000000"/>
      </top>
      <bottom style="hair">
        <color rgb="FF000000"/>
      </bottom>
      <diagonal/>
    </border>
    <border>
      <left/>
      <right style="hair">
        <color rgb="FF000000"/>
      </right>
      <top/>
      <bottom style="hair">
        <color rgb="FF000000"/>
      </bottom>
      <diagonal/>
    </border>
    <border>
      <left style="hair">
        <color rgb="FF000000"/>
      </left>
      <right/>
      <top style="hair">
        <color rgb="FF000000"/>
      </top>
      <bottom/>
      <diagonal/>
    </border>
    <border>
      <left/>
      <right style="hair">
        <color rgb="FF000000"/>
      </right>
      <top style="hair">
        <color rgb="FF000000"/>
      </top>
      <bottom/>
      <diagonal/>
    </border>
    <border>
      <left style="hair">
        <color rgb="FF000000"/>
      </left>
      <right/>
      <top/>
      <bottom style="hair">
        <color rgb="FF000000"/>
      </bottom>
      <diagonal/>
    </border>
    <border>
      <left/>
      <right/>
      <top style="hair">
        <color rgb="FF000000"/>
      </top>
      <bottom style="hair">
        <color rgb="FF000000"/>
      </bottom>
      <diagonal/>
    </border>
    <border>
      <left/>
      <right/>
      <top/>
      <bottom/>
      <diagonal/>
    </border>
    <border>
      <left style="hair">
        <color rgb="FF000000"/>
      </left>
      <right style="hair">
        <color rgb="FF000000"/>
      </right>
      <top style="hair">
        <color rgb="FF000000"/>
      </top>
      <bottom/>
      <diagonal/>
    </border>
    <border>
      <left style="hair">
        <color rgb="FF000000"/>
      </left>
      <right style="hair">
        <color rgb="FF000000"/>
      </right>
      <top/>
      <bottom style="hair">
        <color rgb="FF000000"/>
      </bottom>
      <diagonal/>
    </border>
    <border>
      <left style="hair">
        <color rgb="FF000000"/>
      </left>
      <right/>
      <top/>
      <bottom/>
      <diagonal/>
    </border>
    <border>
      <left/>
      <right/>
      <top/>
      <bottom/>
      <diagonal/>
    </border>
    <border>
      <left/>
      <right/>
      <top/>
      <bottom/>
      <diagonal/>
    </border>
    <border>
      <left/>
      <right/>
      <top style="hair">
        <color rgb="FF000000"/>
      </top>
      <bottom/>
      <diagonal/>
    </border>
    <border>
      <left style="hair">
        <color rgb="FF000000"/>
      </left>
      <right style="hair">
        <color rgb="FF000000"/>
      </right>
      <top/>
      <bottom style="hair">
        <color rgb="FF000000"/>
      </bottom>
      <diagonal/>
    </border>
    <border>
      <left/>
      <right/>
      <top/>
      <bottom/>
      <diagonal/>
    </border>
    <border>
      <left/>
      <right style="hair">
        <color rgb="FF000000"/>
      </right>
      <top/>
      <bottom/>
      <diagonal/>
    </border>
    <border>
      <left/>
      <right/>
      <top/>
      <bottom/>
      <diagonal/>
    </border>
    <border>
      <left/>
      <right style="hair">
        <color rgb="FF000000"/>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style="hair">
        <color rgb="FF000000"/>
      </left>
      <right/>
      <top/>
      <bottom style="hair">
        <color rgb="FF000000"/>
      </bottom>
      <diagonal/>
    </border>
    <border>
      <left style="hair">
        <color rgb="FF000000"/>
      </left>
      <right style="hair">
        <color rgb="FF000000"/>
      </right>
      <top style="hair">
        <color rgb="FF000000"/>
      </top>
      <bottom/>
      <diagonal/>
    </border>
    <border>
      <left style="hair">
        <color rgb="FF000000"/>
      </left>
      <right style="hair">
        <color rgb="FF000000"/>
      </right>
      <top/>
      <bottom/>
      <diagonal/>
    </border>
    <border>
      <left style="hair">
        <color theme="1"/>
      </left>
      <right/>
      <top style="hair">
        <color theme="1"/>
      </top>
      <bottom style="hair">
        <color theme="1"/>
      </bottom>
      <diagonal/>
    </border>
    <border>
      <left/>
      <right/>
      <top style="hair">
        <color theme="1"/>
      </top>
      <bottom style="hair">
        <color theme="1"/>
      </bottom>
      <diagonal/>
    </border>
    <border>
      <left/>
      <right style="hair">
        <color theme="1"/>
      </right>
      <top style="hair">
        <color theme="1"/>
      </top>
      <bottom style="hair">
        <color theme="1"/>
      </bottom>
      <diagonal/>
    </border>
    <border>
      <left style="hair">
        <color theme="1"/>
      </left>
      <right style="hair">
        <color theme="1"/>
      </right>
      <top style="hair">
        <color theme="1"/>
      </top>
      <bottom style="hair">
        <color theme="1"/>
      </bottom>
      <diagonal/>
    </border>
    <border>
      <left style="hair">
        <color theme="1"/>
      </left>
      <right/>
      <top style="hair">
        <color theme="1"/>
      </top>
      <bottom/>
      <diagonal/>
    </border>
    <border>
      <left/>
      <right style="hair">
        <color theme="1"/>
      </right>
      <top style="hair">
        <color theme="1"/>
      </top>
      <bottom/>
      <diagonal/>
    </border>
    <border>
      <left style="hair">
        <color rgb="FF000000"/>
      </left>
      <right/>
      <top/>
      <bottom/>
      <diagonal/>
    </border>
    <border>
      <left style="hair">
        <color theme="1"/>
      </left>
      <right/>
      <top/>
      <bottom style="hair">
        <color theme="1"/>
      </bottom>
      <diagonal/>
    </border>
    <border>
      <left/>
      <right/>
      <top/>
      <bottom style="hair">
        <color theme="1"/>
      </bottom>
      <diagonal/>
    </border>
    <border>
      <left/>
      <right style="hair">
        <color theme="1"/>
      </right>
      <top/>
      <bottom style="hair">
        <color theme="1"/>
      </bottom>
      <diagonal/>
    </border>
    <border>
      <left style="hair">
        <color theme="1"/>
      </left>
      <right style="hair">
        <color theme="1"/>
      </right>
      <top style="hair">
        <color theme="1"/>
      </top>
      <bottom/>
      <diagonal/>
    </border>
    <border>
      <left/>
      <right/>
      <top style="hair">
        <color theme="1"/>
      </top>
      <bottom/>
      <diagonal/>
    </border>
    <border>
      <left/>
      <right/>
      <top style="hair">
        <color theme="1"/>
      </top>
      <bottom/>
      <diagonal/>
    </border>
    <border>
      <left/>
      <right/>
      <top style="hair">
        <color theme="1"/>
      </top>
      <bottom/>
      <diagonal/>
    </border>
    <border>
      <left style="hair">
        <color rgb="FF000000"/>
      </left>
      <right/>
      <top style="hair">
        <color rgb="FF000000"/>
      </top>
      <bottom/>
      <diagonal/>
    </border>
    <border>
      <left/>
      <right/>
      <top style="hair">
        <color rgb="FF000000"/>
      </top>
      <bottom/>
      <diagonal/>
    </border>
    <border>
      <left/>
      <right/>
      <top/>
      <bottom style="hair">
        <color rgb="FF000000"/>
      </bottom>
      <diagonal/>
    </border>
    <border>
      <left style="thin">
        <color rgb="FF000000"/>
      </left>
      <right style="thin">
        <color rgb="FF000000"/>
      </right>
      <top style="thin">
        <color rgb="FF000000"/>
      </top>
      <bottom/>
      <diagonal/>
    </border>
    <border>
      <left style="thin">
        <color rgb="FF000000"/>
      </left>
      <right/>
      <top style="hair">
        <color rgb="FF000000"/>
      </top>
      <bottom style="thin">
        <color rgb="FF000000"/>
      </bottom>
      <diagonal/>
    </border>
    <border>
      <left/>
      <right style="hair">
        <color rgb="FF000000"/>
      </right>
      <top style="hair">
        <color rgb="FF000000"/>
      </top>
      <bottom style="thin">
        <color rgb="FF000000"/>
      </bottom>
      <diagonal/>
    </border>
    <border>
      <left style="thin">
        <color rgb="FF000000"/>
      </left>
      <right style="thin">
        <color rgb="FF000000"/>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medium">
        <color rgb="FF000000"/>
      </left>
      <right/>
      <top/>
      <bottom/>
      <diagonal/>
    </border>
    <border>
      <left/>
      <right style="medium">
        <color rgb="FF000000"/>
      </right>
      <top/>
      <bottom/>
      <diagonal/>
    </border>
    <border>
      <left style="medium">
        <color rgb="FF000000"/>
      </left>
      <right style="medium">
        <color rgb="FF000000"/>
      </right>
      <top style="medium">
        <color rgb="FF000000"/>
      </top>
      <bottom/>
      <diagonal/>
    </border>
    <border>
      <left style="medium">
        <color rgb="FF000000"/>
      </left>
      <right style="hair">
        <color rgb="FFFF0000"/>
      </right>
      <top style="medium">
        <color rgb="FF000000"/>
      </top>
      <bottom style="hair">
        <color rgb="FFFF0000"/>
      </bottom>
      <diagonal/>
    </border>
    <border>
      <left style="hair">
        <color rgb="FFFF0000"/>
      </left>
      <right style="hair">
        <color rgb="FFFF0000"/>
      </right>
      <top style="medium">
        <color rgb="FF000000"/>
      </top>
      <bottom style="hair">
        <color rgb="FFFF0000"/>
      </bottom>
      <diagonal/>
    </border>
    <border>
      <left style="hair">
        <color rgb="FFFF0000"/>
      </left>
      <right style="medium">
        <color rgb="FF000000"/>
      </right>
      <top style="medium">
        <color rgb="FF000000"/>
      </top>
      <bottom style="hair">
        <color rgb="FFFF0000"/>
      </bottom>
      <diagonal/>
    </border>
    <border>
      <left style="medium">
        <color rgb="FF000000"/>
      </left>
      <right style="medium">
        <color rgb="FF000000"/>
      </right>
      <top/>
      <bottom style="hair">
        <color rgb="FFFF0000"/>
      </bottom>
      <diagonal/>
    </border>
    <border>
      <left style="medium">
        <color rgb="FF000000"/>
      </left>
      <right style="hair">
        <color rgb="FFFF0000"/>
      </right>
      <top style="hair">
        <color rgb="FFFF0000"/>
      </top>
      <bottom style="hair">
        <color rgb="FFFF0000"/>
      </bottom>
      <diagonal/>
    </border>
    <border>
      <left style="hair">
        <color rgb="FFFF0000"/>
      </left>
      <right style="hair">
        <color rgb="FFFF0000"/>
      </right>
      <top style="hair">
        <color rgb="FFFF0000"/>
      </top>
      <bottom style="hair">
        <color rgb="FFFF0000"/>
      </bottom>
      <diagonal/>
    </border>
    <border>
      <left style="hair">
        <color rgb="FFFF0000"/>
      </left>
      <right style="medium">
        <color rgb="FF000000"/>
      </right>
      <top style="hair">
        <color rgb="FFFF0000"/>
      </top>
      <bottom style="hair">
        <color rgb="FFFF0000"/>
      </bottom>
      <diagonal/>
    </border>
    <border>
      <left style="medium">
        <color rgb="FF000000"/>
      </left>
      <right style="medium">
        <color rgb="FF000000"/>
      </right>
      <top/>
      <bottom/>
      <diagonal/>
    </border>
    <border>
      <left style="medium">
        <color rgb="FF000000"/>
      </left>
      <right/>
      <top/>
      <bottom/>
      <diagonal/>
    </border>
    <border>
      <left/>
      <right style="medium">
        <color rgb="FF000000"/>
      </right>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style="medium">
        <color rgb="FF000000"/>
      </top>
      <bottom style="hair">
        <color rgb="FFFF0000"/>
      </bottom>
      <diagonal/>
    </border>
    <border>
      <left/>
      <right/>
      <top style="medium">
        <color rgb="FF000000"/>
      </top>
      <bottom style="hair">
        <color rgb="FFFF0000"/>
      </bottom>
      <diagonal/>
    </border>
    <border>
      <left/>
      <right style="medium">
        <color rgb="FF000000"/>
      </right>
      <top style="medium">
        <color rgb="FF000000"/>
      </top>
      <bottom style="hair">
        <color rgb="FFFF0000"/>
      </bottom>
      <diagonal/>
    </border>
    <border>
      <left style="medium">
        <color rgb="FF000000"/>
      </left>
      <right style="medium">
        <color rgb="FF000000"/>
      </right>
      <top style="hair">
        <color rgb="FFFF0000"/>
      </top>
      <bottom style="hair">
        <color rgb="FFFF0000"/>
      </bottom>
      <diagonal/>
    </border>
    <border>
      <left style="thick">
        <color rgb="FF000000"/>
      </left>
      <right style="hair">
        <color rgb="FF000000"/>
      </right>
      <top style="thick">
        <color rgb="FF000000"/>
      </top>
      <bottom style="hair">
        <color rgb="FF000000"/>
      </bottom>
      <diagonal/>
    </border>
    <border>
      <left style="hair">
        <color rgb="FF000000"/>
      </left>
      <right style="thick">
        <color rgb="FF000000"/>
      </right>
      <top style="thick">
        <color rgb="FF000000"/>
      </top>
      <bottom style="hair">
        <color rgb="FF000000"/>
      </bottom>
      <diagonal/>
    </border>
    <border>
      <left style="thick">
        <color rgb="FF000000"/>
      </left>
      <right style="hair">
        <color rgb="FF000000"/>
      </right>
      <top style="hair">
        <color rgb="FF000000"/>
      </top>
      <bottom style="hair">
        <color rgb="FF000000"/>
      </bottom>
      <diagonal/>
    </border>
    <border>
      <left style="hair">
        <color rgb="FF000000"/>
      </left>
      <right style="thick">
        <color rgb="FF000000"/>
      </right>
      <top style="hair">
        <color rgb="FF000000"/>
      </top>
      <bottom style="hair">
        <color rgb="FF000000"/>
      </bottom>
      <diagonal/>
    </border>
    <border>
      <left style="thick">
        <color rgb="FF000000"/>
      </left>
      <right style="hair">
        <color rgb="FF000000"/>
      </right>
      <top style="hair">
        <color rgb="FF000000"/>
      </top>
      <bottom style="thick">
        <color rgb="FF000000"/>
      </bottom>
      <diagonal/>
    </border>
    <border>
      <left style="hair">
        <color rgb="FF000000"/>
      </left>
      <right style="thick">
        <color rgb="FF000000"/>
      </right>
      <top style="hair">
        <color rgb="FF000000"/>
      </top>
      <bottom style="thick">
        <color rgb="FF000000"/>
      </bottom>
      <diagonal/>
    </border>
    <border>
      <left/>
      <right style="thin">
        <color rgb="FF000000"/>
      </right>
      <top/>
      <bottom/>
      <diagonal/>
    </border>
    <border>
      <left/>
      <right style="hair">
        <color rgb="FF000000"/>
      </right>
      <top style="hair">
        <color rgb="FF000000"/>
      </top>
      <bottom style="hair">
        <color rgb="FF000000"/>
      </bottom>
      <diagonal/>
    </border>
    <border>
      <left style="hair">
        <color rgb="FF000000"/>
      </left>
      <right style="hair">
        <color rgb="FF000000"/>
      </right>
      <top/>
      <bottom/>
      <diagonal/>
    </border>
    <border>
      <left/>
      <right style="hair">
        <color rgb="FF000000"/>
      </right>
      <top style="hair">
        <color rgb="FF000000"/>
      </top>
      <bottom/>
      <diagonal/>
    </border>
    <border>
      <left/>
      <right style="hair">
        <color rgb="FF000000"/>
      </right>
      <top/>
      <bottom/>
      <diagonal/>
    </border>
    <border>
      <left/>
      <right style="hair">
        <color rgb="FF000000"/>
      </right>
      <top/>
      <bottom style="hair">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hair">
        <color rgb="FF000000"/>
      </left>
      <right/>
      <top/>
      <bottom style="hair">
        <color rgb="FF000000"/>
      </bottom>
      <diagonal/>
    </border>
    <border>
      <left/>
      <right/>
      <top style="hair">
        <color rgb="FF000000"/>
      </top>
      <bottom style="hair">
        <color rgb="FF000000"/>
      </bottom>
      <diagonal/>
    </border>
    <border>
      <left style="hair">
        <color indexed="64"/>
      </left>
      <right style="hair">
        <color indexed="64"/>
      </right>
      <top style="hair">
        <color indexed="64"/>
      </top>
      <bottom/>
      <diagonal/>
    </border>
    <border>
      <left/>
      <right/>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bottom/>
      <diagonal/>
    </border>
    <border>
      <left style="hair">
        <color indexed="64"/>
      </left>
      <right style="hair">
        <color indexed="64"/>
      </right>
      <top/>
      <bottom style="hair">
        <color indexed="64"/>
      </bottom>
      <diagonal/>
    </border>
    <border>
      <left style="hair">
        <color indexed="64"/>
      </left>
      <right style="hair">
        <color rgb="FF000000"/>
      </right>
      <top style="hair">
        <color rgb="FF000000"/>
      </top>
      <bottom/>
      <diagonal/>
    </border>
    <border>
      <left style="hair">
        <color indexed="64"/>
      </left>
      <right style="hair">
        <color rgb="FF000000"/>
      </right>
      <top/>
      <bottom/>
      <diagonal/>
    </border>
    <border>
      <left style="hair">
        <color indexed="64"/>
      </left>
      <right style="hair">
        <color rgb="FF000000"/>
      </right>
      <top/>
      <bottom style="hair">
        <color indexed="64"/>
      </bottom>
      <diagonal/>
    </border>
    <border>
      <left style="hair">
        <color rgb="FF000000"/>
      </left>
      <right/>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right style="hair">
        <color indexed="64"/>
      </right>
      <top/>
      <bottom style="hair">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right/>
      <top style="hair">
        <color indexed="64"/>
      </top>
      <bottom style="hair">
        <color indexed="64"/>
      </bottom>
      <diagonal/>
    </border>
    <border>
      <left style="hair">
        <color rgb="FF000000"/>
      </left>
      <right/>
      <top style="hair">
        <color indexed="64"/>
      </top>
      <bottom/>
      <diagonal/>
    </border>
    <border>
      <left/>
      <right style="hair">
        <color rgb="FF000000"/>
      </right>
      <top style="hair">
        <color indexed="64"/>
      </top>
      <bottom/>
      <diagonal/>
    </border>
    <border>
      <left/>
      <right style="hair">
        <color rgb="FF000000"/>
      </right>
      <top/>
      <bottom style="hair">
        <color indexed="64"/>
      </bottom>
      <diagonal/>
    </border>
    <border>
      <left style="hair">
        <color rgb="FF000000"/>
      </left>
      <right/>
      <top style="hair">
        <color indexed="64"/>
      </top>
      <bottom style="hair">
        <color indexed="64"/>
      </bottom>
      <diagonal/>
    </border>
    <border>
      <left/>
      <right style="hair">
        <color rgb="FF000000"/>
      </right>
      <top style="hair">
        <color indexed="64"/>
      </top>
      <bottom style="hair">
        <color indexed="64"/>
      </bottom>
      <diagonal/>
    </border>
    <border>
      <left style="hair">
        <color rgb="FF000000"/>
      </left>
      <right style="hair">
        <color rgb="FF000000"/>
      </right>
      <top style="hair">
        <color indexed="64"/>
      </top>
      <bottom/>
      <diagonal/>
    </border>
    <border>
      <left style="hair">
        <color indexed="64"/>
      </left>
      <right/>
      <top style="hair">
        <color rgb="FF000000"/>
      </top>
      <bottom/>
      <diagonal/>
    </border>
    <border>
      <left style="thin">
        <color indexed="64"/>
      </left>
      <right style="thin">
        <color indexed="64"/>
      </right>
      <top style="thin">
        <color indexed="64"/>
      </top>
      <bottom style="thin">
        <color indexed="64"/>
      </bottom>
      <diagonal/>
    </border>
    <border>
      <left style="hair">
        <color rgb="FF000000"/>
      </left>
      <right style="hair">
        <color indexed="64"/>
      </right>
      <top style="hair">
        <color rgb="FF000000"/>
      </top>
      <bottom/>
      <diagonal/>
    </border>
    <border>
      <left style="hair">
        <color rgb="FF000000"/>
      </left>
      <right style="hair">
        <color indexed="64"/>
      </right>
      <top/>
      <bottom/>
      <diagonal/>
    </border>
    <border>
      <left style="hair">
        <color rgb="FF000000"/>
      </left>
      <right style="hair">
        <color indexed="64"/>
      </right>
      <top/>
      <bottom style="hair">
        <color rgb="FF000000"/>
      </bottom>
      <diagonal/>
    </border>
    <border>
      <left style="hair">
        <color rgb="FF000000"/>
      </left>
      <right style="hair">
        <color rgb="FF000000"/>
      </right>
      <top/>
      <bottom style="hair">
        <color indexed="64"/>
      </bottom>
      <diagonal/>
    </border>
    <border>
      <left style="hair">
        <color theme="1"/>
      </left>
      <right style="hair">
        <color theme="1"/>
      </right>
      <top/>
      <bottom style="hair">
        <color theme="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s>
  <cellStyleXfs count="6">
    <xf numFmtId="0" fontId="0" fillId="0" borderId="0"/>
    <xf numFmtId="9" fontId="72" fillId="0" borderId="0" applyFont="0" applyFill="0" applyBorder="0" applyAlignment="0" applyProtection="0"/>
    <xf numFmtId="41" fontId="83" fillId="0" borderId="0" applyFont="0" applyFill="0" applyBorder="0" applyAlignment="0" applyProtection="0"/>
    <xf numFmtId="0" fontId="84" fillId="29" borderId="0" applyNumberFormat="0" applyBorder="0" applyAlignment="0" applyProtection="0"/>
    <xf numFmtId="43" fontId="93" fillId="0" borderId="0" applyFont="0" applyFill="0" applyBorder="0" applyAlignment="0" applyProtection="0"/>
    <xf numFmtId="0" fontId="1" fillId="0" borderId="33"/>
  </cellStyleXfs>
  <cellXfs count="1238">
    <xf numFmtId="0" fontId="0" fillId="0" borderId="0" xfId="0"/>
    <xf numFmtId="0" fontId="4" fillId="0" borderId="0" xfId="0" applyFont="1" applyAlignment="1">
      <alignment horizontal="left" vertical="center" wrapText="1"/>
    </xf>
    <xf numFmtId="0" fontId="4" fillId="0" borderId="8" xfId="0" applyFont="1" applyBorder="1" applyAlignment="1">
      <alignment horizontal="left" vertical="center" wrapText="1"/>
    </xf>
    <xf numFmtId="0" fontId="7" fillId="2" borderId="2" xfId="0" applyFont="1" applyFill="1" applyBorder="1" applyAlignment="1">
      <alignment vertical="center"/>
    </xf>
    <xf numFmtId="0" fontId="7" fillId="2" borderId="2" xfId="0" applyFont="1" applyFill="1" applyBorder="1"/>
    <xf numFmtId="0" fontId="8" fillId="0" borderId="0" xfId="0" applyFont="1" applyAlignment="1">
      <alignment vertical="center"/>
    </xf>
    <xf numFmtId="0" fontId="8" fillId="0" borderId="1" xfId="0" applyFont="1" applyBorder="1" applyAlignment="1">
      <alignment vertical="center"/>
    </xf>
    <xf numFmtId="0" fontId="7" fillId="0" borderId="0" xfId="0" applyFont="1" applyAlignment="1">
      <alignment vertical="center"/>
    </xf>
    <xf numFmtId="0" fontId="8" fillId="0" borderId="15" xfId="0" applyFont="1" applyBorder="1" applyAlignment="1">
      <alignment horizontal="center" vertical="center"/>
    </xf>
    <xf numFmtId="0" fontId="8" fillId="0" borderId="10" xfId="0" applyFont="1" applyBorder="1" applyAlignment="1">
      <alignment horizontal="center" vertical="center"/>
    </xf>
    <xf numFmtId="0" fontId="7" fillId="0" borderId="10" xfId="0" applyFont="1" applyBorder="1" applyAlignment="1">
      <alignment horizontal="center" vertical="center"/>
    </xf>
    <xf numFmtId="0" fontId="7" fillId="0" borderId="9" xfId="0" applyFont="1" applyBorder="1" applyAlignment="1">
      <alignment horizontal="right" vertical="center"/>
    </xf>
    <xf numFmtId="0" fontId="7" fillId="0" borderId="10" xfId="0" applyFont="1" applyBorder="1" applyAlignment="1">
      <alignment horizontal="right" vertical="center"/>
    </xf>
    <xf numFmtId="0" fontId="8" fillId="2" borderId="2" xfId="0" applyFont="1" applyFill="1" applyBorder="1"/>
    <xf numFmtId="0" fontId="7" fillId="0" borderId="0" xfId="0" applyFont="1"/>
    <xf numFmtId="0" fontId="10" fillId="2" borderId="2" xfId="0" applyFont="1" applyFill="1" applyBorder="1" applyAlignment="1">
      <alignment wrapText="1"/>
    </xf>
    <xf numFmtId="0" fontId="11" fillId="2" borderId="2" xfId="0" applyFont="1" applyFill="1" applyBorder="1" applyAlignment="1">
      <alignment wrapText="1"/>
    </xf>
    <xf numFmtId="0" fontId="10" fillId="2" borderId="2" xfId="0" applyFont="1" applyFill="1" applyBorder="1" applyAlignment="1">
      <alignment horizontal="center" wrapText="1"/>
    </xf>
    <xf numFmtId="0" fontId="10" fillId="7" borderId="2" xfId="0" applyFont="1" applyFill="1" applyBorder="1" applyAlignment="1">
      <alignment horizontal="center" wrapText="1"/>
    </xf>
    <xf numFmtId="0" fontId="14" fillId="2" borderId="2" xfId="0" applyFont="1" applyFill="1" applyBorder="1"/>
    <xf numFmtId="0" fontId="14" fillId="7" borderId="2" xfId="0" applyFont="1" applyFill="1" applyBorder="1"/>
    <xf numFmtId="0" fontId="16" fillId="6" borderId="2" xfId="0" applyFont="1" applyFill="1" applyBorder="1"/>
    <xf numFmtId="0" fontId="15" fillId="6" borderId="2" xfId="0" applyFont="1" applyFill="1" applyBorder="1" applyAlignment="1">
      <alignment horizontal="center" wrapText="1"/>
    </xf>
    <xf numFmtId="0" fontId="11" fillId="6" borderId="2" xfId="0" applyFont="1" applyFill="1" applyBorder="1"/>
    <xf numFmtId="0" fontId="5" fillId="6" borderId="23" xfId="0" applyFont="1" applyFill="1" applyBorder="1" applyAlignment="1">
      <alignment horizontal="left" vertical="center" wrapText="1"/>
    </xf>
    <xf numFmtId="0" fontId="5" fillId="6" borderId="8" xfId="0" applyFont="1" applyFill="1" applyBorder="1" applyAlignment="1">
      <alignment horizontal="left" vertical="center" wrapText="1"/>
    </xf>
    <xf numFmtId="0" fontId="10" fillId="6" borderId="2" xfId="0" applyFont="1" applyFill="1" applyBorder="1" applyAlignment="1">
      <alignment horizontal="center" wrapText="1"/>
    </xf>
    <xf numFmtId="0" fontId="17" fillId="6" borderId="2" xfId="0" applyFont="1" applyFill="1" applyBorder="1"/>
    <xf numFmtId="0" fontId="18" fillId="2" borderId="2" xfId="0" applyFont="1" applyFill="1" applyBorder="1"/>
    <xf numFmtId="0" fontId="11" fillId="6" borderId="2" xfId="0" applyFont="1" applyFill="1" applyBorder="1" applyAlignment="1">
      <alignment wrapText="1"/>
    </xf>
    <xf numFmtId="0" fontId="7" fillId="6" borderId="2" xfId="0" applyFont="1" applyFill="1" applyBorder="1"/>
    <xf numFmtId="0" fontId="19" fillId="6" borderId="2" xfId="0" applyFont="1" applyFill="1" applyBorder="1" applyAlignment="1">
      <alignment vertical="center" wrapText="1"/>
    </xf>
    <xf numFmtId="0" fontId="21" fillId="6" borderId="2" xfId="0" applyFont="1" applyFill="1" applyBorder="1" applyAlignment="1">
      <alignment vertical="center"/>
    </xf>
    <xf numFmtId="0" fontId="22" fillId="6" borderId="2" xfId="0" applyFont="1" applyFill="1" applyBorder="1" applyAlignment="1">
      <alignment vertical="center"/>
    </xf>
    <xf numFmtId="0" fontId="23" fillId="2" borderId="2" xfId="0" applyFont="1" applyFill="1" applyBorder="1"/>
    <xf numFmtId="0" fontId="24" fillId="6" borderId="2" xfId="0" applyFont="1" applyFill="1" applyBorder="1"/>
    <xf numFmtId="0" fontId="19" fillId="6" borderId="2" xfId="0" applyFont="1" applyFill="1" applyBorder="1"/>
    <xf numFmtId="0" fontId="21" fillId="6" borderId="2" xfId="0" applyFont="1" applyFill="1" applyBorder="1"/>
    <xf numFmtId="0" fontId="22" fillId="6" borderId="2" xfId="0" applyFont="1" applyFill="1" applyBorder="1"/>
    <xf numFmtId="0" fontId="25" fillId="6" borderId="2" xfId="0" applyFont="1" applyFill="1" applyBorder="1" applyAlignment="1">
      <alignment vertical="center" wrapText="1"/>
    </xf>
    <xf numFmtId="0" fontId="8" fillId="2" borderId="2" xfId="0" applyFont="1" applyFill="1" applyBorder="1" applyAlignment="1">
      <alignment vertical="center" wrapText="1"/>
    </xf>
    <xf numFmtId="0" fontId="11" fillId="2" borderId="2" xfId="0" applyFont="1" applyFill="1" applyBorder="1"/>
    <xf numFmtId="0" fontId="27" fillId="0" borderId="0" xfId="0" applyFont="1"/>
    <xf numFmtId="0" fontId="27" fillId="0" borderId="0" xfId="0" applyFont="1" applyAlignment="1">
      <alignment horizontal="left" vertical="center" wrapText="1"/>
    </xf>
    <xf numFmtId="0" fontId="27" fillId="2" borderId="2" xfId="0" applyFont="1" applyFill="1" applyBorder="1" applyAlignment="1">
      <alignment horizontal="center"/>
    </xf>
    <xf numFmtId="0" fontId="27" fillId="0" borderId="0" xfId="0" applyFont="1" applyAlignment="1">
      <alignment horizontal="center"/>
    </xf>
    <xf numFmtId="0" fontId="27" fillId="0" borderId="0" xfId="0" applyFont="1" applyAlignment="1">
      <alignment horizontal="center" vertical="center"/>
    </xf>
    <xf numFmtId="0" fontId="27" fillId="2" borderId="2" xfId="0" applyFont="1" applyFill="1" applyBorder="1" applyAlignment="1">
      <alignment horizontal="center" vertical="center"/>
    </xf>
    <xf numFmtId="9" fontId="27" fillId="2" borderId="2" xfId="0" applyNumberFormat="1" applyFont="1" applyFill="1" applyBorder="1" applyAlignment="1">
      <alignment horizontal="center" vertical="center"/>
    </xf>
    <xf numFmtId="165" fontId="27" fillId="2" borderId="2" xfId="0" applyNumberFormat="1" applyFont="1" applyFill="1" applyBorder="1" applyAlignment="1">
      <alignment horizontal="center" vertical="center"/>
    </xf>
    <xf numFmtId="0" fontId="27" fillId="2" borderId="2" xfId="0" applyFont="1" applyFill="1" applyBorder="1"/>
    <xf numFmtId="0" fontId="29" fillId="0" borderId="0" xfId="0" applyFont="1"/>
    <xf numFmtId="0" fontId="29" fillId="2" borderId="2" xfId="0" applyFont="1" applyFill="1" applyBorder="1"/>
    <xf numFmtId="0" fontId="29" fillId="0" borderId="0" xfId="0" applyFont="1" applyAlignment="1">
      <alignment wrapText="1"/>
    </xf>
    <xf numFmtId="0" fontId="29" fillId="2" borderId="2" xfId="0" applyFont="1" applyFill="1" applyBorder="1" applyAlignment="1">
      <alignment wrapText="1"/>
    </xf>
    <xf numFmtId="164" fontId="27" fillId="2" borderId="8" xfId="0" applyNumberFormat="1" applyFont="1" applyFill="1" applyBorder="1" applyAlignment="1">
      <alignment horizontal="center" vertical="center"/>
    </xf>
    <xf numFmtId="164" fontId="27" fillId="2" borderId="2" xfId="0" applyNumberFormat="1" applyFont="1" applyFill="1" applyBorder="1" applyAlignment="1">
      <alignment horizontal="center" vertical="center"/>
    </xf>
    <xf numFmtId="164" fontId="27" fillId="11" borderId="8" xfId="0" applyNumberFormat="1" applyFont="1" applyFill="1" applyBorder="1" applyAlignment="1">
      <alignment horizontal="center" vertical="center"/>
    </xf>
    <xf numFmtId="0" fontId="27" fillId="11" borderId="2" xfId="0" applyFont="1" applyFill="1" applyBorder="1"/>
    <xf numFmtId="0" fontId="27" fillId="2" borderId="2" xfId="0" applyFont="1" applyFill="1" applyBorder="1" applyAlignment="1">
      <alignment vertical="center"/>
    </xf>
    <xf numFmtId="0" fontId="27" fillId="2" borderId="2" xfId="0" applyFont="1" applyFill="1" applyBorder="1" applyAlignment="1">
      <alignment horizontal="left" vertical="center" wrapText="1"/>
    </xf>
    <xf numFmtId="9" fontId="27" fillId="2" borderId="2" xfId="0" applyNumberFormat="1" applyFont="1" applyFill="1" applyBorder="1" applyAlignment="1">
      <alignment horizontal="center" vertical="center" wrapText="1"/>
    </xf>
    <xf numFmtId="0" fontId="27" fillId="2" borderId="2" xfId="0" applyFont="1" applyFill="1" applyBorder="1" applyAlignment="1">
      <alignment horizontal="left" vertical="center"/>
    </xf>
    <xf numFmtId="0" fontId="27" fillId="2" borderId="35" xfId="0" applyFont="1" applyFill="1" applyBorder="1" applyAlignment="1">
      <alignment vertical="center"/>
    </xf>
    <xf numFmtId="0" fontId="27" fillId="2" borderId="35" xfId="0" applyFont="1" applyFill="1" applyBorder="1" applyAlignment="1">
      <alignment horizontal="left" vertical="center" wrapText="1"/>
    </xf>
    <xf numFmtId="9" fontId="27" fillId="2" borderId="35" xfId="0" applyNumberFormat="1" applyFont="1" applyFill="1" applyBorder="1" applyAlignment="1">
      <alignment horizontal="center" vertical="center" wrapText="1"/>
    </xf>
    <xf numFmtId="0" fontId="27" fillId="2" borderId="35" xfId="0" applyFont="1" applyFill="1" applyBorder="1" applyAlignment="1">
      <alignment horizontal="center" vertical="center"/>
    </xf>
    <xf numFmtId="0" fontId="27" fillId="2" borderId="35" xfId="0" applyFont="1" applyFill="1" applyBorder="1" applyAlignment="1">
      <alignment horizontal="left" vertical="center"/>
    </xf>
    <xf numFmtId="165" fontId="27" fillId="2" borderId="35" xfId="0" applyNumberFormat="1" applyFont="1" applyFill="1" applyBorder="1" applyAlignment="1">
      <alignment horizontal="center" vertical="center"/>
    </xf>
    <xf numFmtId="0" fontId="32" fillId="13" borderId="8" xfId="0" applyFont="1" applyFill="1" applyBorder="1" applyAlignment="1">
      <alignment horizontal="center" vertical="center" wrapText="1"/>
    </xf>
    <xf numFmtId="0" fontId="27" fillId="0" borderId="8" xfId="0" applyFont="1" applyBorder="1" applyAlignment="1">
      <alignment horizontal="left" vertical="center" wrapText="1"/>
    </xf>
    <xf numFmtId="0" fontId="27" fillId="0" borderId="0" xfId="0" applyFont="1" applyAlignment="1">
      <alignment horizontal="left" vertical="center"/>
    </xf>
    <xf numFmtId="0" fontId="27" fillId="0" borderId="0" xfId="0" applyFont="1" applyAlignment="1">
      <alignment horizontal="right"/>
    </xf>
    <xf numFmtId="0" fontId="28" fillId="0" borderId="0" xfId="0" applyFont="1" applyAlignment="1">
      <alignment vertical="center"/>
    </xf>
    <xf numFmtId="0" fontId="29" fillId="8" borderId="8" xfId="0" applyFont="1" applyFill="1" applyBorder="1" applyAlignment="1">
      <alignment horizontal="center" vertical="center" wrapText="1"/>
    </xf>
    <xf numFmtId="0" fontId="35" fillId="0" borderId="0" xfId="0" applyFont="1" applyAlignment="1">
      <alignment horizontal="center" vertical="center"/>
    </xf>
    <xf numFmtId="0" fontId="35" fillId="0" borderId="0" xfId="0" applyFont="1" applyAlignment="1">
      <alignment horizontal="left" vertical="center" wrapText="1"/>
    </xf>
    <xf numFmtId="0" fontId="35" fillId="0" borderId="0" xfId="0" applyFont="1" applyAlignment="1">
      <alignment horizontal="left" vertical="center"/>
    </xf>
    <xf numFmtId="0" fontId="5" fillId="2" borderId="2" xfId="0" applyFont="1" applyFill="1" applyBorder="1"/>
    <xf numFmtId="0" fontId="35" fillId="2" borderId="2" xfId="0" applyFont="1" applyFill="1" applyBorder="1" applyAlignment="1">
      <alignment horizontal="left" vertical="center"/>
    </xf>
    <xf numFmtId="0" fontId="35" fillId="2" borderId="58" xfId="0" applyFont="1" applyFill="1" applyBorder="1" applyAlignment="1">
      <alignment horizontal="center" vertical="center"/>
    </xf>
    <xf numFmtId="0" fontId="35" fillId="2" borderId="58" xfId="0" applyFont="1" applyFill="1" applyBorder="1" applyAlignment="1">
      <alignment horizontal="left" vertical="center" wrapText="1"/>
    </xf>
    <xf numFmtId="0" fontId="37" fillId="2" borderId="58" xfId="0" applyFont="1" applyFill="1" applyBorder="1" applyAlignment="1">
      <alignment horizontal="center" vertical="center"/>
    </xf>
    <xf numFmtId="0" fontId="37" fillId="2" borderId="58" xfId="0" applyFont="1" applyFill="1" applyBorder="1" applyAlignment="1">
      <alignment horizontal="left" vertical="center" wrapText="1"/>
    </xf>
    <xf numFmtId="0" fontId="35" fillId="0" borderId="58" xfId="0" applyFont="1" applyBorder="1" applyAlignment="1">
      <alignment horizontal="left" vertical="center" wrapText="1"/>
    </xf>
    <xf numFmtId="0" fontId="35" fillId="2" borderId="2" xfId="0" applyFont="1" applyFill="1" applyBorder="1" applyAlignment="1">
      <alignment horizontal="center" vertical="center"/>
    </xf>
    <xf numFmtId="0" fontId="35" fillId="2" borderId="2" xfId="0" applyFont="1" applyFill="1" applyBorder="1" applyAlignment="1">
      <alignment horizontal="left" vertical="center" wrapText="1"/>
    </xf>
    <xf numFmtId="0" fontId="5" fillId="0" borderId="58" xfId="0" applyFont="1" applyBorder="1"/>
    <xf numFmtId="0" fontId="38" fillId="7" borderId="58" xfId="0" applyFont="1" applyFill="1" applyBorder="1" applyAlignment="1">
      <alignment horizontal="center" vertical="center"/>
    </xf>
    <xf numFmtId="0" fontId="39" fillId="0" borderId="0" xfId="0" applyFont="1"/>
    <xf numFmtId="0" fontId="39" fillId="0" borderId="0" xfId="0" applyFont="1" applyAlignment="1">
      <alignment vertical="center"/>
    </xf>
    <xf numFmtId="0" fontId="38" fillId="18" borderId="58" xfId="0" applyFont="1" applyFill="1" applyBorder="1" applyAlignment="1">
      <alignment horizontal="center" vertical="center"/>
    </xf>
    <xf numFmtId="3" fontId="38" fillId="3" borderId="2" xfId="0" applyNumberFormat="1" applyFont="1" applyFill="1" applyBorder="1" applyAlignment="1">
      <alignment vertical="center"/>
    </xf>
    <xf numFmtId="0" fontId="39" fillId="0" borderId="58" xfId="0" applyFont="1" applyBorder="1" applyAlignment="1">
      <alignment horizontal="left" vertical="center" wrapText="1"/>
    </xf>
    <xf numFmtId="0" fontId="39" fillId="0" borderId="58" xfId="0" applyFont="1" applyBorder="1" applyAlignment="1">
      <alignment vertical="center"/>
    </xf>
    <xf numFmtId="0" fontId="39" fillId="0" borderId="58" xfId="0" applyFont="1" applyBorder="1" applyAlignment="1">
      <alignment horizontal="center" vertical="center"/>
    </xf>
    <xf numFmtId="0" fontId="38" fillId="18" borderId="58" xfId="0" applyFont="1" applyFill="1" applyBorder="1" applyAlignment="1">
      <alignment horizontal="center" wrapText="1"/>
    </xf>
    <xf numFmtId="0" fontId="38" fillId="0" borderId="67" xfId="0" applyFont="1" applyBorder="1" applyAlignment="1">
      <alignment horizontal="center" vertical="center" wrapText="1"/>
    </xf>
    <xf numFmtId="0" fontId="38" fillId="0" borderId="0" xfId="0" applyFont="1" applyAlignment="1">
      <alignment horizontal="center" vertical="center" wrapText="1"/>
    </xf>
    <xf numFmtId="0" fontId="38" fillId="0" borderId="68" xfId="0" applyFont="1" applyBorder="1" applyAlignment="1">
      <alignment horizontal="center" vertical="center" wrapText="1"/>
    </xf>
    <xf numFmtId="0" fontId="40" fillId="17" borderId="70" xfId="0" applyFont="1" applyFill="1" applyBorder="1" applyAlignment="1">
      <alignment horizontal="center" vertical="center"/>
    </xf>
    <xf numFmtId="0" fontId="40" fillId="17" borderId="71" xfId="0" applyFont="1" applyFill="1" applyBorder="1" applyAlignment="1">
      <alignment horizontal="center" vertical="center"/>
    </xf>
    <xf numFmtId="0" fontId="40" fillId="17" borderId="72" xfId="0" applyFont="1" applyFill="1" applyBorder="1" applyAlignment="1">
      <alignment horizontal="center" vertical="center"/>
    </xf>
    <xf numFmtId="0" fontId="38" fillId="18" borderId="58" xfId="0" applyFont="1" applyFill="1" applyBorder="1" applyAlignment="1">
      <alignment horizontal="center" vertical="center" wrapText="1"/>
    </xf>
    <xf numFmtId="0" fontId="39" fillId="0" borderId="58" xfId="0" applyFont="1" applyBorder="1"/>
    <xf numFmtId="3" fontId="38" fillId="0" borderId="58" xfId="0" applyNumberFormat="1" applyFont="1" applyBorder="1" applyAlignment="1">
      <alignment horizontal="right"/>
    </xf>
    <xf numFmtId="0" fontId="40" fillId="17" borderId="74" xfId="0" applyFont="1" applyFill="1" applyBorder="1" applyAlignment="1">
      <alignment horizontal="center" vertical="center" wrapText="1"/>
    </xf>
    <xf numFmtId="0" fontId="40" fillId="17" borderId="75" xfId="0" applyFont="1" applyFill="1" applyBorder="1" applyAlignment="1">
      <alignment horizontal="center" vertical="center" wrapText="1"/>
    </xf>
    <xf numFmtId="0" fontId="40" fillId="17" borderId="76" xfId="0" applyFont="1" applyFill="1" applyBorder="1" applyAlignment="1">
      <alignment horizontal="center" vertical="center" wrapText="1"/>
    </xf>
    <xf numFmtId="0" fontId="38" fillId="19" borderId="77" xfId="0" applyFont="1" applyFill="1" applyBorder="1"/>
    <xf numFmtId="0" fontId="39" fillId="19" borderId="78" xfId="0" applyFont="1" applyFill="1" applyBorder="1" applyAlignment="1">
      <alignment horizontal="center"/>
    </xf>
    <xf numFmtId="0" fontId="39" fillId="19" borderId="2" xfId="0" applyFont="1" applyFill="1" applyBorder="1" applyAlignment="1">
      <alignment horizontal="center"/>
    </xf>
    <xf numFmtId="0" fontId="39" fillId="19" borderId="79" xfId="0" applyFont="1" applyFill="1" applyBorder="1" applyAlignment="1">
      <alignment horizontal="center"/>
    </xf>
    <xf numFmtId="3" fontId="39" fillId="0" borderId="58" xfId="0" applyNumberFormat="1" applyFont="1" applyBorder="1"/>
    <xf numFmtId="0" fontId="38" fillId="2" borderId="58" xfId="0" applyFont="1" applyFill="1" applyBorder="1" applyAlignment="1">
      <alignment horizontal="center"/>
    </xf>
    <xf numFmtId="3" fontId="38" fillId="2" borderId="58" xfId="0" applyNumberFormat="1" applyFont="1" applyFill="1" applyBorder="1" applyAlignment="1">
      <alignment horizontal="right"/>
    </xf>
    <xf numFmtId="0" fontId="39" fillId="2" borderId="58" xfId="0" applyFont="1" applyFill="1" applyBorder="1" applyAlignment="1">
      <alignment horizontal="center"/>
    </xf>
    <xf numFmtId="3" fontId="39" fillId="2" borderId="58" xfId="0" applyNumberFormat="1" applyFont="1" applyFill="1" applyBorder="1"/>
    <xf numFmtId="0" fontId="39" fillId="0" borderId="58" xfId="0" applyFont="1" applyBorder="1" applyAlignment="1">
      <alignment vertical="center" wrapText="1"/>
    </xf>
    <xf numFmtId="0" fontId="38" fillId="0" borderId="58" xfId="0" applyFont="1" applyBorder="1" applyAlignment="1">
      <alignment horizontal="center"/>
    </xf>
    <xf numFmtId="0" fontId="38" fillId="7" borderId="58" xfId="0" applyFont="1" applyFill="1" applyBorder="1" applyAlignment="1">
      <alignment horizontal="center"/>
    </xf>
    <xf numFmtId="0" fontId="41" fillId="3" borderId="58" xfId="0" applyFont="1" applyFill="1" applyBorder="1" applyAlignment="1">
      <alignment horizontal="left" vertical="center" wrapText="1"/>
    </xf>
    <xf numFmtId="0" fontId="39" fillId="0" borderId="0" xfId="0" applyFont="1" applyAlignment="1">
      <alignment horizontal="center" vertical="center"/>
    </xf>
    <xf numFmtId="0" fontId="38" fillId="0" borderId="86" xfId="0" applyFont="1" applyBorder="1" applyAlignment="1">
      <alignment horizontal="center"/>
    </xf>
    <xf numFmtId="3" fontId="38" fillId="0" borderId="74" xfId="0" applyNumberFormat="1" applyFont="1" applyBorder="1" applyAlignment="1">
      <alignment horizontal="right"/>
    </xf>
    <xf numFmtId="3" fontId="38" fillId="0" borderId="75" xfId="0" applyNumberFormat="1" applyFont="1" applyBorder="1" applyAlignment="1">
      <alignment horizontal="right"/>
    </xf>
    <xf numFmtId="3" fontId="38" fillId="0" borderId="76" xfId="0" applyNumberFormat="1" applyFont="1" applyBorder="1" applyAlignment="1">
      <alignment horizontal="right"/>
    </xf>
    <xf numFmtId="0" fontId="39" fillId="0" borderId="86" xfId="0" applyFont="1" applyBorder="1" applyAlignment="1">
      <alignment horizontal="center"/>
    </xf>
    <xf numFmtId="3" fontId="39" fillId="0" borderId="74" xfId="0" applyNumberFormat="1" applyFont="1" applyBorder="1"/>
    <xf numFmtId="3" fontId="39" fillId="0" borderId="75" xfId="0" applyNumberFormat="1" applyFont="1" applyBorder="1"/>
    <xf numFmtId="3" fontId="39" fillId="0" borderId="76" xfId="0" applyNumberFormat="1" applyFont="1" applyBorder="1"/>
    <xf numFmtId="0" fontId="41" fillId="0" borderId="58" xfId="0" applyFont="1" applyBorder="1" applyAlignment="1">
      <alignment horizontal="left" vertical="center" wrapText="1"/>
    </xf>
    <xf numFmtId="0" fontId="38" fillId="0" borderId="0" xfId="0" applyFont="1" applyAlignment="1">
      <alignment vertical="center"/>
    </xf>
    <xf numFmtId="0" fontId="39" fillId="0" borderId="54" xfId="0" applyFont="1" applyBorder="1" applyAlignment="1">
      <alignment vertical="center"/>
    </xf>
    <xf numFmtId="0" fontId="39" fillId="0" borderId="8" xfId="0" applyFont="1" applyBorder="1" applyAlignment="1">
      <alignment vertical="center"/>
    </xf>
    <xf numFmtId="0" fontId="39" fillId="0" borderId="58" xfId="0" applyFont="1" applyBorder="1" applyAlignment="1">
      <alignment wrapText="1"/>
    </xf>
    <xf numFmtId="0" fontId="42" fillId="0" borderId="0" xfId="0" applyFont="1" applyAlignment="1">
      <alignment horizontal="center" vertical="center"/>
    </xf>
    <xf numFmtId="0" fontId="42" fillId="0" borderId="0" xfId="0" applyFont="1" applyAlignment="1">
      <alignment horizontal="center" vertical="center" wrapText="1"/>
    </xf>
    <xf numFmtId="0" fontId="42" fillId="0" borderId="0" xfId="0" applyFont="1"/>
    <xf numFmtId="0" fontId="42" fillId="2" borderId="2" xfId="0" applyFont="1" applyFill="1" applyBorder="1"/>
    <xf numFmtId="0" fontId="42" fillId="2" borderId="2" xfId="0" applyFont="1" applyFill="1" applyBorder="1" applyAlignment="1">
      <alignment horizontal="center" vertical="center"/>
    </xf>
    <xf numFmtId="0" fontId="44" fillId="0" borderId="87" xfId="0" applyFont="1" applyBorder="1" applyAlignment="1">
      <alignment horizontal="center" vertical="center" wrapText="1"/>
    </xf>
    <xf numFmtId="0" fontId="45" fillId="0" borderId="88" xfId="0" applyFont="1" applyBorder="1" applyAlignment="1">
      <alignment horizontal="left" vertical="center" wrapText="1"/>
    </xf>
    <xf numFmtId="0" fontId="46" fillId="0" borderId="0" xfId="0" applyFont="1"/>
    <xf numFmtId="0" fontId="44" fillId="0" borderId="89" xfId="0" applyFont="1" applyBorder="1" applyAlignment="1">
      <alignment horizontal="center" vertical="center" wrapText="1"/>
    </xf>
    <xf numFmtId="0" fontId="45" fillId="0" borderId="90" xfId="0" applyFont="1" applyBorder="1" applyAlignment="1">
      <alignment horizontal="left" vertical="center" wrapText="1"/>
    </xf>
    <xf numFmtId="0" fontId="47" fillId="0" borderId="90" xfId="0" applyFont="1" applyBorder="1" applyAlignment="1">
      <alignment horizontal="left" vertical="center" wrapText="1"/>
    </xf>
    <xf numFmtId="0" fontId="44" fillId="0" borderId="89" xfId="0" applyFont="1" applyBorder="1" applyAlignment="1">
      <alignment horizontal="center" vertical="center" readingOrder="1"/>
    </xf>
    <xf numFmtId="0" fontId="48" fillId="0" borderId="89" xfId="0" applyFont="1" applyBorder="1" applyAlignment="1">
      <alignment horizontal="center" vertical="center" wrapText="1"/>
    </xf>
    <xf numFmtId="0" fontId="44" fillId="0" borderId="91" xfId="0" applyFont="1" applyBorder="1" applyAlignment="1">
      <alignment horizontal="center" vertical="center" readingOrder="1"/>
    </xf>
    <xf numFmtId="0" fontId="45" fillId="0" borderId="92" xfId="0" applyFont="1" applyBorder="1" applyAlignment="1">
      <alignment horizontal="left" vertical="center" wrapText="1"/>
    </xf>
    <xf numFmtId="0" fontId="46" fillId="0" borderId="0" xfId="0" applyFont="1" applyAlignment="1">
      <alignment horizontal="center" vertical="center" wrapText="1"/>
    </xf>
    <xf numFmtId="0" fontId="46" fillId="2" borderId="2" xfId="0" applyFont="1" applyFill="1" applyBorder="1" applyAlignment="1">
      <alignment horizontal="center" vertical="center" wrapText="1"/>
    </xf>
    <xf numFmtId="0" fontId="46" fillId="2" borderId="2" xfId="0" applyFont="1" applyFill="1" applyBorder="1"/>
    <xf numFmtId="0" fontId="4" fillId="0" borderId="0" xfId="0" applyFont="1"/>
    <xf numFmtId="0" fontId="49" fillId="0" borderId="0" xfId="0" applyFont="1" applyAlignment="1">
      <alignment horizontal="center"/>
    </xf>
    <xf numFmtId="0" fontId="4" fillId="2" borderId="2" xfId="0" applyFont="1" applyFill="1" applyBorder="1"/>
    <xf numFmtId="0" fontId="50" fillId="0" borderId="0" xfId="0" applyFont="1"/>
    <xf numFmtId="0" fontId="51" fillId="0" borderId="0" xfId="0" applyFont="1"/>
    <xf numFmtId="0" fontId="52" fillId="0" borderId="0" xfId="0" applyFont="1"/>
    <xf numFmtId="0" fontId="53" fillId="0" borderId="8" xfId="0" applyFont="1" applyBorder="1" applyAlignment="1">
      <alignment horizontal="center" vertical="center"/>
    </xf>
    <xf numFmtId="0" fontId="4" fillId="0" borderId="0" xfId="0" applyFont="1" applyAlignment="1">
      <alignment horizontal="left" vertical="top"/>
    </xf>
    <xf numFmtId="0" fontId="46" fillId="0" borderId="8" xfId="0" applyFont="1" applyBorder="1"/>
    <xf numFmtId="0" fontId="53" fillId="0" borderId="0" xfId="0" applyFont="1" applyAlignment="1">
      <alignment vertical="center"/>
    </xf>
    <xf numFmtId="0" fontId="54" fillId="0" borderId="0" xfId="0" applyFont="1"/>
    <xf numFmtId="0" fontId="55" fillId="0" borderId="0" xfId="0" applyFont="1" applyAlignment="1">
      <alignment horizontal="left" vertical="top" wrapText="1"/>
    </xf>
    <xf numFmtId="0" fontId="4" fillId="0" borderId="0" xfId="0" applyFont="1" applyAlignment="1">
      <alignment horizontal="left" vertical="top" wrapText="1"/>
    </xf>
    <xf numFmtId="0" fontId="56" fillId="13" borderId="8" xfId="0" applyFont="1" applyFill="1" applyBorder="1" applyAlignment="1">
      <alignment horizontal="center" vertical="center" wrapText="1"/>
    </xf>
    <xf numFmtId="0" fontId="57" fillId="0" borderId="0" xfId="0" applyFont="1" applyAlignment="1">
      <alignment horizontal="center" vertical="center" wrapText="1"/>
    </xf>
    <xf numFmtId="0" fontId="55" fillId="0" borderId="8" xfId="0" applyFont="1" applyBorder="1" applyAlignment="1">
      <alignment horizontal="left" vertical="center" wrapText="1"/>
    </xf>
    <xf numFmtId="0" fontId="58" fillId="0" borderId="8" xfId="0" applyFont="1" applyBorder="1" applyAlignment="1">
      <alignment horizontal="left" vertical="center" wrapText="1"/>
    </xf>
    <xf numFmtId="0" fontId="54" fillId="2" borderId="2" xfId="0" applyFont="1" applyFill="1" applyBorder="1"/>
    <xf numFmtId="0" fontId="4" fillId="0" borderId="8" xfId="0" applyFont="1" applyBorder="1" applyAlignment="1">
      <alignment vertical="center" wrapText="1"/>
    </xf>
    <xf numFmtId="0" fontId="4" fillId="0" borderId="0" xfId="0" applyFont="1" applyAlignment="1">
      <alignment vertical="center" wrapText="1"/>
    </xf>
    <xf numFmtId="0" fontId="4" fillId="2" borderId="2" xfId="0" applyFont="1" applyFill="1" applyBorder="1" applyAlignment="1">
      <alignment horizontal="left" vertical="top" wrapText="1"/>
    </xf>
    <xf numFmtId="0" fontId="55" fillId="0" borderId="0" xfId="0" applyFont="1" applyAlignment="1">
      <alignment horizontal="left" vertical="center"/>
    </xf>
    <xf numFmtId="0" fontId="4" fillId="0" borderId="0" xfId="0" applyFont="1" applyAlignment="1">
      <alignment horizontal="left"/>
    </xf>
    <xf numFmtId="0" fontId="4" fillId="2" borderId="2" xfId="0" applyFont="1" applyFill="1" applyBorder="1" applyAlignment="1">
      <alignment horizontal="left"/>
    </xf>
    <xf numFmtId="0" fontId="32" fillId="9" borderId="8" xfId="0" applyFont="1" applyFill="1" applyBorder="1" applyAlignment="1">
      <alignment horizontal="center" vertical="center" wrapText="1"/>
    </xf>
    <xf numFmtId="0" fontId="32" fillId="2" borderId="2" xfId="0" applyFont="1" applyFill="1" applyBorder="1" applyAlignment="1">
      <alignment vertical="center"/>
    </xf>
    <xf numFmtId="1" fontId="31" fillId="11" borderId="8" xfId="0" applyNumberFormat="1" applyFont="1" applyFill="1" applyBorder="1" applyAlignment="1">
      <alignment horizontal="left" vertical="center" wrapText="1"/>
    </xf>
    <xf numFmtId="171" fontId="27" fillId="11" borderId="8" xfId="0" applyNumberFormat="1" applyFont="1" applyFill="1" applyBorder="1" applyAlignment="1">
      <alignment horizontal="center" vertical="center" wrapText="1"/>
    </xf>
    <xf numFmtId="164" fontId="27" fillId="11" borderId="8" xfId="0" applyNumberFormat="1" applyFont="1" applyFill="1" applyBorder="1" applyAlignment="1">
      <alignment horizontal="center" vertical="center" wrapText="1"/>
    </xf>
    <xf numFmtId="1" fontId="33" fillId="21" borderId="8" xfId="0" applyNumberFormat="1" applyFont="1" applyFill="1" applyBorder="1" applyAlignment="1">
      <alignment horizontal="left" vertical="center" wrapText="1"/>
    </xf>
    <xf numFmtId="171" fontId="28" fillId="21" borderId="8" xfId="0" applyNumberFormat="1" applyFont="1" applyFill="1" applyBorder="1" applyAlignment="1">
      <alignment horizontal="center" vertical="center" wrapText="1"/>
    </xf>
    <xf numFmtId="164" fontId="28" fillId="21" borderId="8" xfId="0" applyNumberFormat="1" applyFont="1" applyFill="1" applyBorder="1" applyAlignment="1">
      <alignment horizontal="center" vertical="center" wrapText="1"/>
    </xf>
    <xf numFmtId="1" fontId="31" fillId="2" borderId="23" xfId="0" applyNumberFormat="1" applyFont="1" applyFill="1" applyBorder="1" applyAlignment="1">
      <alignment horizontal="left" vertical="center" wrapText="1"/>
    </xf>
    <xf numFmtId="172" fontId="27" fillId="2" borderId="23" xfId="0" applyNumberFormat="1" applyFont="1" applyFill="1" applyBorder="1" applyAlignment="1">
      <alignment horizontal="right" vertical="center" wrapText="1"/>
    </xf>
    <xf numFmtId="164" fontId="27" fillId="2" borderId="23" xfId="0" applyNumberFormat="1" applyFont="1" applyFill="1" applyBorder="1" applyAlignment="1">
      <alignment horizontal="center" vertical="center" wrapText="1"/>
    </xf>
    <xf numFmtId="172" fontId="27" fillId="11" borderId="8" xfId="0" applyNumberFormat="1" applyFont="1" applyFill="1" applyBorder="1" applyAlignment="1">
      <alignment horizontal="right" vertical="center" wrapText="1"/>
    </xf>
    <xf numFmtId="172" fontId="28" fillId="21" borderId="8" xfId="0" applyNumberFormat="1" applyFont="1" applyFill="1" applyBorder="1" applyAlignment="1">
      <alignment horizontal="right" vertical="center" wrapText="1"/>
    </xf>
    <xf numFmtId="165" fontId="27" fillId="2" borderId="23" xfId="0" applyNumberFormat="1" applyFont="1" applyFill="1" applyBorder="1" applyAlignment="1">
      <alignment horizontal="right" vertical="center" wrapText="1"/>
    </xf>
    <xf numFmtId="171" fontId="27" fillId="2" borderId="23" xfId="0" applyNumberFormat="1" applyFont="1" applyFill="1" applyBorder="1" applyAlignment="1">
      <alignment horizontal="center" vertical="center" wrapText="1"/>
    </xf>
    <xf numFmtId="4" fontId="27" fillId="11" borderId="8" xfId="0" applyNumberFormat="1" applyFont="1" applyFill="1" applyBorder="1" applyAlignment="1">
      <alignment horizontal="right" vertical="center" wrapText="1"/>
    </xf>
    <xf numFmtId="4" fontId="28" fillId="21" borderId="8" xfId="0" applyNumberFormat="1" applyFont="1" applyFill="1" applyBorder="1" applyAlignment="1">
      <alignment horizontal="right" vertical="center" wrapText="1"/>
    </xf>
    <xf numFmtId="0" fontId="28" fillId="0" borderId="0" xfId="0" applyFont="1"/>
    <xf numFmtId="0" fontId="27" fillId="0" borderId="0" xfId="0" applyFont="1" applyAlignment="1">
      <alignment wrapText="1"/>
    </xf>
    <xf numFmtId="173" fontId="60" fillId="2" borderId="2" xfId="0" applyNumberFormat="1" applyFont="1" applyFill="1" applyBorder="1" applyAlignment="1">
      <alignment vertical="center" wrapText="1"/>
    </xf>
    <xf numFmtId="0" fontId="60" fillId="2" borderId="2" xfId="0" applyFont="1" applyFill="1" applyBorder="1" applyAlignment="1">
      <alignment vertical="center" wrapText="1"/>
    </xf>
    <xf numFmtId="0" fontId="60" fillId="2" borderId="2" xfId="0" applyFont="1" applyFill="1" applyBorder="1" applyAlignment="1">
      <alignment horizontal="center"/>
    </xf>
    <xf numFmtId="0" fontId="61" fillId="2" borderId="2" xfId="0" applyFont="1" applyFill="1" applyBorder="1" applyAlignment="1">
      <alignment horizontal="center"/>
    </xf>
    <xf numFmtId="0" fontId="62" fillId="10" borderId="8" xfId="0" applyFont="1" applyFill="1" applyBorder="1" applyAlignment="1">
      <alignment horizontal="center" vertical="center" wrapText="1"/>
    </xf>
    <xf numFmtId="0" fontId="63" fillId="10" borderId="8" xfId="0" applyFont="1" applyFill="1" applyBorder="1" applyAlignment="1">
      <alignment horizontal="center" vertical="center" wrapText="1"/>
    </xf>
    <xf numFmtId="165" fontId="62" fillId="2" borderId="8" xfId="0" applyNumberFormat="1" applyFont="1" applyFill="1" applyBorder="1" applyAlignment="1">
      <alignment horizontal="center" vertical="center" wrapText="1"/>
    </xf>
    <xf numFmtId="0" fontId="63" fillId="2" borderId="8" xfId="0" applyFont="1" applyFill="1" applyBorder="1" applyAlignment="1">
      <alignment horizontal="center" vertical="center" wrapText="1"/>
    </xf>
    <xf numFmtId="0" fontId="62" fillId="2" borderId="8" xfId="0" applyFont="1" applyFill="1" applyBorder="1" applyAlignment="1">
      <alignment horizontal="center" vertical="center" wrapText="1"/>
    </xf>
    <xf numFmtId="3" fontId="62" fillId="2" borderId="8" xfId="0" applyNumberFormat="1" applyFont="1" applyFill="1" applyBorder="1" applyAlignment="1">
      <alignment horizontal="center" vertical="center" wrapText="1"/>
    </xf>
    <xf numFmtId="165" fontId="62" fillId="6" borderId="8" xfId="0" applyNumberFormat="1" applyFont="1" applyFill="1" applyBorder="1" applyAlignment="1">
      <alignment horizontal="center" vertical="center" wrapText="1"/>
    </xf>
    <xf numFmtId="0" fontId="63" fillId="6" borderId="8" xfId="0" applyFont="1" applyFill="1" applyBorder="1" applyAlignment="1">
      <alignment horizontal="center" vertical="center" wrapText="1"/>
    </xf>
    <xf numFmtId="0" fontId="62" fillId="6" borderId="8" xfId="0" applyFont="1" applyFill="1" applyBorder="1" applyAlignment="1">
      <alignment horizontal="center" vertical="center" wrapText="1"/>
    </xf>
    <xf numFmtId="0" fontId="61" fillId="2" borderId="2" xfId="0" applyFont="1" applyFill="1" applyBorder="1" applyAlignment="1">
      <alignment vertical="center" wrapText="1"/>
    </xf>
    <xf numFmtId="0" fontId="59" fillId="0" borderId="0" xfId="0" applyFont="1"/>
    <xf numFmtId="0" fontId="29" fillId="2" borderId="2" xfId="0" applyFont="1" applyFill="1" applyBorder="1" applyAlignment="1">
      <alignment vertical="center" wrapText="1"/>
    </xf>
    <xf numFmtId="0" fontId="29" fillId="2" borderId="53" xfId="0" applyFont="1" applyFill="1" applyBorder="1" applyAlignment="1">
      <alignment horizontal="center" vertical="center" wrapText="1"/>
    </xf>
    <xf numFmtId="0" fontId="5" fillId="2" borderId="53" xfId="0" applyFont="1" applyFill="1" applyBorder="1"/>
    <xf numFmtId="0" fontId="64" fillId="8" borderId="23" xfId="0" applyFont="1" applyFill="1" applyBorder="1" applyAlignment="1">
      <alignment horizontal="center" vertical="center" wrapText="1"/>
    </xf>
    <xf numFmtId="0" fontId="29" fillId="8" borderId="23" xfId="0" applyFont="1" applyFill="1" applyBorder="1" applyAlignment="1">
      <alignment horizontal="center" vertical="center" wrapText="1"/>
    </xf>
    <xf numFmtId="0" fontId="29" fillId="8" borderId="106" xfId="0" applyFont="1" applyFill="1" applyBorder="1" applyAlignment="1">
      <alignment horizontal="center" vertical="center" wrapText="1"/>
    </xf>
    <xf numFmtId="0" fontId="29" fillId="9" borderId="8" xfId="0" applyFont="1" applyFill="1" applyBorder="1" applyAlignment="1">
      <alignment horizontal="center" vertical="center" wrapText="1"/>
    </xf>
    <xf numFmtId="173" fontId="29" fillId="9" borderId="8" xfId="0" applyNumberFormat="1" applyFont="1" applyFill="1" applyBorder="1" applyAlignment="1">
      <alignment horizontal="center" vertical="center" wrapText="1"/>
    </xf>
    <xf numFmtId="0" fontId="29" fillId="2" borderId="23" xfId="0" applyFont="1" applyFill="1" applyBorder="1" applyAlignment="1">
      <alignment horizontal="center" vertical="center" wrapText="1"/>
    </xf>
    <xf numFmtId="174" fontId="29" fillId="8" borderId="23" xfId="0" applyNumberFormat="1" applyFont="1" applyFill="1" applyBorder="1" applyAlignment="1">
      <alignment horizontal="center" vertical="center" wrapText="1"/>
    </xf>
    <xf numFmtId="175" fontId="29" fillId="8" borderId="23" xfId="0" applyNumberFormat="1" applyFont="1" applyFill="1" applyBorder="1" applyAlignment="1">
      <alignment horizontal="center" vertical="center" wrapText="1"/>
    </xf>
    <xf numFmtId="173" fontId="29" fillId="8" borderId="23" xfId="0" applyNumberFormat="1" applyFont="1" applyFill="1" applyBorder="1" applyAlignment="1">
      <alignment horizontal="center" vertical="center" wrapText="1"/>
    </xf>
    <xf numFmtId="0" fontId="29" fillId="22" borderId="23" xfId="0" applyFont="1" applyFill="1" applyBorder="1" applyAlignment="1">
      <alignment horizontal="center" vertical="center" wrapText="1"/>
    </xf>
    <xf numFmtId="0" fontId="29" fillId="23" borderId="23" xfId="0" applyFont="1" applyFill="1" applyBorder="1" applyAlignment="1">
      <alignment horizontal="center" vertical="center" wrapText="1"/>
    </xf>
    <xf numFmtId="0" fontId="62" fillId="2" borderId="8" xfId="0" applyFont="1" applyFill="1" applyBorder="1" applyAlignment="1">
      <alignment horizontal="center" vertical="center"/>
    </xf>
    <xf numFmtId="170" fontId="62" fillId="2" borderId="8" xfId="0" applyNumberFormat="1" applyFont="1" applyFill="1" applyBorder="1" applyAlignment="1">
      <alignment horizontal="center" vertical="center"/>
    </xf>
    <xf numFmtId="0" fontId="62" fillId="2" borderId="8" xfId="0" applyFont="1" applyFill="1" applyBorder="1" applyAlignment="1">
      <alignment horizontal="right" vertical="center"/>
    </xf>
    <xf numFmtId="0" fontId="62" fillId="2" borderId="8" xfId="0" applyFont="1" applyFill="1" applyBorder="1" applyAlignment="1">
      <alignment horizontal="left" vertical="center"/>
    </xf>
    <xf numFmtId="173" fontId="62" fillId="2" borderId="8" xfId="0" applyNumberFormat="1" applyFont="1" applyFill="1" applyBorder="1" applyAlignment="1">
      <alignment horizontal="center" vertical="center"/>
    </xf>
    <xf numFmtId="1" fontId="62" fillId="2" borderId="8" xfId="0" applyNumberFormat="1" applyFont="1" applyFill="1" applyBorder="1" applyAlignment="1">
      <alignment horizontal="center" vertical="center"/>
    </xf>
    <xf numFmtId="0" fontId="62" fillId="2" borderId="8" xfId="0" applyFont="1" applyFill="1" applyBorder="1" applyAlignment="1">
      <alignment vertical="center" wrapText="1"/>
    </xf>
    <xf numFmtId="174" fontId="62" fillId="2" borderId="8" xfId="0" applyNumberFormat="1" applyFont="1" applyFill="1" applyBorder="1" applyAlignment="1">
      <alignment vertical="center" wrapText="1"/>
    </xf>
    <xf numFmtId="175" fontId="62" fillId="2" borderId="8" xfId="0" applyNumberFormat="1" applyFont="1" applyFill="1" applyBorder="1" applyAlignment="1">
      <alignment vertical="center" wrapText="1"/>
    </xf>
    <xf numFmtId="0" fontId="27" fillId="2" borderId="8" xfId="0" applyFont="1" applyFill="1" applyBorder="1"/>
    <xf numFmtId="173" fontId="27" fillId="2" borderId="8" xfId="0" applyNumberFormat="1" applyFont="1" applyFill="1" applyBorder="1"/>
    <xf numFmtId="0" fontId="60" fillId="10" borderId="107" xfId="0" applyFont="1" applyFill="1" applyBorder="1" applyAlignment="1">
      <alignment horizontal="center" vertical="center"/>
    </xf>
    <xf numFmtId="0" fontId="28" fillId="10" borderId="107" xfId="0" applyFont="1" applyFill="1" applyBorder="1"/>
    <xf numFmtId="0" fontId="28" fillId="10" borderId="94" xfId="0" applyFont="1" applyFill="1" applyBorder="1"/>
    <xf numFmtId="169" fontId="60" fillId="10" borderId="8" xfId="0" applyNumberFormat="1" applyFont="1" applyFill="1" applyBorder="1" applyAlignment="1">
      <alignment horizontal="center" vertical="center"/>
    </xf>
    <xf numFmtId="165" fontId="60" fillId="10" borderId="8" xfId="0" applyNumberFormat="1" applyFont="1" applyFill="1" applyBorder="1" applyAlignment="1">
      <alignment horizontal="center" vertical="center"/>
    </xf>
    <xf numFmtId="0" fontId="60" fillId="10" borderId="8" xfId="0" applyFont="1" applyFill="1" applyBorder="1" applyAlignment="1">
      <alignment horizontal="center" vertical="center"/>
    </xf>
    <xf numFmtId="173" fontId="60" fillId="10" borderId="8" xfId="0" applyNumberFormat="1" applyFont="1" applyFill="1" applyBorder="1" applyAlignment="1">
      <alignment horizontal="center" vertical="center"/>
    </xf>
    <xf numFmtId="1" fontId="60" fillId="10" borderId="8" xfId="0" applyNumberFormat="1" applyFont="1" applyFill="1" applyBorder="1" applyAlignment="1">
      <alignment horizontal="center" vertical="center"/>
    </xf>
    <xf numFmtId="0" fontId="60" fillId="10" borderId="8" xfId="0" applyFont="1" applyFill="1" applyBorder="1" applyAlignment="1">
      <alignment vertical="center" wrapText="1"/>
    </xf>
    <xf numFmtId="174" fontId="60" fillId="10" borderId="8" xfId="0" applyNumberFormat="1" applyFont="1" applyFill="1" applyBorder="1" applyAlignment="1">
      <alignment vertical="center" wrapText="1"/>
    </xf>
    <xf numFmtId="175" fontId="60" fillId="10" borderId="8" xfId="0" applyNumberFormat="1" applyFont="1" applyFill="1" applyBorder="1" applyAlignment="1">
      <alignment vertical="center" wrapText="1"/>
    </xf>
    <xf numFmtId="170" fontId="60" fillId="10" borderId="8" xfId="0" applyNumberFormat="1" applyFont="1" applyFill="1" applyBorder="1" applyAlignment="1">
      <alignment vertical="center" wrapText="1"/>
    </xf>
    <xf numFmtId="173" fontId="60" fillId="10" borderId="8" xfId="0" applyNumberFormat="1" applyFont="1" applyFill="1" applyBorder="1" applyAlignment="1">
      <alignment vertical="center" wrapText="1"/>
    </xf>
    <xf numFmtId="0" fontId="62" fillId="10" borderId="107" xfId="0" applyFont="1" applyFill="1" applyBorder="1" applyAlignment="1">
      <alignment horizontal="center" vertical="center"/>
    </xf>
    <xf numFmtId="0" fontId="27" fillId="10" borderId="107" xfId="0" applyFont="1" applyFill="1" applyBorder="1"/>
    <xf numFmtId="0" fontId="27" fillId="10" borderId="94" xfId="0" applyFont="1" applyFill="1" applyBorder="1"/>
    <xf numFmtId="0" fontId="62" fillId="0" borderId="0" xfId="0" applyFont="1"/>
    <xf numFmtId="0" fontId="63" fillId="0" borderId="0" xfId="0" applyFont="1"/>
    <xf numFmtId="173" fontId="62" fillId="0" borderId="0" xfId="0" applyNumberFormat="1" applyFont="1"/>
    <xf numFmtId="174" fontId="62" fillId="0" borderId="0" xfId="0" applyNumberFormat="1" applyFont="1"/>
    <xf numFmtId="175" fontId="62" fillId="0" borderId="0" xfId="0" applyNumberFormat="1" applyFont="1"/>
    <xf numFmtId="173" fontId="59" fillId="0" borderId="0" xfId="0" applyNumberFormat="1" applyFont="1"/>
    <xf numFmtId="173" fontId="63" fillId="0" borderId="0" xfId="0" applyNumberFormat="1" applyFont="1"/>
    <xf numFmtId="165" fontId="63" fillId="0" borderId="0" xfId="0" applyNumberFormat="1" applyFont="1"/>
    <xf numFmtId="174" fontId="59" fillId="0" borderId="0" xfId="0" applyNumberFormat="1" applyFont="1"/>
    <xf numFmtId="175" fontId="59" fillId="0" borderId="0" xfId="0" applyNumberFormat="1" applyFont="1"/>
    <xf numFmtId="0" fontId="65" fillId="0" borderId="0" xfId="0" applyFont="1"/>
    <xf numFmtId="0" fontId="66" fillId="0" borderId="0" xfId="0" applyFont="1"/>
    <xf numFmtId="0" fontId="67" fillId="0" borderId="0" xfId="0" applyFont="1"/>
    <xf numFmtId="0" fontId="27" fillId="0" borderId="8" xfId="0" applyFont="1" applyBorder="1"/>
    <xf numFmtId="0" fontId="28" fillId="25" borderId="8" xfId="0" applyFont="1" applyFill="1" applyBorder="1" applyAlignment="1">
      <alignment horizontal="left" vertical="center" wrapText="1"/>
    </xf>
    <xf numFmtId="0" fontId="34" fillId="25" borderId="2" xfId="0" applyFont="1" applyFill="1" applyBorder="1" applyAlignment="1">
      <alignment vertical="center" wrapText="1"/>
    </xf>
    <xf numFmtId="1" fontId="27" fillId="0" borderId="0" xfId="0" applyNumberFormat="1" applyFont="1" applyAlignment="1">
      <alignment horizontal="left" vertical="center" wrapText="1"/>
    </xf>
    <xf numFmtId="49" fontId="27" fillId="0" borderId="0" xfId="0" applyNumberFormat="1" applyFont="1" applyAlignment="1">
      <alignment horizontal="right" vertical="top" wrapText="1"/>
    </xf>
    <xf numFmtId="0" fontId="69" fillId="0" borderId="0" xfId="0" applyFont="1" applyAlignment="1">
      <alignment horizontal="left" vertical="center" wrapText="1"/>
    </xf>
    <xf numFmtId="0" fontId="31" fillId="0" borderId="0" xfId="0" applyFont="1" applyAlignment="1">
      <alignment horizontal="left" vertical="center" wrapText="1"/>
    </xf>
    <xf numFmtId="0" fontId="69" fillId="0" borderId="0" xfId="0" applyFont="1" applyAlignment="1">
      <alignment horizontal="left" vertical="center"/>
    </xf>
    <xf numFmtId="0" fontId="73" fillId="26" borderId="108" xfId="0" applyFont="1" applyFill="1" applyBorder="1" applyAlignment="1">
      <alignment horizontal="center" vertical="center" wrapText="1"/>
    </xf>
    <xf numFmtId="10" fontId="27" fillId="2" borderId="2" xfId="0" applyNumberFormat="1" applyFont="1" applyFill="1" applyBorder="1" applyAlignment="1">
      <alignment horizontal="center"/>
    </xf>
    <xf numFmtId="10" fontId="27" fillId="2" borderId="2" xfId="0" applyNumberFormat="1" applyFont="1" applyFill="1" applyBorder="1" applyAlignment="1">
      <alignment horizontal="center" vertical="center"/>
    </xf>
    <xf numFmtId="10" fontId="27" fillId="2" borderId="8" xfId="0" applyNumberFormat="1" applyFont="1" applyFill="1" applyBorder="1" applyAlignment="1">
      <alignment horizontal="center" vertical="center"/>
    </xf>
    <xf numFmtId="10" fontId="27" fillId="11" borderId="8" xfId="0" applyNumberFormat="1" applyFont="1" applyFill="1" applyBorder="1" applyAlignment="1">
      <alignment horizontal="center" vertical="center"/>
    </xf>
    <xf numFmtId="10" fontId="27" fillId="0" borderId="0" xfId="0" applyNumberFormat="1" applyFont="1" applyAlignment="1">
      <alignment horizontal="center"/>
    </xf>
    <xf numFmtId="0" fontId="28" fillId="2" borderId="2" xfId="0" applyFont="1" applyFill="1" applyBorder="1" applyAlignment="1">
      <alignment horizontal="justify" vertical="center" wrapText="1"/>
    </xf>
    <xf numFmtId="0" fontId="27" fillId="2" borderId="40" xfId="0" applyFont="1" applyFill="1" applyBorder="1" applyAlignment="1">
      <alignment horizontal="justify" vertical="center" wrapText="1"/>
    </xf>
    <xf numFmtId="9" fontId="27" fillId="2" borderId="40" xfId="0" applyNumberFormat="1" applyFont="1" applyFill="1" applyBorder="1" applyAlignment="1">
      <alignment horizontal="justify" vertical="center" wrapText="1"/>
    </xf>
    <xf numFmtId="9" fontId="27" fillId="2" borderId="40" xfId="0" applyNumberFormat="1" applyFont="1" applyFill="1" applyBorder="1" applyAlignment="1">
      <alignment horizontal="justify" vertical="center"/>
    </xf>
    <xf numFmtId="0" fontId="27" fillId="2" borderId="2" xfId="0" applyFont="1" applyFill="1" applyBorder="1" applyAlignment="1">
      <alignment horizontal="justify" vertical="center" wrapText="1"/>
    </xf>
    <xf numFmtId="0" fontId="27" fillId="0" borderId="0" xfId="0" applyFont="1" applyAlignment="1">
      <alignment horizontal="justify" vertical="center"/>
    </xf>
    <xf numFmtId="0" fontId="0" fillId="0" borderId="0" xfId="0" applyAlignment="1">
      <alignment horizontal="justify" vertical="center"/>
    </xf>
    <xf numFmtId="0" fontId="27" fillId="2" borderId="8" xfId="0" applyFont="1" applyFill="1" applyBorder="1" applyAlignment="1">
      <alignment horizontal="justify" vertical="center" wrapText="1"/>
    </xf>
    <xf numFmtId="0" fontId="27" fillId="2" borderId="2" xfId="0" applyFont="1" applyFill="1" applyBorder="1" applyAlignment="1">
      <alignment horizontal="justify" vertical="center"/>
    </xf>
    <xf numFmtId="0" fontId="27" fillId="2" borderId="8" xfId="0" applyFont="1" applyFill="1" applyBorder="1" applyAlignment="1">
      <alignment horizontal="justify" vertical="center"/>
    </xf>
    <xf numFmtId="0" fontId="27" fillId="2" borderId="40" xfId="0" applyFont="1" applyFill="1" applyBorder="1" applyAlignment="1">
      <alignment horizontal="justify" vertical="center"/>
    </xf>
    <xf numFmtId="3" fontId="27" fillId="2" borderId="40" xfId="0" applyNumberFormat="1" applyFont="1" applyFill="1" applyBorder="1" applyAlignment="1">
      <alignment horizontal="justify" vertical="center"/>
    </xf>
    <xf numFmtId="0" fontId="77" fillId="0" borderId="0" xfId="0" applyFont="1"/>
    <xf numFmtId="0" fontId="77" fillId="0" borderId="0" xfId="0" applyFont="1" applyAlignment="1">
      <alignment horizontal="left" vertical="center" wrapText="1"/>
    </xf>
    <xf numFmtId="0" fontId="77" fillId="3" borderId="8" xfId="0" applyFont="1" applyFill="1" applyBorder="1" applyAlignment="1">
      <alignment horizontal="center" vertical="center" wrapText="1"/>
    </xf>
    <xf numFmtId="0" fontId="77" fillId="0" borderId="8" xfId="0" applyFont="1" applyBorder="1" applyAlignment="1">
      <alignment horizontal="left" vertical="center" wrapText="1"/>
    </xf>
    <xf numFmtId="0" fontId="76" fillId="0" borderId="8" xfId="0" applyFont="1" applyBorder="1" applyAlignment="1">
      <alignment horizontal="center" vertical="center" wrapText="1"/>
    </xf>
    <xf numFmtId="9" fontId="77" fillId="3" borderId="8" xfId="0" applyNumberFormat="1" applyFont="1" applyFill="1" applyBorder="1" applyAlignment="1">
      <alignment horizontal="center" vertical="center" wrapText="1"/>
    </xf>
    <xf numFmtId="0" fontId="77" fillId="0" borderId="8" xfId="0" applyFont="1" applyBorder="1" applyAlignment="1">
      <alignment horizontal="center" vertical="center" wrapText="1"/>
    </xf>
    <xf numFmtId="10" fontId="77" fillId="0" borderId="8" xfId="0" applyNumberFormat="1" applyFont="1" applyBorder="1" applyAlignment="1">
      <alignment horizontal="right" vertical="center" wrapText="1"/>
    </xf>
    <xf numFmtId="0" fontId="79" fillId="4" borderId="8" xfId="0" applyFont="1" applyFill="1" applyBorder="1" applyAlignment="1">
      <alignment horizontal="left" vertical="center" wrapText="1"/>
    </xf>
    <xf numFmtId="0" fontId="77" fillId="0" borderId="8" xfId="0" applyFont="1" applyBorder="1" applyAlignment="1">
      <alignment vertical="center" wrapText="1"/>
    </xf>
    <xf numFmtId="0" fontId="76" fillId="0" borderId="0" xfId="0" applyFont="1" applyAlignment="1">
      <alignment horizontal="left"/>
    </xf>
    <xf numFmtId="1" fontId="76" fillId="0" borderId="8" xfId="0" applyNumberFormat="1" applyFont="1" applyBorder="1" applyAlignment="1">
      <alignment horizontal="center" vertical="center" wrapText="1"/>
    </xf>
    <xf numFmtId="3" fontId="77" fillId="3" borderId="8" xfId="0" applyNumberFormat="1" applyFont="1" applyFill="1" applyBorder="1" applyAlignment="1">
      <alignment horizontal="center" vertical="center" wrapText="1"/>
    </xf>
    <xf numFmtId="4" fontId="77" fillId="0" borderId="8" xfId="0" applyNumberFormat="1" applyFont="1" applyBorder="1" applyAlignment="1">
      <alignment horizontal="center" vertical="center" wrapText="1"/>
    </xf>
    <xf numFmtId="164" fontId="77" fillId="3" borderId="8" xfId="0" applyNumberFormat="1" applyFont="1" applyFill="1" applyBorder="1" applyAlignment="1">
      <alignment horizontal="center" vertical="center" wrapText="1"/>
    </xf>
    <xf numFmtId="0" fontId="80" fillId="4" borderId="8" xfId="0" applyFont="1" applyFill="1" applyBorder="1" applyAlignment="1">
      <alignment vertical="center" wrapText="1"/>
    </xf>
    <xf numFmtId="0" fontId="32" fillId="28" borderId="40" xfId="0" applyFont="1" applyFill="1" applyBorder="1" applyAlignment="1">
      <alignment horizontal="justify" vertical="center" wrapText="1"/>
    </xf>
    <xf numFmtId="41" fontId="0" fillId="0" borderId="0" xfId="2" applyFont="1"/>
    <xf numFmtId="41" fontId="0" fillId="0" borderId="0" xfId="0" applyNumberFormat="1"/>
    <xf numFmtId="0" fontId="86" fillId="0" borderId="0" xfId="0" applyFont="1" applyAlignment="1">
      <alignment horizontal="justify" vertical="center"/>
    </xf>
    <xf numFmtId="0" fontId="85" fillId="0" borderId="0" xfId="0" applyFont="1" applyAlignment="1">
      <alignment horizontal="justify" vertical="center"/>
    </xf>
    <xf numFmtId="0" fontId="73" fillId="30" borderId="108" xfId="0" applyFont="1" applyFill="1" applyBorder="1" applyAlignment="1">
      <alignment horizontal="center" vertical="center" wrapText="1"/>
    </xf>
    <xf numFmtId="0" fontId="73" fillId="30" borderId="108" xfId="0" applyFont="1" applyFill="1" applyBorder="1" applyAlignment="1">
      <alignment horizontal="justify" vertical="center" wrapText="1"/>
    </xf>
    <xf numFmtId="0" fontId="27" fillId="2" borderId="33" xfId="0" applyFont="1" applyFill="1" applyBorder="1"/>
    <xf numFmtId="0" fontId="0" fillId="31" borderId="0" xfId="0" applyFill="1"/>
    <xf numFmtId="0" fontId="27" fillId="31" borderId="0" xfId="0" applyFont="1" applyFill="1"/>
    <xf numFmtId="0" fontId="3" fillId="31" borderId="53" xfId="0" applyFont="1" applyFill="1" applyBorder="1"/>
    <xf numFmtId="0" fontId="73" fillId="31" borderId="33" xfId="0" applyFont="1" applyFill="1" applyBorder="1" applyAlignment="1">
      <alignment horizontal="justify" vertical="center" wrapText="1"/>
    </xf>
    <xf numFmtId="1" fontId="33" fillId="21" borderId="35" xfId="0" applyNumberFormat="1" applyFont="1" applyFill="1" applyBorder="1" applyAlignment="1">
      <alignment horizontal="left" vertical="center" wrapText="1"/>
    </xf>
    <xf numFmtId="0" fontId="80" fillId="2" borderId="33" xfId="0" applyFont="1" applyFill="1" applyBorder="1"/>
    <xf numFmtId="0" fontId="77" fillId="31" borderId="33" xfId="0" applyFont="1" applyFill="1" applyBorder="1" applyAlignment="1">
      <alignment vertical="center" wrapText="1"/>
    </xf>
    <xf numFmtId="0" fontId="77" fillId="31" borderId="33" xfId="0" applyFont="1" applyFill="1" applyBorder="1" applyAlignment="1">
      <alignment horizontal="center" vertical="center" wrapText="1"/>
    </xf>
    <xf numFmtId="0" fontId="78" fillId="31" borderId="33" xfId="0" applyFont="1" applyFill="1" applyBorder="1"/>
    <xf numFmtId="0" fontId="77" fillId="31" borderId="0" xfId="0" applyFont="1" applyFill="1"/>
    <xf numFmtId="0" fontId="77" fillId="3" borderId="122" xfId="0" applyFont="1" applyFill="1" applyBorder="1" applyAlignment="1">
      <alignment horizontal="left"/>
    </xf>
    <xf numFmtId="0" fontId="74" fillId="8" borderId="35" xfId="0" applyFont="1" applyFill="1" applyBorder="1" applyAlignment="1">
      <alignment horizontal="justify" vertical="center" wrapText="1"/>
    </xf>
    <xf numFmtId="0" fontId="87" fillId="26" borderId="40" xfId="0" applyFont="1" applyFill="1" applyBorder="1" applyAlignment="1">
      <alignment horizontal="center" vertical="center" wrapText="1"/>
    </xf>
    <xf numFmtId="0" fontId="87" fillId="26" borderId="40" xfId="3" applyFont="1" applyFill="1" applyBorder="1" applyAlignment="1" applyProtection="1">
      <alignment horizontal="justify" vertical="center" wrapText="1"/>
    </xf>
    <xf numFmtId="0" fontId="87" fillId="34" borderId="40" xfId="0" applyFont="1" applyFill="1" applyBorder="1" applyAlignment="1">
      <alignment horizontal="center" vertical="center" wrapText="1"/>
    </xf>
    <xf numFmtId="0" fontId="87" fillId="34" borderId="40" xfId="0" applyFont="1" applyFill="1" applyBorder="1" applyAlignment="1">
      <alignment horizontal="justify" vertical="center" wrapText="1"/>
    </xf>
    <xf numFmtId="0" fontId="87" fillId="33" borderId="47" xfId="0" applyFont="1" applyFill="1" applyBorder="1" applyAlignment="1">
      <alignment horizontal="center" vertical="center" wrapText="1"/>
    </xf>
    <xf numFmtId="0" fontId="87" fillId="30" borderId="110" xfId="0" applyFont="1" applyFill="1" applyBorder="1" applyAlignment="1">
      <alignment horizontal="center" vertical="center" wrapText="1"/>
    </xf>
    <xf numFmtId="0" fontId="73" fillId="30" borderId="110" xfId="0" applyFont="1" applyFill="1" applyBorder="1" applyAlignment="1">
      <alignment horizontal="center" vertical="center" wrapText="1"/>
    </xf>
    <xf numFmtId="0" fontId="12" fillId="4" borderId="8" xfId="0" applyFont="1" applyFill="1" applyBorder="1" applyAlignment="1">
      <alignment vertical="center" wrapText="1"/>
    </xf>
    <xf numFmtId="10" fontId="6" fillId="38" borderId="8" xfId="0" applyNumberFormat="1" applyFont="1" applyFill="1" applyBorder="1" applyAlignment="1">
      <alignment horizontal="center" vertical="center" wrapText="1"/>
    </xf>
    <xf numFmtId="10" fontId="5" fillId="38" borderId="8" xfId="0" applyNumberFormat="1" applyFont="1" applyFill="1" applyBorder="1" applyAlignment="1">
      <alignment horizontal="center" vertical="center" wrapText="1"/>
    </xf>
    <xf numFmtId="10" fontId="6" fillId="38" borderId="8" xfId="0" applyNumberFormat="1" applyFont="1" applyFill="1" applyBorder="1" applyAlignment="1">
      <alignment horizontal="right" vertical="center" wrapText="1"/>
    </xf>
    <xf numFmtId="0" fontId="5" fillId="38" borderId="8" xfId="0" applyFont="1" applyFill="1" applyBorder="1" applyAlignment="1">
      <alignment horizontal="left" vertical="center" wrapText="1"/>
    </xf>
    <xf numFmtId="10" fontId="77" fillId="31" borderId="0" xfId="0" applyNumberFormat="1" applyFont="1" applyFill="1" applyAlignment="1">
      <alignment horizontal="right" vertical="center" wrapText="1"/>
    </xf>
    <xf numFmtId="0" fontId="81" fillId="31" borderId="0" xfId="0" applyFont="1" applyFill="1"/>
    <xf numFmtId="0" fontId="81" fillId="31" borderId="0" xfId="0" applyFont="1" applyFill="1" applyAlignment="1">
      <alignment horizontal="justify" vertical="center"/>
    </xf>
    <xf numFmtId="0" fontId="89" fillId="37" borderId="110" xfId="0" applyFont="1" applyFill="1" applyBorder="1" applyAlignment="1">
      <alignment vertical="center" wrapText="1"/>
    </xf>
    <xf numFmtId="0" fontId="3" fillId="38" borderId="8" xfId="0" applyFont="1" applyFill="1" applyBorder="1" applyAlignment="1">
      <alignment horizontal="left" vertical="center" wrapText="1"/>
    </xf>
    <xf numFmtId="0" fontId="0" fillId="0" borderId="0" xfId="0" applyAlignment="1">
      <alignment horizontal="center"/>
    </xf>
    <xf numFmtId="165" fontId="27" fillId="11" borderId="8" xfId="0" applyNumberFormat="1" applyFont="1" applyFill="1" applyBorder="1" applyAlignment="1">
      <alignment horizontal="left" vertical="center" wrapText="1"/>
    </xf>
    <xf numFmtId="171" fontId="27" fillId="11" borderId="8" xfId="0" applyNumberFormat="1" applyFont="1" applyFill="1" applyBorder="1" applyAlignment="1">
      <alignment horizontal="left" vertical="center" wrapText="1"/>
    </xf>
    <xf numFmtId="165" fontId="28" fillId="21" borderId="35" xfId="0" applyNumberFormat="1" applyFont="1" applyFill="1" applyBorder="1" applyAlignment="1">
      <alignment horizontal="left" vertical="center" wrapText="1"/>
    </xf>
    <xf numFmtId="171" fontId="28" fillId="21" borderId="35" xfId="0" applyNumberFormat="1" applyFont="1" applyFill="1" applyBorder="1" applyAlignment="1">
      <alignment horizontal="left" vertical="center" wrapText="1"/>
    </xf>
    <xf numFmtId="1" fontId="81" fillId="11" borderId="110" xfId="0" applyNumberFormat="1" applyFont="1" applyFill="1" applyBorder="1" applyAlignment="1">
      <alignment horizontal="left" vertical="center" wrapText="1"/>
    </xf>
    <xf numFmtId="9" fontId="81" fillId="11" borderId="110" xfId="1" applyFont="1" applyFill="1" applyBorder="1" applyAlignment="1">
      <alignment horizontal="right" vertical="center" wrapText="1"/>
    </xf>
    <xf numFmtId="1" fontId="81" fillId="11" borderId="110" xfId="0" applyNumberFormat="1" applyFont="1" applyFill="1" applyBorder="1" applyAlignment="1">
      <alignment horizontal="right" vertical="center" wrapText="1"/>
    </xf>
    <xf numFmtId="164" fontId="27" fillId="2" borderId="40" xfId="0" applyNumberFormat="1" applyFont="1" applyFill="1" applyBorder="1" applyAlignment="1">
      <alignment horizontal="justify" vertical="center"/>
    </xf>
    <xf numFmtId="164" fontId="86" fillId="0" borderId="2" xfId="0" applyNumberFormat="1" applyFont="1" applyBorder="1" applyAlignment="1">
      <alignment horizontal="center" vertical="center" wrapText="1"/>
    </xf>
    <xf numFmtId="164" fontId="27" fillId="41" borderId="8" xfId="0" applyNumberFormat="1" applyFont="1" applyFill="1" applyBorder="1" applyAlignment="1">
      <alignment horizontal="center" vertical="center"/>
    </xf>
    <xf numFmtId="164" fontId="27" fillId="41" borderId="23" xfId="0" applyNumberFormat="1" applyFont="1" applyFill="1" applyBorder="1" applyAlignment="1">
      <alignment horizontal="center" vertical="center"/>
    </xf>
    <xf numFmtId="164" fontId="27" fillId="0" borderId="8" xfId="0" applyNumberFormat="1" applyFont="1" applyBorder="1" applyAlignment="1">
      <alignment horizontal="center" vertical="center"/>
    </xf>
    <xf numFmtId="177" fontId="27" fillId="0" borderId="8" xfId="0" applyNumberFormat="1" applyFont="1" applyBorder="1" applyAlignment="1">
      <alignment horizontal="center" vertical="center"/>
    </xf>
    <xf numFmtId="164" fontId="27" fillId="0" borderId="110" xfId="0" applyNumberFormat="1" applyFont="1" applyBorder="1" applyAlignment="1">
      <alignment horizontal="center" vertical="center"/>
    </xf>
    <xf numFmtId="164" fontId="27" fillId="2" borderId="110" xfId="0" applyNumberFormat="1" applyFont="1" applyFill="1" applyBorder="1" applyAlignment="1">
      <alignment horizontal="center" vertical="center"/>
    </xf>
    <xf numFmtId="10" fontId="28" fillId="2" borderId="2" xfId="0" applyNumberFormat="1" applyFont="1" applyFill="1" applyBorder="1" applyAlignment="1">
      <alignment horizontal="justify" vertical="center" wrapText="1"/>
    </xf>
    <xf numFmtId="164" fontId="28" fillId="2" borderId="2" xfId="1" applyNumberFormat="1" applyFont="1" applyFill="1" applyBorder="1" applyAlignment="1">
      <alignment horizontal="justify" vertical="center" wrapText="1"/>
    </xf>
    <xf numFmtId="164" fontId="28" fillId="2" borderId="2" xfId="0" applyNumberFormat="1" applyFont="1" applyFill="1" applyBorder="1" applyAlignment="1">
      <alignment horizontal="justify" vertical="center" wrapText="1"/>
    </xf>
    <xf numFmtId="164" fontId="87" fillId="34" borderId="40" xfId="0" applyNumberFormat="1" applyFont="1" applyFill="1" applyBorder="1" applyAlignment="1">
      <alignment horizontal="center" vertical="center" wrapText="1"/>
    </xf>
    <xf numFmtId="164" fontId="27" fillId="0" borderId="0" xfId="0" applyNumberFormat="1" applyFont="1" applyAlignment="1">
      <alignment horizontal="justify" vertical="center"/>
    </xf>
    <xf numFmtId="164" fontId="0" fillId="0" borderId="0" xfId="0" applyNumberFormat="1" applyAlignment="1">
      <alignment horizontal="justify" vertical="center"/>
    </xf>
    <xf numFmtId="164" fontId="90" fillId="2" borderId="2" xfId="1" applyNumberFormat="1" applyFont="1" applyFill="1" applyBorder="1" applyAlignment="1">
      <alignment horizontal="justify" vertical="center" wrapText="1"/>
    </xf>
    <xf numFmtId="164" fontId="27" fillId="2" borderId="96" xfId="0" applyNumberFormat="1" applyFont="1" applyFill="1" applyBorder="1" applyAlignment="1">
      <alignment horizontal="center" vertical="center"/>
    </xf>
    <xf numFmtId="164" fontId="27" fillId="2" borderId="97" xfId="0" applyNumberFormat="1" applyFont="1" applyFill="1" applyBorder="1" applyAlignment="1">
      <alignment horizontal="center" vertical="center"/>
    </xf>
    <xf numFmtId="164" fontId="27" fillId="2" borderId="98" xfId="0" applyNumberFormat="1" applyFont="1" applyFill="1" applyBorder="1" applyAlignment="1">
      <alignment horizontal="center" vertical="center"/>
    </xf>
    <xf numFmtId="0" fontId="27" fillId="2" borderId="35" xfId="0" applyFont="1" applyFill="1" applyBorder="1" applyAlignment="1">
      <alignment horizontal="justify" vertical="center"/>
    </xf>
    <xf numFmtId="171" fontId="27" fillId="2" borderId="23" xfId="0" applyNumberFormat="1" applyFont="1" applyFill="1" applyBorder="1" applyAlignment="1">
      <alignment horizontal="right" vertical="center" wrapText="1"/>
    </xf>
    <xf numFmtId="10" fontId="27" fillId="2" borderId="35" xfId="0" applyNumberFormat="1" applyFont="1" applyFill="1" applyBorder="1" applyAlignment="1">
      <alignment horizontal="center" vertical="center"/>
    </xf>
    <xf numFmtId="9" fontId="27" fillId="2" borderId="35" xfId="0" applyNumberFormat="1" applyFont="1" applyFill="1" applyBorder="1" applyAlignment="1">
      <alignment horizontal="center" vertical="center"/>
    </xf>
    <xf numFmtId="0" fontId="0" fillId="31" borderId="33" xfId="0" applyFill="1" applyBorder="1"/>
    <xf numFmtId="0" fontId="0" fillId="0" borderId="33" xfId="0" applyBorder="1"/>
    <xf numFmtId="0" fontId="27" fillId="0" borderId="33" xfId="0" applyFont="1" applyBorder="1"/>
    <xf numFmtId="0" fontId="27" fillId="0" borderId="33" xfId="0" applyFont="1" applyBorder="1" applyAlignment="1">
      <alignment horizontal="left" vertical="center" wrapText="1"/>
    </xf>
    <xf numFmtId="9" fontId="27" fillId="0" borderId="33" xfId="0" applyNumberFormat="1" applyFont="1" applyBorder="1" applyAlignment="1">
      <alignment horizontal="center" vertical="center" wrapText="1"/>
    </xf>
    <xf numFmtId="9" fontId="27" fillId="0" borderId="33" xfId="0" applyNumberFormat="1" applyFont="1" applyBorder="1" applyAlignment="1">
      <alignment horizontal="center"/>
    </xf>
    <xf numFmtId="9" fontId="27" fillId="0" borderId="0" xfId="0" applyNumberFormat="1" applyFont="1" applyAlignment="1">
      <alignment horizontal="center"/>
    </xf>
    <xf numFmtId="165" fontId="27" fillId="0" borderId="0" xfId="0" applyNumberFormat="1" applyFont="1" applyAlignment="1">
      <alignment horizontal="center"/>
    </xf>
    <xf numFmtId="0" fontId="27" fillId="0" borderId="33" xfId="0" applyFont="1" applyBorder="1" applyAlignment="1">
      <alignment horizontal="left"/>
    </xf>
    <xf numFmtId="0" fontId="27" fillId="0" borderId="0" xfId="0" applyFont="1" applyAlignment="1">
      <alignment horizontal="left"/>
    </xf>
    <xf numFmtId="10" fontId="27" fillId="0" borderId="0" xfId="0" applyNumberFormat="1" applyFont="1"/>
    <xf numFmtId="0" fontId="87" fillId="33" borderId="47" xfId="0" applyFont="1" applyFill="1" applyBorder="1" applyAlignment="1">
      <alignment horizontal="justify" vertical="center" wrapText="1"/>
    </xf>
    <xf numFmtId="0" fontId="28" fillId="2" borderId="2" xfId="0" applyFont="1" applyFill="1" applyBorder="1" applyAlignment="1">
      <alignment horizontal="center" vertical="center" wrapText="1"/>
    </xf>
    <xf numFmtId="0" fontId="0" fillId="0" borderId="0" xfId="0" applyAlignment="1">
      <alignment horizontal="center" vertical="center"/>
    </xf>
    <xf numFmtId="9" fontId="81" fillId="2" borderId="8" xfId="0" applyNumberFormat="1" applyFont="1" applyFill="1" applyBorder="1" applyAlignment="1">
      <alignment horizontal="center" vertical="center"/>
    </xf>
    <xf numFmtId="0" fontId="27" fillId="31" borderId="33" xfId="0" applyFont="1" applyFill="1" applyBorder="1"/>
    <xf numFmtId="0" fontId="29" fillId="31" borderId="33" xfId="0" applyFont="1" applyFill="1" applyBorder="1" applyAlignment="1">
      <alignment wrapText="1"/>
    </xf>
    <xf numFmtId="0" fontId="29" fillId="31" borderId="33" xfId="0" applyFont="1" applyFill="1" applyBorder="1"/>
    <xf numFmtId="168" fontId="27" fillId="2" borderId="33" xfId="0" applyNumberFormat="1" applyFont="1" applyFill="1" applyBorder="1"/>
    <xf numFmtId="0" fontId="27" fillId="0" borderId="33" xfId="0" applyFont="1" applyBorder="1" applyAlignment="1">
      <alignment vertical="center"/>
    </xf>
    <xf numFmtId="0" fontId="27" fillId="0" borderId="33" xfId="0" applyFont="1" applyBorder="1" applyAlignment="1">
      <alignment horizontal="right"/>
    </xf>
    <xf numFmtId="9" fontId="27" fillId="0" borderId="33" xfId="0" applyNumberFormat="1" applyFont="1" applyBorder="1" applyAlignment="1">
      <alignment horizontal="right"/>
    </xf>
    <xf numFmtId="10" fontId="27" fillId="0" borderId="33" xfId="0" applyNumberFormat="1" applyFont="1" applyBorder="1" applyAlignment="1">
      <alignment horizontal="right"/>
    </xf>
    <xf numFmtId="10" fontId="86" fillId="0" borderId="33" xfId="1" applyNumberFormat="1" applyFont="1" applyBorder="1" applyAlignment="1">
      <alignment horizontal="right"/>
    </xf>
    <xf numFmtId="0" fontId="0" fillId="0" borderId="33" xfId="0" applyBorder="1" applyAlignment="1">
      <alignment horizontal="right"/>
    </xf>
    <xf numFmtId="167" fontId="0" fillId="0" borderId="33" xfId="0" applyNumberFormat="1" applyBorder="1"/>
    <xf numFmtId="167" fontId="0" fillId="0" borderId="33" xfId="0" applyNumberFormat="1" applyBorder="1" applyAlignment="1">
      <alignment vertical="center"/>
    </xf>
    <xf numFmtId="0" fontId="0" fillId="0" borderId="33" xfId="0" applyBorder="1" applyAlignment="1">
      <alignment vertical="center"/>
    </xf>
    <xf numFmtId="10" fontId="0" fillId="0" borderId="33" xfId="1" applyNumberFormat="1" applyFont="1" applyBorder="1"/>
    <xf numFmtId="167" fontId="0" fillId="0" borderId="33" xfId="0" applyNumberFormat="1" applyBorder="1" applyAlignment="1">
      <alignment horizontal="right"/>
    </xf>
    <xf numFmtId="1" fontId="31" fillId="2" borderId="110" xfId="0" applyNumberFormat="1" applyFont="1" applyFill="1" applyBorder="1" applyAlignment="1">
      <alignment horizontal="left" vertical="center"/>
    </xf>
    <xf numFmtId="10" fontId="27" fillId="2" borderId="110" xfId="0" applyNumberFormat="1" applyFont="1" applyFill="1" applyBorder="1" applyAlignment="1">
      <alignment horizontal="right" vertical="center" wrapText="1"/>
    </xf>
    <xf numFmtId="164" fontId="27" fillId="2" borderId="110" xfId="0" applyNumberFormat="1" applyFont="1" applyFill="1" applyBorder="1" applyAlignment="1">
      <alignment horizontal="right" vertical="center" wrapText="1"/>
    </xf>
    <xf numFmtId="167" fontId="27" fillId="0" borderId="110" xfId="0" applyNumberFormat="1" applyFont="1" applyBorder="1" applyAlignment="1">
      <alignment horizontal="left" vertical="center"/>
    </xf>
    <xf numFmtId="168" fontId="27" fillId="0" borderId="110" xfId="0" applyNumberFormat="1" applyFont="1" applyBorder="1" applyAlignment="1">
      <alignment vertical="center" wrapText="1"/>
    </xf>
    <xf numFmtId="168" fontId="27" fillId="2" borderId="110" xfId="0" applyNumberFormat="1" applyFont="1" applyFill="1" applyBorder="1" applyAlignment="1">
      <alignment vertical="center" wrapText="1"/>
    </xf>
    <xf numFmtId="168" fontId="27" fillId="2" borderId="110" xfId="0" applyNumberFormat="1" applyFont="1" applyFill="1" applyBorder="1" applyAlignment="1">
      <alignment horizontal="right" vertical="center" wrapText="1"/>
    </xf>
    <xf numFmtId="9" fontId="27" fillId="6" borderId="110" xfId="0" applyNumberFormat="1" applyFont="1" applyFill="1" applyBorder="1" applyAlignment="1">
      <alignment horizontal="right" vertical="center" wrapText="1"/>
    </xf>
    <xf numFmtId="168" fontId="27" fillId="2" borderId="110" xfId="0" applyNumberFormat="1" applyFont="1" applyFill="1" applyBorder="1" applyAlignment="1">
      <alignment horizontal="left" vertical="center" wrapText="1"/>
    </xf>
    <xf numFmtId="168" fontId="27" fillId="2" borderId="110" xfId="0" applyNumberFormat="1" applyFont="1" applyFill="1" applyBorder="1" applyAlignment="1">
      <alignment horizontal="center" vertical="center" wrapText="1"/>
    </xf>
    <xf numFmtId="169" fontId="27" fillId="2" borderId="110" xfId="0" applyNumberFormat="1" applyFont="1" applyFill="1" applyBorder="1" applyAlignment="1">
      <alignment horizontal="center" vertical="center" wrapText="1"/>
    </xf>
    <xf numFmtId="169" fontId="27" fillId="2" borderId="110" xfId="0" applyNumberFormat="1" applyFont="1" applyFill="1" applyBorder="1" applyAlignment="1">
      <alignment horizontal="right" vertical="center" wrapText="1"/>
    </xf>
    <xf numFmtId="169" fontId="27" fillId="2" borderId="110" xfId="0" applyNumberFormat="1" applyFont="1" applyFill="1" applyBorder="1" applyAlignment="1">
      <alignment horizontal="left" vertical="center" wrapText="1"/>
    </xf>
    <xf numFmtId="1" fontId="33" fillId="11" borderId="110" xfId="0" applyNumberFormat="1" applyFont="1" applyFill="1" applyBorder="1" applyAlignment="1">
      <alignment horizontal="left" vertical="center"/>
    </xf>
    <xf numFmtId="9" fontId="28" fillId="11" borderId="110" xfId="0" applyNumberFormat="1" applyFont="1" applyFill="1" applyBorder="1" applyAlignment="1">
      <alignment horizontal="right" vertical="center" wrapText="1"/>
    </xf>
    <xf numFmtId="164" fontId="28" fillId="11" borderId="110" xfId="0" applyNumberFormat="1" applyFont="1" applyFill="1" applyBorder="1" applyAlignment="1">
      <alignment horizontal="right" vertical="center" wrapText="1"/>
    </xf>
    <xf numFmtId="164" fontId="28" fillId="41" borderId="110" xfId="0" applyNumberFormat="1" applyFont="1" applyFill="1" applyBorder="1" applyAlignment="1">
      <alignment horizontal="right" vertical="center" wrapText="1"/>
    </xf>
    <xf numFmtId="167" fontId="28" fillId="11" borderId="110" xfId="0" applyNumberFormat="1" applyFont="1" applyFill="1" applyBorder="1" applyAlignment="1">
      <alignment vertical="center"/>
    </xf>
    <xf numFmtId="168" fontId="28" fillId="11" borderId="110" xfId="0" applyNumberFormat="1" applyFont="1" applyFill="1" applyBorder="1" applyAlignment="1">
      <alignment vertical="center" wrapText="1"/>
    </xf>
    <xf numFmtId="168" fontId="28" fillId="11" borderId="110" xfId="0" applyNumberFormat="1" applyFont="1" applyFill="1" applyBorder="1" applyAlignment="1">
      <alignment horizontal="right" vertical="center" wrapText="1"/>
    </xf>
    <xf numFmtId="169" fontId="28" fillId="11" borderId="110" xfId="0" applyNumberFormat="1" applyFont="1" applyFill="1" applyBorder="1" applyAlignment="1">
      <alignment horizontal="right" vertical="center" wrapText="1"/>
    </xf>
    <xf numFmtId="169" fontId="27" fillId="11" borderId="110" xfId="0" applyNumberFormat="1" applyFont="1" applyFill="1" applyBorder="1" applyAlignment="1">
      <alignment horizontal="right" vertical="center" wrapText="1"/>
    </xf>
    <xf numFmtId="1" fontId="31" fillId="46" borderId="110" xfId="0" applyNumberFormat="1" applyFont="1" applyFill="1" applyBorder="1" applyAlignment="1">
      <alignment horizontal="left" vertical="center"/>
    </xf>
    <xf numFmtId="164" fontId="27" fillId="46" borderId="110" xfId="0" applyNumberFormat="1" applyFont="1" applyFill="1" applyBorder="1" applyAlignment="1">
      <alignment horizontal="right" vertical="center" wrapText="1"/>
    </xf>
    <xf numFmtId="167" fontId="27" fillId="46" borderId="110" xfId="0" applyNumberFormat="1" applyFont="1" applyFill="1" applyBorder="1" applyAlignment="1">
      <alignment horizontal="left" vertical="center"/>
    </xf>
    <xf numFmtId="168" fontId="27" fillId="46" borderId="110" xfId="0" applyNumberFormat="1" applyFont="1" applyFill="1" applyBorder="1" applyAlignment="1">
      <alignment vertical="center" wrapText="1"/>
    </xf>
    <xf numFmtId="168" fontId="27" fillId="46" borderId="110" xfId="0" applyNumberFormat="1" applyFont="1" applyFill="1" applyBorder="1" applyAlignment="1">
      <alignment horizontal="right" vertical="center" wrapText="1"/>
    </xf>
    <xf numFmtId="169" fontId="27" fillId="46" borderId="110" xfId="0" applyNumberFormat="1" applyFont="1" applyFill="1" applyBorder="1" applyAlignment="1">
      <alignment horizontal="right" vertical="center" wrapText="1"/>
    </xf>
    <xf numFmtId="9" fontId="27" fillId="46" borderId="110" xfId="0" applyNumberFormat="1" applyFont="1" applyFill="1" applyBorder="1" applyAlignment="1">
      <alignment horizontal="right" vertical="center" wrapText="1"/>
    </xf>
    <xf numFmtId="169" fontId="27" fillId="46" borderId="110" xfId="0" applyNumberFormat="1" applyFont="1" applyFill="1" applyBorder="1" applyAlignment="1">
      <alignment horizontal="left" vertical="center" wrapText="1"/>
    </xf>
    <xf numFmtId="169" fontId="27" fillId="46" borderId="110" xfId="0" applyNumberFormat="1" applyFont="1" applyFill="1" applyBorder="1" applyAlignment="1">
      <alignment horizontal="center" vertical="center" wrapText="1"/>
    </xf>
    <xf numFmtId="168" fontId="27" fillId="46" borderId="110" xfId="0" applyNumberFormat="1" applyFont="1" applyFill="1" applyBorder="1" applyAlignment="1">
      <alignment horizontal="center" vertical="center" wrapText="1"/>
    </xf>
    <xf numFmtId="0" fontId="28" fillId="16" borderId="110" xfId="0" applyFont="1" applyFill="1" applyBorder="1" applyAlignment="1">
      <alignment horizontal="left" vertical="center"/>
    </xf>
    <xf numFmtId="164" fontId="28" fillId="16" borderId="110" xfId="0" applyNumberFormat="1" applyFont="1" applyFill="1" applyBorder="1" applyAlignment="1">
      <alignment horizontal="right" vertical="center" wrapText="1"/>
    </xf>
    <xf numFmtId="167" fontId="28" fillId="16" borderId="110" xfId="0" applyNumberFormat="1" applyFont="1" applyFill="1" applyBorder="1" applyAlignment="1">
      <alignment horizontal="left" vertical="center"/>
    </xf>
    <xf numFmtId="167" fontId="28" fillId="16" borderId="110" xfId="0" applyNumberFormat="1" applyFont="1" applyFill="1" applyBorder="1" applyAlignment="1">
      <alignment vertical="center"/>
    </xf>
    <xf numFmtId="169" fontId="28" fillId="16" borderId="110" xfId="0" applyNumberFormat="1" applyFont="1" applyFill="1" applyBorder="1" applyAlignment="1">
      <alignment horizontal="right" vertical="center" wrapText="1"/>
    </xf>
    <xf numFmtId="9" fontId="27" fillId="16" borderId="110" xfId="0" applyNumberFormat="1" applyFont="1" applyFill="1" applyBorder="1" applyAlignment="1">
      <alignment horizontal="right" vertical="center" wrapText="1"/>
    </xf>
    <xf numFmtId="167" fontId="28" fillId="11" borderId="110" xfId="0" applyNumberFormat="1" applyFont="1" applyFill="1" applyBorder="1" applyAlignment="1">
      <alignment horizontal="left" vertical="center"/>
    </xf>
    <xf numFmtId="0" fontId="34" fillId="16" borderId="110" xfId="0" applyFont="1" applyFill="1" applyBorder="1" applyAlignment="1">
      <alignment horizontal="left" vertical="center"/>
    </xf>
    <xf numFmtId="164" fontId="5" fillId="16" borderId="110" xfId="0" applyNumberFormat="1" applyFont="1" applyFill="1" applyBorder="1" applyAlignment="1">
      <alignment horizontal="right" vertical="center"/>
    </xf>
    <xf numFmtId="167" fontId="34" fillId="16" borderId="110" xfId="0" applyNumberFormat="1" applyFont="1" applyFill="1" applyBorder="1" applyAlignment="1">
      <alignment horizontal="left" vertical="center"/>
    </xf>
    <xf numFmtId="167" fontId="34" fillId="16" borderId="110" xfId="0" applyNumberFormat="1" applyFont="1" applyFill="1" applyBorder="1" applyAlignment="1">
      <alignment vertical="center"/>
    </xf>
    <xf numFmtId="169" fontId="34" fillId="16" borderId="110" xfId="0" applyNumberFormat="1" applyFont="1" applyFill="1" applyBorder="1" applyAlignment="1">
      <alignment horizontal="right" vertical="center" wrapText="1"/>
    </xf>
    <xf numFmtId="9" fontId="5" fillId="16" borderId="110" xfId="0" applyNumberFormat="1" applyFont="1" applyFill="1" applyBorder="1" applyAlignment="1">
      <alignment horizontal="right" vertical="center" wrapText="1"/>
    </xf>
    <xf numFmtId="169" fontId="28" fillId="2" borderId="110" xfId="0" applyNumberFormat="1" applyFont="1" applyFill="1" applyBorder="1" applyAlignment="1">
      <alignment horizontal="center" vertical="center" wrapText="1"/>
    </xf>
    <xf numFmtId="168" fontId="28" fillId="42" borderId="110" xfId="0" applyNumberFormat="1" applyFont="1" applyFill="1" applyBorder="1" applyAlignment="1">
      <alignment horizontal="right" vertical="center" wrapText="1"/>
    </xf>
    <xf numFmtId="168" fontId="28" fillId="42" borderId="110" xfId="0" applyNumberFormat="1" applyFont="1" applyFill="1" applyBorder="1" applyAlignment="1">
      <alignment vertical="center" wrapText="1"/>
    </xf>
    <xf numFmtId="9" fontId="27" fillId="42" borderId="110" xfId="0" applyNumberFormat="1" applyFont="1" applyFill="1" applyBorder="1" applyAlignment="1">
      <alignment horizontal="right" vertical="center" wrapText="1"/>
    </xf>
    <xf numFmtId="170" fontId="28" fillId="42" borderId="110" xfId="0" applyNumberFormat="1" applyFont="1" applyFill="1" applyBorder="1" applyAlignment="1">
      <alignment horizontal="right" vertical="center" wrapText="1"/>
    </xf>
    <xf numFmtId="164" fontId="28" fillId="21" borderId="35" xfId="0" applyNumberFormat="1" applyFont="1" applyFill="1" applyBorder="1" applyAlignment="1">
      <alignment horizontal="center" vertical="center" wrapText="1"/>
    </xf>
    <xf numFmtId="0" fontId="86" fillId="0" borderId="0" xfId="0" applyFont="1"/>
    <xf numFmtId="0" fontId="86" fillId="2" borderId="2" xfId="0" applyFont="1" applyFill="1" applyBorder="1"/>
    <xf numFmtId="0" fontId="81" fillId="44" borderId="8" xfId="0" applyFont="1" applyFill="1" applyBorder="1" applyAlignment="1">
      <alignment horizontal="center" vertical="center"/>
    </xf>
    <xf numFmtId="0" fontId="81" fillId="44" borderId="8" xfId="0" applyFont="1" applyFill="1" applyBorder="1" applyAlignment="1">
      <alignment horizontal="justify" vertical="center" wrapText="1"/>
    </xf>
    <xf numFmtId="9" fontId="81" fillId="44" borderId="8" xfId="0" applyNumberFormat="1" applyFont="1" applyFill="1" applyBorder="1" applyAlignment="1">
      <alignment horizontal="center" vertical="center"/>
    </xf>
    <xf numFmtId="10" fontId="81" fillId="44" borderId="8" xfId="0" applyNumberFormat="1" applyFont="1" applyFill="1" applyBorder="1" applyAlignment="1">
      <alignment horizontal="center" vertical="center"/>
    </xf>
    <xf numFmtId="164" fontId="81" fillId="44" borderId="8" xfId="0" applyNumberFormat="1" applyFont="1" applyFill="1" applyBorder="1" applyAlignment="1">
      <alignment horizontal="center" vertical="center"/>
    </xf>
    <xf numFmtId="164" fontId="81" fillId="2" borderId="2" xfId="0" applyNumberFormat="1" applyFont="1" applyFill="1" applyBorder="1" applyAlignment="1">
      <alignment horizontal="center" vertical="center"/>
    </xf>
    <xf numFmtId="10" fontId="81" fillId="11" borderId="8" xfId="0" applyNumberFormat="1" applyFont="1" applyFill="1" applyBorder="1" applyAlignment="1">
      <alignment horizontal="center" vertical="center"/>
    </xf>
    <xf numFmtId="164" fontId="81" fillId="11" borderId="8" xfId="0" applyNumberFormat="1" applyFont="1" applyFill="1" applyBorder="1" applyAlignment="1">
      <alignment horizontal="center" vertical="center"/>
    </xf>
    <xf numFmtId="0" fontId="81" fillId="0" borderId="0" xfId="0" applyFont="1"/>
    <xf numFmtId="0" fontId="81" fillId="2" borderId="2" xfId="0" applyFont="1" applyFill="1" applyBorder="1"/>
    <xf numFmtId="0" fontId="29" fillId="0" borderId="0" xfId="0" applyFont="1" applyAlignment="1">
      <alignment horizontal="left" vertical="center" wrapText="1"/>
    </xf>
    <xf numFmtId="9" fontId="29" fillId="0" borderId="0" xfId="1" applyFont="1" applyAlignment="1">
      <alignment horizontal="center" vertical="center" wrapText="1"/>
    </xf>
    <xf numFmtId="0" fontId="3" fillId="0" borderId="53" xfId="0" applyFont="1" applyBorder="1" applyAlignment="1">
      <alignment horizontal="center"/>
    </xf>
    <xf numFmtId="0" fontId="29" fillId="0" borderId="0" xfId="0" applyFont="1" applyAlignment="1">
      <alignment horizontal="center"/>
    </xf>
    <xf numFmtId="0" fontId="91" fillId="8" borderId="35" xfId="0" applyFont="1" applyFill="1" applyBorder="1" applyAlignment="1">
      <alignment horizontal="center" vertical="center" wrapText="1"/>
    </xf>
    <xf numFmtId="0" fontId="73" fillId="26" borderId="108" xfId="0" applyFont="1" applyFill="1" applyBorder="1" applyAlignment="1">
      <alignment horizontal="left" vertical="center" wrapText="1"/>
    </xf>
    <xf numFmtId="0" fontId="73" fillId="27" borderId="108" xfId="0" applyFont="1" applyFill="1" applyBorder="1" applyAlignment="1">
      <alignment horizontal="center" vertical="center" wrapText="1"/>
    </xf>
    <xf numFmtId="9" fontId="73" fillId="26" borderId="108" xfId="1" applyFont="1" applyFill="1" applyBorder="1" applyAlignment="1">
      <alignment horizontal="center" vertical="center" wrapText="1"/>
    </xf>
    <xf numFmtId="0" fontId="73" fillId="0" borderId="33" xfId="0" applyFont="1" applyBorder="1" applyAlignment="1">
      <alignment horizontal="center"/>
    </xf>
    <xf numFmtId="0" fontId="87" fillId="30" borderId="40" xfId="0" applyFont="1" applyFill="1" applyBorder="1" applyAlignment="1">
      <alignment vertical="center" wrapText="1"/>
    </xf>
    <xf numFmtId="0" fontId="31" fillId="0" borderId="120" xfId="0" applyFont="1" applyBorder="1"/>
    <xf numFmtId="0" fontId="31" fillId="0" borderId="33" xfId="0" applyFont="1" applyBorder="1"/>
    <xf numFmtId="0" fontId="31" fillId="0" borderId="121" xfId="0" applyFont="1" applyBorder="1"/>
    <xf numFmtId="0" fontId="31" fillId="0" borderId="122" xfId="0" applyFont="1" applyBorder="1"/>
    <xf numFmtId="0" fontId="31" fillId="0" borderId="109" xfId="0" applyFont="1" applyBorder="1"/>
    <xf numFmtId="0" fontId="31" fillId="0" borderId="123" xfId="0" applyFont="1" applyBorder="1"/>
    <xf numFmtId="0" fontId="73" fillId="30" borderId="124" xfId="0" applyFont="1" applyFill="1" applyBorder="1" applyAlignment="1">
      <alignment horizontal="center" vertical="center" wrapText="1"/>
    </xf>
    <xf numFmtId="0" fontId="87" fillId="35" borderId="111" xfId="0" applyFont="1" applyFill="1" applyBorder="1" applyAlignment="1">
      <alignment horizontal="center" vertical="center" wrapText="1"/>
    </xf>
    <xf numFmtId="0" fontId="73" fillId="37" borderId="112" xfId="0" applyFont="1" applyFill="1" applyBorder="1" applyAlignment="1">
      <alignment horizontal="center" vertical="center" wrapText="1"/>
    </xf>
    <xf numFmtId="0" fontId="73" fillId="27" borderId="112" xfId="0" applyFont="1" applyFill="1" applyBorder="1" applyAlignment="1">
      <alignment horizontal="center" vertical="center" wrapText="1"/>
    </xf>
    <xf numFmtId="0" fontId="73" fillId="35" borderId="112" xfId="0" applyFont="1" applyFill="1" applyBorder="1" applyAlignment="1">
      <alignment horizontal="center" vertical="center" wrapText="1"/>
    </xf>
    <xf numFmtId="0" fontId="87" fillId="26" borderId="110" xfId="0" applyFont="1" applyFill="1" applyBorder="1" applyAlignment="1">
      <alignment horizontal="center" vertical="center" wrapText="1"/>
    </xf>
    <xf numFmtId="0" fontId="73" fillId="27" borderId="110" xfId="0" applyFont="1" applyFill="1" applyBorder="1" applyAlignment="1">
      <alignment horizontal="right" vertical="center" wrapText="1"/>
    </xf>
    <xf numFmtId="167" fontId="28" fillId="16" borderId="110" xfId="0" applyNumberFormat="1" applyFont="1" applyFill="1" applyBorder="1" applyAlignment="1">
      <alignment horizontal="right" vertical="center"/>
    </xf>
    <xf numFmtId="0" fontId="73" fillId="37" borderId="110" xfId="0" applyFont="1" applyFill="1" applyBorder="1" applyAlignment="1">
      <alignment horizontal="right" vertical="center" wrapText="1"/>
    </xf>
    <xf numFmtId="0" fontId="73" fillId="37" borderId="110" xfId="0" applyFont="1" applyFill="1" applyBorder="1" applyAlignment="1">
      <alignment vertical="center" wrapText="1"/>
    </xf>
    <xf numFmtId="164" fontId="27" fillId="2" borderId="110" xfId="0" applyNumberFormat="1" applyFont="1" applyFill="1" applyBorder="1" applyAlignment="1">
      <alignment vertical="center" wrapText="1"/>
    </xf>
    <xf numFmtId="169" fontId="27" fillId="46" borderId="110" xfId="0" applyNumberFormat="1" applyFont="1" applyFill="1" applyBorder="1" applyAlignment="1">
      <alignment vertical="center" wrapText="1"/>
    </xf>
    <xf numFmtId="10" fontId="28" fillId="42" borderId="110" xfId="1" applyNumberFormat="1" applyFont="1" applyFill="1" applyBorder="1" applyAlignment="1">
      <alignment vertical="center" wrapText="1"/>
    </xf>
    <xf numFmtId="0" fontId="73" fillId="27" borderId="110" xfId="0" applyFont="1" applyFill="1" applyBorder="1" applyAlignment="1">
      <alignment vertical="center" wrapText="1"/>
    </xf>
    <xf numFmtId="9" fontId="27" fillId="2" borderId="110" xfId="0" applyNumberFormat="1" applyFont="1" applyFill="1" applyBorder="1" applyAlignment="1">
      <alignment vertical="center" wrapText="1"/>
    </xf>
    <xf numFmtId="9" fontId="28" fillId="11" borderId="110" xfId="0" applyNumberFormat="1" applyFont="1" applyFill="1" applyBorder="1" applyAlignment="1">
      <alignment vertical="center" wrapText="1"/>
    </xf>
    <xf numFmtId="9" fontId="27" fillId="46" borderId="110" xfId="0" applyNumberFormat="1" applyFont="1" applyFill="1" applyBorder="1" applyAlignment="1">
      <alignment vertical="center" wrapText="1"/>
    </xf>
    <xf numFmtId="9" fontId="28" fillId="16" borderId="110" xfId="0" applyNumberFormat="1" applyFont="1" applyFill="1" applyBorder="1" applyAlignment="1">
      <alignment vertical="center" wrapText="1"/>
    </xf>
    <xf numFmtId="9" fontId="28" fillId="42" borderId="110" xfId="1" applyFont="1" applyFill="1" applyBorder="1" applyAlignment="1">
      <alignment vertical="center" wrapText="1"/>
    </xf>
    <xf numFmtId="164" fontId="81" fillId="2" borderId="8" xfId="0" applyNumberFormat="1" applyFont="1" applyFill="1" applyBorder="1" applyAlignment="1">
      <alignment horizontal="center" vertical="center"/>
    </xf>
    <xf numFmtId="164" fontId="81" fillId="0" borderId="2" xfId="0" applyNumberFormat="1" applyFont="1" applyBorder="1" applyAlignment="1">
      <alignment horizontal="center" vertical="center" wrapText="1"/>
    </xf>
    <xf numFmtId="164" fontId="81" fillId="0" borderId="8" xfId="0" applyNumberFormat="1" applyFont="1" applyBorder="1" applyAlignment="1">
      <alignment horizontal="center" vertical="center"/>
    </xf>
    <xf numFmtId="10" fontId="81" fillId="2" borderId="8" xfId="0" applyNumberFormat="1" applyFont="1" applyFill="1" applyBorder="1" applyAlignment="1">
      <alignment horizontal="center" vertical="center"/>
    </xf>
    <xf numFmtId="10" fontId="81" fillId="0" borderId="8" xfId="0" applyNumberFormat="1" applyFont="1" applyBorder="1" applyAlignment="1">
      <alignment horizontal="center" vertical="center"/>
    </xf>
    <xf numFmtId="164" fontId="81" fillId="11" borderId="2" xfId="0" applyNumberFormat="1" applyFont="1" applyFill="1" applyBorder="1" applyAlignment="1">
      <alignment horizontal="center" vertical="center"/>
    </xf>
    <xf numFmtId="177" fontId="81" fillId="2" borderId="8" xfId="0" applyNumberFormat="1" applyFont="1" applyFill="1" applyBorder="1" applyAlignment="1">
      <alignment horizontal="center" vertical="center"/>
    </xf>
    <xf numFmtId="178" fontId="77" fillId="3" borderId="8" xfId="4" applyNumberFormat="1" applyFont="1" applyFill="1" applyBorder="1" applyAlignment="1">
      <alignment horizontal="right" vertical="center" wrapText="1"/>
    </xf>
    <xf numFmtId="172" fontId="27" fillId="6" borderId="8" xfId="0" applyNumberFormat="1" applyFont="1" applyFill="1" applyBorder="1" applyAlignment="1">
      <alignment horizontal="right" vertical="center" wrapText="1"/>
    </xf>
    <xf numFmtId="172" fontId="28" fillId="2" borderId="8" xfId="0" applyNumberFormat="1" applyFont="1" applyFill="1" applyBorder="1" applyAlignment="1">
      <alignment horizontal="right" vertical="center" wrapText="1"/>
    </xf>
    <xf numFmtId="171" fontId="28" fillId="2" borderId="8" xfId="0" applyNumberFormat="1" applyFont="1" applyFill="1" applyBorder="1" applyAlignment="1">
      <alignment horizontal="center" vertical="center" wrapText="1"/>
    </xf>
    <xf numFmtId="4" fontId="27" fillId="6" borderId="8" xfId="0" applyNumberFormat="1" applyFont="1" applyFill="1" applyBorder="1" applyAlignment="1">
      <alignment horizontal="right" vertical="center" wrapText="1"/>
    </xf>
    <xf numFmtId="171" fontId="27" fillId="6" borderId="8" xfId="0" applyNumberFormat="1" applyFont="1" applyFill="1" applyBorder="1" applyAlignment="1">
      <alignment horizontal="center" vertical="center" wrapText="1"/>
    </xf>
    <xf numFmtId="4" fontId="28" fillId="2" borderId="8" xfId="0" applyNumberFormat="1" applyFont="1" applyFill="1" applyBorder="1" applyAlignment="1">
      <alignment horizontal="right" vertical="center" wrapText="1"/>
    </xf>
    <xf numFmtId="0" fontId="81" fillId="0" borderId="8" xfId="0" applyFont="1" applyBorder="1" applyAlignment="1">
      <alignment horizontal="center" vertical="center"/>
    </xf>
    <xf numFmtId="0" fontId="81" fillId="3" borderId="8" xfId="0" applyFont="1" applyFill="1" applyBorder="1" applyAlignment="1">
      <alignment horizontal="justify" vertical="center" wrapText="1"/>
    </xf>
    <xf numFmtId="0" fontId="81" fillId="2" borderId="8" xfId="0" applyFont="1" applyFill="1" applyBorder="1" applyAlignment="1">
      <alignment horizontal="center" vertical="center"/>
    </xf>
    <xf numFmtId="0" fontId="81" fillId="11" borderId="8" xfId="0" applyFont="1" applyFill="1" applyBorder="1" applyAlignment="1">
      <alignment horizontal="center" vertical="center"/>
    </xf>
    <xf numFmtId="0" fontId="81" fillId="11" borderId="8" xfId="0" applyFont="1" applyFill="1" applyBorder="1" applyAlignment="1">
      <alignment horizontal="justify" vertical="center" wrapText="1"/>
    </xf>
    <xf numFmtId="9" fontId="81" fillId="11" borderId="8" xfId="0" applyNumberFormat="1" applyFont="1" applyFill="1" applyBorder="1" applyAlignment="1">
      <alignment horizontal="center" vertical="center"/>
    </xf>
    <xf numFmtId="0" fontId="81" fillId="12" borderId="8" xfId="0" applyFont="1" applyFill="1" applyBorder="1" applyAlignment="1">
      <alignment horizontal="center" vertical="center"/>
    </xf>
    <xf numFmtId="0" fontId="81" fillId="12" borderId="8" xfId="0" applyFont="1" applyFill="1" applyBorder="1" applyAlignment="1">
      <alignment horizontal="justify" vertical="center" wrapText="1"/>
    </xf>
    <xf numFmtId="0" fontId="81" fillId="11" borderId="8" xfId="0" applyFont="1" applyFill="1" applyBorder="1" applyAlignment="1">
      <alignment horizontal="center" vertical="center" wrapText="1"/>
    </xf>
    <xf numFmtId="0" fontId="81" fillId="3" borderId="8" xfId="0" applyFont="1" applyFill="1" applyBorder="1" applyAlignment="1">
      <alignment horizontal="center" vertical="center"/>
    </xf>
    <xf numFmtId="0" fontId="81" fillId="0" borderId="8" xfId="0" applyFont="1" applyBorder="1" applyAlignment="1">
      <alignment horizontal="justify" vertical="center" wrapText="1"/>
    </xf>
    <xf numFmtId="0" fontId="81" fillId="0" borderId="8" xfId="0" applyFont="1" applyBorder="1" applyAlignment="1">
      <alignment horizontal="center" vertical="center" wrapText="1"/>
    </xf>
    <xf numFmtId="166" fontId="81" fillId="0" borderId="23" xfId="0" applyNumberFormat="1" applyFont="1" applyBorder="1" applyAlignment="1">
      <alignment horizontal="center" vertical="center" wrapText="1"/>
    </xf>
    <xf numFmtId="166" fontId="81" fillId="0" borderId="8" xfId="0" applyNumberFormat="1" applyFont="1" applyBorder="1" applyAlignment="1">
      <alignment horizontal="center" vertical="center" wrapText="1"/>
    </xf>
    <xf numFmtId="1" fontId="31" fillId="6" borderId="8" xfId="0" applyNumberFormat="1" applyFont="1" applyFill="1" applyBorder="1" applyAlignment="1">
      <alignment horizontal="left" vertical="center" wrapText="1"/>
    </xf>
    <xf numFmtId="164" fontId="27" fillId="6" borderId="8" xfId="0" applyNumberFormat="1" applyFont="1" applyFill="1" applyBorder="1" applyAlignment="1">
      <alignment horizontal="center" vertical="center" wrapText="1"/>
    </xf>
    <xf numFmtId="1" fontId="33" fillId="2" borderId="8" xfId="0" applyNumberFormat="1" applyFont="1" applyFill="1" applyBorder="1" applyAlignment="1">
      <alignment horizontal="left" vertical="center" wrapText="1"/>
    </xf>
    <xf numFmtId="164" fontId="28" fillId="2" borderId="8" xfId="0" applyNumberFormat="1" applyFont="1" applyFill="1" applyBorder="1" applyAlignment="1">
      <alignment horizontal="center" vertical="center" wrapText="1"/>
    </xf>
    <xf numFmtId="169" fontId="27" fillId="0" borderId="33" xfId="0" applyNumberFormat="1" applyFont="1" applyBorder="1" applyAlignment="1">
      <alignment horizontal="right"/>
    </xf>
    <xf numFmtId="0" fontId="32" fillId="28" borderId="38" xfId="0" applyFont="1" applyFill="1" applyBorder="1" applyAlignment="1">
      <alignment horizontal="justify" vertical="center" wrapText="1"/>
    </xf>
    <xf numFmtId="0" fontId="28" fillId="2" borderId="33" xfId="0" applyFont="1" applyFill="1" applyBorder="1" applyAlignment="1">
      <alignment horizontal="justify" vertical="center" wrapText="1"/>
    </xf>
    <xf numFmtId="0" fontId="27" fillId="2" borderId="33" xfId="0" applyFont="1" applyFill="1" applyBorder="1" applyAlignment="1">
      <alignment horizontal="justify" vertical="center" wrapText="1"/>
    </xf>
    <xf numFmtId="0" fontId="32" fillId="50" borderId="40" xfId="0" applyFont="1" applyFill="1" applyBorder="1" applyAlignment="1">
      <alignment horizontal="center" vertical="center" wrapText="1"/>
    </xf>
    <xf numFmtId="0" fontId="77" fillId="2" borderId="33" xfId="0" applyFont="1" applyFill="1" applyBorder="1"/>
    <xf numFmtId="0" fontId="77" fillId="3" borderId="33" xfId="0" applyFont="1" applyFill="1" applyBorder="1" applyAlignment="1">
      <alignment horizontal="center" vertical="center" wrapText="1"/>
    </xf>
    <xf numFmtId="0" fontId="77" fillId="3" borderId="33" xfId="0" applyFont="1" applyFill="1" applyBorder="1" applyAlignment="1">
      <alignment horizontal="left" vertical="center" wrapText="1"/>
    </xf>
    <xf numFmtId="0" fontId="79" fillId="4" borderId="33" xfId="0" applyFont="1" applyFill="1" applyBorder="1" applyAlignment="1">
      <alignment horizontal="left" vertical="center" wrapText="1"/>
    </xf>
    <xf numFmtId="0" fontId="80" fillId="2" borderId="33" xfId="0" applyFont="1" applyFill="1" applyBorder="1" applyAlignment="1">
      <alignment horizontal="left" vertical="center"/>
    </xf>
    <xf numFmtId="0" fontId="77" fillId="3" borderId="33" xfId="0" applyFont="1" applyFill="1" applyBorder="1" applyAlignment="1">
      <alignment horizontal="left"/>
    </xf>
    <xf numFmtId="3" fontId="77" fillId="0" borderId="8" xfId="0" applyNumberFormat="1" applyFont="1" applyBorder="1" applyAlignment="1">
      <alignment horizontal="center" vertical="center" wrapText="1"/>
    </xf>
    <xf numFmtId="10" fontId="27" fillId="2" borderId="40" xfId="0" applyNumberFormat="1" applyFont="1" applyFill="1" applyBorder="1" applyAlignment="1">
      <alignment horizontal="center" vertical="center"/>
    </xf>
    <xf numFmtId="0" fontId="27" fillId="2" borderId="2" xfId="0" applyFont="1" applyFill="1" applyBorder="1" applyAlignment="1">
      <alignment horizontal="center" vertical="center" wrapText="1"/>
    </xf>
    <xf numFmtId="9" fontId="27" fillId="2" borderId="40" xfId="0" applyNumberFormat="1" applyFont="1" applyFill="1" applyBorder="1" applyAlignment="1">
      <alignment horizontal="center" vertical="center"/>
    </xf>
    <xf numFmtId="0" fontId="28" fillId="51" borderId="0" xfId="0" applyFont="1" applyFill="1" applyAlignment="1">
      <alignment horizontal="center" vertical="center" wrapText="1"/>
    </xf>
    <xf numFmtId="1" fontId="28" fillId="51" borderId="0" xfId="0" applyNumberFormat="1" applyFont="1" applyFill="1" applyAlignment="1">
      <alignment horizontal="center" vertical="center" wrapText="1"/>
    </xf>
    <xf numFmtId="0" fontId="28" fillId="51" borderId="33" xfId="5" applyFont="1" applyFill="1" applyAlignment="1">
      <alignment horizontal="center" vertical="center" wrapText="1"/>
    </xf>
    <xf numFmtId="0" fontId="28" fillId="0" borderId="0" xfId="0" applyFont="1" applyAlignment="1">
      <alignment horizontal="center" wrapText="1"/>
    </xf>
    <xf numFmtId="0" fontId="27" fillId="0" borderId="140" xfId="0" applyFont="1" applyBorder="1" applyAlignment="1">
      <alignment horizontal="left" vertical="center"/>
    </xf>
    <xf numFmtId="0" fontId="27" fillId="0" borderId="140" xfId="0" applyFont="1" applyBorder="1" applyAlignment="1">
      <alignment horizontal="left" vertical="center" wrapText="1"/>
    </xf>
    <xf numFmtId="0" fontId="27" fillId="31" borderId="140" xfId="0" applyFont="1" applyFill="1" applyBorder="1" applyAlignment="1">
      <alignment horizontal="left" vertical="center" wrapText="1"/>
    </xf>
    <xf numFmtId="0" fontId="27" fillId="31" borderId="140" xfId="0" applyFont="1" applyFill="1" applyBorder="1" applyAlignment="1">
      <alignment horizontal="left" vertical="center"/>
    </xf>
    <xf numFmtId="0" fontId="94" fillId="0" borderId="0" xfId="0" applyFont="1" applyAlignment="1">
      <alignment horizontal="left" vertical="center"/>
    </xf>
    <xf numFmtId="0" fontId="73" fillId="52" borderId="35" xfId="0" applyFont="1" applyFill="1" applyBorder="1" applyAlignment="1">
      <alignment horizontal="justify" vertical="center" wrapText="1"/>
    </xf>
    <xf numFmtId="0" fontId="29" fillId="53" borderId="35" xfId="0" applyFont="1" applyFill="1" applyBorder="1" applyAlignment="1">
      <alignment horizontal="center" vertical="center" wrapText="1"/>
    </xf>
    <xf numFmtId="0" fontId="89" fillId="37" borderId="124" xfId="0" applyFont="1" applyFill="1" applyBorder="1" applyAlignment="1">
      <alignment vertical="center" wrapText="1"/>
    </xf>
    <xf numFmtId="0" fontId="77" fillId="0" borderId="110" xfId="0" applyFont="1" applyBorder="1" applyAlignment="1">
      <alignment horizontal="left" vertical="center" wrapText="1"/>
    </xf>
    <xf numFmtId="49" fontId="76" fillId="0" borderId="110" xfId="0" applyNumberFormat="1" applyFont="1" applyBorder="1" applyAlignment="1">
      <alignment horizontal="center" vertical="center" wrapText="1"/>
    </xf>
    <xf numFmtId="9" fontId="77" fillId="3" borderId="110" xfId="0" applyNumberFormat="1" applyFont="1" applyFill="1" applyBorder="1" applyAlignment="1">
      <alignment horizontal="center" vertical="center" wrapText="1"/>
    </xf>
    <xf numFmtId="0" fontId="77" fillId="0" borderId="110" xfId="0" applyFont="1" applyBorder="1" applyAlignment="1">
      <alignment horizontal="center" vertical="center" wrapText="1"/>
    </xf>
    <xf numFmtId="10" fontId="77" fillId="31" borderId="110" xfId="0" applyNumberFormat="1" applyFont="1" applyFill="1" applyBorder="1" applyAlignment="1">
      <alignment horizontal="right" vertical="center" wrapText="1"/>
    </xf>
    <xf numFmtId="0" fontId="77" fillId="3" borderId="122" xfId="0" applyFont="1" applyFill="1" applyBorder="1" applyAlignment="1">
      <alignment horizontal="left" vertical="center" wrapText="1"/>
    </xf>
    <xf numFmtId="0" fontId="77" fillId="0" borderId="110" xfId="0" applyFont="1" applyBorder="1"/>
    <xf numFmtId="0" fontId="80" fillId="2" borderId="117" xfId="0" applyFont="1" applyFill="1" applyBorder="1" applyAlignment="1">
      <alignment horizontal="left" vertical="center"/>
    </xf>
    <xf numFmtId="0" fontId="80" fillId="2" borderId="118" xfId="0" applyFont="1" applyFill="1" applyBorder="1" applyAlignment="1">
      <alignment horizontal="left" vertical="center"/>
    </xf>
    <xf numFmtId="0" fontId="80" fillId="2" borderId="119" xfId="0" applyFont="1" applyFill="1" applyBorder="1" applyAlignment="1">
      <alignment horizontal="left" vertical="center"/>
    </xf>
    <xf numFmtId="0" fontId="76" fillId="0" borderId="122" xfId="0" applyFont="1" applyBorder="1" applyAlignment="1">
      <alignment horizontal="left"/>
    </xf>
    <xf numFmtId="0" fontId="27" fillId="31" borderId="8" xfId="0" applyFont="1" applyFill="1" applyBorder="1" applyAlignment="1">
      <alignment horizontal="justify" vertical="center" wrapText="1"/>
    </xf>
    <xf numFmtId="164" fontId="81" fillId="2" borderId="40" xfId="0" applyNumberFormat="1" applyFont="1" applyFill="1" applyBorder="1" applyAlignment="1">
      <alignment horizontal="justify" vertical="center"/>
    </xf>
    <xf numFmtId="9" fontId="5" fillId="31" borderId="40" xfId="0" applyNumberFormat="1" applyFont="1" applyFill="1" applyBorder="1" applyAlignment="1">
      <alignment horizontal="justify" vertical="center" wrapText="1"/>
    </xf>
    <xf numFmtId="9" fontId="27" fillId="31" borderId="40" xfId="0" applyNumberFormat="1" applyFont="1" applyFill="1" applyBorder="1" applyAlignment="1">
      <alignment horizontal="justify" vertical="top" wrapText="1"/>
    </xf>
    <xf numFmtId="164" fontId="27" fillId="31" borderId="40" xfId="0" applyNumberFormat="1" applyFont="1" applyFill="1" applyBorder="1" applyAlignment="1">
      <alignment horizontal="justify" vertical="center"/>
    </xf>
    <xf numFmtId="9" fontId="27" fillId="31" borderId="40" xfId="0" applyNumberFormat="1" applyFont="1" applyFill="1" applyBorder="1" applyAlignment="1">
      <alignment horizontal="justify" vertical="center"/>
    </xf>
    <xf numFmtId="9" fontId="27" fillId="31" borderId="40" xfId="0" applyNumberFormat="1" applyFont="1" applyFill="1" applyBorder="1" applyAlignment="1">
      <alignment horizontal="justify" vertical="center" wrapText="1"/>
    </xf>
    <xf numFmtId="9" fontId="27" fillId="54" borderId="40" xfId="0" applyNumberFormat="1" applyFont="1" applyFill="1" applyBorder="1" applyAlignment="1">
      <alignment horizontal="justify" vertical="center" wrapText="1"/>
    </xf>
    <xf numFmtId="0" fontId="27" fillId="54" borderId="40" xfId="0" applyFont="1" applyFill="1" applyBorder="1" applyAlignment="1">
      <alignment horizontal="justify" vertical="center" wrapText="1"/>
    </xf>
    <xf numFmtId="10" fontId="28" fillId="11" borderId="110" xfId="0" applyNumberFormat="1" applyFont="1" applyFill="1" applyBorder="1" applyAlignment="1">
      <alignment horizontal="right" vertical="center" wrapText="1"/>
    </xf>
    <xf numFmtId="0" fontId="27" fillId="2" borderId="33" xfId="0" applyFont="1" applyFill="1" applyBorder="1" applyAlignment="1">
      <alignment horizontal="center" vertical="center"/>
    </xf>
    <xf numFmtId="0" fontId="5" fillId="55" borderId="8" xfId="0" applyFont="1" applyFill="1" applyBorder="1" applyAlignment="1">
      <alignment horizontal="center" vertical="center"/>
    </xf>
    <xf numFmtId="0" fontId="27" fillId="56" borderId="107" xfId="0" applyFont="1" applyFill="1" applyBorder="1" applyAlignment="1">
      <alignment horizontal="left" vertical="center" wrapText="1"/>
    </xf>
    <xf numFmtId="0" fontId="27" fillId="57" borderId="107" xfId="0" applyFont="1" applyFill="1" applyBorder="1" applyAlignment="1">
      <alignment horizontal="left" vertical="center" wrapText="1"/>
    </xf>
    <xf numFmtId="0" fontId="27" fillId="57" borderId="40" xfId="0" applyFont="1" applyFill="1" applyBorder="1" applyAlignment="1">
      <alignment horizontal="justify" vertical="center"/>
    </xf>
    <xf numFmtId="0" fontId="27" fillId="57" borderId="40" xfId="0" applyFont="1" applyFill="1" applyBorder="1" applyAlignment="1">
      <alignment horizontal="justify" vertical="center" wrapText="1"/>
    </xf>
    <xf numFmtId="3" fontId="27" fillId="57" borderId="40" xfId="0" applyNumberFormat="1" applyFont="1" applyFill="1" applyBorder="1" applyAlignment="1">
      <alignment horizontal="justify" vertical="center"/>
    </xf>
    <xf numFmtId="10" fontId="27" fillId="57" borderId="40" xfId="0" applyNumberFormat="1" applyFont="1" applyFill="1" applyBorder="1" applyAlignment="1">
      <alignment horizontal="center" vertical="center"/>
    </xf>
    <xf numFmtId="9" fontId="27" fillId="57" borderId="40" xfId="0" applyNumberFormat="1" applyFont="1" applyFill="1" applyBorder="1" applyAlignment="1">
      <alignment horizontal="center" vertical="center"/>
    </xf>
    <xf numFmtId="9" fontId="27" fillId="57" borderId="40" xfId="0" applyNumberFormat="1" applyFont="1" applyFill="1" applyBorder="1" applyAlignment="1">
      <alignment horizontal="justify" vertical="center" wrapText="1"/>
    </xf>
    <xf numFmtId="164" fontId="27" fillId="57" borderId="40" xfId="0" applyNumberFormat="1" applyFont="1" applyFill="1" applyBorder="1" applyAlignment="1">
      <alignment horizontal="justify" vertical="center"/>
    </xf>
    <xf numFmtId="9" fontId="27" fillId="57" borderId="40" xfId="0" applyNumberFormat="1" applyFont="1" applyFill="1" applyBorder="1" applyAlignment="1">
      <alignment horizontal="justify" vertical="center"/>
    </xf>
    <xf numFmtId="9" fontId="5" fillId="55" borderId="40" xfId="0" applyNumberFormat="1" applyFont="1" applyFill="1" applyBorder="1" applyAlignment="1">
      <alignment horizontal="justify" vertical="center" wrapText="1"/>
    </xf>
    <xf numFmtId="0" fontId="27" fillId="58" borderId="40" xfId="0" applyFont="1" applyFill="1" applyBorder="1" applyAlignment="1">
      <alignment horizontal="justify" vertical="center" wrapText="1"/>
    </xf>
    <xf numFmtId="9" fontId="27" fillId="58" borderId="40" xfId="0" applyNumberFormat="1" applyFont="1" applyFill="1" applyBorder="1" applyAlignment="1">
      <alignment horizontal="justify" vertical="center" wrapText="1"/>
    </xf>
    <xf numFmtId="0" fontId="27" fillId="55" borderId="8" xfId="0" applyFont="1" applyFill="1" applyBorder="1" applyAlignment="1">
      <alignment horizontal="justify" vertical="center" wrapText="1"/>
    </xf>
    <xf numFmtId="0" fontId="27" fillId="57" borderId="8" xfId="0" applyFont="1" applyFill="1" applyBorder="1" applyAlignment="1">
      <alignment horizontal="justify" vertical="center"/>
    </xf>
    <xf numFmtId="0" fontId="27" fillId="55" borderId="8" xfId="0" applyFont="1" applyFill="1" applyBorder="1" applyAlignment="1">
      <alignment horizontal="justify" vertical="center"/>
    </xf>
    <xf numFmtId="0" fontId="75" fillId="57" borderId="8" xfId="0" applyFont="1" applyFill="1" applyBorder="1" applyAlignment="1">
      <alignment horizontal="justify" vertical="center"/>
    </xf>
    <xf numFmtId="0" fontId="27" fillId="57" borderId="8" xfId="0" applyFont="1" applyFill="1" applyBorder="1" applyAlignment="1">
      <alignment horizontal="justify" vertical="center" wrapText="1"/>
    </xf>
    <xf numFmtId="0" fontId="27" fillId="31" borderId="8" xfId="0" applyFont="1" applyFill="1" applyBorder="1" applyAlignment="1">
      <alignment horizontal="justify" vertical="center"/>
    </xf>
    <xf numFmtId="0" fontId="28" fillId="2" borderId="8" xfId="0" applyFont="1" applyFill="1" applyBorder="1" applyAlignment="1">
      <alignment horizontal="justify" vertical="center" wrapText="1"/>
    </xf>
    <xf numFmtId="0" fontId="81" fillId="54" borderId="40" xfId="0" applyFont="1" applyFill="1" applyBorder="1" applyAlignment="1">
      <alignment horizontal="justify" vertical="center" wrapText="1"/>
    </xf>
    <xf numFmtId="9" fontId="27" fillId="31" borderId="40" xfId="0" applyNumberFormat="1" applyFont="1" applyFill="1" applyBorder="1" applyAlignment="1">
      <alignment horizontal="justify" vertical="top"/>
    </xf>
    <xf numFmtId="0" fontId="81" fillId="2" borderId="40" xfId="0" applyFont="1" applyFill="1" applyBorder="1" applyAlignment="1">
      <alignment horizontal="justify" vertical="center" wrapText="1"/>
    </xf>
    <xf numFmtId="0" fontId="27" fillId="31" borderId="40" xfId="0" applyFont="1" applyFill="1" applyBorder="1" applyAlignment="1">
      <alignment horizontal="justify" vertical="center" wrapText="1"/>
    </xf>
    <xf numFmtId="0" fontId="28" fillId="2" borderId="33" xfId="0" applyFont="1" applyFill="1" applyBorder="1" applyAlignment="1">
      <alignment horizontal="center" vertical="center" wrapText="1"/>
    </xf>
    <xf numFmtId="0" fontId="0" fillId="0" borderId="33" xfId="0" applyBorder="1" applyAlignment="1">
      <alignment horizontal="center" vertical="center"/>
    </xf>
    <xf numFmtId="0" fontId="0" fillId="31" borderId="33" xfId="0" applyFill="1" applyBorder="1" applyAlignment="1">
      <alignment horizontal="justify" vertical="center"/>
    </xf>
    <xf numFmtId="0" fontId="32" fillId="2" borderId="33" xfId="0" applyFont="1" applyFill="1" applyBorder="1" applyAlignment="1">
      <alignment horizontal="justify" vertical="center" wrapText="1"/>
    </xf>
    <xf numFmtId="0" fontId="28" fillId="31" borderId="33" xfId="0" applyFont="1" applyFill="1" applyBorder="1" applyAlignment="1">
      <alignment horizontal="justify" vertical="center" wrapText="1"/>
    </xf>
    <xf numFmtId="0" fontId="27" fillId="31" borderId="33" xfId="0" applyFont="1" applyFill="1" applyBorder="1" applyAlignment="1">
      <alignment horizontal="justify" vertical="center" wrapText="1"/>
    </xf>
    <xf numFmtId="0" fontId="27" fillId="2" borderId="33" xfId="0" applyFont="1" applyFill="1" applyBorder="1" applyAlignment="1">
      <alignment horizontal="justify" vertical="center"/>
    </xf>
    <xf numFmtId="0" fontId="27" fillId="31" borderId="33" xfId="0" applyFont="1" applyFill="1" applyBorder="1" applyAlignment="1">
      <alignment horizontal="justify" vertical="center"/>
    </xf>
    <xf numFmtId="0" fontId="75" fillId="2" borderId="33" xfId="0" applyFont="1" applyFill="1" applyBorder="1" applyAlignment="1">
      <alignment horizontal="justify" vertical="center"/>
    </xf>
    <xf numFmtId="3" fontId="27" fillId="2" borderId="33" xfId="0" applyNumberFormat="1" applyFont="1" applyFill="1" applyBorder="1" applyAlignment="1">
      <alignment horizontal="justify" vertical="center"/>
    </xf>
    <xf numFmtId="10" fontId="27" fillId="2" borderId="33" xfId="0" applyNumberFormat="1" applyFont="1" applyFill="1" applyBorder="1" applyAlignment="1">
      <alignment horizontal="center" vertical="center"/>
    </xf>
    <xf numFmtId="9" fontId="27" fillId="2" borderId="33" xfId="0" applyNumberFormat="1" applyFont="1" applyFill="1" applyBorder="1" applyAlignment="1">
      <alignment horizontal="center" vertical="center"/>
    </xf>
    <xf numFmtId="9" fontId="27" fillId="2" borderId="33" xfId="0" applyNumberFormat="1" applyFont="1" applyFill="1" applyBorder="1" applyAlignment="1">
      <alignment horizontal="justify" vertical="center" wrapText="1"/>
    </xf>
    <xf numFmtId="164" fontId="27" fillId="2" borderId="33" xfId="0" applyNumberFormat="1" applyFont="1" applyFill="1" applyBorder="1" applyAlignment="1">
      <alignment horizontal="justify" vertical="center"/>
    </xf>
    <xf numFmtId="9" fontId="27" fillId="2" borderId="33" xfId="0" applyNumberFormat="1" applyFont="1" applyFill="1" applyBorder="1" applyAlignment="1">
      <alignment horizontal="justify" vertical="center"/>
    </xf>
    <xf numFmtId="9" fontId="5" fillId="31" borderId="33" xfId="0" applyNumberFormat="1" applyFont="1" applyFill="1" applyBorder="1" applyAlignment="1">
      <alignment horizontal="justify" vertical="center" wrapText="1"/>
    </xf>
    <xf numFmtId="0" fontId="27" fillId="54" borderId="33" xfId="0" applyFont="1" applyFill="1" applyBorder="1" applyAlignment="1">
      <alignment horizontal="justify" vertical="center" wrapText="1"/>
    </xf>
    <xf numFmtId="9" fontId="27" fillId="54" borderId="33" xfId="0" applyNumberFormat="1" applyFont="1" applyFill="1" applyBorder="1" applyAlignment="1">
      <alignment horizontal="justify" vertical="center" wrapText="1"/>
    </xf>
    <xf numFmtId="0" fontId="90" fillId="0" borderId="33" xfId="0" applyFont="1" applyBorder="1" applyAlignment="1">
      <alignment horizontal="justify" vertical="center" wrapText="1"/>
    </xf>
    <xf numFmtId="0" fontId="28" fillId="0" borderId="33" xfId="0" applyFont="1" applyBorder="1" applyAlignment="1">
      <alignment horizontal="justify" vertical="center" wrapText="1"/>
    </xf>
    <xf numFmtId="9" fontId="81" fillId="2" borderId="110" xfId="0" applyNumberFormat="1" applyFont="1" applyFill="1" applyBorder="1" applyAlignment="1">
      <alignment horizontal="center" vertical="center"/>
    </xf>
    <xf numFmtId="10" fontId="27" fillId="2" borderId="110" xfId="0" applyNumberFormat="1" applyFont="1" applyFill="1" applyBorder="1" applyAlignment="1">
      <alignment horizontal="center" vertical="center"/>
    </xf>
    <xf numFmtId="9" fontId="27" fillId="2" borderId="110" xfId="0" applyNumberFormat="1" applyFont="1" applyFill="1" applyBorder="1" applyAlignment="1">
      <alignment horizontal="center" vertical="center"/>
    </xf>
    <xf numFmtId="9" fontId="81" fillId="0" borderId="110" xfId="0" applyNumberFormat="1" applyFont="1" applyBorder="1" applyAlignment="1">
      <alignment horizontal="center" vertical="center"/>
    </xf>
    <xf numFmtId="10" fontId="27" fillId="0" borderId="110" xfId="0" applyNumberFormat="1" applyFont="1" applyBorder="1" applyAlignment="1">
      <alignment horizontal="center" vertical="center"/>
    </xf>
    <xf numFmtId="9" fontId="27" fillId="0" borderId="110" xfId="0" applyNumberFormat="1" applyFont="1" applyBorder="1" applyAlignment="1">
      <alignment horizontal="center" vertical="center"/>
    </xf>
    <xf numFmtId="9" fontId="81" fillId="31" borderId="110" xfId="0" applyNumberFormat="1" applyFont="1" applyFill="1" applyBorder="1" applyAlignment="1">
      <alignment horizontal="center" vertical="center"/>
    </xf>
    <xf numFmtId="10" fontId="27" fillId="31" borderId="110" xfId="0" applyNumberFormat="1" applyFont="1" applyFill="1" applyBorder="1" applyAlignment="1">
      <alignment horizontal="center" vertical="center"/>
    </xf>
    <xf numFmtId="9" fontId="27" fillId="31" borderId="110" xfId="0" applyNumberFormat="1" applyFont="1" applyFill="1" applyBorder="1" applyAlignment="1">
      <alignment horizontal="center" vertical="center"/>
    </xf>
    <xf numFmtId="0" fontId="27" fillId="55" borderId="110" xfId="0" applyFont="1" applyFill="1" applyBorder="1" applyAlignment="1">
      <alignment horizontal="justify" vertical="center" wrapText="1"/>
    </xf>
    <xf numFmtId="10" fontId="28" fillId="41" borderId="110" xfId="0" applyNumberFormat="1" applyFont="1" applyFill="1" applyBorder="1" applyAlignment="1">
      <alignment horizontal="right" vertical="center" wrapText="1"/>
    </xf>
    <xf numFmtId="0" fontId="3" fillId="0" borderId="110" xfId="0" applyFont="1" applyBorder="1"/>
    <xf numFmtId="0" fontId="77" fillId="0" borderId="9" xfId="0" applyFont="1" applyBorder="1" applyAlignment="1">
      <alignment horizontal="left" vertical="center" wrapText="1"/>
    </xf>
    <xf numFmtId="0" fontId="78" fillId="0" borderId="107" xfId="0" applyFont="1" applyBorder="1"/>
    <xf numFmtId="0" fontId="78" fillId="0" borderId="94" xfId="0" applyFont="1" applyBorder="1"/>
    <xf numFmtId="0" fontId="77" fillId="0" borderId="9" xfId="0" applyFont="1" applyBorder="1" applyAlignment="1">
      <alignment horizontal="center" vertical="center" wrapText="1"/>
    </xf>
    <xf numFmtId="0" fontId="79" fillId="4" borderId="9" xfId="0" applyFont="1" applyFill="1" applyBorder="1" applyAlignment="1">
      <alignment horizontal="center" vertical="center" wrapText="1"/>
    </xf>
    <xf numFmtId="0" fontId="80" fillId="4" borderId="9" xfId="0" applyFont="1" applyFill="1" applyBorder="1" applyAlignment="1">
      <alignment horizontal="left" vertical="center" wrapText="1"/>
    </xf>
    <xf numFmtId="0" fontId="5" fillId="38" borderId="9" xfId="0" applyFont="1" applyFill="1" applyBorder="1" applyAlignment="1">
      <alignment horizontal="left" vertical="center" wrapText="1"/>
    </xf>
    <xf numFmtId="0" fontId="3" fillId="31" borderId="94" xfId="0" applyFont="1" applyFill="1" applyBorder="1"/>
    <xf numFmtId="0" fontId="5" fillId="40" borderId="9" xfId="0" applyFont="1" applyFill="1" applyBorder="1" applyAlignment="1">
      <alignment horizontal="center" vertical="center" wrapText="1"/>
    </xf>
    <xf numFmtId="0" fontId="5" fillId="0" borderId="9" xfId="0" applyFont="1" applyBorder="1" applyAlignment="1">
      <alignment horizontal="left" vertical="center" wrapText="1"/>
    </xf>
    <xf numFmtId="0" fontId="3" fillId="0" borderId="107" xfId="0" applyFont="1" applyBorder="1"/>
    <xf numFmtId="0" fontId="3" fillId="0" borderId="94" xfId="0" applyFont="1" applyBorder="1"/>
    <xf numFmtId="0" fontId="79" fillId="4" borderId="9" xfId="0" applyFont="1" applyFill="1" applyBorder="1" applyAlignment="1">
      <alignment horizontal="left" vertical="center" wrapText="1"/>
    </xf>
    <xf numFmtId="0" fontId="77" fillId="3" borderId="120" xfId="0" applyFont="1" applyFill="1" applyBorder="1" applyAlignment="1">
      <alignment horizontal="center"/>
    </xf>
    <xf numFmtId="0" fontId="78" fillId="0" borderId="33" xfId="0" applyFont="1" applyBorder="1"/>
    <xf numFmtId="0" fontId="78" fillId="0" borderId="121" xfId="0" applyFont="1" applyBorder="1"/>
    <xf numFmtId="0" fontId="80" fillId="4" borderId="9" xfId="0" applyFont="1" applyFill="1" applyBorder="1" applyAlignment="1">
      <alignment horizontal="center" vertical="center" wrapText="1"/>
    </xf>
    <xf numFmtId="0" fontId="77" fillId="3" borderId="9" xfId="0" applyFont="1" applyFill="1" applyBorder="1" applyAlignment="1">
      <alignment horizontal="left" vertical="center" wrapText="1"/>
    </xf>
    <xf numFmtId="0" fontId="77" fillId="3" borderId="109" xfId="0" applyFont="1" applyFill="1" applyBorder="1" applyAlignment="1">
      <alignment horizontal="left"/>
    </xf>
    <xf numFmtId="0" fontId="78" fillId="0" borderId="109" xfId="0" applyFont="1" applyBorder="1"/>
    <xf numFmtId="0" fontId="77" fillId="3" borderId="109" xfId="0" applyFont="1" applyFill="1" applyBorder="1" applyAlignment="1">
      <alignment horizontal="right"/>
    </xf>
    <xf numFmtId="0" fontId="78" fillId="0" borderId="123" xfId="0" applyFont="1" applyBorder="1"/>
    <xf numFmtId="0" fontId="79" fillId="4" borderId="106" xfId="0" applyFont="1" applyFill="1" applyBorder="1" applyAlignment="1">
      <alignment horizontal="center" vertical="center" wrapText="1"/>
    </xf>
    <xf numFmtId="0" fontId="78" fillId="0" borderId="53" xfId="0" applyFont="1" applyBorder="1"/>
    <xf numFmtId="0" fontId="78" fillId="0" borderId="98" xfId="0" applyFont="1" applyBorder="1"/>
    <xf numFmtId="0" fontId="80" fillId="4" borderId="51" xfId="0" applyFont="1" applyFill="1" applyBorder="1" applyAlignment="1">
      <alignment horizontal="center" vertical="center" wrapText="1"/>
    </xf>
    <xf numFmtId="0" fontId="78" fillId="0" borderId="96" xfId="0" applyFont="1" applyBorder="1"/>
    <xf numFmtId="0" fontId="78" fillId="0" borderId="106" xfId="0" applyFont="1" applyBorder="1"/>
    <xf numFmtId="0" fontId="77" fillId="0" borderId="35" xfId="0" applyFont="1" applyBorder="1" applyAlignment="1">
      <alignment horizontal="center" vertical="center" wrapText="1"/>
    </xf>
    <xf numFmtId="0" fontId="78" fillId="0" borderId="23" xfId="0" applyFont="1" applyBorder="1"/>
    <xf numFmtId="0" fontId="77" fillId="0" borderId="9" xfId="0" applyFont="1" applyBorder="1" applyAlignment="1">
      <alignment vertical="center" wrapText="1"/>
    </xf>
    <xf numFmtId="0" fontId="77" fillId="2" borderId="9" xfId="0" applyFont="1" applyFill="1" applyBorder="1" applyAlignment="1">
      <alignment horizontal="left" vertical="center" wrapText="1"/>
    </xf>
    <xf numFmtId="0" fontId="5" fillId="39" borderId="9" xfId="0" applyFont="1" applyFill="1" applyBorder="1" applyAlignment="1">
      <alignment horizontal="center" vertical="center" wrapText="1"/>
    </xf>
    <xf numFmtId="0" fontId="77" fillId="3" borderId="33" xfId="0" applyFont="1" applyFill="1" applyBorder="1" applyAlignment="1">
      <alignment horizontal="center"/>
    </xf>
    <xf numFmtId="0" fontId="77" fillId="3" borderId="33" xfId="0" applyFont="1" applyFill="1" applyBorder="1" applyAlignment="1">
      <alignment horizontal="left"/>
    </xf>
    <xf numFmtId="0" fontId="77" fillId="3" borderId="33" xfId="0" applyFont="1" applyFill="1" applyBorder="1" applyAlignment="1">
      <alignment horizontal="right"/>
    </xf>
    <xf numFmtId="0" fontId="77" fillId="2" borderId="53" xfId="0" applyFont="1" applyFill="1" applyBorder="1" applyAlignment="1">
      <alignment horizontal="left" vertical="center" wrapText="1"/>
    </xf>
    <xf numFmtId="0" fontId="77" fillId="3" borderId="9" xfId="0" applyFont="1" applyFill="1" applyBorder="1" applyAlignment="1">
      <alignment horizontal="center" vertical="center" wrapText="1"/>
    </xf>
    <xf numFmtId="0" fontId="77" fillId="3" borderId="53" xfId="0" applyFont="1" applyFill="1" applyBorder="1" applyAlignment="1">
      <alignment horizontal="left" vertical="center" wrapText="1"/>
    </xf>
    <xf numFmtId="0" fontId="76" fillId="0" borderId="120" xfId="0" applyFont="1" applyBorder="1" applyAlignment="1">
      <alignment horizontal="center"/>
    </xf>
    <xf numFmtId="0" fontId="77" fillId="0" borderId="33" xfId="0" applyFont="1" applyBorder="1"/>
    <xf numFmtId="0" fontId="77" fillId="0" borderId="121" xfId="0" applyFont="1" applyBorder="1"/>
    <xf numFmtId="0" fontId="77" fillId="3" borderId="109" xfId="0" applyFont="1" applyFill="1" applyBorder="1" applyAlignment="1">
      <alignment horizontal="left" vertical="center" wrapText="1"/>
    </xf>
    <xf numFmtId="0" fontId="77" fillId="3" borderId="117" xfId="0" applyFont="1" applyFill="1" applyBorder="1" applyAlignment="1">
      <alignment horizontal="center"/>
    </xf>
    <xf numFmtId="0" fontId="78" fillId="0" borderId="118" xfId="0" applyFont="1" applyBorder="1"/>
    <xf numFmtId="0" fontId="78" fillId="0" borderId="119" xfId="0" applyFont="1" applyBorder="1"/>
    <xf numFmtId="0" fontId="76" fillId="3" borderId="53" xfId="0" applyFont="1" applyFill="1" applyBorder="1" applyAlignment="1">
      <alignment horizontal="left" vertical="center" wrapText="1"/>
    </xf>
    <xf numFmtId="0" fontId="77" fillId="3" borderId="117" xfId="0" applyFont="1" applyFill="1" applyBorder="1" applyAlignment="1">
      <alignment horizontal="center" vertical="center" wrapText="1"/>
    </xf>
    <xf numFmtId="0" fontId="77" fillId="3" borderId="120" xfId="0" applyFont="1" applyFill="1" applyBorder="1" applyAlignment="1">
      <alignment horizontal="center" vertical="center" wrapText="1"/>
    </xf>
    <xf numFmtId="0" fontId="76" fillId="0" borderId="120" xfId="0" applyFont="1" applyBorder="1" applyAlignment="1">
      <alignment horizontal="center" vertical="center" wrapText="1"/>
    </xf>
    <xf numFmtId="0" fontId="77" fillId="3" borderId="109" xfId="0" applyFont="1" applyFill="1" applyBorder="1" applyAlignment="1">
      <alignment horizontal="right" vertical="center" wrapText="1"/>
    </xf>
    <xf numFmtId="0" fontId="76" fillId="0" borderId="0" xfId="0" applyFont="1" applyAlignment="1">
      <alignment horizontal="center"/>
    </xf>
    <xf numFmtId="0" fontId="77" fillId="0" borderId="0" xfId="0" applyFont="1"/>
    <xf numFmtId="0" fontId="77" fillId="0" borderId="53" xfId="0" applyFont="1" applyBorder="1" applyAlignment="1">
      <alignment horizontal="left" vertical="center" wrapText="1"/>
    </xf>
    <xf numFmtId="0" fontId="77" fillId="3" borderId="53" xfId="0" applyFont="1" applyFill="1" applyBorder="1" applyAlignment="1">
      <alignment horizontal="center" vertical="center" wrapText="1"/>
    </xf>
    <xf numFmtId="0" fontId="79" fillId="4" borderId="53" xfId="0" applyFont="1" applyFill="1" applyBorder="1" applyAlignment="1">
      <alignment horizontal="left" vertical="center" wrapText="1"/>
    </xf>
    <xf numFmtId="0" fontId="79" fillId="4" borderId="33" xfId="0" applyFont="1" applyFill="1" applyBorder="1" applyAlignment="1">
      <alignment horizontal="center" vertical="center" wrapText="1"/>
    </xf>
    <xf numFmtId="0" fontId="78" fillId="0" borderId="97" xfId="0" applyFont="1" applyBorder="1"/>
    <xf numFmtId="0" fontId="77" fillId="31" borderId="33" xfId="0" applyFont="1" applyFill="1" applyBorder="1" applyAlignment="1">
      <alignment horizontal="center" vertical="center" wrapText="1"/>
    </xf>
    <xf numFmtId="0" fontId="77" fillId="31" borderId="33" xfId="0" applyFont="1" applyFill="1" applyBorder="1"/>
    <xf numFmtId="0" fontId="76" fillId="0" borderId="117" xfId="0" applyFont="1" applyBorder="1" applyAlignment="1">
      <alignment horizontal="center" vertical="center" wrapText="1"/>
    </xf>
    <xf numFmtId="0" fontId="77" fillId="0" borderId="118" xfId="0" applyFont="1" applyBorder="1"/>
    <xf numFmtId="0" fontId="77" fillId="0" borderId="119" xfId="0" applyFont="1" applyBorder="1"/>
    <xf numFmtId="0" fontId="77" fillId="0" borderId="53" xfId="0" applyFont="1" applyBorder="1" applyAlignment="1">
      <alignment horizontal="center" vertical="center" wrapText="1"/>
    </xf>
    <xf numFmtId="0" fontId="89" fillId="37" borderId="110" xfId="0" applyFont="1" applyFill="1" applyBorder="1" applyAlignment="1">
      <alignment horizontal="center" vertical="center" wrapText="1"/>
    </xf>
    <xf numFmtId="0" fontId="77" fillId="0" borderId="110" xfId="0" applyFont="1" applyBorder="1" applyAlignment="1">
      <alignment horizontal="left" vertical="center" wrapText="1"/>
    </xf>
    <xf numFmtId="0" fontId="78" fillId="0" borderId="110" xfId="0" applyFont="1" applyBorder="1"/>
    <xf numFmtId="0" fontId="79" fillId="4" borderId="53" xfId="0" applyFont="1" applyFill="1" applyBorder="1" applyAlignment="1">
      <alignment horizontal="center" vertical="center" wrapText="1"/>
    </xf>
    <xf numFmtId="0" fontId="89" fillId="37" borderId="124" xfId="0" applyFont="1" applyFill="1" applyBorder="1" applyAlignment="1">
      <alignment horizontal="center" vertical="center" wrapText="1"/>
    </xf>
    <xf numFmtId="0" fontId="89" fillId="37" borderId="125" xfId="0" applyFont="1" applyFill="1" applyBorder="1" applyAlignment="1">
      <alignment horizontal="center" vertical="center" wrapText="1"/>
    </xf>
    <xf numFmtId="0" fontId="77" fillId="0" borderId="53" xfId="0" applyFont="1" applyBorder="1" applyAlignment="1">
      <alignment vertical="center" wrapText="1"/>
    </xf>
    <xf numFmtId="0" fontId="76" fillId="0" borderId="0" xfId="0" applyFont="1" applyAlignment="1">
      <alignment horizontal="center" vertical="center" wrapText="1"/>
    </xf>
    <xf numFmtId="0" fontId="77" fillId="3" borderId="33" xfId="0" applyFont="1" applyFill="1" applyBorder="1" applyAlignment="1">
      <alignment horizontal="center" vertical="center" wrapText="1"/>
    </xf>
    <xf numFmtId="0" fontId="77" fillId="3" borderId="53" xfId="0" applyFont="1" applyFill="1" applyBorder="1" applyAlignment="1">
      <alignment horizontal="right" vertical="center" wrapText="1"/>
    </xf>
    <xf numFmtId="0" fontId="77" fillId="0" borderId="33" xfId="0" applyFont="1" applyBorder="1" applyAlignment="1">
      <alignment horizontal="center" vertical="center" wrapText="1"/>
    </xf>
    <xf numFmtId="49" fontId="77" fillId="0" borderId="110" xfId="0" applyNumberFormat="1" applyFont="1" applyBorder="1" applyAlignment="1">
      <alignment horizontal="center" vertical="center" wrapText="1"/>
    </xf>
    <xf numFmtId="164" fontId="77" fillId="0" borderId="53" xfId="0" applyNumberFormat="1" applyFont="1" applyBorder="1" applyAlignment="1">
      <alignment horizontal="left" vertical="center" wrapText="1"/>
    </xf>
    <xf numFmtId="0" fontId="77" fillId="3" borderId="9" xfId="0" applyFont="1" applyFill="1" applyBorder="1" applyAlignment="1">
      <alignment vertical="center" wrapText="1"/>
    </xf>
    <xf numFmtId="0" fontId="76" fillId="0" borderId="9" xfId="0" applyFont="1" applyBorder="1" applyAlignment="1">
      <alignment horizontal="left" vertical="center"/>
    </xf>
    <xf numFmtId="0" fontId="5" fillId="38" borderId="9" xfId="0" applyFont="1" applyFill="1" applyBorder="1" applyAlignment="1">
      <alignment horizontal="center" vertical="center" wrapText="1"/>
    </xf>
    <xf numFmtId="0" fontId="3" fillId="31" borderId="107" xfId="0" applyFont="1" applyFill="1" applyBorder="1"/>
    <xf numFmtId="0" fontId="77" fillId="5" borderId="9" xfId="0" applyFont="1" applyFill="1" applyBorder="1" applyAlignment="1">
      <alignment horizontal="left" vertical="center" wrapText="1"/>
    </xf>
    <xf numFmtId="0" fontId="77" fillId="5" borderId="9" xfId="0" applyFont="1" applyFill="1" applyBorder="1" applyAlignment="1">
      <alignment horizontal="center" vertical="center" wrapText="1"/>
    </xf>
    <xf numFmtId="0" fontId="77" fillId="2" borderId="9" xfId="0" applyFont="1" applyFill="1" applyBorder="1" applyAlignment="1">
      <alignment vertical="center" wrapText="1"/>
    </xf>
    <xf numFmtId="0" fontId="77" fillId="2" borderId="9" xfId="0" applyFont="1" applyFill="1" applyBorder="1" applyAlignment="1">
      <alignment horizontal="center" vertical="center" wrapText="1"/>
    </xf>
    <xf numFmtId="0" fontId="5" fillId="38" borderId="9" xfId="0" applyFont="1" applyFill="1" applyBorder="1" applyAlignment="1">
      <alignment vertical="center" wrapText="1"/>
    </xf>
    <xf numFmtId="0" fontId="12" fillId="4" borderId="9" xfId="0" applyFont="1" applyFill="1" applyBorder="1" applyAlignment="1">
      <alignment horizontal="center" vertical="center" wrapText="1"/>
    </xf>
    <xf numFmtId="0" fontId="5" fillId="0" borderId="9" xfId="0" applyFont="1" applyBorder="1" applyAlignment="1">
      <alignment horizontal="center" vertical="center" wrapText="1"/>
    </xf>
    <xf numFmtId="0" fontId="6" fillId="38" borderId="9" xfId="0" applyFont="1" applyFill="1" applyBorder="1" applyAlignment="1">
      <alignment horizontal="center" vertical="center" wrapText="1"/>
    </xf>
    <xf numFmtId="0" fontId="89" fillId="37" borderId="127" xfId="0" applyFont="1" applyFill="1" applyBorder="1" applyAlignment="1">
      <alignment horizontal="center" vertical="center" wrapText="1"/>
    </xf>
    <xf numFmtId="0" fontId="89" fillId="37" borderId="128" xfId="0" applyFont="1" applyFill="1" applyBorder="1" applyAlignment="1">
      <alignment horizontal="center" vertical="center" wrapText="1"/>
    </xf>
    <xf numFmtId="0" fontId="89" fillId="37" borderId="116" xfId="0" applyFont="1" applyFill="1" applyBorder="1" applyAlignment="1">
      <alignment horizontal="center" vertical="center" wrapText="1"/>
    </xf>
    <xf numFmtId="0" fontId="89" fillId="37" borderId="129" xfId="0" applyFont="1" applyFill="1" applyBorder="1" applyAlignment="1">
      <alignment horizontal="center" vertical="center" wrapText="1"/>
    </xf>
    <xf numFmtId="0" fontId="89" fillId="37" borderId="130" xfId="0" applyFont="1" applyFill="1" applyBorder="1" applyAlignment="1">
      <alignment horizontal="center" vertical="center" wrapText="1"/>
    </xf>
    <xf numFmtId="0" fontId="89" fillId="37" borderId="131" xfId="0" applyFont="1" applyFill="1" applyBorder="1" applyAlignment="1">
      <alignment horizontal="center" vertical="center" wrapText="1"/>
    </xf>
    <xf numFmtId="0" fontId="5" fillId="38" borderId="9" xfId="0" applyFont="1" applyFill="1" applyBorder="1" applyAlignment="1">
      <alignment wrapText="1"/>
    </xf>
    <xf numFmtId="0" fontId="3" fillId="38" borderId="9" xfId="0" applyFont="1" applyFill="1" applyBorder="1" applyAlignment="1">
      <alignment horizontal="left" vertical="center" wrapText="1"/>
    </xf>
    <xf numFmtId="0" fontId="6" fillId="38" borderId="53" xfId="0" applyFont="1" applyFill="1" applyBorder="1" applyAlignment="1">
      <alignment horizontal="left" vertical="center" wrapText="1"/>
    </xf>
    <xf numFmtId="0" fontId="3" fillId="31" borderId="98" xfId="0" applyFont="1" applyFill="1" applyBorder="1"/>
    <xf numFmtId="0" fontId="89" fillId="37" borderId="124" xfId="0" applyFont="1" applyFill="1" applyBorder="1" applyAlignment="1">
      <alignment horizontal="left" vertical="center" wrapText="1"/>
    </xf>
    <xf numFmtId="0" fontId="89" fillId="37" borderId="126" xfId="0" applyFont="1" applyFill="1" applyBorder="1" applyAlignment="1">
      <alignment horizontal="left" vertical="center" wrapText="1"/>
    </xf>
    <xf numFmtId="0" fontId="89" fillId="37" borderId="125" xfId="0" applyFont="1" applyFill="1" applyBorder="1" applyAlignment="1">
      <alignment horizontal="left" vertical="center" wrapText="1"/>
    </xf>
    <xf numFmtId="0" fontId="89" fillId="37" borderId="126" xfId="0" applyFont="1" applyFill="1" applyBorder="1" applyAlignment="1">
      <alignment horizontal="center" vertical="center" wrapText="1"/>
    </xf>
    <xf numFmtId="0" fontId="5" fillId="38" borderId="9" xfId="0" applyFont="1" applyFill="1" applyBorder="1" applyAlignment="1">
      <alignment horizontal="justify" vertical="center" wrapText="1"/>
    </xf>
    <xf numFmtId="0" fontId="3" fillId="31" borderId="107" xfId="0" applyFont="1" applyFill="1" applyBorder="1" applyAlignment="1">
      <alignment horizontal="justify"/>
    </xf>
    <xf numFmtId="0" fontId="3" fillId="31" borderId="94" xfId="0" applyFont="1" applyFill="1" applyBorder="1" applyAlignment="1">
      <alignment horizontal="justify"/>
    </xf>
    <xf numFmtId="0" fontId="89" fillId="37" borderId="124" xfId="0" applyFont="1" applyFill="1" applyBorder="1" applyAlignment="1">
      <alignment horizontal="justify" vertical="center" wrapText="1"/>
    </xf>
    <xf numFmtId="0" fontId="89" fillId="37" borderId="125" xfId="0" applyFont="1" applyFill="1" applyBorder="1" applyAlignment="1">
      <alignment horizontal="justify" vertical="center" wrapText="1"/>
    </xf>
    <xf numFmtId="0" fontId="89" fillId="37" borderId="126" xfId="0" applyFont="1" applyFill="1" applyBorder="1" applyAlignment="1">
      <alignment horizontal="justify" vertical="center" wrapText="1"/>
    </xf>
    <xf numFmtId="0" fontId="26" fillId="6" borderId="24" xfId="0" applyFont="1" applyFill="1" applyBorder="1" applyAlignment="1">
      <alignment horizontal="left" vertical="center" wrapText="1"/>
    </xf>
    <xf numFmtId="0" fontId="3" fillId="0" borderId="28" xfId="0" applyFont="1" applyBorder="1"/>
    <xf numFmtId="0" fontId="3" fillId="0" borderId="29" xfId="0" applyFont="1" applyBorder="1"/>
    <xf numFmtId="0" fontId="3" fillId="0" borderId="30" xfId="0" applyFont="1" applyBorder="1"/>
    <xf numFmtId="0" fontId="0" fillId="0" borderId="0" xfId="0"/>
    <xf numFmtId="0" fontId="3" fillId="0" borderId="31" xfId="0" applyFont="1" applyBorder="1"/>
    <xf numFmtId="0" fontId="3" fillId="0" borderId="26" xfId="0" applyFont="1" applyBorder="1"/>
    <xf numFmtId="0" fontId="3" fillId="0" borderId="32" xfId="0" applyFont="1" applyBorder="1"/>
    <xf numFmtId="0" fontId="3" fillId="0" borderId="33" xfId="0" applyFont="1" applyBorder="1"/>
    <xf numFmtId="0" fontId="5" fillId="2" borderId="9" xfId="0" applyFont="1" applyFill="1" applyBorder="1" applyAlignment="1">
      <alignment horizontal="left" vertical="center" wrapText="1"/>
    </xf>
    <xf numFmtId="0" fontId="3" fillId="0" borderId="15" xfId="0" applyFont="1" applyBorder="1"/>
    <xf numFmtId="0" fontId="3" fillId="0" borderId="10" xfId="0" applyFont="1" applyBorder="1"/>
    <xf numFmtId="0" fontId="3" fillId="31" borderId="15" xfId="0" applyFont="1" applyFill="1" applyBorder="1"/>
    <xf numFmtId="0" fontId="3" fillId="31" borderId="10" xfId="0" applyFont="1" applyFill="1" applyBorder="1"/>
    <xf numFmtId="0" fontId="10" fillId="2" borderId="20" xfId="0" applyFont="1" applyFill="1" applyBorder="1" applyAlignment="1">
      <alignment horizontal="center" wrapText="1"/>
    </xf>
    <xf numFmtId="0" fontId="3" fillId="0" borderId="21" xfId="0" applyFont="1" applyBorder="1"/>
    <xf numFmtId="0" fontId="10" fillId="6" borderId="20" xfId="0" applyFont="1" applyFill="1" applyBorder="1" applyAlignment="1">
      <alignment horizontal="center" wrapText="1"/>
    </xf>
    <xf numFmtId="0" fontId="5" fillId="0" borderId="12" xfId="0" applyFont="1" applyBorder="1" applyAlignment="1">
      <alignment horizontal="left" vertical="center" wrapText="1"/>
    </xf>
    <xf numFmtId="0" fontId="3" fillId="0" borderId="22" xfId="0" applyFont="1" applyBorder="1"/>
    <xf numFmtId="0" fontId="12" fillId="4" borderId="24" xfId="0" applyFont="1" applyFill="1" applyBorder="1" applyAlignment="1">
      <alignment horizontal="left" vertical="center" wrapText="1"/>
    </xf>
    <xf numFmtId="0" fontId="3" fillId="0" borderId="25" xfId="0" applyFont="1" applyBorder="1"/>
    <xf numFmtId="0" fontId="3" fillId="0" borderId="27" xfId="0" applyFont="1" applyBorder="1"/>
    <xf numFmtId="0" fontId="15" fillId="6" borderId="20" xfId="0" applyFont="1" applyFill="1" applyBorder="1" applyAlignment="1">
      <alignment horizontal="center" wrapText="1"/>
    </xf>
    <xf numFmtId="0" fontId="10" fillId="6" borderId="24" xfId="0" applyFont="1" applyFill="1" applyBorder="1" applyAlignment="1">
      <alignment horizontal="center" wrapText="1"/>
    </xf>
    <xf numFmtId="0" fontId="12" fillId="4" borderId="9" xfId="0" applyFont="1" applyFill="1" applyBorder="1" applyAlignment="1">
      <alignment horizontal="left" vertical="center" wrapText="1"/>
    </xf>
    <xf numFmtId="0" fontId="12" fillId="4" borderId="51" xfId="0" applyFont="1" applyFill="1" applyBorder="1" applyAlignment="1">
      <alignment horizontal="left" vertical="center" wrapText="1"/>
    </xf>
    <xf numFmtId="0" fontId="3" fillId="0" borderId="52" xfId="0" applyFont="1" applyBorder="1"/>
    <xf numFmtId="0" fontId="3" fillId="0" borderId="96" xfId="0" applyFont="1" applyBorder="1"/>
    <xf numFmtId="0" fontId="3" fillId="0" borderId="106" xfId="0" applyFont="1" applyBorder="1"/>
    <xf numFmtId="0" fontId="3" fillId="0" borderId="53" xfId="0" applyFont="1" applyBorder="1"/>
    <xf numFmtId="0" fontId="3" fillId="0" borderId="98" xfId="0" applyFont="1" applyBorder="1"/>
    <xf numFmtId="0" fontId="20" fillId="6" borderId="24" xfId="0" applyFont="1" applyFill="1" applyBorder="1" applyAlignment="1">
      <alignment horizontal="center" vertical="center" wrapText="1"/>
    </xf>
    <xf numFmtId="0" fontId="15" fillId="6" borderId="24" xfId="0" applyFont="1" applyFill="1" applyBorder="1" applyAlignment="1">
      <alignment horizontal="left" vertical="center" wrapText="1"/>
    </xf>
    <xf numFmtId="0" fontId="19" fillId="6" borderId="24" xfId="0" applyFont="1" applyFill="1" applyBorder="1" applyAlignment="1">
      <alignment horizontal="left" vertical="center" wrapText="1"/>
    </xf>
    <xf numFmtId="0" fontId="19" fillId="6" borderId="3" xfId="0" applyFont="1" applyFill="1" applyBorder="1" applyAlignment="1">
      <alignment horizontal="left" vertical="center"/>
    </xf>
    <xf numFmtId="0" fontId="3" fillId="0" borderId="4" xfId="0" applyFont="1" applyBorder="1"/>
    <xf numFmtId="0" fontId="3" fillId="0" borderId="16" xfId="0" applyFont="1" applyBorder="1"/>
    <xf numFmtId="1" fontId="5" fillId="2" borderId="9" xfId="0" applyNumberFormat="1" applyFont="1" applyFill="1" applyBorder="1" applyAlignment="1">
      <alignment horizontal="left" vertical="center" wrapText="1"/>
    </xf>
    <xf numFmtId="0" fontId="9" fillId="6" borderId="3" xfId="0" applyFont="1" applyFill="1" applyBorder="1" applyAlignment="1">
      <alignment horizontal="center"/>
    </xf>
    <xf numFmtId="0" fontId="13" fillId="6" borderId="3" xfId="0" applyFont="1" applyFill="1" applyBorder="1" applyAlignment="1">
      <alignment horizontal="center" vertical="center" wrapText="1"/>
    </xf>
    <xf numFmtId="0" fontId="7" fillId="2" borderId="12" xfId="0" applyFont="1" applyFill="1" applyBorder="1" applyAlignment="1">
      <alignment horizontal="center" vertical="center"/>
    </xf>
    <xf numFmtId="0" fontId="3" fillId="0" borderId="13" xfId="0" applyFont="1" applyBorder="1"/>
    <xf numFmtId="0" fontId="3" fillId="0" borderId="19" xfId="0" applyFont="1" applyBorder="1"/>
    <xf numFmtId="0" fontId="3" fillId="0" borderId="1" xfId="0" applyFont="1" applyBorder="1"/>
    <xf numFmtId="0" fontId="3" fillId="0" borderId="14" xfId="0" applyFont="1" applyBorder="1"/>
    <xf numFmtId="0" fontId="3" fillId="0" borderId="11" xfId="0" applyFont="1" applyBorder="1"/>
    <xf numFmtId="0" fontId="8" fillId="31" borderId="9" xfId="0" applyFont="1" applyFill="1" applyBorder="1" applyAlignment="1">
      <alignment horizontal="center" vertical="center"/>
    </xf>
    <xf numFmtId="0" fontId="8" fillId="2" borderId="9" xfId="0" applyFont="1" applyFill="1" applyBorder="1" applyAlignment="1">
      <alignment horizontal="center" vertical="center"/>
    </xf>
    <xf numFmtId="0" fontId="5" fillId="31" borderId="107" xfId="0" applyFont="1" applyFill="1" applyBorder="1"/>
    <xf numFmtId="0" fontId="5" fillId="31" borderId="94" xfId="0" applyFont="1" applyFill="1" applyBorder="1"/>
    <xf numFmtId="164" fontId="27" fillId="2" borderId="35" xfId="0" applyNumberFormat="1" applyFont="1" applyFill="1" applyBorder="1" applyAlignment="1">
      <alignment horizontal="center" vertical="center"/>
    </xf>
    <xf numFmtId="164" fontId="27" fillId="2" borderId="23" xfId="0" applyNumberFormat="1" applyFont="1" applyFill="1" applyBorder="1" applyAlignment="1">
      <alignment horizontal="center" vertical="center"/>
    </xf>
    <xf numFmtId="10" fontId="27" fillId="2" borderId="35" xfId="0" applyNumberFormat="1" applyFont="1" applyFill="1" applyBorder="1" applyAlignment="1">
      <alignment horizontal="center" vertical="center"/>
    </xf>
    <xf numFmtId="10" fontId="27" fillId="2" borderId="23" xfId="0" applyNumberFormat="1" applyFont="1" applyFill="1" applyBorder="1" applyAlignment="1">
      <alignment horizontal="center" vertical="center"/>
    </xf>
    <xf numFmtId="10" fontId="27" fillId="2" borderId="95" xfId="0" applyNumberFormat="1" applyFont="1" applyFill="1" applyBorder="1" applyAlignment="1">
      <alignment horizontal="center" vertical="center"/>
    </xf>
    <xf numFmtId="164" fontId="27" fillId="2" borderId="95" xfId="0" applyNumberFormat="1" applyFont="1" applyFill="1" applyBorder="1" applyAlignment="1">
      <alignment horizontal="center" vertical="center"/>
    </xf>
    <xf numFmtId="164" fontId="27" fillId="2" borderId="51" xfId="0" applyNumberFormat="1" applyFont="1" applyFill="1" applyBorder="1" applyAlignment="1">
      <alignment horizontal="center" vertical="center"/>
    </xf>
    <xf numFmtId="164" fontId="27" fillId="2" borderId="43" xfId="0" applyNumberFormat="1" applyFont="1" applyFill="1" applyBorder="1" applyAlignment="1">
      <alignment horizontal="center" vertical="center"/>
    </xf>
    <xf numFmtId="164" fontId="27" fillId="2" borderId="106" xfId="0" applyNumberFormat="1" applyFont="1" applyFill="1" applyBorder="1" applyAlignment="1">
      <alignment horizontal="center" vertical="center"/>
    </xf>
    <xf numFmtId="9" fontId="27" fillId="3" borderId="35" xfId="0" applyNumberFormat="1" applyFont="1" applyFill="1" applyBorder="1" applyAlignment="1">
      <alignment horizontal="center" vertical="center" wrapText="1"/>
    </xf>
    <xf numFmtId="9" fontId="27" fillId="3" borderId="23" xfId="0" applyNumberFormat="1" applyFont="1" applyFill="1" applyBorder="1" applyAlignment="1">
      <alignment horizontal="center" vertical="center" wrapText="1"/>
    </xf>
    <xf numFmtId="9" fontId="27" fillId="2" borderId="35" xfId="0" applyNumberFormat="1" applyFont="1" applyFill="1" applyBorder="1" applyAlignment="1">
      <alignment horizontal="center" vertical="center"/>
    </xf>
    <xf numFmtId="9" fontId="27" fillId="2" borderId="23" xfId="0" applyNumberFormat="1" applyFont="1" applyFill="1" applyBorder="1" applyAlignment="1">
      <alignment horizontal="center" vertical="center"/>
    </xf>
    <xf numFmtId="165" fontId="31" fillId="11" borderId="35" xfId="0" applyNumberFormat="1" applyFont="1" applyFill="1" applyBorder="1" applyAlignment="1">
      <alignment horizontal="left" vertical="center"/>
    </xf>
    <xf numFmtId="165" fontId="31" fillId="11" borderId="95" xfId="0" applyNumberFormat="1" applyFont="1" applyFill="1" applyBorder="1" applyAlignment="1">
      <alignment horizontal="left" vertical="center"/>
    </xf>
    <xf numFmtId="165" fontId="31" fillId="11" borderId="23" xfId="0" applyNumberFormat="1" applyFont="1" applyFill="1" applyBorder="1" applyAlignment="1">
      <alignment horizontal="left" vertical="center"/>
    </xf>
    <xf numFmtId="0" fontId="27" fillId="11" borderId="35" xfId="0" applyFont="1" applyFill="1" applyBorder="1" applyAlignment="1">
      <alignment horizontal="justify" vertical="center" wrapText="1"/>
    </xf>
    <xf numFmtId="0" fontId="27" fillId="11" borderId="95" xfId="0" applyFont="1" applyFill="1" applyBorder="1" applyAlignment="1">
      <alignment horizontal="justify" vertical="center" wrapText="1"/>
    </xf>
    <xf numFmtId="0" fontId="27" fillId="11" borderId="23" xfId="0" applyFont="1" applyFill="1" applyBorder="1" applyAlignment="1">
      <alignment horizontal="justify" vertical="center" wrapText="1"/>
    </xf>
    <xf numFmtId="0" fontId="27" fillId="11" borderId="35" xfId="0" applyFont="1" applyFill="1" applyBorder="1" applyAlignment="1">
      <alignment horizontal="center" vertical="center"/>
    </xf>
    <xf numFmtId="0" fontId="27" fillId="11" borderId="95" xfId="0" applyFont="1" applyFill="1" applyBorder="1" applyAlignment="1">
      <alignment horizontal="center" vertical="center"/>
    </xf>
    <xf numFmtId="0" fontId="27" fillId="11" borderId="23" xfId="0" applyFont="1" applyFill="1" applyBorder="1" applyAlignment="1">
      <alignment horizontal="center" vertical="center"/>
    </xf>
    <xf numFmtId="0" fontId="27" fillId="11" borderId="35" xfId="0" applyFont="1" applyFill="1" applyBorder="1" applyAlignment="1">
      <alignment horizontal="left" vertical="center" wrapText="1"/>
    </xf>
    <xf numFmtId="0" fontId="27" fillId="11" borderId="95" xfId="0" applyFont="1" applyFill="1" applyBorder="1" applyAlignment="1">
      <alignment horizontal="left" vertical="center" wrapText="1"/>
    </xf>
    <xf numFmtId="0" fontId="27" fillId="11" borderId="23" xfId="0" applyFont="1" applyFill="1" applyBorder="1" applyAlignment="1">
      <alignment horizontal="left" vertical="center" wrapText="1"/>
    </xf>
    <xf numFmtId="164" fontId="27" fillId="11" borderId="35" xfId="0" applyNumberFormat="1" applyFont="1" applyFill="1" applyBorder="1" applyAlignment="1">
      <alignment horizontal="center" vertical="center" wrapText="1"/>
    </xf>
    <xf numFmtId="164" fontId="27" fillId="11" borderId="95" xfId="0" applyNumberFormat="1" applyFont="1" applyFill="1" applyBorder="1" applyAlignment="1">
      <alignment horizontal="center" vertical="center" wrapText="1"/>
    </xf>
    <xf numFmtId="164" fontId="27" fillId="11" borderId="23" xfId="0" applyNumberFormat="1" applyFont="1" applyFill="1" applyBorder="1" applyAlignment="1">
      <alignment horizontal="center" vertical="center" wrapText="1"/>
    </xf>
    <xf numFmtId="165" fontId="27" fillId="11" borderId="35" xfId="0" applyNumberFormat="1" applyFont="1" applyFill="1" applyBorder="1" applyAlignment="1">
      <alignment horizontal="left" vertical="center"/>
    </xf>
    <xf numFmtId="165" fontId="27" fillId="11" borderId="23" xfId="0" applyNumberFormat="1" applyFont="1" applyFill="1" applyBorder="1" applyAlignment="1">
      <alignment horizontal="left" vertical="center"/>
    </xf>
    <xf numFmtId="164" fontId="27" fillId="11" borderId="35" xfId="0" applyNumberFormat="1" applyFont="1" applyFill="1" applyBorder="1" applyAlignment="1">
      <alignment horizontal="center" vertical="center"/>
    </xf>
    <xf numFmtId="164" fontId="27" fillId="11" borderId="23" xfId="0" applyNumberFormat="1" applyFont="1" applyFill="1" applyBorder="1" applyAlignment="1">
      <alignment horizontal="center" vertical="center"/>
    </xf>
    <xf numFmtId="9" fontId="27" fillId="11" borderId="35" xfId="0" applyNumberFormat="1" applyFont="1" applyFill="1" applyBorder="1" applyAlignment="1">
      <alignment horizontal="center" vertical="center" wrapText="1"/>
    </xf>
    <xf numFmtId="9" fontId="27" fillId="11" borderId="23" xfId="0" applyNumberFormat="1" applyFont="1" applyFill="1" applyBorder="1" applyAlignment="1">
      <alignment horizontal="center" vertical="center" wrapText="1"/>
    </xf>
    <xf numFmtId="164" fontId="27" fillId="11" borderId="95" xfId="0" applyNumberFormat="1" applyFont="1" applyFill="1" applyBorder="1" applyAlignment="1">
      <alignment horizontal="center" vertical="center"/>
    </xf>
    <xf numFmtId="9" fontId="27" fillId="11" borderId="35" xfId="0" applyNumberFormat="1" applyFont="1" applyFill="1" applyBorder="1" applyAlignment="1">
      <alignment horizontal="center" vertical="center"/>
    </xf>
    <xf numFmtId="9" fontId="27" fillId="11" borderId="95" xfId="0" applyNumberFormat="1" applyFont="1" applyFill="1" applyBorder="1" applyAlignment="1">
      <alignment horizontal="center" vertical="center"/>
    </xf>
    <xf numFmtId="9" fontId="27" fillId="11" borderId="23" xfId="0" applyNumberFormat="1" applyFont="1" applyFill="1" applyBorder="1" applyAlignment="1">
      <alignment horizontal="center" vertical="center"/>
    </xf>
    <xf numFmtId="164" fontId="81" fillId="44" borderId="35" xfId="0" applyNumberFormat="1" applyFont="1" applyFill="1" applyBorder="1" applyAlignment="1">
      <alignment horizontal="center" vertical="center"/>
    </xf>
    <xf numFmtId="164" fontId="81" fillId="44" borderId="23" xfId="0" applyNumberFormat="1" applyFont="1" applyFill="1" applyBorder="1" applyAlignment="1">
      <alignment horizontal="center" vertical="center"/>
    </xf>
    <xf numFmtId="164" fontId="27" fillId="11" borderId="17" xfId="0" applyNumberFormat="1" applyFont="1" applyFill="1" applyBorder="1" applyAlignment="1">
      <alignment horizontal="center" vertical="center"/>
    </xf>
    <xf numFmtId="0" fontId="81" fillId="0" borderId="18" xfId="0" applyFont="1" applyBorder="1"/>
    <xf numFmtId="164" fontId="27" fillId="2" borderId="17" xfId="0" applyNumberFormat="1" applyFont="1" applyFill="1" applyBorder="1" applyAlignment="1">
      <alignment horizontal="center" vertical="center"/>
    </xf>
    <xf numFmtId="0" fontId="27" fillId="2" borderId="17" xfId="0" applyFont="1" applyFill="1" applyBorder="1" applyAlignment="1">
      <alignment horizontal="center" vertical="center"/>
    </xf>
    <xf numFmtId="0" fontId="81" fillId="0" borderId="36" xfId="0" applyFont="1" applyBorder="1"/>
    <xf numFmtId="0" fontId="27" fillId="2" borderId="17" xfId="0" applyFont="1" applyFill="1" applyBorder="1" applyAlignment="1">
      <alignment horizontal="left" vertical="center" wrapText="1"/>
    </xf>
    <xf numFmtId="164" fontId="27" fillId="2" borderId="17" xfId="0" applyNumberFormat="1" applyFont="1" applyFill="1" applyBorder="1" applyAlignment="1">
      <alignment horizontal="center" vertical="center" wrapText="1"/>
    </xf>
    <xf numFmtId="165" fontId="27" fillId="2" borderId="17" xfId="0" applyNumberFormat="1" applyFont="1" applyFill="1" applyBorder="1" applyAlignment="1">
      <alignment horizontal="left" vertical="center"/>
    </xf>
    <xf numFmtId="0" fontId="81" fillId="0" borderId="18" xfId="0" applyFont="1" applyBorder="1" applyAlignment="1">
      <alignment horizontal="left"/>
    </xf>
    <xf numFmtId="0" fontId="27" fillId="2" borderId="17" xfId="0" applyFont="1" applyFill="1" applyBorder="1" applyAlignment="1">
      <alignment horizontal="justify" vertical="center" wrapText="1"/>
    </xf>
    <xf numFmtId="0" fontId="81" fillId="0" borderId="18" xfId="0" applyFont="1" applyBorder="1" applyAlignment="1">
      <alignment horizontal="justify" vertical="center"/>
    </xf>
    <xf numFmtId="164" fontId="27" fillId="0" borderId="17" xfId="0" applyNumberFormat="1" applyFont="1" applyBorder="1" applyAlignment="1">
      <alignment horizontal="center" vertical="center"/>
    </xf>
    <xf numFmtId="164" fontId="81" fillId="0" borderId="18" xfId="0" applyNumberFormat="1" applyFont="1" applyBorder="1"/>
    <xf numFmtId="9" fontId="27" fillId="0" borderId="17" xfId="0" applyNumberFormat="1" applyFont="1" applyBorder="1" applyAlignment="1">
      <alignment horizontal="center" vertical="center"/>
    </xf>
    <xf numFmtId="0" fontId="27" fillId="12" borderId="17" xfId="0" applyFont="1" applyFill="1" applyBorder="1" applyAlignment="1">
      <alignment horizontal="center" vertical="center"/>
    </xf>
    <xf numFmtId="0" fontId="27" fillId="12" borderId="17" xfId="0" applyFont="1" applyFill="1" applyBorder="1" applyAlignment="1">
      <alignment horizontal="left" vertical="center" wrapText="1"/>
    </xf>
    <xf numFmtId="164" fontId="27" fillId="12" borderId="17" xfId="0" applyNumberFormat="1" applyFont="1" applyFill="1" applyBorder="1" applyAlignment="1">
      <alignment horizontal="center" vertical="center" wrapText="1"/>
    </xf>
    <xf numFmtId="165" fontId="27" fillId="12" borderId="17" xfId="0" applyNumberFormat="1" applyFont="1" applyFill="1" applyBorder="1" applyAlignment="1">
      <alignment horizontal="left" vertical="center"/>
    </xf>
    <xf numFmtId="0" fontId="27" fillId="11" borderId="17" xfId="0" applyFont="1" applyFill="1" applyBorder="1" applyAlignment="1">
      <alignment horizontal="justify" vertical="center" wrapText="1"/>
    </xf>
    <xf numFmtId="10" fontId="27" fillId="11" borderId="17" xfId="0" applyNumberFormat="1" applyFont="1" applyFill="1" applyBorder="1" applyAlignment="1">
      <alignment horizontal="center" vertical="center"/>
    </xf>
    <xf numFmtId="10" fontId="81" fillId="0" borderId="18" xfId="0" applyNumberFormat="1" applyFont="1" applyBorder="1"/>
    <xf numFmtId="9" fontId="27" fillId="11" borderId="17" xfId="0" applyNumberFormat="1" applyFont="1" applyFill="1" applyBorder="1" applyAlignment="1">
      <alignment horizontal="center" vertical="center"/>
    </xf>
    <xf numFmtId="10" fontId="27" fillId="2" borderId="17" xfId="0" applyNumberFormat="1" applyFont="1" applyFill="1" applyBorder="1" applyAlignment="1">
      <alignment horizontal="center" vertical="center"/>
    </xf>
    <xf numFmtId="164" fontId="27" fillId="12" borderId="17" xfId="0" applyNumberFormat="1" applyFont="1" applyFill="1" applyBorder="1" applyAlignment="1">
      <alignment horizontal="center" vertical="center"/>
    </xf>
    <xf numFmtId="9" fontId="27" fillId="12" borderId="17" xfId="0" applyNumberFormat="1" applyFont="1" applyFill="1" applyBorder="1" applyAlignment="1">
      <alignment horizontal="center" vertical="center"/>
    </xf>
    <xf numFmtId="165" fontId="27" fillId="11" borderId="17" xfId="0" applyNumberFormat="1" applyFont="1" applyFill="1" applyBorder="1" applyAlignment="1">
      <alignment horizontal="left" vertical="center"/>
    </xf>
    <xf numFmtId="0" fontId="27" fillId="11" borderId="17" xfId="0" applyFont="1" applyFill="1" applyBorder="1" applyAlignment="1">
      <alignment horizontal="center" vertical="center"/>
    </xf>
    <xf numFmtId="0" fontId="27" fillId="11" borderId="17" xfId="0" applyFont="1" applyFill="1" applyBorder="1" applyAlignment="1">
      <alignment horizontal="left" vertical="center" wrapText="1"/>
    </xf>
    <xf numFmtId="164" fontId="27" fillId="11" borderId="17" xfId="0" applyNumberFormat="1" applyFont="1" applyFill="1" applyBorder="1" applyAlignment="1">
      <alignment horizontal="center" vertical="center" wrapText="1"/>
    </xf>
    <xf numFmtId="164" fontId="27" fillId="0" borderId="35" xfId="0" applyNumberFormat="1" applyFont="1" applyBorder="1" applyAlignment="1">
      <alignment horizontal="center" vertical="center"/>
    </xf>
    <xf numFmtId="164" fontId="27" fillId="0" borderId="23" xfId="0" applyNumberFormat="1" applyFont="1" applyBorder="1" applyAlignment="1">
      <alignment horizontal="center" vertical="center"/>
    </xf>
    <xf numFmtId="10" fontId="81" fillId="2" borderId="17" xfId="0" applyNumberFormat="1" applyFont="1" applyFill="1" applyBorder="1" applyAlignment="1">
      <alignment horizontal="center" vertical="center"/>
    </xf>
    <xf numFmtId="164" fontId="81" fillId="2" borderId="17" xfId="0" applyNumberFormat="1" applyFont="1" applyFill="1" applyBorder="1" applyAlignment="1">
      <alignment horizontal="center" vertical="center"/>
    </xf>
    <xf numFmtId="165" fontId="31" fillId="0" borderId="35" xfId="0" applyNumberFormat="1" applyFont="1" applyBorder="1" applyAlignment="1">
      <alignment horizontal="left" vertical="center"/>
    </xf>
    <xf numFmtId="165" fontId="31" fillId="0" borderId="23" xfId="0" applyNumberFormat="1" applyFont="1" applyBorder="1" applyAlignment="1">
      <alignment horizontal="left" vertical="center"/>
    </xf>
    <xf numFmtId="0" fontId="31" fillId="2" borderId="35" xfId="0" applyFont="1" applyFill="1" applyBorder="1" applyAlignment="1">
      <alignment horizontal="justify" vertical="center" wrapText="1"/>
    </xf>
    <xf numFmtId="0" fontId="31" fillId="2" borderId="23" xfId="0" applyFont="1" applyFill="1" applyBorder="1" applyAlignment="1">
      <alignment horizontal="justify" vertical="center" wrapText="1"/>
    </xf>
    <xf numFmtId="9" fontId="27" fillId="0" borderId="35" xfId="0" applyNumberFormat="1" applyFont="1" applyBorder="1" applyAlignment="1">
      <alignment horizontal="center" vertical="center"/>
    </xf>
    <xf numFmtId="9" fontId="27" fillId="0" borderId="23" xfId="0" applyNumberFormat="1" applyFont="1" applyBorder="1" applyAlignment="1">
      <alignment horizontal="center" vertical="center"/>
    </xf>
    <xf numFmtId="164" fontId="81" fillId="2" borderId="35" xfId="0" applyNumberFormat="1" applyFont="1" applyFill="1" applyBorder="1" applyAlignment="1">
      <alignment horizontal="center" vertical="center"/>
    </xf>
    <xf numFmtId="164" fontId="81" fillId="2" borderId="23" xfId="0" applyNumberFormat="1" applyFont="1" applyFill="1" applyBorder="1" applyAlignment="1">
      <alignment horizontal="center" vertical="center"/>
    </xf>
    <xf numFmtId="0" fontId="27" fillId="2" borderId="35" xfId="0" applyFont="1" applyFill="1" applyBorder="1" applyAlignment="1">
      <alignment horizontal="center" vertical="center"/>
    </xf>
    <xf numFmtId="0" fontId="27" fillId="2" borderId="95" xfId="0" applyFont="1" applyFill="1" applyBorder="1" applyAlignment="1">
      <alignment horizontal="center" vertical="center"/>
    </xf>
    <xf numFmtId="0" fontId="27" fillId="2" borderId="23" xfId="0" applyFont="1" applyFill="1" applyBorder="1" applyAlignment="1">
      <alignment horizontal="center" vertical="center"/>
    </xf>
    <xf numFmtId="0" fontId="27" fillId="2" borderId="35" xfId="0" applyFont="1" applyFill="1" applyBorder="1" applyAlignment="1">
      <alignment horizontal="left" vertical="center" wrapText="1"/>
    </xf>
    <xf numFmtId="0" fontId="27" fillId="2" borderId="95" xfId="0" applyFont="1" applyFill="1" applyBorder="1" applyAlignment="1">
      <alignment horizontal="left" vertical="center" wrapText="1"/>
    </xf>
    <xf numFmtId="0" fontId="27" fillId="2" borderId="23" xfId="0" applyFont="1" applyFill="1" applyBorder="1" applyAlignment="1">
      <alignment horizontal="left" vertical="center" wrapText="1"/>
    </xf>
    <xf numFmtId="164" fontId="27" fillId="2" borderId="35" xfId="0" applyNumberFormat="1" applyFont="1" applyFill="1" applyBorder="1" applyAlignment="1">
      <alignment horizontal="center" vertical="center" wrapText="1"/>
    </xf>
    <xf numFmtId="164" fontId="27" fillId="2" borderId="95" xfId="0" applyNumberFormat="1" applyFont="1" applyFill="1" applyBorder="1" applyAlignment="1">
      <alignment horizontal="center" vertical="center" wrapText="1"/>
    </xf>
    <xf numFmtId="164" fontId="27" fillId="2" borderId="23" xfId="0" applyNumberFormat="1" applyFont="1" applyFill="1" applyBorder="1" applyAlignment="1">
      <alignment horizontal="center" vertical="center" wrapText="1"/>
    </xf>
    <xf numFmtId="165" fontId="27" fillId="2" borderId="35" xfId="0" applyNumberFormat="1" applyFont="1" applyFill="1" applyBorder="1" applyAlignment="1">
      <alignment horizontal="left" vertical="center"/>
    </xf>
    <xf numFmtId="165" fontId="27" fillId="2" borderId="23" xfId="0" applyNumberFormat="1" applyFont="1" applyFill="1" applyBorder="1" applyAlignment="1">
      <alignment horizontal="left" vertical="center"/>
    </xf>
    <xf numFmtId="0" fontId="27" fillId="2" borderId="35" xfId="0" applyFont="1" applyFill="1" applyBorder="1" applyAlignment="1">
      <alignment horizontal="justify" vertical="center" wrapText="1"/>
    </xf>
    <xf numFmtId="0" fontId="27" fillId="2" borderId="23" xfId="0" applyFont="1" applyFill="1" applyBorder="1" applyAlignment="1">
      <alignment horizontal="justify" vertical="center" wrapText="1"/>
    </xf>
    <xf numFmtId="10" fontId="81" fillId="11" borderId="17" xfId="0" applyNumberFormat="1" applyFont="1" applyFill="1" applyBorder="1" applyAlignment="1">
      <alignment horizontal="center" vertical="center"/>
    </xf>
    <xf numFmtId="10" fontId="81" fillId="0" borderId="36" xfId="0" applyNumberFormat="1" applyFont="1" applyBorder="1"/>
    <xf numFmtId="164" fontId="81" fillId="11" borderId="17" xfId="0" applyNumberFormat="1" applyFont="1" applyFill="1" applyBorder="1" applyAlignment="1">
      <alignment horizontal="center" vertical="center"/>
    </xf>
    <xf numFmtId="10" fontId="27" fillId="11" borderId="35" xfId="0" applyNumberFormat="1" applyFont="1" applyFill="1" applyBorder="1" applyAlignment="1">
      <alignment horizontal="center" vertical="center"/>
    </xf>
    <xf numFmtId="10" fontId="27" fillId="11" borderId="95" xfId="0" applyNumberFormat="1" applyFont="1" applyFill="1" applyBorder="1" applyAlignment="1">
      <alignment horizontal="center" vertical="center"/>
    </xf>
    <xf numFmtId="10" fontId="27" fillId="11" borderId="23" xfId="0" applyNumberFormat="1" applyFont="1" applyFill="1" applyBorder="1" applyAlignment="1">
      <alignment horizontal="center" vertical="center"/>
    </xf>
    <xf numFmtId="9" fontId="81" fillId="45" borderId="35" xfId="0" applyNumberFormat="1" applyFont="1" applyFill="1" applyBorder="1" applyAlignment="1">
      <alignment horizontal="center" vertical="center"/>
    </xf>
    <xf numFmtId="9" fontId="81" fillId="45" borderId="23" xfId="0" applyNumberFormat="1" applyFont="1" applyFill="1" applyBorder="1" applyAlignment="1">
      <alignment horizontal="center" vertical="center"/>
    </xf>
    <xf numFmtId="9" fontId="81" fillId="44" borderId="35" xfId="0" applyNumberFormat="1" applyFont="1" applyFill="1" applyBorder="1" applyAlignment="1">
      <alignment horizontal="center" vertical="center"/>
    </xf>
    <xf numFmtId="9" fontId="81" fillId="44" borderId="23" xfId="0" applyNumberFormat="1" applyFont="1" applyFill="1" applyBorder="1" applyAlignment="1">
      <alignment horizontal="center" vertical="center"/>
    </xf>
    <xf numFmtId="10" fontId="81" fillId="44" borderId="35" xfId="0" applyNumberFormat="1" applyFont="1" applyFill="1" applyBorder="1" applyAlignment="1">
      <alignment horizontal="center" vertical="center"/>
    </xf>
    <xf numFmtId="10" fontId="81" fillId="44" borderId="23" xfId="0" applyNumberFormat="1" applyFont="1" applyFill="1" applyBorder="1" applyAlignment="1">
      <alignment horizontal="center" vertical="center"/>
    </xf>
    <xf numFmtId="165" fontId="81" fillId="44" borderId="35" xfId="0" applyNumberFormat="1" applyFont="1" applyFill="1" applyBorder="1" applyAlignment="1">
      <alignment horizontal="left" vertical="center"/>
    </xf>
    <xf numFmtId="165" fontId="81" fillId="44" borderId="23" xfId="0" applyNumberFormat="1" applyFont="1" applyFill="1" applyBorder="1" applyAlignment="1">
      <alignment horizontal="left" vertical="center"/>
    </xf>
    <xf numFmtId="0" fontId="81" fillId="44" borderId="35" xfId="0" applyFont="1" applyFill="1" applyBorder="1" applyAlignment="1">
      <alignment horizontal="justify" vertical="center" wrapText="1"/>
    </xf>
    <xf numFmtId="0" fontId="81" fillId="44" borderId="23" xfId="0" applyFont="1" applyFill="1" applyBorder="1" applyAlignment="1">
      <alignment horizontal="justify" vertical="center" wrapText="1"/>
    </xf>
    <xf numFmtId="0" fontId="81" fillId="12" borderId="17" xfId="0" applyFont="1" applyFill="1" applyBorder="1" applyAlignment="1">
      <alignment horizontal="center" vertical="center"/>
    </xf>
    <xf numFmtId="0" fontId="81" fillId="44" borderId="35" xfId="0" applyFont="1" applyFill="1" applyBorder="1" applyAlignment="1">
      <alignment horizontal="left" vertical="center" wrapText="1"/>
    </xf>
    <xf numFmtId="0" fontId="81" fillId="44" borderId="95" xfId="0" applyFont="1" applyFill="1" applyBorder="1" applyAlignment="1">
      <alignment horizontal="left" vertical="center" wrapText="1"/>
    </xf>
    <xf numFmtId="0" fontId="81" fillId="44" borderId="23" xfId="0" applyFont="1" applyFill="1" applyBorder="1" applyAlignment="1">
      <alignment horizontal="left" vertical="center" wrapText="1"/>
    </xf>
    <xf numFmtId="164" fontId="81" fillId="44" borderId="35" xfId="0" applyNumberFormat="1" applyFont="1" applyFill="1" applyBorder="1" applyAlignment="1">
      <alignment horizontal="center" vertical="center" wrapText="1"/>
    </xf>
    <xf numFmtId="164" fontId="81" fillId="44" borderId="95" xfId="0" applyNumberFormat="1" applyFont="1" applyFill="1" applyBorder="1" applyAlignment="1">
      <alignment horizontal="center" vertical="center" wrapText="1"/>
    </xf>
    <xf numFmtId="164" fontId="81" fillId="44" borderId="23" xfId="0" applyNumberFormat="1" applyFont="1" applyFill="1" applyBorder="1" applyAlignment="1">
      <alignment horizontal="center" vertical="center" wrapText="1"/>
    </xf>
    <xf numFmtId="10" fontId="27" fillId="0" borderId="18" xfId="0" applyNumberFormat="1" applyFont="1" applyBorder="1"/>
    <xf numFmtId="165" fontId="27" fillId="3" borderId="17" xfId="0" applyNumberFormat="1" applyFont="1" applyFill="1" applyBorder="1" applyAlignment="1">
      <alignment horizontal="left" vertical="center"/>
    </xf>
    <xf numFmtId="164" fontId="27" fillId="3" borderId="17" xfId="0" applyNumberFormat="1" applyFont="1" applyFill="1" applyBorder="1" applyAlignment="1">
      <alignment horizontal="center" vertical="center"/>
    </xf>
    <xf numFmtId="9" fontId="27" fillId="3" borderId="17" xfId="0" applyNumberFormat="1" applyFont="1" applyFill="1" applyBorder="1" applyAlignment="1">
      <alignment horizontal="center" vertical="center"/>
    </xf>
    <xf numFmtId="9" fontId="27" fillId="11" borderId="17" xfId="0" applyNumberFormat="1" applyFont="1" applyFill="1" applyBorder="1" applyAlignment="1">
      <alignment horizontal="center" vertical="center" wrapText="1"/>
    </xf>
    <xf numFmtId="0" fontId="81" fillId="0" borderId="36" xfId="0" applyFont="1" applyBorder="1" applyAlignment="1">
      <alignment horizontal="justify" vertical="center"/>
    </xf>
    <xf numFmtId="164" fontId="81" fillId="0" borderId="36" xfId="0" applyNumberFormat="1" applyFont="1" applyBorder="1"/>
    <xf numFmtId="10" fontId="27" fillId="0" borderId="36" xfId="0" applyNumberFormat="1" applyFont="1" applyBorder="1"/>
    <xf numFmtId="0" fontId="81" fillId="0" borderId="36" xfId="0" applyFont="1" applyBorder="1" applyAlignment="1">
      <alignment horizontal="left"/>
    </xf>
    <xf numFmtId="0" fontId="29" fillId="8" borderId="106" xfId="0" applyFont="1" applyFill="1" applyBorder="1" applyAlignment="1">
      <alignment horizontal="center" vertical="center" wrapText="1"/>
    </xf>
    <xf numFmtId="165" fontId="27" fillId="3" borderId="35" xfId="0" applyNumberFormat="1" applyFont="1" applyFill="1" applyBorder="1" applyAlignment="1">
      <alignment horizontal="left" vertical="center" wrapText="1"/>
    </xf>
    <xf numFmtId="165" fontId="27" fillId="3" borderId="23" xfId="0" applyNumberFormat="1" applyFont="1" applyFill="1" applyBorder="1" applyAlignment="1">
      <alignment horizontal="left" vertical="center" wrapText="1"/>
    </xf>
    <xf numFmtId="0" fontId="27" fillId="2" borderId="95" xfId="0" applyFont="1" applyFill="1" applyBorder="1" applyAlignment="1">
      <alignment horizontal="justify" vertical="center" wrapText="1"/>
    </xf>
    <xf numFmtId="165" fontId="27" fillId="2" borderId="95" xfId="0" applyNumberFormat="1" applyFont="1" applyFill="1" applyBorder="1" applyAlignment="1">
      <alignment horizontal="left" vertical="center"/>
    </xf>
    <xf numFmtId="0" fontId="27" fillId="2" borderId="132" xfId="0" applyFont="1" applyFill="1" applyBorder="1" applyAlignment="1">
      <alignment horizontal="justify" vertical="center" wrapText="1"/>
    </xf>
    <xf numFmtId="164" fontId="27" fillId="3" borderId="35" xfId="0" applyNumberFormat="1" applyFont="1" applyFill="1" applyBorder="1" applyAlignment="1">
      <alignment horizontal="center" vertical="center" wrapText="1"/>
    </xf>
    <xf numFmtId="164" fontId="27" fillId="3" borderId="23" xfId="0" applyNumberFormat="1" applyFont="1" applyFill="1" applyBorder="1" applyAlignment="1">
      <alignment horizontal="center" vertical="center" wrapText="1"/>
    </xf>
    <xf numFmtId="0" fontId="27" fillId="2" borderId="33" xfId="0" applyFont="1" applyFill="1" applyBorder="1" applyAlignment="1">
      <alignment horizontal="center" vertical="center"/>
    </xf>
    <xf numFmtId="0" fontId="81" fillId="0" borderId="33" xfId="0" applyFont="1" applyBorder="1"/>
    <xf numFmtId="0" fontId="8" fillId="0" borderId="8" xfId="0" applyFont="1" applyBorder="1" applyAlignment="1">
      <alignment horizontal="center" vertical="center"/>
    </xf>
    <xf numFmtId="0" fontId="8" fillId="2" borderId="107" xfId="0" applyFont="1" applyFill="1" applyBorder="1" applyAlignment="1">
      <alignment horizontal="center" vertical="center"/>
    </xf>
    <xf numFmtId="0" fontId="8" fillId="2" borderId="94" xfId="0" applyFont="1" applyFill="1" applyBorder="1" applyAlignment="1">
      <alignment horizontal="center" vertical="center"/>
    </xf>
    <xf numFmtId="0" fontId="28" fillId="2" borderId="3" xfId="0" applyFont="1" applyFill="1" applyBorder="1" applyAlignment="1">
      <alignment horizontal="center" vertical="center" wrapText="1"/>
    </xf>
    <xf numFmtId="0" fontId="81" fillId="0" borderId="4" xfId="0" applyFont="1" applyBorder="1"/>
    <xf numFmtId="0" fontId="81" fillId="0" borderId="16" xfId="0" applyFont="1" applyBorder="1"/>
    <xf numFmtId="0" fontId="29" fillId="9" borderId="9" xfId="0" applyFont="1" applyFill="1" applyBorder="1" applyAlignment="1">
      <alignment horizontal="center" vertical="center" wrapText="1"/>
    </xf>
    <xf numFmtId="0" fontId="3" fillId="0" borderId="107" xfId="0" applyFont="1" applyBorder="1" applyAlignment="1">
      <alignment horizontal="center"/>
    </xf>
    <xf numFmtId="0" fontId="3" fillId="0" borderId="94" xfId="0" applyFont="1" applyBorder="1" applyAlignment="1">
      <alignment horizontal="center"/>
    </xf>
    <xf numFmtId="0" fontId="30" fillId="2" borderId="9" xfId="0" applyFont="1" applyFill="1" applyBorder="1" applyAlignment="1">
      <alignment horizontal="center" vertical="center" wrapText="1"/>
    </xf>
    <xf numFmtId="0" fontId="29" fillId="9" borderId="106" xfId="0" applyFont="1" applyFill="1" applyBorder="1" applyAlignment="1">
      <alignment horizontal="center" vertical="center" wrapText="1"/>
    </xf>
    <xf numFmtId="0" fontId="3" fillId="0" borderId="53" xfId="0" applyFont="1" applyBorder="1" applyAlignment="1">
      <alignment horizontal="center"/>
    </xf>
    <xf numFmtId="0" fontId="3" fillId="0" borderId="98" xfId="0" applyFont="1" applyBorder="1" applyAlignment="1">
      <alignment horizontal="center"/>
    </xf>
    <xf numFmtId="0" fontId="29" fillId="8" borderId="43" xfId="0" applyFont="1" applyFill="1" applyBorder="1" applyAlignment="1">
      <alignment horizontal="center" vertical="center" wrapText="1"/>
    </xf>
    <xf numFmtId="0" fontId="29" fillId="8" borderId="33" xfId="0" applyFont="1" applyFill="1" applyBorder="1" applyAlignment="1">
      <alignment horizontal="center" vertical="center" wrapText="1"/>
    </xf>
    <xf numFmtId="0" fontId="29" fillId="8" borderId="97" xfId="0" applyFont="1" applyFill="1" applyBorder="1" applyAlignment="1">
      <alignment horizontal="center" vertical="center" wrapText="1"/>
    </xf>
    <xf numFmtId="0" fontId="87" fillId="30" borderId="40" xfId="0" applyFont="1" applyFill="1" applyBorder="1" applyAlignment="1">
      <alignment horizontal="center" vertical="center" wrapText="1"/>
    </xf>
    <xf numFmtId="0" fontId="32" fillId="49" borderId="47" xfId="0" applyFont="1" applyFill="1" applyBorder="1" applyAlignment="1">
      <alignment horizontal="center" vertical="center" wrapText="1"/>
    </xf>
    <xf numFmtId="0" fontId="3" fillId="0" borderId="139" xfId="0" applyFont="1" applyBorder="1"/>
    <xf numFmtId="0" fontId="32" fillId="50" borderId="41" xfId="0" applyFont="1" applyFill="1" applyBorder="1" applyAlignment="1">
      <alignment horizontal="center" vertical="center" wrapText="1"/>
    </xf>
    <xf numFmtId="0" fontId="3" fillId="0" borderId="42" xfId="0" applyFont="1" applyBorder="1"/>
    <xf numFmtId="0" fontId="3" fillId="0" borderId="44" xfId="0" applyFont="1" applyBorder="1"/>
    <xf numFmtId="0" fontId="3" fillId="0" borderId="46" xfId="0" applyFont="1" applyBorder="1"/>
    <xf numFmtId="0" fontId="32" fillId="50" borderId="37" xfId="0" applyFont="1" applyFill="1" applyBorder="1" applyAlignment="1">
      <alignment horizontal="center" vertical="center" wrapText="1"/>
    </xf>
    <xf numFmtId="0" fontId="3" fillId="0" borderId="39" xfId="0" applyFont="1" applyBorder="1"/>
    <xf numFmtId="0" fontId="27" fillId="2" borderId="48" xfId="0" applyFont="1" applyFill="1" applyBorder="1" applyAlignment="1">
      <alignment horizontal="justify" vertical="center" wrapText="1"/>
    </xf>
    <xf numFmtId="0" fontId="32" fillId="28" borderId="37" xfId="0" applyFont="1" applyFill="1" applyBorder="1" applyAlignment="1">
      <alignment horizontal="center" vertical="center" wrapText="1"/>
    </xf>
    <xf numFmtId="0" fontId="32" fillId="28" borderId="38" xfId="0" applyFont="1" applyFill="1" applyBorder="1" applyAlignment="1">
      <alignment horizontal="center" vertical="center" wrapText="1"/>
    </xf>
    <xf numFmtId="0" fontId="32" fillId="28" borderId="39" xfId="0" applyFont="1" applyFill="1" applyBorder="1" applyAlignment="1">
      <alignment horizontal="center" vertical="center" wrapText="1"/>
    </xf>
    <xf numFmtId="0" fontId="28" fillId="2" borderId="110" xfId="0" applyFont="1" applyFill="1" applyBorder="1" applyAlignment="1">
      <alignment horizontal="center" vertical="center" wrapText="1"/>
    </xf>
    <xf numFmtId="0" fontId="3" fillId="0" borderId="110" xfId="0" applyFont="1" applyBorder="1" applyAlignment="1">
      <alignment horizontal="center" vertical="center"/>
    </xf>
    <xf numFmtId="0" fontId="32" fillId="14" borderId="41" xfId="0" applyFont="1" applyFill="1" applyBorder="1" applyAlignment="1">
      <alignment horizontal="justify" vertical="center" wrapText="1"/>
    </xf>
    <xf numFmtId="0" fontId="32" fillId="14" borderId="50" xfId="0" applyFont="1" applyFill="1" applyBorder="1" applyAlignment="1">
      <alignment horizontal="justify" vertical="center" wrapText="1"/>
    </xf>
    <xf numFmtId="0" fontId="32" fillId="14" borderId="42" xfId="0" applyFont="1" applyFill="1" applyBorder="1" applyAlignment="1">
      <alignment horizontal="justify" vertical="center" wrapText="1"/>
    </xf>
    <xf numFmtId="0" fontId="32" fillId="14" borderId="44" xfId="0" applyFont="1" applyFill="1" applyBorder="1" applyAlignment="1">
      <alignment horizontal="justify" vertical="center" wrapText="1"/>
    </xf>
    <xf numFmtId="0" fontId="32" fillId="14" borderId="45" xfId="0" applyFont="1" applyFill="1" applyBorder="1" applyAlignment="1">
      <alignment horizontal="justify" vertical="center" wrapText="1"/>
    </xf>
    <xf numFmtId="0" fontId="32" fillId="14" borderId="46" xfId="0" applyFont="1" applyFill="1" applyBorder="1" applyAlignment="1">
      <alignment horizontal="justify" vertical="center" wrapText="1"/>
    </xf>
    <xf numFmtId="0" fontId="32" fillId="15" borderId="41" xfId="0" applyFont="1" applyFill="1" applyBorder="1" applyAlignment="1">
      <alignment horizontal="center" vertical="center" wrapText="1"/>
    </xf>
    <xf numFmtId="0" fontId="32" fillId="15" borderId="50" xfId="0" applyFont="1" applyFill="1" applyBorder="1" applyAlignment="1">
      <alignment horizontal="center" vertical="center" wrapText="1"/>
    </xf>
    <xf numFmtId="0" fontId="32" fillId="15" borderId="42" xfId="0" applyFont="1" applyFill="1" applyBorder="1" applyAlignment="1">
      <alignment horizontal="center" vertical="center" wrapText="1"/>
    </xf>
    <xf numFmtId="0" fontId="32" fillId="15" borderId="44" xfId="0" applyFont="1" applyFill="1" applyBorder="1" applyAlignment="1">
      <alignment horizontal="center" vertical="center" wrapText="1"/>
    </xf>
    <xf numFmtId="0" fontId="32" fillId="15" borderId="45" xfId="0" applyFont="1" applyFill="1" applyBorder="1" applyAlignment="1">
      <alignment horizontal="center" vertical="center" wrapText="1"/>
    </xf>
    <xf numFmtId="0" fontId="32" fillId="15" borderId="46" xfId="0" applyFont="1" applyFill="1" applyBorder="1" applyAlignment="1">
      <alignment horizontal="center" vertical="center" wrapText="1"/>
    </xf>
    <xf numFmtId="0" fontId="32" fillId="13" borderId="110" xfId="0" applyFont="1" applyFill="1" applyBorder="1" applyAlignment="1">
      <alignment horizontal="center" vertical="center" wrapText="1"/>
    </xf>
    <xf numFmtId="0" fontId="32" fillId="28" borderId="37" xfId="0" applyFont="1" applyFill="1" applyBorder="1" applyAlignment="1">
      <alignment horizontal="justify" vertical="center" wrapText="1"/>
    </xf>
    <xf numFmtId="0" fontId="32" fillId="28" borderId="38" xfId="0" applyFont="1" applyFill="1" applyBorder="1" applyAlignment="1">
      <alignment horizontal="justify" vertical="center" wrapText="1"/>
    </xf>
    <xf numFmtId="0" fontId="32" fillId="28" borderId="39" xfId="0" applyFont="1" applyFill="1" applyBorder="1" applyAlignment="1">
      <alignment horizontal="justify" vertical="center" wrapText="1"/>
    </xf>
    <xf numFmtId="0" fontId="32" fillId="9" borderId="41" xfId="0" applyFont="1" applyFill="1" applyBorder="1" applyAlignment="1">
      <alignment horizontal="justify" vertical="center" wrapText="1"/>
    </xf>
    <xf numFmtId="0" fontId="32" fillId="9" borderId="50" xfId="0" applyFont="1" applyFill="1" applyBorder="1" applyAlignment="1">
      <alignment horizontal="justify" vertical="center" wrapText="1"/>
    </xf>
    <xf numFmtId="0" fontId="32" fillId="9" borderId="42" xfId="0" applyFont="1" applyFill="1" applyBorder="1" applyAlignment="1">
      <alignment horizontal="justify" vertical="center" wrapText="1"/>
    </xf>
    <xf numFmtId="0" fontId="32" fillId="9" borderId="44" xfId="0" applyFont="1" applyFill="1" applyBorder="1" applyAlignment="1">
      <alignment horizontal="justify" vertical="center" wrapText="1"/>
    </xf>
    <xf numFmtId="0" fontId="32" fillId="9" borderId="45" xfId="0" applyFont="1" applyFill="1" applyBorder="1" applyAlignment="1">
      <alignment horizontal="justify" vertical="center" wrapText="1"/>
    </xf>
    <xf numFmtId="0" fontId="32" fillId="9" borderId="46" xfId="0" applyFont="1" applyFill="1" applyBorder="1" applyAlignment="1">
      <alignment horizontal="justify" vertical="center" wrapText="1"/>
    </xf>
    <xf numFmtId="0" fontId="7" fillId="2" borderId="12" xfId="0" applyFont="1" applyFill="1" applyBorder="1" applyAlignment="1">
      <alignment horizontal="justify" vertical="center"/>
    </xf>
    <xf numFmtId="0" fontId="3" fillId="0" borderId="13" xfId="0" applyFont="1" applyBorder="1" applyAlignment="1">
      <alignment horizontal="justify" vertical="center"/>
    </xf>
    <xf numFmtId="0" fontId="3" fillId="0" borderId="19" xfId="0" applyFont="1" applyBorder="1" applyAlignment="1">
      <alignment horizontal="justify" vertical="center"/>
    </xf>
    <xf numFmtId="0" fontId="3" fillId="0" borderId="1" xfId="0" applyFont="1" applyBorder="1" applyAlignment="1">
      <alignment horizontal="justify" vertical="center"/>
    </xf>
    <xf numFmtId="0" fontId="3" fillId="0" borderId="14" xfId="0" applyFont="1" applyBorder="1" applyAlignment="1">
      <alignment horizontal="justify" vertical="center"/>
    </xf>
    <xf numFmtId="0" fontId="3" fillId="0" borderId="11" xfId="0" applyFont="1" applyBorder="1" applyAlignment="1">
      <alignment horizontal="justify" vertical="center"/>
    </xf>
    <xf numFmtId="0" fontId="8" fillId="0" borderId="9" xfId="0" applyFont="1" applyBorder="1" applyAlignment="1">
      <alignment horizontal="center" vertical="center"/>
    </xf>
    <xf numFmtId="0" fontId="36" fillId="7" borderId="55" xfId="0" applyFont="1" applyFill="1" applyBorder="1" applyAlignment="1">
      <alignment horizontal="center" vertical="center" wrapText="1"/>
    </xf>
    <xf numFmtId="0" fontId="3" fillId="0" borderId="56" xfId="0" applyFont="1" applyBorder="1"/>
    <xf numFmtId="0" fontId="5" fillId="2" borderId="54" xfId="0" applyFont="1" applyFill="1" applyBorder="1" applyAlignment="1">
      <alignment horizontal="center" vertical="center"/>
    </xf>
    <xf numFmtId="0" fontId="3" fillId="0" borderId="57" xfId="0" applyFont="1" applyBorder="1"/>
    <xf numFmtId="0" fontId="3" fillId="0" borderId="59" xfId="0" applyFont="1" applyBorder="1"/>
    <xf numFmtId="0" fontId="38" fillId="0" borderId="64" xfId="0" applyFont="1" applyBorder="1" applyAlignment="1">
      <alignment horizontal="center" vertical="center" wrapText="1"/>
    </xf>
    <xf numFmtId="0" fontId="3" fillId="0" borderId="65" xfId="0" applyFont="1" applyBorder="1"/>
    <xf numFmtId="0" fontId="3" fillId="0" borderId="66" xfId="0" applyFont="1" applyBorder="1"/>
    <xf numFmtId="0" fontId="40" fillId="17" borderId="83" xfId="0" applyFont="1" applyFill="1" applyBorder="1" applyAlignment="1">
      <alignment horizontal="center" vertical="center"/>
    </xf>
    <xf numFmtId="0" fontId="3" fillId="0" borderId="84" xfId="0" applyFont="1" applyBorder="1"/>
    <xf numFmtId="0" fontId="3" fillId="0" borderId="85" xfId="0" applyFont="1" applyBorder="1"/>
    <xf numFmtId="0" fontId="38" fillId="0" borderId="60" xfId="0" applyFont="1" applyBorder="1" applyAlignment="1">
      <alignment horizontal="center" vertical="center" wrapText="1"/>
    </xf>
    <xf numFmtId="0" fontId="3" fillId="0" borderId="61" xfId="0" applyFont="1" applyBorder="1"/>
    <xf numFmtId="0" fontId="3" fillId="0" borderId="62" xfId="0" applyFont="1" applyBorder="1"/>
    <xf numFmtId="3" fontId="38" fillId="18" borderId="63" xfId="0" applyNumberFormat="1" applyFont="1" applyFill="1" applyBorder="1" applyAlignment="1">
      <alignment horizontal="center" vertical="center"/>
    </xf>
    <xf numFmtId="0" fontId="38" fillId="18" borderId="60" xfId="0" applyFont="1" applyFill="1" applyBorder="1" applyAlignment="1">
      <alignment horizontal="center" vertical="center"/>
    </xf>
    <xf numFmtId="49" fontId="40" fillId="17" borderId="69" xfId="0" applyNumberFormat="1" applyFont="1" applyFill="1" applyBorder="1" applyAlignment="1">
      <alignment horizontal="center" vertical="center" wrapText="1"/>
    </xf>
    <xf numFmtId="0" fontId="3" fillId="0" borderId="73" xfId="0" applyFont="1" applyBorder="1"/>
    <xf numFmtId="0" fontId="38" fillId="0" borderId="80" xfId="0" applyFont="1" applyBorder="1" applyAlignment="1">
      <alignment horizontal="center" vertical="center" wrapText="1"/>
    </xf>
    <xf numFmtId="0" fontId="3" fillId="0" borderId="81" xfId="0" applyFont="1" applyBorder="1"/>
    <xf numFmtId="0" fontId="3" fillId="0" borderId="82" xfId="0" applyFont="1" applyBorder="1"/>
    <xf numFmtId="0" fontId="43" fillId="20" borderId="3" xfId="0" applyFont="1" applyFill="1" applyBorder="1" applyAlignment="1">
      <alignment horizontal="center"/>
    </xf>
    <xf numFmtId="0" fontId="46" fillId="0" borderId="9" xfId="0" applyFont="1" applyBorder="1" applyAlignment="1">
      <alignment horizontal="left" vertical="top"/>
    </xf>
    <xf numFmtId="0" fontId="46" fillId="0" borderId="9" xfId="0" applyFont="1" applyBorder="1" applyAlignment="1">
      <alignment horizontal="left" vertical="center" wrapText="1"/>
    </xf>
    <xf numFmtId="0" fontId="43" fillId="20" borderId="3" xfId="0" applyFont="1" applyFill="1" applyBorder="1" applyAlignment="1">
      <alignment horizontal="center" vertical="center"/>
    </xf>
    <xf numFmtId="0" fontId="31" fillId="31" borderId="124" xfId="0" applyFont="1" applyFill="1" applyBorder="1" applyAlignment="1">
      <alignment horizontal="center" vertical="center" wrapText="1"/>
    </xf>
    <xf numFmtId="0" fontId="31" fillId="31" borderId="126" xfId="0" applyFont="1" applyFill="1" applyBorder="1" applyAlignment="1">
      <alignment horizontal="center" vertical="center" wrapText="1"/>
    </xf>
    <xf numFmtId="0" fontId="31" fillId="31" borderId="125" xfId="0" applyFont="1" applyFill="1" applyBorder="1" applyAlignment="1">
      <alignment horizontal="center" vertical="center" wrapText="1"/>
    </xf>
    <xf numFmtId="10" fontId="28" fillId="11" borderId="110" xfId="0" applyNumberFormat="1" applyFont="1" applyFill="1" applyBorder="1" applyAlignment="1">
      <alignment horizontal="left" vertical="center" wrapText="1"/>
    </xf>
    <xf numFmtId="0" fontId="31" fillId="0" borderId="108" xfId="0" applyFont="1" applyBorder="1" applyAlignment="1">
      <alignment horizontal="left" vertical="center" wrapText="1"/>
    </xf>
    <xf numFmtId="0" fontId="31" fillId="0" borderId="111" xfId="0" applyFont="1" applyBorder="1" applyAlignment="1">
      <alignment horizontal="left" vertical="center" wrapText="1"/>
    </xf>
    <xf numFmtId="0" fontId="31" fillId="0" borderId="112" xfId="0" applyFont="1" applyBorder="1" applyAlignment="1">
      <alignment horizontal="left" vertical="center" wrapText="1"/>
    </xf>
    <xf numFmtId="0" fontId="32" fillId="32" borderId="124" xfId="0" applyFont="1" applyFill="1" applyBorder="1" applyAlignment="1">
      <alignment horizontal="center" vertical="center" wrapText="1"/>
    </xf>
    <xf numFmtId="0" fontId="32" fillId="32" borderId="126" xfId="0" applyFont="1" applyFill="1" applyBorder="1" applyAlignment="1">
      <alignment horizontal="center" vertical="center" wrapText="1"/>
    </xf>
    <xf numFmtId="0" fontId="32" fillId="32" borderId="125" xfId="0" applyFont="1" applyFill="1" applyBorder="1" applyAlignment="1">
      <alignment horizontal="center" vertical="center" wrapText="1"/>
    </xf>
    <xf numFmtId="0" fontId="29" fillId="8" borderId="110" xfId="0" applyFont="1" applyFill="1" applyBorder="1" applyAlignment="1">
      <alignment horizontal="right" vertical="center" wrapText="1"/>
    </xf>
    <xf numFmtId="0" fontId="3" fillId="0" borderId="110" xfId="0" applyFont="1" applyBorder="1" applyAlignment="1">
      <alignment horizontal="right"/>
    </xf>
    <xf numFmtId="0" fontId="32" fillId="16" borderId="110" xfId="0" applyFont="1" applyFill="1" applyBorder="1" applyAlignment="1">
      <alignment horizontal="center" vertical="center" wrapText="1"/>
    </xf>
    <xf numFmtId="0" fontId="3" fillId="0" borderId="110" xfId="0" applyFont="1" applyBorder="1"/>
    <xf numFmtId="0" fontId="32" fillId="36" borderId="124" xfId="0" applyFont="1" applyFill="1" applyBorder="1" applyAlignment="1">
      <alignment horizontal="center" vertical="center" wrapText="1"/>
    </xf>
    <xf numFmtId="0" fontId="32" fillId="36" borderId="126" xfId="0" applyFont="1" applyFill="1" applyBorder="1" applyAlignment="1">
      <alignment horizontal="center" vertical="center" wrapText="1"/>
    </xf>
    <xf numFmtId="0" fontId="32" fillId="36" borderId="125" xfId="0" applyFont="1" applyFill="1" applyBorder="1" applyAlignment="1">
      <alignment horizontal="center" vertical="center" wrapText="1"/>
    </xf>
    <xf numFmtId="0" fontId="32" fillId="36" borderId="110" xfId="0" applyFont="1" applyFill="1" applyBorder="1" applyAlignment="1">
      <alignment horizontal="center" vertical="center" wrapText="1"/>
    </xf>
    <xf numFmtId="165" fontId="31" fillId="0" borderId="122" xfId="0" applyNumberFormat="1" applyFont="1" applyBorder="1" applyAlignment="1">
      <alignment horizontal="center"/>
    </xf>
    <xf numFmtId="165" fontId="31" fillId="0" borderId="109" xfId="0" applyNumberFormat="1" applyFont="1" applyBorder="1" applyAlignment="1">
      <alignment horizontal="center"/>
    </xf>
    <xf numFmtId="165" fontId="31" fillId="0" borderId="109" xfId="0" applyNumberFormat="1" applyFont="1" applyBorder="1" applyAlignment="1">
      <alignment horizontal="right"/>
    </xf>
    <xf numFmtId="165" fontId="31" fillId="0" borderId="123" xfId="0" applyNumberFormat="1" applyFont="1" applyBorder="1" applyAlignment="1">
      <alignment horizontal="right"/>
    </xf>
    <xf numFmtId="0" fontId="31" fillId="48" borderId="135" xfId="0" applyFont="1" applyFill="1" applyBorder="1" applyAlignment="1">
      <alignment horizontal="left" vertical="center" wrapText="1"/>
    </xf>
    <xf numFmtId="0" fontId="31" fillId="48" borderId="136" xfId="0" applyFont="1" applyFill="1" applyBorder="1" applyAlignment="1">
      <alignment horizontal="left" vertical="center" wrapText="1"/>
    </xf>
    <xf numFmtId="0" fontId="31" fillId="48" borderId="137" xfId="0" applyFont="1" applyFill="1" applyBorder="1" applyAlignment="1">
      <alignment horizontal="left" vertical="center" wrapText="1"/>
    </xf>
    <xf numFmtId="0" fontId="31" fillId="54" borderId="135" xfId="0" applyFont="1" applyFill="1" applyBorder="1" applyAlignment="1">
      <alignment horizontal="left" vertical="top" wrapText="1"/>
    </xf>
    <xf numFmtId="0" fontId="31" fillId="54" borderId="136" xfId="0" applyFont="1" applyFill="1" applyBorder="1" applyAlignment="1">
      <alignment horizontal="left" vertical="top" wrapText="1"/>
    </xf>
    <xf numFmtId="0" fontId="31" fillId="54" borderId="137" xfId="0" applyFont="1" applyFill="1" applyBorder="1" applyAlignment="1">
      <alignment horizontal="left" vertical="top" wrapText="1"/>
    </xf>
    <xf numFmtId="0" fontId="5" fillId="0" borderId="17" xfId="0" applyFont="1" applyBorder="1" applyAlignment="1">
      <alignment horizontal="center" vertical="center"/>
    </xf>
    <xf numFmtId="0" fontId="3" fillId="0" borderId="36" xfId="0" applyFont="1" applyBorder="1" applyAlignment="1">
      <alignment horizontal="center"/>
    </xf>
    <xf numFmtId="0" fontId="3" fillId="0" borderId="18" xfId="0" applyFont="1" applyBorder="1" applyAlignment="1">
      <alignment horizontal="center"/>
    </xf>
    <xf numFmtId="0" fontId="27" fillId="2" borderId="52" xfId="0" applyFont="1" applyFill="1" applyBorder="1" applyAlignment="1">
      <alignment horizontal="left" vertical="center" wrapText="1"/>
    </xf>
    <xf numFmtId="0" fontId="27" fillId="0" borderId="96" xfId="0" applyFont="1" applyBorder="1" applyAlignment="1">
      <alignment horizontal="center" vertical="center" wrapText="1"/>
    </xf>
    <xf numFmtId="0" fontId="3" fillId="0" borderId="97" xfId="0" applyFont="1" applyBorder="1"/>
    <xf numFmtId="0" fontId="3" fillId="0" borderId="36" xfId="0" applyFont="1" applyBorder="1"/>
    <xf numFmtId="0" fontId="3" fillId="0" borderId="18" xfId="0" applyFont="1" applyBorder="1"/>
    <xf numFmtId="0" fontId="27" fillId="0" borderId="17" xfId="0" applyFont="1" applyBorder="1" applyAlignment="1">
      <alignment horizontal="center" vertical="center" wrapText="1"/>
    </xf>
    <xf numFmtId="179" fontId="27" fillId="31" borderId="35" xfId="0" applyNumberFormat="1" applyFont="1" applyFill="1" applyBorder="1" applyAlignment="1">
      <alignment horizontal="center" vertical="center" wrapText="1"/>
    </xf>
    <xf numFmtId="179" fontId="3" fillId="31" borderId="95" xfId="0" applyNumberFormat="1" applyFont="1" applyFill="1" applyBorder="1" applyAlignment="1">
      <alignment horizontal="center"/>
    </xf>
    <xf numFmtId="179" fontId="3" fillId="31" borderId="23" xfId="0" applyNumberFormat="1" applyFont="1" applyFill="1" applyBorder="1" applyAlignment="1">
      <alignment horizontal="center"/>
    </xf>
    <xf numFmtId="171" fontId="27" fillId="0" borderId="17" xfId="0" applyNumberFormat="1" applyFont="1" applyBorder="1" applyAlignment="1">
      <alignment horizontal="right" vertical="center" wrapText="1"/>
    </xf>
    <xf numFmtId="171" fontId="27" fillId="6" borderId="17" xfId="0" applyNumberFormat="1" applyFont="1" applyFill="1" applyBorder="1" applyAlignment="1">
      <alignment horizontal="center" vertical="center" wrapText="1"/>
    </xf>
    <xf numFmtId="0" fontId="2" fillId="0" borderId="110" xfId="0" applyFont="1" applyBorder="1" applyAlignment="1">
      <alignment horizontal="center" vertical="center"/>
    </xf>
    <xf numFmtId="0" fontId="0" fillId="0" borderId="110" xfId="0" applyBorder="1" applyAlignment="1">
      <alignment horizontal="center" vertical="center"/>
    </xf>
    <xf numFmtId="0" fontId="5" fillId="0" borderId="117" xfId="0" applyFont="1" applyBorder="1" applyAlignment="1">
      <alignment horizontal="center"/>
    </xf>
    <xf numFmtId="0" fontId="3" fillId="0" borderId="118" xfId="0" applyFont="1" applyBorder="1"/>
    <xf numFmtId="0" fontId="3" fillId="0" borderId="120" xfId="0" applyFont="1" applyBorder="1"/>
    <xf numFmtId="0" fontId="0" fillId="0" borderId="33" xfId="0" applyBorder="1"/>
    <xf numFmtId="0" fontId="3" fillId="0" borderId="122" xfId="0" applyFont="1" applyBorder="1"/>
    <xf numFmtId="0" fontId="3" fillId="0" borderId="109" xfId="0" applyFont="1" applyBorder="1"/>
    <xf numFmtId="171" fontId="27" fillId="47" borderId="17" xfId="0" applyNumberFormat="1" applyFont="1" applyFill="1" applyBorder="1" applyAlignment="1">
      <alignment horizontal="left" vertical="center" wrapText="1"/>
    </xf>
    <xf numFmtId="0" fontId="3" fillId="43" borderId="18" xfId="0" applyFont="1" applyFill="1" applyBorder="1" applyAlignment="1">
      <alignment horizontal="left"/>
    </xf>
    <xf numFmtId="0" fontId="29" fillId="9" borderId="109" xfId="0" applyFont="1" applyFill="1" applyBorder="1" applyAlignment="1">
      <alignment horizontal="center" vertical="center"/>
    </xf>
    <xf numFmtId="0" fontId="29" fillId="13" borderId="53" xfId="0" applyFont="1" applyFill="1" applyBorder="1" applyAlignment="1">
      <alignment horizontal="center" vertical="center"/>
    </xf>
    <xf numFmtId="171" fontId="27" fillId="55" borderId="36" xfId="0" applyNumberFormat="1" applyFont="1" applyFill="1" applyBorder="1" applyAlignment="1">
      <alignment horizontal="right" vertical="center" wrapText="1"/>
    </xf>
    <xf numFmtId="0" fontId="3" fillId="55" borderId="36" xfId="0" applyFont="1" applyFill="1" applyBorder="1"/>
    <xf numFmtId="0" fontId="3" fillId="55" borderId="18" xfId="0" applyFont="1" applyFill="1" applyBorder="1"/>
    <xf numFmtId="164" fontId="28" fillId="47" borderId="17" xfId="0" applyNumberFormat="1" applyFont="1" applyFill="1" applyBorder="1" applyAlignment="1">
      <alignment horizontal="center" vertical="center" wrapText="1"/>
    </xf>
    <xf numFmtId="0" fontId="3" fillId="43" borderId="18" xfId="0" applyFont="1" applyFill="1" applyBorder="1" applyAlignment="1">
      <alignment horizontal="center"/>
    </xf>
    <xf numFmtId="1" fontId="33" fillId="2" borderId="17" xfId="0" applyNumberFormat="1" applyFont="1" applyFill="1" applyBorder="1" applyAlignment="1">
      <alignment horizontal="left" vertical="center" wrapText="1"/>
    </xf>
    <xf numFmtId="0" fontId="92" fillId="0" borderId="18" xfId="0" applyFont="1" applyBorder="1" applyAlignment="1">
      <alignment horizontal="left"/>
    </xf>
    <xf numFmtId="165" fontId="28" fillId="2" borderId="17" xfId="0" applyNumberFormat="1" applyFont="1" applyFill="1" applyBorder="1" applyAlignment="1">
      <alignment horizontal="left" vertical="center" wrapText="1"/>
    </xf>
    <xf numFmtId="171" fontId="28" fillId="2" borderId="17" xfId="0" applyNumberFormat="1" applyFont="1" applyFill="1" applyBorder="1" applyAlignment="1">
      <alignment horizontal="left" vertical="center" wrapText="1"/>
    </xf>
    <xf numFmtId="164" fontId="28" fillId="2" borderId="17" xfId="0" applyNumberFormat="1" applyFont="1" applyFill="1" applyBorder="1" applyAlignment="1">
      <alignment horizontal="center" vertical="center" wrapText="1"/>
    </xf>
    <xf numFmtId="0" fontId="92" fillId="0" borderId="18" xfId="0" applyFont="1" applyBorder="1" applyAlignment="1">
      <alignment horizontal="center"/>
    </xf>
    <xf numFmtId="1" fontId="31" fillId="47" borderId="35" xfId="0" applyNumberFormat="1" applyFont="1" applyFill="1" applyBorder="1" applyAlignment="1">
      <alignment horizontal="left" vertical="center" wrapText="1"/>
    </xf>
    <xf numFmtId="1" fontId="31" fillId="47" borderId="23" xfId="0" applyNumberFormat="1" applyFont="1" applyFill="1" applyBorder="1" applyAlignment="1">
      <alignment horizontal="left" vertical="center" wrapText="1"/>
    </xf>
    <xf numFmtId="165" fontId="27" fillId="47" borderId="95" xfId="0" applyNumberFormat="1" applyFont="1" applyFill="1" applyBorder="1" applyAlignment="1">
      <alignment horizontal="left" vertical="center" wrapText="1"/>
    </xf>
    <xf numFmtId="0" fontId="32" fillId="9" borderId="5" xfId="0" applyFont="1" applyFill="1" applyBorder="1" applyAlignment="1">
      <alignment horizontal="center" vertical="center"/>
    </xf>
    <xf numFmtId="0" fontId="3" fillId="0" borderId="6" xfId="0" applyFont="1" applyBorder="1"/>
    <xf numFmtId="0" fontId="3" fillId="0" borderId="7" xfId="0" applyFont="1" applyBorder="1"/>
    <xf numFmtId="1" fontId="31" fillId="2" borderId="17" xfId="0" applyNumberFormat="1" applyFont="1" applyFill="1" applyBorder="1" applyAlignment="1">
      <alignment horizontal="left" vertical="center" wrapText="1"/>
    </xf>
    <xf numFmtId="0" fontId="3" fillId="0" borderId="18" xfId="0" applyFont="1" applyBorder="1" applyAlignment="1">
      <alignment horizontal="left"/>
    </xf>
    <xf numFmtId="165" fontId="27" fillId="2" borderId="95" xfId="0" applyNumberFormat="1" applyFont="1" applyFill="1" applyBorder="1" applyAlignment="1">
      <alignment horizontal="left" vertical="center" wrapText="1"/>
    </xf>
    <xf numFmtId="171" fontId="27" fillId="2" borderId="95" xfId="0" applyNumberFormat="1" applyFont="1" applyFill="1" applyBorder="1" applyAlignment="1">
      <alignment horizontal="left" vertical="center" wrapText="1"/>
    </xf>
    <xf numFmtId="0" fontId="88" fillId="55" borderId="110" xfId="0" applyFont="1" applyFill="1" applyBorder="1" applyAlignment="1">
      <alignment horizontal="center" vertical="center"/>
    </xf>
    <xf numFmtId="0" fontId="31" fillId="58" borderId="135" xfId="0" applyFont="1" applyFill="1" applyBorder="1" applyAlignment="1">
      <alignment horizontal="left" vertical="center" wrapText="1"/>
    </xf>
    <xf numFmtId="0" fontId="31" fillId="58" borderId="136" xfId="0" applyFont="1" applyFill="1" applyBorder="1" applyAlignment="1">
      <alignment horizontal="left" vertical="center" wrapText="1"/>
    </xf>
    <xf numFmtId="0" fontId="31" fillId="58" borderId="137" xfId="0" applyFont="1" applyFill="1" applyBorder="1" applyAlignment="1">
      <alignment horizontal="left" vertical="center" wrapText="1"/>
    </xf>
    <xf numFmtId="0" fontId="81" fillId="58" borderId="108" xfId="0" applyFont="1" applyFill="1" applyBorder="1" applyAlignment="1">
      <alignment horizontal="left" vertical="center" wrapText="1"/>
    </xf>
    <xf numFmtId="0" fontId="81" fillId="58" borderId="111" xfId="0" applyFont="1" applyFill="1" applyBorder="1" applyAlignment="1">
      <alignment horizontal="left" vertical="center" wrapText="1"/>
    </xf>
    <xf numFmtId="0" fontId="81" fillId="58" borderId="112" xfId="0" applyFont="1" applyFill="1" applyBorder="1" applyAlignment="1">
      <alignment horizontal="left" vertical="center" wrapText="1"/>
    </xf>
    <xf numFmtId="0" fontId="5" fillId="55" borderId="17" xfId="0" applyFont="1" applyFill="1" applyBorder="1" applyAlignment="1">
      <alignment horizontal="center" vertical="center"/>
    </xf>
    <xf numFmtId="0" fontId="3" fillId="55" borderId="36" xfId="0" applyFont="1" applyFill="1" applyBorder="1" applyAlignment="1">
      <alignment horizontal="center"/>
    </xf>
    <xf numFmtId="0" fontId="3" fillId="55" borderId="18" xfId="0" applyFont="1" applyFill="1" applyBorder="1" applyAlignment="1">
      <alignment horizontal="center"/>
    </xf>
    <xf numFmtId="0" fontId="27" fillId="57" borderId="52" xfId="0" applyFont="1" applyFill="1" applyBorder="1" applyAlignment="1">
      <alignment horizontal="left" vertical="center" wrapText="1"/>
    </xf>
    <xf numFmtId="0" fontId="3" fillId="55" borderId="33" xfId="0" applyFont="1" applyFill="1" applyBorder="1"/>
    <xf numFmtId="0" fontId="3" fillId="55" borderId="53" xfId="0" applyFont="1" applyFill="1" applyBorder="1"/>
    <xf numFmtId="0" fontId="27" fillId="55" borderId="96" xfId="0" applyFont="1" applyFill="1" applyBorder="1" applyAlignment="1">
      <alignment horizontal="center" vertical="center" wrapText="1"/>
    </xf>
    <xf numFmtId="0" fontId="3" fillId="55" borderId="97" xfId="0" applyFont="1" applyFill="1" applyBorder="1"/>
    <xf numFmtId="0" fontId="3" fillId="55" borderId="98" xfId="0" applyFont="1" applyFill="1" applyBorder="1"/>
    <xf numFmtId="0" fontId="27" fillId="57" borderId="95" xfId="0" applyFont="1" applyFill="1" applyBorder="1" applyAlignment="1">
      <alignment horizontal="left" vertical="center" wrapText="1"/>
    </xf>
    <xf numFmtId="0" fontId="27" fillId="55" borderId="17" xfId="0" applyFont="1" applyFill="1" applyBorder="1" applyAlignment="1">
      <alignment horizontal="center" vertical="center" wrapText="1"/>
    </xf>
    <xf numFmtId="171" fontId="27" fillId="55" borderId="17" xfId="0" applyNumberFormat="1" applyFont="1" applyFill="1" applyBorder="1" applyAlignment="1">
      <alignment horizontal="right" vertical="center" wrapText="1"/>
    </xf>
    <xf numFmtId="171" fontId="27" fillId="58" borderId="17" xfId="0" applyNumberFormat="1" applyFont="1" applyFill="1" applyBorder="1" applyAlignment="1">
      <alignment horizontal="center" vertical="center" wrapText="1"/>
    </xf>
    <xf numFmtId="0" fontId="31" fillId="58" borderId="35" xfId="0" applyFont="1" applyFill="1" applyBorder="1" applyAlignment="1">
      <alignment horizontal="left" vertical="center" wrapText="1"/>
    </xf>
    <xf numFmtId="0" fontId="31" fillId="58" borderId="95" xfId="0" applyFont="1" applyFill="1" applyBorder="1" applyAlignment="1">
      <alignment horizontal="left" vertical="center" wrapText="1"/>
    </xf>
    <xf numFmtId="0" fontId="31" fillId="58" borderId="23" xfId="0" applyFont="1" applyFill="1" applyBorder="1" applyAlignment="1">
      <alignment horizontal="left" vertical="center" wrapText="1"/>
    </xf>
    <xf numFmtId="0" fontId="2" fillId="55" borderId="110" xfId="0" applyFont="1" applyFill="1" applyBorder="1" applyAlignment="1">
      <alignment horizontal="center" vertical="center"/>
    </xf>
    <xf numFmtId="0" fontId="0" fillId="55" borderId="110" xfId="0" applyFill="1" applyBorder="1" applyAlignment="1">
      <alignment horizontal="center" vertical="center"/>
    </xf>
    <xf numFmtId="0" fontId="31" fillId="6" borderId="135" xfId="0" applyFont="1" applyFill="1" applyBorder="1" applyAlignment="1">
      <alignment horizontal="left" vertical="center" wrapText="1"/>
    </xf>
    <xf numFmtId="0" fontId="31" fillId="6" borderId="136" xfId="0" applyFont="1" applyFill="1" applyBorder="1" applyAlignment="1">
      <alignment horizontal="left" vertical="center" wrapText="1"/>
    </xf>
    <xf numFmtId="0" fontId="31" fillId="6" borderId="137" xfId="0" applyFont="1" applyFill="1" applyBorder="1" applyAlignment="1">
      <alignment horizontal="left" vertical="center" wrapText="1"/>
    </xf>
    <xf numFmtId="0" fontId="27" fillId="6" borderId="108" xfId="0" applyFont="1" applyFill="1" applyBorder="1" applyAlignment="1">
      <alignment horizontal="left" vertical="center" wrapText="1"/>
    </xf>
    <xf numFmtId="0" fontId="27" fillId="6" borderId="111" xfId="0" applyFont="1" applyFill="1" applyBorder="1" applyAlignment="1">
      <alignment horizontal="left" vertical="center" wrapText="1"/>
    </xf>
    <xf numFmtId="0" fontId="27" fillId="6" borderId="112" xfId="0" applyFont="1" applyFill="1" applyBorder="1" applyAlignment="1">
      <alignment horizontal="left" vertical="center" wrapText="1"/>
    </xf>
    <xf numFmtId="0" fontId="27" fillId="0" borderId="97" xfId="0" applyFont="1" applyBorder="1" applyAlignment="1">
      <alignment horizontal="center" vertical="center" wrapText="1"/>
    </xf>
    <xf numFmtId="0" fontId="27" fillId="0" borderId="95" xfId="0" applyFont="1" applyBorder="1" applyAlignment="1">
      <alignment horizontal="center" vertical="center" wrapText="1"/>
    </xf>
    <xf numFmtId="0" fontId="31" fillId="54" borderId="35" xfId="0" applyFont="1" applyFill="1" applyBorder="1" applyAlignment="1">
      <alignment horizontal="left" vertical="center" wrapText="1"/>
    </xf>
    <xf numFmtId="0" fontId="31" fillId="54" borderId="95" xfId="0" applyFont="1" applyFill="1" applyBorder="1" applyAlignment="1">
      <alignment horizontal="left" vertical="center" wrapText="1"/>
    </xf>
    <xf numFmtId="0" fontId="31" fillId="54" borderId="23" xfId="0" applyFont="1" applyFill="1" applyBorder="1" applyAlignment="1">
      <alignment horizontal="left" vertical="center" wrapText="1"/>
    </xf>
    <xf numFmtId="0" fontId="31" fillId="58" borderId="108" xfId="0" applyFont="1" applyFill="1" applyBorder="1" applyAlignment="1">
      <alignment horizontal="left" vertical="center" wrapText="1"/>
    </xf>
    <xf numFmtId="0" fontId="31" fillId="58" borderId="111" xfId="0" applyFont="1" applyFill="1" applyBorder="1" applyAlignment="1">
      <alignment horizontal="left" vertical="center" wrapText="1"/>
    </xf>
    <xf numFmtId="0" fontId="31" fillId="58" borderId="112" xfId="0" applyFont="1" applyFill="1" applyBorder="1" applyAlignment="1">
      <alignment horizontal="left" vertical="center" wrapText="1"/>
    </xf>
    <xf numFmtId="171" fontId="27" fillId="58" borderId="95" xfId="0" applyNumberFormat="1" applyFont="1" applyFill="1" applyBorder="1" applyAlignment="1">
      <alignment horizontal="left" vertical="center" wrapText="1"/>
    </xf>
    <xf numFmtId="0" fontId="81" fillId="58" borderId="35" xfId="0" applyFont="1" applyFill="1" applyBorder="1" applyAlignment="1">
      <alignment horizontal="left" vertical="center" wrapText="1"/>
    </xf>
    <xf numFmtId="0" fontId="81" fillId="58" borderId="95" xfId="0" applyFont="1" applyFill="1" applyBorder="1" applyAlignment="1">
      <alignment horizontal="left" vertical="center" wrapText="1"/>
    </xf>
    <xf numFmtId="0" fontId="81" fillId="58" borderId="23" xfId="0" applyFont="1" applyFill="1" applyBorder="1" applyAlignment="1">
      <alignment horizontal="left" vertical="center" wrapText="1"/>
    </xf>
    <xf numFmtId="0" fontId="88" fillId="55" borderId="108" xfId="0" applyFont="1" applyFill="1" applyBorder="1" applyAlignment="1">
      <alignment horizontal="center" vertical="center"/>
    </xf>
    <xf numFmtId="0" fontId="88" fillId="55" borderId="111" xfId="0" applyFont="1" applyFill="1" applyBorder="1" applyAlignment="1">
      <alignment horizontal="center" vertical="center"/>
    </xf>
    <xf numFmtId="0" fontId="88" fillId="55" borderId="112" xfId="0" applyFont="1" applyFill="1" applyBorder="1" applyAlignment="1">
      <alignment horizontal="center" vertical="center"/>
    </xf>
    <xf numFmtId="0" fontId="3" fillId="55" borderId="133" xfId="0" applyFont="1" applyFill="1" applyBorder="1" applyAlignment="1">
      <alignment horizontal="center" vertical="center"/>
    </xf>
    <xf numFmtId="0" fontId="3" fillId="55" borderId="120" xfId="0" applyFont="1" applyFill="1" applyBorder="1" applyAlignment="1">
      <alignment horizontal="center" vertical="center"/>
    </xf>
    <xf numFmtId="0" fontId="3" fillId="55" borderId="122" xfId="0" applyFont="1" applyFill="1" applyBorder="1" applyAlignment="1">
      <alignment horizontal="center" vertical="center"/>
    </xf>
    <xf numFmtId="0" fontId="27" fillId="57" borderId="110" xfId="0" applyFont="1" applyFill="1" applyBorder="1" applyAlignment="1">
      <alignment horizontal="left" vertical="center" wrapText="1"/>
    </xf>
    <xf numFmtId="0" fontId="3" fillId="55" borderId="113" xfId="0" applyFont="1" applyFill="1" applyBorder="1" applyAlignment="1">
      <alignment horizontal="center" vertical="center"/>
    </xf>
    <xf numFmtId="0" fontId="3" fillId="55" borderId="114" xfId="0" applyFont="1" applyFill="1" applyBorder="1" applyAlignment="1">
      <alignment horizontal="center" vertical="center"/>
    </xf>
    <xf numFmtId="0" fontId="3" fillId="55" borderId="115" xfId="0" applyFont="1" applyFill="1" applyBorder="1" applyAlignment="1">
      <alignment horizontal="center" vertical="center"/>
    </xf>
    <xf numFmtId="0" fontId="3" fillId="55" borderId="51" xfId="0" applyFont="1" applyFill="1" applyBorder="1" applyAlignment="1">
      <alignment horizontal="center" vertical="center" wrapText="1"/>
    </xf>
    <xf numFmtId="0" fontId="3" fillId="55" borderId="43" xfId="0" applyFont="1" applyFill="1" applyBorder="1" applyAlignment="1">
      <alignment horizontal="center" vertical="center" wrapText="1"/>
    </xf>
    <xf numFmtId="0" fontId="3" fillId="55" borderId="116" xfId="0" applyFont="1" applyFill="1" applyBorder="1" applyAlignment="1">
      <alignment horizontal="center" vertical="center" wrapText="1"/>
    </xf>
    <xf numFmtId="0" fontId="3" fillId="55" borderId="35" xfId="0" applyFont="1" applyFill="1" applyBorder="1" applyAlignment="1">
      <alignment horizontal="center" vertical="center"/>
    </xf>
    <xf numFmtId="0" fontId="3" fillId="55" borderId="95" xfId="0" applyFont="1" applyFill="1" applyBorder="1" applyAlignment="1">
      <alignment horizontal="center" vertical="center"/>
    </xf>
    <xf numFmtId="0" fontId="3" fillId="55" borderId="23" xfId="0" applyFont="1" applyFill="1" applyBorder="1" applyAlignment="1">
      <alignment horizontal="center" vertical="center"/>
    </xf>
    <xf numFmtId="0" fontId="27" fillId="58" borderId="35" xfId="0" applyFont="1" applyFill="1" applyBorder="1" applyAlignment="1">
      <alignment horizontal="left" vertical="center" wrapText="1"/>
    </xf>
    <xf numFmtId="0" fontId="27" fillId="58" borderId="95" xfId="0" applyFont="1" applyFill="1" applyBorder="1" applyAlignment="1">
      <alignment horizontal="left" vertical="center" wrapText="1"/>
    </xf>
    <xf numFmtId="0" fontId="27" fillId="58" borderId="138" xfId="0" applyFont="1" applyFill="1" applyBorder="1" applyAlignment="1">
      <alignment horizontal="left" vertical="center" wrapText="1"/>
    </xf>
    <xf numFmtId="0" fontId="27" fillId="57" borderId="96" xfId="0" applyFont="1" applyFill="1" applyBorder="1" applyAlignment="1">
      <alignment horizontal="center" vertical="center" wrapText="1"/>
    </xf>
    <xf numFmtId="0" fontId="27" fillId="57" borderId="17" xfId="0" applyFont="1" applyFill="1" applyBorder="1" applyAlignment="1">
      <alignment horizontal="left" vertical="center" wrapText="1"/>
    </xf>
    <xf numFmtId="0" fontId="3" fillId="55" borderId="95" xfId="0" applyFont="1" applyFill="1" applyBorder="1"/>
    <xf numFmtId="0" fontId="27" fillId="57" borderId="17" xfId="0" applyFont="1" applyFill="1" applyBorder="1" applyAlignment="1">
      <alignment horizontal="center" vertical="center" wrapText="1"/>
    </xf>
    <xf numFmtId="1" fontId="82" fillId="2" borderId="110" xfId="0" applyNumberFormat="1" applyFont="1" applyFill="1" applyBorder="1" applyAlignment="1">
      <alignment horizontal="left" vertical="center" wrapText="1"/>
    </xf>
    <xf numFmtId="176" fontId="82" fillId="2" borderId="110" xfId="0" applyNumberFormat="1" applyFont="1" applyFill="1" applyBorder="1" applyAlignment="1">
      <alignment horizontal="right" vertical="center" wrapText="1"/>
    </xf>
    <xf numFmtId="1" fontId="82" fillId="2" borderId="110" xfId="0" applyNumberFormat="1" applyFont="1" applyFill="1" applyBorder="1" applyAlignment="1">
      <alignment horizontal="right" vertical="center" wrapText="1"/>
    </xf>
    <xf numFmtId="1" fontId="81" fillId="2" borderId="110" xfId="0" applyNumberFormat="1" applyFont="1" applyFill="1" applyBorder="1" applyAlignment="1">
      <alignment horizontal="left" vertical="center" wrapText="1"/>
    </xf>
    <xf numFmtId="176" fontId="81" fillId="2" borderId="110" xfId="0" applyNumberFormat="1" applyFont="1" applyFill="1" applyBorder="1" applyAlignment="1">
      <alignment horizontal="right" vertical="center" wrapText="1"/>
    </xf>
    <xf numFmtId="1" fontId="81" fillId="2" borderId="110" xfId="0" applyNumberFormat="1" applyFont="1" applyFill="1" applyBorder="1" applyAlignment="1">
      <alignment horizontal="right" vertical="center" wrapText="1"/>
    </xf>
    <xf numFmtId="1" fontId="81" fillId="6" borderId="110" xfId="0" applyNumberFormat="1" applyFont="1" applyFill="1" applyBorder="1" applyAlignment="1">
      <alignment horizontal="left" vertical="center" wrapText="1"/>
    </xf>
    <xf numFmtId="176" fontId="81" fillId="6" borderId="110" xfId="0" applyNumberFormat="1" applyFont="1" applyFill="1" applyBorder="1" applyAlignment="1">
      <alignment horizontal="right" vertical="center" wrapText="1"/>
    </xf>
    <xf numFmtId="0" fontId="62" fillId="2" borderId="17" xfId="0" applyFont="1" applyFill="1" applyBorder="1" applyAlignment="1">
      <alignment horizontal="left" vertical="center" wrapText="1"/>
    </xf>
    <xf numFmtId="0" fontId="29" fillId="9" borderId="17" xfId="0" applyFont="1" applyFill="1" applyBorder="1" applyAlignment="1">
      <alignment horizontal="center" vertical="center" wrapText="1"/>
    </xf>
    <xf numFmtId="0" fontId="29" fillId="8" borderId="34" xfId="0" applyFont="1" applyFill="1" applyBorder="1" applyAlignment="1">
      <alignment horizontal="center" vertical="center" wrapText="1"/>
    </xf>
    <xf numFmtId="0" fontId="62" fillId="2" borderId="96" xfId="0" applyFont="1" applyFill="1" applyBorder="1" applyAlignment="1">
      <alignment horizontal="center" vertical="center" wrapText="1"/>
    </xf>
    <xf numFmtId="0" fontId="29" fillId="22" borderId="34" xfId="0" applyFont="1" applyFill="1" applyBorder="1" applyAlignment="1">
      <alignment horizontal="center" vertical="center" wrapText="1"/>
    </xf>
    <xf numFmtId="0" fontId="29" fillId="23" borderId="34" xfId="0" applyFont="1" applyFill="1" applyBorder="1" applyAlignment="1">
      <alignment horizontal="center" vertical="center" wrapText="1"/>
    </xf>
    <xf numFmtId="0" fontId="62" fillId="9" borderId="17" xfId="0" applyFont="1" applyFill="1" applyBorder="1" applyAlignment="1">
      <alignment horizontal="center" vertical="center" wrapText="1"/>
    </xf>
    <xf numFmtId="0" fontId="59" fillId="0" borderId="99" xfId="0" applyFont="1" applyBorder="1" applyAlignment="1">
      <alignment horizontal="center"/>
    </xf>
    <xf numFmtId="0" fontId="3" fillId="0" borderId="100" xfId="0" applyFont="1" applyBorder="1"/>
    <xf numFmtId="0" fontId="3" fillId="0" borderId="101" xfId="0" applyFont="1" applyBorder="1"/>
    <xf numFmtId="0" fontId="3" fillId="0" borderId="102" xfId="0" applyFont="1" applyBorder="1"/>
    <xf numFmtId="0" fontId="3" fillId="0" borderId="93" xfId="0" applyFont="1" applyBorder="1"/>
    <xf numFmtId="0" fontId="3" fillId="0" borderId="103" xfId="0" applyFont="1" applyBorder="1"/>
    <xf numFmtId="0" fontId="3" fillId="0" borderId="104" xfId="0" applyFont="1" applyBorder="1"/>
    <xf numFmtId="0" fontId="3" fillId="0" borderId="105" xfId="0" applyFont="1" applyBorder="1"/>
    <xf numFmtId="0" fontId="8" fillId="0" borderId="60" xfId="0" applyFont="1" applyBorder="1" applyAlignment="1">
      <alignment horizontal="left" vertical="center"/>
    </xf>
    <xf numFmtId="0" fontId="3" fillId="0" borderId="61" xfId="0" applyFont="1" applyBorder="1" applyAlignment="1">
      <alignment horizontal="left"/>
    </xf>
    <xf numFmtId="0" fontId="3" fillId="0" borderId="62" xfId="0" applyFont="1" applyBorder="1" applyAlignment="1">
      <alignment horizontal="left"/>
    </xf>
    <xf numFmtId="0" fontId="8" fillId="0" borderId="134" xfId="0" applyFont="1" applyBorder="1" applyAlignment="1">
      <alignment horizontal="left" vertical="center"/>
    </xf>
    <xf numFmtId="0" fontId="27" fillId="0" borderId="9" xfId="0" applyFont="1" applyBorder="1" applyAlignment="1">
      <alignment horizontal="left" vertical="center" wrapText="1"/>
    </xf>
    <xf numFmtId="0" fontId="29" fillId="24" borderId="9" xfId="0" applyFont="1" applyFill="1" applyBorder="1" applyAlignment="1">
      <alignment horizontal="center" vertical="center" wrapText="1"/>
    </xf>
    <xf numFmtId="0" fontId="27" fillId="0" borderId="9" xfId="0" applyFont="1" applyBorder="1" applyAlignment="1">
      <alignment horizontal="left" vertical="top"/>
    </xf>
    <xf numFmtId="0" fontId="3" fillId="31" borderId="49" xfId="0" applyFont="1" applyFill="1" applyBorder="1" applyAlignment="1">
      <alignment horizontal="justify" vertical="center"/>
    </xf>
    <xf numFmtId="0" fontId="3" fillId="31" borderId="50" xfId="0" applyFont="1" applyFill="1" applyBorder="1" applyAlignment="1">
      <alignment horizontal="justify" vertical="center"/>
    </xf>
    <xf numFmtId="164" fontId="27" fillId="2" borderId="2" xfId="0" applyNumberFormat="1" applyFont="1" applyFill="1" applyBorder="1" applyAlignment="1">
      <alignment horizontal="justify" vertical="center" wrapText="1"/>
    </xf>
    <xf numFmtId="0" fontId="27" fillId="31" borderId="2" xfId="0" applyFont="1" applyFill="1" applyBorder="1" applyAlignment="1">
      <alignment horizontal="justify" vertical="center" wrapText="1"/>
    </xf>
    <xf numFmtId="0" fontId="27" fillId="31" borderId="2" xfId="0" applyFont="1" applyFill="1" applyBorder="1" applyAlignment="1">
      <alignment horizontal="center" vertical="center"/>
    </xf>
    <xf numFmtId="0" fontId="27" fillId="31" borderId="33" xfId="0" applyFont="1" applyFill="1" applyBorder="1" applyAlignment="1">
      <alignment horizontal="center" vertical="center"/>
    </xf>
    <xf numFmtId="0" fontId="28" fillId="31" borderId="2" xfId="0" applyFont="1" applyFill="1" applyBorder="1" applyAlignment="1">
      <alignment horizontal="justify" vertical="center" wrapText="1"/>
    </xf>
    <xf numFmtId="0" fontId="95" fillId="35" borderId="111" xfId="0" applyFont="1" applyFill="1" applyBorder="1" applyAlignment="1">
      <alignment horizontal="center" vertical="center" wrapText="1"/>
    </xf>
    <xf numFmtId="9" fontId="81" fillId="0" borderId="110" xfId="0" applyNumberFormat="1" applyFont="1" applyBorder="1" applyAlignment="1">
      <alignment horizontal="right" vertical="center" wrapText="1"/>
    </xf>
    <xf numFmtId="10" fontId="81" fillId="2" borderId="110" xfId="0" applyNumberFormat="1" applyFont="1" applyFill="1" applyBorder="1" applyAlignment="1">
      <alignment horizontal="right" vertical="center" wrapText="1"/>
    </xf>
    <xf numFmtId="164" fontId="81" fillId="0" borderId="110" xfId="0" applyNumberFormat="1" applyFont="1" applyBorder="1" applyAlignment="1">
      <alignment horizontal="right" vertical="center" wrapText="1"/>
    </xf>
    <xf numFmtId="9" fontId="82" fillId="11" borderId="110" xfId="0" applyNumberFormat="1" applyFont="1" applyFill="1" applyBorder="1" applyAlignment="1">
      <alignment horizontal="right" vertical="center" wrapText="1"/>
    </xf>
    <xf numFmtId="10" fontId="82" fillId="11" borderId="110" xfId="0" applyNumberFormat="1" applyFont="1" applyFill="1" applyBorder="1" applyAlignment="1">
      <alignment horizontal="right" vertical="center" wrapText="1"/>
    </xf>
    <xf numFmtId="9" fontId="81" fillId="46" borderId="110" xfId="0" applyNumberFormat="1" applyFont="1" applyFill="1" applyBorder="1" applyAlignment="1">
      <alignment horizontal="right" vertical="center" wrapText="1"/>
    </xf>
    <xf numFmtId="10" fontId="81" fillId="46" borderId="110" xfId="0" applyNumberFormat="1" applyFont="1" applyFill="1" applyBorder="1" applyAlignment="1">
      <alignment horizontal="right" vertical="center" wrapText="1"/>
    </xf>
    <xf numFmtId="9" fontId="82" fillId="16" borderId="110" xfId="0" applyNumberFormat="1" applyFont="1" applyFill="1" applyBorder="1" applyAlignment="1">
      <alignment horizontal="right" vertical="center" wrapText="1"/>
    </xf>
    <xf numFmtId="10" fontId="82" fillId="16" borderId="110" xfId="0" applyNumberFormat="1" applyFont="1" applyFill="1" applyBorder="1" applyAlignment="1">
      <alignment horizontal="right" vertical="center" wrapText="1"/>
    </xf>
    <xf numFmtId="9" fontId="92" fillId="16" borderId="110" xfId="0" applyNumberFormat="1" applyFont="1" applyFill="1" applyBorder="1" applyAlignment="1">
      <alignment horizontal="right" vertical="center" wrapText="1"/>
    </xf>
    <xf numFmtId="10" fontId="92" fillId="16" borderId="110" xfId="0" applyNumberFormat="1" applyFont="1" applyFill="1" applyBorder="1" applyAlignment="1">
      <alignment horizontal="right" vertical="center" wrapText="1"/>
    </xf>
    <xf numFmtId="10" fontId="81" fillId="0" borderId="110" xfId="0" applyNumberFormat="1" applyFont="1" applyBorder="1" applyAlignment="1">
      <alignment horizontal="right" vertical="center" wrapText="1"/>
    </xf>
    <xf numFmtId="165" fontId="81" fillId="0" borderId="33" xfId="0" applyNumberFormat="1" applyFont="1" applyBorder="1" applyAlignment="1">
      <alignment horizontal="right"/>
    </xf>
    <xf numFmtId="0" fontId="81" fillId="0" borderId="33" xfId="0" applyFont="1" applyBorder="1" applyAlignment="1">
      <alignment horizontal="right"/>
    </xf>
    <xf numFmtId="172" fontId="81" fillId="0" borderId="33" xfId="0" applyNumberFormat="1" applyFont="1" applyBorder="1" applyAlignment="1">
      <alignment horizontal="right"/>
    </xf>
    <xf numFmtId="171" fontId="81" fillId="0" borderId="33" xfId="0" applyNumberFormat="1" applyFont="1" applyBorder="1" applyAlignment="1">
      <alignment horizontal="right"/>
    </xf>
    <xf numFmtId="0" fontId="88" fillId="0" borderId="33" xfId="0" applyFont="1" applyBorder="1" applyAlignment="1">
      <alignment horizontal="right"/>
    </xf>
    <xf numFmtId="0" fontId="31" fillId="0" borderId="33" xfId="0" applyFont="1" applyBorder="1" applyAlignment="1">
      <alignment horizontal="justify" vertical="center"/>
    </xf>
    <xf numFmtId="0" fontId="31" fillId="0" borderId="109" xfId="0" applyFont="1" applyBorder="1" applyAlignment="1">
      <alignment horizontal="justify" vertical="center"/>
    </xf>
    <xf numFmtId="0" fontId="73" fillId="30" borderId="110" xfId="0" applyFont="1" applyFill="1" applyBorder="1" applyAlignment="1">
      <alignment horizontal="justify" vertical="center" wrapText="1"/>
    </xf>
    <xf numFmtId="0" fontId="31" fillId="0" borderId="108" xfId="0" applyFont="1" applyBorder="1" applyAlignment="1">
      <alignment horizontal="justify" vertical="center" wrapText="1"/>
    </xf>
    <xf numFmtId="0" fontId="31" fillId="0" borderId="111" xfId="0" applyFont="1" applyBorder="1" applyAlignment="1">
      <alignment horizontal="justify" vertical="center" wrapText="1"/>
    </xf>
    <xf numFmtId="0" fontId="31" fillId="0" borderId="112" xfId="0" applyFont="1" applyBorder="1" applyAlignment="1">
      <alignment horizontal="justify" vertical="center" wrapText="1"/>
    </xf>
    <xf numFmtId="0" fontId="27" fillId="0" borderId="33" xfId="0" applyFont="1" applyBorder="1" applyAlignment="1">
      <alignment horizontal="justify" vertical="center"/>
    </xf>
    <xf numFmtId="0" fontId="0" fillId="0" borderId="33" xfId="0" applyBorder="1" applyAlignment="1">
      <alignment horizontal="justify" vertical="center"/>
    </xf>
    <xf numFmtId="165" fontId="31" fillId="0" borderId="120" xfId="0" applyNumberFormat="1" applyFont="1" applyBorder="1" applyAlignment="1">
      <alignment horizontal="center"/>
    </xf>
    <xf numFmtId="165" fontId="31" fillId="0" borderId="33" xfId="0" applyNumberFormat="1" applyFont="1" applyBorder="1" applyAlignment="1">
      <alignment horizontal="center"/>
    </xf>
    <xf numFmtId="165" fontId="31" fillId="0" borderId="33" xfId="0" applyNumberFormat="1" applyFont="1" applyBorder="1" applyAlignment="1">
      <alignment horizontal="right"/>
    </xf>
    <xf numFmtId="165" fontId="31" fillId="0" borderId="121" xfId="0" applyNumberFormat="1" applyFont="1" applyBorder="1" applyAlignment="1">
      <alignment horizontal="right"/>
    </xf>
    <xf numFmtId="0" fontId="7" fillId="2" borderId="110" xfId="0" applyFont="1" applyFill="1" applyBorder="1" applyAlignment="1">
      <alignment horizontal="center" vertical="center"/>
    </xf>
    <xf numFmtId="0" fontId="8" fillId="0" borderId="110" xfId="0" applyFont="1" applyBorder="1" applyAlignment="1">
      <alignment horizontal="center" vertical="center"/>
    </xf>
    <xf numFmtId="0" fontId="8" fillId="0" borderId="110" xfId="0" applyFont="1" applyBorder="1" applyAlignment="1">
      <alignment horizontal="right" vertical="center"/>
    </xf>
    <xf numFmtId="0" fontId="8" fillId="31" borderId="110" xfId="0" applyFont="1" applyFill="1" applyBorder="1" applyAlignment="1">
      <alignment horizontal="center" vertical="center"/>
    </xf>
    <xf numFmtId="0" fontId="32" fillId="4" borderId="110" xfId="0" applyFont="1" applyFill="1" applyBorder="1" applyAlignment="1">
      <alignment horizontal="center" vertical="center" wrapText="1"/>
    </xf>
    <xf numFmtId="0" fontId="3" fillId="0" borderId="110" xfId="0" applyFont="1" applyBorder="1" applyAlignment="1">
      <alignment horizontal="center"/>
    </xf>
    <xf numFmtId="0" fontId="92" fillId="31" borderId="110" xfId="0" applyFont="1" applyFill="1" applyBorder="1" applyAlignment="1">
      <alignment horizontal="center" vertical="center"/>
    </xf>
    <xf numFmtId="9" fontId="28" fillId="16" borderId="110" xfId="1" applyFont="1" applyFill="1" applyBorder="1" applyAlignment="1">
      <alignment horizontal="right" vertical="center"/>
    </xf>
    <xf numFmtId="164" fontId="27" fillId="59" borderId="110" xfId="0" applyNumberFormat="1" applyFont="1" applyFill="1" applyBorder="1" applyAlignment="1">
      <alignment vertical="center" wrapText="1"/>
    </xf>
  </cellXfs>
  <cellStyles count="6">
    <cellStyle name="Millares" xfId="4" builtinId="3"/>
    <cellStyle name="Millares [0]" xfId="2" builtinId="6"/>
    <cellStyle name="Neutral" xfId="3" builtinId="28"/>
    <cellStyle name="Normal" xfId="0" builtinId="0"/>
    <cellStyle name="Normal 3" xfId="5" xr:uid="{2EA8A7EA-6161-4E1D-8E66-E36327630317}"/>
    <cellStyle name="Porcentaje" xfId="1" builtinId="5"/>
  </cellStyles>
  <dxfs count="15">
    <dxf>
      <font>
        <strike val="0"/>
        <outline val="0"/>
        <shadow val="0"/>
        <u val="none"/>
        <vertAlign val="baseline"/>
        <sz val="10"/>
        <name val="Calibri"/>
        <family val="2"/>
        <scheme val="none"/>
      </font>
      <fill>
        <patternFill patternType="solid">
          <fgColor indexed="64"/>
          <bgColor theme="0"/>
        </patternFill>
      </fill>
      <border diagonalUp="0" diagonalDown="0">
        <left style="thin">
          <color theme="0" tint="-0.24994659260841701"/>
        </left>
        <right style="thin">
          <color theme="0" tint="-0.24994659260841701"/>
        </right>
        <top/>
        <bottom/>
        <vertical/>
        <horizontal/>
      </border>
    </dxf>
    <dxf>
      <font>
        <strike val="0"/>
        <outline val="0"/>
        <shadow val="0"/>
        <u val="none"/>
        <vertAlign val="baseline"/>
        <sz val="10"/>
        <name val="Calibri"/>
        <family val="2"/>
        <scheme val="none"/>
      </font>
      <fill>
        <patternFill patternType="solid">
          <fgColor indexed="64"/>
          <bgColor theme="0"/>
        </patternFill>
      </fill>
    </dxf>
    <dxf>
      <font>
        <strike val="0"/>
        <outline val="0"/>
        <shadow val="0"/>
        <u val="none"/>
        <vertAlign val="baseline"/>
        <sz val="10"/>
        <name val="Calibri"/>
        <family val="2"/>
        <scheme val="none"/>
      </font>
      <fill>
        <patternFill patternType="solid">
          <fgColor indexed="64"/>
          <bgColor theme="0"/>
        </patternFill>
      </fill>
    </dxf>
    <dxf>
      <font>
        <b/>
        <strike val="0"/>
        <outline val="0"/>
        <shadow val="0"/>
        <u val="none"/>
        <vertAlign val="baseline"/>
        <sz val="10"/>
        <name val="Calibri"/>
        <family val="2"/>
        <scheme val="none"/>
      </font>
      <fill>
        <patternFill patternType="solid">
          <fgColor indexed="64"/>
          <bgColor theme="4" tint="0.79998168889431442"/>
        </patternFill>
      </fill>
      <alignment horizontal="center" textRotation="0" wrapText="1" indent="0" justifyLastLine="0" shrinkToFit="0" readingOrder="0"/>
    </dxf>
    <dxf>
      <font>
        <strike val="0"/>
        <outline val="0"/>
        <shadow val="0"/>
        <u val="none"/>
        <vertAlign val="baseline"/>
        <sz val="10"/>
        <name val="Calibri"/>
        <family val="2"/>
        <scheme val="none"/>
      </font>
      <fill>
        <patternFill patternType="solid">
          <fgColor indexed="64"/>
          <bgColor theme="0"/>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font>
        <strike val="0"/>
        <outline val="0"/>
        <shadow val="0"/>
        <u val="none"/>
        <vertAlign val="baseline"/>
        <sz val="10"/>
        <name val="Calibri"/>
        <family val="2"/>
        <scheme val="none"/>
      </font>
      <fill>
        <patternFill patternType="solid">
          <fgColor indexed="64"/>
          <bgColor theme="0"/>
        </patternFill>
      </fill>
    </dxf>
    <dxf>
      <font>
        <strike val="0"/>
        <outline val="0"/>
        <shadow val="0"/>
        <u val="none"/>
        <vertAlign val="baseline"/>
        <sz val="10"/>
        <name val="Calibri"/>
        <family val="2"/>
        <scheme val="none"/>
      </font>
      <fill>
        <patternFill patternType="solid">
          <fgColor indexed="64"/>
          <bgColor theme="0"/>
        </patternFill>
      </fill>
    </dxf>
    <dxf>
      <font>
        <b/>
        <strike val="0"/>
        <outline val="0"/>
        <shadow val="0"/>
        <u val="none"/>
        <vertAlign val="baseline"/>
        <sz val="10"/>
        <name val="Calibri"/>
        <family val="2"/>
        <scheme val="none"/>
      </font>
      <fill>
        <patternFill patternType="solid">
          <fgColor indexed="64"/>
          <bgColor theme="4" tint="0.79998168889431442"/>
        </patternFill>
      </fill>
      <alignment horizontal="center" textRotation="0" wrapText="1" indent="0" justifyLastLine="0" shrinkToFit="0" readingOrder="0"/>
    </dxf>
    <dxf>
      <fill>
        <patternFill patternType="solid">
          <fgColor rgb="FFFF0000"/>
          <bgColor rgb="FFFF0000"/>
        </patternFill>
      </fill>
    </dxf>
    <dxf>
      <fill>
        <patternFill patternType="solid">
          <fgColor rgb="FFBDD6EE"/>
          <bgColor rgb="FFBDD6EE"/>
        </patternFill>
      </fill>
    </dxf>
    <dxf>
      <fill>
        <patternFill patternType="solid">
          <fgColor rgb="FFDEEAF6"/>
          <bgColor rgb="FFDEEAF6"/>
        </patternFill>
      </fill>
    </dxf>
    <dxf>
      <fill>
        <patternFill patternType="solid">
          <fgColor theme="4"/>
          <bgColor theme="4"/>
        </patternFill>
      </fill>
    </dxf>
    <dxf>
      <fill>
        <patternFill patternType="solid">
          <fgColor rgb="FFBDD6EE"/>
          <bgColor rgb="FFBDD6EE"/>
        </patternFill>
      </fill>
    </dxf>
    <dxf>
      <fill>
        <patternFill patternType="solid">
          <fgColor rgb="FFDEEAF6"/>
          <bgColor rgb="FFDEEAF6"/>
        </patternFill>
      </fill>
    </dxf>
    <dxf>
      <fill>
        <patternFill patternType="solid">
          <fgColor theme="4"/>
          <bgColor theme="4"/>
        </patternFill>
      </fill>
    </dxf>
  </dxfs>
  <tableStyles count="2" defaultTableStyle="TableStyleMedium2" defaultPivotStyle="PivotStyleLight16">
    <tableStyle name="LISTAS_1-style" pivot="0" count="3" xr9:uid="{00000000-0011-0000-FFFF-FFFF00000000}">
      <tableStyleElement type="headerRow" dxfId="14"/>
      <tableStyleElement type="firstRowStripe" dxfId="13"/>
      <tableStyleElement type="secondRowStripe" dxfId="12"/>
    </tableStyle>
    <tableStyle name="LISTAS_1-style 2" pivot="0" count="3" xr9:uid="{00000000-0011-0000-FFFF-FFFF01000000}">
      <tableStyleElement type="headerRow" dxfId="11"/>
      <tableStyleElement type="firstRowStripe" dxfId="10"/>
      <tableStyleElement type="secondRowStripe" dxfId="9"/>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2.png"/><Relationship Id="rId3" Type="http://schemas.openxmlformats.org/officeDocument/2006/relationships/hyperlink" Target="#'4.Magnitud_Presupuesto'!A1"/><Relationship Id="rId7" Type="http://schemas.openxmlformats.org/officeDocument/2006/relationships/image" Target="../media/image1.png"/><Relationship Id="rId2" Type="http://schemas.openxmlformats.org/officeDocument/2006/relationships/hyperlink" Target="#'3. Actividades Proyecto'!A1"/><Relationship Id="rId1" Type="http://schemas.openxmlformats.org/officeDocument/2006/relationships/hyperlink" Target="#'2.Actividad_tareas_subtareas'!A1"/><Relationship Id="rId6" Type="http://schemas.openxmlformats.org/officeDocument/2006/relationships/hyperlink" Target="#'Anexo_Hoja de vida Indicador'!A1"/><Relationship Id="rId5" Type="http://schemas.openxmlformats.org/officeDocument/2006/relationships/hyperlink" Target="#'6. Territorializaci&#243;n'!A1"/><Relationship Id="rId4" Type="http://schemas.openxmlformats.org/officeDocument/2006/relationships/hyperlink" Target="#'5. Metas_PDD'!A1"/></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oneCellAnchor>
    <xdr:from>
      <xdr:col>0</xdr:col>
      <xdr:colOff>361950</xdr:colOff>
      <xdr:row>0</xdr:row>
      <xdr:rowOff>0</xdr:rowOff>
    </xdr:from>
    <xdr:ext cx="771525" cy="857250"/>
    <xdr:pic>
      <xdr:nvPicPr>
        <xdr:cNvPr id="2" name="image1.pn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336176</xdr:colOff>
      <xdr:row>0</xdr:row>
      <xdr:rowOff>0</xdr:rowOff>
    </xdr:from>
    <xdr:ext cx="874059" cy="857250"/>
    <xdr:pic>
      <xdr:nvPicPr>
        <xdr:cNvPr id="3" name="image1.png">
          <a:extLst>
            <a:ext uri="{FF2B5EF4-FFF2-40B4-BE49-F238E27FC236}">
              <a16:creationId xmlns:a16="http://schemas.microsoft.com/office/drawing/2014/main" id="{00000000-0008-0000-0000-000003000000}"/>
            </a:ext>
          </a:extLst>
        </xdr:cNvPr>
        <xdr:cNvPicPr preferRelativeResize="0"/>
      </xdr:nvPicPr>
      <xdr:blipFill>
        <a:blip xmlns:r="http://schemas.openxmlformats.org/officeDocument/2006/relationships" r:embed="rId1" cstate="print"/>
        <a:stretch>
          <a:fillRect/>
        </a:stretch>
      </xdr:blipFill>
      <xdr:spPr>
        <a:xfrm>
          <a:off x="336176" y="0"/>
          <a:ext cx="874059" cy="857250"/>
        </a:xfrm>
        <a:prstGeom prst="rect">
          <a:avLst/>
        </a:prstGeom>
        <a:noFill/>
      </xdr:spPr>
    </xdr:pic>
    <xdr:clientData fLocksWithSheet="0"/>
  </xdr:oneCellAnchor>
  <xdr:oneCellAnchor>
    <xdr:from>
      <xdr:col>0</xdr:col>
      <xdr:colOff>410695</xdr:colOff>
      <xdr:row>39</xdr:row>
      <xdr:rowOff>83483</xdr:rowOff>
    </xdr:from>
    <xdr:ext cx="771525" cy="857250"/>
    <xdr:pic>
      <xdr:nvPicPr>
        <xdr:cNvPr id="4" name="image1.png" title="Imagen">
          <a:extLst>
            <a:ext uri="{FF2B5EF4-FFF2-40B4-BE49-F238E27FC236}">
              <a16:creationId xmlns:a16="http://schemas.microsoft.com/office/drawing/2014/main" id="{00000000-0008-0000-0000-000004000000}"/>
            </a:ext>
          </a:extLst>
        </xdr:cNvPr>
        <xdr:cNvPicPr preferRelativeResize="0"/>
      </xdr:nvPicPr>
      <xdr:blipFill>
        <a:blip xmlns:r="http://schemas.openxmlformats.org/officeDocument/2006/relationships" r:embed="rId1" cstate="print"/>
        <a:stretch>
          <a:fillRect/>
        </a:stretch>
      </xdr:blipFill>
      <xdr:spPr>
        <a:xfrm>
          <a:off x="410695" y="18965395"/>
          <a:ext cx="771525" cy="857250"/>
        </a:xfrm>
        <a:prstGeom prst="rect">
          <a:avLst/>
        </a:prstGeom>
        <a:noFill/>
      </xdr:spPr>
    </xdr:pic>
    <xdr:clientData fLocksWithSheet="0"/>
  </xdr:oneCellAnchor>
  <xdr:oneCellAnchor>
    <xdr:from>
      <xdr:col>0</xdr:col>
      <xdr:colOff>361950</xdr:colOff>
      <xdr:row>77</xdr:row>
      <xdr:rowOff>200025</xdr:rowOff>
    </xdr:from>
    <xdr:ext cx="771525" cy="857250"/>
    <xdr:pic>
      <xdr:nvPicPr>
        <xdr:cNvPr id="5" name="image1.png" title="Imagen">
          <a:extLst>
            <a:ext uri="{FF2B5EF4-FFF2-40B4-BE49-F238E27FC236}">
              <a16:creationId xmlns:a16="http://schemas.microsoft.com/office/drawing/2014/main" id="{00000000-0008-0000-0000-00000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361950</xdr:colOff>
      <xdr:row>116</xdr:row>
      <xdr:rowOff>171450</xdr:rowOff>
    </xdr:from>
    <xdr:ext cx="771525" cy="857250"/>
    <xdr:pic>
      <xdr:nvPicPr>
        <xdr:cNvPr id="6" name="image1.png" title="Imagen">
          <a:extLst>
            <a:ext uri="{FF2B5EF4-FFF2-40B4-BE49-F238E27FC236}">
              <a16:creationId xmlns:a16="http://schemas.microsoft.com/office/drawing/2014/main" id="{00000000-0008-0000-0000-00000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276225</xdr:colOff>
      <xdr:row>156</xdr:row>
      <xdr:rowOff>200025</xdr:rowOff>
    </xdr:from>
    <xdr:ext cx="771525" cy="857250"/>
    <xdr:pic>
      <xdr:nvPicPr>
        <xdr:cNvPr id="7" name="image1.png" title="Imagen">
          <a:extLst>
            <a:ext uri="{FF2B5EF4-FFF2-40B4-BE49-F238E27FC236}">
              <a16:creationId xmlns:a16="http://schemas.microsoft.com/office/drawing/2014/main" id="{00000000-0008-0000-0000-00000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389965</xdr:colOff>
      <xdr:row>197</xdr:row>
      <xdr:rowOff>76762</xdr:rowOff>
    </xdr:from>
    <xdr:ext cx="771525" cy="857250"/>
    <xdr:pic>
      <xdr:nvPicPr>
        <xdr:cNvPr id="8" name="image1.png" title="Imagen">
          <a:extLst>
            <a:ext uri="{FF2B5EF4-FFF2-40B4-BE49-F238E27FC236}">
              <a16:creationId xmlns:a16="http://schemas.microsoft.com/office/drawing/2014/main" id="{00000000-0008-0000-0000-000008000000}"/>
            </a:ext>
          </a:extLst>
        </xdr:cNvPr>
        <xdr:cNvPicPr preferRelativeResize="0"/>
      </xdr:nvPicPr>
      <xdr:blipFill>
        <a:blip xmlns:r="http://schemas.openxmlformats.org/officeDocument/2006/relationships" r:embed="rId1" cstate="print"/>
        <a:stretch>
          <a:fillRect/>
        </a:stretch>
      </xdr:blipFill>
      <xdr:spPr>
        <a:xfrm>
          <a:off x="389965" y="70528144"/>
          <a:ext cx="771525" cy="857250"/>
        </a:xfrm>
        <a:prstGeom prst="rect">
          <a:avLst/>
        </a:prstGeom>
        <a:noFill/>
      </xdr:spPr>
    </xdr:pic>
    <xdr:clientData fLocksWithSheet="0"/>
  </xdr:oneCellAnchor>
  <xdr:oneCellAnchor>
    <xdr:from>
      <xdr:col>0</xdr:col>
      <xdr:colOff>457200</xdr:colOff>
      <xdr:row>236</xdr:row>
      <xdr:rowOff>66675</xdr:rowOff>
    </xdr:from>
    <xdr:ext cx="771525" cy="857250"/>
    <xdr:pic>
      <xdr:nvPicPr>
        <xdr:cNvPr id="9" name="image1.png" title="Imagen">
          <a:extLst>
            <a:ext uri="{FF2B5EF4-FFF2-40B4-BE49-F238E27FC236}">
              <a16:creationId xmlns:a16="http://schemas.microsoft.com/office/drawing/2014/main" id="{00000000-0008-0000-0000-00000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470648</xdr:colOff>
      <xdr:row>276</xdr:row>
      <xdr:rowOff>78441</xdr:rowOff>
    </xdr:from>
    <xdr:ext cx="818028" cy="728382"/>
    <xdr:pic>
      <xdr:nvPicPr>
        <xdr:cNvPr id="10" name="image1.png" title="Imagen">
          <a:extLst>
            <a:ext uri="{FF2B5EF4-FFF2-40B4-BE49-F238E27FC236}">
              <a16:creationId xmlns:a16="http://schemas.microsoft.com/office/drawing/2014/main" id="{00000000-0008-0000-0000-00000A000000}"/>
            </a:ext>
          </a:extLst>
        </xdr:cNvPr>
        <xdr:cNvPicPr preferRelativeResize="0"/>
      </xdr:nvPicPr>
      <xdr:blipFill>
        <a:blip xmlns:r="http://schemas.openxmlformats.org/officeDocument/2006/relationships" r:embed="rId1" cstate="print"/>
        <a:stretch>
          <a:fillRect/>
        </a:stretch>
      </xdr:blipFill>
      <xdr:spPr>
        <a:xfrm>
          <a:off x="470648" y="93524294"/>
          <a:ext cx="818028" cy="728382"/>
        </a:xfrm>
        <a:prstGeom prst="rect">
          <a:avLst/>
        </a:prstGeom>
        <a:noFill/>
      </xdr:spPr>
    </xdr:pic>
    <xdr:clientData fLocksWithSheet="0"/>
  </xdr:oneCellAnchor>
  <xdr:oneCellAnchor>
    <xdr:from>
      <xdr:col>0</xdr:col>
      <xdr:colOff>457200</xdr:colOff>
      <xdr:row>314</xdr:row>
      <xdr:rowOff>209550</xdr:rowOff>
    </xdr:from>
    <xdr:ext cx="771525" cy="857250"/>
    <xdr:pic>
      <xdr:nvPicPr>
        <xdr:cNvPr id="11" name="image1.png" title="Imagen">
          <a:extLst>
            <a:ext uri="{FF2B5EF4-FFF2-40B4-BE49-F238E27FC236}">
              <a16:creationId xmlns:a16="http://schemas.microsoft.com/office/drawing/2014/main" id="{00000000-0008-0000-0000-00000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437029</xdr:colOff>
      <xdr:row>354</xdr:row>
      <xdr:rowOff>145676</xdr:rowOff>
    </xdr:from>
    <xdr:ext cx="818030" cy="928408"/>
    <xdr:pic>
      <xdr:nvPicPr>
        <xdr:cNvPr id="12" name="image1.png" title="Imagen">
          <a:extLst>
            <a:ext uri="{FF2B5EF4-FFF2-40B4-BE49-F238E27FC236}">
              <a16:creationId xmlns:a16="http://schemas.microsoft.com/office/drawing/2014/main" id="{00000000-0008-0000-0000-00000C000000}"/>
            </a:ext>
          </a:extLst>
        </xdr:cNvPr>
        <xdr:cNvPicPr preferRelativeResize="0"/>
      </xdr:nvPicPr>
      <xdr:blipFill>
        <a:blip xmlns:r="http://schemas.openxmlformats.org/officeDocument/2006/relationships" r:embed="rId1" cstate="print"/>
        <a:stretch>
          <a:fillRect/>
        </a:stretch>
      </xdr:blipFill>
      <xdr:spPr>
        <a:xfrm>
          <a:off x="437029" y="117504882"/>
          <a:ext cx="818030" cy="928408"/>
        </a:xfrm>
        <a:prstGeom prst="rect">
          <a:avLst/>
        </a:prstGeom>
        <a:noFill/>
      </xdr:spPr>
    </xdr:pic>
    <xdr:clientData fLocksWithSheet="0"/>
  </xdr:oneCellAnchor>
  <xdr:oneCellAnchor>
    <xdr:from>
      <xdr:col>0</xdr:col>
      <xdr:colOff>457200</xdr:colOff>
      <xdr:row>314</xdr:row>
      <xdr:rowOff>209550</xdr:rowOff>
    </xdr:from>
    <xdr:ext cx="771525" cy="857250"/>
    <xdr:pic>
      <xdr:nvPicPr>
        <xdr:cNvPr id="14" name="image1.png" title="Imagen">
          <a:extLst>
            <a:ext uri="{FF2B5EF4-FFF2-40B4-BE49-F238E27FC236}">
              <a16:creationId xmlns:a16="http://schemas.microsoft.com/office/drawing/2014/main" id="{00000000-0008-0000-0000-00000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457200</xdr:colOff>
      <xdr:row>314</xdr:row>
      <xdr:rowOff>209550</xdr:rowOff>
    </xdr:from>
    <xdr:ext cx="771525" cy="857250"/>
    <xdr:pic>
      <xdr:nvPicPr>
        <xdr:cNvPr id="16" name="image1.png" title="Imagen">
          <a:extLst>
            <a:ext uri="{FF2B5EF4-FFF2-40B4-BE49-F238E27FC236}">
              <a16:creationId xmlns:a16="http://schemas.microsoft.com/office/drawing/2014/main" id="{00000000-0008-0000-0000-00001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457200</xdr:colOff>
      <xdr:row>314</xdr:row>
      <xdr:rowOff>209550</xdr:rowOff>
    </xdr:from>
    <xdr:ext cx="771525" cy="857250"/>
    <xdr:pic>
      <xdr:nvPicPr>
        <xdr:cNvPr id="18" name="image1.png" title="Imagen">
          <a:extLst>
            <a:ext uri="{FF2B5EF4-FFF2-40B4-BE49-F238E27FC236}">
              <a16:creationId xmlns:a16="http://schemas.microsoft.com/office/drawing/2014/main" id="{00000000-0008-0000-0000-00001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361950</xdr:colOff>
      <xdr:row>0</xdr:row>
      <xdr:rowOff>0</xdr:rowOff>
    </xdr:from>
    <xdr:ext cx="771525" cy="857250"/>
    <xdr:pic>
      <xdr:nvPicPr>
        <xdr:cNvPr id="19" name="image1.png">
          <a:extLst>
            <a:ext uri="{FF2B5EF4-FFF2-40B4-BE49-F238E27FC236}">
              <a16:creationId xmlns:a16="http://schemas.microsoft.com/office/drawing/2014/main" id="{8287471B-61E2-4CFF-B7BA-99FF7D85980D}"/>
            </a:ext>
          </a:extLst>
        </xdr:cNvPr>
        <xdr:cNvPicPr preferRelativeResize="0"/>
      </xdr:nvPicPr>
      <xdr:blipFill>
        <a:blip xmlns:r="http://schemas.openxmlformats.org/officeDocument/2006/relationships" r:embed="rId1" cstate="print"/>
        <a:stretch>
          <a:fillRect/>
        </a:stretch>
      </xdr:blipFill>
      <xdr:spPr>
        <a:xfrm>
          <a:off x="361950" y="0"/>
          <a:ext cx="771525" cy="857250"/>
        </a:xfrm>
        <a:prstGeom prst="rect">
          <a:avLst/>
        </a:prstGeom>
        <a:noFill/>
      </xdr:spPr>
    </xdr:pic>
    <xdr:clientData fLocksWithSheet="0"/>
  </xdr:oneCellAnchor>
  <xdr:oneCellAnchor>
    <xdr:from>
      <xdr:col>0</xdr:col>
      <xdr:colOff>336176</xdr:colOff>
      <xdr:row>0</xdr:row>
      <xdr:rowOff>0</xdr:rowOff>
    </xdr:from>
    <xdr:ext cx="874059" cy="857250"/>
    <xdr:pic>
      <xdr:nvPicPr>
        <xdr:cNvPr id="20" name="image1.png">
          <a:extLst>
            <a:ext uri="{FF2B5EF4-FFF2-40B4-BE49-F238E27FC236}">
              <a16:creationId xmlns:a16="http://schemas.microsoft.com/office/drawing/2014/main" id="{D7501CE7-3371-4FEA-A5F8-15674245B7F4}"/>
            </a:ext>
          </a:extLst>
        </xdr:cNvPr>
        <xdr:cNvPicPr preferRelativeResize="0"/>
      </xdr:nvPicPr>
      <xdr:blipFill>
        <a:blip xmlns:r="http://schemas.openxmlformats.org/officeDocument/2006/relationships" r:embed="rId1" cstate="print"/>
        <a:stretch>
          <a:fillRect/>
        </a:stretch>
      </xdr:blipFill>
      <xdr:spPr>
        <a:xfrm>
          <a:off x="336176" y="0"/>
          <a:ext cx="874059" cy="857250"/>
        </a:xfrm>
        <a:prstGeom prst="rect">
          <a:avLst/>
        </a:prstGeom>
        <a:noFill/>
      </xdr:spPr>
    </xdr:pic>
    <xdr:clientData fLocksWithSheet="0"/>
  </xdr:oneCellAnchor>
  <xdr:oneCellAnchor>
    <xdr:from>
      <xdr:col>0</xdr:col>
      <xdr:colOff>361950</xdr:colOff>
      <xdr:row>77</xdr:row>
      <xdr:rowOff>200025</xdr:rowOff>
    </xdr:from>
    <xdr:ext cx="771525" cy="857250"/>
    <xdr:pic>
      <xdr:nvPicPr>
        <xdr:cNvPr id="22" name="image1.png" title="Imagen">
          <a:extLst>
            <a:ext uri="{FF2B5EF4-FFF2-40B4-BE49-F238E27FC236}">
              <a16:creationId xmlns:a16="http://schemas.microsoft.com/office/drawing/2014/main" id="{6994BEBB-69E9-4964-8161-76888CA7263C}"/>
            </a:ext>
          </a:extLst>
        </xdr:cNvPr>
        <xdr:cNvPicPr preferRelativeResize="0"/>
      </xdr:nvPicPr>
      <xdr:blipFill>
        <a:blip xmlns:r="http://schemas.openxmlformats.org/officeDocument/2006/relationships" r:embed="rId1" cstate="print"/>
        <a:stretch>
          <a:fillRect/>
        </a:stretch>
      </xdr:blipFill>
      <xdr:spPr>
        <a:xfrm>
          <a:off x="361950" y="34002345"/>
          <a:ext cx="771525" cy="857250"/>
        </a:xfrm>
        <a:prstGeom prst="rect">
          <a:avLst/>
        </a:prstGeom>
        <a:noFill/>
      </xdr:spPr>
    </xdr:pic>
    <xdr:clientData fLocksWithSheet="0"/>
  </xdr:oneCellAnchor>
  <xdr:oneCellAnchor>
    <xdr:from>
      <xdr:col>0</xdr:col>
      <xdr:colOff>361950</xdr:colOff>
      <xdr:row>116</xdr:row>
      <xdr:rowOff>171450</xdr:rowOff>
    </xdr:from>
    <xdr:ext cx="771525" cy="857250"/>
    <xdr:pic>
      <xdr:nvPicPr>
        <xdr:cNvPr id="23" name="image1.png" title="Imagen">
          <a:extLst>
            <a:ext uri="{FF2B5EF4-FFF2-40B4-BE49-F238E27FC236}">
              <a16:creationId xmlns:a16="http://schemas.microsoft.com/office/drawing/2014/main" id="{96E826D9-8955-4BB9-9B0A-B7B7DB91D3F1}"/>
            </a:ext>
          </a:extLst>
        </xdr:cNvPr>
        <xdr:cNvPicPr preferRelativeResize="0"/>
      </xdr:nvPicPr>
      <xdr:blipFill>
        <a:blip xmlns:r="http://schemas.openxmlformats.org/officeDocument/2006/relationships" r:embed="rId1" cstate="print"/>
        <a:stretch>
          <a:fillRect/>
        </a:stretch>
      </xdr:blipFill>
      <xdr:spPr>
        <a:xfrm>
          <a:off x="361950" y="46607730"/>
          <a:ext cx="771525" cy="857250"/>
        </a:xfrm>
        <a:prstGeom prst="rect">
          <a:avLst/>
        </a:prstGeom>
        <a:noFill/>
      </xdr:spPr>
    </xdr:pic>
    <xdr:clientData fLocksWithSheet="0"/>
  </xdr:oneCellAnchor>
  <xdr:oneCellAnchor>
    <xdr:from>
      <xdr:col>0</xdr:col>
      <xdr:colOff>276225</xdr:colOff>
      <xdr:row>156</xdr:row>
      <xdr:rowOff>200025</xdr:rowOff>
    </xdr:from>
    <xdr:ext cx="771525" cy="857250"/>
    <xdr:pic>
      <xdr:nvPicPr>
        <xdr:cNvPr id="24" name="image1.png" title="Imagen">
          <a:extLst>
            <a:ext uri="{FF2B5EF4-FFF2-40B4-BE49-F238E27FC236}">
              <a16:creationId xmlns:a16="http://schemas.microsoft.com/office/drawing/2014/main" id="{10C8A318-F57C-4B9E-8F7A-32E09A72E534}"/>
            </a:ext>
          </a:extLst>
        </xdr:cNvPr>
        <xdr:cNvPicPr preferRelativeResize="0"/>
      </xdr:nvPicPr>
      <xdr:blipFill>
        <a:blip xmlns:r="http://schemas.openxmlformats.org/officeDocument/2006/relationships" r:embed="rId1" cstate="print"/>
        <a:stretch>
          <a:fillRect/>
        </a:stretch>
      </xdr:blipFill>
      <xdr:spPr>
        <a:xfrm>
          <a:off x="276225" y="58767345"/>
          <a:ext cx="771525" cy="857250"/>
        </a:xfrm>
        <a:prstGeom prst="rect">
          <a:avLst/>
        </a:prstGeom>
        <a:noFill/>
      </xdr:spPr>
    </xdr:pic>
    <xdr:clientData fLocksWithSheet="0"/>
  </xdr:oneCellAnchor>
  <xdr:oneCellAnchor>
    <xdr:from>
      <xdr:col>0</xdr:col>
      <xdr:colOff>457200</xdr:colOff>
      <xdr:row>236</xdr:row>
      <xdr:rowOff>66675</xdr:rowOff>
    </xdr:from>
    <xdr:ext cx="771525" cy="857250"/>
    <xdr:pic>
      <xdr:nvPicPr>
        <xdr:cNvPr id="26" name="image1.png" title="Imagen">
          <a:extLst>
            <a:ext uri="{FF2B5EF4-FFF2-40B4-BE49-F238E27FC236}">
              <a16:creationId xmlns:a16="http://schemas.microsoft.com/office/drawing/2014/main" id="{A49B1D7D-2CE9-4513-BEEE-ED2F086AED95}"/>
            </a:ext>
          </a:extLst>
        </xdr:cNvPr>
        <xdr:cNvPicPr preferRelativeResize="0"/>
      </xdr:nvPicPr>
      <xdr:blipFill>
        <a:blip xmlns:r="http://schemas.openxmlformats.org/officeDocument/2006/relationships" r:embed="rId1" cstate="print"/>
        <a:stretch>
          <a:fillRect/>
        </a:stretch>
      </xdr:blipFill>
      <xdr:spPr>
        <a:xfrm>
          <a:off x="457200" y="81554955"/>
          <a:ext cx="771525" cy="857250"/>
        </a:xfrm>
        <a:prstGeom prst="rect">
          <a:avLst/>
        </a:prstGeom>
        <a:noFill/>
      </xdr:spPr>
    </xdr:pic>
    <xdr:clientData fLocksWithSheet="0"/>
  </xdr:oneCellAnchor>
  <xdr:oneCellAnchor>
    <xdr:from>
      <xdr:col>0</xdr:col>
      <xdr:colOff>457200</xdr:colOff>
      <xdr:row>314</xdr:row>
      <xdr:rowOff>209550</xdr:rowOff>
    </xdr:from>
    <xdr:ext cx="771525" cy="857250"/>
    <xdr:pic>
      <xdr:nvPicPr>
        <xdr:cNvPr id="28" name="image1.png" title="Imagen">
          <a:extLst>
            <a:ext uri="{FF2B5EF4-FFF2-40B4-BE49-F238E27FC236}">
              <a16:creationId xmlns:a16="http://schemas.microsoft.com/office/drawing/2014/main" id="{F17981D6-18E9-4A30-B99F-BF41A95F8406}"/>
            </a:ext>
          </a:extLst>
        </xdr:cNvPr>
        <xdr:cNvPicPr preferRelativeResize="0"/>
      </xdr:nvPicPr>
      <xdr:blipFill>
        <a:blip xmlns:r="http://schemas.openxmlformats.org/officeDocument/2006/relationships" r:embed="rId1" cstate="print"/>
        <a:stretch>
          <a:fillRect/>
        </a:stretch>
      </xdr:blipFill>
      <xdr:spPr>
        <a:xfrm>
          <a:off x="457200" y="105152190"/>
          <a:ext cx="771525" cy="857250"/>
        </a:xfrm>
        <a:prstGeom prst="rect">
          <a:avLst/>
        </a:prstGeom>
        <a:noFill/>
      </xdr:spPr>
    </xdr:pic>
    <xdr:clientData fLocksWithSheet="0"/>
  </xdr:oneCellAnchor>
  <xdr:oneCellAnchor>
    <xdr:from>
      <xdr:col>0</xdr:col>
      <xdr:colOff>457200</xdr:colOff>
      <xdr:row>314</xdr:row>
      <xdr:rowOff>209550</xdr:rowOff>
    </xdr:from>
    <xdr:ext cx="771525" cy="857250"/>
    <xdr:pic>
      <xdr:nvPicPr>
        <xdr:cNvPr id="31" name="image1.png" title="Imagen">
          <a:extLst>
            <a:ext uri="{FF2B5EF4-FFF2-40B4-BE49-F238E27FC236}">
              <a16:creationId xmlns:a16="http://schemas.microsoft.com/office/drawing/2014/main" id="{49861976-F1C1-48BC-B03B-DDC39A351069}"/>
            </a:ext>
          </a:extLst>
        </xdr:cNvPr>
        <xdr:cNvPicPr preferRelativeResize="0"/>
      </xdr:nvPicPr>
      <xdr:blipFill>
        <a:blip xmlns:r="http://schemas.openxmlformats.org/officeDocument/2006/relationships" r:embed="rId1" cstate="print"/>
        <a:stretch>
          <a:fillRect/>
        </a:stretch>
      </xdr:blipFill>
      <xdr:spPr>
        <a:xfrm>
          <a:off x="457200" y="105152190"/>
          <a:ext cx="771525" cy="857250"/>
        </a:xfrm>
        <a:prstGeom prst="rect">
          <a:avLst/>
        </a:prstGeom>
        <a:noFill/>
      </xdr:spPr>
    </xdr:pic>
    <xdr:clientData fLocksWithSheet="0"/>
  </xdr:oneCellAnchor>
  <xdr:oneCellAnchor>
    <xdr:from>
      <xdr:col>0</xdr:col>
      <xdr:colOff>457200</xdr:colOff>
      <xdr:row>314</xdr:row>
      <xdr:rowOff>209550</xdr:rowOff>
    </xdr:from>
    <xdr:ext cx="771525" cy="857250"/>
    <xdr:pic>
      <xdr:nvPicPr>
        <xdr:cNvPr id="33" name="image1.png" title="Imagen">
          <a:extLst>
            <a:ext uri="{FF2B5EF4-FFF2-40B4-BE49-F238E27FC236}">
              <a16:creationId xmlns:a16="http://schemas.microsoft.com/office/drawing/2014/main" id="{5E97F669-258F-4C59-A07D-85B096488423}"/>
            </a:ext>
          </a:extLst>
        </xdr:cNvPr>
        <xdr:cNvPicPr preferRelativeResize="0"/>
      </xdr:nvPicPr>
      <xdr:blipFill>
        <a:blip xmlns:r="http://schemas.openxmlformats.org/officeDocument/2006/relationships" r:embed="rId1" cstate="print"/>
        <a:stretch>
          <a:fillRect/>
        </a:stretch>
      </xdr:blipFill>
      <xdr:spPr>
        <a:xfrm>
          <a:off x="457200" y="105152190"/>
          <a:ext cx="771525" cy="857250"/>
        </a:xfrm>
        <a:prstGeom prst="rect">
          <a:avLst/>
        </a:prstGeom>
        <a:noFill/>
      </xdr:spPr>
    </xdr:pic>
    <xdr:clientData fLocksWithSheet="0"/>
  </xdr:oneCellAnchor>
  <xdr:oneCellAnchor>
    <xdr:from>
      <xdr:col>0</xdr:col>
      <xdr:colOff>457200</xdr:colOff>
      <xdr:row>314</xdr:row>
      <xdr:rowOff>209550</xdr:rowOff>
    </xdr:from>
    <xdr:ext cx="771525" cy="857250"/>
    <xdr:pic>
      <xdr:nvPicPr>
        <xdr:cNvPr id="35" name="image1.png" title="Imagen">
          <a:extLst>
            <a:ext uri="{FF2B5EF4-FFF2-40B4-BE49-F238E27FC236}">
              <a16:creationId xmlns:a16="http://schemas.microsoft.com/office/drawing/2014/main" id="{1B88B697-6633-408B-B2AA-2857BCF96695}"/>
            </a:ext>
          </a:extLst>
        </xdr:cNvPr>
        <xdr:cNvPicPr preferRelativeResize="0"/>
      </xdr:nvPicPr>
      <xdr:blipFill>
        <a:blip xmlns:r="http://schemas.openxmlformats.org/officeDocument/2006/relationships" r:embed="rId1" cstate="print"/>
        <a:stretch>
          <a:fillRect/>
        </a:stretch>
      </xdr:blipFill>
      <xdr:spPr>
        <a:xfrm>
          <a:off x="457200" y="105152190"/>
          <a:ext cx="771525" cy="857250"/>
        </a:xfrm>
        <a:prstGeom prst="rect">
          <a:avLst/>
        </a:prstGeom>
        <a:noFill/>
      </xdr:spPr>
    </xdr:pic>
    <xdr:clientData fLocksWithSheet="0"/>
  </xdr:oneCellAnchor>
  <xdr:oneCellAnchor>
    <xdr:from>
      <xdr:col>0</xdr:col>
      <xdr:colOff>347383</xdr:colOff>
      <xdr:row>394</xdr:row>
      <xdr:rowOff>56030</xdr:rowOff>
    </xdr:from>
    <xdr:ext cx="795617" cy="851647"/>
    <xdr:pic>
      <xdr:nvPicPr>
        <xdr:cNvPr id="36" name="image1.png" title="Imagen">
          <a:extLst>
            <a:ext uri="{FF2B5EF4-FFF2-40B4-BE49-F238E27FC236}">
              <a16:creationId xmlns:a16="http://schemas.microsoft.com/office/drawing/2014/main" id="{C89075BA-CC5F-4C1A-B819-B06870E27F1B}"/>
            </a:ext>
          </a:extLst>
        </xdr:cNvPr>
        <xdr:cNvPicPr preferRelativeResize="0"/>
      </xdr:nvPicPr>
      <xdr:blipFill>
        <a:blip xmlns:r="http://schemas.openxmlformats.org/officeDocument/2006/relationships" r:embed="rId1" cstate="print"/>
        <a:stretch>
          <a:fillRect/>
        </a:stretch>
      </xdr:blipFill>
      <xdr:spPr>
        <a:xfrm>
          <a:off x="347383" y="130033059"/>
          <a:ext cx="795617" cy="851647"/>
        </a:xfrm>
        <a:prstGeom prst="rect">
          <a:avLst/>
        </a:prstGeom>
        <a:noFill/>
      </xdr:spPr>
    </xdr:pic>
    <xdr:clientData fLocksWithSheet="0"/>
  </xdr:oneCellAnchor>
  <xdr:oneCellAnchor>
    <xdr:from>
      <xdr:col>0</xdr:col>
      <xdr:colOff>358588</xdr:colOff>
      <xdr:row>433</xdr:row>
      <xdr:rowOff>89647</xdr:rowOff>
    </xdr:from>
    <xdr:ext cx="795617" cy="851647"/>
    <xdr:pic>
      <xdr:nvPicPr>
        <xdr:cNvPr id="37" name="image1.png" title="Imagen">
          <a:extLst>
            <a:ext uri="{FF2B5EF4-FFF2-40B4-BE49-F238E27FC236}">
              <a16:creationId xmlns:a16="http://schemas.microsoft.com/office/drawing/2014/main" id="{C5CB0028-233E-4922-883C-C6DFD6397D8E}"/>
            </a:ext>
          </a:extLst>
        </xdr:cNvPr>
        <xdr:cNvPicPr preferRelativeResize="0"/>
      </xdr:nvPicPr>
      <xdr:blipFill>
        <a:blip xmlns:r="http://schemas.openxmlformats.org/officeDocument/2006/relationships" r:embed="rId1" cstate="print"/>
        <a:stretch>
          <a:fillRect/>
        </a:stretch>
      </xdr:blipFill>
      <xdr:spPr>
        <a:xfrm>
          <a:off x="358588" y="141171706"/>
          <a:ext cx="795617" cy="851647"/>
        </a:xfrm>
        <a:prstGeom prst="rect">
          <a:avLst/>
        </a:prstGeom>
        <a:noFill/>
      </xdr:spPr>
    </xdr:pic>
    <xdr:clientData fLocksWithSheet="0"/>
  </xdr:oneCellAnchor>
  <xdr:oneCellAnchor>
    <xdr:from>
      <xdr:col>0</xdr:col>
      <xdr:colOff>313765</xdr:colOff>
      <xdr:row>473</xdr:row>
      <xdr:rowOff>89647</xdr:rowOff>
    </xdr:from>
    <xdr:ext cx="784411" cy="896470"/>
    <xdr:pic>
      <xdr:nvPicPr>
        <xdr:cNvPr id="38" name="image1.png" title="Imagen">
          <a:extLst>
            <a:ext uri="{FF2B5EF4-FFF2-40B4-BE49-F238E27FC236}">
              <a16:creationId xmlns:a16="http://schemas.microsoft.com/office/drawing/2014/main" id="{83A8DB62-C6A6-4755-A07F-C49603F4B4E1}"/>
            </a:ext>
          </a:extLst>
        </xdr:cNvPr>
        <xdr:cNvPicPr preferRelativeResize="0"/>
      </xdr:nvPicPr>
      <xdr:blipFill>
        <a:blip xmlns:r="http://schemas.openxmlformats.org/officeDocument/2006/relationships" r:embed="rId1" cstate="print"/>
        <a:stretch>
          <a:fillRect/>
        </a:stretch>
      </xdr:blipFill>
      <xdr:spPr>
        <a:xfrm>
          <a:off x="313765" y="151839706"/>
          <a:ext cx="784411" cy="896470"/>
        </a:xfrm>
        <a:prstGeom prst="rect">
          <a:avLst/>
        </a:prstGeom>
        <a:noFill/>
      </xdr:spPr>
    </xdr:pic>
    <xdr:clientData fLocksWithSheet="0"/>
  </xdr:oneCellAnchor>
  <xdr:oneCellAnchor>
    <xdr:from>
      <xdr:col>0</xdr:col>
      <xdr:colOff>493058</xdr:colOff>
      <xdr:row>513</xdr:row>
      <xdr:rowOff>112059</xdr:rowOff>
    </xdr:from>
    <xdr:ext cx="795617" cy="851647"/>
    <xdr:pic>
      <xdr:nvPicPr>
        <xdr:cNvPr id="39" name="image1.png" title="Imagen">
          <a:extLst>
            <a:ext uri="{FF2B5EF4-FFF2-40B4-BE49-F238E27FC236}">
              <a16:creationId xmlns:a16="http://schemas.microsoft.com/office/drawing/2014/main" id="{2D87FED8-D455-45D4-8F99-1A6F1799D447}"/>
            </a:ext>
          </a:extLst>
        </xdr:cNvPr>
        <xdr:cNvPicPr preferRelativeResize="0"/>
      </xdr:nvPicPr>
      <xdr:blipFill>
        <a:blip xmlns:r="http://schemas.openxmlformats.org/officeDocument/2006/relationships" r:embed="rId1" cstate="print"/>
        <a:stretch>
          <a:fillRect/>
        </a:stretch>
      </xdr:blipFill>
      <xdr:spPr>
        <a:xfrm>
          <a:off x="493058" y="163628294"/>
          <a:ext cx="795617" cy="851647"/>
        </a:xfrm>
        <a:prstGeom prst="rect">
          <a:avLst/>
        </a:prstGeom>
        <a:noFill/>
      </xdr:spPr>
    </xdr:pic>
    <xdr:clientData fLocksWithSheet="0"/>
  </xdr:oneCellAnchor>
  <xdr:oneCellAnchor>
    <xdr:from>
      <xdr:col>0</xdr:col>
      <xdr:colOff>392206</xdr:colOff>
      <xdr:row>553</xdr:row>
      <xdr:rowOff>179294</xdr:rowOff>
    </xdr:from>
    <xdr:ext cx="795617" cy="851647"/>
    <xdr:pic>
      <xdr:nvPicPr>
        <xdr:cNvPr id="40" name="image1.png" title="Imagen">
          <a:extLst>
            <a:ext uri="{FF2B5EF4-FFF2-40B4-BE49-F238E27FC236}">
              <a16:creationId xmlns:a16="http://schemas.microsoft.com/office/drawing/2014/main" id="{53E434D5-F8E7-4595-B367-000202DDDBBB}"/>
            </a:ext>
          </a:extLst>
        </xdr:cNvPr>
        <xdr:cNvPicPr preferRelativeResize="0"/>
      </xdr:nvPicPr>
      <xdr:blipFill>
        <a:blip xmlns:r="http://schemas.openxmlformats.org/officeDocument/2006/relationships" r:embed="rId1" cstate="print"/>
        <a:stretch>
          <a:fillRect/>
        </a:stretch>
      </xdr:blipFill>
      <xdr:spPr>
        <a:xfrm>
          <a:off x="392206" y="175170353"/>
          <a:ext cx="795617" cy="851647"/>
        </a:xfrm>
        <a:prstGeom prst="rect">
          <a:avLst/>
        </a:prstGeom>
        <a:noFill/>
      </xdr:spPr>
    </xdr:pic>
    <xdr:clientData fLocksWithSheet="0"/>
  </xdr:oneCellAnchor>
  <xdr:oneCellAnchor>
    <xdr:from>
      <xdr:col>0</xdr:col>
      <xdr:colOff>168088</xdr:colOff>
      <xdr:row>593</xdr:row>
      <xdr:rowOff>33618</xdr:rowOff>
    </xdr:from>
    <xdr:ext cx="896471" cy="829236"/>
    <xdr:pic>
      <xdr:nvPicPr>
        <xdr:cNvPr id="41" name="image1.png" title="Imagen">
          <a:extLst>
            <a:ext uri="{FF2B5EF4-FFF2-40B4-BE49-F238E27FC236}">
              <a16:creationId xmlns:a16="http://schemas.microsoft.com/office/drawing/2014/main" id="{1129F017-6E61-4059-ABFE-99C8A24C5AC8}"/>
            </a:ext>
          </a:extLst>
        </xdr:cNvPr>
        <xdr:cNvPicPr preferRelativeResize="0"/>
      </xdr:nvPicPr>
      <xdr:blipFill>
        <a:blip xmlns:r="http://schemas.openxmlformats.org/officeDocument/2006/relationships" r:embed="rId1" cstate="print"/>
        <a:stretch>
          <a:fillRect/>
        </a:stretch>
      </xdr:blipFill>
      <xdr:spPr>
        <a:xfrm>
          <a:off x="168088" y="187900236"/>
          <a:ext cx="896471" cy="829236"/>
        </a:xfrm>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0</xdr:col>
      <xdr:colOff>0</xdr:colOff>
      <xdr:row>1</xdr:row>
      <xdr:rowOff>0</xdr:rowOff>
    </xdr:from>
    <xdr:ext cx="323850" cy="323850"/>
    <xdr:sp macro="" textlink="">
      <xdr:nvSpPr>
        <xdr:cNvPr id="3" name="Shape 3" descr="Resultado de imagen para secretaria distrital de integracion social">
          <a:extLst>
            <a:ext uri="{FF2B5EF4-FFF2-40B4-BE49-F238E27FC236}">
              <a16:creationId xmlns:a16="http://schemas.microsoft.com/office/drawing/2014/main" id="{00000000-0008-0000-0100-000003000000}"/>
            </a:ext>
          </a:extLst>
        </xdr:cNvPr>
        <xdr:cNvSpPr/>
      </xdr:nvSpPr>
      <xdr:spPr>
        <a:xfrm>
          <a:off x="5188838" y="3622838"/>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14</xdr:col>
      <xdr:colOff>271991</xdr:colOff>
      <xdr:row>13</xdr:row>
      <xdr:rowOff>278342</xdr:rowOff>
    </xdr:from>
    <xdr:ext cx="2828925" cy="419100"/>
    <xdr:sp macro="" textlink="">
      <xdr:nvSpPr>
        <xdr:cNvPr id="4" name="Shape 4">
          <a:hlinkClick xmlns:r="http://schemas.openxmlformats.org/officeDocument/2006/relationships" r:id="rId1"/>
          <a:extLst>
            <a:ext uri="{FF2B5EF4-FFF2-40B4-BE49-F238E27FC236}">
              <a16:creationId xmlns:a16="http://schemas.microsoft.com/office/drawing/2014/main" id="{00000000-0008-0000-0100-000004000000}"/>
            </a:ext>
          </a:extLst>
        </xdr:cNvPr>
        <xdr:cNvSpPr/>
      </xdr:nvSpPr>
      <xdr:spPr>
        <a:xfrm>
          <a:off x="10082741" y="4723342"/>
          <a:ext cx="2828925" cy="419100"/>
        </a:xfrm>
        <a:prstGeom prst="roundRect">
          <a:avLst>
            <a:gd name="adj" fmla="val 16667"/>
          </a:avLst>
        </a:prstGeom>
        <a:solidFill>
          <a:srgbClr val="545D03"/>
        </a:solidFill>
        <a:ln w="9525" cap="flat" cmpd="sng">
          <a:solidFill>
            <a:srgbClr val="879739"/>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l" rtl="0">
            <a:spcBef>
              <a:spcPts val="0"/>
            </a:spcBef>
            <a:spcAft>
              <a:spcPts val="0"/>
            </a:spcAft>
            <a:buClr>
              <a:schemeClr val="lt1"/>
            </a:buClr>
            <a:buSzPts val="1200"/>
            <a:buFont typeface="Calibri"/>
            <a:buNone/>
          </a:pPr>
          <a:r>
            <a:rPr lang="en-US" sz="1200" b="1">
              <a:solidFill>
                <a:schemeClr val="lt1"/>
              </a:solidFill>
              <a:latin typeface="Calibri"/>
              <a:ea typeface="Calibri"/>
              <a:cs typeface="Calibri"/>
              <a:sym typeface="Calibri"/>
            </a:rPr>
            <a:t>2.Actividad_tareas_subtareas</a:t>
          </a:r>
          <a:endParaRPr sz="1400" b="1">
            <a:solidFill>
              <a:schemeClr val="lt1"/>
            </a:solidFill>
          </a:endParaRPr>
        </a:p>
      </xdr:txBody>
    </xdr:sp>
    <xdr:clientData fLocksWithSheet="0"/>
  </xdr:oneCellAnchor>
  <xdr:oneCellAnchor>
    <xdr:from>
      <xdr:col>14</xdr:col>
      <xdr:colOff>293158</xdr:colOff>
      <xdr:row>14</xdr:row>
      <xdr:rowOff>360891</xdr:rowOff>
    </xdr:from>
    <xdr:ext cx="2828925" cy="419100"/>
    <xdr:sp macro="" textlink="">
      <xdr:nvSpPr>
        <xdr:cNvPr id="5" name="Shape 5">
          <a:hlinkClick xmlns:r="http://schemas.openxmlformats.org/officeDocument/2006/relationships" r:id="rId2"/>
          <a:extLst>
            <a:ext uri="{FF2B5EF4-FFF2-40B4-BE49-F238E27FC236}">
              <a16:creationId xmlns:a16="http://schemas.microsoft.com/office/drawing/2014/main" id="{00000000-0008-0000-0100-000005000000}"/>
            </a:ext>
          </a:extLst>
        </xdr:cNvPr>
        <xdr:cNvSpPr/>
      </xdr:nvSpPr>
      <xdr:spPr>
        <a:xfrm>
          <a:off x="10103908" y="5239808"/>
          <a:ext cx="2828925" cy="419100"/>
        </a:xfrm>
        <a:prstGeom prst="roundRect">
          <a:avLst>
            <a:gd name="adj" fmla="val 16667"/>
          </a:avLst>
        </a:prstGeom>
        <a:solidFill>
          <a:srgbClr val="545D03"/>
        </a:solidFill>
        <a:ln w="9525" cap="flat" cmpd="sng">
          <a:solidFill>
            <a:srgbClr val="879739"/>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l" rtl="0">
            <a:spcBef>
              <a:spcPts val="0"/>
            </a:spcBef>
            <a:spcAft>
              <a:spcPts val="0"/>
            </a:spcAft>
            <a:buClr>
              <a:schemeClr val="lt1"/>
            </a:buClr>
            <a:buSzPts val="1200"/>
            <a:buFont typeface="Calibri"/>
            <a:buNone/>
          </a:pPr>
          <a:r>
            <a:rPr lang="en-US" sz="1200" b="1">
              <a:solidFill>
                <a:schemeClr val="lt1"/>
              </a:solidFill>
              <a:latin typeface="Calibri"/>
              <a:ea typeface="Calibri"/>
              <a:cs typeface="Calibri"/>
              <a:sym typeface="Calibri"/>
            </a:rPr>
            <a:t>3. Actividades Proyecto</a:t>
          </a:r>
          <a:endParaRPr sz="1400">
            <a:solidFill>
              <a:schemeClr val="lt1"/>
            </a:solidFill>
          </a:endParaRPr>
        </a:p>
      </xdr:txBody>
    </xdr:sp>
    <xdr:clientData fLocksWithSheet="0"/>
  </xdr:oneCellAnchor>
  <xdr:oneCellAnchor>
    <xdr:from>
      <xdr:col>14</xdr:col>
      <xdr:colOff>324908</xdr:colOff>
      <xdr:row>15</xdr:row>
      <xdr:rowOff>425450</xdr:rowOff>
    </xdr:from>
    <xdr:ext cx="2771775" cy="419100"/>
    <xdr:sp macro="" textlink="">
      <xdr:nvSpPr>
        <xdr:cNvPr id="6" name="Shape 6">
          <a:hlinkClick xmlns:r="http://schemas.openxmlformats.org/officeDocument/2006/relationships" r:id="rId3"/>
          <a:extLst>
            <a:ext uri="{FF2B5EF4-FFF2-40B4-BE49-F238E27FC236}">
              <a16:creationId xmlns:a16="http://schemas.microsoft.com/office/drawing/2014/main" id="{00000000-0008-0000-0100-000006000000}"/>
            </a:ext>
          </a:extLst>
        </xdr:cNvPr>
        <xdr:cNvSpPr/>
      </xdr:nvSpPr>
      <xdr:spPr>
        <a:xfrm>
          <a:off x="10135658" y="5738283"/>
          <a:ext cx="2771775" cy="419100"/>
        </a:xfrm>
        <a:prstGeom prst="roundRect">
          <a:avLst>
            <a:gd name="adj" fmla="val 16667"/>
          </a:avLst>
        </a:prstGeom>
        <a:solidFill>
          <a:srgbClr val="545D03"/>
        </a:solidFill>
        <a:ln w="9525" cap="flat" cmpd="sng">
          <a:solidFill>
            <a:srgbClr val="879739"/>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l" rtl="0">
            <a:spcBef>
              <a:spcPts val="0"/>
            </a:spcBef>
            <a:spcAft>
              <a:spcPts val="0"/>
            </a:spcAft>
            <a:buClr>
              <a:schemeClr val="lt1"/>
            </a:buClr>
            <a:buSzPts val="1200"/>
            <a:buFont typeface="Arial"/>
            <a:buNone/>
          </a:pPr>
          <a:r>
            <a:rPr lang="en-US" sz="1200" b="1">
              <a:solidFill>
                <a:schemeClr val="lt1"/>
              </a:solidFill>
              <a:latin typeface="+mn-lt"/>
              <a:ea typeface="Arial"/>
              <a:cs typeface="Arial"/>
              <a:sym typeface="Arial"/>
            </a:rPr>
            <a:t>4. Magnitud_ Presupuesto</a:t>
          </a:r>
          <a:endParaRPr sz="1200" b="1">
            <a:solidFill>
              <a:schemeClr val="lt1"/>
            </a:solidFill>
            <a:latin typeface="+mn-lt"/>
            <a:ea typeface="Arial"/>
            <a:cs typeface="Arial"/>
            <a:sym typeface="Arial"/>
          </a:endParaRPr>
        </a:p>
      </xdr:txBody>
    </xdr:sp>
    <xdr:clientData fLocksWithSheet="0"/>
  </xdr:oneCellAnchor>
  <xdr:oneCellAnchor>
    <xdr:from>
      <xdr:col>14</xdr:col>
      <xdr:colOff>323850</xdr:colOff>
      <xdr:row>17</xdr:row>
      <xdr:rowOff>92075</xdr:rowOff>
    </xdr:from>
    <xdr:ext cx="2762250" cy="438150"/>
    <xdr:sp macro="" textlink="">
      <xdr:nvSpPr>
        <xdr:cNvPr id="7" name="Shape 7">
          <a:hlinkClick xmlns:r="http://schemas.openxmlformats.org/officeDocument/2006/relationships" r:id="rId4"/>
          <a:extLst>
            <a:ext uri="{FF2B5EF4-FFF2-40B4-BE49-F238E27FC236}">
              <a16:creationId xmlns:a16="http://schemas.microsoft.com/office/drawing/2014/main" id="{00000000-0008-0000-0100-000007000000}"/>
            </a:ext>
          </a:extLst>
        </xdr:cNvPr>
        <xdr:cNvSpPr/>
      </xdr:nvSpPr>
      <xdr:spPr>
        <a:xfrm>
          <a:off x="10134600" y="6272742"/>
          <a:ext cx="2762250" cy="438150"/>
        </a:xfrm>
        <a:prstGeom prst="roundRect">
          <a:avLst>
            <a:gd name="adj" fmla="val 16667"/>
          </a:avLst>
        </a:prstGeom>
        <a:solidFill>
          <a:srgbClr val="545D03"/>
        </a:solidFill>
        <a:ln w="9525" cap="flat" cmpd="sng">
          <a:solidFill>
            <a:srgbClr val="879739"/>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l" rtl="0">
            <a:spcBef>
              <a:spcPts val="0"/>
            </a:spcBef>
            <a:spcAft>
              <a:spcPts val="0"/>
            </a:spcAft>
            <a:buClr>
              <a:schemeClr val="lt1"/>
            </a:buClr>
            <a:buSzPts val="1200"/>
            <a:buFont typeface="Arial"/>
            <a:buNone/>
          </a:pPr>
          <a:r>
            <a:rPr lang="en-US" sz="1200" b="1">
              <a:solidFill>
                <a:schemeClr val="lt1"/>
              </a:solidFill>
              <a:latin typeface="+mn-lt"/>
              <a:ea typeface="Arial"/>
              <a:cs typeface="Arial"/>
              <a:sym typeface="Arial"/>
            </a:rPr>
            <a:t>5. Metas Plan de Desarrollo</a:t>
          </a:r>
          <a:endParaRPr sz="1200" b="1">
            <a:solidFill>
              <a:schemeClr val="lt1"/>
            </a:solidFill>
            <a:latin typeface="+mn-lt"/>
            <a:ea typeface="Arial"/>
            <a:cs typeface="Arial"/>
            <a:sym typeface="Arial"/>
          </a:endParaRPr>
        </a:p>
      </xdr:txBody>
    </xdr:sp>
    <xdr:clientData fLocksWithSheet="0"/>
  </xdr:oneCellAnchor>
  <xdr:oneCellAnchor>
    <xdr:from>
      <xdr:col>14</xdr:col>
      <xdr:colOff>329143</xdr:colOff>
      <xdr:row>18</xdr:row>
      <xdr:rowOff>190499</xdr:rowOff>
    </xdr:from>
    <xdr:ext cx="2771775" cy="457200"/>
    <xdr:sp macro="" textlink="">
      <xdr:nvSpPr>
        <xdr:cNvPr id="8" name="Shape 8">
          <a:hlinkClick xmlns:r="http://schemas.openxmlformats.org/officeDocument/2006/relationships" r:id="rId5"/>
          <a:extLst>
            <a:ext uri="{FF2B5EF4-FFF2-40B4-BE49-F238E27FC236}">
              <a16:creationId xmlns:a16="http://schemas.microsoft.com/office/drawing/2014/main" id="{00000000-0008-0000-0100-000008000000}"/>
            </a:ext>
          </a:extLst>
        </xdr:cNvPr>
        <xdr:cNvSpPr/>
      </xdr:nvSpPr>
      <xdr:spPr>
        <a:xfrm>
          <a:off x="10139893" y="6805082"/>
          <a:ext cx="2771775" cy="457200"/>
        </a:xfrm>
        <a:prstGeom prst="roundRect">
          <a:avLst>
            <a:gd name="adj" fmla="val 16667"/>
          </a:avLst>
        </a:prstGeom>
        <a:solidFill>
          <a:srgbClr val="545D03"/>
        </a:solidFill>
        <a:ln w="9525" cap="flat" cmpd="sng">
          <a:solidFill>
            <a:srgbClr val="879739"/>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l" rtl="0">
            <a:spcBef>
              <a:spcPts val="0"/>
            </a:spcBef>
            <a:spcAft>
              <a:spcPts val="0"/>
            </a:spcAft>
            <a:buClr>
              <a:schemeClr val="lt1"/>
            </a:buClr>
            <a:buSzPts val="1200"/>
            <a:buFont typeface="Arial"/>
            <a:buNone/>
          </a:pPr>
          <a:r>
            <a:rPr lang="en-US" sz="1200" b="1">
              <a:solidFill>
                <a:schemeClr val="lt1"/>
              </a:solidFill>
              <a:latin typeface="+mn-lt"/>
              <a:ea typeface="Arial"/>
              <a:cs typeface="Arial"/>
              <a:sym typeface="Arial"/>
            </a:rPr>
            <a:t>6.  Territorialización</a:t>
          </a:r>
          <a:endParaRPr sz="1400" b="1">
            <a:latin typeface="+mn-lt"/>
          </a:endParaRPr>
        </a:p>
      </xdr:txBody>
    </xdr:sp>
    <xdr:clientData fLocksWithSheet="0"/>
  </xdr:oneCellAnchor>
  <xdr:oneCellAnchor>
    <xdr:from>
      <xdr:col>14</xdr:col>
      <xdr:colOff>283634</xdr:colOff>
      <xdr:row>12</xdr:row>
      <xdr:rowOff>62442</xdr:rowOff>
    </xdr:from>
    <xdr:ext cx="2790825" cy="552450"/>
    <xdr:sp macro="" textlink="">
      <xdr:nvSpPr>
        <xdr:cNvPr id="9" name="Shape 9">
          <a:hlinkClick xmlns:r="http://schemas.openxmlformats.org/officeDocument/2006/relationships" r:id="rId6"/>
          <a:extLst>
            <a:ext uri="{FF2B5EF4-FFF2-40B4-BE49-F238E27FC236}">
              <a16:creationId xmlns:a16="http://schemas.microsoft.com/office/drawing/2014/main" id="{00000000-0008-0000-0100-000009000000}"/>
            </a:ext>
          </a:extLst>
        </xdr:cNvPr>
        <xdr:cNvSpPr/>
      </xdr:nvSpPr>
      <xdr:spPr>
        <a:xfrm>
          <a:off x="10094384" y="4073525"/>
          <a:ext cx="2790825" cy="552450"/>
        </a:xfrm>
        <a:prstGeom prst="roundRect">
          <a:avLst>
            <a:gd name="adj" fmla="val 16667"/>
          </a:avLst>
        </a:prstGeom>
        <a:solidFill>
          <a:srgbClr val="545D03"/>
        </a:solidFill>
        <a:ln w="9525" cap="flat" cmpd="sng">
          <a:solidFill>
            <a:srgbClr val="879739"/>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l" rtl="0">
            <a:spcBef>
              <a:spcPts val="0"/>
            </a:spcBef>
            <a:spcAft>
              <a:spcPts val="0"/>
            </a:spcAft>
            <a:buClr>
              <a:schemeClr val="lt1"/>
            </a:buClr>
            <a:buSzPts val="1200"/>
            <a:buFont typeface="Calibri"/>
            <a:buNone/>
          </a:pPr>
          <a:r>
            <a:rPr lang="en-US" sz="1200" b="1">
              <a:solidFill>
                <a:schemeClr val="lt1"/>
              </a:solidFill>
              <a:latin typeface="Calibri"/>
              <a:ea typeface="Calibri"/>
              <a:cs typeface="Calibri"/>
              <a:sym typeface="Arial"/>
            </a:rPr>
            <a:t>Hojas de Vida de los Indicadores MPI-MPDD_Formato F11</a:t>
          </a:r>
          <a:endParaRPr sz="1200" b="1">
            <a:solidFill>
              <a:schemeClr val="lt1"/>
            </a:solidFill>
            <a:latin typeface="Calibri"/>
            <a:ea typeface="Calibri"/>
            <a:cs typeface="Calibri"/>
            <a:sym typeface="Arial"/>
          </a:endParaRPr>
        </a:p>
      </xdr:txBody>
    </xdr:sp>
    <xdr:clientData fLocksWithSheet="0"/>
  </xdr:oneCellAnchor>
  <xdr:oneCellAnchor>
    <xdr:from>
      <xdr:col>1</xdr:col>
      <xdr:colOff>104775</xdr:colOff>
      <xdr:row>0</xdr:row>
      <xdr:rowOff>257175</xdr:rowOff>
    </xdr:from>
    <xdr:ext cx="1171575" cy="981075"/>
    <xdr:pic>
      <xdr:nvPicPr>
        <xdr:cNvPr id="2" name="image1.png">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2</xdr:col>
      <xdr:colOff>314325</xdr:colOff>
      <xdr:row>34</xdr:row>
      <xdr:rowOff>0</xdr:rowOff>
    </xdr:from>
    <xdr:ext cx="1809750" cy="466725"/>
    <xdr:pic>
      <xdr:nvPicPr>
        <xdr:cNvPr id="10" name="image2.png">
          <a:extLst>
            <a:ext uri="{FF2B5EF4-FFF2-40B4-BE49-F238E27FC236}">
              <a16:creationId xmlns:a16="http://schemas.microsoft.com/office/drawing/2014/main" id="{00000000-0008-0000-0100-00000A00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1</xdr:col>
      <xdr:colOff>421216</xdr:colOff>
      <xdr:row>0</xdr:row>
      <xdr:rowOff>22225</xdr:rowOff>
    </xdr:from>
    <xdr:ext cx="1092199" cy="877358"/>
    <xdr:pic>
      <xdr:nvPicPr>
        <xdr:cNvPr id="2" name="image1.png">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xfrm>
          <a:off x="1204383" y="22225"/>
          <a:ext cx="1092199" cy="877358"/>
        </a:xfrm>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0</xdr:col>
      <xdr:colOff>1428750</xdr:colOff>
      <xdr:row>0</xdr:row>
      <xdr:rowOff>0</xdr:rowOff>
    </xdr:from>
    <xdr:ext cx="926523" cy="753341"/>
    <xdr:pic>
      <xdr:nvPicPr>
        <xdr:cNvPr id="2" name="image1.png">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1" cstate="print"/>
        <a:stretch>
          <a:fillRect/>
        </a:stretch>
      </xdr:blipFill>
      <xdr:spPr>
        <a:xfrm>
          <a:off x="1428750" y="0"/>
          <a:ext cx="926523" cy="753341"/>
        </a:xfrm>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0</xdr:col>
      <xdr:colOff>0</xdr:colOff>
      <xdr:row>19</xdr:row>
      <xdr:rowOff>0</xdr:rowOff>
    </xdr:from>
    <xdr:ext cx="38100" cy="9525"/>
    <xdr:pic>
      <xdr:nvPicPr>
        <xdr:cNvPr id="2" name="image3.png" descr="http://intranetsdm.movilidadbogota.gov.co:7778/images/pobtrans.gif">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3" name="image3.png" descr="http://intranetsdm.movilidadbogota.gov.co:7778/images/pobtrans.gif">
          <a:extLst>
            <a:ext uri="{FF2B5EF4-FFF2-40B4-BE49-F238E27FC236}">
              <a16:creationId xmlns:a16="http://schemas.microsoft.com/office/drawing/2014/main" id="{00000000-0008-0000-0600-00000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4" name="image3.png" descr="http://intranetsdm.movilidadbogota.gov.co:7778/images/pobtrans.gif">
          <a:extLst>
            <a:ext uri="{FF2B5EF4-FFF2-40B4-BE49-F238E27FC236}">
              <a16:creationId xmlns:a16="http://schemas.microsoft.com/office/drawing/2014/main" id="{00000000-0008-0000-0600-00000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5" name="image3.png" descr="http://intranetsdm.movilidadbogota.gov.co:7778/images/pobtrans.gif">
          <a:extLst>
            <a:ext uri="{FF2B5EF4-FFF2-40B4-BE49-F238E27FC236}">
              <a16:creationId xmlns:a16="http://schemas.microsoft.com/office/drawing/2014/main" id="{00000000-0008-0000-0600-00000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6" name="image3.png" descr="http://intranetsdm.movilidadbogota.gov.co:7778/images/pobtrans.gif">
          <a:extLst>
            <a:ext uri="{FF2B5EF4-FFF2-40B4-BE49-F238E27FC236}">
              <a16:creationId xmlns:a16="http://schemas.microsoft.com/office/drawing/2014/main" id="{00000000-0008-0000-0600-00000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7" name="image3.png" descr="http://intranetsdm.movilidadbogota.gov.co:7778/images/pobtrans.gif">
          <a:extLst>
            <a:ext uri="{FF2B5EF4-FFF2-40B4-BE49-F238E27FC236}">
              <a16:creationId xmlns:a16="http://schemas.microsoft.com/office/drawing/2014/main" id="{00000000-0008-0000-0600-00000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8" name="image3.png" descr="http://intranetsdm.movilidadbogota.gov.co:7778/images/pobtrans.gif">
          <a:extLst>
            <a:ext uri="{FF2B5EF4-FFF2-40B4-BE49-F238E27FC236}">
              <a16:creationId xmlns:a16="http://schemas.microsoft.com/office/drawing/2014/main" id="{00000000-0008-0000-0600-00000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9" name="image3.png" descr="http://intranetsdm.movilidadbogota.gov.co:7778/images/pobtrans.gif">
          <a:extLst>
            <a:ext uri="{FF2B5EF4-FFF2-40B4-BE49-F238E27FC236}">
              <a16:creationId xmlns:a16="http://schemas.microsoft.com/office/drawing/2014/main" id="{00000000-0008-0000-0600-00000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10" name="image3.png" descr="http://intranetsdm.movilidadbogota.gov.co:7778/images/pobtrans.gif">
          <a:extLst>
            <a:ext uri="{FF2B5EF4-FFF2-40B4-BE49-F238E27FC236}">
              <a16:creationId xmlns:a16="http://schemas.microsoft.com/office/drawing/2014/main" id="{00000000-0008-0000-0600-00000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11" name="image3.png" descr="http://intranetsdm.movilidadbogota.gov.co:7778/images/pobtrans.gif">
          <a:extLst>
            <a:ext uri="{FF2B5EF4-FFF2-40B4-BE49-F238E27FC236}">
              <a16:creationId xmlns:a16="http://schemas.microsoft.com/office/drawing/2014/main" id="{00000000-0008-0000-0600-00000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12" name="image3.png" descr="http://intranetsdm.movilidadbogota.gov.co:7778/images/pobtrans.gif">
          <a:extLst>
            <a:ext uri="{FF2B5EF4-FFF2-40B4-BE49-F238E27FC236}">
              <a16:creationId xmlns:a16="http://schemas.microsoft.com/office/drawing/2014/main" id="{00000000-0008-0000-0600-00000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13" name="image3.png" descr="http://intranetsdm.movilidadbogota.gov.co:7778/images/pobtrans.gif">
          <a:extLst>
            <a:ext uri="{FF2B5EF4-FFF2-40B4-BE49-F238E27FC236}">
              <a16:creationId xmlns:a16="http://schemas.microsoft.com/office/drawing/2014/main" id="{00000000-0008-0000-0600-00000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14" name="image4.png" descr="http://intranetsdm.movilidadbogota.gov.co:7778/images/pobtrans.gif">
          <a:extLst>
            <a:ext uri="{FF2B5EF4-FFF2-40B4-BE49-F238E27FC236}">
              <a16:creationId xmlns:a16="http://schemas.microsoft.com/office/drawing/2014/main" id="{00000000-0008-0000-0600-00000E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15" name="image4.png" descr="http://intranetsdm.movilidadbogota.gov.co:7778/images/pobtrans.gif">
          <a:extLst>
            <a:ext uri="{FF2B5EF4-FFF2-40B4-BE49-F238E27FC236}">
              <a16:creationId xmlns:a16="http://schemas.microsoft.com/office/drawing/2014/main" id="{00000000-0008-0000-0600-00000F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0</xdr:col>
      <xdr:colOff>968375</xdr:colOff>
      <xdr:row>0</xdr:row>
      <xdr:rowOff>0</xdr:rowOff>
    </xdr:from>
    <xdr:ext cx="1087438" cy="809625"/>
    <xdr:pic>
      <xdr:nvPicPr>
        <xdr:cNvPr id="3" name="image1.png">
          <a:extLst>
            <a:ext uri="{FF2B5EF4-FFF2-40B4-BE49-F238E27FC236}">
              <a16:creationId xmlns:a16="http://schemas.microsoft.com/office/drawing/2014/main" id="{569A0965-4AE6-44A8-89F6-A6FAD584B8B7}"/>
            </a:ext>
          </a:extLst>
        </xdr:cNvPr>
        <xdr:cNvPicPr preferRelativeResize="0"/>
      </xdr:nvPicPr>
      <xdr:blipFill>
        <a:blip xmlns:r="http://schemas.openxmlformats.org/officeDocument/2006/relationships" r:embed="rId1" cstate="print"/>
        <a:stretch>
          <a:fillRect/>
        </a:stretch>
      </xdr:blipFill>
      <xdr:spPr>
        <a:xfrm>
          <a:off x="968375" y="0"/>
          <a:ext cx="1087438" cy="809625"/>
        </a:xfrm>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1</xdr:col>
      <xdr:colOff>1400168</xdr:colOff>
      <xdr:row>0</xdr:row>
      <xdr:rowOff>0</xdr:rowOff>
    </xdr:from>
    <xdr:ext cx="1057282" cy="800100"/>
    <xdr:pic>
      <xdr:nvPicPr>
        <xdr:cNvPr id="2" name="image1.png">
          <a:extLst>
            <a:ext uri="{FF2B5EF4-FFF2-40B4-BE49-F238E27FC236}">
              <a16:creationId xmlns:a16="http://schemas.microsoft.com/office/drawing/2014/main" id="{00000000-0008-0000-0900-000002000000}"/>
            </a:ext>
          </a:extLst>
        </xdr:cNvPr>
        <xdr:cNvPicPr preferRelativeResize="0"/>
      </xdr:nvPicPr>
      <xdr:blipFill>
        <a:blip xmlns:r="http://schemas.openxmlformats.org/officeDocument/2006/relationships" r:embed="rId1" cstate="print"/>
        <a:stretch>
          <a:fillRect/>
        </a:stretch>
      </xdr:blipFill>
      <xdr:spPr>
        <a:xfrm>
          <a:off x="2085968" y="0"/>
          <a:ext cx="1057282" cy="800100"/>
        </a:xfrm>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1</xdr:col>
      <xdr:colOff>171450</xdr:colOff>
      <xdr:row>0</xdr:row>
      <xdr:rowOff>285750</xdr:rowOff>
    </xdr:from>
    <xdr:ext cx="1466850" cy="1085850"/>
    <xdr:pic>
      <xdr:nvPicPr>
        <xdr:cNvPr id="2" name="image1.png">
          <a:extLst>
            <a:ext uri="{FF2B5EF4-FFF2-40B4-BE49-F238E27FC236}">
              <a16:creationId xmlns:a16="http://schemas.microsoft.com/office/drawing/2014/main" id="{00000000-0008-0000-0A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25</xdr:col>
      <xdr:colOff>0</xdr:colOff>
      <xdr:row>0</xdr:row>
      <xdr:rowOff>0</xdr:rowOff>
    </xdr:from>
    <xdr:ext cx="38100" cy="9525"/>
    <xdr:pic>
      <xdr:nvPicPr>
        <xdr:cNvPr id="2" name="image3.png" descr="http://intranetsdm.movilidadbogota.gov.co:7778/images/pobtrans.gif">
          <a:extLst>
            <a:ext uri="{FF2B5EF4-FFF2-40B4-BE49-F238E27FC236}">
              <a16:creationId xmlns:a16="http://schemas.microsoft.com/office/drawing/2014/main" id="{00000000-0008-0000-0C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0</xdr:row>
      <xdr:rowOff>0</xdr:rowOff>
    </xdr:from>
    <xdr:ext cx="38100" cy="9525"/>
    <xdr:pic>
      <xdr:nvPicPr>
        <xdr:cNvPr id="3" name="image3.png" descr="http://intranetsdm.movilidadbogota.gov.co:7778/images/pobtrans.gif">
          <a:extLst>
            <a:ext uri="{FF2B5EF4-FFF2-40B4-BE49-F238E27FC236}">
              <a16:creationId xmlns:a16="http://schemas.microsoft.com/office/drawing/2014/main" id="{00000000-0008-0000-0C00-00000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0</xdr:row>
      <xdr:rowOff>0</xdr:rowOff>
    </xdr:from>
    <xdr:ext cx="38100" cy="9525"/>
    <xdr:pic>
      <xdr:nvPicPr>
        <xdr:cNvPr id="4" name="image3.png" descr="http://intranetsdm.movilidadbogota.gov.co:7778/images/pobtrans.gif">
          <a:extLst>
            <a:ext uri="{FF2B5EF4-FFF2-40B4-BE49-F238E27FC236}">
              <a16:creationId xmlns:a16="http://schemas.microsoft.com/office/drawing/2014/main" id="{00000000-0008-0000-0C00-00000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0</xdr:row>
      <xdr:rowOff>0</xdr:rowOff>
    </xdr:from>
    <xdr:ext cx="38100" cy="9525"/>
    <xdr:pic>
      <xdr:nvPicPr>
        <xdr:cNvPr id="5" name="image3.png" descr="http://intranetsdm.movilidadbogota.gov.co:7778/images/pobtrans.gif">
          <a:extLst>
            <a:ext uri="{FF2B5EF4-FFF2-40B4-BE49-F238E27FC236}">
              <a16:creationId xmlns:a16="http://schemas.microsoft.com/office/drawing/2014/main" id="{00000000-0008-0000-0C00-00000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0</xdr:row>
      <xdr:rowOff>0</xdr:rowOff>
    </xdr:from>
    <xdr:ext cx="38100" cy="9525"/>
    <xdr:pic>
      <xdr:nvPicPr>
        <xdr:cNvPr id="6" name="image3.png" descr="http://intranetsdm.movilidadbogota.gov.co:7778/images/pobtrans.gif">
          <a:extLst>
            <a:ext uri="{FF2B5EF4-FFF2-40B4-BE49-F238E27FC236}">
              <a16:creationId xmlns:a16="http://schemas.microsoft.com/office/drawing/2014/main" id="{00000000-0008-0000-0C00-00000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0</xdr:row>
      <xdr:rowOff>0</xdr:rowOff>
    </xdr:from>
    <xdr:ext cx="38100" cy="9525"/>
    <xdr:pic>
      <xdr:nvPicPr>
        <xdr:cNvPr id="7" name="image3.png" descr="http://intranetsdm.movilidadbogota.gov.co:7778/images/pobtrans.gif">
          <a:extLst>
            <a:ext uri="{FF2B5EF4-FFF2-40B4-BE49-F238E27FC236}">
              <a16:creationId xmlns:a16="http://schemas.microsoft.com/office/drawing/2014/main" id="{00000000-0008-0000-0C00-00000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0</xdr:row>
      <xdr:rowOff>0</xdr:rowOff>
    </xdr:from>
    <xdr:ext cx="38100" cy="9525"/>
    <xdr:pic>
      <xdr:nvPicPr>
        <xdr:cNvPr id="8" name="image3.png" descr="http://intranetsdm.movilidadbogota.gov.co:7778/images/pobtrans.gif">
          <a:extLst>
            <a:ext uri="{FF2B5EF4-FFF2-40B4-BE49-F238E27FC236}">
              <a16:creationId xmlns:a16="http://schemas.microsoft.com/office/drawing/2014/main" id="{00000000-0008-0000-0C00-00000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0</xdr:row>
      <xdr:rowOff>0</xdr:rowOff>
    </xdr:from>
    <xdr:ext cx="38100" cy="9525"/>
    <xdr:pic>
      <xdr:nvPicPr>
        <xdr:cNvPr id="9" name="image3.png" descr="http://intranetsdm.movilidadbogota.gov.co:7778/images/pobtrans.gif">
          <a:extLst>
            <a:ext uri="{FF2B5EF4-FFF2-40B4-BE49-F238E27FC236}">
              <a16:creationId xmlns:a16="http://schemas.microsoft.com/office/drawing/2014/main" id="{00000000-0008-0000-0C00-00000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0</xdr:row>
      <xdr:rowOff>0</xdr:rowOff>
    </xdr:from>
    <xdr:ext cx="38100" cy="9525"/>
    <xdr:pic>
      <xdr:nvPicPr>
        <xdr:cNvPr id="10" name="image3.png" descr="http://intranetsdm.movilidadbogota.gov.co:7778/images/pobtrans.gif">
          <a:extLst>
            <a:ext uri="{FF2B5EF4-FFF2-40B4-BE49-F238E27FC236}">
              <a16:creationId xmlns:a16="http://schemas.microsoft.com/office/drawing/2014/main" id="{00000000-0008-0000-0C00-00000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0</xdr:row>
      <xdr:rowOff>0</xdr:rowOff>
    </xdr:from>
    <xdr:ext cx="38100" cy="9525"/>
    <xdr:pic>
      <xdr:nvPicPr>
        <xdr:cNvPr id="11" name="image3.png" descr="http://intranetsdm.movilidadbogota.gov.co:7778/images/pobtrans.gif">
          <a:extLst>
            <a:ext uri="{FF2B5EF4-FFF2-40B4-BE49-F238E27FC236}">
              <a16:creationId xmlns:a16="http://schemas.microsoft.com/office/drawing/2014/main" id="{00000000-0008-0000-0C00-00000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0</xdr:row>
      <xdr:rowOff>0</xdr:rowOff>
    </xdr:from>
    <xdr:ext cx="38100" cy="9525"/>
    <xdr:pic>
      <xdr:nvPicPr>
        <xdr:cNvPr id="12" name="image3.png" descr="http://intranetsdm.movilidadbogota.gov.co:7778/images/pobtrans.gif">
          <a:extLst>
            <a:ext uri="{FF2B5EF4-FFF2-40B4-BE49-F238E27FC236}">
              <a16:creationId xmlns:a16="http://schemas.microsoft.com/office/drawing/2014/main" id="{00000000-0008-0000-0C00-00000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0</xdr:row>
      <xdr:rowOff>0</xdr:rowOff>
    </xdr:from>
    <xdr:ext cx="38100" cy="9525"/>
    <xdr:pic>
      <xdr:nvPicPr>
        <xdr:cNvPr id="13" name="image3.png" descr="http://intranetsdm.movilidadbogota.gov.co:7778/images/pobtrans.gif">
          <a:extLst>
            <a:ext uri="{FF2B5EF4-FFF2-40B4-BE49-F238E27FC236}">
              <a16:creationId xmlns:a16="http://schemas.microsoft.com/office/drawing/2014/main" id="{00000000-0008-0000-0C00-00000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0</xdr:row>
      <xdr:rowOff>0</xdr:rowOff>
    </xdr:from>
    <xdr:ext cx="38100" cy="9525"/>
    <xdr:pic>
      <xdr:nvPicPr>
        <xdr:cNvPr id="14" name="image4.png" descr="http://intranetsdm.movilidadbogota.gov.co:7778/images/pobtrans.gif">
          <a:extLst>
            <a:ext uri="{FF2B5EF4-FFF2-40B4-BE49-F238E27FC236}">
              <a16:creationId xmlns:a16="http://schemas.microsoft.com/office/drawing/2014/main" id="{00000000-0008-0000-0C00-00000E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25</xdr:col>
      <xdr:colOff>0</xdr:colOff>
      <xdr:row>0</xdr:row>
      <xdr:rowOff>0</xdr:rowOff>
    </xdr:from>
    <xdr:ext cx="38100" cy="9525"/>
    <xdr:pic>
      <xdr:nvPicPr>
        <xdr:cNvPr id="15" name="image4.png" descr="http://intranetsdm.movilidadbogota.gov.co:7778/images/pobtrans.gif">
          <a:extLst>
            <a:ext uri="{FF2B5EF4-FFF2-40B4-BE49-F238E27FC236}">
              <a16:creationId xmlns:a16="http://schemas.microsoft.com/office/drawing/2014/main" id="{00000000-0008-0000-0C00-00000F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25</xdr:col>
      <xdr:colOff>0</xdr:colOff>
      <xdr:row>0</xdr:row>
      <xdr:rowOff>0</xdr:rowOff>
    </xdr:from>
    <xdr:ext cx="38100" cy="9525"/>
    <xdr:pic>
      <xdr:nvPicPr>
        <xdr:cNvPr id="16" name="image3.png" descr="http://intranetsdm.movilidadbogota.gov.co:7778/images/pobtrans.gif">
          <a:extLst>
            <a:ext uri="{FF2B5EF4-FFF2-40B4-BE49-F238E27FC236}">
              <a16:creationId xmlns:a16="http://schemas.microsoft.com/office/drawing/2014/main" id="{00000000-0008-0000-0C00-00001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0</xdr:row>
      <xdr:rowOff>0</xdr:rowOff>
    </xdr:from>
    <xdr:ext cx="38100" cy="9525"/>
    <xdr:pic>
      <xdr:nvPicPr>
        <xdr:cNvPr id="17" name="image3.png" descr="http://intranetsdm.movilidadbogota.gov.co:7778/images/pobtrans.gif">
          <a:extLst>
            <a:ext uri="{FF2B5EF4-FFF2-40B4-BE49-F238E27FC236}">
              <a16:creationId xmlns:a16="http://schemas.microsoft.com/office/drawing/2014/main" id="{00000000-0008-0000-0C00-00001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0</xdr:row>
      <xdr:rowOff>0</xdr:rowOff>
    </xdr:from>
    <xdr:ext cx="38100" cy="9525"/>
    <xdr:pic>
      <xdr:nvPicPr>
        <xdr:cNvPr id="18" name="image3.png" descr="http://intranetsdm.movilidadbogota.gov.co:7778/images/pobtrans.gif">
          <a:extLst>
            <a:ext uri="{FF2B5EF4-FFF2-40B4-BE49-F238E27FC236}">
              <a16:creationId xmlns:a16="http://schemas.microsoft.com/office/drawing/2014/main" id="{00000000-0008-0000-0C00-00001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0</xdr:row>
      <xdr:rowOff>0</xdr:rowOff>
    </xdr:from>
    <xdr:ext cx="38100" cy="9525"/>
    <xdr:pic>
      <xdr:nvPicPr>
        <xdr:cNvPr id="19" name="image3.png" descr="http://intranetsdm.movilidadbogota.gov.co:7778/images/pobtrans.gif">
          <a:extLst>
            <a:ext uri="{FF2B5EF4-FFF2-40B4-BE49-F238E27FC236}">
              <a16:creationId xmlns:a16="http://schemas.microsoft.com/office/drawing/2014/main" id="{00000000-0008-0000-0C00-00001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0</xdr:row>
      <xdr:rowOff>0</xdr:rowOff>
    </xdr:from>
    <xdr:ext cx="38100" cy="9525"/>
    <xdr:pic>
      <xdr:nvPicPr>
        <xdr:cNvPr id="20" name="image3.png" descr="http://intranetsdm.movilidadbogota.gov.co:7778/images/pobtrans.gif">
          <a:extLst>
            <a:ext uri="{FF2B5EF4-FFF2-40B4-BE49-F238E27FC236}">
              <a16:creationId xmlns:a16="http://schemas.microsoft.com/office/drawing/2014/main" id="{00000000-0008-0000-0C00-00001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0</xdr:row>
      <xdr:rowOff>0</xdr:rowOff>
    </xdr:from>
    <xdr:ext cx="38100" cy="9525"/>
    <xdr:pic>
      <xdr:nvPicPr>
        <xdr:cNvPr id="21" name="image3.png" descr="http://intranetsdm.movilidadbogota.gov.co:7778/images/pobtrans.gif">
          <a:extLst>
            <a:ext uri="{FF2B5EF4-FFF2-40B4-BE49-F238E27FC236}">
              <a16:creationId xmlns:a16="http://schemas.microsoft.com/office/drawing/2014/main" id="{00000000-0008-0000-0C00-00001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0</xdr:row>
      <xdr:rowOff>0</xdr:rowOff>
    </xdr:from>
    <xdr:ext cx="38100" cy="9525"/>
    <xdr:pic>
      <xdr:nvPicPr>
        <xdr:cNvPr id="22" name="image3.png" descr="http://intranetsdm.movilidadbogota.gov.co:7778/images/pobtrans.gif">
          <a:extLst>
            <a:ext uri="{FF2B5EF4-FFF2-40B4-BE49-F238E27FC236}">
              <a16:creationId xmlns:a16="http://schemas.microsoft.com/office/drawing/2014/main" id="{00000000-0008-0000-0C00-00001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0</xdr:row>
      <xdr:rowOff>0</xdr:rowOff>
    </xdr:from>
    <xdr:ext cx="38100" cy="9525"/>
    <xdr:pic>
      <xdr:nvPicPr>
        <xdr:cNvPr id="23" name="image3.png" descr="http://intranetsdm.movilidadbogota.gov.co:7778/images/pobtrans.gif">
          <a:extLst>
            <a:ext uri="{FF2B5EF4-FFF2-40B4-BE49-F238E27FC236}">
              <a16:creationId xmlns:a16="http://schemas.microsoft.com/office/drawing/2014/main" id="{00000000-0008-0000-0C00-00001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0</xdr:row>
      <xdr:rowOff>0</xdr:rowOff>
    </xdr:from>
    <xdr:ext cx="38100" cy="9525"/>
    <xdr:pic>
      <xdr:nvPicPr>
        <xdr:cNvPr id="24" name="image3.png" descr="http://intranetsdm.movilidadbogota.gov.co:7778/images/pobtrans.gif">
          <a:extLst>
            <a:ext uri="{FF2B5EF4-FFF2-40B4-BE49-F238E27FC236}">
              <a16:creationId xmlns:a16="http://schemas.microsoft.com/office/drawing/2014/main" id="{00000000-0008-0000-0C00-00001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0</xdr:row>
      <xdr:rowOff>0</xdr:rowOff>
    </xdr:from>
    <xdr:ext cx="38100" cy="9525"/>
    <xdr:pic>
      <xdr:nvPicPr>
        <xdr:cNvPr id="25" name="image3.png" descr="http://intranetsdm.movilidadbogota.gov.co:7778/images/pobtrans.gif">
          <a:extLst>
            <a:ext uri="{FF2B5EF4-FFF2-40B4-BE49-F238E27FC236}">
              <a16:creationId xmlns:a16="http://schemas.microsoft.com/office/drawing/2014/main" id="{00000000-0008-0000-0C00-00001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0</xdr:row>
      <xdr:rowOff>0</xdr:rowOff>
    </xdr:from>
    <xdr:ext cx="38100" cy="9525"/>
    <xdr:pic>
      <xdr:nvPicPr>
        <xdr:cNvPr id="26" name="image3.png" descr="http://intranetsdm.movilidadbogota.gov.co:7778/images/pobtrans.gif">
          <a:extLst>
            <a:ext uri="{FF2B5EF4-FFF2-40B4-BE49-F238E27FC236}">
              <a16:creationId xmlns:a16="http://schemas.microsoft.com/office/drawing/2014/main" id="{00000000-0008-0000-0C00-00001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0</xdr:row>
      <xdr:rowOff>0</xdr:rowOff>
    </xdr:from>
    <xdr:ext cx="38100" cy="9525"/>
    <xdr:pic>
      <xdr:nvPicPr>
        <xdr:cNvPr id="27" name="image3.png" descr="http://intranetsdm.movilidadbogota.gov.co:7778/images/pobtrans.gif">
          <a:extLst>
            <a:ext uri="{FF2B5EF4-FFF2-40B4-BE49-F238E27FC236}">
              <a16:creationId xmlns:a16="http://schemas.microsoft.com/office/drawing/2014/main" id="{00000000-0008-0000-0C00-00001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0</xdr:row>
      <xdr:rowOff>0</xdr:rowOff>
    </xdr:from>
    <xdr:ext cx="38100" cy="9525"/>
    <xdr:pic>
      <xdr:nvPicPr>
        <xdr:cNvPr id="28" name="image4.png" descr="http://intranetsdm.movilidadbogota.gov.co:7778/images/pobtrans.gif">
          <a:extLst>
            <a:ext uri="{FF2B5EF4-FFF2-40B4-BE49-F238E27FC236}">
              <a16:creationId xmlns:a16="http://schemas.microsoft.com/office/drawing/2014/main" id="{00000000-0008-0000-0C00-00001C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25</xdr:col>
      <xdr:colOff>0</xdr:colOff>
      <xdr:row>0</xdr:row>
      <xdr:rowOff>0</xdr:rowOff>
    </xdr:from>
    <xdr:ext cx="38100" cy="9525"/>
    <xdr:pic>
      <xdr:nvPicPr>
        <xdr:cNvPr id="29" name="image4.png" descr="http://intranetsdm.movilidadbogota.gov.co:7778/images/pobtrans.gif">
          <a:extLst>
            <a:ext uri="{FF2B5EF4-FFF2-40B4-BE49-F238E27FC236}">
              <a16:creationId xmlns:a16="http://schemas.microsoft.com/office/drawing/2014/main" id="{00000000-0008-0000-0C00-00001D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25</xdr:col>
      <xdr:colOff>0</xdr:colOff>
      <xdr:row>0</xdr:row>
      <xdr:rowOff>0</xdr:rowOff>
    </xdr:from>
    <xdr:ext cx="38100" cy="9525"/>
    <xdr:pic>
      <xdr:nvPicPr>
        <xdr:cNvPr id="30" name="image3.png" descr="http://intranetsdm.movilidadbogota.gov.co:7778/images/pobtrans.gif">
          <a:extLst>
            <a:ext uri="{FF2B5EF4-FFF2-40B4-BE49-F238E27FC236}">
              <a16:creationId xmlns:a16="http://schemas.microsoft.com/office/drawing/2014/main" id="{00000000-0008-0000-0C00-00001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0</xdr:row>
      <xdr:rowOff>0</xdr:rowOff>
    </xdr:from>
    <xdr:ext cx="38100" cy="9525"/>
    <xdr:pic>
      <xdr:nvPicPr>
        <xdr:cNvPr id="31" name="image3.png" descr="http://intranetsdm.movilidadbogota.gov.co:7778/images/pobtrans.gif">
          <a:extLst>
            <a:ext uri="{FF2B5EF4-FFF2-40B4-BE49-F238E27FC236}">
              <a16:creationId xmlns:a16="http://schemas.microsoft.com/office/drawing/2014/main" id="{00000000-0008-0000-0C00-00001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0</xdr:row>
      <xdr:rowOff>0</xdr:rowOff>
    </xdr:from>
    <xdr:ext cx="38100" cy="9525"/>
    <xdr:pic>
      <xdr:nvPicPr>
        <xdr:cNvPr id="32" name="image3.png" descr="http://intranetsdm.movilidadbogota.gov.co:7778/images/pobtrans.gif">
          <a:extLst>
            <a:ext uri="{FF2B5EF4-FFF2-40B4-BE49-F238E27FC236}">
              <a16:creationId xmlns:a16="http://schemas.microsoft.com/office/drawing/2014/main" id="{00000000-0008-0000-0C00-00002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0</xdr:row>
      <xdr:rowOff>0</xdr:rowOff>
    </xdr:from>
    <xdr:ext cx="38100" cy="9525"/>
    <xdr:pic>
      <xdr:nvPicPr>
        <xdr:cNvPr id="33" name="image3.png" descr="http://intranetsdm.movilidadbogota.gov.co:7778/images/pobtrans.gif">
          <a:extLst>
            <a:ext uri="{FF2B5EF4-FFF2-40B4-BE49-F238E27FC236}">
              <a16:creationId xmlns:a16="http://schemas.microsoft.com/office/drawing/2014/main" id="{00000000-0008-0000-0C00-00002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0</xdr:row>
      <xdr:rowOff>0</xdr:rowOff>
    </xdr:from>
    <xdr:ext cx="38100" cy="9525"/>
    <xdr:pic>
      <xdr:nvPicPr>
        <xdr:cNvPr id="34" name="image3.png" descr="http://intranetsdm.movilidadbogota.gov.co:7778/images/pobtrans.gif">
          <a:extLst>
            <a:ext uri="{FF2B5EF4-FFF2-40B4-BE49-F238E27FC236}">
              <a16:creationId xmlns:a16="http://schemas.microsoft.com/office/drawing/2014/main" id="{00000000-0008-0000-0C00-00002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0</xdr:row>
      <xdr:rowOff>0</xdr:rowOff>
    </xdr:from>
    <xdr:ext cx="38100" cy="9525"/>
    <xdr:pic>
      <xdr:nvPicPr>
        <xdr:cNvPr id="35" name="image3.png" descr="http://intranetsdm.movilidadbogota.gov.co:7778/images/pobtrans.gif">
          <a:extLst>
            <a:ext uri="{FF2B5EF4-FFF2-40B4-BE49-F238E27FC236}">
              <a16:creationId xmlns:a16="http://schemas.microsoft.com/office/drawing/2014/main" id="{00000000-0008-0000-0C00-00002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0</xdr:row>
      <xdr:rowOff>0</xdr:rowOff>
    </xdr:from>
    <xdr:ext cx="38100" cy="9525"/>
    <xdr:pic>
      <xdr:nvPicPr>
        <xdr:cNvPr id="36" name="image3.png" descr="http://intranetsdm.movilidadbogota.gov.co:7778/images/pobtrans.gif">
          <a:extLst>
            <a:ext uri="{FF2B5EF4-FFF2-40B4-BE49-F238E27FC236}">
              <a16:creationId xmlns:a16="http://schemas.microsoft.com/office/drawing/2014/main" id="{00000000-0008-0000-0C00-00002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0</xdr:row>
      <xdr:rowOff>0</xdr:rowOff>
    </xdr:from>
    <xdr:ext cx="38100" cy="9525"/>
    <xdr:pic>
      <xdr:nvPicPr>
        <xdr:cNvPr id="37" name="image3.png" descr="http://intranetsdm.movilidadbogota.gov.co:7778/images/pobtrans.gif">
          <a:extLst>
            <a:ext uri="{FF2B5EF4-FFF2-40B4-BE49-F238E27FC236}">
              <a16:creationId xmlns:a16="http://schemas.microsoft.com/office/drawing/2014/main" id="{00000000-0008-0000-0C00-00002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0</xdr:row>
      <xdr:rowOff>0</xdr:rowOff>
    </xdr:from>
    <xdr:ext cx="38100" cy="9525"/>
    <xdr:pic>
      <xdr:nvPicPr>
        <xdr:cNvPr id="38" name="image3.png" descr="http://intranetsdm.movilidadbogota.gov.co:7778/images/pobtrans.gif">
          <a:extLst>
            <a:ext uri="{FF2B5EF4-FFF2-40B4-BE49-F238E27FC236}">
              <a16:creationId xmlns:a16="http://schemas.microsoft.com/office/drawing/2014/main" id="{00000000-0008-0000-0C00-00002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0</xdr:row>
      <xdr:rowOff>0</xdr:rowOff>
    </xdr:from>
    <xdr:ext cx="38100" cy="9525"/>
    <xdr:pic>
      <xdr:nvPicPr>
        <xdr:cNvPr id="39" name="image3.png" descr="http://intranetsdm.movilidadbogota.gov.co:7778/images/pobtrans.gif">
          <a:extLst>
            <a:ext uri="{FF2B5EF4-FFF2-40B4-BE49-F238E27FC236}">
              <a16:creationId xmlns:a16="http://schemas.microsoft.com/office/drawing/2014/main" id="{00000000-0008-0000-0C00-00002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0</xdr:row>
      <xdr:rowOff>0</xdr:rowOff>
    </xdr:from>
    <xdr:ext cx="38100" cy="9525"/>
    <xdr:pic>
      <xdr:nvPicPr>
        <xdr:cNvPr id="40" name="image3.png" descr="http://intranetsdm.movilidadbogota.gov.co:7778/images/pobtrans.gif">
          <a:extLst>
            <a:ext uri="{FF2B5EF4-FFF2-40B4-BE49-F238E27FC236}">
              <a16:creationId xmlns:a16="http://schemas.microsoft.com/office/drawing/2014/main" id="{00000000-0008-0000-0C00-00002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0</xdr:row>
      <xdr:rowOff>0</xdr:rowOff>
    </xdr:from>
    <xdr:ext cx="38100" cy="9525"/>
    <xdr:pic>
      <xdr:nvPicPr>
        <xdr:cNvPr id="41" name="image3.png" descr="http://intranetsdm.movilidadbogota.gov.co:7778/images/pobtrans.gif">
          <a:extLst>
            <a:ext uri="{FF2B5EF4-FFF2-40B4-BE49-F238E27FC236}">
              <a16:creationId xmlns:a16="http://schemas.microsoft.com/office/drawing/2014/main" id="{00000000-0008-0000-0C00-00002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0</xdr:row>
      <xdr:rowOff>0</xdr:rowOff>
    </xdr:from>
    <xdr:ext cx="38100" cy="9525"/>
    <xdr:pic>
      <xdr:nvPicPr>
        <xdr:cNvPr id="42" name="image4.png" descr="http://intranetsdm.movilidadbogota.gov.co:7778/images/pobtrans.gif">
          <a:extLst>
            <a:ext uri="{FF2B5EF4-FFF2-40B4-BE49-F238E27FC236}">
              <a16:creationId xmlns:a16="http://schemas.microsoft.com/office/drawing/2014/main" id="{00000000-0008-0000-0C00-00002A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25</xdr:col>
      <xdr:colOff>0</xdr:colOff>
      <xdr:row>0</xdr:row>
      <xdr:rowOff>0</xdr:rowOff>
    </xdr:from>
    <xdr:ext cx="38100" cy="9525"/>
    <xdr:pic>
      <xdr:nvPicPr>
        <xdr:cNvPr id="43" name="image4.png" descr="http://intranetsdm.movilidadbogota.gov.co:7778/images/pobtrans.gif">
          <a:extLst>
            <a:ext uri="{FF2B5EF4-FFF2-40B4-BE49-F238E27FC236}">
              <a16:creationId xmlns:a16="http://schemas.microsoft.com/office/drawing/2014/main" id="{00000000-0008-0000-0C00-00002B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25</xdr:col>
      <xdr:colOff>0</xdr:colOff>
      <xdr:row>0</xdr:row>
      <xdr:rowOff>0</xdr:rowOff>
    </xdr:from>
    <xdr:ext cx="38100" cy="9525"/>
    <xdr:pic>
      <xdr:nvPicPr>
        <xdr:cNvPr id="44" name="image3.png" descr="http://intranetsdm.movilidadbogota.gov.co:7778/images/pobtrans.gif">
          <a:extLst>
            <a:ext uri="{FF2B5EF4-FFF2-40B4-BE49-F238E27FC236}">
              <a16:creationId xmlns:a16="http://schemas.microsoft.com/office/drawing/2014/main" id="{00000000-0008-0000-0C00-00002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0</xdr:row>
      <xdr:rowOff>0</xdr:rowOff>
    </xdr:from>
    <xdr:ext cx="38100" cy="9525"/>
    <xdr:pic>
      <xdr:nvPicPr>
        <xdr:cNvPr id="45" name="image3.png" descr="http://intranetsdm.movilidadbogota.gov.co:7778/images/pobtrans.gif">
          <a:extLst>
            <a:ext uri="{FF2B5EF4-FFF2-40B4-BE49-F238E27FC236}">
              <a16:creationId xmlns:a16="http://schemas.microsoft.com/office/drawing/2014/main" id="{00000000-0008-0000-0C00-00002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0</xdr:row>
      <xdr:rowOff>0</xdr:rowOff>
    </xdr:from>
    <xdr:ext cx="38100" cy="9525"/>
    <xdr:pic>
      <xdr:nvPicPr>
        <xdr:cNvPr id="46" name="image3.png" descr="http://intranetsdm.movilidadbogota.gov.co:7778/images/pobtrans.gif">
          <a:extLst>
            <a:ext uri="{FF2B5EF4-FFF2-40B4-BE49-F238E27FC236}">
              <a16:creationId xmlns:a16="http://schemas.microsoft.com/office/drawing/2014/main" id="{00000000-0008-0000-0C00-00002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0</xdr:row>
      <xdr:rowOff>0</xdr:rowOff>
    </xdr:from>
    <xdr:ext cx="38100" cy="9525"/>
    <xdr:pic>
      <xdr:nvPicPr>
        <xdr:cNvPr id="47" name="image3.png" descr="http://intranetsdm.movilidadbogota.gov.co:7778/images/pobtrans.gif">
          <a:extLst>
            <a:ext uri="{FF2B5EF4-FFF2-40B4-BE49-F238E27FC236}">
              <a16:creationId xmlns:a16="http://schemas.microsoft.com/office/drawing/2014/main" id="{00000000-0008-0000-0C00-00002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0</xdr:row>
      <xdr:rowOff>0</xdr:rowOff>
    </xdr:from>
    <xdr:ext cx="38100" cy="9525"/>
    <xdr:pic>
      <xdr:nvPicPr>
        <xdr:cNvPr id="48" name="image3.png" descr="http://intranetsdm.movilidadbogota.gov.co:7778/images/pobtrans.gif">
          <a:extLst>
            <a:ext uri="{FF2B5EF4-FFF2-40B4-BE49-F238E27FC236}">
              <a16:creationId xmlns:a16="http://schemas.microsoft.com/office/drawing/2014/main" id="{00000000-0008-0000-0C00-00003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0</xdr:row>
      <xdr:rowOff>0</xdr:rowOff>
    </xdr:from>
    <xdr:ext cx="38100" cy="9525"/>
    <xdr:pic>
      <xdr:nvPicPr>
        <xdr:cNvPr id="49" name="image3.png" descr="http://intranetsdm.movilidadbogota.gov.co:7778/images/pobtrans.gif">
          <a:extLst>
            <a:ext uri="{FF2B5EF4-FFF2-40B4-BE49-F238E27FC236}">
              <a16:creationId xmlns:a16="http://schemas.microsoft.com/office/drawing/2014/main" id="{00000000-0008-0000-0C00-00003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0</xdr:row>
      <xdr:rowOff>0</xdr:rowOff>
    </xdr:from>
    <xdr:ext cx="38100" cy="9525"/>
    <xdr:pic>
      <xdr:nvPicPr>
        <xdr:cNvPr id="50" name="image3.png" descr="http://intranetsdm.movilidadbogota.gov.co:7778/images/pobtrans.gif">
          <a:extLst>
            <a:ext uri="{FF2B5EF4-FFF2-40B4-BE49-F238E27FC236}">
              <a16:creationId xmlns:a16="http://schemas.microsoft.com/office/drawing/2014/main" id="{00000000-0008-0000-0C00-00003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0</xdr:row>
      <xdr:rowOff>0</xdr:rowOff>
    </xdr:from>
    <xdr:ext cx="38100" cy="9525"/>
    <xdr:pic>
      <xdr:nvPicPr>
        <xdr:cNvPr id="51" name="image3.png" descr="http://intranetsdm.movilidadbogota.gov.co:7778/images/pobtrans.gif">
          <a:extLst>
            <a:ext uri="{FF2B5EF4-FFF2-40B4-BE49-F238E27FC236}">
              <a16:creationId xmlns:a16="http://schemas.microsoft.com/office/drawing/2014/main" id="{00000000-0008-0000-0C00-00003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0</xdr:row>
      <xdr:rowOff>0</xdr:rowOff>
    </xdr:from>
    <xdr:ext cx="38100" cy="9525"/>
    <xdr:pic>
      <xdr:nvPicPr>
        <xdr:cNvPr id="52" name="image3.png" descr="http://intranetsdm.movilidadbogota.gov.co:7778/images/pobtrans.gif">
          <a:extLst>
            <a:ext uri="{FF2B5EF4-FFF2-40B4-BE49-F238E27FC236}">
              <a16:creationId xmlns:a16="http://schemas.microsoft.com/office/drawing/2014/main" id="{00000000-0008-0000-0C00-00003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0</xdr:row>
      <xdr:rowOff>0</xdr:rowOff>
    </xdr:from>
    <xdr:ext cx="38100" cy="9525"/>
    <xdr:pic>
      <xdr:nvPicPr>
        <xdr:cNvPr id="53" name="image3.png" descr="http://intranetsdm.movilidadbogota.gov.co:7778/images/pobtrans.gif">
          <a:extLst>
            <a:ext uri="{FF2B5EF4-FFF2-40B4-BE49-F238E27FC236}">
              <a16:creationId xmlns:a16="http://schemas.microsoft.com/office/drawing/2014/main" id="{00000000-0008-0000-0C00-00003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0</xdr:row>
      <xdr:rowOff>0</xdr:rowOff>
    </xdr:from>
    <xdr:ext cx="38100" cy="9525"/>
    <xdr:pic>
      <xdr:nvPicPr>
        <xdr:cNvPr id="54" name="image3.png" descr="http://intranetsdm.movilidadbogota.gov.co:7778/images/pobtrans.gif">
          <a:extLst>
            <a:ext uri="{FF2B5EF4-FFF2-40B4-BE49-F238E27FC236}">
              <a16:creationId xmlns:a16="http://schemas.microsoft.com/office/drawing/2014/main" id="{00000000-0008-0000-0C00-00003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0</xdr:row>
      <xdr:rowOff>0</xdr:rowOff>
    </xdr:from>
    <xdr:ext cx="38100" cy="9525"/>
    <xdr:pic>
      <xdr:nvPicPr>
        <xdr:cNvPr id="55" name="image3.png" descr="http://intranetsdm.movilidadbogota.gov.co:7778/images/pobtrans.gif">
          <a:extLst>
            <a:ext uri="{FF2B5EF4-FFF2-40B4-BE49-F238E27FC236}">
              <a16:creationId xmlns:a16="http://schemas.microsoft.com/office/drawing/2014/main" id="{00000000-0008-0000-0C00-00003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0</xdr:row>
      <xdr:rowOff>0</xdr:rowOff>
    </xdr:from>
    <xdr:ext cx="38100" cy="9525"/>
    <xdr:pic>
      <xdr:nvPicPr>
        <xdr:cNvPr id="56" name="image4.png" descr="http://intranetsdm.movilidadbogota.gov.co:7778/images/pobtrans.gif">
          <a:extLst>
            <a:ext uri="{FF2B5EF4-FFF2-40B4-BE49-F238E27FC236}">
              <a16:creationId xmlns:a16="http://schemas.microsoft.com/office/drawing/2014/main" id="{00000000-0008-0000-0C00-000038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25</xdr:col>
      <xdr:colOff>0</xdr:colOff>
      <xdr:row>0</xdr:row>
      <xdr:rowOff>0</xdr:rowOff>
    </xdr:from>
    <xdr:ext cx="38100" cy="9525"/>
    <xdr:pic>
      <xdr:nvPicPr>
        <xdr:cNvPr id="57" name="image4.png" descr="http://intranetsdm.movilidadbogota.gov.co:7778/images/pobtrans.gif">
          <a:extLst>
            <a:ext uri="{FF2B5EF4-FFF2-40B4-BE49-F238E27FC236}">
              <a16:creationId xmlns:a16="http://schemas.microsoft.com/office/drawing/2014/main" id="{00000000-0008-0000-0C00-000039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26</xdr:col>
      <xdr:colOff>0</xdr:colOff>
      <xdr:row>0</xdr:row>
      <xdr:rowOff>0</xdr:rowOff>
    </xdr:from>
    <xdr:ext cx="38100" cy="9525"/>
    <xdr:pic>
      <xdr:nvPicPr>
        <xdr:cNvPr id="58" name="image3.png" descr="http://intranetsdm.movilidadbogota.gov.co:7778/images/pobtrans.gif">
          <a:extLst>
            <a:ext uri="{FF2B5EF4-FFF2-40B4-BE49-F238E27FC236}">
              <a16:creationId xmlns:a16="http://schemas.microsoft.com/office/drawing/2014/main" id="{00000000-0008-0000-0C00-00003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0</xdr:row>
      <xdr:rowOff>0</xdr:rowOff>
    </xdr:from>
    <xdr:ext cx="38100" cy="9525"/>
    <xdr:pic>
      <xdr:nvPicPr>
        <xdr:cNvPr id="59" name="image3.png" descr="http://intranetsdm.movilidadbogota.gov.co:7778/images/pobtrans.gif">
          <a:extLst>
            <a:ext uri="{FF2B5EF4-FFF2-40B4-BE49-F238E27FC236}">
              <a16:creationId xmlns:a16="http://schemas.microsoft.com/office/drawing/2014/main" id="{00000000-0008-0000-0C00-00003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0</xdr:row>
      <xdr:rowOff>0</xdr:rowOff>
    </xdr:from>
    <xdr:ext cx="38100" cy="9525"/>
    <xdr:pic>
      <xdr:nvPicPr>
        <xdr:cNvPr id="60" name="image3.png" descr="http://intranetsdm.movilidadbogota.gov.co:7778/images/pobtrans.gif">
          <a:extLst>
            <a:ext uri="{FF2B5EF4-FFF2-40B4-BE49-F238E27FC236}">
              <a16:creationId xmlns:a16="http://schemas.microsoft.com/office/drawing/2014/main" id="{00000000-0008-0000-0C00-00003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0</xdr:row>
      <xdr:rowOff>0</xdr:rowOff>
    </xdr:from>
    <xdr:ext cx="38100" cy="9525"/>
    <xdr:pic>
      <xdr:nvPicPr>
        <xdr:cNvPr id="61" name="image3.png" descr="http://intranetsdm.movilidadbogota.gov.co:7778/images/pobtrans.gif">
          <a:extLst>
            <a:ext uri="{FF2B5EF4-FFF2-40B4-BE49-F238E27FC236}">
              <a16:creationId xmlns:a16="http://schemas.microsoft.com/office/drawing/2014/main" id="{00000000-0008-0000-0C00-00003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0</xdr:row>
      <xdr:rowOff>0</xdr:rowOff>
    </xdr:from>
    <xdr:ext cx="38100" cy="9525"/>
    <xdr:pic>
      <xdr:nvPicPr>
        <xdr:cNvPr id="62" name="image3.png" descr="http://intranetsdm.movilidadbogota.gov.co:7778/images/pobtrans.gif">
          <a:extLst>
            <a:ext uri="{FF2B5EF4-FFF2-40B4-BE49-F238E27FC236}">
              <a16:creationId xmlns:a16="http://schemas.microsoft.com/office/drawing/2014/main" id="{00000000-0008-0000-0C00-00003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0</xdr:row>
      <xdr:rowOff>0</xdr:rowOff>
    </xdr:from>
    <xdr:ext cx="38100" cy="9525"/>
    <xdr:pic>
      <xdr:nvPicPr>
        <xdr:cNvPr id="63" name="image3.png" descr="http://intranetsdm.movilidadbogota.gov.co:7778/images/pobtrans.gif">
          <a:extLst>
            <a:ext uri="{FF2B5EF4-FFF2-40B4-BE49-F238E27FC236}">
              <a16:creationId xmlns:a16="http://schemas.microsoft.com/office/drawing/2014/main" id="{00000000-0008-0000-0C00-00003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0</xdr:row>
      <xdr:rowOff>0</xdr:rowOff>
    </xdr:from>
    <xdr:ext cx="38100" cy="9525"/>
    <xdr:pic>
      <xdr:nvPicPr>
        <xdr:cNvPr id="64" name="image3.png" descr="http://intranetsdm.movilidadbogota.gov.co:7778/images/pobtrans.gif">
          <a:extLst>
            <a:ext uri="{FF2B5EF4-FFF2-40B4-BE49-F238E27FC236}">
              <a16:creationId xmlns:a16="http://schemas.microsoft.com/office/drawing/2014/main" id="{00000000-0008-0000-0C00-00004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0</xdr:row>
      <xdr:rowOff>0</xdr:rowOff>
    </xdr:from>
    <xdr:ext cx="38100" cy="9525"/>
    <xdr:pic>
      <xdr:nvPicPr>
        <xdr:cNvPr id="65" name="image3.png" descr="http://intranetsdm.movilidadbogota.gov.co:7778/images/pobtrans.gif">
          <a:extLst>
            <a:ext uri="{FF2B5EF4-FFF2-40B4-BE49-F238E27FC236}">
              <a16:creationId xmlns:a16="http://schemas.microsoft.com/office/drawing/2014/main" id="{00000000-0008-0000-0C00-00004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0</xdr:row>
      <xdr:rowOff>0</xdr:rowOff>
    </xdr:from>
    <xdr:ext cx="38100" cy="9525"/>
    <xdr:pic>
      <xdr:nvPicPr>
        <xdr:cNvPr id="66" name="image3.png" descr="http://intranetsdm.movilidadbogota.gov.co:7778/images/pobtrans.gif">
          <a:extLst>
            <a:ext uri="{FF2B5EF4-FFF2-40B4-BE49-F238E27FC236}">
              <a16:creationId xmlns:a16="http://schemas.microsoft.com/office/drawing/2014/main" id="{00000000-0008-0000-0C00-00004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0</xdr:row>
      <xdr:rowOff>0</xdr:rowOff>
    </xdr:from>
    <xdr:ext cx="38100" cy="9525"/>
    <xdr:pic>
      <xdr:nvPicPr>
        <xdr:cNvPr id="67" name="image3.png" descr="http://intranetsdm.movilidadbogota.gov.co:7778/images/pobtrans.gif">
          <a:extLst>
            <a:ext uri="{FF2B5EF4-FFF2-40B4-BE49-F238E27FC236}">
              <a16:creationId xmlns:a16="http://schemas.microsoft.com/office/drawing/2014/main" id="{00000000-0008-0000-0C00-00004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0</xdr:row>
      <xdr:rowOff>0</xdr:rowOff>
    </xdr:from>
    <xdr:ext cx="38100" cy="9525"/>
    <xdr:pic>
      <xdr:nvPicPr>
        <xdr:cNvPr id="68" name="image3.png" descr="http://intranetsdm.movilidadbogota.gov.co:7778/images/pobtrans.gif">
          <a:extLst>
            <a:ext uri="{FF2B5EF4-FFF2-40B4-BE49-F238E27FC236}">
              <a16:creationId xmlns:a16="http://schemas.microsoft.com/office/drawing/2014/main" id="{00000000-0008-0000-0C00-00004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0</xdr:row>
      <xdr:rowOff>0</xdr:rowOff>
    </xdr:from>
    <xdr:ext cx="38100" cy="9525"/>
    <xdr:pic>
      <xdr:nvPicPr>
        <xdr:cNvPr id="69" name="image3.png" descr="http://intranetsdm.movilidadbogota.gov.co:7778/images/pobtrans.gif">
          <a:extLst>
            <a:ext uri="{FF2B5EF4-FFF2-40B4-BE49-F238E27FC236}">
              <a16:creationId xmlns:a16="http://schemas.microsoft.com/office/drawing/2014/main" id="{00000000-0008-0000-0C00-00004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0</xdr:row>
      <xdr:rowOff>0</xdr:rowOff>
    </xdr:from>
    <xdr:ext cx="38100" cy="9525"/>
    <xdr:pic>
      <xdr:nvPicPr>
        <xdr:cNvPr id="70" name="image4.png" descr="http://intranetsdm.movilidadbogota.gov.co:7778/images/pobtrans.gif">
          <a:extLst>
            <a:ext uri="{FF2B5EF4-FFF2-40B4-BE49-F238E27FC236}">
              <a16:creationId xmlns:a16="http://schemas.microsoft.com/office/drawing/2014/main" id="{00000000-0008-0000-0C00-000046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26</xdr:col>
      <xdr:colOff>0</xdr:colOff>
      <xdr:row>0</xdr:row>
      <xdr:rowOff>0</xdr:rowOff>
    </xdr:from>
    <xdr:ext cx="38100" cy="9525"/>
    <xdr:pic>
      <xdr:nvPicPr>
        <xdr:cNvPr id="71" name="image4.png" descr="http://intranetsdm.movilidadbogota.gov.co:7778/images/pobtrans.gif">
          <a:extLst>
            <a:ext uri="{FF2B5EF4-FFF2-40B4-BE49-F238E27FC236}">
              <a16:creationId xmlns:a16="http://schemas.microsoft.com/office/drawing/2014/main" id="{00000000-0008-0000-0C00-000047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26</xdr:col>
      <xdr:colOff>0</xdr:colOff>
      <xdr:row>0</xdr:row>
      <xdr:rowOff>0</xdr:rowOff>
    </xdr:from>
    <xdr:ext cx="38100" cy="9525"/>
    <xdr:pic>
      <xdr:nvPicPr>
        <xdr:cNvPr id="72" name="image3.png" descr="http://intranetsdm.movilidadbogota.gov.co:7778/images/pobtrans.gif">
          <a:extLst>
            <a:ext uri="{FF2B5EF4-FFF2-40B4-BE49-F238E27FC236}">
              <a16:creationId xmlns:a16="http://schemas.microsoft.com/office/drawing/2014/main" id="{00000000-0008-0000-0C00-00004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0</xdr:row>
      <xdr:rowOff>0</xdr:rowOff>
    </xdr:from>
    <xdr:ext cx="38100" cy="9525"/>
    <xdr:pic>
      <xdr:nvPicPr>
        <xdr:cNvPr id="73" name="image3.png" descr="http://intranetsdm.movilidadbogota.gov.co:7778/images/pobtrans.gif">
          <a:extLst>
            <a:ext uri="{FF2B5EF4-FFF2-40B4-BE49-F238E27FC236}">
              <a16:creationId xmlns:a16="http://schemas.microsoft.com/office/drawing/2014/main" id="{00000000-0008-0000-0C00-00004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0</xdr:row>
      <xdr:rowOff>0</xdr:rowOff>
    </xdr:from>
    <xdr:ext cx="38100" cy="9525"/>
    <xdr:pic>
      <xdr:nvPicPr>
        <xdr:cNvPr id="74" name="image3.png" descr="http://intranetsdm.movilidadbogota.gov.co:7778/images/pobtrans.gif">
          <a:extLst>
            <a:ext uri="{FF2B5EF4-FFF2-40B4-BE49-F238E27FC236}">
              <a16:creationId xmlns:a16="http://schemas.microsoft.com/office/drawing/2014/main" id="{00000000-0008-0000-0C00-00004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0</xdr:row>
      <xdr:rowOff>0</xdr:rowOff>
    </xdr:from>
    <xdr:ext cx="38100" cy="9525"/>
    <xdr:pic>
      <xdr:nvPicPr>
        <xdr:cNvPr id="75" name="image3.png" descr="http://intranetsdm.movilidadbogota.gov.co:7778/images/pobtrans.gif">
          <a:extLst>
            <a:ext uri="{FF2B5EF4-FFF2-40B4-BE49-F238E27FC236}">
              <a16:creationId xmlns:a16="http://schemas.microsoft.com/office/drawing/2014/main" id="{00000000-0008-0000-0C00-00004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0</xdr:row>
      <xdr:rowOff>0</xdr:rowOff>
    </xdr:from>
    <xdr:ext cx="38100" cy="9525"/>
    <xdr:pic>
      <xdr:nvPicPr>
        <xdr:cNvPr id="76" name="image3.png" descr="http://intranetsdm.movilidadbogota.gov.co:7778/images/pobtrans.gif">
          <a:extLst>
            <a:ext uri="{FF2B5EF4-FFF2-40B4-BE49-F238E27FC236}">
              <a16:creationId xmlns:a16="http://schemas.microsoft.com/office/drawing/2014/main" id="{00000000-0008-0000-0C00-00004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0</xdr:row>
      <xdr:rowOff>0</xdr:rowOff>
    </xdr:from>
    <xdr:ext cx="38100" cy="9525"/>
    <xdr:pic>
      <xdr:nvPicPr>
        <xdr:cNvPr id="77" name="image3.png" descr="http://intranetsdm.movilidadbogota.gov.co:7778/images/pobtrans.gif">
          <a:extLst>
            <a:ext uri="{FF2B5EF4-FFF2-40B4-BE49-F238E27FC236}">
              <a16:creationId xmlns:a16="http://schemas.microsoft.com/office/drawing/2014/main" id="{00000000-0008-0000-0C00-00004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0</xdr:row>
      <xdr:rowOff>0</xdr:rowOff>
    </xdr:from>
    <xdr:ext cx="38100" cy="9525"/>
    <xdr:pic>
      <xdr:nvPicPr>
        <xdr:cNvPr id="78" name="image3.png" descr="http://intranetsdm.movilidadbogota.gov.co:7778/images/pobtrans.gif">
          <a:extLst>
            <a:ext uri="{FF2B5EF4-FFF2-40B4-BE49-F238E27FC236}">
              <a16:creationId xmlns:a16="http://schemas.microsoft.com/office/drawing/2014/main" id="{00000000-0008-0000-0C00-00004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0</xdr:row>
      <xdr:rowOff>0</xdr:rowOff>
    </xdr:from>
    <xdr:ext cx="38100" cy="9525"/>
    <xdr:pic>
      <xdr:nvPicPr>
        <xdr:cNvPr id="79" name="image3.png" descr="http://intranetsdm.movilidadbogota.gov.co:7778/images/pobtrans.gif">
          <a:extLst>
            <a:ext uri="{FF2B5EF4-FFF2-40B4-BE49-F238E27FC236}">
              <a16:creationId xmlns:a16="http://schemas.microsoft.com/office/drawing/2014/main" id="{00000000-0008-0000-0C00-00004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0</xdr:row>
      <xdr:rowOff>0</xdr:rowOff>
    </xdr:from>
    <xdr:ext cx="38100" cy="9525"/>
    <xdr:pic>
      <xdr:nvPicPr>
        <xdr:cNvPr id="80" name="image3.png" descr="http://intranetsdm.movilidadbogota.gov.co:7778/images/pobtrans.gif">
          <a:extLst>
            <a:ext uri="{FF2B5EF4-FFF2-40B4-BE49-F238E27FC236}">
              <a16:creationId xmlns:a16="http://schemas.microsoft.com/office/drawing/2014/main" id="{00000000-0008-0000-0C00-00005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0</xdr:row>
      <xdr:rowOff>0</xdr:rowOff>
    </xdr:from>
    <xdr:ext cx="38100" cy="9525"/>
    <xdr:pic>
      <xdr:nvPicPr>
        <xdr:cNvPr id="81" name="image3.png" descr="http://intranetsdm.movilidadbogota.gov.co:7778/images/pobtrans.gif">
          <a:extLst>
            <a:ext uri="{FF2B5EF4-FFF2-40B4-BE49-F238E27FC236}">
              <a16:creationId xmlns:a16="http://schemas.microsoft.com/office/drawing/2014/main" id="{00000000-0008-0000-0C00-00005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0</xdr:row>
      <xdr:rowOff>0</xdr:rowOff>
    </xdr:from>
    <xdr:ext cx="38100" cy="9525"/>
    <xdr:pic>
      <xdr:nvPicPr>
        <xdr:cNvPr id="82" name="image3.png" descr="http://intranetsdm.movilidadbogota.gov.co:7778/images/pobtrans.gif">
          <a:extLst>
            <a:ext uri="{FF2B5EF4-FFF2-40B4-BE49-F238E27FC236}">
              <a16:creationId xmlns:a16="http://schemas.microsoft.com/office/drawing/2014/main" id="{00000000-0008-0000-0C00-00005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0</xdr:row>
      <xdr:rowOff>0</xdr:rowOff>
    </xdr:from>
    <xdr:ext cx="38100" cy="9525"/>
    <xdr:pic>
      <xdr:nvPicPr>
        <xdr:cNvPr id="83" name="image3.png" descr="http://intranetsdm.movilidadbogota.gov.co:7778/images/pobtrans.gif">
          <a:extLst>
            <a:ext uri="{FF2B5EF4-FFF2-40B4-BE49-F238E27FC236}">
              <a16:creationId xmlns:a16="http://schemas.microsoft.com/office/drawing/2014/main" id="{00000000-0008-0000-0C00-00005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0</xdr:row>
      <xdr:rowOff>0</xdr:rowOff>
    </xdr:from>
    <xdr:ext cx="38100" cy="9525"/>
    <xdr:pic>
      <xdr:nvPicPr>
        <xdr:cNvPr id="84" name="image4.png" descr="http://intranetsdm.movilidadbogota.gov.co:7778/images/pobtrans.gif">
          <a:extLst>
            <a:ext uri="{FF2B5EF4-FFF2-40B4-BE49-F238E27FC236}">
              <a16:creationId xmlns:a16="http://schemas.microsoft.com/office/drawing/2014/main" id="{00000000-0008-0000-0C00-000054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26</xdr:col>
      <xdr:colOff>0</xdr:colOff>
      <xdr:row>0</xdr:row>
      <xdr:rowOff>0</xdr:rowOff>
    </xdr:from>
    <xdr:ext cx="38100" cy="9525"/>
    <xdr:pic>
      <xdr:nvPicPr>
        <xdr:cNvPr id="85" name="image4.png" descr="http://intranetsdm.movilidadbogota.gov.co:7778/images/pobtrans.gif">
          <a:extLst>
            <a:ext uri="{FF2B5EF4-FFF2-40B4-BE49-F238E27FC236}">
              <a16:creationId xmlns:a16="http://schemas.microsoft.com/office/drawing/2014/main" id="{00000000-0008-0000-0C00-000055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25</xdr:col>
      <xdr:colOff>0</xdr:colOff>
      <xdr:row>0</xdr:row>
      <xdr:rowOff>0</xdr:rowOff>
    </xdr:from>
    <xdr:ext cx="38100" cy="9525"/>
    <xdr:pic>
      <xdr:nvPicPr>
        <xdr:cNvPr id="86" name="image3.png" descr="http://intranetsdm.movilidadbogota.gov.co:7778/images/pobtrans.gif">
          <a:extLst>
            <a:ext uri="{FF2B5EF4-FFF2-40B4-BE49-F238E27FC236}">
              <a16:creationId xmlns:a16="http://schemas.microsoft.com/office/drawing/2014/main" id="{00000000-0008-0000-0C00-00005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0</xdr:row>
      <xdr:rowOff>0</xdr:rowOff>
    </xdr:from>
    <xdr:ext cx="38100" cy="9525"/>
    <xdr:pic>
      <xdr:nvPicPr>
        <xdr:cNvPr id="87" name="image3.png" descr="http://intranetsdm.movilidadbogota.gov.co:7778/images/pobtrans.gif">
          <a:extLst>
            <a:ext uri="{FF2B5EF4-FFF2-40B4-BE49-F238E27FC236}">
              <a16:creationId xmlns:a16="http://schemas.microsoft.com/office/drawing/2014/main" id="{00000000-0008-0000-0C00-00005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0</xdr:row>
      <xdr:rowOff>0</xdr:rowOff>
    </xdr:from>
    <xdr:ext cx="38100" cy="9525"/>
    <xdr:pic>
      <xdr:nvPicPr>
        <xdr:cNvPr id="88" name="image3.png" descr="http://intranetsdm.movilidadbogota.gov.co:7778/images/pobtrans.gif">
          <a:extLst>
            <a:ext uri="{FF2B5EF4-FFF2-40B4-BE49-F238E27FC236}">
              <a16:creationId xmlns:a16="http://schemas.microsoft.com/office/drawing/2014/main" id="{00000000-0008-0000-0C00-00005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0</xdr:row>
      <xdr:rowOff>0</xdr:rowOff>
    </xdr:from>
    <xdr:ext cx="38100" cy="9525"/>
    <xdr:pic>
      <xdr:nvPicPr>
        <xdr:cNvPr id="89" name="image3.png" descr="http://intranetsdm.movilidadbogota.gov.co:7778/images/pobtrans.gif">
          <a:extLst>
            <a:ext uri="{FF2B5EF4-FFF2-40B4-BE49-F238E27FC236}">
              <a16:creationId xmlns:a16="http://schemas.microsoft.com/office/drawing/2014/main" id="{00000000-0008-0000-0C00-00005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0</xdr:row>
      <xdr:rowOff>0</xdr:rowOff>
    </xdr:from>
    <xdr:ext cx="38100" cy="9525"/>
    <xdr:pic>
      <xdr:nvPicPr>
        <xdr:cNvPr id="90" name="image3.png" descr="http://intranetsdm.movilidadbogota.gov.co:7778/images/pobtrans.gif">
          <a:extLst>
            <a:ext uri="{FF2B5EF4-FFF2-40B4-BE49-F238E27FC236}">
              <a16:creationId xmlns:a16="http://schemas.microsoft.com/office/drawing/2014/main" id="{00000000-0008-0000-0C00-00005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0</xdr:row>
      <xdr:rowOff>0</xdr:rowOff>
    </xdr:from>
    <xdr:ext cx="38100" cy="9525"/>
    <xdr:pic>
      <xdr:nvPicPr>
        <xdr:cNvPr id="91" name="image3.png" descr="http://intranetsdm.movilidadbogota.gov.co:7778/images/pobtrans.gif">
          <a:extLst>
            <a:ext uri="{FF2B5EF4-FFF2-40B4-BE49-F238E27FC236}">
              <a16:creationId xmlns:a16="http://schemas.microsoft.com/office/drawing/2014/main" id="{00000000-0008-0000-0C00-00005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0</xdr:row>
      <xdr:rowOff>0</xdr:rowOff>
    </xdr:from>
    <xdr:ext cx="38100" cy="9525"/>
    <xdr:pic>
      <xdr:nvPicPr>
        <xdr:cNvPr id="92" name="image3.png" descr="http://intranetsdm.movilidadbogota.gov.co:7778/images/pobtrans.gif">
          <a:extLst>
            <a:ext uri="{FF2B5EF4-FFF2-40B4-BE49-F238E27FC236}">
              <a16:creationId xmlns:a16="http://schemas.microsoft.com/office/drawing/2014/main" id="{00000000-0008-0000-0C00-00005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0</xdr:row>
      <xdr:rowOff>0</xdr:rowOff>
    </xdr:from>
    <xdr:ext cx="38100" cy="9525"/>
    <xdr:pic>
      <xdr:nvPicPr>
        <xdr:cNvPr id="93" name="image3.png" descr="http://intranetsdm.movilidadbogota.gov.co:7778/images/pobtrans.gif">
          <a:extLst>
            <a:ext uri="{FF2B5EF4-FFF2-40B4-BE49-F238E27FC236}">
              <a16:creationId xmlns:a16="http://schemas.microsoft.com/office/drawing/2014/main" id="{00000000-0008-0000-0C00-00005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0</xdr:row>
      <xdr:rowOff>0</xdr:rowOff>
    </xdr:from>
    <xdr:ext cx="38100" cy="9525"/>
    <xdr:pic>
      <xdr:nvPicPr>
        <xdr:cNvPr id="94" name="image3.png" descr="http://intranetsdm.movilidadbogota.gov.co:7778/images/pobtrans.gif">
          <a:extLst>
            <a:ext uri="{FF2B5EF4-FFF2-40B4-BE49-F238E27FC236}">
              <a16:creationId xmlns:a16="http://schemas.microsoft.com/office/drawing/2014/main" id="{00000000-0008-0000-0C00-00005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0</xdr:row>
      <xdr:rowOff>0</xdr:rowOff>
    </xdr:from>
    <xdr:ext cx="38100" cy="9525"/>
    <xdr:pic>
      <xdr:nvPicPr>
        <xdr:cNvPr id="95" name="image3.png" descr="http://intranetsdm.movilidadbogota.gov.co:7778/images/pobtrans.gif">
          <a:extLst>
            <a:ext uri="{FF2B5EF4-FFF2-40B4-BE49-F238E27FC236}">
              <a16:creationId xmlns:a16="http://schemas.microsoft.com/office/drawing/2014/main" id="{00000000-0008-0000-0C00-00005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0</xdr:row>
      <xdr:rowOff>0</xdr:rowOff>
    </xdr:from>
    <xdr:ext cx="38100" cy="9525"/>
    <xdr:pic>
      <xdr:nvPicPr>
        <xdr:cNvPr id="96" name="image3.png" descr="http://intranetsdm.movilidadbogota.gov.co:7778/images/pobtrans.gif">
          <a:extLst>
            <a:ext uri="{FF2B5EF4-FFF2-40B4-BE49-F238E27FC236}">
              <a16:creationId xmlns:a16="http://schemas.microsoft.com/office/drawing/2014/main" id="{00000000-0008-0000-0C00-00006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0</xdr:row>
      <xdr:rowOff>0</xdr:rowOff>
    </xdr:from>
    <xdr:ext cx="38100" cy="9525"/>
    <xdr:pic>
      <xdr:nvPicPr>
        <xdr:cNvPr id="97" name="image3.png" descr="http://intranetsdm.movilidadbogota.gov.co:7778/images/pobtrans.gif">
          <a:extLst>
            <a:ext uri="{FF2B5EF4-FFF2-40B4-BE49-F238E27FC236}">
              <a16:creationId xmlns:a16="http://schemas.microsoft.com/office/drawing/2014/main" id="{00000000-0008-0000-0C00-00006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0</xdr:row>
      <xdr:rowOff>0</xdr:rowOff>
    </xdr:from>
    <xdr:ext cx="38100" cy="9525"/>
    <xdr:pic>
      <xdr:nvPicPr>
        <xdr:cNvPr id="98" name="image4.png" descr="http://intranetsdm.movilidadbogota.gov.co:7778/images/pobtrans.gif">
          <a:extLst>
            <a:ext uri="{FF2B5EF4-FFF2-40B4-BE49-F238E27FC236}">
              <a16:creationId xmlns:a16="http://schemas.microsoft.com/office/drawing/2014/main" id="{00000000-0008-0000-0C00-00006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25</xdr:col>
      <xdr:colOff>0</xdr:colOff>
      <xdr:row>0</xdr:row>
      <xdr:rowOff>0</xdr:rowOff>
    </xdr:from>
    <xdr:ext cx="38100" cy="9525"/>
    <xdr:pic>
      <xdr:nvPicPr>
        <xdr:cNvPr id="99" name="image4.png" descr="http://intranetsdm.movilidadbogota.gov.co:7778/images/pobtrans.gif">
          <a:extLst>
            <a:ext uri="{FF2B5EF4-FFF2-40B4-BE49-F238E27FC236}">
              <a16:creationId xmlns:a16="http://schemas.microsoft.com/office/drawing/2014/main" id="{00000000-0008-0000-0C00-00006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25</xdr:col>
      <xdr:colOff>0</xdr:colOff>
      <xdr:row>0</xdr:row>
      <xdr:rowOff>0</xdr:rowOff>
    </xdr:from>
    <xdr:ext cx="38100" cy="9525"/>
    <xdr:pic>
      <xdr:nvPicPr>
        <xdr:cNvPr id="100" name="image3.png" descr="http://intranetsdm.movilidadbogota.gov.co:7778/images/pobtrans.gif">
          <a:extLst>
            <a:ext uri="{FF2B5EF4-FFF2-40B4-BE49-F238E27FC236}">
              <a16:creationId xmlns:a16="http://schemas.microsoft.com/office/drawing/2014/main" id="{00000000-0008-0000-0C00-00006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0</xdr:row>
      <xdr:rowOff>0</xdr:rowOff>
    </xdr:from>
    <xdr:ext cx="38100" cy="9525"/>
    <xdr:pic>
      <xdr:nvPicPr>
        <xdr:cNvPr id="101" name="image3.png" descr="http://intranetsdm.movilidadbogota.gov.co:7778/images/pobtrans.gif">
          <a:extLst>
            <a:ext uri="{FF2B5EF4-FFF2-40B4-BE49-F238E27FC236}">
              <a16:creationId xmlns:a16="http://schemas.microsoft.com/office/drawing/2014/main" id="{00000000-0008-0000-0C00-00006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0</xdr:row>
      <xdr:rowOff>0</xdr:rowOff>
    </xdr:from>
    <xdr:ext cx="38100" cy="9525"/>
    <xdr:pic>
      <xdr:nvPicPr>
        <xdr:cNvPr id="102" name="image3.png" descr="http://intranetsdm.movilidadbogota.gov.co:7778/images/pobtrans.gif">
          <a:extLst>
            <a:ext uri="{FF2B5EF4-FFF2-40B4-BE49-F238E27FC236}">
              <a16:creationId xmlns:a16="http://schemas.microsoft.com/office/drawing/2014/main" id="{00000000-0008-0000-0C00-00006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0</xdr:row>
      <xdr:rowOff>0</xdr:rowOff>
    </xdr:from>
    <xdr:ext cx="38100" cy="9525"/>
    <xdr:pic>
      <xdr:nvPicPr>
        <xdr:cNvPr id="103" name="image3.png" descr="http://intranetsdm.movilidadbogota.gov.co:7778/images/pobtrans.gif">
          <a:extLst>
            <a:ext uri="{FF2B5EF4-FFF2-40B4-BE49-F238E27FC236}">
              <a16:creationId xmlns:a16="http://schemas.microsoft.com/office/drawing/2014/main" id="{00000000-0008-0000-0C00-00006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0</xdr:row>
      <xdr:rowOff>0</xdr:rowOff>
    </xdr:from>
    <xdr:ext cx="38100" cy="9525"/>
    <xdr:pic>
      <xdr:nvPicPr>
        <xdr:cNvPr id="104" name="image3.png" descr="http://intranetsdm.movilidadbogota.gov.co:7778/images/pobtrans.gif">
          <a:extLst>
            <a:ext uri="{FF2B5EF4-FFF2-40B4-BE49-F238E27FC236}">
              <a16:creationId xmlns:a16="http://schemas.microsoft.com/office/drawing/2014/main" id="{00000000-0008-0000-0C00-00006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0</xdr:row>
      <xdr:rowOff>0</xdr:rowOff>
    </xdr:from>
    <xdr:ext cx="38100" cy="9525"/>
    <xdr:pic>
      <xdr:nvPicPr>
        <xdr:cNvPr id="105" name="image3.png" descr="http://intranetsdm.movilidadbogota.gov.co:7778/images/pobtrans.gif">
          <a:extLst>
            <a:ext uri="{FF2B5EF4-FFF2-40B4-BE49-F238E27FC236}">
              <a16:creationId xmlns:a16="http://schemas.microsoft.com/office/drawing/2014/main" id="{00000000-0008-0000-0C00-00006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0</xdr:row>
      <xdr:rowOff>0</xdr:rowOff>
    </xdr:from>
    <xdr:ext cx="38100" cy="9525"/>
    <xdr:pic>
      <xdr:nvPicPr>
        <xdr:cNvPr id="106" name="image3.png" descr="http://intranetsdm.movilidadbogota.gov.co:7778/images/pobtrans.gif">
          <a:extLst>
            <a:ext uri="{FF2B5EF4-FFF2-40B4-BE49-F238E27FC236}">
              <a16:creationId xmlns:a16="http://schemas.microsoft.com/office/drawing/2014/main" id="{00000000-0008-0000-0C00-00006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0</xdr:row>
      <xdr:rowOff>0</xdr:rowOff>
    </xdr:from>
    <xdr:ext cx="38100" cy="9525"/>
    <xdr:pic>
      <xdr:nvPicPr>
        <xdr:cNvPr id="107" name="image3.png" descr="http://intranetsdm.movilidadbogota.gov.co:7778/images/pobtrans.gif">
          <a:extLst>
            <a:ext uri="{FF2B5EF4-FFF2-40B4-BE49-F238E27FC236}">
              <a16:creationId xmlns:a16="http://schemas.microsoft.com/office/drawing/2014/main" id="{00000000-0008-0000-0C00-00006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0</xdr:row>
      <xdr:rowOff>0</xdr:rowOff>
    </xdr:from>
    <xdr:ext cx="38100" cy="9525"/>
    <xdr:pic>
      <xdr:nvPicPr>
        <xdr:cNvPr id="108" name="image3.png" descr="http://intranetsdm.movilidadbogota.gov.co:7778/images/pobtrans.gif">
          <a:extLst>
            <a:ext uri="{FF2B5EF4-FFF2-40B4-BE49-F238E27FC236}">
              <a16:creationId xmlns:a16="http://schemas.microsoft.com/office/drawing/2014/main" id="{00000000-0008-0000-0C00-00006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0</xdr:row>
      <xdr:rowOff>0</xdr:rowOff>
    </xdr:from>
    <xdr:ext cx="38100" cy="9525"/>
    <xdr:pic>
      <xdr:nvPicPr>
        <xdr:cNvPr id="109" name="image3.png" descr="http://intranetsdm.movilidadbogota.gov.co:7778/images/pobtrans.gif">
          <a:extLst>
            <a:ext uri="{FF2B5EF4-FFF2-40B4-BE49-F238E27FC236}">
              <a16:creationId xmlns:a16="http://schemas.microsoft.com/office/drawing/2014/main" id="{00000000-0008-0000-0C00-00006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0</xdr:row>
      <xdr:rowOff>0</xdr:rowOff>
    </xdr:from>
    <xdr:ext cx="38100" cy="9525"/>
    <xdr:pic>
      <xdr:nvPicPr>
        <xdr:cNvPr id="110" name="image3.png" descr="http://intranetsdm.movilidadbogota.gov.co:7778/images/pobtrans.gif">
          <a:extLst>
            <a:ext uri="{FF2B5EF4-FFF2-40B4-BE49-F238E27FC236}">
              <a16:creationId xmlns:a16="http://schemas.microsoft.com/office/drawing/2014/main" id="{00000000-0008-0000-0C00-00006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0</xdr:row>
      <xdr:rowOff>0</xdr:rowOff>
    </xdr:from>
    <xdr:ext cx="38100" cy="9525"/>
    <xdr:pic>
      <xdr:nvPicPr>
        <xdr:cNvPr id="111" name="image3.png" descr="http://intranetsdm.movilidadbogota.gov.co:7778/images/pobtrans.gif">
          <a:extLst>
            <a:ext uri="{FF2B5EF4-FFF2-40B4-BE49-F238E27FC236}">
              <a16:creationId xmlns:a16="http://schemas.microsoft.com/office/drawing/2014/main" id="{00000000-0008-0000-0C00-00006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0</xdr:row>
      <xdr:rowOff>0</xdr:rowOff>
    </xdr:from>
    <xdr:ext cx="38100" cy="9525"/>
    <xdr:pic>
      <xdr:nvPicPr>
        <xdr:cNvPr id="112" name="image4.png" descr="http://intranetsdm.movilidadbogota.gov.co:7778/images/pobtrans.gif">
          <a:extLst>
            <a:ext uri="{FF2B5EF4-FFF2-40B4-BE49-F238E27FC236}">
              <a16:creationId xmlns:a16="http://schemas.microsoft.com/office/drawing/2014/main" id="{00000000-0008-0000-0C00-000070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25</xdr:col>
      <xdr:colOff>0</xdr:colOff>
      <xdr:row>0</xdr:row>
      <xdr:rowOff>0</xdr:rowOff>
    </xdr:from>
    <xdr:ext cx="38100" cy="9525"/>
    <xdr:pic>
      <xdr:nvPicPr>
        <xdr:cNvPr id="113" name="image4.png" descr="http://intranetsdm.movilidadbogota.gov.co:7778/images/pobtrans.gif">
          <a:extLst>
            <a:ext uri="{FF2B5EF4-FFF2-40B4-BE49-F238E27FC236}">
              <a16:creationId xmlns:a16="http://schemas.microsoft.com/office/drawing/2014/main" id="{00000000-0008-0000-0C00-000071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24</xdr:col>
      <xdr:colOff>0</xdr:colOff>
      <xdr:row>0</xdr:row>
      <xdr:rowOff>0</xdr:rowOff>
    </xdr:from>
    <xdr:ext cx="38100" cy="9525"/>
    <xdr:pic>
      <xdr:nvPicPr>
        <xdr:cNvPr id="114" name="image3.png" descr="http://intranetsdm.movilidadbogota.gov.co:7778/images/pobtrans.gif">
          <a:extLst>
            <a:ext uri="{FF2B5EF4-FFF2-40B4-BE49-F238E27FC236}">
              <a16:creationId xmlns:a16="http://schemas.microsoft.com/office/drawing/2014/main" id="{00000000-0008-0000-0C00-00007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0</xdr:row>
      <xdr:rowOff>0</xdr:rowOff>
    </xdr:from>
    <xdr:ext cx="38100" cy="9525"/>
    <xdr:pic>
      <xdr:nvPicPr>
        <xdr:cNvPr id="115" name="image3.png" descr="http://intranetsdm.movilidadbogota.gov.co:7778/images/pobtrans.gif">
          <a:extLst>
            <a:ext uri="{FF2B5EF4-FFF2-40B4-BE49-F238E27FC236}">
              <a16:creationId xmlns:a16="http://schemas.microsoft.com/office/drawing/2014/main" id="{00000000-0008-0000-0C00-00007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0</xdr:row>
      <xdr:rowOff>0</xdr:rowOff>
    </xdr:from>
    <xdr:ext cx="38100" cy="9525"/>
    <xdr:pic>
      <xdr:nvPicPr>
        <xdr:cNvPr id="116" name="image3.png" descr="http://intranetsdm.movilidadbogota.gov.co:7778/images/pobtrans.gif">
          <a:extLst>
            <a:ext uri="{FF2B5EF4-FFF2-40B4-BE49-F238E27FC236}">
              <a16:creationId xmlns:a16="http://schemas.microsoft.com/office/drawing/2014/main" id="{00000000-0008-0000-0C00-00007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0</xdr:row>
      <xdr:rowOff>0</xdr:rowOff>
    </xdr:from>
    <xdr:ext cx="38100" cy="9525"/>
    <xdr:pic>
      <xdr:nvPicPr>
        <xdr:cNvPr id="117" name="image3.png" descr="http://intranetsdm.movilidadbogota.gov.co:7778/images/pobtrans.gif">
          <a:extLst>
            <a:ext uri="{FF2B5EF4-FFF2-40B4-BE49-F238E27FC236}">
              <a16:creationId xmlns:a16="http://schemas.microsoft.com/office/drawing/2014/main" id="{00000000-0008-0000-0C00-00007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0</xdr:row>
      <xdr:rowOff>0</xdr:rowOff>
    </xdr:from>
    <xdr:ext cx="38100" cy="9525"/>
    <xdr:pic>
      <xdr:nvPicPr>
        <xdr:cNvPr id="118" name="image3.png" descr="http://intranetsdm.movilidadbogota.gov.co:7778/images/pobtrans.gif">
          <a:extLst>
            <a:ext uri="{FF2B5EF4-FFF2-40B4-BE49-F238E27FC236}">
              <a16:creationId xmlns:a16="http://schemas.microsoft.com/office/drawing/2014/main" id="{00000000-0008-0000-0C00-00007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0</xdr:row>
      <xdr:rowOff>0</xdr:rowOff>
    </xdr:from>
    <xdr:ext cx="38100" cy="9525"/>
    <xdr:pic>
      <xdr:nvPicPr>
        <xdr:cNvPr id="119" name="image3.png" descr="http://intranetsdm.movilidadbogota.gov.co:7778/images/pobtrans.gif">
          <a:extLst>
            <a:ext uri="{FF2B5EF4-FFF2-40B4-BE49-F238E27FC236}">
              <a16:creationId xmlns:a16="http://schemas.microsoft.com/office/drawing/2014/main" id="{00000000-0008-0000-0C00-00007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0</xdr:row>
      <xdr:rowOff>0</xdr:rowOff>
    </xdr:from>
    <xdr:ext cx="38100" cy="9525"/>
    <xdr:pic>
      <xdr:nvPicPr>
        <xdr:cNvPr id="120" name="image3.png" descr="http://intranetsdm.movilidadbogota.gov.co:7778/images/pobtrans.gif">
          <a:extLst>
            <a:ext uri="{FF2B5EF4-FFF2-40B4-BE49-F238E27FC236}">
              <a16:creationId xmlns:a16="http://schemas.microsoft.com/office/drawing/2014/main" id="{00000000-0008-0000-0C00-00007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0</xdr:row>
      <xdr:rowOff>0</xdr:rowOff>
    </xdr:from>
    <xdr:ext cx="38100" cy="9525"/>
    <xdr:pic>
      <xdr:nvPicPr>
        <xdr:cNvPr id="121" name="image3.png" descr="http://intranetsdm.movilidadbogota.gov.co:7778/images/pobtrans.gif">
          <a:extLst>
            <a:ext uri="{FF2B5EF4-FFF2-40B4-BE49-F238E27FC236}">
              <a16:creationId xmlns:a16="http://schemas.microsoft.com/office/drawing/2014/main" id="{00000000-0008-0000-0C00-00007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0</xdr:row>
      <xdr:rowOff>0</xdr:rowOff>
    </xdr:from>
    <xdr:ext cx="38100" cy="9525"/>
    <xdr:pic>
      <xdr:nvPicPr>
        <xdr:cNvPr id="122" name="image3.png" descr="http://intranetsdm.movilidadbogota.gov.co:7778/images/pobtrans.gif">
          <a:extLst>
            <a:ext uri="{FF2B5EF4-FFF2-40B4-BE49-F238E27FC236}">
              <a16:creationId xmlns:a16="http://schemas.microsoft.com/office/drawing/2014/main" id="{00000000-0008-0000-0C00-00007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0</xdr:row>
      <xdr:rowOff>0</xdr:rowOff>
    </xdr:from>
    <xdr:ext cx="38100" cy="9525"/>
    <xdr:pic>
      <xdr:nvPicPr>
        <xdr:cNvPr id="123" name="image3.png" descr="http://intranetsdm.movilidadbogota.gov.co:7778/images/pobtrans.gif">
          <a:extLst>
            <a:ext uri="{FF2B5EF4-FFF2-40B4-BE49-F238E27FC236}">
              <a16:creationId xmlns:a16="http://schemas.microsoft.com/office/drawing/2014/main" id="{00000000-0008-0000-0C00-00007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0</xdr:row>
      <xdr:rowOff>0</xdr:rowOff>
    </xdr:from>
    <xdr:ext cx="38100" cy="9525"/>
    <xdr:pic>
      <xdr:nvPicPr>
        <xdr:cNvPr id="124" name="image3.png" descr="http://intranetsdm.movilidadbogota.gov.co:7778/images/pobtrans.gif">
          <a:extLst>
            <a:ext uri="{FF2B5EF4-FFF2-40B4-BE49-F238E27FC236}">
              <a16:creationId xmlns:a16="http://schemas.microsoft.com/office/drawing/2014/main" id="{00000000-0008-0000-0C00-00007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0</xdr:row>
      <xdr:rowOff>0</xdr:rowOff>
    </xdr:from>
    <xdr:ext cx="38100" cy="9525"/>
    <xdr:pic>
      <xdr:nvPicPr>
        <xdr:cNvPr id="125" name="image3.png" descr="http://intranetsdm.movilidadbogota.gov.co:7778/images/pobtrans.gif">
          <a:extLst>
            <a:ext uri="{FF2B5EF4-FFF2-40B4-BE49-F238E27FC236}">
              <a16:creationId xmlns:a16="http://schemas.microsoft.com/office/drawing/2014/main" id="{00000000-0008-0000-0C00-00007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0</xdr:row>
      <xdr:rowOff>0</xdr:rowOff>
    </xdr:from>
    <xdr:ext cx="38100" cy="9525"/>
    <xdr:pic>
      <xdr:nvPicPr>
        <xdr:cNvPr id="126" name="image4.png" descr="http://intranetsdm.movilidadbogota.gov.co:7778/images/pobtrans.gif">
          <a:extLst>
            <a:ext uri="{FF2B5EF4-FFF2-40B4-BE49-F238E27FC236}">
              <a16:creationId xmlns:a16="http://schemas.microsoft.com/office/drawing/2014/main" id="{00000000-0008-0000-0C00-00007E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24</xdr:col>
      <xdr:colOff>0</xdr:colOff>
      <xdr:row>0</xdr:row>
      <xdr:rowOff>0</xdr:rowOff>
    </xdr:from>
    <xdr:ext cx="38100" cy="9525"/>
    <xdr:pic>
      <xdr:nvPicPr>
        <xdr:cNvPr id="127" name="image4.png" descr="http://intranetsdm.movilidadbogota.gov.co:7778/images/pobtrans.gif">
          <a:extLst>
            <a:ext uri="{FF2B5EF4-FFF2-40B4-BE49-F238E27FC236}">
              <a16:creationId xmlns:a16="http://schemas.microsoft.com/office/drawing/2014/main" id="{00000000-0008-0000-0C00-00007F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24</xdr:col>
      <xdr:colOff>0</xdr:colOff>
      <xdr:row>0</xdr:row>
      <xdr:rowOff>0</xdr:rowOff>
    </xdr:from>
    <xdr:ext cx="38100" cy="9525"/>
    <xdr:pic>
      <xdr:nvPicPr>
        <xdr:cNvPr id="128" name="image3.png" descr="http://intranetsdm.movilidadbogota.gov.co:7778/images/pobtrans.gif">
          <a:extLst>
            <a:ext uri="{FF2B5EF4-FFF2-40B4-BE49-F238E27FC236}">
              <a16:creationId xmlns:a16="http://schemas.microsoft.com/office/drawing/2014/main" id="{00000000-0008-0000-0C00-00008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0</xdr:row>
      <xdr:rowOff>0</xdr:rowOff>
    </xdr:from>
    <xdr:ext cx="38100" cy="9525"/>
    <xdr:pic>
      <xdr:nvPicPr>
        <xdr:cNvPr id="129" name="image3.png" descr="http://intranetsdm.movilidadbogota.gov.co:7778/images/pobtrans.gif">
          <a:extLst>
            <a:ext uri="{FF2B5EF4-FFF2-40B4-BE49-F238E27FC236}">
              <a16:creationId xmlns:a16="http://schemas.microsoft.com/office/drawing/2014/main" id="{00000000-0008-0000-0C00-00008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0</xdr:row>
      <xdr:rowOff>0</xdr:rowOff>
    </xdr:from>
    <xdr:ext cx="38100" cy="9525"/>
    <xdr:pic>
      <xdr:nvPicPr>
        <xdr:cNvPr id="130" name="image3.png" descr="http://intranetsdm.movilidadbogota.gov.co:7778/images/pobtrans.gif">
          <a:extLst>
            <a:ext uri="{FF2B5EF4-FFF2-40B4-BE49-F238E27FC236}">
              <a16:creationId xmlns:a16="http://schemas.microsoft.com/office/drawing/2014/main" id="{00000000-0008-0000-0C00-00008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0</xdr:row>
      <xdr:rowOff>0</xdr:rowOff>
    </xdr:from>
    <xdr:ext cx="38100" cy="9525"/>
    <xdr:pic>
      <xdr:nvPicPr>
        <xdr:cNvPr id="131" name="image3.png" descr="http://intranetsdm.movilidadbogota.gov.co:7778/images/pobtrans.gif">
          <a:extLst>
            <a:ext uri="{FF2B5EF4-FFF2-40B4-BE49-F238E27FC236}">
              <a16:creationId xmlns:a16="http://schemas.microsoft.com/office/drawing/2014/main" id="{00000000-0008-0000-0C00-00008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0</xdr:row>
      <xdr:rowOff>0</xdr:rowOff>
    </xdr:from>
    <xdr:ext cx="38100" cy="9525"/>
    <xdr:pic>
      <xdr:nvPicPr>
        <xdr:cNvPr id="132" name="image3.png" descr="http://intranetsdm.movilidadbogota.gov.co:7778/images/pobtrans.gif">
          <a:extLst>
            <a:ext uri="{FF2B5EF4-FFF2-40B4-BE49-F238E27FC236}">
              <a16:creationId xmlns:a16="http://schemas.microsoft.com/office/drawing/2014/main" id="{00000000-0008-0000-0C00-00008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0</xdr:row>
      <xdr:rowOff>0</xdr:rowOff>
    </xdr:from>
    <xdr:ext cx="38100" cy="9525"/>
    <xdr:pic>
      <xdr:nvPicPr>
        <xdr:cNvPr id="133" name="image3.png" descr="http://intranetsdm.movilidadbogota.gov.co:7778/images/pobtrans.gif">
          <a:extLst>
            <a:ext uri="{FF2B5EF4-FFF2-40B4-BE49-F238E27FC236}">
              <a16:creationId xmlns:a16="http://schemas.microsoft.com/office/drawing/2014/main" id="{00000000-0008-0000-0C00-00008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0</xdr:row>
      <xdr:rowOff>0</xdr:rowOff>
    </xdr:from>
    <xdr:ext cx="38100" cy="9525"/>
    <xdr:pic>
      <xdr:nvPicPr>
        <xdr:cNvPr id="134" name="image3.png" descr="http://intranetsdm.movilidadbogota.gov.co:7778/images/pobtrans.gif">
          <a:extLst>
            <a:ext uri="{FF2B5EF4-FFF2-40B4-BE49-F238E27FC236}">
              <a16:creationId xmlns:a16="http://schemas.microsoft.com/office/drawing/2014/main" id="{00000000-0008-0000-0C00-00008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0</xdr:row>
      <xdr:rowOff>0</xdr:rowOff>
    </xdr:from>
    <xdr:ext cx="38100" cy="9525"/>
    <xdr:pic>
      <xdr:nvPicPr>
        <xdr:cNvPr id="135" name="image3.png" descr="http://intranetsdm.movilidadbogota.gov.co:7778/images/pobtrans.gif">
          <a:extLst>
            <a:ext uri="{FF2B5EF4-FFF2-40B4-BE49-F238E27FC236}">
              <a16:creationId xmlns:a16="http://schemas.microsoft.com/office/drawing/2014/main" id="{00000000-0008-0000-0C00-00008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0</xdr:row>
      <xdr:rowOff>0</xdr:rowOff>
    </xdr:from>
    <xdr:ext cx="38100" cy="9525"/>
    <xdr:pic>
      <xdr:nvPicPr>
        <xdr:cNvPr id="136" name="image3.png" descr="http://intranetsdm.movilidadbogota.gov.co:7778/images/pobtrans.gif">
          <a:extLst>
            <a:ext uri="{FF2B5EF4-FFF2-40B4-BE49-F238E27FC236}">
              <a16:creationId xmlns:a16="http://schemas.microsoft.com/office/drawing/2014/main" id="{00000000-0008-0000-0C00-00008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0</xdr:row>
      <xdr:rowOff>0</xdr:rowOff>
    </xdr:from>
    <xdr:ext cx="38100" cy="9525"/>
    <xdr:pic>
      <xdr:nvPicPr>
        <xdr:cNvPr id="137" name="image3.png" descr="http://intranetsdm.movilidadbogota.gov.co:7778/images/pobtrans.gif">
          <a:extLst>
            <a:ext uri="{FF2B5EF4-FFF2-40B4-BE49-F238E27FC236}">
              <a16:creationId xmlns:a16="http://schemas.microsoft.com/office/drawing/2014/main" id="{00000000-0008-0000-0C00-00008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0</xdr:row>
      <xdr:rowOff>0</xdr:rowOff>
    </xdr:from>
    <xdr:ext cx="38100" cy="9525"/>
    <xdr:pic>
      <xdr:nvPicPr>
        <xdr:cNvPr id="138" name="image3.png" descr="http://intranetsdm.movilidadbogota.gov.co:7778/images/pobtrans.gif">
          <a:extLst>
            <a:ext uri="{FF2B5EF4-FFF2-40B4-BE49-F238E27FC236}">
              <a16:creationId xmlns:a16="http://schemas.microsoft.com/office/drawing/2014/main" id="{00000000-0008-0000-0C00-00008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0</xdr:row>
      <xdr:rowOff>0</xdr:rowOff>
    </xdr:from>
    <xdr:ext cx="38100" cy="9525"/>
    <xdr:pic>
      <xdr:nvPicPr>
        <xdr:cNvPr id="139" name="image3.png" descr="http://intranetsdm.movilidadbogota.gov.co:7778/images/pobtrans.gif">
          <a:extLst>
            <a:ext uri="{FF2B5EF4-FFF2-40B4-BE49-F238E27FC236}">
              <a16:creationId xmlns:a16="http://schemas.microsoft.com/office/drawing/2014/main" id="{00000000-0008-0000-0C00-00008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0</xdr:row>
      <xdr:rowOff>0</xdr:rowOff>
    </xdr:from>
    <xdr:ext cx="38100" cy="9525"/>
    <xdr:pic>
      <xdr:nvPicPr>
        <xdr:cNvPr id="140" name="image4.png" descr="http://intranetsdm.movilidadbogota.gov.co:7778/images/pobtrans.gif">
          <a:extLst>
            <a:ext uri="{FF2B5EF4-FFF2-40B4-BE49-F238E27FC236}">
              <a16:creationId xmlns:a16="http://schemas.microsoft.com/office/drawing/2014/main" id="{00000000-0008-0000-0C00-00008C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24</xdr:col>
      <xdr:colOff>0</xdr:colOff>
      <xdr:row>0</xdr:row>
      <xdr:rowOff>0</xdr:rowOff>
    </xdr:from>
    <xdr:ext cx="38100" cy="9525"/>
    <xdr:pic>
      <xdr:nvPicPr>
        <xdr:cNvPr id="141" name="image4.png" descr="http://intranetsdm.movilidadbogota.gov.co:7778/images/pobtrans.gif">
          <a:extLst>
            <a:ext uri="{FF2B5EF4-FFF2-40B4-BE49-F238E27FC236}">
              <a16:creationId xmlns:a16="http://schemas.microsoft.com/office/drawing/2014/main" id="{00000000-0008-0000-0C00-00008D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24</xdr:col>
      <xdr:colOff>0</xdr:colOff>
      <xdr:row>0</xdr:row>
      <xdr:rowOff>0</xdr:rowOff>
    </xdr:from>
    <xdr:ext cx="38100" cy="9525"/>
    <xdr:pic>
      <xdr:nvPicPr>
        <xdr:cNvPr id="142" name="image3.png" descr="http://intranetsdm.movilidadbogota.gov.co:7778/images/pobtrans.gif">
          <a:extLst>
            <a:ext uri="{FF2B5EF4-FFF2-40B4-BE49-F238E27FC236}">
              <a16:creationId xmlns:a16="http://schemas.microsoft.com/office/drawing/2014/main" id="{00000000-0008-0000-0C00-00008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0</xdr:row>
      <xdr:rowOff>0</xdr:rowOff>
    </xdr:from>
    <xdr:ext cx="38100" cy="9525"/>
    <xdr:pic>
      <xdr:nvPicPr>
        <xdr:cNvPr id="143" name="image3.png" descr="http://intranetsdm.movilidadbogota.gov.co:7778/images/pobtrans.gif">
          <a:extLst>
            <a:ext uri="{FF2B5EF4-FFF2-40B4-BE49-F238E27FC236}">
              <a16:creationId xmlns:a16="http://schemas.microsoft.com/office/drawing/2014/main" id="{00000000-0008-0000-0C00-00008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0</xdr:row>
      <xdr:rowOff>0</xdr:rowOff>
    </xdr:from>
    <xdr:ext cx="38100" cy="9525"/>
    <xdr:pic>
      <xdr:nvPicPr>
        <xdr:cNvPr id="144" name="image3.png" descr="http://intranetsdm.movilidadbogota.gov.co:7778/images/pobtrans.gif">
          <a:extLst>
            <a:ext uri="{FF2B5EF4-FFF2-40B4-BE49-F238E27FC236}">
              <a16:creationId xmlns:a16="http://schemas.microsoft.com/office/drawing/2014/main" id="{00000000-0008-0000-0C00-00009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0</xdr:row>
      <xdr:rowOff>0</xdr:rowOff>
    </xdr:from>
    <xdr:ext cx="38100" cy="9525"/>
    <xdr:pic>
      <xdr:nvPicPr>
        <xdr:cNvPr id="145" name="image3.png" descr="http://intranetsdm.movilidadbogota.gov.co:7778/images/pobtrans.gif">
          <a:extLst>
            <a:ext uri="{FF2B5EF4-FFF2-40B4-BE49-F238E27FC236}">
              <a16:creationId xmlns:a16="http://schemas.microsoft.com/office/drawing/2014/main" id="{00000000-0008-0000-0C00-00009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0</xdr:row>
      <xdr:rowOff>0</xdr:rowOff>
    </xdr:from>
    <xdr:ext cx="38100" cy="9525"/>
    <xdr:pic>
      <xdr:nvPicPr>
        <xdr:cNvPr id="146" name="image3.png" descr="http://intranetsdm.movilidadbogota.gov.co:7778/images/pobtrans.gif">
          <a:extLst>
            <a:ext uri="{FF2B5EF4-FFF2-40B4-BE49-F238E27FC236}">
              <a16:creationId xmlns:a16="http://schemas.microsoft.com/office/drawing/2014/main" id="{00000000-0008-0000-0C00-00009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0</xdr:row>
      <xdr:rowOff>0</xdr:rowOff>
    </xdr:from>
    <xdr:ext cx="38100" cy="9525"/>
    <xdr:pic>
      <xdr:nvPicPr>
        <xdr:cNvPr id="147" name="image3.png" descr="http://intranetsdm.movilidadbogota.gov.co:7778/images/pobtrans.gif">
          <a:extLst>
            <a:ext uri="{FF2B5EF4-FFF2-40B4-BE49-F238E27FC236}">
              <a16:creationId xmlns:a16="http://schemas.microsoft.com/office/drawing/2014/main" id="{00000000-0008-0000-0C00-00009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0</xdr:row>
      <xdr:rowOff>0</xdr:rowOff>
    </xdr:from>
    <xdr:ext cx="38100" cy="9525"/>
    <xdr:pic>
      <xdr:nvPicPr>
        <xdr:cNvPr id="148" name="image3.png" descr="http://intranetsdm.movilidadbogota.gov.co:7778/images/pobtrans.gif">
          <a:extLst>
            <a:ext uri="{FF2B5EF4-FFF2-40B4-BE49-F238E27FC236}">
              <a16:creationId xmlns:a16="http://schemas.microsoft.com/office/drawing/2014/main" id="{00000000-0008-0000-0C00-00009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0</xdr:row>
      <xdr:rowOff>0</xdr:rowOff>
    </xdr:from>
    <xdr:ext cx="38100" cy="9525"/>
    <xdr:pic>
      <xdr:nvPicPr>
        <xdr:cNvPr id="149" name="image3.png" descr="http://intranetsdm.movilidadbogota.gov.co:7778/images/pobtrans.gif">
          <a:extLst>
            <a:ext uri="{FF2B5EF4-FFF2-40B4-BE49-F238E27FC236}">
              <a16:creationId xmlns:a16="http://schemas.microsoft.com/office/drawing/2014/main" id="{00000000-0008-0000-0C00-00009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0</xdr:row>
      <xdr:rowOff>0</xdr:rowOff>
    </xdr:from>
    <xdr:ext cx="38100" cy="9525"/>
    <xdr:pic>
      <xdr:nvPicPr>
        <xdr:cNvPr id="150" name="image3.png" descr="http://intranetsdm.movilidadbogota.gov.co:7778/images/pobtrans.gif">
          <a:extLst>
            <a:ext uri="{FF2B5EF4-FFF2-40B4-BE49-F238E27FC236}">
              <a16:creationId xmlns:a16="http://schemas.microsoft.com/office/drawing/2014/main" id="{00000000-0008-0000-0C00-00009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0</xdr:row>
      <xdr:rowOff>0</xdr:rowOff>
    </xdr:from>
    <xdr:ext cx="38100" cy="9525"/>
    <xdr:pic>
      <xdr:nvPicPr>
        <xdr:cNvPr id="151" name="image3.png" descr="http://intranetsdm.movilidadbogota.gov.co:7778/images/pobtrans.gif">
          <a:extLst>
            <a:ext uri="{FF2B5EF4-FFF2-40B4-BE49-F238E27FC236}">
              <a16:creationId xmlns:a16="http://schemas.microsoft.com/office/drawing/2014/main" id="{00000000-0008-0000-0C00-00009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0</xdr:row>
      <xdr:rowOff>0</xdr:rowOff>
    </xdr:from>
    <xdr:ext cx="38100" cy="9525"/>
    <xdr:pic>
      <xdr:nvPicPr>
        <xdr:cNvPr id="152" name="image3.png" descr="http://intranetsdm.movilidadbogota.gov.co:7778/images/pobtrans.gif">
          <a:extLst>
            <a:ext uri="{FF2B5EF4-FFF2-40B4-BE49-F238E27FC236}">
              <a16:creationId xmlns:a16="http://schemas.microsoft.com/office/drawing/2014/main" id="{00000000-0008-0000-0C00-00009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0</xdr:row>
      <xdr:rowOff>0</xdr:rowOff>
    </xdr:from>
    <xdr:ext cx="38100" cy="9525"/>
    <xdr:pic>
      <xdr:nvPicPr>
        <xdr:cNvPr id="153" name="image3.png" descr="http://intranetsdm.movilidadbogota.gov.co:7778/images/pobtrans.gif">
          <a:extLst>
            <a:ext uri="{FF2B5EF4-FFF2-40B4-BE49-F238E27FC236}">
              <a16:creationId xmlns:a16="http://schemas.microsoft.com/office/drawing/2014/main" id="{00000000-0008-0000-0C00-00009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0</xdr:row>
      <xdr:rowOff>0</xdr:rowOff>
    </xdr:from>
    <xdr:ext cx="38100" cy="9525"/>
    <xdr:pic>
      <xdr:nvPicPr>
        <xdr:cNvPr id="154" name="image4.png" descr="http://intranetsdm.movilidadbogota.gov.co:7778/images/pobtrans.gif">
          <a:extLst>
            <a:ext uri="{FF2B5EF4-FFF2-40B4-BE49-F238E27FC236}">
              <a16:creationId xmlns:a16="http://schemas.microsoft.com/office/drawing/2014/main" id="{00000000-0008-0000-0C00-00009A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24</xdr:col>
      <xdr:colOff>0</xdr:colOff>
      <xdr:row>0</xdr:row>
      <xdr:rowOff>0</xdr:rowOff>
    </xdr:from>
    <xdr:ext cx="38100" cy="9525"/>
    <xdr:pic>
      <xdr:nvPicPr>
        <xdr:cNvPr id="155" name="image4.png" descr="http://intranetsdm.movilidadbogota.gov.co:7778/images/pobtrans.gif">
          <a:extLst>
            <a:ext uri="{FF2B5EF4-FFF2-40B4-BE49-F238E27FC236}">
              <a16:creationId xmlns:a16="http://schemas.microsoft.com/office/drawing/2014/main" id="{00000000-0008-0000-0C00-00009B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24</xdr:col>
      <xdr:colOff>0</xdr:colOff>
      <xdr:row>0</xdr:row>
      <xdr:rowOff>0</xdr:rowOff>
    </xdr:from>
    <xdr:ext cx="38100" cy="9525"/>
    <xdr:pic>
      <xdr:nvPicPr>
        <xdr:cNvPr id="156" name="image3.png" descr="http://intranetsdm.movilidadbogota.gov.co:7778/images/pobtrans.gif">
          <a:extLst>
            <a:ext uri="{FF2B5EF4-FFF2-40B4-BE49-F238E27FC236}">
              <a16:creationId xmlns:a16="http://schemas.microsoft.com/office/drawing/2014/main" id="{00000000-0008-0000-0C00-00009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0</xdr:row>
      <xdr:rowOff>0</xdr:rowOff>
    </xdr:from>
    <xdr:ext cx="38100" cy="9525"/>
    <xdr:pic>
      <xdr:nvPicPr>
        <xdr:cNvPr id="157" name="image3.png" descr="http://intranetsdm.movilidadbogota.gov.co:7778/images/pobtrans.gif">
          <a:extLst>
            <a:ext uri="{FF2B5EF4-FFF2-40B4-BE49-F238E27FC236}">
              <a16:creationId xmlns:a16="http://schemas.microsoft.com/office/drawing/2014/main" id="{00000000-0008-0000-0C00-00009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0</xdr:row>
      <xdr:rowOff>0</xdr:rowOff>
    </xdr:from>
    <xdr:ext cx="38100" cy="9525"/>
    <xdr:pic>
      <xdr:nvPicPr>
        <xdr:cNvPr id="158" name="image3.png" descr="http://intranetsdm.movilidadbogota.gov.co:7778/images/pobtrans.gif">
          <a:extLst>
            <a:ext uri="{FF2B5EF4-FFF2-40B4-BE49-F238E27FC236}">
              <a16:creationId xmlns:a16="http://schemas.microsoft.com/office/drawing/2014/main" id="{00000000-0008-0000-0C00-00009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0</xdr:row>
      <xdr:rowOff>0</xdr:rowOff>
    </xdr:from>
    <xdr:ext cx="38100" cy="9525"/>
    <xdr:pic>
      <xdr:nvPicPr>
        <xdr:cNvPr id="159" name="image3.png" descr="http://intranetsdm.movilidadbogota.gov.co:7778/images/pobtrans.gif">
          <a:extLst>
            <a:ext uri="{FF2B5EF4-FFF2-40B4-BE49-F238E27FC236}">
              <a16:creationId xmlns:a16="http://schemas.microsoft.com/office/drawing/2014/main" id="{00000000-0008-0000-0C00-00009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0</xdr:row>
      <xdr:rowOff>0</xdr:rowOff>
    </xdr:from>
    <xdr:ext cx="38100" cy="9525"/>
    <xdr:pic>
      <xdr:nvPicPr>
        <xdr:cNvPr id="160" name="image3.png" descr="http://intranetsdm.movilidadbogota.gov.co:7778/images/pobtrans.gif">
          <a:extLst>
            <a:ext uri="{FF2B5EF4-FFF2-40B4-BE49-F238E27FC236}">
              <a16:creationId xmlns:a16="http://schemas.microsoft.com/office/drawing/2014/main" id="{00000000-0008-0000-0C00-0000A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0</xdr:row>
      <xdr:rowOff>0</xdr:rowOff>
    </xdr:from>
    <xdr:ext cx="38100" cy="9525"/>
    <xdr:pic>
      <xdr:nvPicPr>
        <xdr:cNvPr id="161" name="image3.png" descr="http://intranetsdm.movilidadbogota.gov.co:7778/images/pobtrans.gif">
          <a:extLst>
            <a:ext uri="{FF2B5EF4-FFF2-40B4-BE49-F238E27FC236}">
              <a16:creationId xmlns:a16="http://schemas.microsoft.com/office/drawing/2014/main" id="{00000000-0008-0000-0C00-0000A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0</xdr:row>
      <xdr:rowOff>0</xdr:rowOff>
    </xdr:from>
    <xdr:ext cx="38100" cy="9525"/>
    <xdr:pic>
      <xdr:nvPicPr>
        <xdr:cNvPr id="162" name="image3.png" descr="http://intranetsdm.movilidadbogota.gov.co:7778/images/pobtrans.gif">
          <a:extLst>
            <a:ext uri="{FF2B5EF4-FFF2-40B4-BE49-F238E27FC236}">
              <a16:creationId xmlns:a16="http://schemas.microsoft.com/office/drawing/2014/main" id="{00000000-0008-0000-0C00-0000A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0</xdr:row>
      <xdr:rowOff>0</xdr:rowOff>
    </xdr:from>
    <xdr:ext cx="38100" cy="9525"/>
    <xdr:pic>
      <xdr:nvPicPr>
        <xdr:cNvPr id="163" name="image3.png" descr="http://intranetsdm.movilidadbogota.gov.co:7778/images/pobtrans.gif">
          <a:extLst>
            <a:ext uri="{FF2B5EF4-FFF2-40B4-BE49-F238E27FC236}">
              <a16:creationId xmlns:a16="http://schemas.microsoft.com/office/drawing/2014/main" id="{00000000-0008-0000-0C00-0000A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0</xdr:row>
      <xdr:rowOff>0</xdr:rowOff>
    </xdr:from>
    <xdr:ext cx="38100" cy="9525"/>
    <xdr:pic>
      <xdr:nvPicPr>
        <xdr:cNvPr id="164" name="image3.png" descr="http://intranetsdm.movilidadbogota.gov.co:7778/images/pobtrans.gif">
          <a:extLst>
            <a:ext uri="{FF2B5EF4-FFF2-40B4-BE49-F238E27FC236}">
              <a16:creationId xmlns:a16="http://schemas.microsoft.com/office/drawing/2014/main" id="{00000000-0008-0000-0C00-0000A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0</xdr:row>
      <xdr:rowOff>0</xdr:rowOff>
    </xdr:from>
    <xdr:ext cx="38100" cy="9525"/>
    <xdr:pic>
      <xdr:nvPicPr>
        <xdr:cNvPr id="165" name="image3.png" descr="http://intranetsdm.movilidadbogota.gov.co:7778/images/pobtrans.gif">
          <a:extLst>
            <a:ext uri="{FF2B5EF4-FFF2-40B4-BE49-F238E27FC236}">
              <a16:creationId xmlns:a16="http://schemas.microsoft.com/office/drawing/2014/main" id="{00000000-0008-0000-0C00-0000A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0</xdr:row>
      <xdr:rowOff>0</xdr:rowOff>
    </xdr:from>
    <xdr:ext cx="38100" cy="9525"/>
    <xdr:pic>
      <xdr:nvPicPr>
        <xdr:cNvPr id="166" name="image3.png" descr="http://intranetsdm.movilidadbogota.gov.co:7778/images/pobtrans.gif">
          <a:extLst>
            <a:ext uri="{FF2B5EF4-FFF2-40B4-BE49-F238E27FC236}">
              <a16:creationId xmlns:a16="http://schemas.microsoft.com/office/drawing/2014/main" id="{00000000-0008-0000-0C00-0000A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0</xdr:row>
      <xdr:rowOff>0</xdr:rowOff>
    </xdr:from>
    <xdr:ext cx="38100" cy="9525"/>
    <xdr:pic>
      <xdr:nvPicPr>
        <xdr:cNvPr id="167" name="image3.png" descr="http://intranetsdm.movilidadbogota.gov.co:7778/images/pobtrans.gif">
          <a:extLst>
            <a:ext uri="{FF2B5EF4-FFF2-40B4-BE49-F238E27FC236}">
              <a16:creationId xmlns:a16="http://schemas.microsoft.com/office/drawing/2014/main" id="{00000000-0008-0000-0C00-0000A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0</xdr:row>
      <xdr:rowOff>0</xdr:rowOff>
    </xdr:from>
    <xdr:ext cx="38100" cy="9525"/>
    <xdr:pic>
      <xdr:nvPicPr>
        <xdr:cNvPr id="168" name="image4.png" descr="http://intranetsdm.movilidadbogota.gov.co:7778/images/pobtrans.gif">
          <a:extLst>
            <a:ext uri="{FF2B5EF4-FFF2-40B4-BE49-F238E27FC236}">
              <a16:creationId xmlns:a16="http://schemas.microsoft.com/office/drawing/2014/main" id="{00000000-0008-0000-0C00-0000A8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24</xdr:col>
      <xdr:colOff>0</xdr:colOff>
      <xdr:row>0</xdr:row>
      <xdr:rowOff>0</xdr:rowOff>
    </xdr:from>
    <xdr:ext cx="38100" cy="9525"/>
    <xdr:pic>
      <xdr:nvPicPr>
        <xdr:cNvPr id="169" name="image4.png" descr="http://intranetsdm.movilidadbogota.gov.co:7778/images/pobtrans.gif">
          <a:extLst>
            <a:ext uri="{FF2B5EF4-FFF2-40B4-BE49-F238E27FC236}">
              <a16:creationId xmlns:a16="http://schemas.microsoft.com/office/drawing/2014/main" id="{00000000-0008-0000-0C00-0000A9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25</xdr:col>
      <xdr:colOff>0</xdr:colOff>
      <xdr:row>0</xdr:row>
      <xdr:rowOff>0</xdr:rowOff>
    </xdr:from>
    <xdr:ext cx="38100" cy="9525"/>
    <xdr:pic>
      <xdr:nvPicPr>
        <xdr:cNvPr id="170" name="image3.png" descr="http://intranetsdm.movilidadbogota.gov.co:7778/images/pobtrans.gif">
          <a:extLst>
            <a:ext uri="{FF2B5EF4-FFF2-40B4-BE49-F238E27FC236}">
              <a16:creationId xmlns:a16="http://schemas.microsoft.com/office/drawing/2014/main" id="{00000000-0008-0000-0C00-0000A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0</xdr:row>
      <xdr:rowOff>0</xdr:rowOff>
    </xdr:from>
    <xdr:ext cx="38100" cy="9525"/>
    <xdr:pic>
      <xdr:nvPicPr>
        <xdr:cNvPr id="171" name="image3.png" descr="http://intranetsdm.movilidadbogota.gov.co:7778/images/pobtrans.gif">
          <a:extLst>
            <a:ext uri="{FF2B5EF4-FFF2-40B4-BE49-F238E27FC236}">
              <a16:creationId xmlns:a16="http://schemas.microsoft.com/office/drawing/2014/main" id="{00000000-0008-0000-0C00-0000A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0</xdr:row>
      <xdr:rowOff>0</xdr:rowOff>
    </xdr:from>
    <xdr:ext cx="38100" cy="9525"/>
    <xdr:pic>
      <xdr:nvPicPr>
        <xdr:cNvPr id="172" name="image3.png" descr="http://intranetsdm.movilidadbogota.gov.co:7778/images/pobtrans.gif">
          <a:extLst>
            <a:ext uri="{FF2B5EF4-FFF2-40B4-BE49-F238E27FC236}">
              <a16:creationId xmlns:a16="http://schemas.microsoft.com/office/drawing/2014/main" id="{00000000-0008-0000-0C00-0000A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0</xdr:row>
      <xdr:rowOff>0</xdr:rowOff>
    </xdr:from>
    <xdr:ext cx="38100" cy="9525"/>
    <xdr:pic>
      <xdr:nvPicPr>
        <xdr:cNvPr id="173" name="image3.png" descr="http://intranetsdm.movilidadbogota.gov.co:7778/images/pobtrans.gif">
          <a:extLst>
            <a:ext uri="{FF2B5EF4-FFF2-40B4-BE49-F238E27FC236}">
              <a16:creationId xmlns:a16="http://schemas.microsoft.com/office/drawing/2014/main" id="{00000000-0008-0000-0C00-0000A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0</xdr:row>
      <xdr:rowOff>0</xdr:rowOff>
    </xdr:from>
    <xdr:ext cx="38100" cy="9525"/>
    <xdr:pic>
      <xdr:nvPicPr>
        <xdr:cNvPr id="174" name="image3.png" descr="http://intranetsdm.movilidadbogota.gov.co:7778/images/pobtrans.gif">
          <a:extLst>
            <a:ext uri="{FF2B5EF4-FFF2-40B4-BE49-F238E27FC236}">
              <a16:creationId xmlns:a16="http://schemas.microsoft.com/office/drawing/2014/main" id="{00000000-0008-0000-0C00-0000A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0</xdr:row>
      <xdr:rowOff>0</xdr:rowOff>
    </xdr:from>
    <xdr:ext cx="38100" cy="9525"/>
    <xdr:pic>
      <xdr:nvPicPr>
        <xdr:cNvPr id="175" name="image3.png" descr="http://intranetsdm.movilidadbogota.gov.co:7778/images/pobtrans.gif">
          <a:extLst>
            <a:ext uri="{FF2B5EF4-FFF2-40B4-BE49-F238E27FC236}">
              <a16:creationId xmlns:a16="http://schemas.microsoft.com/office/drawing/2014/main" id="{00000000-0008-0000-0C00-0000A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0</xdr:row>
      <xdr:rowOff>0</xdr:rowOff>
    </xdr:from>
    <xdr:ext cx="38100" cy="9525"/>
    <xdr:pic>
      <xdr:nvPicPr>
        <xdr:cNvPr id="176" name="image3.png" descr="http://intranetsdm.movilidadbogota.gov.co:7778/images/pobtrans.gif">
          <a:extLst>
            <a:ext uri="{FF2B5EF4-FFF2-40B4-BE49-F238E27FC236}">
              <a16:creationId xmlns:a16="http://schemas.microsoft.com/office/drawing/2014/main" id="{00000000-0008-0000-0C00-0000B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0</xdr:row>
      <xdr:rowOff>0</xdr:rowOff>
    </xdr:from>
    <xdr:ext cx="38100" cy="9525"/>
    <xdr:pic>
      <xdr:nvPicPr>
        <xdr:cNvPr id="177" name="image3.png" descr="http://intranetsdm.movilidadbogota.gov.co:7778/images/pobtrans.gif">
          <a:extLst>
            <a:ext uri="{FF2B5EF4-FFF2-40B4-BE49-F238E27FC236}">
              <a16:creationId xmlns:a16="http://schemas.microsoft.com/office/drawing/2014/main" id="{00000000-0008-0000-0C00-0000B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0</xdr:row>
      <xdr:rowOff>0</xdr:rowOff>
    </xdr:from>
    <xdr:ext cx="38100" cy="9525"/>
    <xdr:pic>
      <xdr:nvPicPr>
        <xdr:cNvPr id="178" name="image3.png" descr="http://intranetsdm.movilidadbogota.gov.co:7778/images/pobtrans.gif">
          <a:extLst>
            <a:ext uri="{FF2B5EF4-FFF2-40B4-BE49-F238E27FC236}">
              <a16:creationId xmlns:a16="http://schemas.microsoft.com/office/drawing/2014/main" id="{00000000-0008-0000-0C00-0000B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0</xdr:row>
      <xdr:rowOff>0</xdr:rowOff>
    </xdr:from>
    <xdr:ext cx="38100" cy="9525"/>
    <xdr:pic>
      <xdr:nvPicPr>
        <xdr:cNvPr id="179" name="image3.png" descr="http://intranetsdm.movilidadbogota.gov.co:7778/images/pobtrans.gif">
          <a:extLst>
            <a:ext uri="{FF2B5EF4-FFF2-40B4-BE49-F238E27FC236}">
              <a16:creationId xmlns:a16="http://schemas.microsoft.com/office/drawing/2014/main" id="{00000000-0008-0000-0C00-0000B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0</xdr:row>
      <xdr:rowOff>0</xdr:rowOff>
    </xdr:from>
    <xdr:ext cx="38100" cy="9525"/>
    <xdr:pic>
      <xdr:nvPicPr>
        <xdr:cNvPr id="180" name="image3.png" descr="http://intranetsdm.movilidadbogota.gov.co:7778/images/pobtrans.gif">
          <a:extLst>
            <a:ext uri="{FF2B5EF4-FFF2-40B4-BE49-F238E27FC236}">
              <a16:creationId xmlns:a16="http://schemas.microsoft.com/office/drawing/2014/main" id="{00000000-0008-0000-0C00-0000B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0</xdr:row>
      <xdr:rowOff>0</xdr:rowOff>
    </xdr:from>
    <xdr:ext cx="38100" cy="9525"/>
    <xdr:pic>
      <xdr:nvPicPr>
        <xdr:cNvPr id="181" name="image3.png" descr="http://intranetsdm.movilidadbogota.gov.co:7778/images/pobtrans.gif">
          <a:extLst>
            <a:ext uri="{FF2B5EF4-FFF2-40B4-BE49-F238E27FC236}">
              <a16:creationId xmlns:a16="http://schemas.microsoft.com/office/drawing/2014/main" id="{00000000-0008-0000-0C00-0000B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0</xdr:row>
      <xdr:rowOff>0</xdr:rowOff>
    </xdr:from>
    <xdr:ext cx="38100" cy="9525"/>
    <xdr:pic>
      <xdr:nvPicPr>
        <xdr:cNvPr id="182" name="image4.png" descr="http://intranetsdm.movilidadbogota.gov.co:7778/images/pobtrans.gif">
          <a:extLst>
            <a:ext uri="{FF2B5EF4-FFF2-40B4-BE49-F238E27FC236}">
              <a16:creationId xmlns:a16="http://schemas.microsoft.com/office/drawing/2014/main" id="{00000000-0008-0000-0C00-0000B6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25</xdr:col>
      <xdr:colOff>0</xdr:colOff>
      <xdr:row>0</xdr:row>
      <xdr:rowOff>0</xdr:rowOff>
    </xdr:from>
    <xdr:ext cx="38100" cy="9525"/>
    <xdr:pic>
      <xdr:nvPicPr>
        <xdr:cNvPr id="183" name="image4.png" descr="http://intranetsdm.movilidadbogota.gov.co:7778/images/pobtrans.gif">
          <a:extLst>
            <a:ext uri="{FF2B5EF4-FFF2-40B4-BE49-F238E27FC236}">
              <a16:creationId xmlns:a16="http://schemas.microsoft.com/office/drawing/2014/main" id="{00000000-0008-0000-0C00-0000B7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25</xdr:col>
      <xdr:colOff>0</xdr:colOff>
      <xdr:row>0</xdr:row>
      <xdr:rowOff>0</xdr:rowOff>
    </xdr:from>
    <xdr:ext cx="38100" cy="9525"/>
    <xdr:pic>
      <xdr:nvPicPr>
        <xdr:cNvPr id="184" name="image3.png" descr="http://intranetsdm.movilidadbogota.gov.co:7778/images/pobtrans.gif">
          <a:extLst>
            <a:ext uri="{FF2B5EF4-FFF2-40B4-BE49-F238E27FC236}">
              <a16:creationId xmlns:a16="http://schemas.microsoft.com/office/drawing/2014/main" id="{00000000-0008-0000-0C00-0000B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0</xdr:row>
      <xdr:rowOff>0</xdr:rowOff>
    </xdr:from>
    <xdr:ext cx="38100" cy="9525"/>
    <xdr:pic>
      <xdr:nvPicPr>
        <xdr:cNvPr id="185" name="image3.png" descr="http://intranetsdm.movilidadbogota.gov.co:7778/images/pobtrans.gif">
          <a:extLst>
            <a:ext uri="{FF2B5EF4-FFF2-40B4-BE49-F238E27FC236}">
              <a16:creationId xmlns:a16="http://schemas.microsoft.com/office/drawing/2014/main" id="{00000000-0008-0000-0C00-0000B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0</xdr:row>
      <xdr:rowOff>0</xdr:rowOff>
    </xdr:from>
    <xdr:ext cx="38100" cy="9525"/>
    <xdr:pic>
      <xdr:nvPicPr>
        <xdr:cNvPr id="186" name="image3.png" descr="http://intranetsdm.movilidadbogota.gov.co:7778/images/pobtrans.gif">
          <a:extLst>
            <a:ext uri="{FF2B5EF4-FFF2-40B4-BE49-F238E27FC236}">
              <a16:creationId xmlns:a16="http://schemas.microsoft.com/office/drawing/2014/main" id="{00000000-0008-0000-0C00-0000B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0</xdr:row>
      <xdr:rowOff>0</xdr:rowOff>
    </xdr:from>
    <xdr:ext cx="38100" cy="9525"/>
    <xdr:pic>
      <xdr:nvPicPr>
        <xdr:cNvPr id="187" name="image3.png" descr="http://intranetsdm.movilidadbogota.gov.co:7778/images/pobtrans.gif">
          <a:extLst>
            <a:ext uri="{FF2B5EF4-FFF2-40B4-BE49-F238E27FC236}">
              <a16:creationId xmlns:a16="http://schemas.microsoft.com/office/drawing/2014/main" id="{00000000-0008-0000-0C00-0000B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0</xdr:row>
      <xdr:rowOff>0</xdr:rowOff>
    </xdr:from>
    <xdr:ext cx="38100" cy="9525"/>
    <xdr:pic>
      <xdr:nvPicPr>
        <xdr:cNvPr id="188" name="image3.png" descr="http://intranetsdm.movilidadbogota.gov.co:7778/images/pobtrans.gif">
          <a:extLst>
            <a:ext uri="{FF2B5EF4-FFF2-40B4-BE49-F238E27FC236}">
              <a16:creationId xmlns:a16="http://schemas.microsoft.com/office/drawing/2014/main" id="{00000000-0008-0000-0C00-0000B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0</xdr:row>
      <xdr:rowOff>0</xdr:rowOff>
    </xdr:from>
    <xdr:ext cx="38100" cy="9525"/>
    <xdr:pic>
      <xdr:nvPicPr>
        <xdr:cNvPr id="189" name="image3.png" descr="http://intranetsdm.movilidadbogota.gov.co:7778/images/pobtrans.gif">
          <a:extLst>
            <a:ext uri="{FF2B5EF4-FFF2-40B4-BE49-F238E27FC236}">
              <a16:creationId xmlns:a16="http://schemas.microsoft.com/office/drawing/2014/main" id="{00000000-0008-0000-0C00-0000B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0</xdr:row>
      <xdr:rowOff>0</xdr:rowOff>
    </xdr:from>
    <xdr:ext cx="38100" cy="9525"/>
    <xdr:pic>
      <xdr:nvPicPr>
        <xdr:cNvPr id="190" name="image3.png" descr="http://intranetsdm.movilidadbogota.gov.co:7778/images/pobtrans.gif">
          <a:extLst>
            <a:ext uri="{FF2B5EF4-FFF2-40B4-BE49-F238E27FC236}">
              <a16:creationId xmlns:a16="http://schemas.microsoft.com/office/drawing/2014/main" id="{00000000-0008-0000-0C00-0000B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0</xdr:row>
      <xdr:rowOff>0</xdr:rowOff>
    </xdr:from>
    <xdr:ext cx="38100" cy="9525"/>
    <xdr:pic>
      <xdr:nvPicPr>
        <xdr:cNvPr id="191" name="image3.png" descr="http://intranetsdm.movilidadbogota.gov.co:7778/images/pobtrans.gif">
          <a:extLst>
            <a:ext uri="{FF2B5EF4-FFF2-40B4-BE49-F238E27FC236}">
              <a16:creationId xmlns:a16="http://schemas.microsoft.com/office/drawing/2014/main" id="{00000000-0008-0000-0C00-0000B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0</xdr:row>
      <xdr:rowOff>0</xdr:rowOff>
    </xdr:from>
    <xdr:ext cx="38100" cy="9525"/>
    <xdr:pic>
      <xdr:nvPicPr>
        <xdr:cNvPr id="192" name="image3.png" descr="http://intranetsdm.movilidadbogota.gov.co:7778/images/pobtrans.gif">
          <a:extLst>
            <a:ext uri="{FF2B5EF4-FFF2-40B4-BE49-F238E27FC236}">
              <a16:creationId xmlns:a16="http://schemas.microsoft.com/office/drawing/2014/main" id="{00000000-0008-0000-0C00-0000C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0</xdr:row>
      <xdr:rowOff>0</xdr:rowOff>
    </xdr:from>
    <xdr:ext cx="38100" cy="9525"/>
    <xdr:pic>
      <xdr:nvPicPr>
        <xdr:cNvPr id="193" name="image3.png" descr="http://intranetsdm.movilidadbogota.gov.co:7778/images/pobtrans.gif">
          <a:extLst>
            <a:ext uri="{FF2B5EF4-FFF2-40B4-BE49-F238E27FC236}">
              <a16:creationId xmlns:a16="http://schemas.microsoft.com/office/drawing/2014/main" id="{00000000-0008-0000-0C00-0000C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0</xdr:row>
      <xdr:rowOff>0</xdr:rowOff>
    </xdr:from>
    <xdr:ext cx="38100" cy="9525"/>
    <xdr:pic>
      <xdr:nvPicPr>
        <xdr:cNvPr id="194" name="image3.png" descr="http://intranetsdm.movilidadbogota.gov.co:7778/images/pobtrans.gif">
          <a:extLst>
            <a:ext uri="{FF2B5EF4-FFF2-40B4-BE49-F238E27FC236}">
              <a16:creationId xmlns:a16="http://schemas.microsoft.com/office/drawing/2014/main" id="{00000000-0008-0000-0C00-0000C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0</xdr:row>
      <xdr:rowOff>0</xdr:rowOff>
    </xdr:from>
    <xdr:ext cx="38100" cy="9525"/>
    <xdr:pic>
      <xdr:nvPicPr>
        <xdr:cNvPr id="195" name="image3.png" descr="http://intranetsdm.movilidadbogota.gov.co:7778/images/pobtrans.gif">
          <a:extLst>
            <a:ext uri="{FF2B5EF4-FFF2-40B4-BE49-F238E27FC236}">
              <a16:creationId xmlns:a16="http://schemas.microsoft.com/office/drawing/2014/main" id="{00000000-0008-0000-0C00-0000C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0</xdr:row>
      <xdr:rowOff>0</xdr:rowOff>
    </xdr:from>
    <xdr:ext cx="38100" cy="9525"/>
    <xdr:pic>
      <xdr:nvPicPr>
        <xdr:cNvPr id="196" name="image4.png" descr="http://intranetsdm.movilidadbogota.gov.co:7778/images/pobtrans.gif">
          <a:extLst>
            <a:ext uri="{FF2B5EF4-FFF2-40B4-BE49-F238E27FC236}">
              <a16:creationId xmlns:a16="http://schemas.microsoft.com/office/drawing/2014/main" id="{00000000-0008-0000-0C00-0000C4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25</xdr:col>
      <xdr:colOff>0</xdr:colOff>
      <xdr:row>0</xdr:row>
      <xdr:rowOff>0</xdr:rowOff>
    </xdr:from>
    <xdr:ext cx="38100" cy="9525"/>
    <xdr:pic>
      <xdr:nvPicPr>
        <xdr:cNvPr id="197" name="image4.png" descr="http://intranetsdm.movilidadbogota.gov.co:7778/images/pobtrans.gif">
          <a:extLst>
            <a:ext uri="{FF2B5EF4-FFF2-40B4-BE49-F238E27FC236}">
              <a16:creationId xmlns:a16="http://schemas.microsoft.com/office/drawing/2014/main" id="{00000000-0008-0000-0C00-0000C5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24</xdr:col>
      <xdr:colOff>0</xdr:colOff>
      <xdr:row>0</xdr:row>
      <xdr:rowOff>0</xdr:rowOff>
    </xdr:from>
    <xdr:ext cx="38100" cy="9525"/>
    <xdr:pic>
      <xdr:nvPicPr>
        <xdr:cNvPr id="198" name="image3.png" descr="http://intranetsdm.movilidadbogota.gov.co:7778/images/pobtrans.gif">
          <a:extLst>
            <a:ext uri="{FF2B5EF4-FFF2-40B4-BE49-F238E27FC236}">
              <a16:creationId xmlns:a16="http://schemas.microsoft.com/office/drawing/2014/main" id="{00000000-0008-0000-0C00-0000C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0</xdr:row>
      <xdr:rowOff>0</xdr:rowOff>
    </xdr:from>
    <xdr:ext cx="38100" cy="9525"/>
    <xdr:pic>
      <xdr:nvPicPr>
        <xdr:cNvPr id="199" name="image3.png" descr="http://intranetsdm.movilidadbogota.gov.co:7778/images/pobtrans.gif">
          <a:extLst>
            <a:ext uri="{FF2B5EF4-FFF2-40B4-BE49-F238E27FC236}">
              <a16:creationId xmlns:a16="http://schemas.microsoft.com/office/drawing/2014/main" id="{00000000-0008-0000-0C00-0000C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0</xdr:row>
      <xdr:rowOff>0</xdr:rowOff>
    </xdr:from>
    <xdr:ext cx="38100" cy="9525"/>
    <xdr:pic>
      <xdr:nvPicPr>
        <xdr:cNvPr id="200" name="image3.png" descr="http://intranetsdm.movilidadbogota.gov.co:7778/images/pobtrans.gif">
          <a:extLst>
            <a:ext uri="{FF2B5EF4-FFF2-40B4-BE49-F238E27FC236}">
              <a16:creationId xmlns:a16="http://schemas.microsoft.com/office/drawing/2014/main" id="{00000000-0008-0000-0C00-0000C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0</xdr:row>
      <xdr:rowOff>0</xdr:rowOff>
    </xdr:from>
    <xdr:ext cx="38100" cy="9525"/>
    <xdr:pic>
      <xdr:nvPicPr>
        <xdr:cNvPr id="201" name="image3.png" descr="http://intranetsdm.movilidadbogota.gov.co:7778/images/pobtrans.gif">
          <a:extLst>
            <a:ext uri="{FF2B5EF4-FFF2-40B4-BE49-F238E27FC236}">
              <a16:creationId xmlns:a16="http://schemas.microsoft.com/office/drawing/2014/main" id="{00000000-0008-0000-0C00-0000C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0</xdr:row>
      <xdr:rowOff>0</xdr:rowOff>
    </xdr:from>
    <xdr:ext cx="38100" cy="9525"/>
    <xdr:pic>
      <xdr:nvPicPr>
        <xdr:cNvPr id="202" name="image3.png" descr="http://intranetsdm.movilidadbogota.gov.co:7778/images/pobtrans.gif">
          <a:extLst>
            <a:ext uri="{FF2B5EF4-FFF2-40B4-BE49-F238E27FC236}">
              <a16:creationId xmlns:a16="http://schemas.microsoft.com/office/drawing/2014/main" id="{00000000-0008-0000-0C00-0000C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0</xdr:row>
      <xdr:rowOff>0</xdr:rowOff>
    </xdr:from>
    <xdr:ext cx="38100" cy="9525"/>
    <xdr:pic>
      <xdr:nvPicPr>
        <xdr:cNvPr id="203" name="image3.png" descr="http://intranetsdm.movilidadbogota.gov.co:7778/images/pobtrans.gif">
          <a:extLst>
            <a:ext uri="{FF2B5EF4-FFF2-40B4-BE49-F238E27FC236}">
              <a16:creationId xmlns:a16="http://schemas.microsoft.com/office/drawing/2014/main" id="{00000000-0008-0000-0C00-0000C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0</xdr:row>
      <xdr:rowOff>0</xdr:rowOff>
    </xdr:from>
    <xdr:ext cx="38100" cy="9525"/>
    <xdr:pic>
      <xdr:nvPicPr>
        <xdr:cNvPr id="204" name="image3.png" descr="http://intranetsdm.movilidadbogota.gov.co:7778/images/pobtrans.gif">
          <a:extLst>
            <a:ext uri="{FF2B5EF4-FFF2-40B4-BE49-F238E27FC236}">
              <a16:creationId xmlns:a16="http://schemas.microsoft.com/office/drawing/2014/main" id="{00000000-0008-0000-0C00-0000C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0</xdr:row>
      <xdr:rowOff>0</xdr:rowOff>
    </xdr:from>
    <xdr:ext cx="38100" cy="9525"/>
    <xdr:pic>
      <xdr:nvPicPr>
        <xdr:cNvPr id="205" name="image3.png" descr="http://intranetsdm.movilidadbogota.gov.co:7778/images/pobtrans.gif">
          <a:extLst>
            <a:ext uri="{FF2B5EF4-FFF2-40B4-BE49-F238E27FC236}">
              <a16:creationId xmlns:a16="http://schemas.microsoft.com/office/drawing/2014/main" id="{00000000-0008-0000-0C00-0000C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0</xdr:row>
      <xdr:rowOff>0</xdr:rowOff>
    </xdr:from>
    <xdr:ext cx="38100" cy="9525"/>
    <xdr:pic>
      <xdr:nvPicPr>
        <xdr:cNvPr id="206" name="image3.png" descr="http://intranetsdm.movilidadbogota.gov.co:7778/images/pobtrans.gif">
          <a:extLst>
            <a:ext uri="{FF2B5EF4-FFF2-40B4-BE49-F238E27FC236}">
              <a16:creationId xmlns:a16="http://schemas.microsoft.com/office/drawing/2014/main" id="{00000000-0008-0000-0C00-0000C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0</xdr:row>
      <xdr:rowOff>0</xdr:rowOff>
    </xdr:from>
    <xdr:ext cx="38100" cy="9525"/>
    <xdr:pic>
      <xdr:nvPicPr>
        <xdr:cNvPr id="207" name="image3.png" descr="http://intranetsdm.movilidadbogota.gov.co:7778/images/pobtrans.gif">
          <a:extLst>
            <a:ext uri="{FF2B5EF4-FFF2-40B4-BE49-F238E27FC236}">
              <a16:creationId xmlns:a16="http://schemas.microsoft.com/office/drawing/2014/main" id="{00000000-0008-0000-0C00-0000C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0</xdr:row>
      <xdr:rowOff>0</xdr:rowOff>
    </xdr:from>
    <xdr:ext cx="38100" cy="9525"/>
    <xdr:pic>
      <xdr:nvPicPr>
        <xdr:cNvPr id="208" name="image3.png" descr="http://intranetsdm.movilidadbogota.gov.co:7778/images/pobtrans.gif">
          <a:extLst>
            <a:ext uri="{FF2B5EF4-FFF2-40B4-BE49-F238E27FC236}">
              <a16:creationId xmlns:a16="http://schemas.microsoft.com/office/drawing/2014/main" id="{00000000-0008-0000-0C00-0000D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0</xdr:row>
      <xdr:rowOff>0</xdr:rowOff>
    </xdr:from>
    <xdr:ext cx="38100" cy="9525"/>
    <xdr:pic>
      <xdr:nvPicPr>
        <xdr:cNvPr id="209" name="image3.png" descr="http://intranetsdm.movilidadbogota.gov.co:7778/images/pobtrans.gif">
          <a:extLst>
            <a:ext uri="{FF2B5EF4-FFF2-40B4-BE49-F238E27FC236}">
              <a16:creationId xmlns:a16="http://schemas.microsoft.com/office/drawing/2014/main" id="{00000000-0008-0000-0C00-0000D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0</xdr:row>
      <xdr:rowOff>0</xdr:rowOff>
    </xdr:from>
    <xdr:ext cx="38100" cy="9525"/>
    <xdr:pic>
      <xdr:nvPicPr>
        <xdr:cNvPr id="210" name="image4.png" descr="http://intranetsdm.movilidadbogota.gov.co:7778/images/pobtrans.gif">
          <a:extLst>
            <a:ext uri="{FF2B5EF4-FFF2-40B4-BE49-F238E27FC236}">
              <a16:creationId xmlns:a16="http://schemas.microsoft.com/office/drawing/2014/main" id="{00000000-0008-0000-0C00-0000D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24</xdr:col>
      <xdr:colOff>0</xdr:colOff>
      <xdr:row>0</xdr:row>
      <xdr:rowOff>0</xdr:rowOff>
    </xdr:from>
    <xdr:ext cx="38100" cy="9525"/>
    <xdr:pic>
      <xdr:nvPicPr>
        <xdr:cNvPr id="211" name="image4.png" descr="http://intranetsdm.movilidadbogota.gov.co:7778/images/pobtrans.gif">
          <a:extLst>
            <a:ext uri="{FF2B5EF4-FFF2-40B4-BE49-F238E27FC236}">
              <a16:creationId xmlns:a16="http://schemas.microsoft.com/office/drawing/2014/main" id="{00000000-0008-0000-0C00-0000D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24</xdr:col>
      <xdr:colOff>0</xdr:colOff>
      <xdr:row>0</xdr:row>
      <xdr:rowOff>0</xdr:rowOff>
    </xdr:from>
    <xdr:ext cx="38100" cy="9525"/>
    <xdr:pic>
      <xdr:nvPicPr>
        <xdr:cNvPr id="212" name="image3.png" descr="http://intranetsdm.movilidadbogota.gov.co:7778/images/pobtrans.gif">
          <a:extLst>
            <a:ext uri="{FF2B5EF4-FFF2-40B4-BE49-F238E27FC236}">
              <a16:creationId xmlns:a16="http://schemas.microsoft.com/office/drawing/2014/main" id="{00000000-0008-0000-0C00-0000D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0</xdr:row>
      <xdr:rowOff>0</xdr:rowOff>
    </xdr:from>
    <xdr:ext cx="38100" cy="9525"/>
    <xdr:pic>
      <xdr:nvPicPr>
        <xdr:cNvPr id="213" name="image3.png" descr="http://intranetsdm.movilidadbogota.gov.co:7778/images/pobtrans.gif">
          <a:extLst>
            <a:ext uri="{FF2B5EF4-FFF2-40B4-BE49-F238E27FC236}">
              <a16:creationId xmlns:a16="http://schemas.microsoft.com/office/drawing/2014/main" id="{00000000-0008-0000-0C00-0000D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0</xdr:row>
      <xdr:rowOff>0</xdr:rowOff>
    </xdr:from>
    <xdr:ext cx="38100" cy="9525"/>
    <xdr:pic>
      <xdr:nvPicPr>
        <xdr:cNvPr id="214" name="image3.png" descr="http://intranetsdm.movilidadbogota.gov.co:7778/images/pobtrans.gif">
          <a:extLst>
            <a:ext uri="{FF2B5EF4-FFF2-40B4-BE49-F238E27FC236}">
              <a16:creationId xmlns:a16="http://schemas.microsoft.com/office/drawing/2014/main" id="{00000000-0008-0000-0C00-0000D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0</xdr:row>
      <xdr:rowOff>0</xdr:rowOff>
    </xdr:from>
    <xdr:ext cx="38100" cy="9525"/>
    <xdr:pic>
      <xdr:nvPicPr>
        <xdr:cNvPr id="215" name="image3.png" descr="http://intranetsdm.movilidadbogota.gov.co:7778/images/pobtrans.gif">
          <a:extLst>
            <a:ext uri="{FF2B5EF4-FFF2-40B4-BE49-F238E27FC236}">
              <a16:creationId xmlns:a16="http://schemas.microsoft.com/office/drawing/2014/main" id="{00000000-0008-0000-0C00-0000D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0</xdr:row>
      <xdr:rowOff>0</xdr:rowOff>
    </xdr:from>
    <xdr:ext cx="38100" cy="9525"/>
    <xdr:pic>
      <xdr:nvPicPr>
        <xdr:cNvPr id="216" name="image3.png" descr="http://intranetsdm.movilidadbogota.gov.co:7778/images/pobtrans.gif">
          <a:extLst>
            <a:ext uri="{FF2B5EF4-FFF2-40B4-BE49-F238E27FC236}">
              <a16:creationId xmlns:a16="http://schemas.microsoft.com/office/drawing/2014/main" id="{00000000-0008-0000-0C00-0000D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0</xdr:row>
      <xdr:rowOff>0</xdr:rowOff>
    </xdr:from>
    <xdr:ext cx="38100" cy="9525"/>
    <xdr:pic>
      <xdr:nvPicPr>
        <xdr:cNvPr id="217" name="image3.png" descr="http://intranetsdm.movilidadbogota.gov.co:7778/images/pobtrans.gif">
          <a:extLst>
            <a:ext uri="{FF2B5EF4-FFF2-40B4-BE49-F238E27FC236}">
              <a16:creationId xmlns:a16="http://schemas.microsoft.com/office/drawing/2014/main" id="{00000000-0008-0000-0C00-0000D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0</xdr:row>
      <xdr:rowOff>0</xdr:rowOff>
    </xdr:from>
    <xdr:ext cx="38100" cy="9525"/>
    <xdr:pic>
      <xdr:nvPicPr>
        <xdr:cNvPr id="218" name="image3.png" descr="http://intranetsdm.movilidadbogota.gov.co:7778/images/pobtrans.gif">
          <a:extLst>
            <a:ext uri="{FF2B5EF4-FFF2-40B4-BE49-F238E27FC236}">
              <a16:creationId xmlns:a16="http://schemas.microsoft.com/office/drawing/2014/main" id="{00000000-0008-0000-0C00-0000D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0</xdr:row>
      <xdr:rowOff>0</xdr:rowOff>
    </xdr:from>
    <xdr:ext cx="38100" cy="9525"/>
    <xdr:pic>
      <xdr:nvPicPr>
        <xdr:cNvPr id="219" name="image3.png" descr="http://intranetsdm.movilidadbogota.gov.co:7778/images/pobtrans.gif">
          <a:extLst>
            <a:ext uri="{FF2B5EF4-FFF2-40B4-BE49-F238E27FC236}">
              <a16:creationId xmlns:a16="http://schemas.microsoft.com/office/drawing/2014/main" id="{00000000-0008-0000-0C00-0000D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0</xdr:row>
      <xdr:rowOff>0</xdr:rowOff>
    </xdr:from>
    <xdr:ext cx="38100" cy="9525"/>
    <xdr:pic>
      <xdr:nvPicPr>
        <xdr:cNvPr id="220" name="image3.png" descr="http://intranetsdm.movilidadbogota.gov.co:7778/images/pobtrans.gif">
          <a:extLst>
            <a:ext uri="{FF2B5EF4-FFF2-40B4-BE49-F238E27FC236}">
              <a16:creationId xmlns:a16="http://schemas.microsoft.com/office/drawing/2014/main" id="{00000000-0008-0000-0C00-0000D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0</xdr:row>
      <xdr:rowOff>0</xdr:rowOff>
    </xdr:from>
    <xdr:ext cx="38100" cy="9525"/>
    <xdr:pic>
      <xdr:nvPicPr>
        <xdr:cNvPr id="221" name="image3.png" descr="http://intranetsdm.movilidadbogota.gov.co:7778/images/pobtrans.gif">
          <a:extLst>
            <a:ext uri="{FF2B5EF4-FFF2-40B4-BE49-F238E27FC236}">
              <a16:creationId xmlns:a16="http://schemas.microsoft.com/office/drawing/2014/main" id="{00000000-0008-0000-0C00-0000D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0</xdr:row>
      <xdr:rowOff>0</xdr:rowOff>
    </xdr:from>
    <xdr:ext cx="38100" cy="9525"/>
    <xdr:pic>
      <xdr:nvPicPr>
        <xdr:cNvPr id="222" name="image3.png" descr="http://intranetsdm.movilidadbogota.gov.co:7778/images/pobtrans.gif">
          <a:extLst>
            <a:ext uri="{FF2B5EF4-FFF2-40B4-BE49-F238E27FC236}">
              <a16:creationId xmlns:a16="http://schemas.microsoft.com/office/drawing/2014/main" id="{00000000-0008-0000-0C00-0000D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0</xdr:row>
      <xdr:rowOff>0</xdr:rowOff>
    </xdr:from>
    <xdr:ext cx="38100" cy="9525"/>
    <xdr:pic>
      <xdr:nvPicPr>
        <xdr:cNvPr id="223" name="image3.png" descr="http://intranetsdm.movilidadbogota.gov.co:7778/images/pobtrans.gif">
          <a:extLst>
            <a:ext uri="{FF2B5EF4-FFF2-40B4-BE49-F238E27FC236}">
              <a16:creationId xmlns:a16="http://schemas.microsoft.com/office/drawing/2014/main" id="{00000000-0008-0000-0C00-0000D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0</xdr:row>
      <xdr:rowOff>0</xdr:rowOff>
    </xdr:from>
    <xdr:ext cx="38100" cy="9525"/>
    <xdr:pic>
      <xdr:nvPicPr>
        <xdr:cNvPr id="224" name="image4.png" descr="http://intranetsdm.movilidadbogota.gov.co:7778/images/pobtrans.gif">
          <a:extLst>
            <a:ext uri="{FF2B5EF4-FFF2-40B4-BE49-F238E27FC236}">
              <a16:creationId xmlns:a16="http://schemas.microsoft.com/office/drawing/2014/main" id="{00000000-0008-0000-0C00-0000E0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24</xdr:col>
      <xdr:colOff>0</xdr:colOff>
      <xdr:row>0</xdr:row>
      <xdr:rowOff>0</xdr:rowOff>
    </xdr:from>
    <xdr:ext cx="38100" cy="9525"/>
    <xdr:pic>
      <xdr:nvPicPr>
        <xdr:cNvPr id="225" name="image4.png" descr="http://intranetsdm.movilidadbogota.gov.co:7778/images/pobtrans.gif">
          <a:extLst>
            <a:ext uri="{FF2B5EF4-FFF2-40B4-BE49-F238E27FC236}">
              <a16:creationId xmlns:a16="http://schemas.microsoft.com/office/drawing/2014/main" id="{00000000-0008-0000-0C00-0000E1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24</xdr:col>
      <xdr:colOff>0</xdr:colOff>
      <xdr:row>0</xdr:row>
      <xdr:rowOff>0</xdr:rowOff>
    </xdr:from>
    <xdr:ext cx="38100" cy="9525"/>
    <xdr:pic>
      <xdr:nvPicPr>
        <xdr:cNvPr id="226" name="image3.png" descr="http://intranetsdm.movilidadbogota.gov.co:7778/images/pobtrans.gif">
          <a:extLst>
            <a:ext uri="{FF2B5EF4-FFF2-40B4-BE49-F238E27FC236}">
              <a16:creationId xmlns:a16="http://schemas.microsoft.com/office/drawing/2014/main" id="{00000000-0008-0000-0C00-0000E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0</xdr:row>
      <xdr:rowOff>0</xdr:rowOff>
    </xdr:from>
    <xdr:ext cx="38100" cy="9525"/>
    <xdr:pic>
      <xdr:nvPicPr>
        <xdr:cNvPr id="227" name="image3.png" descr="http://intranetsdm.movilidadbogota.gov.co:7778/images/pobtrans.gif">
          <a:extLst>
            <a:ext uri="{FF2B5EF4-FFF2-40B4-BE49-F238E27FC236}">
              <a16:creationId xmlns:a16="http://schemas.microsoft.com/office/drawing/2014/main" id="{00000000-0008-0000-0C00-0000E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0</xdr:row>
      <xdr:rowOff>0</xdr:rowOff>
    </xdr:from>
    <xdr:ext cx="38100" cy="9525"/>
    <xdr:pic>
      <xdr:nvPicPr>
        <xdr:cNvPr id="228" name="image3.png" descr="http://intranetsdm.movilidadbogota.gov.co:7778/images/pobtrans.gif">
          <a:extLst>
            <a:ext uri="{FF2B5EF4-FFF2-40B4-BE49-F238E27FC236}">
              <a16:creationId xmlns:a16="http://schemas.microsoft.com/office/drawing/2014/main" id="{00000000-0008-0000-0C00-0000E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0</xdr:row>
      <xdr:rowOff>0</xdr:rowOff>
    </xdr:from>
    <xdr:ext cx="38100" cy="9525"/>
    <xdr:pic>
      <xdr:nvPicPr>
        <xdr:cNvPr id="229" name="image3.png" descr="http://intranetsdm.movilidadbogota.gov.co:7778/images/pobtrans.gif">
          <a:extLst>
            <a:ext uri="{FF2B5EF4-FFF2-40B4-BE49-F238E27FC236}">
              <a16:creationId xmlns:a16="http://schemas.microsoft.com/office/drawing/2014/main" id="{00000000-0008-0000-0C00-0000E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0</xdr:row>
      <xdr:rowOff>0</xdr:rowOff>
    </xdr:from>
    <xdr:ext cx="38100" cy="9525"/>
    <xdr:pic>
      <xdr:nvPicPr>
        <xdr:cNvPr id="230" name="image3.png" descr="http://intranetsdm.movilidadbogota.gov.co:7778/images/pobtrans.gif">
          <a:extLst>
            <a:ext uri="{FF2B5EF4-FFF2-40B4-BE49-F238E27FC236}">
              <a16:creationId xmlns:a16="http://schemas.microsoft.com/office/drawing/2014/main" id="{00000000-0008-0000-0C00-0000E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0</xdr:row>
      <xdr:rowOff>0</xdr:rowOff>
    </xdr:from>
    <xdr:ext cx="38100" cy="9525"/>
    <xdr:pic>
      <xdr:nvPicPr>
        <xdr:cNvPr id="231" name="image3.png" descr="http://intranetsdm.movilidadbogota.gov.co:7778/images/pobtrans.gif">
          <a:extLst>
            <a:ext uri="{FF2B5EF4-FFF2-40B4-BE49-F238E27FC236}">
              <a16:creationId xmlns:a16="http://schemas.microsoft.com/office/drawing/2014/main" id="{00000000-0008-0000-0C00-0000E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0</xdr:row>
      <xdr:rowOff>0</xdr:rowOff>
    </xdr:from>
    <xdr:ext cx="38100" cy="9525"/>
    <xdr:pic>
      <xdr:nvPicPr>
        <xdr:cNvPr id="232" name="image3.png" descr="http://intranetsdm.movilidadbogota.gov.co:7778/images/pobtrans.gif">
          <a:extLst>
            <a:ext uri="{FF2B5EF4-FFF2-40B4-BE49-F238E27FC236}">
              <a16:creationId xmlns:a16="http://schemas.microsoft.com/office/drawing/2014/main" id="{00000000-0008-0000-0C00-0000E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0</xdr:row>
      <xdr:rowOff>0</xdr:rowOff>
    </xdr:from>
    <xdr:ext cx="38100" cy="9525"/>
    <xdr:pic>
      <xdr:nvPicPr>
        <xdr:cNvPr id="233" name="image3.png" descr="http://intranetsdm.movilidadbogota.gov.co:7778/images/pobtrans.gif">
          <a:extLst>
            <a:ext uri="{FF2B5EF4-FFF2-40B4-BE49-F238E27FC236}">
              <a16:creationId xmlns:a16="http://schemas.microsoft.com/office/drawing/2014/main" id="{00000000-0008-0000-0C00-0000E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0</xdr:row>
      <xdr:rowOff>0</xdr:rowOff>
    </xdr:from>
    <xdr:ext cx="38100" cy="9525"/>
    <xdr:pic>
      <xdr:nvPicPr>
        <xdr:cNvPr id="234" name="image3.png" descr="http://intranetsdm.movilidadbogota.gov.co:7778/images/pobtrans.gif">
          <a:extLst>
            <a:ext uri="{FF2B5EF4-FFF2-40B4-BE49-F238E27FC236}">
              <a16:creationId xmlns:a16="http://schemas.microsoft.com/office/drawing/2014/main" id="{00000000-0008-0000-0C00-0000E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0</xdr:row>
      <xdr:rowOff>0</xdr:rowOff>
    </xdr:from>
    <xdr:ext cx="38100" cy="9525"/>
    <xdr:pic>
      <xdr:nvPicPr>
        <xdr:cNvPr id="235" name="image3.png" descr="http://intranetsdm.movilidadbogota.gov.co:7778/images/pobtrans.gif">
          <a:extLst>
            <a:ext uri="{FF2B5EF4-FFF2-40B4-BE49-F238E27FC236}">
              <a16:creationId xmlns:a16="http://schemas.microsoft.com/office/drawing/2014/main" id="{00000000-0008-0000-0C00-0000E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0</xdr:row>
      <xdr:rowOff>0</xdr:rowOff>
    </xdr:from>
    <xdr:ext cx="38100" cy="9525"/>
    <xdr:pic>
      <xdr:nvPicPr>
        <xdr:cNvPr id="236" name="image3.png" descr="http://intranetsdm.movilidadbogota.gov.co:7778/images/pobtrans.gif">
          <a:extLst>
            <a:ext uri="{FF2B5EF4-FFF2-40B4-BE49-F238E27FC236}">
              <a16:creationId xmlns:a16="http://schemas.microsoft.com/office/drawing/2014/main" id="{00000000-0008-0000-0C00-0000E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0</xdr:row>
      <xdr:rowOff>0</xdr:rowOff>
    </xdr:from>
    <xdr:ext cx="38100" cy="9525"/>
    <xdr:pic>
      <xdr:nvPicPr>
        <xdr:cNvPr id="237" name="image3.png" descr="http://intranetsdm.movilidadbogota.gov.co:7778/images/pobtrans.gif">
          <a:extLst>
            <a:ext uri="{FF2B5EF4-FFF2-40B4-BE49-F238E27FC236}">
              <a16:creationId xmlns:a16="http://schemas.microsoft.com/office/drawing/2014/main" id="{00000000-0008-0000-0C00-0000E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0</xdr:row>
      <xdr:rowOff>0</xdr:rowOff>
    </xdr:from>
    <xdr:ext cx="38100" cy="9525"/>
    <xdr:pic>
      <xdr:nvPicPr>
        <xdr:cNvPr id="238" name="image4.png" descr="http://intranetsdm.movilidadbogota.gov.co:7778/images/pobtrans.gif">
          <a:extLst>
            <a:ext uri="{FF2B5EF4-FFF2-40B4-BE49-F238E27FC236}">
              <a16:creationId xmlns:a16="http://schemas.microsoft.com/office/drawing/2014/main" id="{00000000-0008-0000-0C00-0000EE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24</xdr:col>
      <xdr:colOff>0</xdr:colOff>
      <xdr:row>0</xdr:row>
      <xdr:rowOff>0</xdr:rowOff>
    </xdr:from>
    <xdr:ext cx="38100" cy="9525"/>
    <xdr:pic>
      <xdr:nvPicPr>
        <xdr:cNvPr id="239" name="image4.png" descr="http://intranetsdm.movilidadbogota.gov.co:7778/images/pobtrans.gif">
          <a:extLst>
            <a:ext uri="{FF2B5EF4-FFF2-40B4-BE49-F238E27FC236}">
              <a16:creationId xmlns:a16="http://schemas.microsoft.com/office/drawing/2014/main" id="{00000000-0008-0000-0C00-0000EF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24</xdr:col>
      <xdr:colOff>0</xdr:colOff>
      <xdr:row>0</xdr:row>
      <xdr:rowOff>0</xdr:rowOff>
    </xdr:from>
    <xdr:ext cx="38100" cy="9525"/>
    <xdr:pic>
      <xdr:nvPicPr>
        <xdr:cNvPr id="240" name="image3.png" descr="http://intranetsdm.movilidadbogota.gov.co:7778/images/pobtrans.gif">
          <a:extLst>
            <a:ext uri="{FF2B5EF4-FFF2-40B4-BE49-F238E27FC236}">
              <a16:creationId xmlns:a16="http://schemas.microsoft.com/office/drawing/2014/main" id="{00000000-0008-0000-0C00-0000F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0</xdr:row>
      <xdr:rowOff>0</xdr:rowOff>
    </xdr:from>
    <xdr:ext cx="38100" cy="9525"/>
    <xdr:pic>
      <xdr:nvPicPr>
        <xdr:cNvPr id="241" name="image3.png" descr="http://intranetsdm.movilidadbogota.gov.co:7778/images/pobtrans.gif">
          <a:extLst>
            <a:ext uri="{FF2B5EF4-FFF2-40B4-BE49-F238E27FC236}">
              <a16:creationId xmlns:a16="http://schemas.microsoft.com/office/drawing/2014/main" id="{00000000-0008-0000-0C00-0000F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0</xdr:row>
      <xdr:rowOff>0</xdr:rowOff>
    </xdr:from>
    <xdr:ext cx="38100" cy="9525"/>
    <xdr:pic>
      <xdr:nvPicPr>
        <xdr:cNvPr id="242" name="image3.png" descr="http://intranetsdm.movilidadbogota.gov.co:7778/images/pobtrans.gif">
          <a:extLst>
            <a:ext uri="{FF2B5EF4-FFF2-40B4-BE49-F238E27FC236}">
              <a16:creationId xmlns:a16="http://schemas.microsoft.com/office/drawing/2014/main" id="{00000000-0008-0000-0C00-0000F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0</xdr:row>
      <xdr:rowOff>0</xdr:rowOff>
    </xdr:from>
    <xdr:ext cx="38100" cy="9525"/>
    <xdr:pic>
      <xdr:nvPicPr>
        <xdr:cNvPr id="243" name="image3.png" descr="http://intranetsdm.movilidadbogota.gov.co:7778/images/pobtrans.gif">
          <a:extLst>
            <a:ext uri="{FF2B5EF4-FFF2-40B4-BE49-F238E27FC236}">
              <a16:creationId xmlns:a16="http://schemas.microsoft.com/office/drawing/2014/main" id="{00000000-0008-0000-0C00-0000F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0</xdr:row>
      <xdr:rowOff>0</xdr:rowOff>
    </xdr:from>
    <xdr:ext cx="38100" cy="9525"/>
    <xdr:pic>
      <xdr:nvPicPr>
        <xdr:cNvPr id="244" name="image3.png" descr="http://intranetsdm.movilidadbogota.gov.co:7778/images/pobtrans.gif">
          <a:extLst>
            <a:ext uri="{FF2B5EF4-FFF2-40B4-BE49-F238E27FC236}">
              <a16:creationId xmlns:a16="http://schemas.microsoft.com/office/drawing/2014/main" id="{00000000-0008-0000-0C00-0000F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0</xdr:row>
      <xdr:rowOff>0</xdr:rowOff>
    </xdr:from>
    <xdr:ext cx="38100" cy="9525"/>
    <xdr:pic>
      <xdr:nvPicPr>
        <xdr:cNvPr id="245" name="image3.png" descr="http://intranetsdm.movilidadbogota.gov.co:7778/images/pobtrans.gif">
          <a:extLst>
            <a:ext uri="{FF2B5EF4-FFF2-40B4-BE49-F238E27FC236}">
              <a16:creationId xmlns:a16="http://schemas.microsoft.com/office/drawing/2014/main" id="{00000000-0008-0000-0C00-0000F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0</xdr:row>
      <xdr:rowOff>0</xdr:rowOff>
    </xdr:from>
    <xdr:ext cx="38100" cy="9525"/>
    <xdr:pic>
      <xdr:nvPicPr>
        <xdr:cNvPr id="246" name="image3.png" descr="http://intranetsdm.movilidadbogota.gov.co:7778/images/pobtrans.gif">
          <a:extLst>
            <a:ext uri="{FF2B5EF4-FFF2-40B4-BE49-F238E27FC236}">
              <a16:creationId xmlns:a16="http://schemas.microsoft.com/office/drawing/2014/main" id="{00000000-0008-0000-0C00-0000F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0</xdr:row>
      <xdr:rowOff>0</xdr:rowOff>
    </xdr:from>
    <xdr:ext cx="38100" cy="9525"/>
    <xdr:pic>
      <xdr:nvPicPr>
        <xdr:cNvPr id="247" name="image3.png" descr="http://intranetsdm.movilidadbogota.gov.co:7778/images/pobtrans.gif">
          <a:extLst>
            <a:ext uri="{FF2B5EF4-FFF2-40B4-BE49-F238E27FC236}">
              <a16:creationId xmlns:a16="http://schemas.microsoft.com/office/drawing/2014/main" id="{00000000-0008-0000-0C00-0000F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0</xdr:row>
      <xdr:rowOff>0</xdr:rowOff>
    </xdr:from>
    <xdr:ext cx="38100" cy="9525"/>
    <xdr:pic>
      <xdr:nvPicPr>
        <xdr:cNvPr id="248" name="image3.png" descr="http://intranetsdm.movilidadbogota.gov.co:7778/images/pobtrans.gif">
          <a:extLst>
            <a:ext uri="{FF2B5EF4-FFF2-40B4-BE49-F238E27FC236}">
              <a16:creationId xmlns:a16="http://schemas.microsoft.com/office/drawing/2014/main" id="{00000000-0008-0000-0C00-0000F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0</xdr:row>
      <xdr:rowOff>0</xdr:rowOff>
    </xdr:from>
    <xdr:ext cx="38100" cy="9525"/>
    <xdr:pic>
      <xdr:nvPicPr>
        <xdr:cNvPr id="249" name="image3.png" descr="http://intranetsdm.movilidadbogota.gov.co:7778/images/pobtrans.gif">
          <a:extLst>
            <a:ext uri="{FF2B5EF4-FFF2-40B4-BE49-F238E27FC236}">
              <a16:creationId xmlns:a16="http://schemas.microsoft.com/office/drawing/2014/main" id="{00000000-0008-0000-0C00-0000F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0</xdr:row>
      <xdr:rowOff>0</xdr:rowOff>
    </xdr:from>
    <xdr:ext cx="38100" cy="9525"/>
    <xdr:pic>
      <xdr:nvPicPr>
        <xdr:cNvPr id="250" name="image3.png" descr="http://intranetsdm.movilidadbogota.gov.co:7778/images/pobtrans.gif">
          <a:extLst>
            <a:ext uri="{FF2B5EF4-FFF2-40B4-BE49-F238E27FC236}">
              <a16:creationId xmlns:a16="http://schemas.microsoft.com/office/drawing/2014/main" id="{00000000-0008-0000-0C00-0000F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0</xdr:row>
      <xdr:rowOff>0</xdr:rowOff>
    </xdr:from>
    <xdr:ext cx="38100" cy="9525"/>
    <xdr:pic>
      <xdr:nvPicPr>
        <xdr:cNvPr id="251" name="image3.png" descr="http://intranetsdm.movilidadbogota.gov.co:7778/images/pobtrans.gif">
          <a:extLst>
            <a:ext uri="{FF2B5EF4-FFF2-40B4-BE49-F238E27FC236}">
              <a16:creationId xmlns:a16="http://schemas.microsoft.com/office/drawing/2014/main" id="{00000000-0008-0000-0C00-0000F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0</xdr:row>
      <xdr:rowOff>0</xdr:rowOff>
    </xdr:from>
    <xdr:ext cx="38100" cy="9525"/>
    <xdr:pic>
      <xdr:nvPicPr>
        <xdr:cNvPr id="252" name="image4.png" descr="http://intranetsdm.movilidadbogota.gov.co:7778/images/pobtrans.gif">
          <a:extLst>
            <a:ext uri="{FF2B5EF4-FFF2-40B4-BE49-F238E27FC236}">
              <a16:creationId xmlns:a16="http://schemas.microsoft.com/office/drawing/2014/main" id="{00000000-0008-0000-0C00-0000FC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24</xdr:col>
      <xdr:colOff>0</xdr:colOff>
      <xdr:row>0</xdr:row>
      <xdr:rowOff>0</xdr:rowOff>
    </xdr:from>
    <xdr:ext cx="38100" cy="9525"/>
    <xdr:pic>
      <xdr:nvPicPr>
        <xdr:cNvPr id="253" name="image4.png" descr="http://intranetsdm.movilidadbogota.gov.co:7778/images/pobtrans.gif">
          <a:extLst>
            <a:ext uri="{FF2B5EF4-FFF2-40B4-BE49-F238E27FC236}">
              <a16:creationId xmlns:a16="http://schemas.microsoft.com/office/drawing/2014/main" id="{00000000-0008-0000-0C00-0000FD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twoCellAnchor editAs="oneCell">
    <xdr:from>
      <xdr:col>15</xdr:col>
      <xdr:colOff>0</xdr:colOff>
      <xdr:row>1</xdr:row>
      <xdr:rowOff>0</xdr:rowOff>
    </xdr:from>
    <xdr:to>
      <xdr:col>15</xdr:col>
      <xdr:colOff>38100</xdr:colOff>
      <xdr:row>1</xdr:row>
      <xdr:rowOff>9525</xdr:rowOff>
    </xdr:to>
    <xdr:pic>
      <xdr:nvPicPr>
        <xdr:cNvPr id="254" name="1 Imagen" descr="http://intranetsdm.movilidadbogota.gov.co:7778/images/pobtrans.gif">
          <a:extLst>
            <a:ext uri="{FF2B5EF4-FFF2-40B4-BE49-F238E27FC236}">
              <a16:creationId xmlns:a16="http://schemas.microsoft.com/office/drawing/2014/main" id="{EF3FDC14-4DF7-45F7-8B60-876159C8291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506575"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255" name="1 Imagen" descr="http://intranetsdm.movilidadbogota.gov.co:7778/images/pobtrans.gif">
          <a:extLst>
            <a:ext uri="{FF2B5EF4-FFF2-40B4-BE49-F238E27FC236}">
              <a16:creationId xmlns:a16="http://schemas.microsoft.com/office/drawing/2014/main" id="{79BA3166-4FDD-479B-870C-264ED4A3F697}"/>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506575"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256" name="1 Imagen" descr="http://intranetsdm.movilidadbogota.gov.co:7778/images/pobtrans.gif">
          <a:extLst>
            <a:ext uri="{FF2B5EF4-FFF2-40B4-BE49-F238E27FC236}">
              <a16:creationId xmlns:a16="http://schemas.microsoft.com/office/drawing/2014/main" id="{C704960E-A478-4DA6-AA4F-F2DE00FA4A6C}"/>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506575"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257" name="1 Imagen" descr="http://intranetsdm.movilidadbogota.gov.co:7778/images/pobtrans.gif">
          <a:extLst>
            <a:ext uri="{FF2B5EF4-FFF2-40B4-BE49-F238E27FC236}">
              <a16:creationId xmlns:a16="http://schemas.microsoft.com/office/drawing/2014/main" id="{E01C6F7F-5F67-4AD6-AA73-CF6404FD17BC}"/>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506575"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258" name="1 Imagen" descr="http://intranetsdm.movilidadbogota.gov.co:7778/images/pobtrans.gif">
          <a:extLst>
            <a:ext uri="{FF2B5EF4-FFF2-40B4-BE49-F238E27FC236}">
              <a16:creationId xmlns:a16="http://schemas.microsoft.com/office/drawing/2014/main" id="{7C5C4B0E-99B3-4EA3-8C18-711926B3E435}"/>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506575"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259" name="1 Imagen" descr="http://intranetsdm.movilidadbogota.gov.co:7778/images/pobtrans.gif">
          <a:extLst>
            <a:ext uri="{FF2B5EF4-FFF2-40B4-BE49-F238E27FC236}">
              <a16:creationId xmlns:a16="http://schemas.microsoft.com/office/drawing/2014/main" id="{91FEC8F3-F532-4F76-8737-E1085240C11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506575"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260" name="1 Imagen" descr="http://intranetsdm.movilidadbogota.gov.co:7778/images/pobtrans.gif">
          <a:extLst>
            <a:ext uri="{FF2B5EF4-FFF2-40B4-BE49-F238E27FC236}">
              <a16:creationId xmlns:a16="http://schemas.microsoft.com/office/drawing/2014/main" id="{D9048FC8-476B-4DC3-BF38-00C5082710EF}"/>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506575"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261" name="1 Imagen" descr="http://intranetsdm.movilidadbogota.gov.co:7778/images/pobtrans.gif">
          <a:extLst>
            <a:ext uri="{FF2B5EF4-FFF2-40B4-BE49-F238E27FC236}">
              <a16:creationId xmlns:a16="http://schemas.microsoft.com/office/drawing/2014/main" id="{7DACF27B-A6A1-46AA-8B6F-6B2BE159318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506575"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262" name="1 Imagen" descr="http://intranetsdm.movilidadbogota.gov.co:7778/images/pobtrans.gif">
          <a:extLst>
            <a:ext uri="{FF2B5EF4-FFF2-40B4-BE49-F238E27FC236}">
              <a16:creationId xmlns:a16="http://schemas.microsoft.com/office/drawing/2014/main" id="{90793F46-8D51-42B3-82CF-A8A3408733E4}"/>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506575"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263" name="1 Imagen" descr="http://intranetsdm.movilidadbogota.gov.co:7778/images/pobtrans.gif">
          <a:extLst>
            <a:ext uri="{FF2B5EF4-FFF2-40B4-BE49-F238E27FC236}">
              <a16:creationId xmlns:a16="http://schemas.microsoft.com/office/drawing/2014/main" id="{7BFEA0EC-F5D6-40A7-BB8F-BB1F5ECAF5C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506575"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264" name="1 Imagen" descr="http://intranetsdm.movilidadbogota.gov.co:7778/images/pobtrans.gif">
          <a:extLst>
            <a:ext uri="{FF2B5EF4-FFF2-40B4-BE49-F238E27FC236}">
              <a16:creationId xmlns:a16="http://schemas.microsoft.com/office/drawing/2014/main" id="{6B81150B-C36A-4120-8272-A6A746E893E5}"/>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506575"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265" name="1 Imagen" descr="http://intranetsdm.movilidadbogota.gov.co:7778/images/pobtrans.gif">
          <a:extLst>
            <a:ext uri="{FF2B5EF4-FFF2-40B4-BE49-F238E27FC236}">
              <a16:creationId xmlns:a16="http://schemas.microsoft.com/office/drawing/2014/main" id="{713666C6-A58E-4211-9A92-EA076F5E80D4}"/>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506575"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266" name="1 Imagen" descr="http://intranetsdm.movilidadbogota.gov.co:7778/images/pobtrans.gif">
          <a:extLst>
            <a:ext uri="{FF2B5EF4-FFF2-40B4-BE49-F238E27FC236}">
              <a16:creationId xmlns:a16="http://schemas.microsoft.com/office/drawing/2014/main" id="{1FB38004-7429-4302-9F5A-886B8FE7805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506575"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267" name="1 Imagen" descr="http://intranetsdm.movilidadbogota.gov.co:7778/images/pobtrans.gif">
          <a:extLst>
            <a:ext uri="{FF2B5EF4-FFF2-40B4-BE49-F238E27FC236}">
              <a16:creationId xmlns:a16="http://schemas.microsoft.com/office/drawing/2014/main" id="{903ECB1D-E91F-4DFA-8843-DEB48EB0A3C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506575"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268" name="1 Imagen" descr="http://intranetsdm.movilidadbogota.gov.co:7778/images/pobtrans.gif">
          <a:extLst>
            <a:ext uri="{FF2B5EF4-FFF2-40B4-BE49-F238E27FC236}">
              <a16:creationId xmlns:a16="http://schemas.microsoft.com/office/drawing/2014/main" id="{431D0662-39D5-4A5E-9E9D-1D9DF6B5065B}"/>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506575"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269" name="1 Imagen" descr="http://intranetsdm.movilidadbogota.gov.co:7778/images/pobtrans.gif">
          <a:extLst>
            <a:ext uri="{FF2B5EF4-FFF2-40B4-BE49-F238E27FC236}">
              <a16:creationId xmlns:a16="http://schemas.microsoft.com/office/drawing/2014/main" id="{664705E6-CE5A-4AE7-B360-81F568B304B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506575"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270" name="1 Imagen" descr="http://intranetsdm.movilidadbogota.gov.co:7778/images/pobtrans.gif">
          <a:extLst>
            <a:ext uri="{FF2B5EF4-FFF2-40B4-BE49-F238E27FC236}">
              <a16:creationId xmlns:a16="http://schemas.microsoft.com/office/drawing/2014/main" id="{68319C5E-05B2-486D-B6B4-16672DF73ABF}"/>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506575"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271" name="1 Imagen" descr="http://intranetsdm.movilidadbogota.gov.co:7778/images/pobtrans.gif">
          <a:extLst>
            <a:ext uri="{FF2B5EF4-FFF2-40B4-BE49-F238E27FC236}">
              <a16:creationId xmlns:a16="http://schemas.microsoft.com/office/drawing/2014/main" id="{321AA486-D4D6-40D5-A316-21CB4EAB91F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506575"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272" name="1 Imagen" descr="http://intranetsdm.movilidadbogota.gov.co:7778/images/pobtrans.gif">
          <a:extLst>
            <a:ext uri="{FF2B5EF4-FFF2-40B4-BE49-F238E27FC236}">
              <a16:creationId xmlns:a16="http://schemas.microsoft.com/office/drawing/2014/main" id="{381F96C7-CCDB-4C36-A8AE-CF36BC7B2F1A}"/>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506575"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273" name="1 Imagen" descr="http://intranetsdm.movilidadbogota.gov.co:7778/images/pobtrans.gif">
          <a:extLst>
            <a:ext uri="{FF2B5EF4-FFF2-40B4-BE49-F238E27FC236}">
              <a16:creationId xmlns:a16="http://schemas.microsoft.com/office/drawing/2014/main" id="{1E06DF44-8808-4DC7-BF37-8BF38B84E50A}"/>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506575"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274" name="1 Imagen" descr="http://intranetsdm.movilidadbogota.gov.co:7778/images/pobtrans.gif">
          <a:extLst>
            <a:ext uri="{FF2B5EF4-FFF2-40B4-BE49-F238E27FC236}">
              <a16:creationId xmlns:a16="http://schemas.microsoft.com/office/drawing/2014/main" id="{EE9CFEBF-03E5-4C3A-9CB9-8E36A4E8BFB5}"/>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506575"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275" name="1 Imagen" descr="http://intranetsdm.movilidadbogota.gov.co:7778/images/pobtrans.gif">
          <a:extLst>
            <a:ext uri="{FF2B5EF4-FFF2-40B4-BE49-F238E27FC236}">
              <a16:creationId xmlns:a16="http://schemas.microsoft.com/office/drawing/2014/main" id="{F6DEF749-79E7-4116-817E-D9A1D33126E7}"/>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506575"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276" name="1 Imagen" descr="http://intranetsdm.movilidadbogota.gov.co:7778/images/pobtrans.gif">
          <a:extLst>
            <a:ext uri="{FF2B5EF4-FFF2-40B4-BE49-F238E27FC236}">
              <a16:creationId xmlns:a16="http://schemas.microsoft.com/office/drawing/2014/main" id="{821225DF-E604-4307-A2CF-4C6480C5CC7F}"/>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506575"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277" name="1 Imagen" descr="http://intranetsdm.movilidadbogota.gov.co:7778/images/pobtrans.gif">
          <a:extLst>
            <a:ext uri="{FF2B5EF4-FFF2-40B4-BE49-F238E27FC236}">
              <a16:creationId xmlns:a16="http://schemas.microsoft.com/office/drawing/2014/main" id="{98D6CB7B-92BE-4734-979D-2F9A28E2CEC4}"/>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506575"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278" name="1 Imagen" descr="http://intranetsdm.movilidadbogota.gov.co:7778/images/pobtrans.gif">
          <a:extLst>
            <a:ext uri="{FF2B5EF4-FFF2-40B4-BE49-F238E27FC236}">
              <a16:creationId xmlns:a16="http://schemas.microsoft.com/office/drawing/2014/main" id="{E27D2517-B74D-4B12-8BA7-685E4AE15184}"/>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506575"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279" name="1 Imagen" descr="http://intranetsdm.movilidadbogota.gov.co:7778/images/pobtrans.gif">
          <a:extLst>
            <a:ext uri="{FF2B5EF4-FFF2-40B4-BE49-F238E27FC236}">
              <a16:creationId xmlns:a16="http://schemas.microsoft.com/office/drawing/2014/main" id="{1F0F768B-4E9E-407A-B9B5-BBC5B362FAD2}"/>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506575"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280" name="1 Imagen" descr="http://intranetsdm.movilidadbogota.gov.co:7778/images/pobtrans.gif">
          <a:extLst>
            <a:ext uri="{FF2B5EF4-FFF2-40B4-BE49-F238E27FC236}">
              <a16:creationId xmlns:a16="http://schemas.microsoft.com/office/drawing/2014/main" id="{4DA6E5F5-0C57-40AF-B4CD-C2F7DDD961F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506575"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281" name="1 Imagen" descr="http://intranetsdm.movilidadbogota.gov.co:7778/images/pobtrans.gif">
          <a:extLst>
            <a:ext uri="{FF2B5EF4-FFF2-40B4-BE49-F238E27FC236}">
              <a16:creationId xmlns:a16="http://schemas.microsoft.com/office/drawing/2014/main" id="{270131FE-DA80-4852-AD4A-378005A93FB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506575"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12</xdr:col>
      <xdr:colOff>0</xdr:colOff>
      <xdr:row>1</xdr:row>
      <xdr:rowOff>0</xdr:rowOff>
    </xdr:from>
    <xdr:ext cx="38100" cy="9525"/>
    <xdr:pic>
      <xdr:nvPicPr>
        <xdr:cNvPr id="282" name="image4.png" descr="http://intranetsdm.movilidadbogota.gov.co:7778/images/pobtrans.gif">
          <a:extLst>
            <a:ext uri="{FF2B5EF4-FFF2-40B4-BE49-F238E27FC236}">
              <a16:creationId xmlns:a16="http://schemas.microsoft.com/office/drawing/2014/main" id="{FD134CFA-8BD9-4ED3-A047-8B81E9842260}"/>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283" name="image4.png" descr="http://intranetsdm.movilidadbogota.gov.co:7778/images/pobtrans.gif">
          <a:extLst>
            <a:ext uri="{FF2B5EF4-FFF2-40B4-BE49-F238E27FC236}">
              <a16:creationId xmlns:a16="http://schemas.microsoft.com/office/drawing/2014/main" id="{1748BE9E-8BB5-43B4-B692-263218EE8D00}"/>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284" name="image4.png" descr="http://intranetsdm.movilidadbogota.gov.co:7778/images/pobtrans.gif">
          <a:extLst>
            <a:ext uri="{FF2B5EF4-FFF2-40B4-BE49-F238E27FC236}">
              <a16:creationId xmlns:a16="http://schemas.microsoft.com/office/drawing/2014/main" id="{24350886-2FBB-46AD-AD82-6437BBEC9AA2}"/>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285" name="image4.png" descr="http://intranetsdm.movilidadbogota.gov.co:7778/images/pobtrans.gif">
          <a:extLst>
            <a:ext uri="{FF2B5EF4-FFF2-40B4-BE49-F238E27FC236}">
              <a16:creationId xmlns:a16="http://schemas.microsoft.com/office/drawing/2014/main" id="{741CCCE2-DE3F-4BCC-B01F-CC988AC1C0E0}"/>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286" name="image4.png" descr="http://intranetsdm.movilidadbogota.gov.co:7778/images/pobtrans.gif">
          <a:extLst>
            <a:ext uri="{FF2B5EF4-FFF2-40B4-BE49-F238E27FC236}">
              <a16:creationId xmlns:a16="http://schemas.microsoft.com/office/drawing/2014/main" id="{F60D2974-9248-46AE-9936-8BB6CC58DE26}"/>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287" name="image4.png" descr="http://intranetsdm.movilidadbogota.gov.co:7778/images/pobtrans.gif">
          <a:extLst>
            <a:ext uri="{FF2B5EF4-FFF2-40B4-BE49-F238E27FC236}">
              <a16:creationId xmlns:a16="http://schemas.microsoft.com/office/drawing/2014/main" id="{262EB503-1B16-4092-AF3A-E4BD8F76623E}"/>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288" name="image4.png" descr="http://intranetsdm.movilidadbogota.gov.co:7778/images/pobtrans.gif">
          <a:extLst>
            <a:ext uri="{FF2B5EF4-FFF2-40B4-BE49-F238E27FC236}">
              <a16:creationId xmlns:a16="http://schemas.microsoft.com/office/drawing/2014/main" id="{92C89404-DC6E-46D7-83CB-232E6722479D}"/>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289" name="image4.png" descr="http://intranetsdm.movilidadbogota.gov.co:7778/images/pobtrans.gif">
          <a:extLst>
            <a:ext uri="{FF2B5EF4-FFF2-40B4-BE49-F238E27FC236}">
              <a16:creationId xmlns:a16="http://schemas.microsoft.com/office/drawing/2014/main" id="{7E61C438-5192-4971-BC01-8516831F0BC9}"/>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290" name="image4.png" descr="http://intranetsdm.movilidadbogota.gov.co:7778/images/pobtrans.gif">
          <a:extLst>
            <a:ext uri="{FF2B5EF4-FFF2-40B4-BE49-F238E27FC236}">
              <a16:creationId xmlns:a16="http://schemas.microsoft.com/office/drawing/2014/main" id="{FF85836B-59B4-40CB-850F-25FB33B06DDA}"/>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291" name="image4.png" descr="http://intranetsdm.movilidadbogota.gov.co:7778/images/pobtrans.gif">
          <a:extLst>
            <a:ext uri="{FF2B5EF4-FFF2-40B4-BE49-F238E27FC236}">
              <a16:creationId xmlns:a16="http://schemas.microsoft.com/office/drawing/2014/main" id="{8EA483BB-2DC0-48B9-91B4-D95DB751C954}"/>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292" name="image4.png" descr="http://intranetsdm.movilidadbogota.gov.co:7778/images/pobtrans.gif">
          <a:extLst>
            <a:ext uri="{FF2B5EF4-FFF2-40B4-BE49-F238E27FC236}">
              <a16:creationId xmlns:a16="http://schemas.microsoft.com/office/drawing/2014/main" id="{DB45AABF-1A65-4737-B1D0-A5FD2741CA21}"/>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293" name="image4.png" descr="http://intranetsdm.movilidadbogota.gov.co:7778/images/pobtrans.gif">
          <a:extLst>
            <a:ext uri="{FF2B5EF4-FFF2-40B4-BE49-F238E27FC236}">
              <a16:creationId xmlns:a16="http://schemas.microsoft.com/office/drawing/2014/main" id="{AEACC34F-BB82-4D3D-94DA-A24CAC0CEEE3}"/>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294" name="image3.png" descr="http://intranetsdm.movilidadbogota.gov.co:7778/images/pobtrans.gif">
          <a:extLst>
            <a:ext uri="{FF2B5EF4-FFF2-40B4-BE49-F238E27FC236}">
              <a16:creationId xmlns:a16="http://schemas.microsoft.com/office/drawing/2014/main" id="{FA10BCF1-2AE5-4141-B3CF-2C4DFD0B4D8B}"/>
            </a:ext>
          </a:extLst>
        </xdr:cNvPr>
        <xdr:cNvPicPr preferRelativeResize="0"/>
      </xdr:nvPicPr>
      <xdr:blipFill>
        <a:blip xmlns:r="http://schemas.openxmlformats.org/officeDocument/2006/relationships" r:embed="rId2"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295" name="image3.png" descr="http://intranetsdm.movilidadbogota.gov.co:7778/images/pobtrans.gif">
          <a:extLst>
            <a:ext uri="{FF2B5EF4-FFF2-40B4-BE49-F238E27FC236}">
              <a16:creationId xmlns:a16="http://schemas.microsoft.com/office/drawing/2014/main" id="{B074FE73-4CE5-49B5-A56D-27FE64CC6E91}"/>
            </a:ext>
          </a:extLst>
        </xdr:cNvPr>
        <xdr:cNvPicPr preferRelativeResize="0"/>
      </xdr:nvPicPr>
      <xdr:blipFill>
        <a:blip xmlns:r="http://schemas.openxmlformats.org/officeDocument/2006/relationships" r:embed="rId2"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296" name="image4.png" descr="http://intranetsdm.movilidadbogota.gov.co:7778/images/pobtrans.gif">
          <a:extLst>
            <a:ext uri="{FF2B5EF4-FFF2-40B4-BE49-F238E27FC236}">
              <a16:creationId xmlns:a16="http://schemas.microsoft.com/office/drawing/2014/main" id="{2B464E7D-678D-4A8B-B486-81246C4B8F81}"/>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297" name="image4.png" descr="http://intranetsdm.movilidadbogota.gov.co:7778/images/pobtrans.gif">
          <a:extLst>
            <a:ext uri="{FF2B5EF4-FFF2-40B4-BE49-F238E27FC236}">
              <a16:creationId xmlns:a16="http://schemas.microsoft.com/office/drawing/2014/main" id="{7788F7F0-4664-4137-96BE-93862461EB05}"/>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298" name="image4.png" descr="http://intranetsdm.movilidadbogota.gov.co:7778/images/pobtrans.gif">
          <a:extLst>
            <a:ext uri="{FF2B5EF4-FFF2-40B4-BE49-F238E27FC236}">
              <a16:creationId xmlns:a16="http://schemas.microsoft.com/office/drawing/2014/main" id="{4E12ED48-5C39-4B73-B65C-57C76B272FE9}"/>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299" name="image4.png" descr="http://intranetsdm.movilidadbogota.gov.co:7778/images/pobtrans.gif">
          <a:extLst>
            <a:ext uri="{FF2B5EF4-FFF2-40B4-BE49-F238E27FC236}">
              <a16:creationId xmlns:a16="http://schemas.microsoft.com/office/drawing/2014/main" id="{9DA946CA-017B-44D7-901E-7B00179620CC}"/>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300" name="image4.png" descr="http://intranetsdm.movilidadbogota.gov.co:7778/images/pobtrans.gif">
          <a:extLst>
            <a:ext uri="{FF2B5EF4-FFF2-40B4-BE49-F238E27FC236}">
              <a16:creationId xmlns:a16="http://schemas.microsoft.com/office/drawing/2014/main" id="{8CA77C41-6D49-42A5-8F3E-FC207E8D6EF3}"/>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301" name="image4.png" descr="http://intranetsdm.movilidadbogota.gov.co:7778/images/pobtrans.gif">
          <a:extLst>
            <a:ext uri="{FF2B5EF4-FFF2-40B4-BE49-F238E27FC236}">
              <a16:creationId xmlns:a16="http://schemas.microsoft.com/office/drawing/2014/main" id="{D5DB907A-22FC-4E7F-9E4D-C031B412AC17}"/>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302" name="image4.png" descr="http://intranetsdm.movilidadbogota.gov.co:7778/images/pobtrans.gif">
          <a:extLst>
            <a:ext uri="{FF2B5EF4-FFF2-40B4-BE49-F238E27FC236}">
              <a16:creationId xmlns:a16="http://schemas.microsoft.com/office/drawing/2014/main" id="{19C12745-C2D8-4F1D-9E1D-A4197C123D70}"/>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303" name="image4.png" descr="http://intranetsdm.movilidadbogota.gov.co:7778/images/pobtrans.gif">
          <a:extLst>
            <a:ext uri="{FF2B5EF4-FFF2-40B4-BE49-F238E27FC236}">
              <a16:creationId xmlns:a16="http://schemas.microsoft.com/office/drawing/2014/main" id="{F8466529-A62C-4291-B3EC-77C4DF76EBA4}"/>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304" name="image4.png" descr="http://intranetsdm.movilidadbogota.gov.co:7778/images/pobtrans.gif">
          <a:extLst>
            <a:ext uri="{FF2B5EF4-FFF2-40B4-BE49-F238E27FC236}">
              <a16:creationId xmlns:a16="http://schemas.microsoft.com/office/drawing/2014/main" id="{9C78EDAB-B388-4996-8AAB-708AC5A3DEAA}"/>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305" name="image4.png" descr="http://intranetsdm.movilidadbogota.gov.co:7778/images/pobtrans.gif">
          <a:extLst>
            <a:ext uri="{FF2B5EF4-FFF2-40B4-BE49-F238E27FC236}">
              <a16:creationId xmlns:a16="http://schemas.microsoft.com/office/drawing/2014/main" id="{2E80A836-34EF-4865-81BE-D68D30A5E7A1}"/>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306" name="image4.png" descr="http://intranetsdm.movilidadbogota.gov.co:7778/images/pobtrans.gif">
          <a:extLst>
            <a:ext uri="{FF2B5EF4-FFF2-40B4-BE49-F238E27FC236}">
              <a16:creationId xmlns:a16="http://schemas.microsoft.com/office/drawing/2014/main" id="{E053C838-DD87-4490-99F5-F7C53ACCA0FC}"/>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307" name="image4.png" descr="http://intranetsdm.movilidadbogota.gov.co:7778/images/pobtrans.gif">
          <a:extLst>
            <a:ext uri="{FF2B5EF4-FFF2-40B4-BE49-F238E27FC236}">
              <a16:creationId xmlns:a16="http://schemas.microsoft.com/office/drawing/2014/main" id="{761FAD25-998B-4D64-8CC0-3C290A1D461C}"/>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308" name="image3.png" descr="http://intranetsdm.movilidadbogota.gov.co:7778/images/pobtrans.gif">
          <a:extLst>
            <a:ext uri="{FF2B5EF4-FFF2-40B4-BE49-F238E27FC236}">
              <a16:creationId xmlns:a16="http://schemas.microsoft.com/office/drawing/2014/main" id="{E2B92625-D1E5-4E68-B82D-7B2CF7B27DA0}"/>
            </a:ext>
          </a:extLst>
        </xdr:cNvPr>
        <xdr:cNvPicPr preferRelativeResize="0"/>
      </xdr:nvPicPr>
      <xdr:blipFill>
        <a:blip xmlns:r="http://schemas.openxmlformats.org/officeDocument/2006/relationships" r:embed="rId2"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309" name="image3.png" descr="http://intranetsdm.movilidadbogota.gov.co:7778/images/pobtrans.gif">
          <a:extLst>
            <a:ext uri="{FF2B5EF4-FFF2-40B4-BE49-F238E27FC236}">
              <a16:creationId xmlns:a16="http://schemas.microsoft.com/office/drawing/2014/main" id="{C0A3E63D-701C-4062-A66A-6FBCBD9CEB64}"/>
            </a:ext>
          </a:extLst>
        </xdr:cNvPr>
        <xdr:cNvPicPr preferRelativeResize="0"/>
      </xdr:nvPicPr>
      <xdr:blipFill>
        <a:blip xmlns:r="http://schemas.openxmlformats.org/officeDocument/2006/relationships" r:embed="rId2"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310" name="image4.png" descr="http://intranetsdm.movilidadbogota.gov.co:7778/images/pobtrans.gif">
          <a:extLst>
            <a:ext uri="{FF2B5EF4-FFF2-40B4-BE49-F238E27FC236}">
              <a16:creationId xmlns:a16="http://schemas.microsoft.com/office/drawing/2014/main" id="{4B9146A7-315E-49D1-868A-7C4F2EC4AA87}"/>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311" name="image4.png" descr="http://intranetsdm.movilidadbogota.gov.co:7778/images/pobtrans.gif">
          <a:extLst>
            <a:ext uri="{FF2B5EF4-FFF2-40B4-BE49-F238E27FC236}">
              <a16:creationId xmlns:a16="http://schemas.microsoft.com/office/drawing/2014/main" id="{490C9C29-D51E-4C04-A8DE-8CD9DCF68BE4}"/>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312" name="image4.png" descr="http://intranetsdm.movilidadbogota.gov.co:7778/images/pobtrans.gif">
          <a:extLst>
            <a:ext uri="{FF2B5EF4-FFF2-40B4-BE49-F238E27FC236}">
              <a16:creationId xmlns:a16="http://schemas.microsoft.com/office/drawing/2014/main" id="{38F05397-27D9-4417-BD0D-CA5AF8547253}"/>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313" name="image4.png" descr="http://intranetsdm.movilidadbogota.gov.co:7778/images/pobtrans.gif">
          <a:extLst>
            <a:ext uri="{FF2B5EF4-FFF2-40B4-BE49-F238E27FC236}">
              <a16:creationId xmlns:a16="http://schemas.microsoft.com/office/drawing/2014/main" id="{60E0F82F-8773-456A-AFF1-E293C68B73BC}"/>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314" name="image4.png" descr="http://intranetsdm.movilidadbogota.gov.co:7778/images/pobtrans.gif">
          <a:extLst>
            <a:ext uri="{FF2B5EF4-FFF2-40B4-BE49-F238E27FC236}">
              <a16:creationId xmlns:a16="http://schemas.microsoft.com/office/drawing/2014/main" id="{5E2EFDA6-5A6B-4820-9B7B-1D82D0F41AF4}"/>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315" name="image4.png" descr="http://intranetsdm.movilidadbogota.gov.co:7778/images/pobtrans.gif">
          <a:extLst>
            <a:ext uri="{FF2B5EF4-FFF2-40B4-BE49-F238E27FC236}">
              <a16:creationId xmlns:a16="http://schemas.microsoft.com/office/drawing/2014/main" id="{7875E4C0-733F-4F9F-B684-1BF684B19B28}"/>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316" name="image4.png" descr="http://intranetsdm.movilidadbogota.gov.co:7778/images/pobtrans.gif">
          <a:extLst>
            <a:ext uri="{FF2B5EF4-FFF2-40B4-BE49-F238E27FC236}">
              <a16:creationId xmlns:a16="http://schemas.microsoft.com/office/drawing/2014/main" id="{9970AFB0-B810-4F5F-B438-FBE8AD7AE716}"/>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317" name="image4.png" descr="http://intranetsdm.movilidadbogota.gov.co:7778/images/pobtrans.gif">
          <a:extLst>
            <a:ext uri="{FF2B5EF4-FFF2-40B4-BE49-F238E27FC236}">
              <a16:creationId xmlns:a16="http://schemas.microsoft.com/office/drawing/2014/main" id="{ACD75996-9270-4602-8B64-D1E188A2F83C}"/>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318" name="image4.png" descr="http://intranetsdm.movilidadbogota.gov.co:7778/images/pobtrans.gif">
          <a:extLst>
            <a:ext uri="{FF2B5EF4-FFF2-40B4-BE49-F238E27FC236}">
              <a16:creationId xmlns:a16="http://schemas.microsoft.com/office/drawing/2014/main" id="{764CD3EF-B859-41B4-BA06-EC556249CF5C}"/>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319" name="image4.png" descr="http://intranetsdm.movilidadbogota.gov.co:7778/images/pobtrans.gif">
          <a:extLst>
            <a:ext uri="{FF2B5EF4-FFF2-40B4-BE49-F238E27FC236}">
              <a16:creationId xmlns:a16="http://schemas.microsoft.com/office/drawing/2014/main" id="{6D15A690-9FB1-4275-AFE3-6653F29E6F55}"/>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320" name="image4.png" descr="http://intranetsdm.movilidadbogota.gov.co:7778/images/pobtrans.gif">
          <a:extLst>
            <a:ext uri="{FF2B5EF4-FFF2-40B4-BE49-F238E27FC236}">
              <a16:creationId xmlns:a16="http://schemas.microsoft.com/office/drawing/2014/main" id="{B0D77200-0F5C-4974-B651-BC037A698A8B}"/>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321" name="image4.png" descr="http://intranetsdm.movilidadbogota.gov.co:7778/images/pobtrans.gif">
          <a:extLst>
            <a:ext uri="{FF2B5EF4-FFF2-40B4-BE49-F238E27FC236}">
              <a16:creationId xmlns:a16="http://schemas.microsoft.com/office/drawing/2014/main" id="{0F776C72-9A9B-4A53-BA99-3C9810E042BF}"/>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322" name="image3.png" descr="http://intranetsdm.movilidadbogota.gov.co:7778/images/pobtrans.gif">
          <a:extLst>
            <a:ext uri="{FF2B5EF4-FFF2-40B4-BE49-F238E27FC236}">
              <a16:creationId xmlns:a16="http://schemas.microsoft.com/office/drawing/2014/main" id="{09BD413E-F377-4E9C-A5F1-B6374AA42580}"/>
            </a:ext>
          </a:extLst>
        </xdr:cNvPr>
        <xdr:cNvPicPr preferRelativeResize="0"/>
      </xdr:nvPicPr>
      <xdr:blipFill>
        <a:blip xmlns:r="http://schemas.openxmlformats.org/officeDocument/2006/relationships" r:embed="rId2"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323" name="image3.png" descr="http://intranetsdm.movilidadbogota.gov.co:7778/images/pobtrans.gif">
          <a:extLst>
            <a:ext uri="{FF2B5EF4-FFF2-40B4-BE49-F238E27FC236}">
              <a16:creationId xmlns:a16="http://schemas.microsoft.com/office/drawing/2014/main" id="{359285BA-2EFE-4F2A-B557-E5AE2B8D8A8A}"/>
            </a:ext>
          </a:extLst>
        </xdr:cNvPr>
        <xdr:cNvPicPr preferRelativeResize="0"/>
      </xdr:nvPicPr>
      <xdr:blipFill>
        <a:blip xmlns:r="http://schemas.openxmlformats.org/officeDocument/2006/relationships" r:embed="rId2"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324" name="image4.png" descr="http://intranetsdm.movilidadbogota.gov.co:7778/images/pobtrans.gif">
          <a:extLst>
            <a:ext uri="{FF2B5EF4-FFF2-40B4-BE49-F238E27FC236}">
              <a16:creationId xmlns:a16="http://schemas.microsoft.com/office/drawing/2014/main" id="{66CD3D2E-3522-4F04-AD83-F99EFA70C7AF}"/>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325" name="image4.png" descr="http://intranetsdm.movilidadbogota.gov.co:7778/images/pobtrans.gif">
          <a:extLst>
            <a:ext uri="{FF2B5EF4-FFF2-40B4-BE49-F238E27FC236}">
              <a16:creationId xmlns:a16="http://schemas.microsoft.com/office/drawing/2014/main" id="{5916A278-5CE4-4CAF-9CEB-D6E48D65C456}"/>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326" name="image4.png" descr="http://intranetsdm.movilidadbogota.gov.co:7778/images/pobtrans.gif">
          <a:extLst>
            <a:ext uri="{FF2B5EF4-FFF2-40B4-BE49-F238E27FC236}">
              <a16:creationId xmlns:a16="http://schemas.microsoft.com/office/drawing/2014/main" id="{E942D950-AB78-4565-B96F-D0E44B9ADD72}"/>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327" name="image4.png" descr="http://intranetsdm.movilidadbogota.gov.co:7778/images/pobtrans.gif">
          <a:extLst>
            <a:ext uri="{FF2B5EF4-FFF2-40B4-BE49-F238E27FC236}">
              <a16:creationId xmlns:a16="http://schemas.microsoft.com/office/drawing/2014/main" id="{D06E72C5-1368-4FF5-BA2A-339AF4672C70}"/>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328" name="image4.png" descr="http://intranetsdm.movilidadbogota.gov.co:7778/images/pobtrans.gif">
          <a:extLst>
            <a:ext uri="{FF2B5EF4-FFF2-40B4-BE49-F238E27FC236}">
              <a16:creationId xmlns:a16="http://schemas.microsoft.com/office/drawing/2014/main" id="{96497D02-82A3-4A8F-BE7F-64690217474E}"/>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329" name="image4.png" descr="http://intranetsdm.movilidadbogota.gov.co:7778/images/pobtrans.gif">
          <a:extLst>
            <a:ext uri="{FF2B5EF4-FFF2-40B4-BE49-F238E27FC236}">
              <a16:creationId xmlns:a16="http://schemas.microsoft.com/office/drawing/2014/main" id="{B701A7C2-39B3-465C-84C5-2728D4E0EE2C}"/>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330" name="image4.png" descr="http://intranetsdm.movilidadbogota.gov.co:7778/images/pobtrans.gif">
          <a:extLst>
            <a:ext uri="{FF2B5EF4-FFF2-40B4-BE49-F238E27FC236}">
              <a16:creationId xmlns:a16="http://schemas.microsoft.com/office/drawing/2014/main" id="{A7C78367-655B-495D-BA89-AC617F859EA9}"/>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331" name="image4.png" descr="http://intranetsdm.movilidadbogota.gov.co:7778/images/pobtrans.gif">
          <a:extLst>
            <a:ext uri="{FF2B5EF4-FFF2-40B4-BE49-F238E27FC236}">
              <a16:creationId xmlns:a16="http://schemas.microsoft.com/office/drawing/2014/main" id="{810F6AB2-C6B5-4792-837F-90016C48B049}"/>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332" name="image4.png" descr="http://intranetsdm.movilidadbogota.gov.co:7778/images/pobtrans.gif">
          <a:extLst>
            <a:ext uri="{FF2B5EF4-FFF2-40B4-BE49-F238E27FC236}">
              <a16:creationId xmlns:a16="http://schemas.microsoft.com/office/drawing/2014/main" id="{A6AA53E0-3846-47C5-B268-AA8A1840A001}"/>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333" name="image4.png" descr="http://intranetsdm.movilidadbogota.gov.co:7778/images/pobtrans.gif">
          <a:extLst>
            <a:ext uri="{FF2B5EF4-FFF2-40B4-BE49-F238E27FC236}">
              <a16:creationId xmlns:a16="http://schemas.microsoft.com/office/drawing/2014/main" id="{42E1C6C8-A90B-40F1-93D0-E987C6DCF19D}"/>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334" name="image4.png" descr="http://intranetsdm.movilidadbogota.gov.co:7778/images/pobtrans.gif">
          <a:extLst>
            <a:ext uri="{FF2B5EF4-FFF2-40B4-BE49-F238E27FC236}">
              <a16:creationId xmlns:a16="http://schemas.microsoft.com/office/drawing/2014/main" id="{3D085187-64DF-4B52-BE0B-87FDC25A4181}"/>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335" name="image4.png" descr="http://intranetsdm.movilidadbogota.gov.co:7778/images/pobtrans.gif">
          <a:extLst>
            <a:ext uri="{FF2B5EF4-FFF2-40B4-BE49-F238E27FC236}">
              <a16:creationId xmlns:a16="http://schemas.microsoft.com/office/drawing/2014/main" id="{C7134785-3A80-4E77-9620-4E6591029F29}"/>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336" name="image3.png" descr="http://intranetsdm.movilidadbogota.gov.co:7778/images/pobtrans.gif">
          <a:extLst>
            <a:ext uri="{FF2B5EF4-FFF2-40B4-BE49-F238E27FC236}">
              <a16:creationId xmlns:a16="http://schemas.microsoft.com/office/drawing/2014/main" id="{41D995CA-E312-4AE1-87BF-937BF3CBA000}"/>
            </a:ext>
          </a:extLst>
        </xdr:cNvPr>
        <xdr:cNvPicPr preferRelativeResize="0"/>
      </xdr:nvPicPr>
      <xdr:blipFill>
        <a:blip xmlns:r="http://schemas.openxmlformats.org/officeDocument/2006/relationships" r:embed="rId2"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337" name="image3.png" descr="http://intranetsdm.movilidadbogota.gov.co:7778/images/pobtrans.gif">
          <a:extLst>
            <a:ext uri="{FF2B5EF4-FFF2-40B4-BE49-F238E27FC236}">
              <a16:creationId xmlns:a16="http://schemas.microsoft.com/office/drawing/2014/main" id="{8683E538-0058-47C4-B0D9-A8A5262057B9}"/>
            </a:ext>
          </a:extLst>
        </xdr:cNvPr>
        <xdr:cNvPicPr preferRelativeResize="0"/>
      </xdr:nvPicPr>
      <xdr:blipFill>
        <a:blip xmlns:r="http://schemas.openxmlformats.org/officeDocument/2006/relationships" r:embed="rId2" cstate="print"/>
        <a:stretch>
          <a:fillRect/>
        </a:stretch>
      </xdr:blipFill>
      <xdr:spPr>
        <a:xfrm>
          <a:off x="2439352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338" name="image4.png" descr="http://intranetsdm.movilidadbogota.gov.co:7778/images/pobtrans.gif">
          <a:extLst>
            <a:ext uri="{FF2B5EF4-FFF2-40B4-BE49-F238E27FC236}">
              <a16:creationId xmlns:a16="http://schemas.microsoft.com/office/drawing/2014/main" id="{65284B29-F6F4-4FCC-9062-A8C4075EB109}"/>
            </a:ext>
          </a:extLst>
        </xdr:cNvPr>
        <xdr:cNvPicPr preferRelativeResize="0"/>
      </xdr:nvPicPr>
      <xdr:blipFill>
        <a:blip xmlns:r="http://schemas.openxmlformats.org/officeDocument/2006/relationships" r:embed="rId1"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339" name="image4.png" descr="http://intranetsdm.movilidadbogota.gov.co:7778/images/pobtrans.gif">
          <a:extLst>
            <a:ext uri="{FF2B5EF4-FFF2-40B4-BE49-F238E27FC236}">
              <a16:creationId xmlns:a16="http://schemas.microsoft.com/office/drawing/2014/main" id="{64433EE6-2013-4B2B-8445-B79D7DF3B6E7}"/>
            </a:ext>
          </a:extLst>
        </xdr:cNvPr>
        <xdr:cNvPicPr preferRelativeResize="0"/>
      </xdr:nvPicPr>
      <xdr:blipFill>
        <a:blip xmlns:r="http://schemas.openxmlformats.org/officeDocument/2006/relationships" r:embed="rId1"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340" name="image4.png" descr="http://intranetsdm.movilidadbogota.gov.co:7778/images/pobtrans.gif">
          <a:extLst>
            <a:ext uri="{FF2B5EF4-FFF2-40B4-BE49-F238E27FC236}">
              <a16:creationId xmlns:a16="http://schemas.microsoft.com/office/drawing/2014/main" id="{9E24F397-3153-4805-B531-586626A7CB35}"/>
            </a:ext>
          </a:extLst>
        </xdr:cNvPr>
        <xdr:cNvPicPr preferRelativeResize="0"/>
      </xdr:nvPicPr>
      <xdr:blipFill>
        <a:blip xmlns:r="http://schemas.openxmlformats.org/officeDocument/2006/relationships" r:embed="rId1"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341" name="image4.png" descr="http://intranetsdm.movilidadbogota.gov.co:7778/images/pobtrans.gif">
          <a:extLst>
            <a:ext uri="{FF2B5EF4-FFF2-40B4-BE49-F238E27FC236}">
              <a16:creationId xmlns:a16="http://schemas.microsoft.com/office/drawing/2014/main" id="{064B9D8F-7577-4D86-A795-47295015EE1F}"/>
            </a:ext>
          </a:extLst>
        </xdr:cNvPr>
        <xdr:cNvPicPr preferRelativeResize="0"/>
      </xdr:nvPicPr>
      <xdr:blipFill>
        <a:blip xmlns:r="http://schemas.openxmlformats.org/officeDocument/2006/relationships" r:embed="rId1"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342" name="image4.png" descr="http://intranetsdm.movilidadbogota.gov.co:7778/images/pobtrans.gif">
          <a:extLst>
            <a:ext uri="{FF2B5EF4-FFF2-40B4-BE49-F238E27FC236}">
              <a16:creationId xmlns:a16="http://schemas.microsoft.com/office/drawing/2014/main" id="{4E9C8574-8A7C-45EC-8498-C0A4F44FA392}"/>
            </a:ext>
          </a:extLst>
        </xdr:cNvPr>
        <xdr:cNvPicPr preferRelativeResize="0"/>
      </xdr:nvPicPr>
      <xdr:blipFill>
        <a:blip xmlns:r="http://schemas.openxmlformats.org/officeDocument/2006/relationships" r:embed="rId1"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343" name="image4.png" descr="http://intranetsdm.movilidadbogota.gov.co:7778/images/pobtrans.gif">
          <a:extLst>
            <a:ext uri="{FF2B5EF4-FFF2-40B4-BE49-F238E27FC236}">
              <a16:creationId xmlns:a16="http://schemas.microsoft.com/office/drawing/2014/main" id="{71333DD4-28BD-494B-8636-43AB08D8CC35}"/>
            </a:ext>
          </a:extLst>
        </xdr:cNvPr>
        <xdr:cNvPicPr preferRelativeResize="0"/>
      </xdr:nvPicPr>
      <xdr:blipFill>
        <a:blip xmlns:r="http://schemas.openxmlformats.org/officeDocument/2006/relationships" r:embed="rId1"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344" name="image4.png" descr="http://intranetsdm.movilidadbogota.gov.co:7778/images/pobtrans.gif">
          <a:extLst>
            <a:ext uri="{FF2B5EF4-FFF2-40B4-BE49-F238E27FC236}">
              <a16:creationId xmlns:a16="http://schemas.microsoft.com/office/drawing/2014/main" id="{1B27502E-B19F-4E55-9863-1776A029619F}"/>
            </a:ext>
          </a:extLst>
        </xdr:cNvPr>
        <xdr:cNvPicPr preferRelativeResize="0"/>
      </xdr:nvPicPr>
      <xdr:blipFill>
        <a:blip xmlns:r="http://schemas.openxmlformats.org/officeDocument/2006/relationships" r:embed="rId1"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345" name="image4.png" descr="http://intranetsdm.movilidadbogota.gov.co:7778/images/pobtrans.gif">
          <a:extLst>
            <a:ext uri="{FF2B5EF4-FFF2-40B4-BE49-F238E27FC236}">
              <a16:creationId xmlns:a16="http://schemas.microsoft.com/office/drawing/2014/main" id="{9725085B-1D28-4E9B-8839-B412591B030F}"/>
            </a:ext>
          </a:extLst>
        </xdr:cNvPr>
        <xdr:cNvPicPr preferRelativeResize="0"/>
      </xdr:nvPicPr>
      <xdr:blipFill>
        <a:blip xmlns:r="http://schemas.openxmlformats.org/officeDocument/2006/relationships" r:embed="rId1"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346" name="image4.png" descr="http://intranetsdm.movilidadbogota.gov.co:7778/images/pobtrans.gif">
          <a:extLst>
            <a:ext uri="{FF2B5EF4-FFF2-40B4-BE49-F238E27FC236}">
              <a16:creationId xmlns:a16="http://schemas.microsoft.com/office/drawing/2014/main" id="{A5411015-5723-4BE7-A57F-A69CF635CC11}"/>
            </a:ext>
          </a:extLst>
        </xdr:cNvPr>
        <xdr:cNvPicPr preferRelativeResize="0"/>
      </xdr:nvPicPr>
      <xdr:blipFill>
        <a:blip xmlns:r="http://schemas.openxmlformats.org/officeDocument/2006/relationships" r:embed="rId1"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347" name="image4.png" descr="http://intranetsdm.movilidadbogota.gov.co:7778/images/pobtrans.gif">
          <a:extLst>
            <a:ext uri="{FF2B5EF4-FFF2-40B4-BE49-F238E27FC236}">
              <a16:creationId xmlns:a16="http://schemas.microsoft.com/office/drawing/2014/main" id="{606B4639-5BD0-4719-AB1D-0AA48BCD18F4}"/>
            </a:ext>
          </a:extLst>
        </xdr:cNvPr>
        <xdr:cNvPicPr preferRelativeResize="0"/>
      </xdr:nvPicPr>
      <xdr:blipFill>
        <a:blip xmlns:r="http://schemas.openxmlformats.org/officeDocument/2006/relationships" r:embed="rId1"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348" name="image4.png" descr="http://intranetsdm.movilidadbogota.gov.co:7778/images/pobtrans.gif">
          <a:extLst>
            <a:ext uri="{FF2B5EF4-FFF2-40B4-BE49-F238E27FC236}">
              <a16:creationId xmlns:a16="http://schemas.microsoft.com/office/drawing/2014/main" id="{94B62172-A033-45C1-B420-3583F5FAED94}"/>
            </a:ext>
          </a:extLst>
        </xdr:cNvPr>
        <xdr:cNvPicPr preferRelativeResize="0"/>
      </xdr:nvPicPr>
      <xdr:blipFill>
        <a:blip xmlns:r="http://schemas.openxmlformats.org/officeDocument/2006/relationships" r:embed="rId1"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349" name="image4.png" descr="http://intranetsdm.movilidadbogota.gov.co:7778/images/pobtrans.gif">
          <a:extLst>
            <a:ext uri="{FF2B5EF4-FFF2-40B4-BE49-F238E27FC236}">
              <a16:creationId xmlns:a16="http://schemas.microsoft.com/office/drawing/2014/main" id="{B4331A40-555A-4222-A4C9-50EB9DFFCC00}"/>
            </a:ext>
          </a:extLst>
        </xdr:cNvPr>
        <xdr:cNvPicPr preferRelativeResize="0"/>
      </xdr:nvPicPr>
      <xdr:blipFill>
        <a:blip xmlns:r="http://schemas.openxmlformats.org/officeDocument/2006/relationships" r:embed="rId1"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350" name="image3.png" descr="http://intranetsdm.movilidadbogota.gov.co:7778/images/pobtrans.gif">
          <a:extLst>
            <a:ext uri="{FF2B5EF4-FFF2-40B4-BE49-F238E27FC236}">
              <a16:creationId xmlns:a16="http://schemas.microsoft.com/office/drawing/2014/main" id="{51B616F4-5273-4FBA-AC07-D48B0998AE64}"/>
            </a:ext>
          </a:extLst>
        </xdr:cNvPr>
        <xdr:cNvPicPr preferRelativeResize="0"/>
      </xdr:nvPicPr>
      <xdr:blipFill>
        <a:blip xmlns:r="http://schemas.openxmlformats.org/officeDocument/2006/relationships" r:embed="rId2"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351" name="image3.png" descr="http://intranetsdm.movilidadbogota.gov.co:7778/images/pobtrans.gif">
          <a:extLst>
            <a:ext uri="{FF2B5EF4-FFF2-40B4-BE49-F238E27FC236}">
              <a16:creationId xmlns:a16="http://schemas.microsoft.com/office/drawing/2014/main" id="{BBBAA285-E58B-4131-9903-004956A47C7E}"/>
            </a:ext>
          </a:extLst>
        </xdr:cNvPr>
        <xdr:cNvPicPr preferRelativeResize="0"/>
      </xdr:nvPicPr>
      <xdr:blipFill>
        <a:blip xmlns:r="http://schemas.openxmlformats.org/officeDocument/2006/relationships" r:embed="rId2"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352" name="image4.png" descr="http://intranetsdm.movilidadbogota.gov.co:7778/images/pobtrans.gif">
          <a:extLst>
            <a:ext uri="{FF2B5EF4-FFF2-40B4-BE49-F238E27FC236}">
              <a16:creationId xmlns:a16="http://schemas.microsoft.com/office/drawing/2014/main" id="{7E13AB29-F76B-44FE-8FD6-0F68EAD336C4}"/>
            </a:ext>
          </a:extLst>
        </xdr:cNvPr>
        <xdr:cNvPicPr preferRelativeResize="0"/>
      </xdr:nvPicPr>
      <xdr:blipFill>
        <a:blip xmlns:r="http://schemas.openxmlformats.org/officeDocument/2006/relationships" r:embed="rId1"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353" name="image4.png" descr="http://intranetsdm.movilidadbogota.gov.co:7778/images/pobtrans.gif">
          <a:extLst>
            <a:ext uri="{FF2B5EF4-FFF2-40B4-BE49-F238E27FC236}">
              <a16:creationId xmlns:a16="http://schemas.microsoft.com/office/drawing/2014/main" id="{4BA1D240-8B21-4D0C-BECE-4D9A255A5D88}"/>
            </a:ext>
          </a:extLst>
        </xdr:cNvPr>
        <xdr:cNvPicPr preferRelativeResize="0"/>
      </xdr:nvPicPr>
      <xdr:blipFill>
        <a:blip xmlns:r="http://schemas.openxmlformats.org/officeDocument/2006/relationships" r:embed="rId1"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354" name="image4.png" descr="http://intranetsdm.movilidadbogota.gov.co:7778/images/pobtrans.gif">
          <a:extLst>
            <a:ext uri="{FF2B5EF4-FFF2-40B4-BE49-F238E27FC236}">
              <a16:creationId xmlns:a16="http://schemas.microsoft.com/office/drawing/2014/main" id="{713EE463-07CF-4041-8A52-1A17871F4D78}"/>
            </a:ext>
          </a:extLst>
        </xdr:cNvPr>
        <xdr:cNvPicPr preferRelativeResize="0"/>
      </xdr:nvPicPr>
      <xdr:blipFill>
        <a:blip xmlns:r="http://schemas.openxmlformats.org/officeDocument/2006/relationships" r:embed="rId1"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355" name="image4.png" descr="http://intranetsdm.movilidadbogota.gov.co:7778/images/pobtrans.gif">
          <a:extLst>
            <a:ext uri="{FF2B5EF4-FFF2-40B4-BE49-F238E27FC236}">
              <a16:creationId xmlns:a16="http://schemas.microsoft.com/office/drawing/2014/main" id="{7BD8C59D-0F18-45A2-8754-EF5176106353}"/>
            </a:ext>
          </a:extLst>
        </xdr:cNvPr>
        <xdr:cNvPicPr preferRelativeResize="0"/>
      </xdr:nvPicPr>
      <xdr:blipFill>
        <a:blip xmlns:r="http://schemas.openxmlformats.org/officeDocument/2006/relationships" r:embed="rId1"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356" name="image4.png" descr="http://intranetsdm.movilidadbogota.gov.co:7778/images/pobtrans.gif">
          <a:extLst>
            <a:ext uri="{FF2B5EF4-FFF2-40B4-BE49-F238E27FC236}">
              <a16:creationId xmlns:a16="http://schemas.microsoft.com/office/drawing/2014/main" id="{07928AF8-4418-472C-8603-58CD542C47A0}"/>
            </a:ext>
          </a:extLst>
        </xdr:cNvPr>
        <xdr:cNvPicPr preferRelativeResize="0"/>
      </xdr:nvPicPr>
      <xdr:blipFill>
        <a:blip xmlns:r="http://schemas.openxmlformats.org/officeDocument/2006/relationships" r:embed="rId1"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357" name="image4.png" descr="http://intranetsdm.movilidadbogota.gov.co:7778/images/pobtrans.gif">
          <a:extLst>
            <a:ext uri="{FF2B5EF4-FFF2-40B4-BE49-F238E27FC236}">
              <a16:creationId xmlns:a16="http://schemas.microsoft.com/office/drawing/2014/main" id="{10D2A48B-9D50-4CC7-8D09-5262CF5FA97E}"/>
            </a:ext>
          </a:extLst>
        </xdr:cNvPr>
        <xdr:cNvPicPr preferRelativeResize="0"/>
      </xdr:nvPicPr>
      <xdr:blipFill>
        <a:blip xmlns:r="http://schemas.openxmlformats.org/officeDocument/2006/relationships" r:embed="rId1"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358" name="image4.png" descr="http://intranetsdm.movilidadbogota.gov.co:7778/images/pobtrans.gif">
          <a:extLst>
            <a:ext uri="{FF2B5EF4-FFF2-40B4-BE49-F238E27FC236}">
              <a16:creationId xmlns:a16="http://schemas.microsoft.com/office/drawing/2014/main" id="{B06FA521-F0FE-4728-91B5-271B68E877C6}"/>
            </a:ext>
          </a:extLst>
        </xdr:cNvPr>
        <xdr:cNvPicPr preferRelativeResize="0"/>
      </xdr:nvPicPr>
      <xdr:blipFill>
        <a:blip xmlns:r="http://schemas.openxmlformats.org/officeDocument/2006/relationships" r:embed="rId1"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359" name="image4.png" descr="http://intranetsdm.movilidadbogota.gov.co:7778/images/pobtrans.gif">
          <a:extLst>
            <a:ext uri="{FF2B5EF4-FFF2-40B4-BE49-F238E27FC236}">
              <a16:creationId xmlns:a16="http://schemas.microsoft.com/office/drawing/2014/main" id="{5BFCE21A-2485-4977-B309-CEFCE6B0A1AA}"/>
            </a:ext>
          </a:extLst>
        </xdr:cNvPr>
        <xdr:cNvPicPr preferRelativeResize="0"/>
      </xdr:nvPicPr>
      <xdr:blipFill>
        <a:blip xmlns:r="http://schemas.openxmlformats.org/officeDocument/2006/relationships" r:embed="rId1"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360" name="image4.png" descr="http://intranetsdm.movilidadbogota.gov.co:7778/images/pobtrans.gif">
          <a:extLst>
            <a:ext uri="{FF2B5EF4-FFF2-40B4-BE49-F238E27FC236}">
              <a16:creationId xmlns:a16="http://schemas.microsoft.com/office/drawing/2014/main" id="{BA460998-D096-439C-9FC1-8A5535A4EA02}"/>
            </a:ext>
          </a:extLst>
        </xdr:cNvPr>
        <xdr:cNvPicPr preferRelativeResize="0"/>
      </xdr:nvPicPr>
      <xdr:blipFill>
        <a:blip xmlns:r="http://schemas.openxmlformats.org/officeDocument/2006/relationships" r:embed="rId1"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361" name="image4.png" descr="http://intranetsdm.movilidadbogota.gov.co:7778/images/pobtrans.gif">
          <a:extLst>
            <a:ext uri="{FF2B5EF4-FFF2-40B4-BE49-F238E27FC236}">
              <a16:creationId xmlns:a16="http://schemas.microsoft.com/office/drawing/2014/main" id="{DA253F20-46A7-47FA-92BC-005C605C807F}"/>
            </a:ext>
          </a:extLst>
        </xdr:cNvPr>
        <xdr:cNvPicPr preferRelativeResize="0"/>
      </xdr:nvPicPr>
      <xdr:blipFill>
        <a:blip xmlns:r="http://schemas.openxmlformats.org/officeDocument/2006/relationships" r:embed="rId1"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362" name="image4.png" descr="http://intranetsdm.movilidadbogota.gov.co:7778/images/pobtrans.gif">
          <a:extLst>
            <a:ext uri="{FF2B5EF4-FFF2-40B4-BE49-F238E27FC236}">
              <a16:creationId xmlns:a16="http://schemas.microsoft.com/office/drawing/2014/main" id="{D5F84139-0DBE-4805-9296-EB5A28C7853E}"/>
            </a:ext>
          </a:extLst>
        </xdr:cNvPr>
        <xdr:cNvPicPr preferRelativeResize="0"/>
      </xdr:nvPicPr>
      <xdr:blipFill>
        <a:blip xmlns:r="http://schemas.openxmlformats.org/officeDocument/2006/relationships" r:embed="rId1"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363" name="image4.png" descr="http://intranetsdm.movilidadbogota.gov.co:7778/images/pobtrans.gif">
          <a:extLst>
            <a:ext uri="{FF2B5EF4-FFF2-40B4-BE49-F238E27FC236}">
              <a16:creationId xmlns:a16="http://schemas.microsoft.com/office/drawing/2014/main" id="{4477AFDD-E3D7-4676-9BE4-D8281D02DEFA}"/>
            </a:ext>
          </a:extLst>
        </xdr:cNvPr>
        <xdr:cNvPicPr preferRelativeResize="0"/>
      </xdr:nvPicPr>
      <xdr:blipFill>
        <a:blip xmlns:r="http://schemas.openxmlformats.org/officeDocument/2006/relationships" r:embed="rId1"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364" name="image3.png" descr="http://intranetsdm.movilidadbogota.gov.co:7778/images/pobtrans.gif">
          <a:extLst>
            <a:ext uri="{FF2B5EF4-FFF2-40B4-BE49-F238E27FC236}">
              <a16:creationId xmlns:a16="http://schemas.microsoft.com/office/drawing/2014/main" id="{926EDF69-2930-46F3-B3EC-50E88E3D2226}"/>
            </a:ext>
          </a:extLst>
        </xdr:cNvPr>
        <xdr:cNvPicPr preferRelativeResize="0"/>
      </xdr:nvPicPr>
      <xdr:blipFill>
        <a:blip xmlns:r="http://schemas.openxmlformats.org/officeDocument/2006/relationships" r:embed="rId2"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365" name="image3.png" descr="http://intranetsdm.movilidadbogota.gov.co:7778/images/pobtrans.gif">
          <a:extLst>
            <a:ext uri="{FF2B5EF4-FFF2-40B4-BE49-F238E27FC236}">
              <a16:creationId xmlns:a16="http://schemas.microsoft.com/office/drawing/2014/main" id="{DB4B6FF6-2501-4998-AC11-BE89789B06E3}"/>
            </a:ext>
          </a:extLst>
        </xdr:cNvPr>
        <xdr:cNvPicPr preferRelativeResize="0"/>
      </xdr:nvPicPr>
      <xdr:blipFill>
        <a:blip xmlns:r="http://schemas.openxmlformats.org/officeDocument/2006/relationships" r:embed="rId2" cstate="print"/>
        <a:stretch>
          <a:fillRect/>
        </a:stretch>
      </xdr:blipFill>
      <xdr:spPr>
        <a:xfrm>
          <a:off x="2597467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366" name="image4.png" descr="http://intranetsdm.movilidadbogota.gov.co:7778/images/pobtrans.gif">
          <a:extLst>
            <a:ext uri="{FF2B5EF4-FFF2-40B4-BE49-F238E27FC236}">
              <a16:creationId xmlns:a16="http://schemas.microsoft.com/office/drawing/2014/main" id="{12C7196F-3C03-4AE7-829F-66EEABB13758}"/>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367" name="image4.png" descr="http://intranetsdm.movilidadbogota.gov.co:7778/images/pobtrans.gif">
          <a:extLst>
            <a:ext uri="{FF2B5EF4-FFF2-40B4-BE49-F238E27FC236}">
              <a16:creationId xmlns:a16="http://schemas.microsoft.com/office/drawing/2014/main" id="{E900D172-CF7E-41C2-AB8B-738F7C91D097}"/>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368" name="image4.png" descr="http://intranetsdm.movilidadbogota.gov.co:7778/images/pobtrans.gif">
          <a:extLst>
            <a:ext uri="{FF2B5EF4-FFF2-40B4-BE49-F238E27FC236}">
              <a16:creationId xmlns:a16="http://schemas.microsoft.com/office/drawing/2014/main" id="{539708FA-DFDE-44AD-A236-5C55449ED1D6}"/>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369" name="image4.png" descr="http://intranetsdm.movilidadbogota.gov.co:7778/images/pobtrans.gif">
          <a:extLst>
            <a:ext uri="{FF2B5EF4-FFF2-40B4-BE49-F238E27FC236}">
              <a16:creationId xmlns:a16="http://schemas.microsoft.com/office/drawing/2014/main" id="{BD4B05C7-CF58-4352-945D-F3865898A4B8}"/>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370" name="image4.png" descr="http://intranetsdm.movilidadbogota.gov.co:7778/images/pobtrans.gif">
          <a:extLst>
            <a:ext uri="{FF2B5EF4-FFF2-40B4-BE49-F238E27FC236}">
              <a16:creationId xmlns:a16="http://schemas.microsoft.com/office/drawing/2014/main" id="{F9CD078D-BFE1-4E10-A1FD-8274A64A8AB7}"/>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371" name="image4.png" descr="http://intranetsdm.movilidadbogota.gov.co:7778/images/pobtrans.gif">
          <a:extLst>
            <a:ext uri="{FF2B5EF4-FFF2-40B4-BE49-F238E27FC236}">
              <a16:creationId xmlns:a16="http://schemas.microsoft.com/office/drawing/2014/main" id="{DA3CB9D8-7FBE-4099-A86C-8DF6205B8DBB}"/>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372" name="image4.png" descr="http://intranetsdm.movilidadbogota.gov.co:7778/images/pobtrans.gif">
          <a:extLst>
            <a:ext uri="{FF2B5EF4-FFF2-40B4-BE49-F238E27FC236}">
              <a16:creationId xmlns:a16="http://schemas.microsoft.com/office/drawing/2014/main" id="{EE257E07-F604-4150-BA6A-133FF172A207}"/>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373" name="image4.png" descr="http://intranetsdm.movilidadbogota.gov.co:7778/images/pobtrans.gif">
          <a:extLst>
            <a:ext uri="{FF2B5EF4-FFF2-40B4-BE49-F238E27FC236}">
              <a16:creationId xmlns:a16="http://schemas.microsoft.com/office/drawing/2014/main" id="{9667B027-BB5B-4B26-871B-360A367D1FF7}"/>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374" name="image4.png" descr="http://intranetsdm.movilidadbogota.gov.co:7778/images/pobtrans.gif">
          <a:extLst>
            <a:ext uri="{FF2B5EF4-FFF2-40B4-BE49-F238E27FC236}">
              <a16:creationId xmlns:a16="http://schemas.microsoft.com/office/drawing/2014/main" id="{B5047DE8-E1D2-4B49-81AF-82DC74378549}"/>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375" name="image4.png" descr="http://intranetsdm.movilidadbogota.gov.co:7778/images/pobtrans.gif">
          <a:extLst>
            <a:ext uri="{FF2B5EF4-FFF2-40B4-BE49-F238E27FC236}">
              <a16:creationId xmlns:a16="http://schemas.microsoft.com/office/drawing/2014/main" id="{E1E28814-4C08-489E-82A0-194F2958DB7E}"/>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376" name="image4.png" descr="http://intranetsdm.movilidadbogota.gov.co:7778/images/pobtrans.gif">
          <a:extLst>
            <a:ext uri="{FF2B5EF4-FFF2-40B4-BE49-F238E27FC236}">
              <a16:creationId xmlns:a16="http://schemas.microsoft.com/office/drawing/2014/main" id="{B440D2D5-A7FD-4770-9DE5-A083543E2D90}"/>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377" name="image4.png" descr="http://intranetsdm.movilidadbogota.gov.co:7778/images/pobtrans.gif">
          <a:extLst>
            <a:ext uri="{FF2B5EF4-FFF2-40B4-BE49-F238E27FC236}">
              <a16:creationId xmlns:a16="http://schemas.microsoft.com/office/drawing/2014/main" id="{60A9AB1C-8BD6-4760-92E6-267E7B95D0F9}"/>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378" name="image3.png" descr="http://intranetsdm.movilidadbogota.gov.co:7778/images/pobtrans.gif">
          <a:extLst>
            <a:ext uri="{FF2B5EF4-FFF2-40B4-BE49-F238E27FC236}">
              <a16:creationId xmlns:a16="http://schemas.microsoft.com/office/drawing/2014/main" id="{B2AE6E31-6971-4958-8E43-F4A33DE6CAC7}"/>
            </a:ext>
          </a:extLst>
        </xdr:cNvPr>
        <xdr:cNvPicPr preferRelativeResize="0"/>
      </xdr:nvPicPr>
      <xdr:blipFill>
        <a:blip xmlns:r="http://schemas.openxmlformats.org/officeDocument/2006/relationships" r:embed="rId2"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379" name="image3.png" descr="http://intranetsdm.movilidadbogota.gov.co:7778/images/pobtrans.gif">
          <a:extLst>
            <a:ext uri="{FF2B5EF4-FFF2-40B4-BE49-F238E27FC236}">
              <a16:creationId xmlns:a16="http://schemas.microsoft.com/office/drawing/2014/main" id="{1F189B31-1D67-4E67-ACFB-AC9849D953AA}"/>
            </a:ext>
          </a:extLst>
        </xdr:cNvPr>
        <xdr:cNvPicPr preferRelativeResize="0"/>
      </xdr:nvPicPr>
      <xdr:blipFill>
        <a:blip xmlns:r="http://schemas.openxmlformats.org/officeDocument/2006/relationships" r:embed="rId2"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380" name="image4.png" descr="http://intranetsdm.movilidadbogota.gov.co:7778/images/pobtrans.gif">
          <a:extLst>
            <a:ext uri="{FF2B5EF4-FFF2-40B4-BE49-F238E27FC236}">
              <a16:creationId xmlns:a16="http://schemas.microsoft.com/office/drawing/2014/main" id="{6A426DAB-A36E-4BB6-A2D4-B8CF2DC316EF}"/>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381" name="image4.png" descr="http://intranetsdm.movilidadbogota.gov.co:7778/images/pobtrans.gif">
          <a:extLst>
            <a:ext uri="{FF2B5EF4-FFF2-40B4-BE49-F238E27FC236}">
              <a16:creationId xmlns:a16="http://schemas.microsoft.com/office/drawing/2014/main" id="{37CFFBC4-628A-42D2-BD7B-4135F787FF52}"/>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382" name="image4.png" descr="http://intranetsdm.movilidadbogota.gov.co:7778/images/pobtrans.gif">
          <a:extLst>
            <a:ext uri="{FF2B5EF4-FFF2-40B4-BE49-F238E27FC236}">
              <a16:creationId xmlns:a16="http://schemas.microsoft.com/office/drawing/2014/main" id="{2E73C1D1-03B0-4DD2-8FC0-A508834E1F35}"/>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383" name="image4.png" descr="http://intranetsdm.movilidadbogota.gov.co:7778/images/pobtrans.gif">
          <a:extLst>
            <a:ext uri="{FF2B5EF4-FFF2-40B4-BE49-F238E27FC236}">
              <a16:creationId xmlns:a16="http://schemas.microsoft.com/office/drawing/2014/main" id="{CC141994-27A3-4E3D-B5B6-BBAD2A5D20B6}"/>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384" name="image4.png" descr="http://intranetsdm.movilidadbogota.gov.co:7778/images/pobtrans.gif">
          <a:extLst>
            <a:ext uri="{FF2B5EF4-FFF2-40B4-BE49-F238E27FC236}">
              <a16:creationId xmlns:a16="http://schemas.microsoft.com/office/drawing/2014/main" id="{F4C6198D-1A9D-4C8D-8AD7-168F106E8CE4}"/>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385" name="image4.png" descr="http://intranetsdm.movilidadbogota.gov.co:7778/images/pobtrans.gif">
          <a:extLst>
            <a:ext uri="{FF2B5EF4-FFF2-40B4-BE49-F238E27FC236}">
              <a16:creationId xmlns:a16="http://schemas.microsoft.com/office/drawing/2014/main" id="{AC9A5749-D54F-4942-A24D-22979F49A81E}"/>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386" name="image4.png" descr="http://intranetsdm.movilidadbogota.gov.co:7778/images/pobtrans.gif">
          <a:extLst>
            <a:ext uri="{FF2B5EF4-FFF2-40B4-BE49-F238E27FC236}">
              <a16:creationId xmlns:a16="http://schemas.microsoft.com/office/drawing/2014/main" id="{ED0A3584-C748-4648-8371-6A5E217B3057}"/>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387" name="image4.png" descr="http://intranetsdm.movilidadbogota.gov.co:7778/images/pobtrans.gif">
          <a:extLst>
            <a:ext uri="{FF2B5EF4-FFF2-40B4-BE49-F238E27FC236}">
              <a16:creationId xmlns:a16="http://schemas.microsoft.com/office/drawing/2014/main" id="{034CEA95-EAF2-4B24-9A37-94F5ECDEA98F}"/>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388" name="image4.png" descr="http://intranetsdm.movilidadbogota.gov.co:7778/images/pobtrans.gif">
          <a:extLst>
            <a:ext uri="{FF2B5EF4-FFF2-40B4-BE49-F238E27FC236}">
              <a16:creationId xmlns:a16="http://schemas.microsoft.com/office/drawing/2014/main" id="{4AE6E032-2D8C-4D21-B17B-28723C2F0C55}"/>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389" name="image4.png" descr="http://intranetsdm.movilidadbogota.gov.co:7778/images/pobtrans.gif">
          <a:extLst>
            <a:ext uri="{FF2B5EF4-FFF2-40B4-BE49-F238E27FC236}">
              <a16:creationId xmlns:a16="http://schemas.microsoft.com/office/drawing/2014/main" id="{AFACB54C-CB82-4F10-A85D-97805793B7B1}"/>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390" name="image4.png" descr="http://intranetsdm.movilidadbogota.gov.co:7778/images/pobtrans.gif">
          <a:extLst>
            <a:ext uri="{FF2B5EF4-FFF2-40B4-BE49-F238E27FC236}">
              <a16:creationId xmlns:a16="http://schemas.microsoft.com/office/drawing/2014/main" id="{E14E3F83-1ACF-4D78-9F17-55A70CB41B59}"/>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391" name="image4.png" descr="http://intranetsdm.movilidadbogota.gov.co:7778/images/pobtrans.gif">
          <a:extLst>
            <a:ext uri="{FF2B5EF4-FFF2-40B4-BE49-F238E27FC236}">
              <a16:creationId xmlns:a16="http://schemas.microsoft.com/office/drawing/2014/main" id="{3D10FF39-2DB0-4272-87F0-316F100893F3}"/>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392" name="image3.png" descr="http://intranetsdm.movilidadbogota.gov.co:7778/images/pobtrans.gif">
          <a:extLst>
            <a:ext uri="{FF2B5EF4-FFF2-40B4-BE49-F238E27FC236}">
              <a16:creationId xmlns:a16="http://schemas.microsoft.com/office/drawing/2014/main" id="{8E092B8F-3AD7-4E27-83E6-38E650E4FDA2}"/>
            </a:ext>
          </a:extLst>
        </xdr:cNvPr>
        <xdr:cNvPicPr preferRelativeResize="0"/>
      </xdr:nvPicPr>
      <xdr:blipFill>
        <a:blip xmlns:r="http://schemas.openxmlformats.org/officeDocument/2006/relationships" r:embed="rId2"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393" name="image3.png" descr="http://intranetsdm.movilidadbogota.gov.co:7778/images/pobtrans.gif">
          <a:extLst>
            <a:ext uri="{FF2B5EF4-FFF2-40B4-BE49-F238E27FC236}">
              <a16:creationId xmlns:a16="http://schemas.microsoft.com/office/drawing/2014/main" id="{341D7DF1-D815-49DB-9B12-689C2F57DCFF}"/>
            </a:ext>
          </a:extLst>
        </xdr:cNvPr>
        <xdr:cNvPicPr preferRelativeResize="0"/>
      </xdr:nvPicPr>
      <xdr:blipFill>
        <a:blip xmlns:r="http://schemas.openxmlformats.org/officeDocument/2006/relationships" r:embed="rId2" cstate="print"/>
        <a:stretch>
          <a:fillRect/>
        </a:stretch>
      </xdr:blipFill>
      <xdr:spPr>
        <a:xfrm>
          <a:off x="24393525"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394" name="image4.png" descr="http://intranetsdm.movilidadbogota.gov.co:7778/images/pobtrans.gif">
          <a:extLst>
            <a:ext uri="{FF2B5EF4-FFF2-40B4-BE49-F238E27FC236}">
              <a16:creationId xmlns:a16="http://schemas.microsoft.com/office/drawing/2014/main" id="{66D48710-DE25-42FD-A8B4-4322E68DF7C5}"/>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395" name="image4.png" descr="http://intranetsdm.movilidadbogota.gov.co:7778/images/pobtrans.gif">
          <a:extLst>
            <a:ext uri="{FF2B5EF4-FFF2-40B4-BE49-F238E27FC236}">
              <a16:creationId xmlns:a16="http://schemas.microsoft.com/office/drawing/2014/main" id="{CF84675F-14A3-4DB0-B5F3-5B0A52848F6B}"/>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396" name="image4.png" descr="http://intranetsdm.movilidadbogota.gov.co:7778/images/pobtrans.gif">
          <a:extLst>
            <a:ext uri="{FF2B5EF4-FFF2-40B4-BE49-F238E27FC236}">
              <a16:creationId xmlns:a16="http://schemas.microsoft.com/office/drawing/2014/main" id="{2A346E8E-34FE-4518-9903-747E1513D7E5}"/>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397" name="image4.png" descr="http://intranetsdm.movilidadbogota.gov.co:7778/images/pobtrans.gif">
          <a:extLst>
            <a:ext uri="{FF2B5EF4-FFF2-40B4-BE49-F238E27FC236}">
              <a16:creationId xmlns:a16="http://schemas.microsoft.com/office/drawing/2014/main" id="{1F2481B9-4A00-456E-A92F-7EA7AC674583}"/>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398" name="image4.png" descr="http://intranetsdm.movilidadbogota.gov.co:7778/images/pobtrans.gif">
          <a:extLst>
            <a:ext uri="{FF2B5EF4-FFF2-40B4-BE49-F238E27FC236}">
              <a16:creationId xmlns:a16="http://schemas.microsoft.com/office/drawing/2014/main" id="{E9683DDD-0606-44AB-9786-3E49951D1305}"/>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399" name="image4.png" descr="http://intranetsdm.movilidadbogota.gov.co:7778/images/pobtrans.gif">
          <a:extLst>
            <a:ext uri="{FF2B5EF4-FFF2-40B4-BE49-F238E27FC236}">
              <a16:creationId xmlns:a16="http://schemas.microsoft.com/office/drawing/2014/main" id="{2BB8FEDD-BA2B-46EA-A7CF-F7BAC7579F44}"/>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400" name="image4.png" descr="http://intranetsdm.movilidadbogota.gov.co:7778/images/pobtrans.gif">
          <a:extLst>
            <a:ext uri="{FF2B5EF4-FFF2-40B4-BE49-F238E27FC236}">
              <a16:creationId xmlns:a16="http://schemas.microsoft.com/office/drawing/2014/main" id="{C9B1A225-5E39-4F52-9B23-411471BF174C}"/>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401" name="image4.png" descr="http://intranetsdm.movilidadbogota.gov.co:7778/images/pobtrans.gif">
          <a:extLst>
            <a:ext uri="{FF2B5EF4-FFF2-40B4-BE49-F238E27FC236}">
              <a16:creationId xmlns:a16="http://schemas.microsoft.com/office/drawing/2014/main" id="{40FE9927-A203-44B2-A6EF-E6ECBE99C852}"/>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402" name="image4.png" descr="http://intranetsdm.movilidadbogota.gov.co:7778/images/pobtrans.gif">
          <a:extLst>
            <a:ext uri="{FF2B5EF4-FFF2-40B4-BE49-F238E27FC236}">
              <a16:creationId xmlns:a16="http://schemas.microsoft.com/office/drawing/2014/main" id="{911320CC-24FA-409D-A779-987528F5CB08}"/>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403" name="image4.png" descr="http://intranetsdm.movilidadbogota.gov.co:7778/images/pobtrans.gif">
          <a:extLst>
            <a:ext uri="{FF2B5EF4-FFF2-40B4-BE49-F238E27FC236}">
              <a16:creationId xmlns:a16="http://schemas.microsoft.com/office/drawing/2014/main" id="{B05E6CC2-52E4-4509-A3D8-BECF841DCDFD}"/>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404" name="image4.png" descr="http://intranetsdm.movilidadbogota.gov.co:7778/images/pobtrans.gif">
          <a:extLst>
            <a:ext uri="{FF2B5EF4-FFF2-40B4-BE49-F238E27FC236}">
              <a16:creationId xmlns:a16="http://schemas.microsoft.com/office/drawing/2014/main" id="{2CFB0F48-83E6-43C7-855A-9F287ED93BC5}"/>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405" name="image4.png" descr="http://intranetsdm.movilidadbogota.gov.co:7778/images/pobtrans.gif">
          <a:extLst>
            <a:ext uri="{FF2B5EF4-FFF2-40B4-BE49-F238E27FC236}">
              <a16:creationId xmlns:a16="http://schemas.microsoft.com/office/drawing/2014/main" id="{373ED3A9-A4CA-4521-B100-243D115E63FB}"/>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406" name="image3.png" descr="http://intranetsdm.movilidadbogota.gov.co:7778/images/pobtrans.gif">
          <a:extLst>
            <a:ext uri="{FF2B5EF4-FFF2-40B4-BE49-F238E27FC236}">
              <a16:creationId xmlns:a16="http://schemas.microsoft.com/office/drawing/2014/main" id="{3946ADC7-381E-41A7-9B36-F97470D4DBF4}"/>
            </a:ext>
          </a:extLst>
        </xdr:cNvPr>
        <xdr:cNvPicPr preferRelativeResize="0"/>
      </xdr:nvPicPr>
      <xdr:blipFill>
        <a:blip xmlns:r="http://schemas.openxmlformats.org/officeDocument/2006/relationships" r:embed="rId2"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407" name="image3.png" descr="http://intranetsdm.movilidadbogota.gov.co:7778/images/pobtrans.gif">
          <a:extLst>
            <a:ext uri="{FF2B5EF4-FFF2-40B4-BE49-F238E27FC236}">
              <a16:creationId xmlns:a16="http://schemas.microsoft.com/office/drawing/2014/main" id="{4F78E254-55B6-44E3-A1AF-BFA3D87EA975}"/>
            </a:ext>
          </a:extLst>
        </xdr:cNvPr>
        <xdr:cNvPicPr preferRelativeResize="0"/>
      </xdr:nvPicPr>
      <xdr:blipFill>
        <a:blip xmlns:r="http://schemas.openxmlformats.org/officeDocument/2006/relationships" r:embed="rId2"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408" name="image4.png" descr="http://intranetsdm.movilidadbogota.gov.co:7778/images/pobtrans.gif">
          <a:extLst>
            <a:ext uri="{FF2B5EF4-FFF2-40B4-BE49-F238E27FC236}">
              <a16:creationId xmlns:a16="http://schemas.microsoft.com/office/drawing/2014/main" id="{3FFB21AE-1B8B-449C-B5DD-E61BE2D112DC}"/>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409" name="image4.png" descr="http://intranetsdm.movilidadbogota.gov.co:7778/images/pobtrans.gif">
          <a:extLst>
            <a:ext uri="{FF2B5EF4-FFF2-40B4-BE49-F238E27FC236}">
              <a16:creationId xmlns:a16="http://schemas.microsoft.com/office/drawing/2014/main" id="{214B9976-257F-491F-BDD3-662435D9B7AE}"/>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410" name="image4.png" descr="http://intranetsdm.movilidadbogota.gov.co:7778/images/pobtrans.gif">
          <a:extLst>
            <a:ext uri="{FF2B5EF4-FFF2-40B4-BE49-F238E27FC236}">
              <a16:creationId xmlns:a16="http://schemas.microsoft.com/office/drawing/2014/main" id="{0D212787-C1A7-4B09-BF4A-A39B2B46D428}"/>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411" name="image4.png" descr="http://intranetsdm.movilidadbogota.gov.co:7778/images/pobtrans.gif">
          <a:extLst>
            <a:ext uri="{FF2B5EF4-FFF2-40B4-BE49-F238E27FC236}">
              <a16:creationId xmlns:a16="http://schemas.microsoft.com/office/drawing/2014/main" id="{95C08939-B3A0-45ED-9B15-98130ECF2DCD}"/>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412" name="image4.png" descr="http://intranetsdm.movilidadbogota.gov.co:7778/images/pobtrans.gif">
          <a:extLst>
            <a:ext uri="{FF2B5EF4-FFF2-40B4-BE49-F238E27FC236}">
              <a16:creationId xmlns:a16="http://schemas.microsoft.com/office/drawing/2014/main" id="{E4ED68E6-8A6D-4C7D-A557-736995BFA231}"/>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413" name="image4.png" descr="http://intranetsdm.movilidadbogota.gov.co:7778/images/pobtrans.gif">
          <a:extLst>
            <a:ext uri="{FF2B5EF4-FFF2-40B4-BE49-F238E27FC236}">
              <a16:creationId xmlns:a16="http://schemas.microsoft.com/office/drawing/2014/main" id="{A02836DD-4716-45E1-8880-C2385E103F05}"/>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414" name="image4.png" descr="http://intranetsdm.movilidadbogota.gov.co:7778/images/pobtrans.gif">
          <a:extLst>
            <a:ext uri="{FF2B5EF4-FFF2-40B4-BE49-F238E27FC236}">
              <a16:creationId xmlns:a16="http://schemas.microsoft.com/office/drawing/2014/main" id="{4ECC9435-7A73-46D7-87D5-4FC4F0938E0B}"/>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415" name="image4.png" descr="http://intranetsdm.movilidadbogota.gov.co:7778/images/pobtrans.gif">
          <a:extLst>
            <a:ext uri="{FF2B5EF4-FFF2-40B4-BE49-F238E27FC236}">
              <a16:creationId xmlns:a16="http://schemas.microsoft.com/office/drawing/2014/main" id="{48D71C6A-020A-46B3-9E05-F142BD59C8DF}"/>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416" name="image4.png" descr="http://intranetsdm.movilidadbogota.gov.co:7778/images/pobtrans.gif">
          <a:extLst>
            <a:ext uri="{FF2B5EF4-FFF2-40B4-BE49-F238E27FC236}">
              <a16:creationId xmlns:a16="http://schemas.microsoft.com/office/drawing/2014/main" id="{868869CD-C9FA-4C01-90A3-96B1909C217F}"/>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417" name="image4.png" descr="http://intranetsdm.movilidadbogota.gov.co:7778/images/pobtrans.gif">
          <a:extLst>
            <a:ext uri="{FF2B5EF4-FFF2-40B4-BE49-F238E27FC236}">
              <a16:creationId xmlns:a16="http://schemas.microsoft.com/office/drawing/2014/main" id="{15C5151D-9843-498A-95A1-D79D78C0D642}"/>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418" name="image4.png" descr="http://intranetsdm.movilidadbogota.gov.co:7778/images/pobtrans.gif">
          <a:extLst>
            <a:ext uri="{FF2B5EF4-FFF2-40B4-BE49-F238E27FC236}">
              <a16:creationId xmlns:a16="http://schemas.microsoft.com/office/drawing/2014/main" id="{D54110AE-E5D7-424B-B344-2FDA56D10F26}"/>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419" name="image4.png" descr="http://intranetsdm.movilidadbogota.gov.co:7778/images/pobtrans.gif">
          <a:extLst>
            <a:ext uri="{FF2B5EF4-FFF2-40B4-BE49-F238E27FC236}">
              <a16:creationId xmlns:a16="http://schemas.microsoft.com/office/drawing/2014/main" id="{BB21143E-3FAC-414A-B747-7DF117FC5C2B}"/>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420" name="image3.png" descr="http://intranetsdm.movilidadbogota.gov.co:7778/images/pobtrans.gif">
          <a:extLst>
            <a:ext uri="{FF2B5EF4-FFF2-40B4-BE49-F238E27FC236}">
              <a16:creationId xmlns:a16="http://schemas.microsoft.com/office/drawing/2014/main" id="{BFB7974E-39C4-4844-9519-F32117596458}"/>
            </a:ext>
          </a:extLst>
        </xdr:cNvPr>
        <xdr:cNvPicPr preferRelativeResize="0"/>
      </xdr:nvPicPr>
      <xdr:blipFill>
        <a:blip xmlns:r="http://schemas.openxmlformats.org/officeDocument/2006/relationships" r:embed="rId2"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421" name="image3.png" descr="http://intranetsdm.movilidadbogota.gov.co:7778/images/pobtrans.gif">
          <a:extLst>
            <a:ext uri="{FF2B5EF4-FFF2-40B4-BE49-F238E27FC236}">
              <a16:creationId xmlns:a16="http://schemas.microsoft.com/office/drawing/2014/main" id="{DF7CA506-A98B-4118-81D8-3BA0FA75804B}"/>
            </a:ext>
          </a:extLst>
        </xdr:cNvPr>
        <xdr:cNvPicPr preferRelativeResize="0"/>
      </xdr:nvPicPr>
      <xdr:blipFill>
        <a:blip xmlns:r="http://schemas.openxmlformats.org/officeDocument/2006/relationships" r:embed="rId2"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422" name="image4.png" descr="http://intranetsdm.movilidadbogota.gov.co:7778/images/pobtrans.gif">
          <a:extLst>
            <a:ext uri="{FF2B5EF4-FFF2-40B4-BE49-F238E27FC236}">
              <a16:creationId xmlns:a16="http://schemas.microsoft.com/office/drawing/2014/main" id="{63244156-B0FB-4420-A1CD-E9AF2C9BC2F4}"/>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423" name="image4.png" descr="http://intranetsdm.movilidadbogota.gov.co:7778/images/pobtrans.gif">
          <a:extLst>
            <a:ext uri="{FF2B5EF4-FFF2-40B4-BE49-F238E27FC236}">
              <a16:creationId xmlns:a16="http://schemas.microsoft.com/office/drawing/2014/main" id="{3E41AAB9-CEC6-4B27-9920-2DC88701CE41}"/>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424" name="image4.png" descr="http://intranetsdm.movilidadbogota.gov.co:7778/images/pobtrans.gif">
          <a:extLst>
            <a:ext uri="{FF2B5EF4-FFF2-40B4-BE49-F238E27FC236}">
              <a16:creationId xmlns:a16="http://schemas.microsoft.com/office/drawing/2014/main" id="{F13F9F13-F7C1-4978-A495-BF03D1525762}"/>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425" name="image4.png" descr="http://intranetsdm.movilidadbogota.gov.co:7778/images/pobtrans.gif">
          <a:extLst>
            <a:ext uri="{FF2B5EF4-FFF2-40B4-BE49-F238E27FC236}">
              <a16:creationId xmlns:a16="http://schemas.microsoft.com/office/drawing/2014/main" id="{55DD511B-E573-4B96-A91F-FA27F364F02C}"/>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426" name="image4.png" descr="http://intranetsdm.movilidadbogota.gov.co:7778/images/pobtrans.gif">
          <a:extLst>
            <a:ext uri="{FF2B5EF4-FFF2-40B4-BE49-F238E27FC236}">
              <a16:creationId xmlns:a16="http://schemas.microsoft.com/office/drawing/2014/main" id="{56B81107-E5F8-4E2B-B21F-09C2E76495F0}"/>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427" name="image4.png" descr="http://intranetsdm.movilidadbogota.gov.co:7778/images/pobtrans.gif">
          <a:extLst>
            <a:ext uri="{FF2B5EF4-FFF2-40B4-BE49-F238E27FC236}">
              <a16:creationId xmlns:a16="http://schemas.microsoft.com/office/drawing/2014/main" id="{AE0C22DF-D39A-48AB-B216-3A15CF7251C1}"/>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428" name="image4.png" descr="http://intranetsdm.movilidadbogota.gov.co:7778/images/pobtrans.gif">
          <a:extLst>
            <a:ext uri="{FF2B5EF4-FFF2-40B4-BE49-F238E27FC236}">
              <a16:creationId xmlns:a16="http://schemas.microsoft.com/office/drawing/2014/main" id="{1EC2CF3D-BD0A-430C-934C-D51069782653}"/>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429" name="image4.png" descr="http://intranetsdm.movilidadbogota.gov.co:7778/images/pobtrans.gif">
          <a:extLst>
            <a:ext uri="{FF2B5EF4-FFF2-40B4-BE49-F238E27FC236}">
              <a16:creationId xmlns:a16="http://schemas.microsoft.com/office/drawing/2014/main" id="{8634E30F-E495-45E7-9D69-AC8FA9ECBC45}"/>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430" name="image4.png" descr="http://intranetsdm.movilidadbogota.gov.co:7778/images/pobtrans.gif">
          <a:extLst>
            <a:ext uri="{FF2B5EF4-FFF2-40B4-BE49-F238E27FC236}">
              <a16:creationId xmlns:a16="http://schemas.microsoft.com/office/drawing/2014/main" id="{6F9515DD-E2F7-4F09-9F7E-E73552E27801}"/>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431" name="image4.png" descr="http://intranetsdm.movilidadbogota.gov.co:7778/images/pobtrans.gif">
          <a:extLst>
            <a:ext uri="{FF2B5EF4-FFF2-40B4-BE49-F238E27FC236}">
              <a16:creationId xmlns:a16="http://schemas.microsoft.com/office/drawing/2014/main" id="{BB5F2D8D-8AEC-43D7-B701-847EB08A2DC9}"/>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432" name="image4.png" descr="http://intranetsdm.movilidadbogota.gov.co:7778/images/pobtrans.gif">
          <a:extLst>
            <a:ext uri="{FF2B5EF4-FFF2-40B4-BE49-F238E27FC236}">
              <a16:creationId xmlns:a16="http://schemas.microsoft.com/office/drawing/2014/main" id="{5992462F-E686-4E8D-9D27-DE6D25C67A9D}"/>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433" name="image4.png" descr="http://intranetsdm.movilidadbogota.gov.co:7778/images/pobtrans.gif">
          <a:extLst>
            <a:ext uri="{FF2B5EF4-FFF2-40B4-BE49-F238E27FC236}">
              <a16:creationId xmlns:a16="http://schemas.microsoft.com/office/drawing/2014/main" id="{40640187-6662-436E-8460-27383BD81D1E}"/>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434" name="image3.png" descr="http://intranetsdm.movilidadbogota.gov.co:7778/images/pobtrans.gif">
          <a:extLst>
            <a:ext uri="{FF2B5EF4-FFF2-40B4-BE49-F238E27FC236}">
              <a16:creationId xmlns:a16="http://schemas.microsoft.com/office/drawing/2014/main" id="{2FCF0404-6EF0-4429-9653-71896795B961}"/>
            </a:ext>
          </a:extLst>
        </xdr:cNvPr>
        <xdr:cNvPicPr preferRelativeResize="0"/>
      </xdr:nvPicPr>
      <xdr:blipFill>
        <a:blip xmlns:r="http://schemas.openxmlformats.org/officeDocument/2006/relationships" r:embed="rId2"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435" name="image3.png" descr="http://intranetsdm.movilidadbogota.gov.co:7778/images/pobtrans.gif">
          <a:extLst>
            <a:ext uri="{FF2B5EF4-FFF2-40B4-BE49-F238E27FC236}">
              <a16:creationId xmlns:a16="http://schemas.microsoft.com/office/drawing/2014/main" id="{D6322FF0-8325-4204-84CB-AA1B9ABC1858}"/>
            </a:ext>
          </a:extLst>
        </xdr:cNvPr>
        <xdr:cNvPicPr preferRelativeResize="0"/>
      </xdr:nvPicPr>
      <xdr:blipFill>
        <a:blip xmlns:r="http://schemas.openxmlformats.org/officeDocument/2006/relationships" r:embed="rId2"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436" name="image4.png" descr="http://intranetsdm.movilidadbogota.gov.co:7778/images/pobtrans.gif">
          <a:extLst>
            <a:ext uri="{FF2B5EF4-FFF2-40B4-BE49-F238E27FC236}">
              <a16:creationId xmlns:a16="http://schemas.microsoft.com/office/drawing/2014/main" id="{154CC426-891F-4A5E-98B8-A620A806AC0A}"/>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437" name="image4.png" descr="http://intranetsdm.movilidadbogota.gov.co:7778/images/pobtrans.gif">
          <a:extLst>
            <a:ext uri="{FF2B5EF4-FFF2-40B4-BE49-F238E27FC236}">
              <a16:creationId xmlns:a16="http://schemas.microsoft.com/office/drawing/2014/main" id="{34B944A9-0A4A-44DD-81F7-283609812791}"/>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438" name="image4.png" descr="http://intranetsdm.movilidadbogota.gov.co:7778/images/pobtrans.gif">
          <a:extLst>
            <a:ext uri="{FF2B5EF4-FFF2-40B4-BE49-F238E27FC236}">
              <a16:creationId xmlns:a16="http://schemas.microsoft.com/office/drawing/2014/main" id="{5F379603-343C-43D2-B437-1E520BA4F5BC}"/>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439" name="image4.png" descr="http://intranetsdm.movilidadbogota.gov.co:7778/images/pobtrans.gif">
          <a:extLst>
            <a:ext uri="{FF2B5EF4-FFF2-40B4-BE49-F238E27FC236}">
              <a16:creationId xmlns:a16="http://schemas.microsoft.com/office/drawing/2014/main" id="{DAA619B8-57C1-41D7-BE67-F96A1F00EFE3}"/>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440" name="image4.png" descr="http://intranetsdm.movilidadbogota.gov.co:7778/images/pobtrans.gif">
          <a:extLst>
            <a:ext uri="{FF2B5EF4-FFF2-40B4-BE49-F238E27FC236}">
              <a16:creationId xmlns:a16="http://schemas.microsoft.com/office/drawing/2014/main" id="{C228E99B-7E81-4BFA-AA94-2A0B498F5886}"/>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441" name="image4.png" descr="http://intranetsdm.movilidadbogota.gov.co:7778/images/pobtrans.gif">
          <a:extLst>
            <a:ext uri="{FF2B5EF4-FFF2-40B4-BE49-F238E27FC236}">
              <a16:creationId xmlns:a16="http://schemas.microsoft.com/office/drawing/2014/main" id="{51147CB4-906A-4796-BA40-055B12E4834E}"/>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442" name="image4.png" descr="http://intranetsdm.movilidadbogota.gov.co:7778/images/pobtrans.gif">
          <a:extLst>
            <a:ext uri="{FF2B5EF4-FFF2-40B4-BE49-F238E27FC236}">
              <a16:creationId xmlns:a16="http://schemas.microsoft.com/office/drawing/2014/main" id="{4144FB8C-D669-4915-9135-1C41587FC95A}"/>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443" name="image4.png" descr="http://intranetsdm.movilidadbogota.gov.co:7778/images/pobtrans.gif">
          <a:extLst>
            <a:ext uri="{FF2B5EF4-FFF2-40B4-BE49-F238E27FC236}">
              <a16:creationId xmlns:a16="http://schemas.microsoft.com/office/drawing/2014/main" id="{3CA9C4E0-CA91-4D8A-A737-B4DDD0321382}"/>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444" name="image4.png" descr="http://intranetsdm.movilidadbogota.gov.co:7778/images/pobtrans.gif">
          <a:extLst>
            <a:ext uri="{FF2B5EF4-FFF2-40B4-BE49-F238E27FC236}">
              <a16:creationId xmlns:a16="http://schemas.microsoft.com/office/drawing/2014/main" id="{7962300D-A0FD-4C03-BF73-C52EB0741E16}"/>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445" name="image4.png" descr="http://intranetsdm.movilidadbogota.gov.co:7778/images/pobtrans.gif">
          <a:extLst>
            <a:ext uri="{FF2B5EF4-FFF2-40B4-BE49-F238E27FC236}">
              <a16:creationId xmlns:a16="http://schemas.microsoft.com/office/drawing/2014/main" id="{77ECDD94-69CF-41E6-BACC-49AA3E0BDB61}"/>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446" name="image4.png" descr="http://intranetsdm.movilidadbogota.gov.co:7778/images/pobtrans.gif">
          <a:extLst>
            <a:ext uri="{FF2B5EF4-FFF2-40B4-BE49-F238E27FC236}">
              <a16:creationId xmlns:a16="http://schemas.microsoft.com/office/drawing/2014/main" id="{A489CC71-A4FB-4893-811A-AF2E8A16AC10}"/>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447" name="image4.png" descr="http://intranetsdm.movilidadbogota.gov.co:7778/images/pobtrans.gif">
          <a:extLst>
            <a:ext uri="{FF2B5EF4-FFF2-40B4-BE49-F238E27FC236}">
              <a16:creationId xmlns:a16="http://schemas.microsoft.com/office/drawing/2014/main" id="{67379B55-335B-4FAC-81A8-65A8CBB25A39}"/>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448" name="image3.png" descr="http://intranetsdm.movilidadbogota.gov.co:7778/images/pobtrans.gif">
          <a:extLst>
            <a:ext uri="{FF2B5EF4-FFF2-40B4-BE49-F238E27FC236}">
              <a16:creationId xmlns:a16="http://schemas.microsoft.com/office/drawing/2014/main" id="{57524B69-9CF9-45B8-A4F5-6B0D7A1C3AC6}"/>
            </a:ext>
          </a:extLst>
        </xdr:cNvPr>
        <xdr:cNvPicPr preferRelativeResize="0"/>
      </xdr:nvPicPr>
      <xdr:blipFill>
        <a:blip xmlns:r="http://schemas.openxmlformats.org/officeDocument/2006/relationships" r:embed="rId2"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449" name="image3.png" descr="http://intranetsdm.movilidadbogota.gov.co:7778/images/pobtrans.gif">
          <a:extLst>
            <a:ext uri="{FF2B5EF4-FFF2-40B4-BE49-F238E27FC236}">
              <a16:creationId xmlns:a16="http://schemas.microsoft.com/office/drawing/2014/main" id="{39B6B606-FA28-4F2B-A857-C89A81B0BFF8}"/>
            </a:ext>
          </a:extLst>
        </xdr:cNvPr>
        <xdr:cNvPicPr preferRelativeResize="0"/>
      </xdr:nvPicPr>
      <xdr:blipFill>
        <a:blip xmlns:r="http://schemas.openxmlformats.org/officeDocument/2006/relationships" r:embed="rId2" cstate="print"/>
        <a:stretch>
          <a:fillRect/>
        </a:stretch>
      </xdr:blipFill>
      <xdr:spPr>
        <a:xfrm>
          <a:off x="22764750"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450" name="image4.png" descr="http://intranetsdm.movilidadbogota.gov.co:7778/images/pobtrans.gif">
          <a:extLst>
            <a:ext uri="{FF2B5EF4-FFF2-40B4-BE49-F238E27FC236}">
              <a16:creationId xmlns:a16="http://schemas.microsoft.com/office/drawing/2014/main" id="{A25F5622-1FFE-4317-A27E-69CBF59B6B0C}"/>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451" name="image4.png" descr="http://intranetsdm.movilidadbogota.gov.co:7778/images/pobtrans.gif">
          <a:extLst>
            <a:ext uri="{FF2B5EF4-FFF2-40B4-BE49-F238E27FC236}">
              <a16:creationId xmlns:a16="http://schemas.microsoft.com/office/drawing/2014/main" id="{5C397FB8-87A0-41A9-8E0F-182169BC82CE}"/>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452" name="image4.png" descr="http://intranetsdm.movilidadbogota.gov.co:7778/images/pobtrans.gif">
          <a:extLst>
            <a:ext uri="{FF2B5EF4-FFF2-40B4-BE49-F238E27FC236}">
              <a16:creationId xmlns:a16="http://schemas.microsoft.com/office/drawing/2014/main" id="{AA937FEE-4051-42A2-8FA3-B84DE65AD922}"/>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453" name="image4.png" descr="http://intranetsdm.movilidadbogota.gov.co:7778/images/pobtrans.gif">
          <a:extLst>
            <a:ext uri="{FF2B5EF4-FFF2-40B4-BE49-F238E27FC236}">
              <a16:creationId xmlns:a16="http://schemas.microsoft.com/office/drawing/2014/main" id="{353D8F9C-B569-4B23-A77F-B9924CB44F77}"/>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454" name="image4.png" descr="http://intranetsdm.movilidadbogota.gov.co:7778/images/pobtrans.gif">
          <a:extLst>
            <a:ext uri="{FF2B5EF4-FFF2-40B4-BE49-F238E27FC236}">
              <a16:creationId xmlns:a16="http://schemas.microsoft.com/office/drawing/2014/main" id="{11869E2F-5BC1-498C-B019-9FB77B69BA7A}"/>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455" name="image4.png" descr="http://intranetsdm.movilidadbogota.gov.co:7778/images/pobtrans.gif">
          <a:extLst>
            <a:ext uri="{FF2B5EF4-FFF2-40B4-BE49-F238E27FC236}">
              <a16:creationId xmlns:a16="http://schemas.microsoft.com/office/drawing/2014/main" id="{378BD75B-7DC9-48BA-8B3F-3091899829D8}"/>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456" name="image4.png" descr="http://intranetsdm.movilidadbogota.gov.co:7778/images/pobtrans.gif">
          <a:extLst>
            <a:ext uri="{FF2B5EF4-FFF2-40B4-BE49-F238E27FC236}">
              <a16:creationId xmlns:a16="http://schemas.microsoft.com/office/drawing/2014/main" id="{61092DF6-201D-4DA4-885F-AB8745D0FCFF}"/>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457" name="image4.png" descr="http://intranetsdm.movilidadbogota.gov.co:7778/images/pobtrans.gif">
          <a:extLst>
            <a:ext uri="{FF2B5EF4-FFF2-40B4-BE49-F238E27FC236}">
              <a16:creationId xmlns:a16="http://schemas.microsoft.com/office/drawing/2014/main" id="{026816AF-7F36-4595-8891-97F40AE1038C}"/>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458" name="image4.png" descr="http://intranetsdm.movilidadbogota.gov.co:7778/images/pobtrans.gif">
          <a:extLst>
            <a:ext uri="{FF2B5EF4-FFF2-40B4-BE49-F238E27FC236}">
              <a16:creationId xmlns:a16="http://schemas.microsoft.com/office/drawing/2014/main" id="{A5F77CD6-AFBA-4340-9DCD-41D82EE730BC}"/>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459" name="image4.png" descr="http://intranetsdm.movilidadbogota.gov.co:7778/images/pobtrans.gif">
          <a:extLst>
            <a:ext uri="{FF2B5EF4-FFF2-40B4-BE49-F238E27FC236}">
              <a16:creationId xmlns:a16="http://schemas.microsoft.com/office/drawing/2014/main" id="{F806594B-4CA4-438E-9089-3D7B3C21D26F}"/>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460" name="image4.png" descr="http://intranetsdm.movilidadbogota.gov.co:7778/images/pobtrans.gif">
          <a:extLst>
            <a:ext uri="{FF2B5EF4-FFF2-40B4-BE49-F238E27FC236}">
              <a16:creationId xmlns:a16="http://schemas.microsoft.com/office/drawing/2014/main" id="{F135CA26-5592-4746-96D4-F4265DF6611A}"/>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461" name="image4.png" descr="http://intranetsdm.movilidadbogota.gov.co:7778/images/pobtrans.gif">
          <a:extLst>
            <a:ext uri="{FF2B5EF4-FFF2-40B4-BE49-F238E27FC236}">
              <a16:creationId xmlns:a16="http://schemas.microsoft.com/office/drawing/2014/main" id="{D3F54D95-07CA-45BE-86F4-436AD2732783}"/>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462" name="image3.png" descr="http://intranetsdm.movilidadbogota.gov.co:7778/images/pobtrans.gif">
          <a:extLst>
            <a:ext uri="{FF2B5EF4-FFF2-40B4-BE49-F238E27FC236}">
              <a16:creationId xmlns:a16="http://schemas.microsoft.com/office/drawing/2014/main" id="{D4E65D98-5953-4587-8639-D2ADF80B89BD}"/>
            </a:ext>
          </a:extLst>
        </xdr:cNvPr>
        <xdr:cNvPicPr preferRelativeResize="0"/>
      </xdr:nvPicPr>
      <xdr:blipFill>
        <a:blip xmlns:r="http://schemas.openxmlformats.org/officeDocument/2006/relationships" r:embed="rId2"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463" name="image3.png" descr="http://intranetsdm.movilidadbogota.gov.co:7778/images/pobtrans.gif">
          <a:extLst>
            <a:ext uri="{FF2B5EF4-FFF2-40B4-BE49-F238E27FC236}">
              <a16:creationId xmlns:a16="http://schemas.microsoft.com/office/drawing/2014/main" id="{A0D1ECBC-DBE6-4B8C-B86A-938F33056B9A}"/>
            </a:ext>
          </a:extLst>
        </xdr:cNvPr>
        <xdr:cNvPicPr preferRelativeResize="0"/>
      </xdr:nvPicPr>
      <xdr:blipFill>
        <a:blip xmlns:r="http://schemas.openxmlformats.org/officeDocument/2006/relationships" r:embed="rId2"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464" name="image4.png" descr="http://intranetsdm.movilidadbogota.gov.co:7778/images/pobtrans.gif">
          <a:extLst>
            <a:ext uri="{FF2B5EF4-FFF2-40B4-BE49-F238E27FC236}">
              <a16:creationId xmlns:a16="http://schemas.microsoft.com/office/drawing/2014/main" id="{0AB654B0-8685-495F-B031-D0F36C2F992A}"/>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465" name="image4.png" descr="http://intranetsdm.movilidadbogota.gov.co:7778/images/pobtrans.gif">
          <a:extLst>
            <a:ext uri="{FF2B5EF4-FFF2-40B4-BE49-F238E27FC236}">
              <a16:creationId xmlns:a16="http://schemas.microsoft.com/office/drawing/2014/main" id="{5398AA6C-ABD3-427B-AEDE-1FF95D30D2CE}"/>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466" name="image4.png" descr="http://intranetsdm.movilidadbogota.gov.co:7778/images/pobtrans.gif">
          <a:extLst>
            <a:ext uri="{FF2B5EF4-FFF2-40B4-BE49-F238E27FC236}">
              <a16:creationId xmlns:a16="http://schemas.microsoft.com/office/drawing/2014/main" id="{203D7F9C-D08F-4635-9651-85542560AFB2}"/>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467" name="image4.png" descr="http://intranetsdm.movilidadbogota.gov.co:7778/images/pobtrans.gif">
          <a:extLst>
            <a:ext uri="{FF2B5EF4-FFF2-40B4-BE49-F238E27FC236}">
              <a16:creationId xmlns:a16="http://schemas.microsoft.com/office/drawing/2014/main" id="{8C592A0B-67F7-4A22-B3A0-78EEB9E41903}"/>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468" name="image4.png" descr="http://intranetsdm.movilidadbogota.gov.co:7778/images/pobtrans.gif">
          <a:extLst>
            <a:ext uri="{FF2B5EF4-FFF2-40B4-BE49-F238E27FC236}">
              <a16:creationId xmlns:a16="http://schemas.microsoft.com/office/drawing/2014/main" id="{B1951CEE-9DF4-4CBA-BC1C-0EE2F6ED779F}"/>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469" name="image4.png" descr="http://intranetsdm.movilidadbogota.gov.co:7778/images/pobtrans.gif">
          <a:extLst>
            <a:ext uri="{FF2B5EF4-FFF2-40B4-BE49-F238E27FC236}">
              <a16:creationId xmlns:a16="http://schemas.microsoft.com/office/drawing/2014/main" id="{581165B9-0C1B-4CFA-8F57-2627D5C56F1F}"/>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470" name="image4.png" descr="http://intranetsdm.movilidadbogota.gov.co:7778/images/pobtrans.gif">
          <a:extLst>
            <a:ext uri="{FF2B5EF4-FFF2-40B4-BE49-F238E27FC236}">
              <a16:creationId xmlns:a16="http://schemas.microsoft.com/office/drawing/2014/main" id="{3A265B91-67C0-4A48-B1A8-FA96C1C1242C}"/>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471" name="image4.png" descr="http://intranetsdm.movilidadbogota.gov.co:7778/images/pobtrans.gif">
          <a:extLst>
            <a:ext uri="{FF2B5EF4-FFF2-40B4-BE49-F238E27FC236}">
              <a16:creationId xmlns:a16="http://schemas.microsoft.com/office/drawing/2014/main" id="{3362E06D-0DD5-4A9C-9754-16B1D18363FF}"/>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472" name="image4.png" descr="http://intranetsdm.movilidadbogota.gov.co:7778/images/pobtrans.gif">
          <a:extLst>
            <a:ext uri="{FF2B5EF4-FFF2-40B4-BE49-F238E27FC236}">
              <a16:creationId xmlns:a16="http://schemas.microsoft.com/office/drawing/2014/main" id="{CB21ACA7-5A81-42F6-9E7D-94EAF57A2C24}"/>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473" name="image4.png" descr="http://intranetsdm.movilidadbogota.gov.co:7778/images/pobtrans.gif">
          <a:extLst>
            <a:ext uri="{FF2B5EF4-FFF2-40B4-BE49-F238E27FC236}">
              <a16:creationId xmlns:a16="http://schemas.microsoft.com/office/drawing/2014/main" id="{F6F34236-15C0-4185-8DCE-9DE352EF9848}"/>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474" name="image4.png" descr="http://intranetsdm.movilidadbogota.gov.co:7778/images/pobtrans.gif">
          <a:extLst>
            <a:ext uri="{FF2B5EF4-FFF2-40B4-BE49-F238E27FC236}">
              <a16:creationId xmlns:a16="http://schemas.microsoft.com/office/drawing/2014/main" id="{593F157C-6DED-442E-855B-449F967B2DDA}"/>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475" name="image4.png" descr="http://intranetsdm.movilidadbogota.gov.co:7778/images/pobtrans.gif">
          <a:extLst>
            <a:ext uri="{FF2B5EF4-FFF2-40B4-BE49-F238E27FC236}">
              <a16:creationId xmlns:a16="http://schemas.microsoft.com/office/drawing/2014/main" id="{D13B3DB8-976E-4E32-8F3E-D9D7B0CD93EF}"/>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476" name="image3.png" descr="http://intranetsdm.movilidadbogota.gov.co:7778/images/pobtrans.gif">
          <a:extLst>
            <a:ext uri="{FF2B5EF4-FFF2-40B4-BE49-F238E27FC236}">
              <a16:creationId xmlns:a16="http://schemas.microsoft.com/office/drawing/2014/main" id="{61084DBD-1FC8-41E4-951B-2DE76D438575}"/>
            </a:ext>
          </a:extLst>
        </xdr:cNvPr>
        <xdr:cNvPicPr preferRelativeResize="0"/>
      </xdr:nvPicPr>
      <xdr:blipFill>
        <a:blip xmlns:r="http://schemas.openxmlformats.org/officeDocument/2006/relationships" r:embed="rId2"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477" name="image3.png" descr="http://intranetsdm.movilidadbogota.gov.co:7778/images/pobtrans.gif">
          <a:extLst>
            <a:ext uri="{FF2B5EF4-FFF2-40B4-BE49-F238E27FC236}">
              <a16:creationId xmlns:a16="http://schemas.microsoft.com/office/drawing/2014/main" id="{F79F09B8-9BC2-4F84-A247-E3D4151C947C}"/>
            </a:ext>
          </a:extLst>
        </xdr:cNvPr>
        <xdr:cNvPicPr preferRelativeResize="0"/>
      </xdr:nvPicPr>
      <xdr:blipFill>
        <a:blip xmlns:r="http://schemas.openxmlformats.org/officeDocument/2006/relationships" r:embed="rId2" cstate="print"/>
        <a:stretch>
          <a:fillRect/>
        </a:stretch>
      </xdr:blipFill>
      <xdr:spPr>
        <a:xfrm>
          <a:off x="24393525"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478" name="image4.png" descr="http://intranetsdm.movilidadbogota.gov.co:7778/images/pobtrans.gif">
          <a:extLst>
            <a:ext uri="{FF2B5EF4-FFF2-40B4-BE49-F238E27FC236}">
              <a16:creationId xmlns:a16="http://schemas.microsoft.com/office/drawing/2014/main" id="{7B966757-5516-4AEC-9966-35CBF91BBA16}"/>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479" name="image4.png" descr="http://intranetsdm.movilidadbogota.gov.co:7778/images/pobtrans.gif">
          <a:extLst>
            <a:ext uri="{FF2B5EF4-FFF2-40B4-BE49-F238E27FC236}">
              <a16:creationId xmlns:a16="http://schemas.microsoft.com/office/drawing/2014/main" id="{E47F680B-8DEC-4031-B120-1DAE85922382}"/>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480" name="image4.png" descr="http://intranetsdm.movilidadbogota.gov.co:7778/images/pobtrans.gif">
          <a:extLst>
            <a:ext uri="{FF2B5EF4-FFF2-40B4-BE49-F238E27FC236}">
              <a16:creationId xmlns:a16="http://schemas.microsoft.com/office/drawing/2014/main" id="{5F82D6E4-AE18-4B4A-A901-CCAC6CA4BC0A}"/>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481" name="image4.png" descr="http://intranetsdm.movilidadbogota.gov.co:7778/images/pobtrans.gif">
          <a:extLst>
            <a:ext uri="{FF2B5EF4-FFF2-40B4-BE49-F238E27FC236}">
              <a16:creationId xmlns:a16="http://schemas.microsoft.com/office/drawing/2014/main" id="{09C0AD61-672D-4BA8-A52B-18B97DAA3BB0}"/>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482" name="image4.png" descr="http://intranetsdm.movilidadbogota.gov.co:7778/images/pobtrans.gif">
          <a:extLst>
            <a:ext uri="{FF2B5EF4-FFF2-40B4-BE49-F238E27FC236}">
              <a16:creationId xmlns:a16="http://schemas.microsoft.com/office/drawing/2014/main" id="{8E80A2B4-3402-4A49-AE87-4FA1EEF876ED}"/>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483" name="image4.png" descr="http://intranetsdm.movilidadbogota.gov.co:7778/images/pobtrans.gif">
          <a:extLst>
            <a:ext uri="{FF2B5EF4-FFF2-40B4-BE49-F238E27FC236}">
              <a16:creationId xmlns:a16="http://schemas.microsoft.com/office/drawing/2014/main" id="{D87FC555-6E04-4605-A1D3-CDFCF16D5D28}"/>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484" name="image4.png" descr="http://intranetsdm.movilidadbogota.gov.co:7778/images/pobtrans.gif">
          <a:extLst>
            <a:ext uri="{FF2B5EF4-FFF2-40B4-BE49-F238E27FC236}">
              <a16:creationId xmlns:a16="http://schemas.microsoft.com/office/drawing/2014/main" id="{5924AD75-2583-471B-90A5-C3E68F0BDECA}"/>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485" name="image4.png" descr="http://intranetsdm.movilidadbogota.gov.co:7778/images/pobtrans.gif">
          <a:extLst>
            <a:ext uri="{FF2B5EF4-FFF2-40B4-BE49-F238E27FC236}">
              <a16:creationId xmlns:a16="http://schemas.microsoft.com/office/drawing/2014/main" id="{6EE2E172-B5E8-477E-B64D-22EAF3FEAC7D}"/>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486" name="image4.png" descr="http://intranetsdm.movilidadbogota.gov.co:7778/images/pobtrans.gif">
          <a:extLst>
            <a:ext uri="{FF2B5EF4-FFF2-40B4-BE49-F238E27FC236}">
              <a16:creationId xmlns:a16="http://schemas.microsoft.com/office/drawing/2014/main" id="{86EC7811-110B-4535-8DED-2EB0BC0F27AA}"/>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487" name="image4.png" descr="http://intranetsdm.movilidadbogota.gov.co:7778/images/pobtrans.gif">
          <a:extLst>
            <a:ext uri="{FF2B5EF4-FFF2-40B4-BE49-F238E27FC236}">
              <a16:creationId xmlns:a16="http://schemas.microsoft.com/office/drawing/2014/main" id="{1C254F58-10E1-449F-91F5-DBA6FDD32221}"/>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488" name="image4.png" descr="http://intranetsdm.movilidadbogota.gov.co:7778/images/pobtrans.gif">
          <a:extLst>
            <a:ext uri="{FF2B5EF4-FFF2-40B4-BE49-F238E27FC236}">
              <a16:creationId xmlns:a16="http://schemas.microsoft.com/office/drawing/2014/main" id="{B3953C8F-D79C-46F8-94E8-65315DF17B07}"/>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489" name="image4.png" descr="http://intranetsdm.movilidadbogota.gov.co:7778/images/pobtrans.gif">
          <a:extLst>
            <a:ext uri="{FF2B5EF4-FFF2-40B4-BE49-F238E27FC236}">
              <a16:creationId xmlns:a16="http://schemas.microsoft.com/office/drawing/2014/main" id="{9B355AF3-6B03-4754-848A-1659AF0E5E75}"/>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490" name="image3.png" descr="http://intranetsdm.movilidadbogota.gov.co:7778/images/pobtrans.gif">
          <a:extLst>
            <a:ext uri="{FF2B5EF4-FFF2-40B4-BE49-F238E27FC236}">
              <a16:creationId xmlns:a16="http://schemas.microsoft.com/office/drawing/2014/main" id="{9A0F85F0-B4F1-4DF9-983C-187E85F1C76F}"/>
            </a:ext>
          </a:extLst>
        </xdr:cNvPr>
        <xdr:cNvPicPr preferRelativeResize="0"/>
      </xdr:nvPicPr>
      <xdr:blipFill>
        <a:blip xmlns:r="http://schemas.openxmlformats.org/officeDocument/2006/relationships" r:embed="rId2"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491" name="image3.png" descr="http://intranetsdm.movilidadbogota.gov.co:7778/images/pobtrans.gif">
          <a:extLst>
            <a:ext uri="{FF2B5EF4-FFF2-40B4-BE49-F238E27FC236}">
              <a16:creationId xmlns:a16="http://schemas.microsoft.com/office/drawing/2014/main" id="{ED4B217C-0E70-489A-8301-0BEA7D8789D5}"/>
            </a:ext>
          </a:extLst>
        </xdr:cNvPr>
        <xdr:cNvPicPr preferRelativeResize="0"/>
      </xdr:nvPicPr>
      <xdr:blipFill>
        <a:blip xmlns:r="http://schemas.openxmlformats.org/officeDocument/2006/relationships" r:embed="rId2"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492" name="image4.png" descr="http://intranetsdm.movilidadbogota.gov.co:7778/images/pobtrans.gif">
          <a:extLst>
            <a:ext uri="{FF2B5EF4-FFF2-40B4-BE49-F238E27FC236}">
              <a16:creationId xmlns:a16="http://schemas.microsoft.com/office/drawing/2014/main" id="{269B387E-5077-4927-9C45-70A69C2A4231}"/>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493" name="image4.png" descr="http://intranetsdm.movilidadbogota.gov.co:7778/images/pobtrans.gif">
          <a:extLst>
            <a:ext uri="{FF2B5EF4-FFF2-40B4-BE49-F238E27FC236}">
              <a16:creationId xmlns:a16="http://schemas.microsoft.com/office/drawing/2014/main" id="{D81CF32A-A0E1-4AD2-86AF-CBE768DEBA99}"/>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494" name="image4.png" descr="http://intranetsdm.movilidadbogota.gov.co:7778/images/pobtrans.gif">
          <a:extLst>
            <a:ext uri="{FF2B5EF4-FFF2-40B4-BE49-F238E27FC236}">
              <a16:creationId xmlns:a16="http://schemas.microsoft.com/office/drawing/2014/main" id="{19C27C83-EFAD-4F12-963C-D632A932D8DA}"/>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495" name="image4.png" descr="http://intranetsdm.movilidadbogota.gov.co:7778/images/pobtrans.gif">
          <a:extLst>
            <a:ext uri="{FF2B5EF4-FFF2-40B4-BE49-F238E27FC236}">
              <a16:creationId xmlns:a16="http://schemas.microsoft.com/office/drawing/2014/main" id="{9FC21735-972E-4EEF-9FCB-613211071EFE}"/>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496" name="image4.png" descr="http://intranetsdm.movilidadbogota.gov.co:7778/images/pobtrans.gif">
          <a:extLst>
            <a:ext uri="{FF2B5EF4-FFF2-40B4-BE49-F238E27FC236}">
              <a16:creationId xmlns:a16="http://schemas.microsoft.com/office/drawing/2014/main" id="{9AAFC255-6ED0-4798-955C-890442BA7106}"/>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497" name="image4.png" descr="http://intranetsdm.movilidadbogota.gov.co:7778/images/pobtrans.gif">
          <a:extLst>
            <a:ext uri="{FF2B5EF4-FFF2-40B4-BE49-F238E27FC236}">
              <a16:creationId xmlns:a16="http://schemas.microsoft.com/office/drawing/2014/main" id="{769A1306-1B24-4775-B4C2-600D5864BFC0}"/>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498" name="image4.png" descr="http://intranetsdm.movilidadbogota.gov.co:7778/images/pobtrans.gif">
          <a:extLst>
            <a:ext uri="{FF2B5EF4-FFF2-40B4-BE49-F238E27FC236}">
              <a16:creationId xmlns:a16="http://schemas.microsoft.com/office/drawing/2014/main" id="{6E33376E-D231-4446-BD3A-8BB56DDA35B3}"/>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499" name="image4.png" descr="http://intranetsdm.movilidadbogota.gov.co:7778/images/pobtrans.gif">
          <a:extLst>
            <a:ext uri="{FF2B5EF4-FFF2-40B4-BE49-F238E27FC236}">
              <a16:creationId xmlns:a16="http://schemas.microsoft.com/office/drawing/2014/main" id="{94C1FEE9-0783-4D2F-979B-D8452D49803E}"/>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500" name="image4.png" descr="http://intranetsdm.movilidadbogota.gov.co:7778/images/pobtrans.gif">
          <a:extLst>
            <a:ext uri="{FF2B5EF4-FFF2-40B4-BE49-F238E27FC236}">
              <a16:creationId xmlns:a16="http://schemas.microsoft.com/office/drawing/2014/main" id="{B5D899F3-D3FD-4B65-A383-C382E2DAD693}"/>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501" name="image4.png" descr="http://intranetsdm.movilidadbogota.gov.co:7778/images/pobtrans.gif">
          <a:extLst>
            <a:ext uri="{FF2B5EF4-FFF2-40B4-BE49-F238E27FC236}">
              <a16:creationId xmlns:a16="http://schemas.microsoft.com/office/drawing/2014/main" id="{BCF3AF46-F4D0-414A-A7F1-2D0A89DA4B08}"/>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502" name="image4.png" descr="http://intranetsdm.movilidadbogota.gov.co:7778/images/pobtrans.gif">
          <a:extLst>
            <a:ext uri="{FF2B5EF4-FFF2-40B4-BE49-F238E27FC236}">
              <a16:creationId xmlns:a16="http://schemas.microsoft.com/office/drawing/2014/main" id="{28A77721-B549-4258-B98E-5E49C149F8D4}"/>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503" name="image4.png" descr="http://intranetsdm.movilidadbogota.gov.co:7778/images/pobtrans.gif">
          <a:extLst>
            <a:ext uri="{FF2B5EF4-FFF2-40B4-BE49-F238E27FC236}">
              <a16:creationId xmlns:a16="http://schemas.microsoft.com/office/drawing/2014/main" id="{514E8EAA-869B-4A81-B791-8EE627075BD7}"/>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504" name="image3.png" descr="http://intranetsdm.movilidadbogota.gov.co:7778/images/pobtrans.gif">
          <a:extLst>
            <a:ext uri="{FF2B5EF4-FFF2-40B4-BE49-F238E27FC236}">
              <a16:creationId xmlns:a16="http://schemas.microsoft.com/office/drawing/2014/main" id="{FEA1AD56-5A64-4EB1-BDE8-1FF4E6A60BA7}"/>
            </a:ext>
          </a:extLst>
        </xdr:cNvPr>
        <xdr:cNvPicPr preferRelativeResize="0"/>
      </xdr:nvPicPr>
      <xdr:blipFill>
        <a:blip xmlns:r="http://schemas.openxmlformats.org/officeDocument/2006/relationships" r:embed="rId2"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505" name="image3.png" descr="http://intranetsdm.movilidadbogota.gov.co:7778/images/pobtrans.gif">
          <a:extLst>
            <a:ext uri="{FF2B5EF4-FFF2-40B4-BE49-F238E27FC236}">
              <a16:creationId xmlns:a16="http://schemas.microsoft.com/office/drawing/2014/main" id="{9B3E7A66-823D-41A0-8E88-370C88ACF526}"/>
            </a:ext>
          </a:extLst>
        </xdr:cNvPr>
        <xdr:cNvPicPr preferRelativeResize="0"/>
      </xdr:nvPicPr>
      <xdr:blipFill>
        <a:blip xmlns:r="http://schemas.openxmlformats.org/officeDocument/2006/relationships" r:embed="rId2" cstate="print"/>
        <a:stretch>
          <a:fillRect/>
        </a:stretch>
      </xdr:blipFill>
      <xdr:spPr>
        <a:xfrm>
          <a:off x="22764750" y="504825"/>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506" name="image4.png" descr="http://intranetsdm.movilidadbogota.gov.co:7778/images/pobtrans.gif">
          <a:extLst>
            <a:ext uri="{FF2B5EF4-FFF2-40B4-BE49-F238E27FC236}">
              <a16:creationId xmlns:a16="http://schemas.microsoft.com/office/drawing/2014/main" id="{3A0121F8-73A5-47A3-AD18-ED1CE362561D}"/>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507" name="image4.png" descr="http://intranetsdm.movilidadbogota.gov.co:7778/images/pobtrans.gif">
          <a:extLst>
            <a:ext uri="{FF2B5EF4-FFF2-40B4-BE49-F238E27FC236}">
              <a16:creationId xmlns:a16="http://schemas.microsoft.com/office/drawing/2014/main" id="{2AC22C02-3832-470E-818B-FA503B49E6F7}"/>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508" name="image4.png" descr="http://intranetsdm.movilidadbogota.gov.co:7778/images/pobtrans.gif">
          <a:extLst>
            <a:ext uri="{FF2B5EF4-FFF2-40B4-BE49-F238E27FC236}">
              <a16:creationId xmlns:a16="http://schemas.microsoft.com/office/drawing/2014/main" id="{FEC864D7-32FE-41ED-AAAE-6DB457AB4474}"/>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509" name="image4.png" descr="http://intranetsdm.movilidadbogota.gov.co:7778/images/pobtrans.gif">
          <a:extLst>
            <a:ext uri="{FF2B5EF4-FFF2-40B4-BE49-F238E27FC236}">
              <a16:creationId xmlns:a16="http://schemas.microsoft.com/office/drawing/2014/main" id="{53C6F248-C771-4DD5-8F1C-51B0B945BA20}"/>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510" name="image4.png" descr="http://intranetsdm.movilidadbogota.gov.co:7778/images/pobtrans.gif">
          <a:extLst>
            <a:ext uri="{FF2B5EF4-FFF2-40B4-BE49-F238E27FC236}">
              <a16:creationId xmlns:a16="http://schemas.microsoft.com/office/drawing/2014/main" id="{A18FD0A1-84CF-4AD4-A91F-7EC76E4B9B43}"/>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511" name="image4.png" descr="http://intranetsdm.movilidadbogota.gov.co:7778/images/pobtrans.gif">
          <a:extLst>
            <a:ext uri="{FF2B5EF4-FFF2-40B4-BE49-F238E27FC236}">
              <a16:creationId xmlns:a16="http://schemas.microsoft.com/office/drawing/2014/main" id="{639944AD-8FAA-41F0-A12A-353474DED0BE}"/>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512" name="image4.png" descr="http://intranetsdm.movilidadbogota.gov.co:7778/images/pobtrans.gif">
          <a:extLst>
            <a:ext uri="{FF2B5EF4-FFF2-40B4-BE49-F238E27FC236}">
              <a16:creationId xmlns:a16="http://schemas.microsoft.com/office/drawing/2014/main" id="{8FA56360-C1A1-4C42-B7CC-8C6E5213C45E}"/>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513" name="image4.png" descr="http://intranetsdm.movilidadbogota.gov.co:7778/images/pobtrans.gif">
          <a:extLst>
            <a:ext uri="{FF2B5EF4-FFF2-40B4-BE49-F238E27FC236}">
              <a16:creationId xmlns:a16="http://schemas.microsoft.com/office/drawing/2014/main" id="{720E1694-67B0-4F36-AE63-3647078E2490}"/>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514" name="image4.png" descr="http://intranetsdm.movilidadbogota.gov.co:7778/images/pobtrans.gif">
          <a:extLst>
            <a:ext uri="{FF2B5EF4-FFF2-40B4-BE49-F238E27FC236}">
              <a16:creationId xmlns:a16="http://schemas.microsoft.com/office/drawing/2014/main" id="{6D53CF41-6C08-4CD9-BD11-88C2ABE2CBC7}"/>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515" name="image4.png" descr="http://intranetsdm.movilidadbogota.gov.co:7778/images/pobtrans.gif">
          <a:extLst>
            <a:ext uri="{FF2B5EF4-FFF2-40B4-BE49-F238E27FC236}">
              <a16:creationId xmlns:a16="http://schemas.microsoft.com/office/drawing/2014/main" id="{9A987161-83ED-422E-BBF6-8CB4D455C682}"/>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516" name="image4.png" descr="http://intranetsdm.movilidadbogota.gov.co:7778/images/pobtrans.gif">
          <a:extLst>
            <a:ext uri="{FF2B5EF4-FFF2-40B4-BE49-F238E27FC236}">
              <a16:creationId xmlns:a16="http://schemas.microsoft.com/office/drawing/2014/main" id="{180C0515-8044-4815-BC5B-532F6CCD1F9E}"/>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517" name="image4.png" descr="http://intranetsdm.movilidadbogota.gov.co:7778/images/pobtrans.gif">
          <a:extLst>
            <a:ext uri="{FF2B5EF4-FFF2-40B4-BE49-F238E27FC236}">
              <a16:creationId xmlns:a16="http://schemas.microsoft.com/office/drawing/2014/main" id="{55D7CC31-ECE4-4693-AF58-0C002EB19364}"/>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518" name="image3.png" descr="http://intranetsdm.movilidadbogota.gov.co:7778/images/pobtrans.gif">
          <a:extLst>
            <a:ext uri="{FF2B5EF4-FFF2-40B4-BE49-F238E27FC236}">
              <a16:creationId xmlns:a16="http://schemas.microsoft.com/office/drawing/2014/main" id="{2AD07787-01CD-46B3-92AF-1E25DDD2D4D7}"/>
            </a:ext>
          </a:extLst>
        </xdr:cNvPr>
        <xdr:cNvPicPr preferRelativeResize="0"/>
      </xdr:nvPicPr>
      <xdr:blipFill>
        <a:blip xmlns:r="http://schemas.openxmlformats.org/officeDocument/2006/relationships" r:embed="rId2"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519" name="image3.png" descr="http://intranetsdm.movilidadbogota.gov.co:7778/images/pobtrans.gif">
          <a:extLst>
            <a:ext uri="{FF2B5EF4-FFF2-40B4-BE49-F238E27FC236}">
              <a16:creationId xmlns:a16="http://schemas.microsoft.com/office/drawing/2014/main" id="{46060097-B183-4241-9D28-B85BC401E82D}"/>
            </a:ext>
          </a:extLst>
        </xdr:cNvPr>
        <xdr:cNvPicPr preferRelativeResize="0"/>
      </xdr:nvPicPr>
      <xdr:blipFill>
        <a:blip xmlns:r="http://schemas.openxmlformats.org/officeDocument/2006/relationships" r:embed="rId2"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520" name="image4.png" descr="http://intranetsdm.movilidadbogota.gov.co:7778/images/pobtrans.gif">
          <a:extLst>
            <a:ext uri="{FF2B5EF4-FFF2-40B4-BE49-F238E27FC236}">
              <a16:creationId xmlns:a16="http://schemas.microsoft.com/office/drawing/2014/main" id="{93393A50-E590-4A29-9320-3784B2E7066E}"/>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521" name="image4.png" descr="http://intranetsdm.movilidadbogota.gov.co:7778/images/pobtrans.gif">
          <a:extLst>
            <a:ext uri="{FF2B5EF4-FFF2-40B4-BE49-F238E27FC236}">
              <a16:creationId xmlns:a16="http://schemas.microsoft.com/office/drawing/2014/main" id="{9E8A3913-93B0-47AD-AC88-EDA60C1DBFB6}"/>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522" name="image4.png" descr="http://intranetsdm.movilidadbogota.gov.co:7778/images/pobtrans.gif">
          <a:extLst>
            <a:ext uri="{FF2B5EF4-FFF2-40B4-BE49-F238E27FC236}">
              <a16:creationId xmlns:a16="http://schemas.microsoft.com/office/drawing/2014/main" id="{6B34973F-EA83-41B7-A74F-DDE8D7F65C76}"/>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523" name="image4.png" descr="http://intranetsdm.movilidadbogota.gov.co:7778/images/pobtrans.gif">
          <a:extLst>
            <a:ext uri="{FF2B5EF4-FFF2-40B4-BE49-F238E27FC236}">
              <a16:creationId xmlns:a16="http://schemas.microsoft.com/office/drawing/2014/main" id="{14B5C5DF-8677-4D4E-816A-2AC6E6D6ED26}"/>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524" name="image4.png" descr="http://intranetsdm.movilidadbogota.gov.co:7778/images/pobtrans.gif">
          <a:extLst>
            <a:ext uri="{FF2B5EF4-FFF2-40B4-BE49-F238E27FC236}">
              <a16:creationId xmlns:a16="http://schemas.microsoft.com/office/drawing/2014/main" id="{126C0F16-904E-4D95-AA88-4CD1040DF10C}"/>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525" name="image4.png" descr="http://intranetsdm.movilidadbogota.gov.co:7778/images/pobtrans.gif">
          <a:extLst>
            <a:ext uri="{FF2B5EF4-FFF2-40B4-BE49-F238E27FC236}">
              <a16:creationId xmlns:a16="http://schemas.microsoft.com/office/drawing/2014/main" id="{EC90556C-EAB1-4499-A0B4-71DE25B8E112}"/>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526" name="image4.png" descr="http://intranetsdm.movilidadbogota.gov.co:7778/images/pobtrans.gif">
          <a:extLst>
            <a:ext uri="{FF2B5EF4-FFF2-40B4-BE49-F238E27FC236}">
              <a16:creationId xmlns:a16="http://schemas.microsoft.com/office/drawing/2014/main" id="{1A7BE4C6-AC0F-43B4-9462-583C8281D592}"/>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527" name="image4.png" descr="http://intranetsdm.movilidadbogota.gov.co:7778/images/pobtrans.gif">
          <a:extLst>
            <a:ext uri="{FF2B5EF4-FFF2-40B4-BE49-F238E27FC236}">
              <a16:creationId xmlns:a16="http://schemas.microsoft.com/office/drawing/2014/main" id="{84A9FCF6-B23A-426B-859B-AB0135970873}"/>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528" name="image4.png" descr="http://intranetsdm.movilidadbogota.gov.co:7778/images/pobtrans.gif">
          <a:extLst>
            <a:ext uri="{FF2B5EF4-FFF2-40B4-BE49-F238E27FC236}">
              <a16:creationId xmlns:a16="http://schemas.microsoft.com/office/drawing/2014/main" id="{E75F2464-4874-4482-9DE1-4AEACC667D42}"/>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529" name="image4.png" descr="http://intranetsdm.movilidadbogota.gov.co:7778/images/pobtrans.gif">
          <a:extLst>
            <a:ext uri="{FF2B5EF4-FFF2-40B4-BE49-F238E27FC236}">
              <a16:creationId xmlns:a16="http://schemas.microsoft.com/office/drawing/2014/main" id="{796CB7BF-9CF6-4A72-8C96-AD4EF6F723C6}"/>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530" name="image4.png" descr="http://intranetsdm.movilidadbogota.gov.co:7778/images/pobtrans.gif">
          <a:extLst>
            <a:ext uri="{FF2B5EF4-FFF2-40B4-BE49-F238E27FC236}">
              <a16:creationId xmlns:a16="http://schemas.microsoft.com/office/drawing/2014/main" id="{C892A6E7-671B-4182-939C-31993A85C0A0}"/>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531" name="image4.png" descr="http://intranetsdm.movilidadbogota.gov.co:7778/images/pobtrans.gif">
          <a:extLst>
            <a:ext uri="{FF2B5EF4-FFF2-40B4-BE49-F238E27FC236}">
              <a16:creationId xmlns:a16="http://schemas.microsoft.com/office/drawing/2014/main" id="{9677F0A6-B34E-4409-B1CF-0B1A0492365D}"/>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532" name="image3.png" descr="http://intranetsdm.movilidadbogota.gov.co:7778/images/pobtrans.gif">
          <a:extLst>
            <a:ext uri="{FF2B5EF4-FFF2-40B4-BE49-F238E27FC236}">
              <a16:creationId xmlns:a16="http://schemas.microsoft.com/office/drawing/2014/main" id="{1B5648DC-735D-4E5C-AB04-0716BCC34AE4}"/>
            </a:ext>
          </a:extLst>
        </xdr:cNvPr>
        <xdr:cNvPicPr preferRelativeResize="0"/>
      </xdr:nvPicPr>
      <xdr:blipFill>
        <a:blip xmlns:r="http://schemas.openxmlformats.org/officeDocument/2006/relationships" r:embed="rId2"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533" name="image3.png" descr="http://intranetsdm.movilidadbogota.gov.co:7778/images/pobtrans.gif">
          <a:extLst>
            <a:ext uri="{FF2B5EF4-FFF2-40B4-BE49-F238E27FC236}">
              <a16:creationId xmlns:a16="http://schemas.microsoft.com/office/drawing/2014/main" id="{EBC11573-9EB6-4866-B00D-18944DC99317}"/>
            </a:ext>
          </a:extLst>
        </xdr:cNvPr>
        <xdr:cNvPicPr preferRelativeResize="0"/>
      </xdr:nvPicPr>
      <xdr:blipFill>
        <a:blip xmlns:r="http://schemas.openxmlformats.org/officeDocument/2006/relationships" r:embed="rId2"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534" name="image4.png" descr="http://intranetsdm.movilidadbogota.gov.co:7778/images/pobtrans.gif">
          <a:extLst>
            <a:ext uri="{FF2B5EF4-FFF2-40B4-BE49-F238E27FC236}">
              <a16:creationId xmlns:a16="http://schemas.microsoft.com/office/drawing/2014/main" id="{1A1811E3-324A-46DC-8EED-3B015A2F9961}"/>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535" name="image4.png" descr="http://intranetsdm.movilidadbogota.gov.co:7778/images/pobtrans.gif">
          <a:extLst>
            <a:ext uri="{FF2B5EF4-FFF2-40B4-BE49-F238E27FC236}">
              <a16:creationId xmlns:a16="http://schemas.microsoft.com/office/drawing/2014/main" id="{61578A6B-F7BB-425D-BB32-FAC6D9223AF9}"/>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536" name="image4.png" descr="http://intranetsdm.movilidadbogota.gov.co:7778/images/pobtrans.gif">
          <a:extLst>
            <a:ext uri="{FF2B5EF4-FFF2-40B4-BE49-F238E27FC236}">
              <a16:creationId xmlns:a16="http://schemas.microsoft.com/office/drawing/2014/main" id="{E1BDBDD8-7F8C-49CA-82FE-B7BE25063F50}"/>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537" name="image4.png" descr="http://intranetsdm.movilidadbogota.gov.co:7778/images/pobtrans.gif">
          <a:extLst>
            <a:ext uri="{FF2B5EF4-FFF2-40B4-BE49-F238E27FC236}">
              <a16:creationId xmlns:a16="http://schemas.microsoft.com/office/drawing/2014/main" id="{40FBDD66-F1C0-4879-BEB5-503D533B7EB3}"/>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538" name="image4.png" descr="http://intranetsdm.movilidadbogota.gov.co:7778/images/pobtrans.gif">
          <a:extLst>
            <a:ext uri="{FF2B5EF4-FFF2-40B4-BE49-F238E27FC236}">
              <a16:creationId xmlns:a16="http://schemas.microsoft.com/office/drawing/2014/main" id="{33B68C72-A66F-44EE-A716-508B6540830B}"/>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539" name="image4.png" descr="http://intranetsdm.movilidadbogota.gov.co:7778/images/pobtrans.gif">
          <a:extLst>
            <a:ext uri="{FF2B5EF4-FFF2-40B4-BE49-F238E27FC236}">
              <a16:creationId xmlns:a16="http://schemas.microsoft.com/office/drawing/2014/main" id="{5636D8DB-C035-4A19-BC7C-5781A96E227A}"/>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540" name="image4.png" descr="http://intranetsdm.movilidadbogota.gov.co:7778/images/pobtrans.gif">
          <a:extLst>
            <a:ext uri="{FF2B5EF4-FFF2-40B4-BE49-F238E27FC236}">
              <a16:creationId xmlns:a16="http://schemas.microsoft.com/office/drawing/2014/main" id="{881C3705-B3D4-4D80-88FD-11278BABA4B0}"/>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541" name="image4.png" descr="http://intranetsdm.movilidadbogota.gov.co:7778/images/pobtrans.gif">
          <a:extLst>
            <a:ext uri="{FF2B5EF4-FFF2-40B4-BE49-F238E27FC236}">
              <a16:creationId xmlns:a16="http://schemas.microsoft.com/office/drawing/2014/main" id="{7435E765-8E45-40D0-B9F6-FEFA28CFE785}"/>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542" name="image4.png" descr="http://intranetsdm.movilidadbogota.gov.co:7778/images/pobtrans.gif">
          <a:extLst>
            <a:ext uri="{FF2B5EF4-FFF2-40B4-BE49-F238E27FC236}">
              <a16:creationId xmlns:a16="http://schemas.microsoft.com/office/drawing/2014/main" id="{2571EDF6-2C51-4739-AAA8-BF368A99AC57}"/>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543" name="image4.png" descr="http://intranetsdm.movilidadbogota.gov.co:7778/images/pobtrans.gif">
          <a:extLst>
            <a:ext uri="{FF2B5EF4-FFF2-40B4-BE49-F238E27FC236}">
              <a16:creationId xmlns:a16="http://schemas.microsoft.com/office/drawing/2014/main" id="{E67FB247-8162-42FB-93AA-14208B9295C7}"/>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544" name="image4.png" descr="http://intranetsdm.movilidadbogota.gov.co:7778/images/pobtrans.gif">
          <a:extLst>
            <a:ext uri="{FF2B5EF4-FFF2-40B4-BE49-F238E27FC236}">
              <a16:creationId xmlns:a16="http://schemas.microsoft.com/office/drawing/2014/main" id="{A930D16F-D737-49DB-9D24-037995807201}"/>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545" name="image4.png" descr="http://intranetsdm.movilidadbogota.gov.co:7778/images/pobtrans.gif">
          <a:extLst>
            <a:ext uri="{FF2B5EF4-FFF2-40B4-BE49-F238E27FC236}">
              <a16:creationId xmlns:a16="http://schemas.microsoft.com/office/drawing/2014/main" id="{22EA9619-F00C-44F5-9789-3B4B2479469E}"/>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546" name="image3.png" descr="http://intranetsdm.movilidadbogota.gov.co:7778/images/pobtrans.gif">
          <a:extLst>
            <a:ext uri="{FF2B5EF4-FFF2-40B4-BE49-F238E27FC236}">
              <a16:creationId xmlns:a16="http://schemas.microsoft.com/office/drawing/2014/main" id="{F5639246-4AD6-41E8-BC5A-3C1EB7641137}"/>
            </a:ext>
          </a:extLst>
        </xdr:cNvPr>
        <xdr:cNvPicPr preferRelativeResize="0"/>
      </xdr:nvPicPr>
      <xdr:blipFill>
        <a:blip xmlns:r="http://schemas.openxmlformats.org/officeDocument/2006/relationships" r:embed="rId2"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547" name="image3.png" descr="http://intranetsdm.movilidadbogota.gov.co:7778/images/pobtrans.gif">
          <a:extLst>
            <a:ext uri="{FF2B5EF4-FFF2-40B4-BE49-F238E27FC236}">
              <a16:creationId xmlns:a16="http://schemas.microsoft.com/office/drawing/2014/main" id="{C8E58E24-89BF-436E-A097-81C36E9F7961}"/>
            </a:ext>
          </a:extLst>
        </xdr:cNvPr>
        <xdr:cNvPicPr preferRelativeResize="0"/>
      </xdr:nvPicPr>
      <xdr:blipFill>
        <a:blip xmlns:r="http://schemas.openxmlformats.org/officeDocument/2006/relationships" r:embed="rId2"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548" name="image4.png" descr="http://intranetsdm.movilidadbogota.gov.co:7778/images/pobtrans.gif">
          <a:extLst>
            <a:ext uri="{FF2B5EF4-FFF2-40B4-BE49-F238E27FC236}">
              <a16:creationId xmlns:a16="http://schemas.microsoft.com/office/drawing/2014/main" id="{B451CAF9-4414-4C56-BC78-1D846F869D5F}"/>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549" name="image4.png" descr="http://intranetsdm.movilidadbogota.gov.co:7778/images/pobtrans.gif">
          <a:extLst>
            <a:ext uri="{FF2B5EF4-FFF2-40B4-BE49-F238E27FC236}">
              <a16:creationId xmlns:a16="http://schemas.microsoft.com/office/drawing/2014/main" id="{F546D181-F414-404E-87BE-864EE34F3F4D}"/>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550" name="image4.png" descr="http://intranetsdm.movilidadbogota.gov.co:7778/images/pobtrans.gif">
          <a:extLst>
            <a:ext uri="{FF2B5EF4-FFF2-40B4-BE49-F238E27FC236}">
              <a16:creationId xmlns:a16="http://schemas.microsoft.com/office/drawing/2014/main" id="{6E725E34-D740-4C1A-B4EE-A1D64E9D86CE}"/>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551" name="image4.png" descr="http://intranetsdm.movilidadbogota.gov.co:7778/images/pobtrans.gif">
          <a:extLst>
            <a:ext uri="{FF2B5EF4-FFF2-40B4-BE49-F238E27FC236}">
              <a16:creationId xmlns:a16="http://schemas.microsoft.com/office/drawing/2014/main" id="{80CBA264-C13D-4E91-A789-E9B48DF8D853}"/>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552" name="image4.png" descr="http://intranetsdm.movilidadbogota.gov.co:7778/images/pobtrans.gif">
          <a:extLst>
            <a:ext uri="{FF2B5EF4-FFF2-40B4-BE49-F238E27FC236}">
              <a16:creationId xmlns:a16="http://schemas.microsoft.com/office/drawing/2014/main" id="{B6C26757-5B1C-44C5-B5EA-B0FD946C6573}"/>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553" name="image4.png" descr="http://intranetsdm.movilidadbogota.gov.co:7778/images/pobtrans.gif">
          <a:extLst>
            <a:ext uri="{FF2B5EF4-FFF2-40B4-BE49-F238E27FC236}">
              <a16:creationId xmlns:a16="http://schemas.microsoft.com/office/drawing/2014/main" id="{71364C83-34B3-4A7C-BD16-2DF0FD2ADC36}"/>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554" name="image4.png" descr="http://intranetsdm.movilidadbogota.gov.co:7778/images/pobtrans.gif">
          <a:extLst>
            <a:ext uri="{FF2B5EF4-FFF2-40B4-BE49-F238E27FC236}">
              <a16:creationId xmlns:a16="http://schemas.microsoft.com/office/drawing/2014/main" id="{2804DD04-308A-4680-BA37-D18FCFFAC4C9}"/>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555" name="image4.png" descr="http://intranetsdm.movilidadbogota.gov.co:7778/images/pobtrans.gif">
          <a:extLst>
            <a:ext uri="{FF2B5EF4-FFF2-40B4-BE49-F238E27FC236}">
              <a16:creationId xmlns:a16="http://schemas.microsoft.com/office/drawing/2014/main" id="{3123252F-7273-42D2-B386-6EFD8408FE3E}"/>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556" name="image4.png" descr="http://intranetsdm.movilidadbogota.gov.co:7778/images/pobtrans.gif">
          <a:extLst>
            <a:ext uri="{FF2B5EF4-FFF2-40B4-BE49-F238E27FC236}">
              <a16:creationId xmlns:a16="http://schemas.microsoft.com/office/drawing/2014/main" id="{D5854DE3-D702-4E76-8E35-961F6D72B717}"/>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557" name="image4.png" descr="http://intranetsdm.movilidadbogota.gov.co:7778/images/pobtrans.gif">
          <a:extLst>
            <a:ext uri="{FF2B5EF4-FFF2-40B4-BE49-F238E27FC236}">
              <a16:creationId xmlns:a16="http://schemas.microsoft.com/office/drawing/2014/main" id="{C4FF8CB4-FA85-4F5A-BCAC-FEB32108B287}"/>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558" name="image4.png" descr="http://intranetsdm.movilidadbogota.gov.co:7778/images/pobtrans.gif">
          <a:extLst>
            <a:ext uri="{FF2B5EF4-FFF2-40B4-BE49-F238E27FC236}">
              <a16:creationId xmlns:a16="http://schemas.microsoft.com/office/drawing/2014/main" id="{5D0B8196-CC1F-4687-9BBE-F7AC1836D21D}"/>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559" name="image4.png" descr="http://intranetsdm.movilidadbogota.gov.co:7778/images/pobtrans.gif">
          <a:extLst>
            <a:ext uri="{FF2B5EF4-FFF2-40B4-BE49-F238E27FC236}">
              <a16:creationId xmlns:a16="http://schemas.microsoft.com/office/drawing/2014/main" id="{47D2C6BE-16BF-4B89-B507-42C8CDA60B38}"/>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560" name="image3.png" descr="http://intranetsdm.movilidadbogota.gov.co:7778/images/pobtrans.gif">
          <a:extLst>
            <a:ext uri="{FF2B5EF4-FFF2-40B4-BE49-F238E27FC236}">
              <a16:creationId xmlns:a16="http://schemas.microsoft.com/office/drawing/2014/main" id="{D3D2EBCC-0C87-456E-8C08-D8D2D6DE3B60}"/>
            </a:ext>
          </a:extLst>
        </xdr:cNvPr>
        <xdr:cNvPicPr preferRelativeResize="0"/>
      </xdr:nvPicPr>
      <xdr:blipFill>
        <a:blip xmlns:r="http://schemas.openxmlformats.org/officeDocument/2006/relationships" r:embed="rId2"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561" name="image3.png" descr="http://intranetsdm.movilidadbogota.gov.co:7778/images/pobtrans.gif">
          <a:extLst>
            <a:ext uri="{FF2B5EF4-FFF2-40B4-BE49-F238E27FC236}">
              <a16:creationId xmlns:a16="http://schemas.microsoft.com/office/drawing/2014/main" id="{F78A92BE-B19A-4898-B410-44EC54C79983}"/>
            </a:ext>
          </a:extLst>
        </xdr:cNvPr>
        <xdr:cNvPicPr preferRelativeResize="0"/>
      </xdr:nvPicPr>
      <xdr:blipFill>
        <a:blip xmlns:r="http://schemas.openxmlformats.org/officeDocument/2006/relationships" r:embed="rId2" cstate="print"/>
        <a:stretch>
          <a:fillRect/>
        </a:stretch>
      </xdr:blipFill>
      <xdr:spPr>
        <a:xfrm>
          <a:off x="24393525" y="6477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562" name="image4.png" descr="http://intranetsdm.movilidadbogota.gov.co:7778/images/pobtrans.gif">
          <a:extLst>
            <a:ext uri="{FF2B5EF4-FFF2-40B4-BE49-F238E27FC236}">
              <a16:creationId xmlns:a16="http://schemas.microsoft.com/office/drawing/2014/main" id="{04D9CD44-E8E0-4936-B16F-181E90FA86A4}"/>
            </a:ext>
          </a:extLst>
        </xdr:cNvPr>
        <xdr:cNvPicPr preferRelativeResize="0"/>
      </xdr:nvPicPr>
      <xdr:blipFill>
        <a:blip xmlns:r="http://schemas.openxmlformats.org/officeDocument/2006/relationships" r:embed="rId1" cstate="print"/>
        <a:stretch>
          <a:fillRect/>
        </a:stretch>
      </xdr:blipFill>
      <xdr:spPr>
        <a:xfrm>
          <a:off x="25974675" y="6477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563" name="image4.png" descr="http://intranetsdm.movilidadbogota.gov.co:7778/images/pobtrans.gif">
          <a:extLst>
            <a:ext uri="{FF2B5EF4-FFF2-40B4-BE49-F238E27FC236}">
              <a16:creationId xmlns:a16="http://schemas.microsoft.com/office/drawing/2014/main" id="{DD60DE7D-75E0-48E8-A88F-8D0053D6E83E}"/>
            </a:ext>
          </a:extLst>
        </xdr:cNvPr>
        <xdr:cNvPicPr preferRelativeResize="0"/>
      </xdr:nvPicPr>
      <xdr:blipFill>
        <a:blip xmlns:r="http://schemas.openxmlformats.org/officeDocument/2006/relationships" r:embed="rId1" cstate="print"/>
        <a:stretch>
          <a:fillRect/>
        </a:stretch>
      </xdr:blipFill>
      <xdr:spPr>
        <a:xfrm>
          <a:off x="25974675" y="6477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564" name="image4.png" descr="http://intranetsdm.movilidadbogota.gov.co:7778/images/pobtrans.gif">
          <a:extLst>
            <a:ext uri="{FF2B5EF4-FFF2-40B4-BE49-F238E27FC236}">
              <a16:creationId xmlns:a16="http://schemas.microsoft.com/office/drawing/2014/main" id="{E7D0F9CC-6E1E-4BE5-B9A5-4E9F654F5307}"/>
            </a:ext>
          </a:extLst>
        </xdr:cNvPr>
        <xdr:cNvPicPr preferRelativeResize="0"/>
      </xdr:nvPicPr>
      <xdr:blipFill>
        <a:blip xmlns:r="http://schemas.openxmlformats.org/officeDocument/2006/relationships" r:embed="rId1" cstate="print"/>
        <a:stretch>
          <a:fillRect/>
        </a:stretch>
      </xdr:blipFill>
      <xdr:spPr>
        <a:xfrm>
          <a:off x="25974675" y="6477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565" name="image4.png" descr="http://intranetsdm.movilidadbogota.gov.co:7778/images/pobtrans.gif">
          <a:extLst>
            <a:ext uri="{FF2B5EF4-FFF2-40B4-BE49-F238E27FC236}">
              <a16:creationId xmlns:a16="http://schemas.microsoft.com/office/drawing/2014/main" id="{2E6CB162-9A6F-417B-9339-5CC84FADA384}"/>
            </a:ext>
          </a:extLst>
        </xdr:cNvPr>
        <xdr:cNvPicPr preferRelativeResize="0"/>
      </xdr:nvPicPr>
      <xdr:blipFill>
        <a:blip xmlns:r="http://schemas.openxmlformats.org/officeDocument/2006/relationships" r:embed="rId1" cstate="print"/>
        <a:stretch>
          <a:fillRect/>
        </a:stretch>
      </xdr:blipFill>
      <xdr:spPr>
        <a:xfrm>
          <a:off x="25974675" y="6477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566" name="image4.png" descr="http://intranetsdm.movilidadbogota.gov.co:7778/images/pobtrans.gif">
          <a:extLst>
            <a:ext uri="{FF2B5EF4-FFF2-40B4-BE49-F238E27FC236}">
              <a16:creationId xmlns:a16="http://schemas.microsoft.com/office/drawing/2014/main" id="{EC6E6AE0-91A2-4FA6-B3E4-416252471574}"/>
            </a:ext>
          </a:extLst>
        </xdr:cNvPr>
        <xdr:cNvPicPr preferRelativeResize="0"/>
      </xdr:nvPicPr>
      <xdr:blipFill>
        <a:blip xmlns:r="http://schemas.openxmlformats.org/officeDocument/2006/relationships" r:embed="rId1" cstate="print"/>
        <a:stretch>
          <a:fillRect/>
        </a:stretch>
      </xdr:blipFill>
      <xdr:spPr>
        <a:xfrm>
          <a:off x="25974675" y="6477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567" name="image4.png" descr="http://intranetsdm.movilidadbogota.gov.co:7778/images/pobtrans.gif">
          <a:extLst>
            <a:ext uri="{FF2B5EF4-FFF2-40B4-BE49-F238E27FC236}">
              <a16:creationId xmlns:a16="http://schemas.microsoft.com/office/drawing/2014/main" id="{94E81F9F-3D22-4DF8-B2DA-28135D44819F}"/>
            </a:ext>
          </a:extLst>
        </xdr:cNvPr>
        <xdr:cNvPicPr preferRelativeResize="0"/>
      </xdr:nvPicPr>
      <xdr:blipFill>
        <a:blip xmlns:r="http://schemas.openxmlformats.org/officeDocument/2006/relationships" r:embed="rId1" cstate="print"/>
        <a:stretch>
          <a:fillRect/>
        </a:stretch>
      </xdr:blipFill>
      <xdr:spPr>
        <a:xfrm>
          <a:off x="25974675" y="6477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568" name="image4.png" descr="http://intranetsdm.movilidadbogota.gov.co:7778/images/pobtrans.gif">
          <a:extLst>
            <a:ext uri="{FF2B5EF4-FFF2-40B4-BE49-F238E27FC236}">
              <a16:creationId xmlns:a16="http://schemas.microsoft.com/office/drawing/2014/main" id="{89C8DC50-30CB-49FA-87C4-3DC11AF80DC7}"/>
            </a:ext>
          </a:extLst>
        </xdr:cNvPr>
        <xdr:cNvPicPr preferRelativeResize="0"/>
      </xdr:nvPicPr>
      <xdr:blipFill>
        <a:blip xmlns:r="http://schemas.openxmlformats.org/officeDocument/2006/relationships" r:embed="rId1" cstate="print"/>
        <a:stretch>
          <a:fillRect/>
        </a:stretch>
      </xdr:blipFill>
      <xdr:spPr>
        <a:xfrm>
          <a:off x="25974675" y="6477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569" name="image4.png" descr="http://intranetsdm.movilidadbogota.gov.co:7778/images/pobtrans.gif">
          <a:extLst>
            <a:ext uri="{FF2B5EF4-FFF2-40B4-BE49-F238E27FC236}">
              <a16:creationId xmlns:a16="http://schemas.microsoft.com/office/drawing/2014/main" id="{95621A73-FE34-48B4-A8B9-94A5FE75C065}"/>
            </a:ext>
          </a:extLst>
        </xdr:cNvPr>
        <xdr:cNvPicPr preferRelativeResize="0"/>
      </xdr:nvPicPr>
      <xdr:blipFill>
        <a:blip xmlns:r="http://schemas.openxmlformats.org/officeDocument/2006/relationships" r:embed="rId1" cstate="print"/>
        <a:stretch>
          <a:fillRect/>
        </a:stretch>
      </xdr:blipFill>
      <xdr:spPr>
        <a:xfrm>
          <a:off x="25974675" y="6477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570" name="image4.png" descr="http://intranetsdm.movilidadbogota.gov.co:7778/images/pobtrans.gif">
          <a:extLst>
            <a:ext uri="{FF2B5EF4-FFF2-40B4-BE49-F238E27FC236}">
              <a16:creationId xmlns:a16="http://schemas.microsoft.com/office/drawing/2014/main" id="{CA7D0123-99AA-4260-93B0-6CB21F70D6F9}"/>
            </a:ext>
          </a:extLst>
        </xdr:cNvPr>
        <xdr:cNvPicPr preferRelativeResize="0"/>
      </xdr:nvPicPr>
      <xdr:blipFill>
        <a:blip xmlns:r="http://schemas.openxmlformats.org/officeDocument/2006/relationships" r:embed="rId1" cstate="print"/>
        <a:stretch>
          <a:fillRect/>
        </a:stretch>
      </xdr:blipFill>
      <xdr:spPr>
        <a:xfrm>
          <a:off x="25974675" y="6477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571" name="image4.png" descr="http://intranetsdm.movilidadbogota.gov.co:7778/images/pobtrans.gif">
          <a:extLst>
            <a:ext uri="{FF2B5EF4-FFF2-40B4-BE49-F238E27FC236}">
              <a16:creationId xmlns:a16="http://schemas.microsoft.com/office/drawing/2014/main" id="{52B609C9-A0BD-40DE-8644-CDE61FD9FFF3}"/>
            </a:ext>
          </a:extLst>
        </xdr:cNvPr>
        <xdr:cNvPicPr preferRelativeResize="0"/>
      </xdr:nvPicPr>
      <xdr:blipFill>
        <a:blip xmlns:r="http://schemas.openxmlformats.org/officeDocument/2006/relationships" r:embed="rId1" cstate="print"/>
        <a:stretch>
          <a:fillRect/>
        </a:stretch>
      </xdr:blipFill>
      <xdr:spPr>
        <a:xfrm>
          <a:off x="25974675" y="6477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572" name="image4.png" descr="http://intranetsdm.movilidadbogota.gov.co:7778/images/pobtrans.gif">
          <a:extLst>
            <a:ext uri="{FF2B5EF4-FFF2-40B4-BE49-F238E27FC236}">
              <a16:creationId xmlns:a16="http://schemas.microsoft.com/office/drawing/2014/main" id="{AD9A0E0A-D510-4EC1-AF2F-CD37874A06D3}"/>
            </a:ext>
          </a:extLst>
        </xdr:cNvPr>
        <xdr:cNvPicPr preferRelativeResize="0"/>
      </xdr:nvPicPr>
      <xdr:blipFill>
        <a:blip xmlns:r="http://schemas.openxmlformats.org/officeDocument/2006/relationships" r:embed="rId1" cstate="print"/>
        <a:stretch>
          <a:fillRect/>
        </a:stretch>
      </xdr:blipFill>
      <xdr:spPr>
        <a:xfrm>
          <a:off x="25974675" y="6477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573" name="image4.png" descr="http://intranetsdm.movilidadbogota.gov.co:7778/images/pobtrans.gif">
          <a:extLst>
            <a:ext uri="{FF2B5EF4-FFF2-40B4-BE49-F238E27FC236}">
              <a16:creationId xmlns:a16="http://schemas.microsoft.com/office/drawing/2014/main" id="{AD850229-D9DA-4EAA-A0E4-274C9E655061}"/>
            </a:ext>
          </a:extLst>
        </xdr:cNvPr>
        <xdr:cNvPicPr preferRelativeResize="0"/>
      </xdr:nvPicPr>
      <xdr:blipFill>
        <a:blip xmlns:r="http://schemas.openxmlformats.org/officeDocument/2006/relationships" r:embed="rId1" cstate="print"/>
        <a:stretch>
          <a:fillRect/>
        </a:stretch>
      </xdr:blipFill>
      <xdr:spPr>
        <a:xfrm>
          <a:off x="25974675" y="6477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574" name="image3.png" descr="http://intranetsdm.movilidadbogota.gov.co:7778/images/pobtrans.gif">
          <a:extLst>
            <a:ext uri="{FF2B5EF4-FFF2-40B4-BE49-F238E27FC236}">
              <a16:creationId xmlns:a16="http://schemas.microsoft.com/office/drawing/2014/main" id="{2E0E2186-1904-4B9B-ACEB-FE9B1EA45F91}"/>
            </a:ext>
          </a:extLst>
        </xdr:cNvPr>
        <xdr:cNvPicPr preferRelativeResize="0"/>
      </xdr:nvPicPr>
      <xdr:blipFill>
        <a:blip xmlns:r="http://schemas.openxmlformats.org/officeDocument/2006/relationships" r:embed="rId2" cstate="print"/>
        <a:stretch>
          <a:fillRect/>
        </a:stretch>
      </xdr:blipFill>
      <xdr:spPr>
        <a:xfrm>
          <a:off x="25974675" y="6477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575" name="image3.png" descr="http://intranetsdm.movilidadbogota.gov.co:7778/images/pobtrans.gif">
          <a:extLst>
            <a:ext uri="{FF2B5EF4-FFF2-40B4-BE49-F238E27FC236}">
              <a16:creationId xmlns:a16="http://schemas.microsoft.com/office/drawing/2014/main" id="{F8DD99A5-6A16-4AA3-ACA8-ED2BE85B5DDF}"/>
            </a:ext>
          </a:extLst>
        </xdr:cNvPr>
        <xdr:cNvPicPr preferRelativeResize="0"/>
      </xdr:nvPicPr>
      <xdr:blipFill>
        <a:blip xmlns:r="http://schemas.openxmlformats.org/officeDocument/2006/relationships" r:embed="rId2" cstate="print"/>
        <a:stretch>
          <a:fillRect/>
        </a:stretch>
      </xdr:blipFill>
      <xdr:spPr>
        <a:xfrm>
          <a:off x="25974675" y="6477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576" name="image4.png" descr="http://intranetsdm.movilidadbogota.gov.co:7778/images/pobtrans.gif">
          <a:extLst>
            <a:ext uri="{FF2B5EF4-FFF2-40B4-BE49-F238E27FC236}">
              <a16:creationId xmlns:a16="http://schemas.microsoft.com/office/drawing/2014/main" id="{6D074965-7CBC-42C9-A4FC-DA8B9290265E}"/>
            </a:ext>
          </a:extLst>
        </xdr:cNvPr>
        <xdr:cNvPicPr preferRelativeResize="0"/>
      </xdr:nvPicPr>
      <xdr:blipFill>
        <a:blip xmlns:r="http://schemas.openxmlformats.org/officeDocument/2006/relationships" r:embed="rId1" cstate="print"/>
        <a:stretch>
          <a:fillRect/>
        </a:stretch>
      </xdr:blipFill>
      <xdr:spPr>
        <a:xfrm>
          <a:off x="25974675" y="6477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577" name="image4.png" descr="http://intranetsdm.movilidadbogota.gov.co:7778/images/pobtrans.gif">
          <a:extLst>
            <a:ext uri="{FF2B5EF4-FFF2-40B4-BE49-F238E27FC236}">
              <a16:creationId xmlns:a16="http://schemas.microsoft.com/office/drawing/2014/main" id="{9326464B-AB0A-4061-BCEC-FF01F088A59D}"/>
            </a:ext>
          </a:extLst>
        </xdr:cNvPr>
        <xdr:cNvPicPr preferRelativeResize="0"/>
      </xdr:nvPicPr>
      <xdr:blipFill>
        <a:blip xmlns:r="http://schemas.openxmlformats.org/officeDocument/2006/relationships" r:embed="rId1" cstate="print"/>
        <a:stretch>
          <a:fillRect/>
        </a:stretch>
      </xdr:blipFill>
      <xdr:spPr>
        <a:xfrm>
          <a:off x="25974675" y="6477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578" name="image4.png" descr="http://intranetsdm.movilidadbogota.gov.co:7778/images/pobtrans.gif">
          <a:extLst>
            <a:ext uri="{FF2B5EF4-FFF2-40B4-BE49-F238E27FC236}">
              <a16:creationId xmlns:a16="http://schemas.microsoft.com/office/drawing/2014/main" id="{C4258D88-AC59-42A4-845A-145F66268183}"/>
            </a:ext>
          </a:extLst>
        </xdr:cNvPr>
        <xdr:cNvPicPr preferRelativeResize="0"/>
      </xdr:nvPicPr>
      <xdr:blipFill>
        <a:blip xmlns:r="http://schemas.openxmlformats.org/officeDocument/2006/relationships" r:embed="rId1" cstate="print"/>
        <a:stretch>
          <a:fillRect/>
        </a:stretch>
      </xdr:blipFill>
      <xdr:spPr>
        <a:xfrm>
          <a:off x="25974675" y="6477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579" name="image4.png" descr="http://intranetsdm.movilidadbogota.gov.co:7778/images/pobtrans.gif">
          <a:extLst>
            <a:ext uri="{FF2B5EF4-FFF2-40B4-BE49-F238E27FC236}">
              <a16:creationId xmlns:a16="http://schemas.microsoft.com/office/drawing/2014/main" id="{C291BFEE-2390-4AFB-A677-5010E3358EE4}"/>
            </a:ext>
          </a:extLst>
        </xdr:cNvPr>
        <xdr:cNvPicPr preferRelativeResize="0"/>
      </xdr:nvPicPr>
      <xdr:blipFill>
        <a:blip xmlns:r="http://schemas.openxmlformats.org/officeDocument/2006/relationships" r:embed="rId1" cstate="print"/>
        <a:stretch>
          <a:fillRect/>
        </a:stretch>
      </xdr:blipFill>
      <xdr:spPr>
        <a:xfrm>
          <a:off x="25974675" y="6477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580" name="image4.png" descr="http://intranetsdm.movilidadbogota.gov.co:7778/images/pobtrans.gif">
          <a:extLst>
            <a:ext uri="{FF2B5EF4-FFF2-40B4-BE49-F238E27FC236}">
              <a16:creationId xmlns:a16="http://schemas.microsoft.com/office/drawing/2014/main" id="{77CBE9AD-E9CE-4E6D-A5E7-2946C058BE48}"/>
            </a:ext>
          </a:extLst>
        </xdr:cNvPr>
        <xdr:cNvPicPr preferRelativeResize="0"/>
      </xdr:nvPicPr>
      <xdr:blipFill>
        <a:blip xmlns:r="http://schemas.openxmlformats.org/officeDocument/2006/relationships" r:embed="rId1" cstate="print"/>
        <a:stretch>
          <a:fillRect/>
        </a:stretch>
      </xdr:blipFill>
      <xdr:spPr>
        <a:xfrm>
          <a:off x="25974675" y="6477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581" name="image4.png" descr="http://intranetsdm.movilidadbogota.gov.co:7778/images/pobtrans.gif">
          <a:extLst>
            <a:ext uri="{FF2B5EF4-FFF2-40B4-BE49-F238E27FC236}">
              <a16:creationId xmlns:a16="http://schemas.microsoft.com/office/drawing/2014/main" id="{6DEB10A1-7593-4256-9A48-6F406BA4F4F0}"/>
            </a:ext>
          </a:extLst>
        </xdr:cNvPr>
        <xdr:cNvPicPr preferRelativeResize="0"/>
      </xdr:nvPicPr>
      <xdr:blipFill>
        <a:blip xmlns:r="http://schemas.openxmlformats.org/officeDocument/2006/relationships" r:embed="rId1" cstate="print"/>
        <a:stretch>
          <a:fillRect/>
        </a:stretch>
      </xdr:blipFill>
      <xdr:spPr>
        <a:xfrm>
          <a:off x="25974675" y="6477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582" name="image4.png" descr="http://intranetsdm.movilidadbogota.gov.co:7778/images/pobtrans.gif">
          <a:extLst>
            <a:ext uri="{FF2B5EF4-FFF2-40B4-BE49-F238E27FC236}">
              <a16:creationId xmlns:a16="http://schemas.microsoft.com/office/drawing/2014/main" id="{CE7A161F-7E32-4D80-A853-9AB8D19AB2F0}"/>
            </a:ext>
          </a:extLst>
        </xdr:cNvPr>
        <xdr:cNvPicPr preferRelativeResize="0"/>
      </xdr:nvPicPr>
      <xdr:blipFill>
        <a:blip xmlns:r="http://schemas.openxmlformats.org/officeDocument/2006/relationships" r:embed="rId1" cstate="print"/>
        <a:stretch>
          <a:fillRect/>
        </a:stretch>
      </xdr:blipFill>
      <xdr:spPr>
        <a:xfrm>
          <a:off x="25974675" y="6477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583" name="image4.png" descr="http://intranetsdm.movilidadbogota.gov.co:7778/images/pobtrans.gif">
          <a:extLst>
            <a:ext uri="{FF2B5EF4-FFF2-40B4-BE49-F238E27FC236}">
              <a16:creationId xmlns:a16="http://schemas.microsoft.com/office/drawing/2014/main" id="{1F5FB75B-487B-4A14-83F8-ED3F0CA475E5}"/>
            </a:ext>
          </a:extLst>
        </xdr:cNvPr>
        <xdr:cNvPicPr preferRelativeResize="0"/>
      </xdr:nvPicPr>
      <xdr:blipFill>
        <a:blip xmlns:r="http://schemas.openxmlformats.org/officeDocument/2006/relationships" r:embed="rId1" cstate="print"/>
        <a:stretch>
          <a:fillRect/>
        </a:stretch>
      </xdr:blipFill>
      <xdr:spPr>
        <a:xfrm>
          <a:off x="25974675" y="6477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584" name="image4.png" descr="http://intranetsdm.movilidadbogota.gov.co:7778/images/pobtrans.gif">
          <a:extLst>
            <a:ext uri="{FF2B5EF4-FFF2-40B4-BE49-F238E27FC236}">
              <a16:creationId xmlns:a16="http://schemas.microsoft.com/office/drawing/2014/main" id="{99ED03FB-DDF5-48F0-8718-3CBA99462408}"/>
            </a:ext>
          </a:extLst>
        </xdr:cNvPr>
        <xdr:cNvPicPr preferRelativeResize="0"/>
      </xdr:nvPicPr>
      <xdr:blipFill>
        <a:blip xmlns:r="http://schemas.openxmlformats.org/officeDocument/2006/relationships" r:embed="rId1" cstate="print"/>
        <a:stretch>
          <a:fillRect/>
        </a:stretch>
      </xdr:blipFill>
      <xdr:spPr>
        <a:xfrm>
          <a:off x="25974675" y="6477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585" name="image4.png" descr="http://intranetsdm.movilidadbogota.gov.co:7778/images/pobtrans.gif">
          <a:extLst>
            <a:ext uri="{FF2B5EF4-FFF2-40B4-BE49-F238E27FC236}">
              <a16:creationId xmlns:a16="http://schemas.microsoft.com/office/drawing/2014/main" id="{058A06C7-37C3-4832-A5FE-75C0E60713CA}"/>
            </a:ext>
          </a:extLst>
        </xdr:cNvPr>
        <xdr:cNvPicPr preferRelativeResize="0"/>
      </xdr:nvPicPr>
      <xdr:blipFill>
        <a:blip xmlns:r="http://schemas.openxmlformats.org/officeDocument/2006/relationships" r:embed="rId1" cstate="print"/>
        <a:stretch>
          <a:fillRect/>
        </a:stretch>
      </xdr:blipFill>
      <xdr:spPr>
        <a:xfrm>
          <a:off x="25974675" y="6477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586" name="image4.png" descr="http://intranetsdm.movilidadbogota.gov.co:7778/images/pobtrans.gif">
          <a:extLst>
            <a:ext uri="{FF2B5EF4-FFF2-40B4-BE49-F238E27FC236}">
              <a16:creationId xmlns:a16="http://schemas.microsoft.com/office/drawing/2014/main" id="{6A268442-A4FE-42F9-8589-3167C617EAE6}"/>
            </a:ext>
          </a:extLst>
        </xdr:cNvPr>
        <xdr:cNvPicPr preferRelativeResize="0"/>
      </xdr:nvPicPr>
      <xdr:blipFill>
        <a:blip xmlns:r="http://schemas.openxmlformats.org/officeDocument/2006/relationships" r:embed="rId1" cstate="print"/>
        <a:stretch>
          <a:fillRect/>
        </a:stretch>
      </xdr:blipFill>
      <xdr:spPr>
        <a:xfrm>
          <a:off x="25974675" y="6477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587" name="image4.png" descr="http://intranetsdm.movilidadbogota.gov.co:7778/images/pobtrans.gif">
          <a:extLst>
            <a:ext uri="{FF2B5EF4-FFF2-40B4-BE49-F238E27FC236}">
              <a16:creationId xmlns:a16="http://schemas.microsoft.com/office/drawing/2014/main" id="{6C945E3E-EC6B-4CB9-8513-0AED4E6BCDF3}"/>
            </a:ext>
          </a:extLst>
        </xdr:cNvPr>
        <xdr:cNvPicPr preferRelativeResize="0"/>
      </xdr:nvPicPr>
      <xdr:blipFill>
        <a:blip xmlns:r="http://schemas.openxmlformats.org/officeDocument/2006/relationships" r:embed="rId1" cstate="print"/>
        <a:stretch>
          <a:fillRect/>
        </a:stretch>
      </xdr:blipFill>
      <xdr:spPr>
        <a:xfrm>
          <a:off x="25974675" y="6477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588" name="image3.png" descr="http://intranetsdm.movilidadbogota.gov.co:7778/images/pobtrans.gif">
          <a:extLst>
            <a:ext uri="{FF2B5EF4-FFF2-40B4-BE49-F238E27FC236}">
              <a16:creationId xmlns:a16="http://schemas.microsoft.com/office/drawing/2014/main" id="{22D7EF0B-D023-44BD-A742-8CDC489E1228}"/>
            </a:ext>
          </a:extLst>
        </xdr:cNvPr>
        <xdr:cNvPicPr preferRelativeResize="0"/>
      </xdr:nvPicPr>
      <xdr:blipFill>
        <a:blip xmlns:r="http://schemas.openxmlformats.org/officeDocument/2006/relationships" r:embed="rId2" cstate="print"/>
        <a:stretch>
          <a:fillRect/>
        </a:stretch>
      </xdr:blipFill>
      <xdr:spPr>
        <a:xfrm>
          <a:off x="25974675" y="6477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589" name="image3.png" descr="http://intranetsdm.movilidadbogota.gov.co:7778/images/pobtrans.gif">
          <a:extLst>
            <a:ext uri="{FF2B5EF4-FFF2-40B4-BE49-F238E27FC236}">
              <a16:creationId xmlns:a16="http://schemas.microsoft.com/office/drawing/2014/main" id="{20F338F8-42DD-430F-864E-1C8085C4F336}"/>
            </a:ext>
          </a:extLst>
        </xdr:cNvPr>
        <xdr:cNvPicPr preferRelativeResize="0"/>
      </xdr:nvPicPr>
      <xdr:blipFill>
        <a:blip xmlns:r="http://schemas.openxmlformats.org/officeDocument/2006/relationships" r:embed="rId2" cstate="print"/>
        <a:stretch>
          <a:fillRect/>
        </a:stretch>
      </xdr:blipFill>
      <xdr:spPr>
        <a:xfrm>
          <a:off x="2597467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590" name="image4.png" descr="http://intranetsdm.movilidadbogota.gov.co:7778/images/pobtrans.gif">
          <a:extLst>
            <a:ext uri="{FF2B5EF4-FFF2-40B4-BE49-F238E27FC236}">
              <a16:creationId xmlns:a16="http://schemas.microsoft.com/office/drawing/2014/main" id="{FF95C9BB-EEB4-4EB3-83F7-2255AE99A388}"/>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591" name="image4.png" descr="http://intranetsdm.movilidadbogota.gov.co:7778/images/pobtrans.gif">
          <a:extLst>
            <a:ext uri="{FF2B5EF4-FFF2-40B4-BE49-F238E27FC236}">
              <a16:creationId xmlns:a16="http://schemas.microsoft.com/office/drawing/2014/main" id="{76013AA5-2CF0-413C-83DD-53CC349B554D}"/>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592" name="image4.png" descr="http://intranetsdm.movilidadbogota.gov.co:7778/images/pobtrans.gif">
          <a:extLst>
            <a:ext uri="{FF2B5EF4-FFF2-40B4-BE49-F238E27FC236}">
              <a16:creationId xmlns:a16="http://schemas.microsoft.com/office/drawing/2014/main" id="{9ACF0541-9451-4750-BAFB-8D2F8803E7F1}"/>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593" name="image4.png" descr="http://intranetsdm.movilidadbogota.gov.co:7778/images/pobtrans.gif">
          <a:extLst>
            <a:ext uri="{FF2B5EF4-FFF2-40B4-BE49-F238E27FC236}">
              <a16:creationId xmlns:a16="http://schemas.microsoft.com/office/drawing/2014/main" id="{93019BE7-FD4C-420B-876E-B1F9431D4ACC}"/>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594" name="image4.png" descr="http://intranetsdm.movilidadbogota.gov.co:7778/images/pobtrans.gif">
          <a:extLst>
            <a:ext uri="{FF2B5EF4-FFF2-40B4-BE49-F238E27FC236}">
              <a16:creationId xmlns:a16="http://schemas.microsoft.com/office/drawing/2014/main" id="{9F5FF6B4-E22F-4A3A-9389-B1EA8D4D13CA}"/>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595" name="image4.png" descr="http://intranetsdm.movilidadbogota.gov.co:7778/images/pobtrans.gif">
          <a:extLst>
            <a:ext uri="{FF2B5EF4-FFF2-40B4-BE49-F238E27FC236}">
              <a16:creationId xmlns:a16="http://schemas.microsoft.com/office/drawing/2014/main" id="{A8B92F29-D5AD-43B3-AB95-A795D4035218}"/>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596" name="image4.png" descr="http://intranetsdm.movilidadbogota.gov.co:7778/images/pobtrans.gif">
          <a:extLst>
            <a:ext uri="{FF2B5EF4-FFF2-40B4-BE49-F238E27FC236}">
              <a16:creationId xmlns:a16="http://schemas.microsoft.com/office/drawing/2014/main" id="{AB2D34F5-D300-4282-AAEF-13A0B05FAE86}"/>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597" name="image4.png" descr="http://intranetsdm.movilidadbogota.gov.co:7778/images/pobtrans.gif">
          <a:extLst>
            <a:ext uri="{FF2B5EF4-FFF2-40B4-BE49-F238E27FC236}">
              <a16:creationId xmlns:a16="http://schemas.microsoft.com/office/drawing/2014/main" id="{E43CB7A1-C5D7-4434-9F20-817809CA09AC}"/>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598" name="image4.png" descr="http://intranetsdm.movilidadbogota.gov.co:7778/images/pobtrans.gif">
          <a:extLst>
            <a:ext uri="{FF2B5EF4-FFF2-40B4-BE49-F238E27FC236}">
              <a16:creationId xmlns:a16="http://schemas.microsoft.com/office/drawing/2014/main" id="{6780B6EA-4B47-442F-AD9E-4BF2FD069145}"/>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599" name="image4.png" descr="http://intranetsdm.movilidadbogota.gov.co:7778/images/pobtrans.gif">
          <a:extLst>
            <a:ext uri="{FF2B5EF4-FFF2-40B4-BE49-F238E27FC236}">
              <a16:creationId xmlns:a16="http://schemas.microsoft.com/office/drawing/2014/main" id="{948EB904-F6F9-4D0A-8BE7-9B6EA947CA71}"/>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600" name="image4.png" descr="http://intranetsdm.movilidadbogota.gov.co:7778/images/pobtrans.gif">
          <a:extLst>
            <a:ext uri="{FF2B5EF4-FFF2-40B4-BE49-F238E27FC236}">
              <a16:creationId xmlns:a16="http://schemas.microsoft.com/office/drawing/2014/main" id="{3E397F00-9517-447C-9ABD-1692C6D7F34F}"/>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601" name="image4.png" descr="http://intranetsdm.movilidadbogota.gov.co:7778/images/pobtrans.gif">
          <a:extLst>
            <a:ext uri="{FF2B5EF4-FFF2-40B4-BE49-F238E27FC236}">
              <a16:creationId xmlns:a16="http://schemas.microsoft.com/office/drawing/2014/main" id="{174BE1CD-1DBB-41B3-AAFA-77212EBAF06D}"/>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602" name="image3.png" descr="http://intranetsdm.movilidadbogota.gov.co:7778/images/pobtrans.gif">
          <a:extLst>
            <a:ext uri="{FF2B5EF4-FFF2-40B4-BE49-F238E27FC236}">
              <a16:creationId xmlns:a16="http://schemas.microsoft.com/office/drawing/2014/main" id="{2CD31CEB-33E2-4B5D-A9DD-F0FC5078B76D}"/>
            </a:ext>
          </a:extLst>
        </xdr:cNvPr>
        <xdr:cNvPicPr preferRelativeResize="0"/>
      </xdr:nvPicPr>
      <xdr:blipFill>
        <a:blip xmlns:r="http://schemas.openxmlformats.org/officeDocument/2006/relationships" r:embed="rId2"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603" name="image3.png" descr="http://intranetsdm.movilidadbogota.gov.co:7778/images/pobtrans.gif">
          <a:extLst>
            <a:ext uri="{FF2B5EF4-FFF2-40B4-BE49-F238E27FC236}">
              <a16:creationId xmlns:a16="http://schemas.microsoft.com/office/drawing/2014/main" id="{68607B10-F3B0-408C-AFBF-C82B67B96E93}"/>
            </a:ext>
          </a:extLst>
        </xdr:cNvPr>
        <xdr:cNvPicPr preferRelativeResize="0"/>
      </xdr:nvPicPr>
      <xdr:blipFill>
        <a:blip xmlns:r="http://schemas.openxmlformats.org/officeDocument/2006/relationships" r:embed="rId2"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604" name="image4.png" descr="http://intranetsdm.movilidadbogota.gov.co:7778/images/pobtrans.gif">
          <a:extLst>
            <a:ext uri="{FF2B5EF4-FFF2-40B4-BE49-F238E27FC236}">
              <a16:creationId xmlns:a16="http://schemas.microsoft.com/office/drawing/2014/main" id="{D8F75B05-B85E-4253-A2CB-CCEBBE14D8A5}"/>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605" name="image4.png" descr="http://intranetsdm.movilidadbogota.gov.co:7778/images/pobtrans.gif">
          <a:extLst>
            <a:ext uri="{FF2B5EF4-FFF2-40B4-BE49-F238E27FC236}">
              <a16:creationId xmlns:a16="http://schemas.microsoft.com/office/drawing/2014/main" id="{FA8CE519-1BD4-4CF3-ACA6-2CE2F9DA270A}"/>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606" name="image4.png" descr="http://intranetsdm.movilidadbogota.gov.co:7778/images/pobtrans.gif">
          <a:extLst>
            <a:ext uri="{FF2B5EF4-FFF2-40B4-BE49-F238E27FC236}">
              <a16:creationId xmlns:a16="http://schemas.microsoft.com/office/drawing/2014/main" id="{49F8C434-272B-4B3B-AECB-9CA76E63E8B1}"/>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607" name="image4.png" descr="http://intranetsdm.movilidadbogota.gov.co:7778/images/pobtrans.gif">
          <a:extLst>
            <a:ext uri="{FF2B5EF4-FFF2-40B4-BE49-F238E27FC236}">
              <a16:creationId xmlns:a16="http://schemas.microsoft.com/office/drawing/2014/main" id="{3B8C2CCD-5541-4EE8-9450-B685C4E0C97B}"/>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608" name="image4.png" descr="http://intranetsdm.movilidadbogota.gov.co:7778/images/pobtrans.gif">
          <a:extLst>
            <a:ext uri="{FF2B5EF4-FFF2-40B4-BE49-F238E27FC236}">
              <a16:creationId xmlns:a16="http://schemas.microsoft.com/office/drawing/2014/main" id="{86980F2C-61EC-471B-A114-244AB796FA0E}"/>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609" name="image4.png" descr="http://intranetsdm.movilidadbogota.gov.co:7778/images/pobtrans.gif">
          <a:extLst>
            <a:ext uri="{FF2B5EF4-FFF2-40B4-BE49-F238E27FC236}">
              <a16:creationId xmlns:a16="http://schemas.microsoft.com/office/drawing/2014/main" id="{47176E9D-A294-44AC-9B7C-B8871F6B15FA}"/>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610" name="image4.png" descr="http://intranetsdm.movilidadbogota.gov.co:7778/images/pobtrans.gif">
          <a:extLst>
            <a:ext uri="{FF2B5EF4-FFF2-40B4-BE49-F238E27FC236}">
              <a16:creationId xmlns:a16="http://schemas.microsoft.com/office/drawing/2014/main" id="{FC3690B4-359A-482C-9F1E-D77FE701BEFC}"/>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611" name="image4.png" descr="http://intranetsdm.movilidadbogota.gov.co:7778/images/pobtrans.gif">
          <a:extLst>
            <a:ext uri="{FF2B5EF4-FFF2-40B4-BE49-F238E27FC236}">
              <a16:creationId xmlns:a16="http://schemas.microsoft.com/office/drawing/2014/main" id="{C3EE2051-2D84-458C-9104-D9F4E217334B}"/>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612" name="image4.png" descr="http://intranetsdm.movilidadbogota.gov.co:7778/images/pobtrans.gif">
          <a:extLst>
            <a:ext uri="{FF2B5EF4-FFF2-40B4-BE49-F238E27FC236}">
              <a16:creationId xmlns:a16="http://schemas.microsoft.com/office/drawing/2014/main" id="{14FD9B6E-DE3E-4671-9978-141702CD0827}"/>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613" name="image4.png" descr="http://intranetsdm.movilidadbogota.gov.co:7778/images/pobtrans.gif">
          <a:extLst>
            <a:ext uri="{FF2B5EF4-FFF2-40B4-BE49-F238E27FC236}">
              <a16:creationId xmlns:a16="http://schemas.microsoft.com/office/drawing/2014/main" id="{62B30D2E-74FC-454E-8D0A-B2DEFB326555}"/>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614" name="image4.png" descr="http://intranetsdm.movilidadbogota.gov.co:7778/images/pobtrans.gif">
          <a:extLst>
            <a:ext uri="{FF2B5EF4-FFF2-40B4-BE49-F238E27FC236}">
              <a16:creationId xmlns:a16="http://schemas.microsoft.com/office/drawing/2014/main" id="{BF4D3520-1575-4504-B43A-AB8D9A735A2E}"/>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615" name="image4.png" descr="http://intranetsdm.movilidadbogota.gov.co:7778/images/pobtrans.gif">
          <a:extLst>
            <a:ext uri="{FF2B5EF4-FFF2-40B4-BE49-F238E27FC236}">
              <a16:creationId xmlns:a16="http://schemas.microsoft.com/office/drawing/2014/main" id="{01B9821B-317A-4081-AF9C-C4E12214E61B}"/>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616" name="image3.png" descr="http://intranetsdm.movilidadbogota.gov.co:7778/images/pobtrans.gif">
          <a:extLst>
            <a:ext uri="{FF2B5EF4-FFF2-40B4-BE49-F238E27FC236}">
              <a16:creationId xmlns:a16="http://schemas.microsoft.com/office/drawing/2014/main" id="{3285CD3E-AEA4-4636-8B7E-F38C34A4248C}"/>
            </a:ext>
          </a:extLst>
        </xdr:cNvPr>
        <xdr:cNvPicPr preferRelativeResize="0"/>
      </xdr:nvPicPr>
      <xdr:blipFill>
        <a:blip xmlns:r="http://schemas.openxmlformats.org/officeDocument/2006/relationships" r:embed="rId2"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617" name="image3.png" descr="http://intranetsdm.movilidadbogota.gov.co:7778/images/pobtrans.gif">
          <a:extLst>
            <a:ext uri="{FF2B5EF4-FFF2-40B4-BE49-F238E27FC236}">
              <a16:creationId xmlns:a16="http://schemas.microsoft.com/office/drawing/2014/main" id="{40975095-E2C3-4738-8164-2882E4ADAAF0}"/>
            </a:ext>
          </a:extLst>
        </xdr:cNvPr>
        <xdr:cNvPicPr preferRelativeResize="0"/>
      </xdr:nvPicPr>
      <xdr:blipFill>
        <a:blip xmlns:r="http://schemas.openxmlformats.org/officeDocument/2006/relationships" r:embed="rId2" cstate="print"/>
        <a:stretch>
          <a:fillRect/>
        </a:stretch>
      </xdr:blipFill>
      <xdr:spPr>
        <a:xfrm>
          <a:off x="24393525"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18" name="image4.png" descr="http://intranetsdm.movilidadbogota.gov.co:7778/images/pobtrans.gif">
          <a:extLst>
            <a:ext uri="{FF2B5EF4-FFF2-40B4-BE49-F238E27FC236}">
              <a16:creationId xmlns:a16="http://schemas.microsoft.com/office/drawing/2014/main" id="{F301AD85-D659-48FC-8EF9-A7D4C76E0E03}"/>
            </a:ext>
          </a:extLst>
        </xdr:cNvPr>
        <xdr:cNvPicPr preferRelativeResize="0"/>
      </xdr:nvPicPr>
      <xdr:blipFill>
        <a:blip xmlns:r="http://schemas.openxmlformats.org/officeDocument/2006/relationships" r:embed="rId1"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19" name="image4.png" descr="http://intranetsdm.movilidadbogota.gov.co:7778/images/pobtrans.gif">
          <a:extLst>
            <a:ext uri="{FF2B5EF4-FFF2-40B4-BE49-F238E27FC236}">
              <a16:creationId xmlns:a16="http://schemas.microsoft.com/office/drawing/2014/main" id="{3DF15C69-FF63-4104-8D4A-ED3F8197E249}"/>
            </a:ext>
          </a:extLst>
        </xdr:cNvPr>
        <xdr:cNvPicPr preferRelativeResize="0"/>
      </xdr:nvPicPr>
      <xdr:blipFill>
        <a:blip xmlns:r="http://schemas.openxmlformats.org/officeDocument/2006/relationships" r:embed="rId1"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20" name="image4.png" descr="http://intranetsdm.movilidadbogota.gov.co:7778/images/pobtrans.gif">
          <a:extLst>
            <a:ext uri="{FF2B5EF4-FFF2-40B4-BE49-F238E27FC236}">
              <a16:creationId xmlns:a16="http://schemas.microsoft.com/office/drawing/2014/main" id="{BA6CD40B-5A71-4061-874A-113D1C9E5FE5}"/>
            </a:ext>
          </a:extLst>
        </xdr:cNvPr>
        <xdr:cNvPicPr preferRelativeResize="0"/>
      </xdr:nvPicPr>
      <xdr:blipFill>
        <a:blip xmlns:r="http://schemas.openxmlformats.org/officeDocument/2006/relationships" r:embed="rId1"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21" name="image4.png" descr="http://intranetsdm.movilidadbogota.gov.co:7778/images/pobtrans.gif">
          <a:extLst>
            <a:ext uri="{FF2B5EF4-FFF2-40B4-BE49-F238E27FC236}">
              <a16:creationId xmlns:a16="http://schemas.microsoft.com/office/drawing/2014/main" id="{B3F69EFC-2F17-49BB-B8A8-ABA08577BCFE}"/>
            </a:ext>
          </a:extLst>
        </xdr:cNvPr>
        <xdr:cNvPicPr preferRelativeResize="0"/>
      </xdr:nvPicPr>
      <xdr:blipFill>
        <a:blip xmlns:r="http://schemas.openxmlformats.org/officeDocument/2006/relationships" r:embed="rId1"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22" name="image4.png" descr="http://intranetsdm.movilidadbogota.gov.co:7778/images/pobtrans.gif">
          <a:extLst>
            <a:ext uri="{FF2B5EF4-FFF2-40B4-BE49-F238E27FC236}">
              <a16:creationId xmlns:a16="http://schemas.microsoft.com/office/drawing/2014/main" id="{FA1B65F7-182C-4228-A9CB-817A6A6FADB4}"/>
            </a:ext>
          </a:extLst>
        </xdr:cNvPr>
        <xdr:cNvPicPr preferRelativeResize="0"/>
      </xdr:nvPicPr>
      <xdr:blipFill>
        <a:blip xmlns:r="http://schemas.openxmlformats.org/officeDocument/2006/relationships" r:embed="rId1"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23" name="image4.png" descr="http://intranetsdm.movilidadbogota.gov.co:7778/images/pobtrans.gif">
          <a:extLst>
            <a:ext uri="{FF2B5EF4-FFF2-40B4-BE49-F238E27FC236}">
              <a16:creationId xmlns:a16="http://schemas.microsoft.com/office/drawing/2014/main" id="{892C92EF-49EB-4688-B7D3-A56DDE7FCCAE}"/>
            </a:ext>
          </a:extLst>
        </xdr:cNvPr>
        <xdr:cNvPicPr preferRelativeResize="0"/>
      </xdr:nvPicPr>
      <xdr:blipFill>
        <a:blip xmlns:r="http://schemas.openxmlformats.org/officeDocument/2006/relationships" r:embed="rId1"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24" name="image4.png" descr="http://intranetsdm.movilidadbogota.gov.co:7778/images/pobtrans.gif">
          <a:extLst>
            <a:ext uri="{FF2B5EF4-FFF2-40B4-BE49-F238E27FC236}">
              <a16:creationId xmlns:a16="http://schemas.microsoft.com/office/drawing/2014/main" id="{ADF8CAC1-A06C-41BB-AA0C-3CF05F31D048}"/>
            </a:ext>
          </a:extLst>
        </xdr:cNvPr>
        <xdr:cNvPicPr preferRelativeResize="0"/>
      </xdr:nvPicPr>
      <xdr:blipFill>
        <a:blip xmlns:r="http://schemas.openxmlformats.org/officeDocument/2006/relationships" r:embed="rId1"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25" name="image4.png" descr="http://intranetsdm.movilidadbogota.gov.co:7778/images/pobtrans.gif">
          <a:extLst>
            <a:ext uri="{FF2B5EF4-FFF2-40B4-BE49-F238E27FC236}">
              <a16:creationId xmlns:a16="http://schemas.microsoft.com/office/drawing/2014/main" id="{E9B6767E-F8CA-4F58-B43F-A1FCF8782568}"/>
            </a:ext>
          </a:extLst>
        </xdr:cNvPr>
        <xdr:cNvPicPr preferRelativeResize="0"/>
      </xdr:nvPicPr>
      <xdr:blipFill>
        <a:blip xmlns:r="http://schemas.openxmlformats.org/officeDocument/2006/relationships" r:embed="rId1"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26" name="image4.png" descr="http://intranetsdm.movilidadbogota.gov.co:7778/images/pobtrans.gif">
          <a:extLst>
            <a:ext uri="{FF2B5EF4-FFF2-40B4-BE49-F238E27FC236}">
              <a16:creationId xmlns:a16="http://schemas.microsoft.com/office/drawing/2014/main" id="{15F40AA5-71B6-459F-B38E-E83A883067E7}"/>
            </a:ext>
          </a:extLst>
        </xdr:cNvPr>
        <xdr:cNvPicPr preferRelativeResize="0"/>
      </xdr:nvPicPr>
      <xdr:blipFill>
        <a:blip xmlns:r="http://schemas.openxmlformats.org/officeDocument/2006/relationships" r:embed="rId1"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27" name="image4.png" descr="http://intranetsdm.movilidadbogota.gov.co:7778/images/pobtrans.gif">
          <a:extLst>
            <a:ext uri="{FF2B5EF4-FFF2-40B4-BE49-F238E27FC236}">
              <a16:creationId xmlns:a16="http://schemas.microsoft.com/office/drawing/2014/main" id="{3C84F00B-2B1E-48AD-AD62-BF6506D6AEDE}"/>
            </a:ext>
          </a:extLst>
        </xdr:cNvPr>
        <xdr:cNvPicPr preferRelativeResize="0"/>
      </xdr:nvPicPr>
      <xdr:blipFill>
        <a:blip xmlns:r="http://schemas.openxmlformats.org/officeDocument/2006/relationships" r:embed="rId1"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28" name="image4.png" descr="http://intranetsdm.movilidadbogota.gov.co:7778/images/pobtrans.gif">
          <a:extLst>
            <a:ext uri="{FF2B5EF4-FFF2-40B4-BE49-F238E27FC236}">
              <a16:creationId xmlns:a16="http://schemas.microsoft.com/office/drawing/2014/main" id="{E13D9BDD-CC3D-4C90-B149-F47C967F85AC}"/>
            </a:ext>
          </a:extLst>
        </xdr:cNvPr>
        <xdr:cNvPicPr preferRelativeResize="0"/>
      </xdr:nvPicPr>
      <xdr:blipFill>
        <a:blip xmlns:r="http://schemas.openxmlformats.org/officeDocument/2006/relationships" r:embed="rId1"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29" name="image4.png" descr="http://intranetsdm.movilidadbogota.gov.co:7778/images/pobtrans.gif">
          <a:extLst>
            <a:ext uri="{FF2B5EF4-FFF2-40B4-BE49-F238E27FC236}">
              <a16:creationId xmlns:a16="http://schemas.microsoft.com/office/drawing/2014/main" id="{FEEF14FA-1AE2-4F6A-A52B-7734FE2C1039}"/>
            </a:ext>
          </a:extLst>
        </xdr:cNvPr>
        <xdr:cNvPicPr preferRelativeResize="0"/>
      </xdr:nvPicPr>
      <xdr:blipFill>
        <a:blip xmlns:r="http://schemas.openxmlformats.org/officeDocument/2006/relationships" r:embed="rId1"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30" name="image3.png" descr="http://intranetsdm.movilidadbogota.gov.co:7778/images/pobtrans.gif">
          <a:extLst>
            <a:ext uri="{FF2B5EF4-FFF2-40B4-BE49-F238E27FC236}">
              <a16:creationId xmlns:a16="http://schemas.microsoft.com/office/drawing/2014/main" id="{80477646-0B3B-405A-B8E0-F2E493343931}"/>
            </a:ext>
          </a:extLst>
        </xdr:cNvPr>
        <xdr:cNvPicPr preferRelativeResize="0"/>
      </xdr:nvPicPr>
      <xdr:blipFill>
        <a:blip xmlns:r="http://schemas.openxmlformats.org/officeDocument/2006/relationships" r:embed="rId2"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31" name="image3.png" descr="http://intranetsdm.movilidadbogota.gov.co:7778/images/pobtrans.gif">
          <a:extLst>
            <a:ext uri="{FF2B5EF4-FFF2-40B4-BE49-F238E27FC236}">
              <a16:creationId xmlns:a16="http://schemas.microsoft.com/office/drawing/2014/main" id="{84FFDC0F-17C9-4EA0-9237-970658E383F7}"/>
            </a:ext>
          </a:extLst>
        </xdr:cNvPr>
        <xdr:cNvPicPr preferRelativeResize="0"/>
      </xdr:nvPicPr>
      <xdr:blipFill>
        <a:blip xmlns:r="http://schemas.openxmlformats.org/officeDocument/2006/relationships" r:embed="rId2"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32" name="image4.png" descr="http://intranetsdm.movilidadbogota.gov.co:7778/images/pobtrans.gif">
          <a:extLst>
            <a:ext uri="{FF2B5EF4-FFF2-40B4-BE49-F238E27FC236}">
              <a16:creationId xmlns:a16="http://schemas.microsoft.com/office/drawing/2014/main" id="{625CCEFA-0134-468F-AF0C-6851B61A8FB7}"/>
            </a:ext>
          </a:extLst>
        </xdr:cNvPr>
        <xdr:cNvPicPr preferRelativeResize="0"/>
      </xdr:nvPicPr>
      <xdr:blipFill>
        <a:blip xmlns:r="http://schemas.openxmlformats.org/officeDocument/2006/relationships" r:embed="rId1"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33" name="image4.png" descr="http://intranetsdm.movilidadbogota.gov.co:7778/images/pobtrans.gif">
          <a:extLst>
            <a:ext uri="{FF2B5EF4-FFF2-40B4-BE49-F238E27FC236}">
              <a16:creationId xmlns:a16="http://schemas.microsoft.com/office/drawing/2014/main" id="{4777B7FF-7689-4A6B-8639-11D21410489C}"/>
            </a:ext>
          </a:extLst>
        </xdr:cNvPr>
        <xdr:cNvPicPr preferRelativeResize="0"/>
      </xdr:nvPicPr>
      <xdr:blipFill>
        <a:blip xmlns:r="http://schemas.openxmlformats.org/officeDocument/2006/relationships" r:embed="rId1"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34" name="image4.png" descr="http://intranetsdm.movilidadbogota.gov.co:7778/images/pobtrans.gif">
          <a:extLst>
            <a:ext uri="{FF2B5EF4-FFF2-40B4-BE49-F238E27FC236}">
              <a16:creationId xmlns:a16="http://schemas.microsoft.com/office/drawing/2014/main" id="{159D7B8F-B3D2-40FD-A069-4A63C59A1B5A}"/>
            </a:ext>
          </a:extLst>
        </xdr:cNvPr>
        <xdr:cNvPicPr preferRelativeResize="0"/>
      </xdr:nvPicPr>
      <xdr:blipFill>
        <a:blip xmlns:r="http://schemas.openxmlformats.org/officeDocument/2006/relationships" r:embed="rId1"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35" name="image4.png" descr="http://intranetsdm.movilidadbogota.gov.co:7778/images/pobtrans.gif">
          <a:extLst>
            <a:ext uri="{FF2B5EF4-FFF2-40B4-BE49-F238E27FC236}">
              <a16:creationId xmlns:a16="http://schemas.microsoft.com/office/drawing/2014/main" id="{E918E461-D16C-4574-AFD3-02C277A9E92B}"/>
            </a:ext>
          </a:extLst>
        </xdr:cNvPr>
        <xdr:cNvPicPr preferRelativeResize="0"/>
      </xdr:nvPicPr>
      <xdr:blipFill>
        <a:blip xmlns:r="http://schemas.openxmlformats.org/officeDocument/2006/relationships" r:embed="rId1"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36" name="image4.png" descr="http://intranetsdm.movilidadbogota.gov.co:7778/images/pobtrans.gif">
          <a:extLst>
            <a:ext uri="{FF2B5EF4-FFF2-40B4-BE49-F238E27FC236}">
              <a16:creationId xmlns:a16="http://schemas.microsoft.com/office/drawing/2014/main" id="{DFBDC1BD-10F5-4BCC-B8A8-1510A18611F9}"/>
            </a:ext>
          </a:extLst>
        </xdr:cNvPr>
        <xdr:cNvPicPr preferRelativeResize="0"/>
      </xdr:nvPicPr>
      <xdr:blipFill>
        <a:blip xmlns:r="http://schemas.openxmlformats.org/officeDocument/2006/relationships" r:embed="rId1"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37" name="image4.png" descr="http://intranetsdm.movilidadbogota.gov.co:7778/images/pobtrans.gif">
          <a:extLst>
            <a:ext uri="{FF2B5EF4-FFF2-40B4-BE49-F238E27FC236}">
              <a16:creationId xmlns:a16="http://schemas.microsoft.com/office/drawing/2014/main" id="{91D97116-69D3-40AB-8151-F2C2011A8DB3}"/>
            </a:ext>
          </a:extLst>
        </xdr:cNvPr>
        <xdr:cNvPicPr preferRelativeResize="0"/>
      </xdr:nvPicPr>
      <xdr:blipFill>
        <a:blip xmlns:r="http://schemas.openxmlformats.org/officeDocument/2006/relationships" r:embed="rId1"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38" name="image4.png" descr="http://intranetsdm.movilidadbogota.gov.co:7778/images/pobtrans.gif">
          <a:extLst>
            <a:ext uri="{FF2B5EF4-FFF2-40B4-BE49-F238E27FC236}">
              <a16:creationId xmlns:a16="http://schemas.microsoft.com/office/drawing/2014/main" id="{687852E8-E053-4ED5-A4A3-84F7EF46F020}"/>
            </a:ext>
          </a:extLst>
        </xdr:cNvPr>
        <xdr:cNvPicPr preferRelativeResize="0"/>
      </xdr:nvPicPr>
      <xdr:blipFill>
        <a:blip xmlns:r="http://schemas.openxmlformats.org/officeDocument/2006/relationships" r:embed="rId1"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39" name="image4.png" descr="http://intranetsdm.movilidadbogota.gov.co:7778/images/pobtrans.gif">
          <a:extLst>
            <a:ext uri="{FF2B5EF4-FFF2-40B4-BE49-F238E27FC236}">
              <a16:creationId xmlns:a16="http://schemas.microsoft.com/office/drawing/2014/main" id="{1DEA034F-4012-40C4-868D-CD20610E33D9}"/>
            </a:ext>
          </a:extLst>
        </xdr:cNvPr>
        <xdr:cNvPicPr preferRelativeResize="0"/>
      </xdr:nvPicPr>
      <xdr:blipFill>
        <a:blip xmlns:r="http://schemas.openxmlformats.org/officeDocument/2006/relationships" r:embed="rId1"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40" name="image4.png" descr="http://intranetsdm.movilidadbogota.gov.co:7778/images/pobtrans.gif">
          <a:extLst>
            <a:ext uri="{FF2B5EF4-FFF2-40B4-BE49-F238E27FC236}">
              <a16:creationId xmlns:a16="http://schemas.microsoft.com/office/drawing/2014/main" id="{1A25ECAC-DAB4-40EB-BD34-DA780CDD6314}"/>
            </a:ext>
          </a:extLst>
        </xdr:cNvPr>
        <xdr:cNvPicPr preferRelativeResize="0"/>
      </xdr:nvPicPr>
      <xdr:blipFill>
        <a:blip xmlns:r="http://schemas.openxmlformats.org/officeDocument/2006/relationships" r:embed="rId1"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41" name="image4.png" descr="http://intranetsdm.movilidadbogota.gov.co:7778/images/pobtrans.gif">
          <a:extLst>
            <a:ext uri="{FF2B5EF4-FFF2-40B4-BE49-F238E27FC236}">
              <a16:creationId xmlns:a16="http://schemas.microsoft.com/office/drawing/2014/main" id="{D83D3C74-EC01-4165-8212-05D184691884}"/>
            </a:ext>
          </a:extLst>
        </xdr:cNvPr>
        <xdr:cNvPicPr preferRelativeResize="0"/>
      </xdr:nvPicPr>
      <xdr:blipFill>
        <a:blip xmlns:r="http://schemas.openxmlformats.org/officeDocument/2006/relationships" r:embed="rId1"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42" name="image4.png" descr="http://intranetsdm.movilidadbogota.gov.co:7778/images/pobtrans.gif">
          <a:extLst>
            <a:ext uri="{FF2B5EF4-FFF2-40B4-BE49-F238E27FC236}">
              <a16:creationId xmlns:a16="http://schemas.microsoft.com/office/drawing/2014/main" id="{B63B01D6-1628-4282-8678-C7CAB62184D4}"/>
            </a:ext>
          </a:extLst>
        </xdr:cNvPr>
        <xdr:cNvPicPr preferRelativeResize="0"/>
      </xdr:nvPicPr>
      <xdr:blipFill>
        <a:blip xmlns:r="http://schemas.openxmlformats.org/officeDocument/2006/relationships" r:embed="rId1"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43" name="image4.png" descr="http://intranetsdm.movilidadbogota.gov.co:7778/images/pobtrans.gif">
          <a:extLst>
            <a:ext uri="{FF2B5EF4-FFF2-40B4-BE49-F238E27FC236}">
              <a16:creationId xmlns:a16="http://schemas.microsoft.com/office/drawing/2014/main" id="{3220A0D0-CE9D-4061-AD28-D81C42BAA3DD}"/>
            </a:ext>
          </a:extLst>
        </xdr:cNvPr>
        <xdr:cNvPicPr preferRelativeResize="0"/>
      </xdr:nvPicPr>
      <xdr:blipFill>
        <a:blip xmlns:r="http://schemas.openxmlformats.org/officeDocument/2006/relationships" r:embed="rId1"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44" name="image3.png" descr="http://intranetsdm.movilidadbogota.gov.co:7778/images/pobtrans.gif">
          <a:extLst>
            <a:ext uri="{FF2B5EF4-FFF2-40B4-BE49-F238E27FC236}">
              <a16:creationId xmlns:a16="http://schemas.microsoft.com/office/drawing/2014/main" id="{4862DF56-A3EC-465B-AFFE-3E6DDFFBBD1E}"/>
            </a:ext>
          </a:extLst>
        </xdr:cNvPr>
        <xdr:cNvPicPr preferRelativeResize="0"/>
      </xdr:nvPicPr>
      <xdr:blipFill>
        <a:blip xmlns:r="http://schemas.openxmlformats.org/officeDocument/2006/relationships" r:embed="rId2"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45" name="image3.png" descr="http://intranetsdm.movilidadbogota.gov.co:7778/images/pobtrans.gif">
          <a:extLst>
            <a:ext uri="{FF2B5EF4-FFF2-40B4-BE49-F238E27FC236}">
              <a16:creationId xmlns:a16="http://schemas.microsoft.com/office/drawing/2014/main" id="{4195456A-F487-4C46-896D-3B70281A4A13}"/>
            </a:ext>
          </a:extLst>
        </xdr:cNvPr>
        <xdr:cNvPicPr preferRelativeResize="0"/>
      </xdr:nvPicPr>
      <xdr:blipFill>
        <a:blip xmlns:r="http://schemas.openxmlformats.org/officeDocument/2006/relationships" r:embed="rId2"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46" name="image4.png" descr="http://intranetsdm.movilidadbogota.gov.co:7778/images/pobtrans.gif">
          <a:extLst>
            <a:ext uri="{FF2B5EF4-FFF2-40B4-BE49-F238E27FC236}">
              <a16:creationId xmlns:a16="http://schemas.microsoft.com/office/drawing/2014/main" id="{8B6F0816-9DDC-46EF-A9A9-2440626323C6}"/>
            </a:ext>
          </a:extLst>
        </xdr:cNvPr>
        <xdr:cNvPicPr preferRelativeResize="0"/>
      </xdr:nvPicPr>
      <xdr:blipFill>
        <a:blip xmlns:r="http://schemas.openxmlformats.org/officeDocument/2006/relationships" r:embed="rId1"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47" name="image4.png" descr="http://intranetsdm.movilidadbogota.gov.co:7778/images/pobtrans.gif">
          <a:extLst>
            <a:ext uri="{FF2B5EF4-FFF2-40B4-BE49-F238E27FC236}">
              <a16:creationId xmlns:a16="http://schemas.microsoft.com/office/drawing/2014/main" id="{25161096-A939-446F-9839-E6101FD721B2}"/>
            </a:ext>
          </a:extLst>
        </xdr:cNvPr>
        <xdr:cNvPicPr preferRelativeResize="0"/>
      </xdr:nvPicPr>
      <xdr:blipFill>
        <a:blip xmlns:r="http://schemas.openxmlformats.org/officeDocument/2006/relationships" r:embed="rId1"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48" name="image4.png" descr="http://intranetsdm.movilidadbogota.gov.co:7778/images/pobtrans.gif">
          <a:extLst>
            <a:ext uri="{FF2B5EF4-FFF2-40B4-BE49-F238E27FC236}">
              <a16:creationId xmlns:a16="http://schemas.microsoft.com/office/drawing/2014/main" id="{57E77C80-18CF-44E1-A727-B842960786C4}"/>
            </a:ext>
          </a:extLst>
        </xdr:cNvPr>
        <xdr:cNvPicPr preferRelativeResize="0"/>
      </xdr:nvPicPr>
      <xdr:blipFill>
        <a:blip xmlns:r="http://schemas.openxmlformats.org/officeDocument/2006/relationships" r:embed="rId1"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49" name="image4.png" descr="http://intranetsdm.movilidadbogota.gov.co:7778/images/pobtrans.gif">
          <a:extLst>
            <a:ext uri="{FF2B5EF4-FFF2-40B4-BE49-F238E27FC236}">
              <a16:creationId xmlns:a16="http://schemas.microsoft.com/office/drawing/2014/main" id="{C79A0FE1-D8B9-42B0-A791-ACFC3398C839}"/>
            </a:ext>
          </a:extLst>
        </xdr:cNvPr>
        <xdr:cNvPicPr preferRelativeResize="0"/>
      </xdr:nvPicPr>
      <xdr:blipFill>
        <a:blip xmlns:r="http://schemas.openxmlformats.org/officeDocument/2006/relationships" r:embed="rId1"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50" name="image4.png" descr="http://intranetsdm.movilidadbogota.gov.co:7778/images/pobtrans.gif">
          <a:extLst>
            <a:ext uri="{FF2B5EF4-FFF2-40B4-BE49-F238E27FC236}">
              <a16:creationId xmlns:a16="http://schemas.microsoft.com/office/drawing/2014/main" id="{6E434D55-0A54-48BB-A47E-4442541FB2A7}"/>
            </a:ext>
          </a:extLst>
        </xdr:cNvPr>
        <xdr:cNvPicPr preferRelativeResize="0"/>
      </xdr:nvPicPr>
      <xdr:blipFill>
        <a:blip xmlns:r="http://schemas.openxmlformats.org/officeDocument/2006/relationships" r:embed="rId1"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51" name="image4.png" descr="http://intranetsdm.movilidadbogota.gov.co:7778/images/pobtrans.gif">
          <a:extLst>
            <a:ext uri="{FF2B5EF4-FFF2-40B4-BE49-F238E27FC236}">
              <a16:creationId xmlns:a16="http://schemas.microsoft.com/office/drawing/2014/main" id="{CE0814D7-F0E2-4672-A571-AC2A5E911DAA}"/>
            </a:ext>
          </a:extLst>
        </xdr:cNvPr>
        <xdr:cNvPicPr preferRelativeResize="0"/>
      </xdr:nvPicPr>
      <xdr:blipFill>
        <a:blip xmlns:r="http://schemas.openxmlformats.org/officeDocument/2006/relationships" r:embed="rId1"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52" name="image4.png" descr="http://intranetsdm.movilidadbogota.gov.co:7778/images/pobtrans.gif">
          <a:extLst>
            <a:ext uri="{FF2B5EF4-FFF2-40B4-BE49-F238E27FC236}">
              <a16:creationId xmlns:a16="http://schemas.microsoft.com/office/drawing/2014/main" id="{0A755292-228C-474C-960C-A75F14ED81B4}"/>
            </a:ext>
          </a:extLst>
        </xdr:cNvPr>
        <xdr:cNvPicPr preferRelativeResize="0"/>
      </xdr:nvPicPr>
      <xdr:blipFill>
        <a:blip xmlns:r="http://schemas.openxmlformats.org/officeDocument/2006/relationships" r:embed="rId1"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53" name="image4.png" descr="http://intranetsdm.movilidadbogota.gov.co:7778/images/pobtrans.gif">
          <a:extLst>
            <a:ext uri="{FF2B5EF4-FFF2-40B4-BE49-F238E27FC236}">
              <a16:creationId xmlns:a16="http://schemas.microsoft.com/office/drawing/2014/main" id="{E6C60145-D738-4283-8079-9914C9D29E21}"/>
            </a:ext>
          </a:extLst>
        </xdr:cNvPr>
        <xdr:cNvPicPr preferRelativeResize="0"/>
      </xdr:nvPicPr>
      <xdr:blipFill>
        <a:blip xmlns:r="http://schemas.openxmlformats.org/officeDocument/2006/relationships" r:embed="rId1"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54" name="image4.png" descr="http://intranetsdm.movilidadbogota.gov.co:7778/images/pobtrans.gif">
          <a:extLst>
            <a:ext uri="{FF2B5EF4-FFF2-40B4-BE49-F238E27FC236}">
              <a16:creationId xmlns:a16="http://schemas.microsoft.com/office/drawing/2014/main" id="{0B1CF538-E219-4DD8-AFDA-3E09F34E0CCC}"/>
            </a:ext>
          </a:extLst>
        </xdr:cNvPr>
        <xdr:cNvPicPr preferRelativeResize="0"/>
      </xdr:nvPicPr>
      <xdr:blipFill>
        <a:blip xmlns:r="http://schemas.openxmlformats.org/officeDocument/2006/relationships" r:embed="rId1"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55" name="image4.png" descr="http://intranetsdm.movilidadbogota.gov.co:7778/images/pobtrans.gif">
          <a:extLst>
            <a:ext uri="{FF2B5EF4-FFF2-40B4-BE49-F238E27FC236}">
              <a16:creationId xmlns:a16="http://schemas.microsoft.com/office/drawing/2014/main" id="{2F6CDF3B-9F55-4F40-8D36-782DE3DB9212}"/>
            </a:ext>
          </a:extLst>
        </xdr:cNvPr>
        <xdr:cNvPicPr preferRelativeResize="0"/>
      </xdr:nvPicPr>
      <xdr:blipFill>
        <a:blip xmlns:r="http://schemas.openxmlformats.org/officeDocument/2006/relationships" r:embed="rId1"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56" name="image4.png" descr="http://intranetsdm.movilidadbogota.gov.co:7778/images/pobtrans.gif">
          <a:extLst>
            <a:ext uri="{FF2B5EF4-FFF2-40B4-BE49-F238E27FC236}">
              <a16:creationId xmlns:a16="http://schemas.microsoft.com/office/drawing/2014/main" id="{C5D88998-27E8-4A19-B46E-889DDA681671}"/>
            </a:ext>
          </a:extLst>
        </xdr:cNvPr>
        <xdr:cNvPicPr preferRelativeResize="0"/>
      </xdr:nvPicPr>
      <xdr:blipFill>
        <a:blip xmlns:r="http://schemas.openxmlformats.org/officeDocument/2006/relationships" r:embed="rId1"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57" name="image4.png" descr="http://intranetsdm.movilidadbogota.gov.co:7778/images/pobtrans.gif">
          <a:extLst>
            <a:ext uri="{FF2B5EF4-FFF2-40B4-BE49-F238E27FC236}">
              <a16:creationId xmlns:a16="http://schemas.microsoft.com/office/drawing/2014/main" id="{E0182F21-DFD2-48E8-932E-09AB19C5045B}"/>
            </a:ext>
          </a:extLst>
        </xdr:cNvPr>
        <xdr:cNvPicPr preferRelativeResize="0"/>
      </xdr:nvPicPr>
      <xdr:blipFill>
        <a:blip xmlns:r="http://schemas.openxmlformats.org/officeDocument/2006/relationships" r:embed="rId1"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58" name="image3.png" descr="http://intranetsdm.movilidadbogota.gov.co:7778/images/pobtrans.gif">
          <a:extLst>
            <a:ext uri="{FF2B5EF4-FFF2-40B4-BE49-F238E27FC236}">
              <a16:creationId xmlns:a16="http://schemas.microsoft.com/office/drawing/2014/main" id="{E9B29BD4-2C6D-4FDD-A971-3E07573ED337}"/>
            </a:ext>
          </a:extLst>
        </xdr:cNvPr>
        <xdr:cNvPicPr preferRelativeResize="0"/>
      </xdr:nvPicPr>
      <xdr:blipFill>
        <a:blip xmlns:r="http://schemas.openxmlformats.org/officeDocument/2006/relationships" r:embed="rId2"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59" name="image3.png" descr="http://intranetsdm.movilidadbogota.gov.co:7778/images/pobtrans.gif">
          <a:extLst>
            <a:ext uri="{FF2B5EF4-FFF2-40B4-BE49-F238E27FC236}">
              <a16:creationId xmlns:a16="http://schemas.microsoft.com/office/drawing/2014/main" id="{C1367DC0-5922-42BB-B883-2D8D3A215B4A}"/>
            </a:ext>
          </a:extLst>
        </xdr:cNvPr>
        <xdr:cNvPicPr preferRelativeResize="0"/>
      </xdr:nvPicPr>
      <xdr:blipFill>
        <a:blip xmlns:r="http://schemas.openxmlformats.org/officeDocument/2006/relationships" r:embed="rId2"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60" name="image4.png" descr="http://intranetsdm.movilidadbogota.gov.co:7778/images/pobtrans.gif">
          <a:extLst>
            <a:ext uri="{FF2B5EF4-FFF2-40B4-BE49-F238E27FC236}">
              <a16:creationId xmlns:a16="http://schemas.microsoft.com/office/drawing/2014/main" id="{7E2A795E-22D1-4712-A515-5CA9BE27F576}"/>
            </a:ext>
          </a:extLst>
        </xdr:cNvPr>
        <xdr:cNvPicPr preferRelativeResize="0"/>
      </xdr:nvPicPr>
      <xdr:blipFill>
        <a:blip xmlns:r="http://schemas.openxmlformats.org/officeDocument/2006/relationships" r:embed="rId1"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61" name="image4.png" descr="http://intranetsdm.movilidadbogota.gov.co:7778/images/pobtrans.gif">
          <a:extLst>
            <a:ext uri="{FF2B5EF4-FFF2-40B4-BE49-F238E27FC236}">
              <a16:creationId xmlns:a16="http://schemas.microsoft.com/office/drawing/2014/main" id="{DEC88ED8-9264-47B6-B7EE-B4F7ACF3E289}"/>
            </a:ext>
          </a:extLst>
        </xdr:cNvPr>
        <xdr:cNvPicPr preferRelativeResize="0"/>
      </xdr:nvPicPr>
      <xdr:blipFill>
        <a:blip xmlns:r="http://schemas.openxmlformats.org/officeDocument/2006/relationships" r:embed="rId1"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62" name="image4.png" descr="http://intranetsdm.movilidadbogota.gov.co:7778/images/pobtrans.gif">
          <a:extLst>
            <a:ext uri="{FF2B5EF4-FFF2-40B4-BE49-F238E27FC236}">
              <a16:creationId xmlns:a16="http://schemas.microsoft.com/office/drawing/2014/main" id="{9A864078-F9E5-400C-A272-E001227A483A}"/>
            </a:ext>
          </a:extLst>
        </xdr:cNvPr>
        <xdr:cNvPicPr preferRelativeResize="0"/>
      </xdr:nvPicPr>
      <xdr:blipFill>
        <a:blip xmlns:r="http://schemas.openxmlformats.org/officeDocument/2006/relationships" r:embed="rId1"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63" name="image4.png" descr="http://intranetsdm.movilidadbogota.gov.co:7778/images/pobtrans.gif">
          <a:extLst>
            <a:ext uri="{FF2B5EF4-FFF2-40B4-BE49-F238E27FC236}">
              <a16:creationId xmlns:a16="http://schemas.microsoft.com/office/drawing/2014/main" id="{C1E03DAF-5F54-40C8-88E7-DD565340F36E}"/>
            </a:ext>
          </a:extLst>
        </xdr:cNvPr>
        <xdr:cNvPicPr preferRelativeResize="0"/>
      </xdr:nvPicPr>
      <xdr:blipFill>
        <a:blip xmlns:r="http://schemas.openxmlformats.org/officeDocument/2006/relationships" r:embed="rId1"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64" name="image4.png" descr="http://intranetsdm.movilidadbogota.gov.co:7778/images/pobtrans.gif">
          <a:extLst>
            <a:ext uri="{FF2B5EF4-FFF2-40B4-BE49-F238E27FC236}">
              <a16:creationId xmlns:a16="http://schemas.microsoft.com/office/drawing/2014/main" id="{560C3F0D-D14A-45EF-A1BA-BBF8225C86D9}"/>
            </a:ext>
          </a:extLst>
        </xdr:cNvPr>
        <xdr:cNvPicPr preferRelativeResize="0"/>
      </xdr:nvPicPr>
      <xdr:blipFill>
        <a:blip xmlns:r="http://schemas.openxmlformats.org/officeDocument/2006/relationships" r:embed="rId1"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65" name="image4.png" descr="http://intranetsdm.movilidadbogota.gov.co:7778/images/pobtrans.gif">
          <a:extLst>
            <a:ext uri="{FF2B5EF4-FFF2-40B4-BE49-F238E27FC236}">
              <a16:creationId xmlns:a16="http://schemas.microsoft.com/office/drawing/2014/main" id="{E36E788D-09FD-47BC-A94B-5E9834BEC2A2}"/>
            </a:ext>
          </a:extLst>
        </xdr:cNvPr>
        <xdr:cNvPicPr preferRelativeResize="0"/>
      </xdr:nvPicPr>
      <xdr:blipFill>
        <a:blip xmlns:r="http://schemas.openxmlformats.org/officeDocument/2006/relationships" r:embed="rId1"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66" name="image4.png" descr="http://intranetsdm.movilidadbogota.gov.co:7778/images/pobtrans.gif">
          <a:extLst>
            <a:ext uri="{FF2B5EF4-FFF2-40B4-BE49-F238E27FC236}">
              <a16:creationId xmlns:a16="http://schemas.microsoft.com/office/drawing/2014/main" id="{E0E5D925-F7DA-4F10-904E-CD5F49EEFFA4}"/>
            </a:ext>
          </a:extLst>
        </xdr:cNvPr>
        <xdr:cNvPicPr preferRelativeResize="0"/>
      </xdr:nvPicPr>
      <xdr:blipFill>
        <a:blip xmlns:r="http://schemas.openxmlformats.org/officeDocument/2006/relationships" r:embed="rId1"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67" name="image4.png" descr="http://intranetsdm.movilidadbogota.gov.co:7778/images/pobtrans.gif">
          <a:extLst>
            <a:ext uri="{FF2B5EF4-FFF2-40B4-BE49-F238E27FC236}">
              <a16:creationId xmlns:a16="http://schemas.microsoft.com/office/drawing/2014/main" id="{C1CCAD31-1E3C-4094-A9AA-D81E3657DC14}"/>
            </a:ext>
          </a:extLst>
        </xdr:cNvPr>
        <xdr:cNvPicPr preferRelativeResize="0"/>
      </xdr:nvPicPr>
      <xdr:blipFill>
        <a:blip xmlns:r="http://schemas.openxmlformats.org/officeDocument/2006/relationships" r:embed="rId1"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68" name="image4.png" descr="http://intranetsdm.movilidadbogota.gov.co:7778/images/pobtrans.gif">
          <a:extLst>
            <a:ext uri="{FF2B5EF4-FFF2-40B4-BE49-F238E27FC236}">
              <a16:creationId xmlns:a16="http://schemas.microsoft.com/office/drawing/2014/main" id="{3399AEF3-8DDC-418E-A23B-47665A921EF6}"/>
            </a:ext>
          </a:extLst>
        </xdr:cNvPr>
        <xdr:cNvPicPr preferRelativeResize="0"/>
      </xdr:nvPicPr>
      <xdr:blipFill>
        <a:blip xmlns:r="http://schemas.openxmlformats.org/officeDocument/2006/relationships" r:embed="rId1"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69" name="image4.png" descr="http://intranetsdm.movilidadbogota.gov.co:7778/images/pobtrans.gif">
          <a:extLst>
            <a:ext uri="{FF2B5EF4-FFF2-40B4-BE49-F238E27FC236}">
              <a16:creationId xmlns:a16="http://schemas.microsoft.com/office/drawing/2014/main" id="{5723BA1B-AD06-4167-B927-E2D28716008A}"/>
            </a:ext>
          </a:extLst>
        </xdr:cNvPr>
        <xdr:cNvPicPr preferRelativeResize="0"/>
      </xdr:nvPicPr>
      <xdr:blipFill>
        <a:blip xmlns:r="http://schemas.openxmlformats.org/officeDocument/2006/relationships" r:embed="rId1"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70" name="image4.png" descr="http://intranetsdm.movilidadbogota.gov.co:7778/images/pobtrans.gif">
          <a:extLst>
            <a:ext uri="{FF2B5EF4-FFF2-40B4-BE49-F238E27FC236}">
              <a16:creationId xmlns:a16="http://schemas.microsoft.com/office/drawing/2014/main" id="{8187EB49-22A7-4852-A3BD-8E4008CD3937}"/>
            </a:ext>
          </a:extLst>
        </xdr:cNvPr>
        <xdr:cNvPicPr preferRelativeResize="0"/>
      </xdr:nvPicPr>
      <xdr:blipFill>
        <a:blip xmlns:r="http://schemas.openxmlformats.org/officeDocument/2006/relationships" r:embed="rId1"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71" name="image4.png" descr="http://intranetsdm.movilidadbogota.gov.co:7778/images/pobtrans.gif">
          <a:extLst>
            <a:ext uri="{FF2B5EF4-FFF2-40B4-BE49-F238E27FC236}">
              <a16:creationId xmlns:a16="http://schemas.microsoft.com/office/drawing/2014/main" id="{8A5CBA39-EF45-4AC3-9E69-69AA678CB186}"/>
            </a:ext>
          </a:extLst>
        </xdr:cNvPr>
        <xdr:cNvPicPr preferRelativeResize="0"/>
      </xdr:nvPicPr>
      <xdr:blipFill>
        <a:blip xmlns:r="http://schemas.openxmlformats.org/officeDocument/2006/relationships" r:embed="rId1"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72" name="image3.png" descr="http://intranetsdm.movilidadbogota.gov.co:7778/images/pobtrans.gif">
          <a:extLst>
            <a:ext uri="{FF2B5EF4-FFF2-40B4-BE49-F238E27FC236}">
              <a16:creationId xmlns:a16="http://schemas.microsoft.com/office/drawing/2014/main" id="{2003A8FA-845D-48BD-8104-F1474A0AD8DB}"/>
            </a:ext>
          </a:extLst>
        </xdr:cNvPr>
        <xdr:cNvPicPr preferRelativeResize="0"/>
      </xdr:nvPicPr>
      <xdr:blipFill>
        <a:blip xmlns:r="http://schemas.openxmlformats.org/officeDocument/2006/relationships" r:embed="rId2"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73" name="image3.png" descr="http://intranetsdm.movilidadbogota.gov.co:7778/images/pobtrans.gif">
          <a:extLst>
            <a:ext uri="{FF2B5EF4-FFF2-40B4-BE49-F238E27FC236}">
              <a16:creationId xmlns:a16="http://schemas.microsoft.com/office/drawing/2014/main" id="{FC3FB94C-A27B-461C-A3C4-ADABAD90C43A}"/>
            </a:ext>
          </a:extLst>
        </xdr:cNvPr>
        <xdr:cNvPicPr preferRelativeResize="0"/>
      </xdr:nvPicPr>
      <xdr:blipFill>
        <a:blip xmlns:r="http://schemas.openxmlformats.org/officeDocument/2006/relationships" r:embed="rId2" cstate="print"/>
        <a:stretch>
          <a:fillRect/>
        </a:stretch>
      </xdr:blipFill>
      <xdr:spPr>
        <a:xfrm>
          <a:off x="22764750"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674" name="image4.png" descr="http://intranetsdm.movilidadbogota.gov.co:7778/images/pobtrans.gif">
          <a:extLst>
            <a:ext uri="{FF2B5EF4-FFF2-40B4-BE49-F238E27FC236}">
              <a16:creationId xmlns:a16="http://schemas.microsoft.com/office/drawing/2014/main" id="{73BE16F5-946D-4245-A11B-ED883504AFCF}"/>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675" name="image4.png" descr="http://intranetsdm.movilidadbogota.gov.co:7778/images/pobtrans.gif">
          <a:extLst>
            <a:ext uri="{FF2B5EF4-FFF2-40B4-BE49-F238E27FC236}">
              <a16:creationId xmlns:a16="http://schemas.microsoft.com/office/drawing/2014/main" id="{BD3EA424-00D2-4C2C-9365-269A224E549E}"/>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676" name="image4.png" descr="http://intranetsdm.movilidadbogota.gov.co:7778/images/pobtrans.gif">
          <a:extLst>
            <a:ext uri="{FF2B5EF4-FFF2-40B4-BE49-F238E27FC236}">
              <a16:creationId xmlns:a16="http://schemas.microsoft.com/office/drawing/2014/main" id="{BB76B36A-1DFD-4D18-BE81-6C6337B16150}"/>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677" name="image4.png" descr="http://intranetsdm.movilidadbogota.gov.co:7778/images/pobtrans.gif">
          <a:extLst>
            <a:ext uri="{FF2B5EF4-FFF2-40B4-BE49-F238E27FC236}">
              <a16:creationId xmlns:a16="http://schemas.microsoft.com/office/drawing/2014/main" id="{593FEB99-4424-4C77-AD6D-22ABD836B254}"/>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678" name="image4.png" descr="http://intranetsdm.movilidadbogota.gov.co:7778/images/pobtrans.gif">
          <a:extLst>
            <a:ext uri="{FF2B5EF4-FFF2-40B4-BE49-F238E27FC236}">
              <a16:creationId xmlns:a16="http://schemas.microsoft.com/office/drawing/2014/main" id="{D94BE75D-3F5B-43AA-8ED8-481992413A37}"/>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679" name="image4.png" descr="http://intranetsdm.movilidadbogota.gov.co:7778/images/pobtrans.gif">
          <a:extLst>
            <a:ext uri="{FF2B5EF4-FFF2-40B4-BE49-F238E27FC236}">
              <a16:creationId xmlns:a16="http://schemas.microsoft.com/office/drawing/2014/main" id="{C61768B3-3E50-4D88-A65E-F44B24D42494}"/>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680" name="image4.png" descr="http://intranetsdm.movilidadbogota.gov.co:7778/images/pobtrans.gif">
          <a:extLst>
            <a:ext uri="{FF2B5EF4-FFF2-40B4-BE49-F238E27FC236}">
              <a16:creationId xmlns:a16="http://schemas.microsoft.com/office/drawing/2014/main" id="{162AAB5C-B891-4F00-A2BA-9A486560DF22}"/>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681" name="image4.png" descr="http://intranetsdm.movilidadbogota.gov.co:7778/images/pobtrans.gif">
          <a:extLst>
            <a:ext uri="{FF2B5EF4-FFF2-40B4-BE49-F238E27FC236}">
              <a16:creationId xmlns:a16="http://schemas.microsoft.com/office/drawing/2014/main" id="{5E5A7CF4-F632-4FAD-8680-ED3B21F6A6FD}"/>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682" name="image4.png" descr="http://intranetsdm.movilidadbogota.gov.co:7778/images/pobtrans.gif">
          <a:extLst>
            <a:ext uri="{FF2B5EF4-FFF2-40B4-BE49-F238E27FC236}">
              <a16:creationId xmlns:a16="http://schemas.microsoft.com/office/drawing/2014/main" id="{465A4E93-1FF9-460F-9BD0-39AF6F92DC98}"/>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683" name="image4.png" descr="http://intranetsdm.movilidadbogota.gov.co:7778/images/pobtrans.gif">
          <a:extLst>
            <a:ext uri="{FF2B5EF4-FFF2-40B4-BE49-F238E27FC236}">
              <a16:creationId xmlns:a16="http://schemas.microsoft.com/office/drawing/2014/main" id="{D795055F-D62D-4F54-9608-25E6987E72C0}"/>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684" name="image4.png" descr="http://intranetsdm.movilidadbogota.gov.co:7778/images/pobtrans.gif">
          <a:extLst>
            <a:ext uri="{FF2B5EF4-FFF2-40B4-BE49-F238E27FC236}">
              <a16:creationId xmlns:a16="http://schemas.microsoft.com/office/drawing/2014/main" id="{35EF41A3-6CF0-4745-AEF2-2E356CB60C26}"/>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685" name="image4.png" descr="http://intranetsdm.movilidadbogota.gov.co:7778/images/pobtrans.gif">
          <a:extLst>
            <a:ext uri="{FF2B5EF4-FFF2-40B4-BE49-F238E27FC236}">
              <a16:creationId xmlns:a16="http://schemas.microsoft.com/office/drawing/2014/main" id="{0BC77423-74E1-4814-8029-993AE2E238D9}"/>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686" name="image3.png" descr="http://intranetsdm.movilidadbogota.gov.co:7778/images/pobtrans.gif">
          <a:extLst>
            <a:ext uri="{FF2B5EF4-FFF2-40B4-BE49-F238E27FC236}">
              <a16:creationId xmlns:a16="http://schemas.microsoft.com/office/drawing/2014/main" id="{0984DBD0-8430-47B4-9BAE-4A6BCD10E687}"/>
            </a:ext>
          </a:extLst>
        </xdr:cNvPr>
        <xdr:cNvPicPr preferRelativeResize="0"/>
      </xdr:nvPicPr>
      <xdr:blipFill>
        <a:blip xmlns:r="http://schemas.openxmlformats.org/officeDocument/2006/relationships" r:embed="rId2"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687" name="image3.png" descr="http://intranetsdm.movilidadbogota.gov.co:7778/images/pobtrans.gif">
          <a:extLst>
            <a:ext uri="{FF2B5EF4-FFF2-40B4-BE49-F238E27FC236}">
              <a16:creationId xmlns:a16="http://schemas.microsoft.com/office/drawing/2014/main" id="{550D9299-3710-4990-AA74-0DF394CCB898}"/>
            </a:ext>
          </a:extLst>
        </xdr:cNvPr>
        <xdr:cNvPicPr preferRelativeResize="0"/>
      </xdr:nvPicPr>
      <xdr:blipFill>
        <a:blip xmlns:r="http://schemas.openxmlformats.org/officeDocument/2006/relationships" r:embed="rId2"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688" name="image4.png" descr="http://intranetsdm.movilidadbogota.gov.co:7778/images/pobtrans.gif">
          <a:extLst>
            <a:ext uri="{FF2B5EF4-FFF2-40B4-BE49-F238E27FC236}">
              <a16:creationId xmlns:a16="http://schemas.microsoft.com/office/drawing/2014/main" id="{03841CAA-D73C-45EA-83E9-F8B7BBE6A0C3}"/>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689" name="image4.png" descr="http://intranetsdm.movilidadbogota.gov.co:7778/images/pobtrans.gif">
          <a:extLst>
            <a:ext uri="{FF2B5EF4-FFF2-40B4-BE49-F238E27FC236}">
              <a16:creationId xmlns:a16="http://schemas.microsoft.com/office/drawing/2014/main" id="{BB690114-6B1A-47FD-AEB2-B12E6670C69D}"/>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690" name="image4.png" descr="http://intranetsdm.movilidadbogota.gov.co:7778/images/pobtrans.gif">
          <a:extLst>
            <a:ext uri="{FF2B5EF4-FFF2-40B4-BE49-F238E27FC236}">
              <a16:creationId xmlns:a16="http://schemas.microsoft.com/office/drawing/2014/main" id="{2E07D062-FD9B-416B-B970-F0B46F1B9625}"/>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691" name="image4.png" descr="http://intranetsdm.movilidadbogota.gov.co:7778/images/pobtrans.gif">
          <a:extLst>
            <a:ext uri="{FF2B5EF4-FFF2-40B4-BE49-F238E27FC236}">
              <a16:creationId xmlns:a16="http://schemas.microsoft.com/office/drawing/2014/main" id="{3B3B28B4-D1BD-4914-BD7B-29FBD58EE9BF}"/>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692" name="image4.png" descr="http://intranetsdm.movilidadbogota.gov.co:7778/images/pobtrans.gif">
          <a:extLst>
            <a:ext uri="{FF2B5EF4-FFF2-40B4-BE49-F238E27FC236}">
              <a16:creationId xmlns:a16="http://schemas.microsoft.com/office/drawing/2014/main" id="{B631D235-CD52-4CEE-B2F3-9F490A243316}"/>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693" name="image4.png" descr="http://intranetsdm.movilidadbogota.gov.co:7778/images/pobtrans.gif">
          <a:extLst>
            <a:ext uri="{FF2B5EF4-FFF2-40B4-BE49-F238E27FC236}">
              <a16:creationId xmlns:a16="http://schemas.microsoft.com/office/drawing/2014/main" id="{893AB970-8768-4EFF-82D3-D8A88ED9A8B1}"/>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694" name="image4.png" descr="http://intranetsdm.movilidadbogota.gov.co:7778/images/pobtrans.gif">
          <a:extLst>
            <a:ext uri="{FF2B5EF4-FFF2-40B4-BE49-F238E27FC236}">
              <a16:creationId xmlns:a16="http://schemas.microsoft.com/office/drawing/2014/main" id="{D1C27CE1-6B28-45E7-A48B-A9F4CFE403EC}"/>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695" name="image4.png" descr="http://intranetsdm.movilidadbogota.gov.co:7778/images/pobtrans.gif">
          <a:extLst>
            <a:ext uri="{FF2B5EF4-FFF2-40B4-BE49-F238E27FC236}">
              <a16:creationId xmlns:a16="http://schemas.microsoft.com/office/drawing/2014/main" id="{00F42C1B-B6D4-450C-BA26-12E04EA4A3AD}"/>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696" name="image4.png" descr="http://intranetsdm.movilidadbogota.gov.co:7778/images/pobtrans.gif">
          <a:extLst>
            <a:ext uri="{FF2B5EF4-FFF2-40B4-BE49-F238E27FC236}">
              <a16:creationId xmlns:a16="http://schemas.microsoft.com/office/drawing/2014/main" id="{534CADB0-FDF5-4BB5-963A-7D4497720A67}"/>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697" name="image4.png" descr="http://intranetsdm.movilidadbogota.gov.co:7778/images/pobtrans.gif">
          <a:extLst>
            <a:ext uri="{FF2B5EF4-FFF2-40B4-BE49-F238E27FC236}">
              <a16:creationId xmlns:a16="http://schemas.microsoft.com/office/drawing/2014/main" id="{114BA402-0815-4944-A335-109BDE05AD34}"/>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698" name="image4.png" descr="http://intranetsdm.movilidadbogota.gov.co:7778/images/pobtrans.gif">
          <a:extLst>
            <a:ext uri="{FF2B5EF4-FFF2-40B4-BE49-F238E27FC236}">
              <a16:creationId xmlns:a16="http://schemas.microsoft.com/office/drawing/2014/main" id="{10CECFC7-81C7-4F60-8CD9-845ECDD0A6A1}"/>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699" name="image4.png" descr="http://intranetsdm.movilidadbogota.gov.co:7778/images/pobtrans.gif">
          <a:extLst>
            <a:ext uri="{FF2B5EF4-FFF2-40B4-BE49-F238E27FC236}">
              <a16:creationId xmlns:a16="http://schemas.microsoft.com/office/drawing/2014/main" id="{DFE3071B-3F8A-4FEB-B147-FE0ADA381675}"/>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700" name="image3.png" descr="http://intranetsdm.movilidadbogota.gov.co:7778/images/pobtrans.gif">
          <a:extLst>
            <a:ext uri="{FF2B5EF4-FFF2-40B4-BE49-F238E27FC236}">
              <a16:creationId xmlns:a16="http://schemas.microsoft.com/office/drawing/2014/main" id="{11FE59E4-EA33-40D7-AD97-ACE686C208A0}"/>
            </a:ext>
          </a:extLst>
        </xdr:cNvPr>
        <xdr:cNvPicPr preferRelativeResize="0"/>
      </xdr:nvPicPr>
      <xdr:blipFill>
        <a:blip xmlns:r="http://schemas.openxmlformats.org/officeDocument/2006/relationships" r:embed="rId2"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701" name="image3.png" descr="http://intranetsdm.movilidadbogota.gov.co:7778/images/pobtrans.gif">
          <a:extLst>
            <a:ext uri="{FF2B5EF4-FFF2-40B4-BE49-F238E27FC236}">
              <a16:creationId xmlns:a16="http://schemas.microsoft.com/office/drawing/2014/main" id="{2DADC4A0-0DC8-4CA8-8772-7BCF3D2E8689}"/>
            </a:ext>
          </a:extLst>
        </xdr:cNvPr>
        <xdr:cNvPicPr preferRelativeResize="0"/>
      </xdr:nvPicPr>
      <xdr:blipFill>
        <a:blip xmlns:r="http://schemas.openxmlformats.org/officeDocument/2006/relationships" r:embed="rId2" cstate="print"/>
        <a:stretch>
          <a:fillRect/>
        </a:stretch>
      </xdr:blipFill>
      <xdr:spPr>
        <a:xfrm>
          <a:off x="24393525"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702" name="image4.png" descr="http://intranetsdm.movilidadbogota.gov.co:7778/images/pobtrans.gif">
          <a:extLst>
            <a:ext uri="{FF2B5EF4-FFF2-40B4-BE49-F238E27FC236}">
              <a16:creationId xmlns:a16="http://schemas.microsoft.com/office/drawing/2014/main" id="{35338A04-1D2E-4874-97A7-EE1150F92066}"/>
            </a:ext>
          </a:extLst>
        </xdr:cNvPr>
        <xdr:cNvPicPr preferRelativeResize="0"/>
      </xdr:nvPicPr>
      <xdr:blipFill>
        <a:blip xmlns:r="http://schemas.openxmlformats.org/officeDocument/2006/relationships" r:embed="rId1"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703" name="image4.png" descr="http://intranetsdm.movilidadbogota.gov.co:7778/images/pobtrans.gif">
          <a:extLst>
            <a:ext uri="{FF2B5EF4-FFF2-40B4-BE49-F238E27FC236}">
              <a16:creationId xmlns:a16="http://schemas.microsoft.com/office/drawing/2014/main" id="{F63F8ABD-E41A-438E-AF0D-7A4D4D6CBA29}"/>
            </a:ext>
          </a:extLst>
        </xdr:cNvPr>
        <xdr:cNvPicPr preferRelativeResize="0"/>
      </xdr:nvPicPr>
      <xdr:blipFill>
        <a:blip xmlns:r="http://schemas.openxmlformats.org/officeDocument/2006/relationships" r:embed="rId1"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704" name="image4.png" descr="http://intranetsdm.movilidadbogota.gov.co:7778/images/pobtrans.gif">
          <a:extLst>
            <a:ext uri="{FF2B5EF4-FFF2-40B4-BE49-F238E27FC236}">
              <a16:creationId xmlns:a16="http://schemas.microsoft.com/office/drawing/2014/main" id="{3BC248DB-78E9-41B1-94D1-210B3D65823A}"/>
            </a:ext>
          </a:extLst>
        </xdr:cNvPr>
        <xdr:cNvPicPr preferRelativeResize="0"/>
      </xdr:nvPicPr>
      <xdr:blipFill>
        <a:blip xmlns:r="http://schemas.openxmlformats.org/officeDocument/2006/relationships" r:embed="rId1"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705" name="image4.png" descr="http://intranetsdm.movilidadbogota.gov.co:7778/images/pobtrans.gif">
          <a:extLst>
            <a:ext uri="{FF2B5EF4-FFF2-40B4-BE49-F238E27FC236}">
              <a16:creationId xmlns:a16="http://schemas.microsoft.com/office/drawing/2014/main" id="{F753F4A0-DA97-4797-8567-39377A24244E}"/>
            </a:ext>
          </a:extLst>
        </xdr:cNvPr>
        <xdr:cNvPicPr preferRelativeResize="0"/>
      </xdr:nvPicPr>
      <xdr:blipFill>
        <a:blip xmlns:r="http://schemas.openxmlformats.org/officeDocument/2006/relationships" r:embed="rId1"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706" name="image4.png" descr="http://intranetsdm.movilidadbogota.gov.co:7778/images/pobtrans.gif">
          <a:extLst>
            <a:ext uri="{FF2B5EF4-FFF2-40B4-BE49-F238E27FC236}">
              <a16:creationId xmlns:a16="http://schemas.microsoft.com/office/drawing/2014/main" id="{EC21169F-9AAE-4EC6-BC3C-3AC5E5636126}"/>
            </a:ext>
          </a:extLst>
        </xdr:cNvPr>
        <xdr:cNvPicPr preferRelativeResize="0"/>
      </xdr:nvPicPr>
      <xdr:blipFill>
        <a:blip xmlns:r="http://schemas.openxmlformats.org/officeDocument/2006/relationships" r:embed="rId1"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707" name="image4.png" descr="http://intranetsdm.movilidadbogota.gov.co:7778/images/pobtrans.gif">
          <a:extLst>
            <a:ext uri="{FF2B5EF4-FFF2-40B4-BE49-F238E27FC236}">
              <a16:creationId xmlns:a16="http://schemas.microsoft.com/office/drawing/2014/main" id="{12857276-A409-4B9A-9D5E-FF95A242D358}"/>
            </a:ext>
          </a:extLst>
        </xdr:cNvPr>
        <xdr:cNvPicPr preferRelativeResize="0"/>
      </xdr:nvPicPr>
      <xdr:blipFill>
        <a:blip xmlns:r="http://schemas.openxmlformats.org/officeDocument/2006/relationships" r:embed="rId1"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708" name="image4.png" descr="http://intranetsdm.movilidadbogota.gov.co:7778/images/pobtrans.gif">
          <a:extLst>
            <a:ext uri="{FF2B5EF4-FFF2-40B4-BE49-F238E27FC236}">
              <a16:creationId xmlns:a16="http://schemas.microsoft.com/office/drawing/2014/main" id="{1F608D25-3D24-440E-8EF7-670327B27EE2}"/>
            </a:ext>
          </a:extLst>
        </xdr:cNvPr>
        <xdr:cNvPicPr preferRelativeResize="0"/>
      </xdr:nvPicPr>
      <xdr:blipFill>
        <a:blip xmlns:r="http://schemas.openxmlformats.org/officeDocument/2006/relationships" r:embed="rId1"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709" name="image4.png" descr="http://intranetsdm.movilidadbogota.gov.co:7778/images/pobtrans.gif">
          <a:extLst>
            <a:ext uri="{FF2B5EF4-FFF2-40B4-BE49-F238E27FC236}">
              <a16:creationId xmlns:a16="http://schemas.microsoft.com/office/drawing/2014/main" id="{0EA0426C-5493-47C3-9330-BF8B46A03B66}"/>
            </a:ext>
          </a:extLst>
        </xdr:cNvPr>
        <xdr:cNvPicPr preferRelativeResize="0"/>
      </xdr:nvPicPr>
      <xdr:blipFill>
        <a:blip xmlns:r="http://schemas.openxmlformats.org/officeDocument/2006/relationships" r:embed="rId1"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710" name="image4.png" descr="http://intranetsdm.movilidadbogota.gov.co:7778/images/pobtrans.gif">
          <a:extLst>
            <a:ext uri="{FF2B5EF4-FFF2-40B4-BE49-F238E27FC236}">
              <a16:creationId xmlns:a16="http://schemas.microsoft.com/office/drawing/2014/main" id="{94FC2F2E-2F82-4021-A2BB-D912B87891B4}"/>
            </a:ext>
          </a:extLst>
        </xdr:cNvPr>
        <xdr:cNvPicPr preferRelativeResize="0"/>
      </xdr:nvPicPr>
      <xdr:blipFill>
        <a:blip xmlns:r="http://schemas.openxmlformats.org/officeDocument/2006/relationships" r:embed="rId1"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711" name="image4.png" descr="http://intranetsdm.movilidadbogota.gov.co:7778/images/pobtrans.gif">
          <a:extLst>
            <a:ext uri="{FF2B5EF4-FFF2-40B4-BE49-F238E27FC236}">
              <a16:creationId xmlns:a16="http://schemas.microsoft.com/office/drawing/2014/main" id="{7A8CBB2E-FBCE-4715-8C52-08403F6A1AD9}"/>
            </a:ext>
          </a:extLst>
        </xdr:cNvPr>
        <xdr:cNvPicPr preferRelativeResize="0"/>
      </xdr:nvPicPr>
      <xdr:blipFill>
        <a:blip xmlns:r="http://schemas.openxmlformats.org/officeDocument/2006/relationships" r:embed="rId1"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712" name="image4.png" descr="http://intranetsdm.movilidadbogota.gov.co:7778/images/pobtrans.gif">
          <a:extLst>
            <a:ext uri="{FF2B5EF4-FFF2-40B4-BE49-F238E27FC236}">
              <a16:creationId xmlns:a16="http://schemas.microsoft.com/office/drawing/2014/main" id="{53830C37-A999-4ABA-A20D-5F682832A511}"/>
            </a:ext>
          </a:extLst>
        </xdr:cNvPr>
        <xdr:cNvPicPr preferRelativeResize="0"/>
      </xdr:nvPicPr>
      <xdr:blipFill>
        <a:blip xmlns:r="http://schemas.openxmlformats.org/officeDocument/2006/relationships" r:embed="rId1"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713" name="image4.png" descr="http://intranetsdm.movilidadbogota.gov.co:7778/images/pobtrans.gif">
          <a:extLst>
            <a:ext uri="{FF2B5EF4-FFF2-40B4-BE49-F238E27FC236}">
              <a16:creationId xmlns:a16="http://schemas.microsoft.com/office/drawing/2014/main" id="{841FB385-4EF1-4BE7-A16D-1832C6DEDF09}"/>
            </a:ext>
          </a:extLst>
        </xdr:cNvPr>
        <xdr:cNvPicPr preferRelativeResize="0"/>
      </xdr:nvPicPr>
      <xdr:blipFill>
        <a:blip xmlns:r="http://schemas.openxmlformats.org/officeDocument/2006/relationships" r:embed="rId1"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714" name="image3.png" descr="http://intranetsdm.movilidadbogota.gov.co:7778/images/pobtrans.gif">
          <a:extLst>
            <a:ext uri="{FF2B5EF4-FFF2-40B4-BE49-F238E27FC236}">
              <a16:creationId xmlns:a16="http://schemas.microsoft.com/office/drawing/2014/main" id="{98E5F0D3-97CC-4D68-AF86-B6AD56584B89}"/>
            </a:ext>
          </a:extLst>
        </xdr:cNvPr>
        <xdr:cNvPicPr preferRelativeResize="0"/>
      </xdr:nvPicPr>
      <xdr:blipFill>
        <a:blip xmlns:r="http://schemas.openxmlformats.org/officeDocument/2006/relationships" r:embed="rId2"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715" name="image3.png" descr="http://intranetsdm.movilidadbogota.gov.co:7778/images/pobtrans.gif">
          <a:extLst>
            <a:ext uri="{FF2B5EF4-FFF2-40B4-BE49-F238E27FC236}">
              <a16:creationId xmlns:a16="http://schemas.microsoft.com/office/drawing/2014/main" id="{44B850F9-21FB-45B2-8A47-B7B22BFFC7A5}"/>
            </a:ext>
          </a:extLst>
        </xdr:cNvPr>
        <xdr:cNvPicPr preferRelativeResize="0"/>
      </xdr:nvPicPr>
      <xdr:blipFill>
        <a:blip xmlns:r="http://schemas.openxmlformats.org/officeDocument/2006/relationships" r:embed="rId2"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716" name="image4.png" descr="http://intranetsdm.movilidadbogota.gov.co:7778/images/pobtrans.gif">
          <a:extLst>
            <a:ext uri="{FF2B5EF4-FFF2-40B4-BE49-F238E27FC236}">
              <a16:creationId xmlns:a16="http://schemas.microsoft.com/office/drawing/2014/main" id="{EA0E4754-6CCA-478D-A9C2-F976CFECD4A1}"/>
            </a:ext>
          </a:extLst>
        </xdr:cNvPr>
        <xdr:cNvPicPr preferRelativeResize="0"/>
      </xdr:nvPicPr>
      <xdr:blipFill>
        <a:blip xmlns:r="http://schemas.openxmlformats.org/officeDocument/2006/relationships" r:embed="rId1"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717" name="image4.png" descr="http://intranetsdm.movilidadbogota.gov.co:7778/images/pobtrans.gif">
          <a:extLst>
            <a:ext uri="{FF2B5EF4-FFF2-40B4-BE49-F238E27FC236}">
              <a16:creationId xmlns:a16="http://schemas.microsoft.com/office/drawing/2014/main" id="{AC1A853A-FF90-46AA-BD94-BC74518C29CE}"/>
            </a:ext>
          </a:extLst>
        </xdr:cNvPr>
        <xdr:cNvPicPr preferRelativeResize="0"/>
      </xdr:nvPicPr>
      <xdr:blipFill>
        <a:blip xmlns:r="http://schemas.openxmlformats.org/officeDocument/2006/relationships" r:embed="rId1"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718" name="image4.png" descr="http://intranetsdm.movilidadbogota.gov.co:7778/images/pobtrans.gif">
          <a:extLst>
            <a:ext uri="{FF2B5EF4-FFF2-40B4-BE49-F238E27FC236}">
              <a16:creationId xmlns:a16="http://schemas.microsoft.com/office/drawing/2014/main" id="{D2D9B2D4-C9D1-4D81-9BE2-5C35EEDBC5C7}"/>
            </a:ext>
          </a:extLst>
        </xdr:cNvPr>
        <xdr:cNvPicPr preferRelativeResize="0"/>
      </xdr:nvPicPr>
      <xdr:blipFill>
        <a:blip xmlns:r="http://schemas.openxmlformats.org/officeDocument/2006/relationships" r:embed="rId1"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719" name="image4.png" descr="http://intranetsdm.movilidadbogota.gov.co:7778/images/pobtrans.gif">
          <a:extLst>
            <a:ext uri="{FF2B5EF4-FFF2-40B4-BE49-F238E27FC236}">
              <a16:creationId xmlns:a16="http://schemas.microsoft.com/office/drawing/2014/main" id="{63D7D36F-8D21-4DB6-A2B0-D803FDACB462}"/>
            </a:ext>
          </a:extLst>
        </xdr:cNvPr>
        <xdr:cNvPicPr preferRelativeResize="0"/>
      </xdr:nvPicPr>
      <xdr:blipFill>
        <a:blip xmlns:r="http://schemas.openxmlformats.org/officeDocument/2006/relationships" r:embed="rId1"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720" name="image4.png" descr="http://intranetsdm.movilidadbogota.gov.co:7778/images/pobtrans.gif">
          <a:extLst>
            <a:ext uri="{FF2B5EF4-FFF2-40B4-BE49-F238E27FC236}">
              <a16:creationId xmlns:a16="http://schemas.microsoft.com/office/drawing/2014/main" id="{57191195-D2F0-46B3-B2ED-D527DA6B6FC5}"/>
            </a:ext>
          </a:extLst>
        </xdr:cNvPr>
        <xdr:cNvPicPr preferRelativeResize="0"/>
      </xdr:nvPicPr>
      <xdr:blipFill>
        <a:blip xmlns:r="http://schemas.openxmlformats.org/officeDocument/2006/relationships" r:embed="rId1"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721" name="image4.png" descr="http://intranetsdm.movilidadbogota.gov.co:7778/images/pobtrans.gif">
          <a:extLst>
            <a:ext uri="{FF2B5EF4-FFF2-40B4-BE49-F238E27FC236}">
              <a16:creationId xmlns:a16="http://schemas.microsoft.com/office/drawing/2014/main" id="{AE866543-DE67-458E-9171-A560B6F8BB8E}"/>
            </a:ext>
          </a:extLst>
        </xdr:cNvPr>
        <xdr:cNvPicPr preferRelativeResize="0"/>
      </xdr:nvPicPr>
      <xdr:blipFill>
        <a:blip xmlns:r="http://schemas.openxmlformats.org/officeDocument/2006/relationships" r:embed="rId1"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722" name="image4.png" descr="http://intranetsdm.movilidadbogota.gov.co:7778/images/pobtrans.gif">
          <a:extLst>
            <a:ext uri="{FF2B5EF4-FFF2-40B4-BE49-F238E27FC236}">
              <a16:creationId xmlns:a16="http://schemas.microsoft.com/office/drawing/2014/main" id="{85B34942-AC8F-4AC9-8EB7-24F30AB5AF8E}"/>
            </a:ext>
          </a:extLst>
        </xdr:cNvPr>
        <xdr:cNvPicPr preferRelativeResize="0"/>
      </xdr:nvPicPr>
      <xdr:blipFill>
        <a:blip xmlns:r="http://schemas.openxmlformats.org/officeDocument/2006/relationships" r:embed="rId1"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723" name="image4.png" descr="http://intranetsdm.movilidadbogota.gov.co:7778/images/pobtrans.gif">
          <a:extLst>
            <a:ext uri="{FF2B5EF4-FFF2-40B4-BE49-F238E27FC236}">
              <a16:creationId xmlns:a16="http://schemas.microsoft.com/office/drawing/2014/main" id="{37DA204F-2DA8-4393-8BE3-6D2166E0F35F}"/>
            </a:ext>
          </a:extLst>
        </xdr:cNvPr>
        <xdr:cNvPicPr preferRelativeResize="0"/>
      </xdr:nvPicPr>
      <xdr:blipFill>
        <a:blip xmlns:r="http://schemas.openxmlformats.org/officeDocument/2006/relationships" r:embed="rId1"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724" name="image4.png" descr="http://intranetsdm.movilidadbogota.gov.co:7778/images/pobtrans.gif">
          <a:extLst>
            <a:ext uri="{FF2B5EF4-FFF2-40B4-BE49-F238E27FC236}">
              <a16:creationId xmlns:a16="http://schemas.microsoft.com/office/drawing/2014/main" id="{E3C5AA84-159E-4F5D-89AF-054367C6159E}"/>
            </a:ext>
          </a:extLst>
        </xdr:cNvPr>
        <xdr:cNvPicPr preferRelativeResize="0"/>
      </xdr:nvPicPr>
      <xdr:blipFill>
        <a:blip xmlns:r="http://schemas.openxmlformats.org/officeDocument/2006/relationships" r:embed="rId1"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725" name="image4.png" descr="http://intranetsdm.movilidadbogota.gov.co:7778/images/pobtrans.gif">
          <a:extLst>
            <a:ext uri="{FF2B5EF4-FFF2-40B4-BE49-F238E27FC236}">
              <a16:creationId xmlns:a16="http://schemas.microsoft.com/office/drawing/2014/main" id="{FF134FCC-C787-4CA2-9FF8-5C4121CCE9C0}"/>
            </a:ext>
          </a:extLst>
        </xdr:cNvPr>
        <xdr:cNvPicPr preferRelativeResize="0"/>
      </xdr:nvPicPr>
      <xdr:blipFill>
        <a:blip xmlns:r="http://schemas.openxmlformats.org/officeDocument/2006/relationships" r:embed="rId1"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726" name="image4.png" descr="http://intranetsdm.movilidadbogota.gov.co:7778/images/pobtrans.gif">
          <a:extLst>
            <a:ext uri="{FF2B5EF4-FFF2-40B4-BE49-F238E27FC236}">
              <a16:creationId xmlns:a16="http://schemas.microsoft.com/office/drawing/2014/main" id="{8810984C-059A-4910-B595-A13A1795ED54}"/>
            </a:ext>
          </a:extLst>
        </xdr:cNvPr>
        <xdr:cNvPicPr preferRelativeResize="0"/>
      </xdr:nvPicPr>
      <xdr:blipFill>
        <a:blip xmlns:r="http://schemas.openxmlformats.org/officeDocument/2006/relationships" r:embed="rId1"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727" name="image4.png" descr="http://intranetsdm.movilidadbogota.gov.co:7778/images/pobtrans.gif">
          <a:extLst>
            <a:ext uri="{FF2B5EF4-FFF2-40B4-BE49-F238E27FC236}">
              <a16:creationId xmlns:a16="http://schemas.microsoft.com/office/drawing/2014/main" id="{44BA78F4-C590-4960-9E03-004B56401703}"/>
            </a:ext>
          </a:extLst>
        </xdr:cNvPr>
        <xdr:cNvPicPr preferRelativeResize="0"/>
      </xdr:nvPicPr>
      <xdr:blipFill>
        <a:blip xmlns:r="http://schemas.openxmlformats.org/officeDocument/2006/relationships" r:embed="rId1"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728" name="image3.png" descr="http://intranetsdm.movilidadbogota.gov.co:7778/images/pobtrans.gif">
          <a:extLst>
            <a:ext uri="{FF2B5EF4-FFF2-40B4-BE49-F238E27FC236}">
              <a16:creationId xmlns:a16="http://schemas.microsoft.com/office/drawing/2014/main" id="{9BDFCEA9-A79E-41D2-BE40-E47ACBDD1C86}"/>
            </a:ext>
          </a:extLst>
        </xdr:cNvPr>
        <xdr:cNvPicPr preferRelativeResize="0"/>
      </xdr:nvPicPr>
      <xdr:blipFill>
        <a:blip xmlns:r="http://schemas.openxmlformats.org/officeDocument/2006/relationships" r:embed="rId2"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729" name="image3.png" descr="http://intranetsdm.movilidadbogota.gov.co:7778/images/pobtrans.gif">
          <a:extLst>
            <a:ext uri="{FF2B5EF4-FFF2-40B4-BE49-F238E27FC236}">
              <a16:creationId xmlns:a16="http://schemas.microsoft.com/office/drawing/2014/main" id="{43E7C55F-5B93-4655-80EF-AA88A7EC581D}"/>
            </a:ext>
          </a:extLst>
        </xdr:cNvPr>
        <xdr:cNvPicPr preferRelativeResize="0"/>
      </xdr:nvPicPr>
      <xdr:blipFill>
        <a:blip xmlns:r="http://schemas.openxmlformats.org/officeDocument/2006/relationships" r:embed="rId2" cstate="print"/>
        <a:stretch>
          <a:fillRect/>
        </a:stretch>
      </xdr:blipFill>
      <xdr:spPr>
        <a:xfrm>
          <a:off x="22764750"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730" name="image4.png" descr="http://intranetsdm.movilidadbogota.gov.co:7778/images/pobtrans.gif">
          <a:extLst>
            <a:ext uri="{FF2B5EF4-FFF2-40B4-BE49-F238E27FC236}">
              <a16:creationId xmlns:a16="http://schemas.microsoft.com/office/drawing/2014/main" id="{22529D01-28C0-48D9-B792-BC6A4A00AF0C}"/>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731" name="image4.png" descr="http://intranetsdm.movilidadbogota.gov.co:7778/images/pobtrans.gif">
          <a:extLst>
            <a:ext uri="{FF2B5EF4-FFF2-40B4-BE49-F238E27FC236}">
              <a16:creationId xmlns:a16="http://schemas.microsoft.com/office/drawing/2014/main" id="{0AC20C96-DA2B-4E3E-B373-19CE964ADBD9}"/>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732" name="image4.png" descr="http://intranetsdm.movilidadbogota.gov.co:7778/images/pobtrans.gif">
          <a:extLst>
            <a:ext uri="{FF2B5EF4-FFF2-40B4-BE49-F238E27FC236}">
              <a16:creationId xmlns:a16="http://schemas.microsoft.com/office/drawing/2014/main" id="{CB5583A5-E5E9-4174-91AD-26567BFD2B5B}"/>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733" name="image4.png" descr="http://intranetsdm.movilidadbogota.gov.co:7778/images/pobtrans.gif">
          <a:extLst>
            <a:ext uri="{FF2B5EF4-FFF2-40B4-BE49-F238E27FC236}">
              <a16:creationId xmlns:a16="http://schemas.microsoft.com/office/drawing/2014/main" id="{988E55CD-0B06-4547-BB15-39D1C9BA50FD}"/>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734" name="image4.png" descr="http://intranetsdm.movilidadbogota.gov.co:7778/images/pobtrans.gif">
          <a:extLst>
            <a:ext uri="{FF2B5EF4-FFF2-40B4-BE49-F238E27FC236}">
              <a16:creationId xmlns:a16="http://schemas.microsoft.com/office/drawing/2014/main" id="{CA6BEC12-818F-4A2A-8E3E-E380780CC63D}"/>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735" name="image4.png" descr="http://intranetsdm.movilidadbogota.gov.co:7778/images/pobtrans.gif">
          <a:extLst>
            <a:ext uri="{FF2B5EF4-FFF2-40B4-BE49-F238E27FC236}">
              <a16:creationId xmlns:a16="http://schemas.microsoft.com/office/drawing/2014/main" id="{6586A7E8-EC1F-40D3-981D-C4FC2D163B18}"/>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736" name="image4.png" descr="http://intranetsdm.movilidadbogota.gov.co:7778/images/pobtrans.gif">
          <a:extLst>
            <a:ext uri="{FF2B5EF4-FFF2-40B4-BE49-F238E27FC236}">
              <a16:creationId xmlns:a16="http://schemas.microsoft.com/office/drawing/2014/main" id="{4100F3E1-72A1-4016-BBB8-F303276F0490}"/>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737" name="image4.png" descr="http://intranetsdm.movilidadbogota.gov.co:7778/images/pobtrans.gif">
          <a:extLst>
            <a:ext uri="{FF2B5EF4-FFF2-40B4-BE49-F238E27FC236}">
              <a16:creationId xmlns:a16="http://schemas.microsoft.com/office/drawing/2014/main" id="{9A853B3E-CFC6-49C2-BFFB-276BA78B053D}"/>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738" name="image4.png" descr="http://intranetsdm.movilidadbogota.gov.co:7778/images/pobtrans.gif">
          <a:extLst>
            <a:ext uri="{FF2B5EF4-FFF2-40B4-BE49-F238E27FC236}">
              <a16:creationId xmlns:a16="http://schemas.microsoft.com/office/drawing/2014/main" id="{789EC1B8-48D9-446A-8E08-DA94E76C96BD}"/>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739" name="image4.png" descr="http://intranetsdm.movilidadbogota.gov.co:7778/images/pobtrans.gif">
          <a:extLst>
            <a:ext uri="{FF2B5EF4-FFF2-40B4-BE49-F238E27FC236}">
              <a16:creationId xmlns:a16="http://schemas.microsoft.com/office/drawing/2014/main" id="{58A2F2D5-450F-4C56-B5F7-DDD8B6BFEB23}"/>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740" name="image4.png" descr="http://intranetsdm.movilidadbogota.gov.co:7778/images/pobtrans.gif">
          <a:extLst>
            <a:ext uri="{FF2B5EF4-FFF2-40B4-BE49-F238E27FC236}">
              <a16:creationId xmlns:a16="http://schemas.microsoft.com/office/drawing/2014/main" id="{74C64E6B-E02E-429C-8F6F-C403F1E946B4}"/>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741" name="image4.png" descr="http://intranetsdm.movilidadbogota.gov.co:7778/images/pobtrans.gif">
          <a:extLst>
            <a:ext uri="{FF2B5EF4-FFF2-40B4-BE49-F238E27FC236}">
              <a16:creationId xmlns:a16="http://schemas.microsoft.com/office/drawing/2014/main" id="{7687232A-4C6E-4D5C-A3FA-14922D902332}"/>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742" name="image3.png" descr="http://intranetsdm.movilidadbogota.gov.co:7778/images/pobtrans.gif">
          <a:extLst>
            <a:ext uri="{FF2B5EF4-FFF2-40B4-BE49-F238E27FC236}">
              <a16:creationId xmlns:a16="http://schemas.microsoft.com/office/drawing/2014/main" id="{2988F2E8-0CF1-46EB-99A6-5A6B37A34EC3}"/>
            </a:ext>
          </a:extLst>
        </xdr:cNvPr>
        <xdr:cNvPicPr preferRelativeResize="0"/>
      </xdr:nvPicPr>
      <xdr:blipFill>
        <a:blip xmlns:r="http://schemas.openxmlformats.org/officeDocument/2006/relationships" r:embed="rId2"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743" name="image3.png" descr="http://intranetsdm.movilidadbogota.gov.co:7778/images/pobtrans.gif">
          <a:extLst>
            <a:ext uri="{FF2B5EF4-FFF2-40B4-BE49-F238E27FC236}">
              <a16:creationId xmlns:a16="http://schemas.microsoft.com/office/drawing/2014/main" id="{50707E44-3501-48BF-9A10-829D97A0095B}"/>
            </a:ext>
          </a:extLst>
        </xdr:cNvPr>
        <xdr:cNvPicPr preferRelativeResize="0"/>
      </xdr:nvPicPr>
      <xdr:blipFill>
        <a:blip xmlns:r="http://schemas.openxmlformats.org/officeDocument/2006/relationships" r:embed="rId2"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744" name="image4.png" descr="http://intranetsdm.movilidadbogota.gov.co:7778/images/pobtrans.gif">
          <a:extLst>
            <a:ext uri="{FF2B5EF4-FFF2-40B4-BE49-F238E27FC236}">
              <a16:creationId xmlns:a16="http://schemas.microsoft.com/office/drawing/2014/main" id="{A7D5B582-1915-442E-BA02-AE8EFFA41F1C}"/>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745" name="image4.png" descr="http://intranetsdm.movilidadbogota.gov.co:7778/images/pobtrans.gif">
          <a:extLst>
            <a:ext uri="{FF2B5EF4-FFF2-40B4-BE49-F238E27FC236}">
              <a16:creationId xmlns:a16="http://schemas.microsoft.com/office/drawing/2014/main" id="{49CCDA87-3CBA-4EFA-9F8A-3711ADA862C1}"/>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746" name="image4.png" descr="http://intranetsdm.movilidadbogota.gov.co:7778/images/pobtrans.gif">
          <a:extLst>
            <a:ext uri="{FF2B5EF4-FFF2-40B4-BE49-F238E27FC236}">
              <a16:creationId xmlns:a16="http://schemas.microsoft.com/office/drawing/2014/main" id="{4C618C9A-C056-49B5-A320-EB0FDFDE6C31}"/>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747" name="image4.png" descr="http://intranetsdm.movilidadbogota.gov.co:7778/images/pobtrans.gif">
          <a:extLst>
            <a:ext uri="{FF2B5EF4-FFF2-40B4-BE49-F238E27FC236}">
              <a16:creationId xmlns:a16="http://schemas.microsoft.com/office/drawing/2014/main" id="{94AEC63B-ECE9-4C4E-8EAE-6E5BCA35D11D}"/>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748" name="image4.png" descr="http://intranetsdm.movilidadbogota.gov.co:7778/images/pobtrans.gif">
          <a:extLst>
            <a:ext uri="{FF2B5EF4-FFF2-40B4-BE49-F238E27FC236}">
              <a16:creationId xmlns:a16="http://schemas.microsoft.com/office/drawing/2014/main" id="{1679D953-2637-4920-AD8B-7DE5BB9BC6A0}"/>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749" name="image4.png" descr="http://intranetsdm.movilidadbogota.gov.co:7778/images/pobtrans.gif">
          <a:extLst>
            <a:ext uri="{FF2B5EF4-FFF2-40B4-BE49-F238E27FC236}">
              <a16:creationId xmlns:a16="http://schemas.microsoft.com/office/drawing/2014/main" id="{5D9A9341-33B1-465E-B4EE-1ECFE0C6CF17}"/>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750" name="image4.png" descr="http://intranetsdm.movilidadbogota.gov.co:7778/images/pobtrans.gif">
          <a:extLst>
            <a:ext uri="{FF2B5EF4-FFF2-40B4-BE49-F238E27FC236}">
              <a16:creationId xmlns:a16="http://schemas.microsoft.com/office/drawing/2014/main" id="{C3359B5C-A656-4D14-8ADB-8BA59ACB8ACA}"/>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751" name="image4.png" descr="http://intranetsdm.movilidadbogota.gov.co:7778/images/pobtrans.gif">
          <a:extLst>
            <a:ext uri="{FF2B5EF4-FFF2-40B4-BE49-F238E27FC236}">
              <a16:creationId xmlns:a16="http://schemas.microsoft.com/office/drawing/2014/main" id="{B142CC58-0606-419A-87CF-2398D7E93E58}"/>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752" name="image4.png" descr="http://intranetsdm.movilidadbogota.gov.co:7778/images/pobtrans.gif">
          <a:extLst>
            <a:ext uri="{FF2B5EF4-FFF2-40B4-BE49-F238E27FC236}">
              <a16:creationId xmlns:a16="http://schemas.microsoft.com/office/drawing/2014/main" id="{F2A70082-CD9B-478E-8890-44B47439234D}"/>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753" name="image4.png" descr="http://intranetsdm.movilidadbogota.gov.co:7778/images/pobtrans.gif">
          <a:extLst>
            <a:ext uri="{FF2B5EF4-FFF2-40B4-BE49-F238E27FC236}">
              <a16:creationId xmlns:a16="http://schemas.microsoft.com/office/drawing/2014/main" id="{17B09C9D-54DF-4F4A-84A0-A292225B65AE}"/>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754" name="image4.png" descr="http://intranetsdm.movilidadbogota.gov.co:7778/images/pobtrans.gif">
          <a:extLst>
            <a:ext uri="{FF2B5EF4-FFF2-40B4-BE49-F238E27FC236}">
              <a16:creationId xmlns:a16="http://schemas.microsoft.com/office/drawing/2014/main" id="{ABCF36DD-FC1D-42D5-82CF-178C5EEF843B}"/>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755" name="image4.png" descr="http://intranetsdm.movilidadbogota.gov.co:7778/images/pobtrans.gif">
          <a:extLst>
            <a:ext uri="{FF2B5EF4-FFF2-40B4-BE49-F238E27FC236}">
              <a16:creationId xmlns:a16="http://schemas.microsoft.com/office/drawing/2014/main" id="{615F0C5C-EB66-4543-B5F4-A7DCEDC43EBE}"/>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756" name="image3.png" descr="http://intranetsdm.movilidadbogota.gov.co:7778/images/pobtrans.gif">
          <a:extLst>
            <a:ext uri="{FF2B5EF4-FFF2-40B4-BE49-F238E27FC236}">
              <a16:creationId xmlns:a16="http://schemas.microsoft.com/office/drawing/2014/main" id="{C53D54E0-8673-41FC-B75E-FBD5BC99910D}"/>
            </a:ext>
          </a:extLst>
        </xdr:cNvPr>
        <xdr:cNvPicPr preferRelativeResize="0"/>
      </xdr:nvPicPr>
      <xdr:blipFill>
        <a:blip xmlns:r="http://schemas.openxmlformats.org/officeDocument/2006/relationships" r:embed="rId2"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757" name="image3.png" descr="http://intranetsdm.movilidadbogota.gov.co:7778/images/pobtrans.gif">
          <a:extLst>
            <a:ext uri="{FF2B5EF4-FFF2-40B4-BE49-F238E27FC236}">
              <a16:creationId xmlns:a16="http://schemas.microsoft.com/office/drawing/2014/main" id="{90934DCA-4BC9-4D65-96DD-B2A8191DADAA}"/>
            </a:ext>
          </a:extLst>
        </xdr:cNvPr>
        <xdr:cNvPicPr preferRelativeResize="0"/>
      </xdr:nvPicPr>
      <xdr:blipFill>
        <a:blip xmlns:r="http://schemas.openxmlformats.org/officeDocument/2006/relationships" r:embed="rId2"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758" name="image4.png" descr="http://intranetsdm.movilidadbogota.gov.co:7778/images/pobtrans.gif">
          <a:extLst>
            <a:ext uri="{FF2B5EF4-FFF2-40B4-BE49-F238E27FC236}">
              <a16:creationId xmlns:a16="http://schemas.microsoft.com/office/drawing/2014/main" id="{8AFE31FC-C3BB-4378-8E48-9C128756BEBA}"/>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759" name="image4.png" descr="http://intranetsdm.movilidadbogota.gov.co:7778/images/pobtrans.gif">
          <a:extLst>
            <a:ext uri="{FF2B5EF4-FFF2-40B4-BE49-F238E27FC236}">
              <a16:creationId xmlns:a16="http://schemas.microsoft.com/office/drawing/2014/main" id="{B443FD02-B2F6-4742-B1BE-B79A7238C173}"/>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760" name="image4.png" descr="http://intranetsdm.movilidadbogota.gov.co:7778/images/pobtrans.gif">
          <a:extLst>
            <a:ext uri="{FF2B5EF4-FFF2-40B4-BE49-F238E27FC236}">
              <a16:creationId xmlns:a16="http://schemas.microsoft.com/office/drawing/2014/main" id="{42EF2993-BD7B-4E26-AC53-2822A52B1BD2}"/>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761" name="image4.png" descr="http://intranetsdm.movilidadbogota.gov.co:7778/images/pobtrans.gif">
          <a:extLst>
            <a:ext uri="{FF2B5EF4-FFF2-40B4-BE49-F238E27FC236}">
              <a16:creationId xmlns:a16="http://schemas.microsoft.com/office/drawing/2014/main" id="{CAFA8F8F-C988-4373-AD58-126C2DD44787}"/>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762" name="image4.png" descr="http://intranetsdm.movilidadbogota.gov.co:7778/images/pobtrans.gif">
          <a:extLst>
            <a:ext uri="{FF2B5EF4-FFF2-40B4-BE49-F238E27FC236}">
              <a16:creationId xmlns:a16="http://schemas.microsoft.com/office/drawing/2014/main" id="{F7D0AAC5-2778-4215-8C1A-7C85076BF5FE}"/>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763" name="image4.png" descr="http://intranetsdm.movilidadbogota.gov.co:7778/images/pobtrans.gif">
          <a:extLst>
            <a:ext uri="{FF2B5EF4-FFF2-40B4-BE49-F238E27FC236}">
              <a16:creationId xmlns:a16="http://schemas.microsoft.com/office/drawing/2014/main" id="{22C00BAA-FF47-400E-BC13-AB75A535F577}"/>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764" name="image4.png" descr="http://intranetsdm.movilidadbogota.gov.co:7778/images/pobtrans.gif">
          <a:extLst>
            <a:ext uri="{FF2B5EF4-FFF2-40B4-BE49-F238E27FC236}">
              <a16:creationId xmlns:a16="http://schemas.microsoft.com/office/drawing/2014/main" id="{892AD695-F7E8-4F01-AE09-7E76317B0745}"/>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765" name="image4.png" descr="http://intranetsdm.movilidadbogota.gov.co:7778/images/pobtrans.gif">
          <a:extLst>
            <a:ext uri="{FF2B5EF4-FFF2-40B4-BE49-F238E27FC236}">
              <a16:creationId xmlns:a16="http://schemas.microsoft.com/office/drawing/2014/main" id="{E862C91B-2A7A-4FE1-8845-4C347C1CC623}"/>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766" name="image4.png" descr="http://intranetsdm.movilidadbogota.gov.co:7778/images/pobtrans.gif">
          <a:extLst>
            <a:ext uri="{FF2B5EF4-FFF2-40B4-BE49-F238E27FC236}">
              <a16:creationId xmlns:a16="http://schemas.microsoft.com/office/drawing/2014/main" id="{07280C15-7F3F-4EC4-92C3-0712B663F227}"/>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767" name="image4.png" descr="http://intranetsdm.movilidadbogota.gov.co:7778/images/pobtrans.gif">
          <a:extLst>
            <a:ext uri="{FF2B5EF4-FFF2-40B4-BE49-F238E27FC236}">
              <a16:creationId xmlns:a16="http://schemas.microsoft.com/office/drawing/2014/main" id="{5CAD62EF-AF94-4CB4-BBB8-479CDFBA8757}"/>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768" name="image4.png" descr="http://intranetsdm.movilidadbogota.gov.co:7778/images/pobtrans.gif">
          <a:extLst>
            <a:ext uri="{FF2B5EF4-FFF2-40B4-BE49-F238E27FC236}">
              <a16:creationId xmlns:a16="http://schemas.microsoft.com/office/drawing/2014/main" id="{73F0762F-B95B-41A1-BF05-63372752F59F}"/>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769" name="image4.png" descr="http://intranetsdm.movilidadbogota.gov.co:7778/images/pobtrans.gif">
          <a:extLst>
            <a:ext uri="{FF2B5EF4-FFF2-40B4-BE49-F238E27FC236}">
              <a16:creationId xmlns:a16="http://schemas.microsoft.com/office/drawing/2014/main" id="{5E716D4E-C26C-42A2-812A-3930CFCE3651}"/>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770" name="image3.png" descr="http://intranetsdm.movilidadbogota.gov.co:7778/images/pobtrans.gif">
          <a:extLst>
            <a:ext uri="{FF2B5EF4-FFF2-40B4-BE49-F238E27FC236}">
              <a16:creationId xmlns:a16="http://schemas.microsoft.com/office/drawing/2014/main" id="{8861ED13-3C7F-4213-9782-ECDDD6156ADB}"/>
            </a:ext>
          </a:extLst>
        </xdr:cNvPr>
        <xdr:cNvPicPr preferRelativeResize="0"/>
      </xdr:nvPicPr>
      <xdr:blipFill>
        <a:blip xmlns:r="http://schemas.openxmlformats.org/officeDocument/2006/relationships" r:embed="rId2"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771" name="image3.png" descr="http://intranetsdm.movilidadbogota.gov.co:7778/images/pobtrans.gif">
          <a:extLst>
            <a:ext uri="{FF2B5EF4-FFF2-40B4-BE49-F238E27FC236}">
              <a16:creationId xmlns:a16="http://schemas.microsoft.com/office/drawing/2014/main" id="{A3B11687-A7CD-4DC9-8D63-7AFC6006A10E}"/>
            </a:ext>
          </a:extLst>
        </xdr:cNvPr>
        <xdr:cNvPicPr preferRelativeResize="0"/>
      </xdr:nvPicPr>
      <xdr:blipFill>
        <a:blip xmlns:r="http://schemas.openxmlformats.org/officeDocument/2006/relationships" r:embed="rId2"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772" name="image4.png" descr="http://intranetsdm.movilidadbogota.gov.co:7778/images/pobtrans.gif">
          <a:extLst>
            <a:ext uri="{FF2B5EF4-FFF2-40B4-BE49-F238E27FC236}">
              <a16:creationId xmlns:a16="http://schemas.microsoft.com/office/drawing/2014/main" id="{97B1E453-D11F-4CEA-98AF-8E1094AB3500}"/>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773" name="image4.png" descr="http://intranetsdm.movilidadbogota.gov.co:7778/images/pobtrans.gif">
          <a:extLst>
            <a:ext uri="{FF2B5EF4-FFF2-40B4-BE49-F238E27FC236}">
              <a16:creationId xmlns:a16="http://schemas.microsoft.com/office/drawing/2014/main" id="{F2D067CC-B3AC-46BD-8FC6-6A7794139306}"/>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774" name="image4.png" descr="http://intranetsdm.movilidadbogota.gov.co:7778/images/pobtrans.gif">
          <a:extLst>
            <a:ext uri="{FF2B5EF4-FFF2-40B4-BE49-F238E27FC236}">
              <a16:creationId xmlns:a16="http://schemas.microsoft.com/office/drawing/2014/main" id="{84A47786-9946-4F45-B598-DFF773F83FF1}"/>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775" name="image4.png" descr="http://intranetsdm.movilidadbogota.gov.co:7778/images/pobtrans.gif">
          <a:extLst>
            <a:ext uri="{FF2B5EF4-FFF2-40B4-BE49-F238E27FC236}">
              <a16:creationId xmlns:a16="http://schemas.microsoft.com/office/drawing/2014/main" id="{8311D03E-1577-4915-A8AD-A55E2002B117}"/>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776" name="image4.png" descr="http://intranetsdm.movilidadbogota.gov.co:7778/images/pobtrans.gif">
          <a:extLst>
            <a:ext uri="{FF2B5EF4-FFF2-40B4-BE49-F238E27FC236}">
              <a16:creationId xmlns:a16="http://schemas.microsoft.com/office/drawing/2014/main" id="{5A8990B2-3C44-4611-A025-089C1CA95E75}"/>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777" name="image4.png" descr="http://intranetsdm.movilidadbogota.gov.co:7778/images/pobtrans.gif">
          <a:extLst>
            <a:ext uri="{FF2B5EF4-FFF2-40B4-BE49-F238E27FC236}">
              <a16:creationId xmlns:a16="http://schemas.microsoft.com/office/drawing/2014/main" id="{E3DB7B06-B2F7-427F-BB36-A6B8E6CD048D}"/>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778" name="image4.png" descr="http://intranetsdm.movilidadbogota.gov.co:7778/images/pobtrans.gif">
          <a:extLst>
            <a:ext uri="{FF2B5EF4-FFF2-40B4-BE49-F238E27FC236}">
              <a16:creationId xmlns:a16="http://schemas.microsoft.com/office/drawing/2014/main" id="{9ABDFDD2-814E-47C9-A7FE-11302219D469}"/>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779" name="image4.png" descr="http://intranetsdm.movilidadbogota.gov.co:7778/images/pobtrans.gif">
          <a:extLst>
            <a:ext uri="{FF2B5EF4-FFF2-40B4-BE49-F238E27FC236}">
              <a16:creationId xmlns:a16="http://schemas.microsoft.com/office/drawing/2014/main" id="{F1D38196-0D86-496E-98D1-FB1459D76073}"/>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780" name="image4.png" descr="http://intranetsdm.movilidadbogota.gov.co:7778/images/pobtrans.gif">
          <a:extLst>
            <a:ext uri="{FF2B5EF4-FFF2-40B4-BE49-F238E27FC236}">
              <a16:creationId xmlns:a16="http://schemas.microsoft.com/office/drawing/2014/main" id="{E8CFB19A-0ECB-4126-8AE3-AECABF14080A}"/>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781" name="image4.png" descr="http://intranetsdm.movilidadbogota.gov.co:7778/images/pobtrans.gif">
          <a:extLst>
            <a:ext uri="{FF2B5EF4-FFF2-40B4-BE49-F238E27FC236}">
              <a16:creationId xmlns:a16="http://schemas.microsoft.com/office/drawing/2014/main" id="{2C5F4EE1-98D0-4DF4-AECA-1692FCE3ACB7}"/>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782" name="image4.png" descr="http://intranetsdm.movilidadbogota.gov.co:7778/images/pobtrans.gif">
          <a:extLst>
            <a:ext uri="{FF2B5EF4-FFF2-40B4-BE49-F238E27FC236}">
              <a16:creationId xmlns:a16="http://schemas.microsoft.com/office/drawing/2014/main" id="{CEA52EA7-32BB-4636-ACBF-B0B5FD1E8426}"/>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783" name="image4.png" descr="http://intranetsdm.movilidadbogota.gov.co:7778/images/pobtrans.gif">
          <a:extLst>
            <a:ext uri="{FF2B5EF4-FFF2-40B4-BE49-F238E27FC236}">
              <a16:creationId xmlns:a16="http://schemas.microsoft.com/office/drawing/2014/main" id="{B204DDB2-E4BE-4547-BE51-FC3D83CA88FE}"/>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784" name="image3.png" descr="http://intranetsdm.movilidadbogota.gov.co:7778/images/pobtrans.gif">
          <a:extLst>
            <a:ext uri="{FF2B5EF4-FFF2-40B4-BE49-F238E27FC236}">
              <a16:creationId xmlns:a16="http://schemas.microsoft.com/office/drawing/2014/main" id="{12818B08-430A-46CF-B081-AA6C01B3390F}"/>
            </a:ext>
          </a:extLst>
        </xdr:cNvPr>
        <xdr:cNvPicPr preferRelativeResize="0"/>
      </xdr:nvPicPr>
      <xdr:blipFill>
        <a:blip xmlns:r="http://schemas.openxmlformats.org/officeDocument/2006/relationships" r:embed="rId2"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785" name="image3.png" descr="http://intranetsdm.movilidadbogota.gov.co:7778/images/pobtrans.gif">
          <a:extLst>
            <a:ext uri="{FF2B5EF4-FFF2-40B4-BE49-F238E27FC236}">
              <a16:creationId xmlns:a16="http://schemas.microsoft.com/office/drawing/2014/main" id="{0EA96A09-8984-4FD8-BB61-9A2C4C517C39}"/>
            </a:ext>
          </a:extLst>
        </xdr:cNvPr>
        <xdr:cNvPicPr preferRelativeResize="0"/>
      </xdr:nvPicPr>
      <xdr:blipFill>
        <a:blip xmlns:r="http://schemas.openxmlformats.org/officeDocument/2006/relationships" r:embed="rId2" cstate="print"/>
        <a:stretch>
          <a:fillRect/>
        </a:stretch>
      </xdr:blipFill>
      <xdr:spPr>
        <a:xfrm>
          <a:off x="24393525" y="6477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786" name="image4.png" descr="http://intranetsdm.movilidadbogota.gov.co:7778/images/pobtrans.gif">
          <a:extLst>
            <a:ext uri="{FF2B5EF4-FFF2-40B4-BE49-F238E27FC236}">
              <a16:creationId xmlns:a16="http://schemas.microsoft.com/office/drawing/2014/main" id="{3F54EC81-3624-4C00-88F0-A6115B881D1F}"/>
            </a:ext>
          </a:extLst>
        </xdr:cNvPr>
        <xdr:cNvPicPr preferRelativeResize="0"/>
      </xdr:nvPicPr>
      <xdr:blipFill>
        <a:blip xmlns:r="http://schemas.openxmlformats.org/officeDocument/2006/relationships" r:embed="rId1" cstate="print"/>
        <a:stretch>
          <a:fillRect/>
        </a:stretch>
      </xdr:blipFill>
      <xdr:spPr>
        <a:xfrm>
          <a:off x="25974675" y="6477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787" name="image4.png" descr="http://intranetsdm.movilidadbogota.gov.co:7778/images/pobtrans.gif">
          <a:extLst>
            <a:ext uri="{FF2B5EF4-FFF2-40B4-BE49-F238E27FC236}">
              <a16:creationId xmlns:a16="http://schemas.microsoft.com/office/drawing/2014/main" id="{8DD4D643-687B-4D1B-AF5F-B64F13F8D914}"/>
            </a:ext>
          </a:extLst>
        </xdr:cNvPr>
        <xdr:cNvPicPr preferRelativeResize="0"/>
      </xdr:nvPicPr>
      <xdr:blipFill>
        <a:blip xmlns:r="http://schemas.openxmlformats.org/officeDocument/2006/relationships" r:embed="rId1" cstate="print"/>
        <a:stretch>
          <a:fillRect/>
        </a:stretch>
      </xdr:blipFill>
      <xdr:spPr>
        <a:xfrm>
          <a:off x="25974675" y="6477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788" name="image4.png" descr="http://intranetsdm.movilidadbogota.gov.co:7778/images/pobtrans.gif">
          <a:extLst>
            <a:ext uri="{FF2B5EF4-FFF2-40B4-BE49-F238E27FC236}">
              <a16:creationId xmlns:a16="http://schemas.microsoft.com/office/drawing/2014/main" id="{BB12822D-9584-470F-9E24-966225818DC6}"/>
            </a:ext>
          </a:extLst>
        </xdr:cNvPr>
        <xdr:cNvPicPr preferRelativeResize="0"/>
      </xdr:nvPicPr>
      <xdr:blipFill>
        <a:blip xmlns:r="http://schemas.openxmlformats.org/officeDocument/2006/relationships" r:embed="rId1" cstate="print"/>
        <a:stretch>
          <a:fillRect/>
        </a:stretch>
      </xdr:blipFill>
      <xdr:spPr>
        <a:xfrm>
          <a:off x="25974675" y="6477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789" name="image4.png" descr="http://intranetsdm.movilidadbogota.gov.co:7778/images/pobtrans.gif">
          <a:extLst>
            <a:ext uri="{FF2B5EF4-FFF2-40B4-BE49-F238E27FC236}">
              <a16:creationId xmlns:a16="http://schemas.microsoft.com/office/drawing/2014/main" id="{B019D84D-C603-412B-9B79-DCEDB7BEF926}"/>
            </a:ext>
          </a:extLst>
        </xdr:cNvPr>
        <xdr:cNvPicPr preferRelativeResize="0"/>
      </xdr:nvPicPr>
      <xdr:blipFill>
        <a:blip xmlns:r="http://schemas.openxmlformats.org/officeDocument/2006/relationships" r:embed="rId1" cstate="print"/>
        <a:stretch>
          <a:fillRect/>
        </a:stretch>
      </xdr:blipFill>
      <xdr:spPr>
        <a:xfrm>
          <a:off x="25974675" y="6477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790" name="image4.png" descr="http://intranetsdm.movilidadbogota.gov.co:7778/images/pobtrans.gif">
          <a:extLst>
            <a:ext uri="{FF2B5EF4-FFF2-40B4-BE49-F238E27FC236}">
              <a16:creationId xmlns:a16="http://schemas.microsoft.com/office/drawing/2014/main" id="{A4B5B9B1-A330-4057-B40B-708B76F141D7}"/>
            </a:ext>
          </a:extLst>
        </xdr:cNvPr>
        <xdr:cNvPicPr preferRelativeResize="0"/>
      </xdr:nvPicPr>
      <xdr:blipFill>
        <a:blip xmlns:r="http://schemas.openxmlformats.org/officeDocument/2006/relationships" r:embed="rId1" cstate="print"/>
        <a:stretch>
          <a:fillRect/>
        </a:stretch>
      </xdr:blipFill>
      <xdr:spPr>
        <a:xfrm>
          <a:off x="25974675" y="6477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791" name="image4.png" descr="http://intranetsdm.movilidadbogota.gov.co:7778/images/pobtrans.gif">
          <a:extLst>
            <a:ext uri="{FF2B5EF4-FFF2-40B4-BE49-F238E27FC236}">
              <a16:creationId xmlns:a16="http://schemas.microsoft.com/office/drawing/2014/main" id="{77899550-C9C9-42C7-8784-14B272641A71}"/>
            </a:ext>
          </a:extLst>
        </xdr:cNvPr>
        <xdr:cNvPicPr preferRelativeResize="0"/>
      </xdr:nvPicPr>
      <xdr:blipFill>
        <a:blip xmlns:r="http://schemas.openxmlformats.org/officeDocument/2006/relationships" r:embed="rId1" cstate="print"/>
        <a:stretch>
          <a:fillRect/>
        </a:stretch>
      </xdr:blipFill>
      <xdr:spPr>
        <a:xfrm>
          <a:off x="25974675" y="6477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792" name="image4.png" descr="http://intranetsdm.movilidadbogota.gov.co:7778/images/pobtrans.gif">
          <a:extLst>
            <a:ext uri="{FF2B5EF4-FFF2-40B4-BE49-F238E27FC236}">
              <a16:creationId xmlns:a16="http://schemas.microsoft.com/office/drawing/2014/main" id="{0D138719-214F-46A4-868E-C4A7FFC2C584}"/>
            </a:ext>
          </a:extLst>
        </xdr:cNvPr>
        <xdr:cNvPicPr preferRelativeResize="0"/>
      </xdr:nvPicPr>
      <xdr:blipFill>
        <a:blip xmlns:r="http://schemas.openxmlformats.org/officeDocument/2006/relationships" r:embed="rId1" cstate="print"/>
        <a:stretch>
          <a:fillRect/>
        </a:stretch>
      </xdr:blipFill>
      <xdr:spPr>
        <a:xfrm>
          <a:off x="25974675" y="6477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793" name="image4.png" descr="http://intranetsdm.movilidadbogota.gov.co:7778/images/pobtrans.gif">
          <a:extLst>
            <a:ext uri="{FF2B5EF4-FFF2-40B4-BE49-F238E27FC236}">
              <a16:creationId xmlns:a16="http://schemas.microsoft.com/office/drawing/2014/main" id="{55CB5691-7E12-420E-8C8C-553149EBE4CD}"/>
            </a:ext>
          </a:extLst>
        </xdr:cNvPr>
        <xdr:cNvPicPr preferRelativeResize="0"/>
      </xdr:nvPicPr>
      <xdr:blipFill>
        <a:blip xmlns:r="http://schemas.openxmlformats.org/officeDocument/2006/relationships" r:embed="rId1" cstate="print"/>
        <a:stretch>
          <a:fillRect/>
        </a:stretch>
      </xdr:blipFill>
      <xdr:spPr>
        <a:xfrm>
          <a:off x="25974675" y="6477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794" name="image4.png" descr="http://intranetsdm.movilidadbogota.gov.co:7778/images/pobtrans.gif">
          <a:extLst>
            <a:ext uri="{FF2B5EF4-FFF2-40B4-BE49-F238E27FC236}">
              <a16:creationId xmlns:a16="http://schemas.microsoft.com/office/drawing/2014/main" id="{C9E3C4D1-11F1-4D12-AACB-B59D76E7751E}"/>
            </a:ext>
          </a:extLst>
        </xdr:cNvPr>
        <xdr:cNvPicPr preferRelativeResize="0"/>
      </xdr:nvPicPr>
      <xdr:blipFill>
        <a:blip xmlns:r="http://schemas.openxmlformats.org/officeDocument/2006/relationships" r:embed="rId1" cstate="print"/>
        <a:stretch>
          <a:fillRect/>
        </a:stretch>
      </xdr:blipFill>
      <xdr:spPr>
        <a:xfrm>
          <a:off x="25974675" y="6477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795" name="image4.png" descr="http://intranetsdm.movilidadbogota.gov.co:7778/images/pobtrans.gif">
          <a:extLst>
            <a:ext uri="{FF2B5EF4-FFF2-40B4-BE49-F238E27FC236}">
              <a16:creationId xmlns:a16="http://schemas.microsoft.com/office/drawing/2014/main" id="{FEF20B62-EA25-47F0-B857-71F1834418EF}"/>
            </a:ext>
          </a:extLst>
        </xdr:cNvPr>
        <xdr:cNvPicPr preferRelativeResize="0"/>
      </xdr:nvPicPr>
      <xdr:blipFill>
        <a:blip xmlns:r="http://schemas.openxmlformats.org/officeDocument/2006/relationships" r:embed="rId1" cstate="print"/>
        <a:stretch>
          <a:fillRect/>
        </a:stretch>
      </xdr:blipFill>
      <xdr:spPr>
        <a:xfrm>
          <a:off x="25974675" y="6477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796" name="image4.png" descr="http://intranetsdm.movilidadbogota.gov.co:7778/images/pobtrans.gif">
          <a:extLst>
            <a:ext uri="{FF2B5EF4-FFF2-40B4-BE49-F238E27FC236}">
              <a16:creationId xmlns:a16="http://schemas.microsoft.com/office/drawing/2014/main" id="{1C46E7E3-F3E0-4D44-A536-5EDC65EF3FEF}"/>
            </a:ext>
          </a:extLst>
        </xdr:cNvPr>
        <xdr:cNvPicPr preferRelativeResize="0"/>
      </xdr:nvPicPr>
      <xdr:blipFill>
        <a:blip xmlns:r="http://schemas.openxmlformats.org/officeDocument/2006/relationships" r:embed="rId1" cstate="print"/>
        <a:stretch>
          <a:fillRect/>
        </a:stretch>
      </xdr:blipFill>
      <xdr:spPr>
        <a:xfrm>
          <a:off x="25974675" y="6477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797" name="image4.png" descr="http://intranetsdm.movilidadbogota.gov.co:7778/images/pobtrans.gif">
          <a:extLst>
            <a:ext uri="{FF2B5EF4-FFF2-40B4-BE49-F238E27FC236}">
              <a16:creationId xmlns:a16="http://schemas.microsoft.com/office/drawing/2014/main" id="{14F46C72-F364-44B0-9221-38FFAB8C963B}"/>
            </a:ext>
          </a:extLst>
        </xdr:cNvPr>
        <xdr:cNvPicPr preferRelativeResize="0"/>
      </xdr:nvPicPr>
      <xdr:blipFill>
        <a:blip xmlns:r="http://schemas.openxmlformats.org/officeDocument/2006/relationships" r:embed="rId1" cstate="print"/>
        <a:stretch>
          <a:fillRect/>
        </a:stretch>
      </xdr:blipFill>
      <xdr:spPr>
        <a:xfrm>
          <a:off x="25974675" y="6477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798" name="image3.png" descr="http://intranetsdm.movilidadbogota.gov.co:7778/images/pobtrans.gif">
          <a:extLst>
            <a:ext uri="{FF2B5EF4-FFF2-40B4-BE49-F238E27FC236}">
              <a16:creationId xmlns:a16="http://schemas.microsoft.com/office/drawing/2014/main" id="{84EE1765-E493-4EAA-902B-07269FB77997}"/>
            </a:ext>
          </a:extLst>
        </xdr:cNvPr>
        <xdr:cNvPicPr preferRelativeResize="0"/>
      </xdr:nvPicPr>
      <xdr:blipFill>
        <a:blip xmlns:r="http://schemas.openxmlformats.org/officeDocument/2006/relationships" r:embed="rId2" cstate="print"/>
        <a:stretch>
          <a:fillRect/>
        </a:stretch>
      </xdr:blipFill>
      <xdr:spPr>
        <a:xfrm>
          <a:off x="25974675" y="6477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799" name="image3.png" descr="http://intranetsdm.movilidadbogota.gov.co:7778/images/pobtrans.gif">
          <a:extLst>
            <a:ext uri="{FF2B5EF4-FFF2-40B4-BE49-F238E27FC236}">
              <a16:creationId xmlns:a16="http://schemas.microsoft.com/office/drawing/2014/main" id="{6B4078BB-BCE5-4DEC-B057-9DBDF29F74F4}"/>
            </a:ext>
          </a:extLst>
        </xdr:cNvPr>
        <xdr:cNvPicPr preferRelativeResize="0"/>
      </xdr:nvPicPr>
      <xdr:blipFill>
        <a:blip xmlns:r="http://schemas.openxmlformats.org/officeDocument/2006/relationships" r:embed="rId2" cstate="print"/>
        <a:stretch>
          <a:fillRect/>
        </a:stretch>
      </xdr:blipFill>
      <xdr:spPr>
        <a:xfrm>
          <a:off x="25974675" y="6477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800" name="image4.png" descr="http://intranetsdm.movilidadbogota.gov.co:7778/images/pobtrans.gif">
          <a:extLst>
            <a:ext uri="{FF2B5EF4-FFF2-40B4-BE49-F238E27FC236}">
              <a16:creationId xmlns:a16="http://schemas.microsoft.com/office/drawing/2014/main" id="{D284F64D-448C-4BBF-873B-822F6FCED973}"/>
            </a:ext>
          </a:extLst>
        </xdr:cNvPr>
        <xdr:cNvPicPr preferRelativeResize="0"/>
      </xdr:nvPicPr>
      <xdr:blipFill>
        <a:blip xmlns:r="http://schemas.openxmlformats.org/officeDocument/2006/relationships" r:embed="rId1" cstate="print"/>
        <a:stretch>
          <a:fillRect/>
        </a:stretch>
      </xdr:blipFill>
      <xdr:spPr>
        <a:xfrm>
          <a:off x="25974675" y="6477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801" name="image4.png" descr="http://intranetsdm.movilidadbogota.gov.co:7778/images/pobtrans.gif">
          <a:extLst>
            <a:ext uri="{FF2B5EF4-FFF2-40B4-BE49-F238E27FC236}">
              <a16:creationId xmlns:a16="http://schemas.microsoft.com/office/drawing/2014/main" id="{60F0D1AE-E1AC-465F-8279-0DE165DC8D90}"/>
            </a:ext>
          </a:extLst>
        </xdr:cNvPr>
        <xdr:cNvPicPr preferRelativeResize="0"/>
      </xdr:nvPicPr>
      <xdr:blipFill>
        <a:blip xmlns:r="http://schemas.openxmlformats.org/officeDocument/2006/relationships" r:embed="rId1" cstate="print"/>
        <a:stretch>
          <a:fillRect/>
        </a:stretch>
      </xdr:blipFill>
      <xdr:spPr>
        <a:xfrm>
          <a:off x="25974675" y="6477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802" name="image4.png" descr="http://intranetsdm.movilidadbogota.gov.co:7778/images/pobtrans.gif">
          <a:extLst>
            <a:ext uri="{FF2B5EF4-FFF2-40B4-BE49-F238E27FC236}">
              <a16:creationId xmlns:a16="http://schemas.microsoft.com/office/drawing/2014/main" id="{3DE5B979-1936-475C-9839-5E83D7316B55}"/>
            </a:ext>
          </a:extLst>
        </xdr:cNvPr>
        <xdr:cNvPicPr preferRelativeResize="0"/>
      </xdr:nvPicPr>
      <xdr:blipFill>
        <a:blip xmlns:r="http://schemas.openxmlformats.org/officeDocument/2006/relationships" r:embed="rId1" cstate="print"/>
        <a:stretch>
          <a:fillRect/>
        </a:stretch>
      </xdr:blipFill>
      <xdr:spPr>
        <a:xfrm>
          <a:off x="25974675" y="6477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803" name="image4.png" descr="http://intranetsdm.movilidadbogota.gov.co:7778/images/pobtrans.gif">
          <a:extLst>
            <a:ext uri="{FF2B5EF4-FFF2-40B4-BE49-F238E27FC236}">
              <a16:creationId xmlns:a16="http://schemas.microsoft.com/office/drawing/2014/main" id="{C35B9626-FB91-4FAF-97DE-B65FFB85DB0F}"/>
            </a:ext>
          </a:extLst>
        </xdr:cNvPr>
        <xdr:cNvPicPr preferRelativeResize="0"/>
      </xdr:nvPicPr>
      <xdr:blipFill>
        <a:blip xmlns:r="http://schemas.openxmlformats.org/officeDocument/2006/relationships" r:embed="rId1" cstate="print"/>
        <a:stretch>
          <a:fillRect/>
        </a:stretch>
      </xdr:blipFill>
      <xdr:spPr>
        <a:xfrm>
          <a:off x="25974675" y="6477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804" name="image4.png" descr="http://intranetsdm.movilidadbogota.gov.co:7778/images/pobtrans.gif">
          <a:extLst>
            <a:ext uri="{FF2B5EF4-FFF2-40B4-BE49-F238E27FC236}">
              <a16:creationId xmlns:a16="http://schemas.microsoft.com/office/drawing/2014/main" id="{B3AF8658-9095-4BD1-A72B-F6D15B3714A1}"/>
            </a:ext>
          </a:extLst>
        </xdr:cNvPr>
        <xdr:cNvPicPr preferRelativeResize="0"/>
      </xdr:nvPicPr>
      <xdr:blipFill>
        <a:blip xmlns:r="http://schemas.openxmlformats.org/officeDocument/2006/relationships" r:embed="rId1" cstate="print"/>
        <a:stretch>
          <a:fillRect/>
        </a:stretch>
      </xdr:blipFill>
      <xdr:spPr>
        <a:xfrm>
          <a:off x="25974675" y="6477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805" name="image4.png" descr="http://intranetsdm.movilidadbogota.gov.co:7778/images/pobtrans.gif">
          <a:extLst>
            <a:ext uri="{FF2B5EF4-FFF2-40B4-BE49-F238E27FC236}">
              <a16:creationId xmlns:a16="http://schemas.microsoft.com/office/drawing/2014/main" id="{139AA622-6501-4BB8-B47B-63FA0024260B}"/>
            </a:ext>
          </a:extLst>
        </xdr:cNvPr>
        <xdr:cNvPicPr preferRelativeResize="0"/>
      </xdr:nvPicPr>
      <xdr:blipFill>
        <a:blip xmlns:r="http://schemas.openxmlformats.org/officeDocument/2006/relationships" r:embed="rId1" cstate="print"/>
        <a:stretch>
          <a:fillRect/>
        </a:stretch>
      </xdr:blipFill>
      <xdr:spPr>
        <a:xfrm>
          <a:off x="25974675" y="6477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806" name="image4.png" descr="http://intranetsdm.movilidadbogota.gov.co:7778/images/pobtrans.gif">
          <a:extLst>
            <a:ext uri="{FF2B5EF4-FFF2-40B4-BE49-F238E27FC236}">
              <a16:creationId xmlns:a16="http://schemas.microsoft.com/office/drawing/2014/main" id="{A7C75B3A-8335-455D-B2A0-CE4D194512D3}"/>
            </a:ext>
          </a:extLst>
        </xdr:cNvPr>
        <xdr:cNvPicPr preferRelativeResize="0"/>
      </xdr:nvPicPr>
      <xdr:blipFill>
        <a:blip xmlns:r="http://schemas.openxmlformats.org/officeDocument/2006/relationships" r:embed="rId1" cstate="print"/>
        <a:stretch>
          <a:fillRect/>
        </a:stretch>
      </xdr:blipFill>
      <xdr:spPr>
        <a:xfrm>
          <a:off x="25974675" y="6477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807" name="image4.png" descr="http://intranetsdm.movilidadbogota.gov.co:7778/images/pobtrans.gif">
          <a:extLst>
            <a:ext uri="{FF2B5EF4-FFF2-40B4-BE49-F238E27FC236}">
              <a16:creationId xmlns:a16="http://schemas.microsoft.com/office/drawing/2014/main" id="{DE6530E5-7B05-4905-9C05-2C90002F33FF}"/>
            </a:ext>
          </a:extLst>
        </xdr:cNvPr>
        <xdr:cNvPicPr preferRelativeResize="0"/>
      </xdr:nvPicPr>
      <xdr:blipFill>
        <a:blip xmlns:r="http://schemas.openxmlformats.org/officeDocument/2006/relationships" r:embed="rId1" cstate="print"/>
        <a:stretch>
          <a:fillRect/>
        </a:stretch>
      </xdr:blipFill>
      <xdr:spPr>
        <a:xfrm>
          <a:off x="25974675" y="6477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808" name="image4.png" descr="http://intranetsdm.movilidadbogota.gov.co:7778/images/pobtrans.gif">
          <a:extLst>
            <a:ext uri="{FF2B5EF4-FFF2-40B4-BE49-F238E27FC236}">
              <a16:creationId xmlns:a16="http://schemas.microsoft.com/office/drawing/2014/main" id="{AE202CDA-D5C7-4C4C-A64B-576D0736D1D8}"/>
            </a:ext>
          </a:extLst>
        </xdr:cNvPr>
        <xdr:cNvPicPr preferRelativeResize="0"/>
      </xdr:nvPicPr>
      <xdr:blipFill>
        <a:blip xmlns:r="http://schemas.openxmlformats.org/officeDocument/2006/relationships" r:embed="rId1" cstate="print"/>
        <a:stretch>
          <a:fillRect/>
        </a:stretch>
      </xdr:blipFill>
      <xdr:spPr>
        <a:xfrm>
          <a:off x="25974675" y="6477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809" name="image4.png" descr="http://intranetsdm.movilidadbogota.gov.co:7778/images/pobtrans.gif">
          <a:extLst>
            <a:ext uri="{FF2B5EF4-FFF2-40B4-BE49-F238E27FC236}">
              <a16:creationId xmlns:a16="http://schemas.microsoft.com/office/drawing/2014/main" id="{0EC24EE0-F4D9-4025-A6A4-8FF0A7E2BC4A}"/>
            </a:ext>
          </a:extLst>
        </xdr:cNvPr>
        <xdr:cNvPicPr preferRelativeResize="0"/>
      </xdr:nvPicPr>
      <xdr:blipFill>
        <a:blip xmlns:r="http://schemas.openxmlformats.org/officeDocument/2006/relationships" r:embed="rId1" cstate="print"/>
        <a:stretch>
          <a:fillRect/>
        </a:stretch>
      </xdr:blipFill>
      <xdr:spPr>
        <a:xfrm>
          <a:off x="25974675" y="6477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810" name="image4.png" descr="http://intranetsdm.movilidadbogota.gov.co:7778/images/pobtrans.gif">
          <a:extLst>
            <a:ext uri="{FF2B5EF4-FFF2-40B4-BE49-F238E27FC236}">
              <a16:creationId xmlns:a16="http://schemas.microsoft.com/office/drawing/2014/main" id="{BFE38FE1-FD50-4D49-92D6-6B169749E6DD}"/>
            </a:ext>
          </a:extLst>
        </xdr:cNvPr>
        <xdr:cNvPicPr preferRelativeResize="0"/>
      </xdr:nvPicPr>
      <xdr:blipFill>
        <a:blip xmlns:r="http://schemas.openxmlformats.org/officeDocument/2006/relationships" r:embed="rId1" cstate="print"/>
        <a:stretch>
          <a:fillRect/>
        </a:stretch>
      </xdr:blipFill>
      <xdr:spPr>
        <a:xfrm>
          <a:off x="25974675" y="6477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811" name="image4.png" descr="http://intranetsdm.movilidadbogota.gov.co:7778/images/pobtrans.gif">
          <a:extLst>
            <a:ext uri="{FF2B5EF4-FFF2-40B4-BE49-F238E27FC236}">
              <a16:creationId xmlns:a16="http://schemas.microsoft.com/office/drawing/2014/main" id="{986CEBC9-457D-4E37-B135-971004018E7D}"/>
            </a:ext>
          </a:extLst>
        </xdr:cNvPr>
        <xdr:cNvPicPr preferRelativeResize="0"/>
      </xdr:nvPicPr>
      <xdr:blipFill>
        <a:blip xmlns:r="http://schemas.openxmlformats.org/officeDocument/2006/relationships" r:embed="rId1" cstate="print"/>
        <a:stretch>
          <a:fillRect/>
        </a:stretch>
      </xdr:blipFill>
      <xdr:spPr>
        <a:xfrm>
          <a:off x="25974675" y="6477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812" name="image3.png" descr="http://intranetsdm.movilidadbogota.gov.co:7778/images/pobtrans.gif">
          <a:extLst>
            <a:ext uri="{FF2B5EF4-FFF2-40B4-BE49-F238E27FC236}">
              <a16:creationId xmlns:a16="http://schemas.microsoft.com/office/drawing/2014/main" id="{DE080AAD-EFFB-4EEC-8DED-4796500026D0}"/>
            </a:ext>
          </a:extLst>
        </xdr:cNvPr>
        <xdr:cNvPicPr preferRelativeResize="0"/>
      </xdr:nvPicPr>
      <xdr:blipFill>
        <a:blip xmlns:r="http://schemas.openxmlformats.org/officeDocument/2006/relationships" r:embed="rId2" cstate="print"/>
        <a:stretch>
          <a:fillRect/>
        </a:stretch>
      </xdr:blipFill>
      <xdr:spPr>
        <a:xfrm>
          <a:off x="25974675" y="6477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813" name="image3.png" descr="http://intranetsdm.movilidadbogota.gov.co:7778/images/pobtrans.gif">
          <a:extLst>
            <a:ext uri="{FF2B5EF4-FFF2-40B4-BE49-F238E27FC236}">
              <a16:creationId xmlns:a16="http://schemas.microsoft.com/office/drawing/2014/main" id="{88AF0ED0-D7DE-4C20-BC2C-279DD9D57587}"/>
            </a:ext>
          </a:extLst>
        </xdr:cNvPr>
        <xdr:cNvPicPr preferRelativeResize="0"/>
      </xdr:nvPicPr>
      <xdr:blipFill>
        <a:blip xmlns:r="http://schemas.openxmlformats.org/officeDocument/2006/relationships" r:embed="rId2" cstate="print"/>
        <a:stretch>
          <a:fillRect/>
        </a:stretch>
      </xdr:blipFill>
      <xdr:spPr>
        <a:xfrm>
          <a:off x="2597467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814" name="image4.png" descr="http://intranetsdm.movilidadbogota.gov.co:7778/images/pobtrans.gif">
          <a:extLst>
            <a:ext uri="{FF2B5EF4-FFF2-40B4-BE49-F238E27FC236}">
              <a16:creationId xmlns:a16="http://schemas.microsoft.com/office/drawing/2014/main" id="{E35EEDD5-F965-44C9-9620-20796D4F3D77}"/>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815" name="image4.png" descr="http://intranetsdm.movilidadbogota.gov.co:7778/images/pobtrans.gif">
          <a:extLst>
            <a:ext uri="{FF2B5EF4-FFF2-40B4-BE49-F238E27FC236}">
              <a16:creationId xmlns:a16="http://schemas.microsoft.com/office/drawing/2014/main" id="{072ED4FD-2246-44F3-BD9C-5D26114AEF22}"/>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816" name="image4.png" descr="http://intranetsdm.movilidadbogota.gov.co:7778/images/pobtrans.gif">
          <a:extLst>
            <a:ext uri="{FF2B5EF4-FFF2-40B4-BE49-F238E27FC236}">
              <a16:creationId xmlns:a16="http://schemas.microsoft.com/office/drawing/2014/main" id="{A51F160E-A18F-4BA1-9FBA-35F14E51DE1D}"/>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817" name="image4.png" descr="http://intranetsdm.movilidadbogota.gov.co:7778/images/pobtrans.gif">
          <a:extLst>
            <a:ext uri="{FF2B5EF4-FFF2-40B4-BE49-F238E27FC236}">
              <a16:creationId xmlns:a16="http://schemas.microsoft.com/office/drawing/2014/main" id="{C44E0A9A-FBB8-4772-BB03-47CA2D7F187C}"/>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818" name="image4.png" descr="http://intranetsdm.movilidadbogota.gov.co:7778/images/pobtrans.gif">
          <a:extLst>
            <a:ext uri="{FF2B5EF4-FFF2-40B4-BE49-F238E27FC236}">
              <a16:creationId xmlns:a16="http://schemas.microsoft.com/office/drawing/2014/main" id="{F808A104-868A-4BA6-AD7F-558F96D616B3}"/>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819" name="image4.png" descr="http://intranetsdm.movilidadbogota.gov.co:7778/images/pobtrans.gif">
          <a:extLst>
            <a:ext uri="{FF2B5EF4-FFF2-40B4-BE49-F238E27FC236}">
              <a16:creationId xmlns:a16="http://schemas.microsoft.com/office/drawing/2014/main" id="{2A721CF5-97B1-48F5-9821-3A3CE2061520}"/>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820" name="image4.png" descr="http://intranetsdm.movilidadbogota.gov.co:7778/images/pobtrans.gif">
          <a:extLst>
            <a:ext uri="{FF2B5EF4-FFF2-40B4-BE49-F238E27FC236}">
              <a16:creationId xmlns:a16="http://schemas.microsoft.com/office/drawing/2014/main" id="{E80BBFFC-7A49-4F39-A175-7519FFE4BC85}"/>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821" name="image4.png" descr="http://intranetsdm.movilidadbogota.gov.co:7778/images/pobtrans.gif">
          <a:extLst>
            <a:ext uri="{FF2B5EF4-FFF2-40B4-BE49-F238E27FC236}">
              <a16:creationId xmlns:a16="http://schemas.microsoft.com/office/drawing/2014/main" id="{96A458D5-2E82-4D12-A090-B8A0E4A2A202}"/>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822" name="image4.png" descr="http://intranetsdm.movilidadbogota.gov.co:7778/images/pobtrans.gif">
          <a:extLst>
            <a:ext uri="{FF2B5EF4-FFF2-40B4-BE49-F238E27FC236}">
              <a16:creationId xmlns:a16="http://schemas.microsoft.com/office/drawing/2014/main" id="{FB8F22CB-F738-48FC-927F-9ACC02BA15D6}"/>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823" name="image4.png" descr="http://intranetsdm.movilidadbogota.gov.co:7778/images/pobtrans.gif">
          <a:extLst>
            <a:ext uri="{FF2B5EF4-FFF2-40B4-BE49-F238E27FC236}">
              <a16:creationId xmlns:a16="http://schemas.microsoft.com/office/drawing/2014/main" id="{AD5D0057-4DDA-4918-BB30-DDD60D72B9EC}"/>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824" name="image4.png" descr="http://intranetsdm.movilidadbogota.gov.co:7778/images/pobtrans.gif">
          <a:extLst>
            <a:ext uri="{FF2B5EF4-FFF2-40B4-BE49-F238E27FC236}">
              <a16:creationId xmlns:a16="http://schemas.microsoft.com/office/drawing/2014/main" id="{BC11DAF7-8583-486D-B620-07CF0AA88B17}"/>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825" name="image4.png" descr="http://intranetsdm.movilidadbogota.gov.co:7778/images/pobtrans.gif">
          <a:extLst>
            <a:ext uri="{FF2B5EF4-FFF2-40B4-BE49-F238E27FC236}">
              <a16:creationId xmlns:a16="http://schemas.microsoft.com/office/drawing/2014/main" id="{B0B5C6EF-DA1F-41FE-A2AE-6644E1947C4E}"/>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826" name="image3.png" descr="http://intranetsdm.movilidadbogota.gov.co:7778/images/pobtrans.gif">
          <a:extLst>
            <a:ext uri="{FF2B5EF4-FFF2-40B4-BE49-F238E27FC236}">
              <a16:creationId xmlns:a16="http://schemas.microsoft.com/office/drawing/2014/main" id="{8D71F5AB-FE18-4630-97D1-C9F8E5EDCA43}"/>
            </a:ext>
          </a:extLst>
        </xdr:cNvPr>
        <xdr:cNvPicPr preferRelativeResize="0"/>
      </xdr:nvPicPr>
      <xdr:blipFill>
        <a:blip xmlns:r="http://schemas.openxmlformats.org/officeDocument/2006/relationships" r:embed="rId2"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827" name="image3.png" descr="http://intranetsdm.movilidadbogota.gov.co:7778/images/pobtrans.gif">
          <a:extLst>
            <a:ext uri="{FF2B5EF4-FFF2-40B4-BE49-F238E27FC236}">
              <a16:creationId xmlns:a16="http://schemas.microsoft.com/office/drawing/2014/main" id="{D148AC3F-D9F9-4221-AAD0-77471C63F801}"/>
            </a:ext>
          </a:extLst>
        </xdr:cNvPr>
        <xdr:cNvPicPr preferRelativeResize="0"/>
      </xdr:nvPicPr>
      <xdr:blipFill>
        <a:blip xmlns:r="http://schemas.openxmlformats.org/officeDocument/2006/relationships" r:embed="rId2"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828" name="image4.png" descr="http://intranetsdm.movilidadbogota.gov.co:7778/images/pobtrans.gif">
          <a:extLst>
            <a:ext uri="{FF2B5EF4-FFF2-40B4-BE49-F238E27FC236}">
              <a16:creationId xmlns:a16="http://schemas.microsoft.com/office/drawing/2014/main" id="{CDA5555D-BECF-4C01-B088-40DB72C3B180}"/>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829" name="image4.png" descr="http://intranetsdm.movilidadbogota.gov.co:7778/images/pobtrans.gif">
          <a:extLst>
            <a:ext uri="{FF2B5EF4-FFF2-40B4-BE49-F238E27FC236}">
              <a16:creationId xmlns:a16="http://schemas.microsoft.com/office/drawing/2014/main" id="{81BD4B50-2BCD-4CDD-AFEE-A1AB6B053464}"/>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830" name="image4.png" descr="http://intranetsdm.movilidadbogota.gov.co:7778/images/pobtrans.gif">
          <a:extLst>
            <a:ext uri="{FF2B5EF4-FFF2-40B4-BE49-F238E27FC236}">
              <a16:creationId xmlns:a16="http://schemas.microsoft.com/office/drawing/2014/main" id="{706D4645-DDC8-4333-8BAB-34220DFB0486}"/>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831" name="image4.png" descr="http://intranetsdm.movilidadbogota.gov.co:7778/images/pobtrans.gif">
          <a:extLst>
            <a:ext uri="{FF2B5EF4-FFF2-40B4-BE49-F238E27FC236}">
              <a16:creationId xmlns:a16="http://schemas.microsoft.com/office/drawing/2014/main" id="{668094B5-B6DC-44B6-8CE5-862D7E59B783}"/>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832" name="image4.png" descr="http://intranetsdm.movilidadbogota.gov.co:7778/images/pobtrans.gif">
          <a:extLst>
            <a:ext uri="{FF2B5EF4-FFF2-40B4-BE49-F238E27FC236}">
              <a16:creationId xmlns:a16="http://schemas.microsoft.com/office/drawing/2014/main" id="{A6825CE3-F0FA-4CEA-9338-A1E076697612}"/>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833" name="image4.png" descr="http://intranetsdm.movilidadbogota.gov.co:7778/images/pobtrans.gif">
          <a:extLst>
            <a:ext uri="{FF2B5EF4-FFF2-40B4-BE49-F238E27FC236}">
              <a16:creationId xmlns:a16="http://schemas.microsoft.com/office/drawing/2014/main" id="{20C8B0DD-7343-4A0F-B416-B3092726612D}"/>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834" name="image4.png" descr="http://intranetsdm.movilidadbogota.gov.co:7778/images/pobtrans.gif">
          <a:extLst>
            <a:ext uri="{FF2B5EF4-FFF2-40B4-BE49-F238E27FC236}">
              <a16:creationId xmlns:a16="http://schemas.microsoft.com/office/drawing/2014/main" id="{39DF3E4D-3B03-47E0-869C-B61BFB5F8874}"/>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835" name="image4.png" descr="http://intranetsdm.movilidadbogota.gov.co:7778/images/pobtrans.gif">
          <a:extLst>
            <a:ext uri="{FF2B5EF4-FFF2-40B4-BE49-F238E27FC236}">
              <a16:creationId xmlns:a16="http://schemas.microsoft.com/office/drawing/2014/main" id="{8104E0E6-FD3D-4003-9EB4-569D5EB67236}"/>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836" name="image4.png" descr="http://intranetsdm.movilidadbogota.gov.co:7778/images/pobtrans.gif">
          <a:extLst>
            <a:ext uri="{FF2B5EF4-FFF2-40B4-BE49-F238E27FC236}">
              <a16:creationId xmlns:a16="http://schemas.microsoft.com/office/drawing/2014/main" id="{4E6973C7-5A69-49D3-A6D5-86774EE4D395}"/>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837" name="image4.png" descr="http://intranetsdm.movilidadbogota.gov.co:7778/images/pobtrans.gif">
          <a:extLst>
            <a:ext uri="{FF2B5EF4-FFF2-40B4-BE49-F238E27FC236}">
              <a16:creationId xmlns:a16="http://schemas.microsoft.com/office/drawing/2014/main" id="{3BB66668-7749-4A68-BE4D-A756B972C81B}"/>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838" name="image4.png" descr="http://intranetsdm.movilidadbogota.gov.co:7778/images/pobtrans.gif">
          <a:extLst>
            <a:ext uri="{FF2B5EF4-FFF2-40B4-BE49-F238E27FC236}">
              <a16:creationId xmlns:a16="http://schemas.microsoft.com/office/drawing/2014/main" id="{13B086AD-D483-4EAC-AF9D-611F4CE211AC}"/>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839" name="image4.png" descr="http://intranetsdm.movilidadbogota.gov.co:7778/images/pobtrans.gif">
          <a:extLst>
            <a:ext uri="{FF2B5EF4-FFF2-40B4-BE49-F238E27FC236}">
              <a16:creationId xmlns:a16="http://schemas.microsoft.com/office/drawing/2014/main" id="{014FF184-C1C3-4C51-98A6-F7E338760C6E}"/>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840" name="image3.png" descr="http://intranetsdm.movilidadbogota.gov.co:7778/images/pobtrans.gif">
          <a:extLst>
            <a:ext uri="{FF2B5EF4-FFF2-40B4-BE49-F238E27FC236}">
              <a16:creationId xmlns:a16="http://schemas.microsoft.com/office/drawing/2014/main" id="{EA123588-9269-48D0-A86D-60B34694EE2C}"/>
            </a:ext>
          </a:extLst>
        </xdr:cNvPr>
        <xdr:cNvPicPr preferRelativeResize="0"/>
      </xdr:nvPicPr>
      <xdr:blipFill>
        <a:blip xmlns:r="http://schemas.openxmlformats.org/officeDocument/2006/relationships" r:embed="rId2"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841" name="image3.png" descr="http://intranetsdm.movilidadbogota.gov.co:7778/images/pobtrans.gif">
          <a:extLst>
            <a:ext uri="{FF2B5EF4-FFF2-40B4-BE49-F238E27FC236}">
              <a16:creationId xmlns:a16="http://schemas.microsoft.com/office/drawing/2014/main" id="{E67503C1-C30F-4BE6-BD30-50FFA06438C1}"/>
            </a:ext>
          </a:extLst>
        </xdr:cNvPr>
        <xdr:cNvPicPr preferRelativeResize="0"/>
      </xdr:nvPicPr>
      <xdr:blipFill>
        <a:blip xmlns:r="http://schemas.openxmlformats.org/officeDocument/2006/relationships" r:embed="rId2" cstate="print"/>
        <a:stretch>
          <a:fillRect/>
        </a:stretch>
      </xdr:blipFill>
      <xdr:spPr>
        <a:xfrm>
          <a:off x="24393525"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842" name="image4.png" descr="http://intranetsdm.movilidadbogota.gov.co:7778/images/pobtrans.gif">
          <a:extLst>
            <a:ext uri="{FF2B5EF4-FFF2-40B4-BE49-F238E27FC236}">
              <a16:creationId xmlns:a16="http://schemas.microsoft.com/office/drawing/2014/main" id="{073D294C-204B-446D-8CD5-2A1AC608896C}"/>
            </a:ext>
          </a:extLst>
        </xdr:cNvPr>
        <xdr:cNvPicPr preferRelativeResize="0"/>
      </xdr:nvPicPr>
      <xdr:blipFill>
        <a:blip xmlns:r="http://schemas.openxmlformats.org/officeDocument/2006/relationships" r:embed="rId1"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843" name="image4.png" descr="http://intranetsdm.movilidadbogota.gov.co:7778/images/pobtrans.gif">
          <a:extLst>
            <a:ext uri="{FF2B5EF4-FFF2-40B4-BE49-F238E27FC236}">
              <a16:creationId xmlns:a16="http://schemas.microsoft.com/office/drawing/2014/main" id="{316B786B-D5BC-4572-9291-FA8BB542C714}"/>
            </a:ext>
          </a:extLst>
        </xdr:cNvPr>
        <xdr:cNvPicPr preferRelativeResize="0"/>
      </xdr:nvPicPr>
      <xdr:blipFill>
        <a:blip xmlns:r="http://schemas.openxmlformats.org/officeDocument/2006/relationships" r:embed="rId1"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844" name="image4.png" descr="http://intranetsdm.movilidadbogota.gov.co:7778/images/pobtrans.gif">
          <a:extLst>
            <a:ext uri="{FF2B5EF4-FFF2-40B4-BE49-F238E27FC236}">
              <a16:creationId xmlns:a16="http://schemas.microsoft.com/office/drawing/2014/main" id="{8153F04B-7E7D-45D7-8E64-27DE0CF5AB5B}"/>
            </a:ext>
          </a:extLst>
        </xdr:cNvPr>
        <xdr:cNvPicPr preferRelativeResize="0"/>
      </xdr:nvPicPr>
      <xdr:blipFill>
        <a:blip xmlns:r="http://schemas.openxmlformats.org/officeDocument/2006/relationships" r:embed="rId1"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845" name="image4.png" descr="http://intranetsdm.movilidadbogota.gov.co:7778/images/pobtrans.gif">
          <a:extLst>
            <a:ext uri="{FF2B5EF4-FFF2-40B4-BE49-F238E27FC236}">
              <a16:creationId xmlns:a16="http://schemas.microsoft.com/office/drawing/2014/main" id="{4686B69C-9698-4C81-A4F1-4E98E38920C4}"/>
            </a:ext>
          </a:extLst>
        </xdr:cNvPr>
        <xdr:cNvPicPr preferRelativeResize="0"/>
      </xdr:nvPicPr>
      <xdr:blipFill>
        <a:blip xmlns:r="http://schemas.openxmlformats.org/officeDocument/2006/relationships" r:embed="rId1"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846" name="image4.png" descr="http://intranetsdm.movilidadbogota.gov.co:7778/images/pobtrans.gif">
          <a:extLst>
            <a:ext uri="{FF2B5EF4-FFF2-40B4-BE49-F238E27FC236}">
              <a16:creationId xmlns:a16="http://schemas.microsoft.com/office/drawing/2014/main" id="{B8B7DDEC-3350-4621-A1C0-24CC75526BDB}"/>
            </a:ext>
          </a:extLst>
        </xdr:cNvPr>
        <xdr:cNvPicPr preferRelativeResize="0"/>
      </xdr:nvPicPr>
      <xdr:blipFill>
        <a:blip xmlns:r="http://schemas.openxmlformats.org/officeDocument/2006/relationships" r:embed="rId1"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847" name="image4.png" descr="http://intranetsdm.movilidadbogota.gov.co:7778/images/pobtrans.gif">
          <a:extLst>
            <a:ext uri="{FF2B5EF4-FFF2-40B4-BE49-F238E27FC236}">
              <a16:creationId xmlns:a16="http://schemas.microsoft.com/office/drawing/2014/main" id="{69A71863-B4F7-4128-B41F-E0407841511E}"/>
            </a:ext>
          </a:extLst>
        </xdr:cNvPr>
        <xdr:cNvPicPr preferRelativeResize="0"/>
      </xdr:nvPicPr>
      <xdr:blipFill>
        <a:blip xmlns:r="http://schemas.openxmlformats.org/officeDocument/2006/relationships" r:embed="rId1"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848" name="image4.png" descr="http://intranetsdm.movilidadbogota.gov.co:7778/images/pobtrans.gif">
          <a:extLst>
            <a:ext uri="{FF2B5EF4-FFF2-40B4-BE49-F238E27FC236}">
              <a16:creationId xmlns:a16="http://schemas.microsoft.com/office/drawing/2014/main" id="{27062558-5F18-4E0B-AB3F-E5BB6E97E780}"/>
            </a:ext>
          </a:extLst>
        </xdr:cNvPr>
        <xdr:cNvPicPr preferRelativeResize="0"/>
      </xdr:nvPicPr>
      <xdr:blipFill>
        <a:blip xmlns:r="http://schemas.openxmlformats.org/officeDocument/2006/relationships" r:embed="rId1"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849" name="image4.png" descr="http://intranetsdm.movilidadbogota.gov.co:7778/images/pobtrans.gif">
          <a:extLst>
            <a:ext uri="{FF2B5EF4-FFF2-40B4-BE49-F238E27FC236}">
              <a16:creationId xmlns:a16="http://schemas.microsoft.com/office/drawing/2014/main" id="{761F1A29-D20C-4001-9DA9-B850FE6EF298}"/>
            </a:ext>
          </a:extLst>
        </xdr:cNvPr>
        <xdr:cNvPicPr preferRelativeResize="0"/>
      </xdr:nvPicPr>
      <xdr:blipFill>
        <a:blip xmlns:r="http://schemas.openxmlformats.org/officeDocument/2006/relationships" r:embed="rId1"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850" name="image4.png" descr="http://intranetsdm.movilidadbogota.gov.co:7778/images/pobtrans.gif">
          <a:extLst>
            <a:ext uri="{FF2B5EF4-FFF2-40B4-BE49-F238E27FC236}">
              <a16:creationId xmlns:a16="http://schemas.microsoft.com/office/drawing/2014/main" id="{18449EBA-8514-494D-BCB7-7D6B1271DA73}"/>
            </a:ext>
          </a:extLst>
        </xdr:cNvPr>
        <xdr:cNvPicPr preferRelativeResize="0"/>
      </xdr:nvPicPr>
      <xdr:blipFill>
        <a:blip xmlns:r="http://schemas.openxmlformats.org/officeDocument/2006/relationships" r:embed="rId1"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851" name="image4.png" descr="http://intranetsdm.movilidadbogota.gov.co:7778/images/pobtrans.gif">
          <a:extLst>
            <a:ext uri="{FF2B5EF4-FFF2-40B4-BE49-F238E27FC236}">
              <a16:creationId xmlns:a16="http://schemas.microsoft.com/office/drawing/2014/main" id="{6F96FB78-4B07-4590-A63B-E43AA66897A7}"/>
            </a:ext>
          </a:extLst>
        </xdr:cNvPr>
        <xdr:cNvPicPr preferRelativeResize="0"/>
      </xdr:nvPicPr>
      <xdr:blipFill>
        <a:blip xmlns:r="http://schemas.openxmlformats.org/officeDocument/2006/relationships" r:embed="rId1"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852" name="image4.png" descr="http://intranetsdm.movilidadbogota.gov.co:7778/images/pobtrans.gif">
          <a:extLst>
            <a:ext uri="{FF2B5EF4-FFF2-40B4-BE49-F238E27FC236}">
              <a16:creationId xmlns:a16="http://schemas.microsoft.com/office/drawing/2014/main" id="{25663D6C-0807-49CC-B389-B1DBAC73DFA3}"/>
            </a:ext>
          </a:extLst>
        </xdr:cNvPr>
        <xdr:cNvPicPr preferRelativeResize="0"/>
      </xdr:nvPicPr>
      <xdr:blipFill>
        <a:blip xmlns:r="http://schemas.openxmlformats.org/officeDocument/2006/relationships" r:embed="rId1"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853" name="image4.png" descr="http://intranetsdm.movilidadbogota.gov.co:7778/images/pobtrans.gif">
          <a:extLst>
            <a:ext uri="{FF2B5EF4-FFF2-40B4-BE49-F238E27FC236}">
              <a16:creationId xmlns:a16="http://schemas.microsoft.com/office/drawing/2014/main" id="{D5DC54C8-1A67-48B1-AF29-3A7437FF5DA8}"/>
            </a:ext>
          </a:extLst>
        </xdr:cNvPr>
        <xdr:cNvPicPr preferRelativeResize="0"/>
      </xdr:nvPicPr>
      <xdr:blipFill>
        <a:blip xmlns:r="http://schemas.openxmlformats.org/officeDocument/2006/relationships" r:embed="rId1"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854" name="image3.png" descr="http://intranetsdm.movilidadbogota.gov.co:7778/images/pobtrans.gif">
          <a:extLst>
            <a:ext uri="{FF2B5EF4-FFF2-40B4-BE49-F238E27FC236}">
              <a16:creationId xmlns:a16="http://schemas.microsoft.com/office/drawing/2014/main" id="{12EFA222-2843-4DE6-A32D-44B273A9F80F}"/>
            </a:ext>
          </a:extLst>
        </xdr:cNvPr>
        <xdr:cNvPicPr preferRelativeResize="0"/>
      </xdr:nvPicPr>
      <xdr:blipFill>
        <a:blip xmlns:r="http://schemas.openxmlformats.org/officeDocument/2006/relationships" r:embed="rId2"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855" name="image3.png" descr="http://intranetsdm.movilidadbogota.gov.co:7778/images/pobtrans.gif">
          <a:extLst>
            <a:ext uri="{FF2B5EF4-FFF2-40B4-BE49-F238E27FC236}">
              <a16:creationId xmlns:a16="http://schemas.microsoft.com/office/drawing/2014/main" id="{753DC6EF-AB02-4386-857C-0139D3715329}"/>
            </a:ext>
          </a:extLst>
        </xdr:cNvPr>
        <xdr:cNvPicPr preferRelativeResize="0"/>
      </xdr:nvPicPr>
      <xdr:blipFill>
        <a:blip xmlns:r="http://schemas.openxmlformats.org/officeDocument/2006/relationships" r:embed="rId2"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856" name="image4.png" descr="http://intranetsdm.movilidadbogota.gov.co:7778/images/pobtrans.gif">
          <a:extLst>
            <a:ext uri="{FF2B5EF4-FFF2-40B4-BE49-F238E27FC236}">
              <a16:creationId xmlns:a16="http://schemas.microsoft.com/office/drawing/2014/main" id="{7C7C069C-66B0-46B5-BF57-A42A88349585}"/>
            </a:ext>
          </a:extLst>
        </xdr:cNvPr>
        <xdr:cNvPicPr preferRelativeResize="0"/>
      </xdr:nvPicPr>
      <xdr:blipFill>
        <a:blip xmlns:r="http://schemas.openxmlformats.org/officeDocument/2006/relationships" r:embed="rId1"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857" name="image4.png" descr="http://intranetsdm.movilidadbogota.gov.co:7778/images/pobtrans.gif">
          <a:extLst>
            <a:ext uri="{FF2B5EF4-FFF2-40B4-BE49-F238E27FC236}">
              <a16:creationId xmlns:a16="http://schemas.microsoft.com/office/drawing/2014/main" id="{0D9F90F2-3AE3-475C-AE41-5DDE9FA9BFCB}"/>
            </a:ext>
          </a:extLst>
        </xdr:cNvPr>
        <xdr:cNvPicPr preferRelativeResize="0"/>
      </xdr:nvPicPr>
      <xdr:blipFill>
        <a:blip xmlns:r="http://schemas.openxmlformats.org/officeDocument/2006/relationships" r:embed="rId1"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858" name="image4.png" descr="http://intranetsdm.movilidadbogota.gov.co:7778/images/pobtrans.gif">
          <a:extLst>
            <a:ext uri="{FF2B5EF4-FFF2-40B4-BE49-F238E27FC236}">
              <a16:creationId xmlns:a16="http://schemas.microsoft.com/office/drawing/2014/main" id="{64731731-24F0-47C2-AC90-7581BBD14D86}"/>
            </a:ext>
          </a:extLst>
        </xdr:cNvPr>
        <xdr:cNvPicPr preferRelativeResize="0"/>
      </xdr:nvPicPr>
      <xdr:blipFill>
        <a:blip xmlns:r="http://schemas.openxmlformats.org/officeDocument/2006/relationships" r:embed="rId1"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859" name="image4.png" descr="http://intranetsdm.movilidadbogota.gov.co:7778/images/pobtrans.gif">
          <a:extLst>
            <a:ext uri="{FF2B5EF4-FFF2-40B4-BE49-F238E27FC236}">
              <a16:creationId xmlns:a16="http://schemas.microsoft.com/office/drawing/2014/main" id="{88C1C82D-DAB2-46C8-9EE1-BD6C4935DB86}"/>
            </a:ext>
          </a:extLst>
        </xdr:cNvPr>
        <xdr:cNvPicPr preferRelativeResize="0"/>
      </xdr:nvPicPr>
      <xdr:blipFill>
        <a:blip xmlns:r="http://schemas.openxmlformats.org/officeDocument/2006/relationships" r:embed="rId1"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860" name="image4.png" descr="http://intranetsdm.movilidadbogota.gov.co:7778/images/pobtrans.gif">
          <a:extLst>
            <a:ext uri="{FF2B5EF4-FFF2-40B4-BE49-F238E27FC236}">
              <a16:creationId xmlns:a16="http://schemas.microsoft.com/office/drawing/2014/main" id="{6128640C-D1CB-46FC-816A-04FB38025199}"/>
            </a:ext>
          </a:extLst>
        </xdr:cNvPr>
        <xdr:cNvPicPr preferRelativeResize="0"/>
      </xdr:nvPicPr>
      <xdr:blipFill>
        <a:blip xmlns:r="http://schemas.openxmlformats.org/officeDocument/2006/relationships" r:embed="rId1"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861" name="image4.png" descr="http://intranetsdm.movilidadbogota.gov.co:7778/images/pobtrans.gif">
          <a:extLst>
            <a:ext uri="{FF2B5EF4-FFF2-40B4-BE49-F238E27FC236}">
              <a16:creationId xmlns:a16="http://schemas.microsoft.com/office/drawing/2014/main" id="{D5FADE99-2FC8-49EA-A39F-CBA4EA48BDA1}"/>
            </a:ext>
          </a:extLst>
        </xdr:cNvPr>
        <xdr:cNvPicPr preferRelativeResize="0"/>
      </xdr:nvPicPr>
      <xdr:blipFill>
        <a:blip xmlns:r="http://schemas.openxmlformats.org/officeDocument/2006/relationships" r:embed="rId1"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862" name="image4.png" descr="http://intranetsdm.movilidadbogota.gov.co:7778/images/pobtrans.gif">
          <a:extLst>
            <a:ext uri="{FF2B5EF4-FFF2-40B4-BE49-F238E27FC236}">
              <a16:creationId xmlns:a16="http://schemas.microsoft.com/office/drawing/2014/main" id="{248B8EB4-270C-41BC-850B-55C053555F67}"/>
            </a:ext>
          </a:extLst>
        </xdr:cNvPr>
        <xdr:cNvPicPr preferRelativeResize="0"/>
      </xdr:nvPicPr>
      <xdr:blipFill>
        <a:blip xmlns:r="http://schemas.openxmlformats.org/officeDocument/2006/relationships" r:embed="rId1"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863" name="image4.png" descr="http://intranetsdm.movilidadbogota.gov.co:7778/images/pobtrans.gif">
          <a:extLst>
            <a:ext uri="{FF2B5EF4-FFF2-40B4-BE49-F238E27FC236}">
              <a16:creationId xmlns:a16="http://schemas.microsoft.com/office/drawing/2014/main" id="{8564535B-784B-4B4F-9440-0EACABF8452D}"/>
            </a:ext>
          </a:extLst>
        </xdr:cNvPr>
        <xdr:cNvPicPr preferRelativeResize="0"/>
      </xdr:nvPicPr>
      <xdr:blipFill>
        <a:blip xmlns:r="http://schemas.openxmlformats.org/officeDocument/2006/relationships" r:embed="rId1"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864" name="image4.png" descr="http://intranetsdm.movilidadbogota.gov.co:7778/images/pobtrans.gif">
          <a:extLst>
            <a:ext uri="{FF2B5EF4-FFF2-40B4-BE49-F238E27FC236}">
              <a16:creationId xmlns:a16="http://schemas.microsoft.com/office/drawing/2014/main" id="{4670B119-32FD-47DF-87B9-2029846CFC7E}"/>
            </a:ext>
          </a:extLst>
        </xdr:cNvPr>
        <xdr:cNvPicPr preferRelativeResize="0"/>
      </xdr:nvPicPr>
      <xdr:blipFill>
        <a:blip xmlns:r="http://schemas.openxmlformats.org/officeDocument/2006/relationships" r:embed="rId1"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865" name="image4.png" descr="http://intranetsdm.movilidadbogota.gov.co:7778/images/pobtrans.gif">
          <a:extLst>
            <a:ext uri="{FF2B5EF4-FFF2-40B4-BE49-F238E27FC236}">
              <a16:creationId xmlns:a16="http://schemas.microsoft.com/office/drawing/2014/main" id="{0CFFF602-979E-4CA0-A3D9-C9C928E77697}"/>
            </a:ext>
          </a:extLst>
        </xdr:cNvPr>
        <xdr:cNvPicPr preferRelativeResize="0"/>
      </xdr:nvPicPr>
      <xdr:blipFill>
        <a:blip xmlns:r="http://schemas.openxmlformats.org/officeDocument/2006/relationships" r:embed="rId1"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866" name="image4.png" descr="http://intranetsdm.movilidadbogota.gov.co:7778/images/pobtrans.gif">
          <a:extLst>
            <a:ext uri="{FF2B5EF4-FFF2-40B4-BE49-F238E27FC236}">
              <a16:creationId xmlns:a16="http://schemas.microsoft.com/office/drawing/2014/main" id="{A62F025A-59FE-4DD4-A29D-22BBB188C94B}"/>
            </a:ext>
          </a:extLst>
        </xdr:cNvPr>
        <xdr:cNvPicPr preferRelativeResize="0"/>
      </xdr:nvPicPr>
      <xdr:blipFill>
        <a:blip xmlns:r="http://schemas.openxmlformats.org/officeDocument/2006/relationships" r:embed="rId1"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867" name="image4.png" descr="http://intranetsdm.movilidadbogota.gov.co:7778/images/pobtrans.gif">
          <a:extLst>
            <a:ext uri="{FF2B5EF4-FFF2-40B4-BE49-F238E27FC236}">
              <a16:creationId xmlns:a16="http://schemas.microsoft.com/office/drawing/2014/main" id="{45A4E205-9F23-4894-9694-EDAE2CF91F41}"/>
            </a:ext>
          </a:extLst>
        </xdr:cNvPr>
        <xdr:cNvPicPr preferRelativeResize="0"/>
      </xdr:nvPicPr>
      <xdr:blipFill>
        <a:blip xmlns:r="http://schemas.openxmlformats.org/officeDocument/2006/relationships" r:embed="rId1"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868" name="image3.png" descr="http://intranetsdm.movilidadbogota.gov.co:7778/images/pobtrans.gif">
          <a:extLst>
            <a:ext uri="{FF2B5EF4-FFF2-40B4-BE49-F238E27FC236}">
              <a16:creationId xmlns:a16="http://schemas.microsoft.com/office/drawing/2014/main" id="{D7B1B229-D138-41E3-A794-30C58121AC1E}"/>
            </a:ext>
          </a:extLst>
        </xdr:cNvPr>
        <xdr:cNvPicPr preferRelativeResize="0"/>
      </xdr:nvPicPr>
      <xdr:blipFill>
        <a:blip xmlns:r="http://schemas.openxmlformats.org/officeDocument/2006/relationships" r:embed="rId2"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869" name="image3.png" descr="http://intranetsdm.movilidadbogota.gov.co:7778/images/pobtrans.gif">
          <a:extLst>
            <a:ext uri="{FF2B5EF4-FFF2-40B4-BE49-F238E27FC236}">
              <a16:creationId xmlns:a16="http://schemas.microsoft.com/office/drawing/2014/main" id="{628378A2-3D25-4911-AEA9-827F81030C9C}"/>
            </a:ext>
          </a:extLst>
        </xdr:cNvPr>
        <xdr:cNvPicPr preferRelativeResize="0"/>
      </xdr:nvPicPr>
      <xdr:blipFill>
        <a:blip xmlns:r="http://schemas.openxmlformats.org/officeDocument/2006/relationships" r:embed="rId2"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870" name="image4.png" descr="http://intranetsdm.movilidadbogota.gov.co:7778/images/pobtrans.gif">
          <a:extLst>
            <a:ext uri="{FF2B5EF4-FFF2-40B4-BE49-F238E27FC236}">
              <a16:creationId xmlns:a16="http://schemas.microsoft.com/office/drawing/2014/main" id="{CEF550D7-5011-445B-B371-D1512D93EBB9}"/>
            </a:ext>
          </a:extLst>
        </xdr:cNvPr>
        <xdr:cNvPicPr preferRelativeResize="0"/>
      </xdr:nvPicPr>
      <xdr:blipFill>
        <a:blip xmlns:r="http://schemas.openxmlformats.org/officeDocument/2006/relationships" r:embed="rId1"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871" name="image4.png" descr="http://intranetsdm.movilidadbogota.gov.co:7778/images/pobtrans.gif">
          <a:extLst>
            <a:ext uri="{FF2B5EF4-FFF2-40B4-BE49-F238E27FC236}">
              <a16:creationId xmlns:a16="http://schemas.microsoft.com/office/drawing/2014/main" id="{95144716-3AAB-4AF1-8398-F80B24A5B258}"/>
            </a:ext>
          </a:extLst>
        </xdr:cNvPr>
        <xdr:cNvPicPr preferRelativeResize="0"/>
      </xdr:nvPicPr>
      <xdr:blipFill>
        <a:blip xmlns:r="http://schemas.openxmlformats.org/officeDocument/2006/relationships" r:embed="rId1"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872" name="image4.png" descr="http://intranetsdm.movilidadbogota.gov.co:7778/images/pobtrans.gif">
          <a:extLst>
            <a:ext uri="{FF2B5EF4-FFF2-40B4-BE49-F238E27FC236}">
              <a16:creationId xmlns:a16="http://schemas.microsoft.com/office/drawing/2014/main" id="{851544A8-A327-4894-9935-025DBA06AB48}"/>
            </a:ext>
          </a:extLst>
        </xdr:cNvPr>
        <xdr:cNvPicPr preferRelativeResize="0"/>
      </xdr:nvPicPr>
      <xdr:blipFill>
        <a:blip xmlns:r="http://schemas.openxmlformats.org/officeDocument/2006/relationships" r:embed="rId1"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873" name="image4.png" descr="http://intranetsdm.movilidadbogota.gov.co:7778/images/pobtrans.gif">
          <a:extLst>
            <a:ext uri="{FF2B5EF4-FFF2-40B4-BE49-F238E27FC236}">
              <a16:creationId xmlns:a16="http://schemas.microsoft.com/office/drawing/2014/main" id="{96B09BBB-C76A-430F-AF3A-45477EF07D11}"/>
            </a:ext>
          </a:extLst>
        </xdr:cNvPr>
        <xdr:cNvPicPr preferRelativeResize="0"/>
      </xdr:nvPicPr>
      <xdr:blipFill>
        <a:blip xmlns:r="http://schemas.openxmlformats.org/officeDocument/2006/relationships" r:embed="rId1"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874" name="image4.png" descr="http://intranetsdm.movilidadbogota.gov.co:7778/images/pobtrans.gif">
          <a:extLst>
            <a:ext uri="{FF2B5EF4-FFF2-40B4-BE49-F238E27FC236}">
              <a16:creationId xmlns:a16="http://schemas.microsoft.com/office/drawing/2014/main" id="{9B1C4681-2F43-48CE-93D2-35675CD217D2}"/>
            </a:ext>
          </a:extLst>
        </xdr:cNvPr>
        <xdr:cNvPicPr preferRelativeResize="0"/>
      </xdr:nvPicPr>
      <xdr:blipFill>
        <a:blip xmlns:r="http://schemas.openxmlformats.org/officeDocument/2006/relationships" r:embed="rId1"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875" name="image4.png" descr="http://intranetsdm.movilidadbogota.gov.co:7778/images/pobtrans.gif">
          <a:extLst>
            <a:ext uri="{FF2B5EF4-FFF2-40B4-BE49-F238E27FC236}">
              <a16:creationId xmlns:a16="http://schemas.microsoft.com/office/drawing/2014/main" id="{9131CB17-72FD-4045-8292-6B567BEFDB60}"/>
            </a:ext>
          </a:extLst>
        </xdr:cNvPr>
        <xdr:cNvPicPr preferRelativeResize="0"/>
      </xdr:nvPicPr>
      <xdr:blipFill>
        <a:blip xmlns:r="http://schemas.openxmlformats.org/officeDocument/2006/relationships" r:embed="rId1"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876" name="image4.png" descr="http://intranetsdm.movilidadbogota.gov.co:7778/images/pobtrans.gif">
          <a:extLst>
            <a:ext uri="{FF2B5EF4-FFF2-40B4-BE49-F238E27FC236}">
              <a16:creationId xmlns:a16="http://schemas.microsoft.com/office/drawing/2014/main" id="{7478EE1E-DC4E-485B-8419-D7061F20FD89}"/>
            </a:ext>
          </a:extLst>
        </xdr:cNvPr>
        <xdr:cNvPicPr preferRelativeResize="0"/>
      </xdr:nvPicPr>
      <xdr:blipFill>
        <a:blip xmlns:r="http://schemas.openxmlformats.org/officeDocument/2006/relationships" r:embed="rId1"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877" name="image4.png" descr="http://intranetsdm.movilidadbogota.gov.co:7778/images/pobtrans.gif">
          <a:extLst>
            <a:ext uri="{FF2B5EF4-FFF2-40B4-BE49-F238E27FC236}">
              <a16:creationId xmlns:a16="http://schemas.microsoft.com/office/drawing/2014/main" id="{25A50B82-A550-422C-BC4D-9A4B23334673}"/>
            </a:ext>
          </a:extLst>
        </xdr:cNvPr>
        <xdr:cNvPicPr preferRelativeResize="0"/>
      </xdr:nvPicPr>
      <xdr:blipFill>
        <a:blip xmlns:r="http://schemas.openxmlformats.org/officeDocument/2006/relationships" r:embed="rId1"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878" name="image4.png" descr="http://intranetsdm.movilidadbogota.gov.co:7778/images/pobtrans.gif">
          <a:extLst>
            <a:ext uri="{FF2B5EF4-FFF2-40B4-BE49-F238E27FC236}">
              <a16:creationId xmlns:a16="http://schemas.microsoft.com/office/drawing/2014/main" id="{6A3110A8-9367-4DB1-8F2C-5A8535C66500}"/>
            </a:ext>
          </a:extLst>
        </xdr:cNvPr>
        <xdr:cNvPicPr preferRelativeResize="0"/>
      </xdr:nvPicPr>
      <xdr:blipFill>
        <a:blip xmlns:r="http://schemas.openxmlformats.org/officeDocument/2006/relationships" r:embed="rId1"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879" name="image4.png" descr="http://intranetsdm.movilidadbogota.gov.co:7778/images/pobtrans.gif">
          <a:extLst>
            <a:ext uri="{FF2B5EF4-FFF2-40B4-BE49-F238E27FC236}">
              <a16:creationId xmlns:a16="http://schemas.microsoft.com/office/drawing/2014/main" id="{EFE58FAC-1976-42B2-A18E-B8749B970716}"/>
            </a:ext>
          </a:extLst>
        </xdr:cNvPr>
        <xdr:cNvPicPr preferRelativeResize="0"/>
      </xdr:nvPicPr>
      <xdr:blipFill>
        <a:blip xmlns:r="http://schemas.openxmlformats.org/officeDocument/2006/relationships" r:embed="rId1"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880" name="image4.png" descr="http://intranetsdm.movilidadbogota.gov.co:7778/images/pobtrans.gif">
          <a:extLst>
            <a:ext uri="{FF2B5EF4-FFF2-40B4-BE49-F238E27FC236}">
              <a16:creationId xmlns:a16="http://schemas.microsoft.com/office/drawing/2014/main" id="{238511E2-A92D-40F4-9E7D-095879DB1904}"/>
            </a:ext>
          </a:extLst>
        </xdr:cNvPr>
        <xdr:cNvPicPr preferRelativeResize="0"/>
      </xdr:nvPicPr>
      <xdr:blipFill>
        <a:blip xmlns:r="http://schemas.openxmlformats.org/officeDocument/2006/relationships" r:embed="rId1"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881" name="image4.png" descr="http://intranetsdm.movilidadbogota.gov.co:7778/images/pobtrans.gif">
          <a:extLst>
            <a:ext uri="{FF2B5EF4-FFF2-40B4-BE49-F238E27FC236}">
              <a16:creationId xmlns:a16="http://schemas.microsoft.com/office/drawing/2014/main" id="{9EF0C55D-70EC-4F02-BA22-AB34C6CD0A1E}"/>
            </a:ext>
          </a:extLst>
        </xdr:cNvPr>
        <xdr:cNvPicPr preferRelativeResize="0"/>
      </xdr:nvPicPr>
      <xdr:blipFill>
        <a:blip xmlns:r="http://schemas.openxmlformats.org/officeDocument/2006/relationships" r:embed="rId1"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882" name="image3.png" descr="http://intranetsdm.movilidadbogota.gov.co:7778/images/pobtrans.gif">
          <a:extLst>
            <a:ext uri="{FF2B5EF4-FFF2-40B4-BE49-F238E27FC236}">
              <a16:creationId xmlns:a16="http://schemas.microsoft.com/office/drawing/2014/main" id="{01664D01-D63B-4A7A-9BAD-12912EC415BA}"/>
            </a:ext>
          </a:extLst>
        </xdr:cNvPr>
        <xdr:cNvPicPr preferRelativeResize="0"/>
      </xdr:nvPicPr>
      <xdr:blipFill>
        <a:blip xmlns:r="http://schemas.openxmlformats.org/officeDocument/2006/relationships" r:embed="rId2"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883" name="image3.png" descr="http://intranetsdm.movilidadbogota.gov.co:7778/images/pobtrans.gif">
          <a:extLst>
            <a:ext uri="{FF2B5EF4-FFF2-40B4-BE49-F238E27FC236}">
              <a16:creationId xmlns:a16="http://schemas.microsoft.com/office/drawing/2014/main" id="{5B78F5C9-0C1B-4380-9D26-73F349134136}"/>
            </a:ext>
          </a:extLst>
        </xdr:cNvPr>
        <xdr:cNvPicPr preferRelativeResize="0"/>
      </xdr:nvPicPr>
      <xdr:blipFill>
        <a:blip xmlns:r="http://schemas.openxmlformats.org/officeDocument/2006/relationships" r:embed="rId2"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884" name="image4.png" descr="http://intranetsdm.movilidadbogota.gov.co:7778/images/pobtrans.gif">
          <a:extLst>
            <a:ext uri="{FF2B5EF4-FFF2-40B4-BE49-F238E27FC236}">
              <a16:creationId xmlns:a16="http://schemas.microsoft.com/office/drawing/2014/main" id="{2E8D306D-15AD-4AF7-8DF5-7F875BE5EDC5}"/>
            </a:ext>
          </a:extLst>
        </xdr:cNvPr>
        <xdr:cNvPicPr preferRelativeResize="0"/>
      </xdr:nvPicPr>
      <xdr:blipFill>
        <a:blip xmlns:r="http://schemas.openxmlformats.org/officeDocument/2006/relationships" r:embed="rId1"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885" name="image4.png" descr="http://intranetsdm.movilidadbogota.gov.co:7778/images/pobtrans.gif">
          <a:extLst>
            <a:ext uri="{FF2B5EF4-FFF2-40B4-BE49-F238E27FC236}">
              <a16:creationId xmlns:a16="http://schemas.microsoft.com/office/drawing/2014/main" id="{B730FA98-D46C-44B5-A050-9F4E5007FEC3}"/>
            </a:ext>
          </a:extLst>
        </xdr:cNvPr>
        <xdr:cNvPicPr preferRelativeResize="0"/>
      </xdr:nvPicPr>
      <xdr:blipFill>
        <a:blip xmlns:r="http://schemas.openxmlformats.org/officeDocument/2006/relationships" r:embed="rId1"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886" name="image4.png" descr="http://intranetsdm.movilidadbogota.gov.co:7778/images/pobtrans.gif">
          <a:extLst>
            <a:ext uri="{FF2B5EF4-FFF2-40B4-BE49-F238E27FC236}">
              <a16:creationId xmlns:a16="http://schemas.microsoft.com/office/drawing/2014/main" id="{2C90FA07-FD19-43CD-968B-59A3C9CCE772}"/>
            </a:ext>
          </a:extLst>
        </xdr:cNvPr>
        <xdr:cNvPicPr preferRelativeResize="0"/>
      </xdr:nvPicPr>
      <xdr:blipFill>
        <a:blip xmlns:r="http://schemas.openxmlformats.org/officeDocument/2006/relationships" r:embed="rId1"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887" name="image4.png" descr="http://intranetsdm.movilidadbogota.gov.co:7778/images/pobtrans.gif">
          <a:extLst>
            <a:ext uri="{FF2B5EF4-FFF2-40B4-BE49-F238E27FC236}">
              <a16:creationId xmlns:a16="http://schemas.microsoft.com/office/drawing/2014/main" id="{E26AD7C9-E829-4194-9681-8A971FB8BC17}"/>
            </a:ext>
          </a:extLst>
        </xdr:cNvPr>
        <xdr:cNvPicPr preferRelativeResize="0"/>
      </xdr:nvPicPr>
      <xdr:blipFill>
        <a:blip xmlns:r="http://schemas.openxmlformats.org/officeDocument/2006/relationships" r:embed="rId1"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888" name="image4.png" descr="http://intranetsdm.movilidadbogota.gov.co:7778/images/pobtrans.gif">
          <a:extLst>
            <a:ext uri="{FF2B5EF4-FFF2-40B4-BE49-F238E27FC236}">
              <a16:creationId xmlns:a16="http://schemas.microsoft.com/office/drawing/2014/main" id="{28017D1A-03EE-421B-8DC1-C73DEDD58DEA}"/>
            </a:ext>
          </a:extLst>
        </xdr:cNvPr>
        <xdr:cNvPicPr preferRelativeResize="0"/>
      </xdr:nvPicPr>
      <xdr:blipFill>
        <a:blip xmlns:r="http://schemas.openxmlformats.org/officeDocument/2006/relationships" r:embed="rId1"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889" name="image4.png" descr="http://intranetsdm.movilidadbogota.gov.co:7778/images/pobtrans.gif">
          <a:extLst>
            <a:ext uri="{FF2B5EF4-FFF2-40B4-BE49-F238E27FC236}">
              <a16:creationId xmlns:a16="http://schemas.microsoft.com/office/drawing/2014/main" id="{6C0656E9-17F8-4120-B54D-6CF3884403F1}"/>
            </a:ext>
          </a:extLst>
        </xdr:cNvPr>
        <xdr:cNvPicPr preferRelativeResize="0"/>
      </xdr:nvPicPr>
      <xdr:blipFill>
        <a:blip xmlns:r="http://schemas.openxmlformats.org/officeDocument/2006/relationships" r:embed="rId1"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890" name="image4.png" descr="http://intranetsdm.movilidadbogota.gov.co:7778/images/pobtrans.gif">
          <a:extLst>
            <a:ext uri="{FF2B5EF4-FFF2-40B4-BE49-F238E27FC236}">
              <a16:creationId xmlns:a16="http://schemas.microsoft.com/office/drawing/2014/main" id="{84F0C3DC-97A9-4A4E-94EE-26015C9CBD84}"/>
            </a:ext>
          </a:extLst>
        </xdr:cNvPr>
        <xdr:cNvPicPr preferRelativeResize="0"/>
      </xdr:nvPicPr>
      <xdr:blipFill>
        <a:blip xmlns:r="http://schemas.openxmlformats.org/officeDocument/2006/relationships" r:embed="rId1"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891" name="image4.png" descr="http://intranetsdm.movilidadbogota.gov.co:7778/images/pobtrans.gif">
          <a:extLst>
            <a:ext uri="{FF2B5EF4-FFF2-40B4-BE49-F238E27FC236}">
              <a16:creationId xmlns:a16="http://schemas.microsoft.com/office/drawing/2014/main" id="{E00293FD-5BA2-4993-8FA1-E3087133F92D}"/>
            </a:ext>
          </a:extLst>
        </xdr:cNvPr>
        <xdr:cNvPicPr preferRelativeResize="0"/>
      </xdr:nvPicPr>
      <xdr:blipFill>
        <a:blip xmlns:r="http://schemas.openxmlformats.org/officeDocument/2006/relationships" r:embed="rId1"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892" name="image4.png" descr="http://intranetsdm.movilidadbogota.gov.co:7778/images/pobtrans.gif">
          <a:extLst>
            <a:ext uri="{FF2B5EF4-FFF2-40B4-BE49-F238E27FC236}">
              <a16:creationId xmlns:a16="http://schemas.microsoft.com/office/drawing/2014/main" id="{EB203F1E-92B1-4BEE-B69C-F60FB3210D52}"/>
            </a:ext>
          </a:extLst>
        </xdr:cNvPr>
        <xdr:cNvPicPr preferRelativeResize="0"/>
      </xdr:nvPicPr>
      <xdr:blipFill>
        <a:blip xmlns:r="http://schemas.openxmlformats.org/officeDocument/2006/relationships" r:embed="rId1"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893" name="image4.png" descr="http://intranetsdm.movilidadbogota.gov.co:7778/images/pobtrans.gif">
          <a:extLst>
            <a:ext uri="{FF2B5EF4-FFF2-40B4-BE49-F238E27FC236}">
              <a16:creationId xmlns:a16="http://schemas.microsoft.com/office/drawing/2014/main" id="{D65AABB4-8BC2-4AA3-AF07-3BC00EB3D8BE}"/>
            </a:ext>
          </a:extLst>
        </xdr:cNvPr>
        <xdr:cNvPicPr preferRelativeResize="0"/>
      </xdr:nvPicPr>
      <xdr:blipFill>
        <a:blip xmlns:r="http://schemas.openxmlformats.org/officeDocument/2006/relationships" r:embed="rId1"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894" name="image4.png" descr="http://intranetsdm.movilidadbogota.gov.co:7778/images/pobtrans.gif">
          <a:extLst>
            <a:ext uri="{FF2B5EF4-FFF2-40B4-BE49-F238E27FC236}">
              <a16:creationId xmlns:a16="http://schemas.microsoft.com/office/drawing/2014/main" id="{7778BF5C-F3C0-4EFF-B68D-AB268C0A22DE}"/>
            </a:ext>
          </a:extLst>
        </xdr:cNvPr>
        <xdr:cNvPicPr preferRelativeResize="0"/>
      </xdr:nvPicPr>
      <xdr:blipFill>
        <a:blip xmlns:r="http://schemas.openxmlformats.org/officeDocument/2006/relationships" r:embed="rId1"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895" name="image4.png" descr="http://intranetsdm.movilidadbogota.gov.co:7778/images/pobtrans.gif">
          <a:extLst>
            <a:ext uri="{FF2B5EF4-FFF2-40B4-BE49-F238E27FC236}">
              <a16:creationId xmlns:a16="http://schemas.microsoft.com/office/drawing/2014/main" id="{FAAF03CE-3F68-40FF-B377-E368059CEBFF}"/>
            </a:ext>
          </a:extLst>
        </xdr:cNvPr>
        <xdr:cNvPicPr preferRelativeResize="0"/>
      </xdr:nvPicPr>
      <xdr:blipFill>
        <a:blip xmlns:r="http://schemas.openxmlformats.org/officeDocument/2006/relationships" r:embed="rId1"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896" name="image3.png" descr="http://intranetsdm.movilidadbogota.gov.co:7778/images/pobtrans.gif">
          <a:extLst>
            <a:ext uri="{FF2B5EF4-FFF2-40B4-BE49-F238E27FC236}">
              <a16:creationId xmlns:a16="http://schemas.microsoft.com/office/drawing/2014/main" id="{3D37B030-846F-4AF3-A41E-192E93F38651}"/>
            </a:ext>
          </a:extLst>
        </xdr:cNvPr>
        <xdr:cNvPicPr preferRelativeResize="0"/>
      </xdr:nvPicPr>
      <xdr:blipFill>
        <a:blip xmlns:r="http://schemas.openxmlformats.org/officeDocument/2006/relationships" r:embed="rId2"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897" name="image3.png" descr="http://intranetsdm.movilidadbogota.gov.co:7778/images/pobtrans.gif">
          <a:extLst>
            <a:ext uri="{FF2B5EF4-FFF2-40B4-BE49-F238E27FC236}">
              <a16:creationId xmlns:a16="http://schemas.microsoft.com/office/drawing/2014/main" id="{7377F0DC-3A24-4F70-8939-CD3A43B821E3}"/>
            </a:ext>
          </a:extLst>
        </xdr:cNvPr>
        <xdr:cNvPicPr preferRelativeResize="0"/>
      </xdr:nvPicPr>
      <xdr:blipFill>
        <a:blip xmlns:r="http://schemas.openxmlformats.org/officeDocument/2006/relationships" r:embed="rId2" cstate="print"/>
        <a:stretch>
          <a:fillRect/>
        </a:stretch>
      </xdr:blipFill>
      <xdr:spPr>
        <a:xfrm>
          <a:off x="22764750"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898" name="image4.png" descr="http://intranetsdm.movilidadbogota.gov.co:7778/images/pobtrans.gif">
          <a:extLst>
            <a:ext uri="{FF2B5EF4-FFF2-40B4-BE49-F238E27FC236}">
              <a16:creationId xmlns:a16="http://schemas.microsoft.com/office/drawing/2014/main" id="{734FF33C-CA41-4DBE-829C-A11EC0B062A7}"/>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899" name="image4.png" descr="http://intranetsdm.movilidadbogota.gov.co:7778/images/pobtrans.gif">
          <a:extLst>
            <a:ext uri="{FF2B5EF4-FFF2-40B4-BE49-F238E27FC236}">
              <a16:creationId xmlns:a16="http://schemas.microsoft.com/office/drawing/2014/main" id="{5D9F3DFC-FE80-45E1-A64B-F9DD9BE41BF9}"/>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900" name="image4.png" descr="http://intranetsdm.movilidadbogota.gov.co:7778/images/pobtrans.gif">
          <a:extLst>
            <a:ext uri="{FF2B5EF4-FFF2-40B4-BE49-F238E27FC236}">
              <a16:creationId xmlns:a16="http://schemas.microsoft.com/office/drawing/2014/main" id="{DEA508F4-C10A-4CCB-B4F0-D2B022E97203}"/>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901" name="image4.png" descr="http://intranetsdm.movilidadbogota.gov.co:7778/images/pobtrans.gif">
          <a:extLst>
            <a:ext uri="{FF2B5EF4-FFF2-40B4-BE49-F238E27FC236}">
              <a16:creationId xmlns:a16="http://schemas.microsoft.com/office/drawing/2014/main" id="{B4657571-12F3-47D3-95F6-721F766BBF22}"/>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902" name="image4.png" descr="http://intranetsdm.movilidadbogota.gov.co:7778/images/pobtrans.gif">
          <a:extLst>
            <a:ext uri="{FF2B5EF4-FFF2-40B4-BE49-F238E27FC236}">
              <a16:creationId xmlns:a16="http://schemas.microsoft.com/office/drawing/2014/main" id="{AB86E12E-D522-4C40-B614-31B11C9289AE}"/>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903" name="image4.png" descr="http://intranetsdm.movilidadbogota.gov.co:7778/images/pobtrans.gif">
          <a:extLst>
            <a:ext uri="{FF2B5EF4-FFF2-40B4-BE49-F238E27FC236}">
              <a16:creationId xmlns:a16="http://schemas.microsoft.com/office/drawing/2014/main" id="{6BF49E05-75B6-4E69-BDAC-A4299D2A0A0F}"/>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904" name="image4.png" descr="http://intranetsdm.movilidadbogota.gov.co:7778/images/pobtrans.gif">
          <a:extLst>
            <a:ext uri="{FF2B5EF4-FFF2-40B4-BE49-F238E27FC236}">
              <a16:creationId xmlns:a16="http://schemas.microsoft.com/office/drawing/2014/main" id="{B86C5A91-5250-4F40-8A2B-FFCEFA86C63A}"/>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905" name="image4.png" descr="http://intranetsdm.movilidadbogota.gov.co:7778/images/pobtrans.gif">
          <a:extLst>
            <a:ext uri="{FF2B5EF4-FFF2-40B4-BE49-F238E27FC236}">
              <a16:creationId xmlns:a16="http://schemas.microsoft.com/office/drawing/2014/main" id="{2392CECE-38E5-4379-89DC-DB7628F675FC}"/>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906" name="image4.png" descr="http://intranetsdm.movilidadbogota.gov.co:7778/images/pobtrans.gif">
          <a:extLst>
            <a:ext uri="{FF2B5EF4-FFF2-40B4-BE49-F238E27FC236}">
              <a16:creationId xmlns:a16="http://schemas.microsoft.com/office/drawing/2014/main" id="{0F4629BC-C7D0-43A1-8AE7-D7DFCE81692A}"/>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907" name="image4.png" descr="http://intranetsdm.movilidadbogota.gov.co:7778/images/pobtrans.gif">
          <a:extLst>
            <a:ext uri="{FF2B5EF4-FFF2-40B4-BE49-F238E27FC236}">
              <a16:creationId xmlns:a16="http://schemas.microsoft.com/office/drawing/2014/main" id="{E4CD8EE8-9B12-4B04-B77A-45CDA6B44DBE}"/>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908" name="image4.png" descr="http://intranetsdm.movilidadbogota.gov.co:7778/images/pobtrans.gif">
          <a:extLst>
            <a:ext uri="{FF2B5EF4-FFF2-40B4-BE49-F238E27FC236}">
              <a16:creationId xmlns:a16="http://schemas.microsoft.com/office/drawing/2014/main" id="{8C84B998-75AF-47C9-8526-E2ECC66B882A}"/>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909" name="image4.png" descr="http://intranetsdm.movilidadbogota.gov.co:7778/images/pobtrans.gif">
          <a:extLst>
            <a:ext uri="{FF2B5EF4-FFF2-40B4-BE49-F238E27FC236}">
              <a16:creationId xmlns:a16="http://schemas.microsoft.com/office/drawing/2014/main" id="{2B3BF28F-F0F1-4534-8FE5-813282934F78}"/>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910" name="image3.png" descr="http://intranetsdm.movilidadbogota.gov.co:7778/images/pobtrans.gif">
          <a:extLst>
            <a:ext uri="{FF2B5EF4-FFF2-40B4-BE49-F238E27FC236}">
              <a16:creationId xmlns:a16="http://schemas.microsoft.com/office/drawing/2014/main" id="{80BEF1F6-2843-4F09-A775-C324C6382507}"/>
            </a:ext>
          </a:extLst>
        </xdr:cNvPr>
        <xdr:cNvPicPr preferRelativeResize="0"/>
      </xdr:nvPicPr>
      <xdr:blipFill>
        <a:blip xmlns:r="http://schemas.openxmlformats.org/officeDocument/2006/relationships" r:embed="rId2"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911" name="image3.png" descr="http://intranetsdm.movilidadbogota.gov.co:7778/images/pobtrans.gif">
          <a:extLst>
            <a:ext uri="{FF2B5EF4-FFF2-40B4-BE49-F238E27FC236}">
              <a16:creationId xmlns:a16="http://schemas.microsoft.com/office/drawing/2014/main" id="{9328AAE6-4CF1-4CE5-B5F2-3FCC51A220BA}"/>
            </a:ext>
          </a:extLst>
        </xdr:cNvPr>
        <xdr:cNvPicPr preferRelativeResize="0"/>
      </xdr:nvPicPr>
      <xdr:blipFill>
        <a:blip xmlns:r="http://schemas.openxmlformats.org/officeDocument/2006/relationships" r:embed="rId2"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912" name="image4.png" descr="http://intranetsdm.movilidadbogota.gov.co:7778/images/pobtrans.gif">
          <a:extLst>
            <a:ext uri="{FF2B5EF4-FFF2-40B4-BE49-F238E27FC236}">
              <a16:creationId xmlns:a16="http://schemas.microsoft.com/office/drawing/2014/main" id="{4A142F33-B67F-43EA-BC2C-BEAA14599454}"/>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913" name="image4.png" descr="http://intranetsdm.movilidadbogota.gov.co:7778/images/pobtrans.gif">
          <a:extLst>
            <a:ext uri="{FF2B5EF4-FFF2-40B4-BE49-F238E27FC236}">
              <a16:creationId xmlns:a16="http://schemas.microsoft.com/office/drawing/2014/main" id="{1623DE3C-4AD1-4151-8ED7-0F1BDCFCEED8}"/>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914" name="image4.png" descr="http://intranetsdm.movilidadbogota.gov.co:7778/images/pobtrans.gif">
          <a:extLst>
            <a:ext uri="{FF2B5EF4-FFF2-40B4-BE49-F238E27FC236}">
              <a16:creationId xmlns:a16="http://schemas.microsoft.com/office/drawing/2014/main" id="{698A86AD-EE07-4989-ADC8-E09A41CEADC5}"/>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915" name="image4.png" descr="http://intranetsdm.movilidadbogota.gov.co:7778/images/pobtrans.gif">
          <a:extLst>
            <a:ext uri="{FF2B5EF4-FFF2-40B4-BE49-F238E27FC236}">
              <a16:creationId xmlns:a16="http://schemas.microsoft.com/office/drawing/2014/main" id="{1088173F-9265-4218-866A-24064BE8EF56}"/>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916" name="image4.png" descr="http://intranetsdm.movilidadbogota.gov.co:7778/images/pobtrans.gif">
          <a:extLst>
            <a:ext uri="{FF2B5EF4-FFF2-40B4-BE49-F238E27FC236}">
              <a16:creationId xmlns:a16="http://schemas.microsoft.com/office/drawing/2014/main" id="{37490118-1E13-4589-A941-347D0A3D7AB2}"/>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917" name="image4.png" descr="http://intranetsdm.movilidadbogota.gov.co:7778/images/pobtrans.gif">
          <a:extLst>
            <a:ext uri="{FF2B5EF4-FFF2-40B4-BE49-F238E27FC236}">
              <a16:creationId xmlns:a16="http://schemas.microsoft.com/office/drawing/2014/main" id="{DA724597-8906-49FF-A649-E5809F58A8E3}"/>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918" name="image4.png" descr="http://intranetsdm.movilidadbogota.gov.co:7778/images/pobtrans.gif">
          <a:extLst>
            <a:ext uri="{FF2B5EF4-FFF2-40B4-BE49-F238E27FC236}">
              <a16:creationId xmlns:a16="http://schemas.microsoft.com/office/drawing/2014/main" id="{BF39B932-2A25-433C-8ED5-A855A8217728}"/>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919" name="image4.png" descr="http://intranetsdm.movilidadbogota.gov.co:7778/images/pobtrans.gif">
          <a:extLst>
            <a:ext uri="{FF2B5EF4-FFF2-40B4-BE49-F238E27FC236}">
              <a16:creationId xmlns:a16="http://schemas.microsoft.com/office/drawing/2014/main" id="{39E5D435-AC5B-4602-8A24-7B6429CC1E80}"/>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920" name="image4.png" descr="http://intranetsdm.movilidadbogota.gov.co:7778/images/pobtrans.gif">
          <a:extLst>
            <a:ext uri="{FF2B5EF4-FFF2-40B4-BE49-F238E27FC236}">
              <a16:creationId xmlns:a16="http://schemas.microsoft.com/office/drawing/2014/main" id="{17D27D05-DE4B-4039-B73C-A6F95A816BE4}"/>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921" name="image4.png" descr="http://intranetsdm.movilidadbogota.gov.co:7778/images/pobtrans.gif">
          <a:extLst>
            <a:ext uri="{FF2B5EF4-FFF2-40B4-BE49-F238E27FC236}">
              <a16:creationId xmlns:a16="http://schemas.microsoft.com/office/drawing/2014/main" id="{0C0BFE0E-1952-471D-A987-392796C41C5B}"/>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922" name="image4.png" descr="http://intranetsdm.movilidadbogota.gov.co:7778/images/pobtrans.gif">
          <a:extLst>
            <a:ext uri="{FF2B5EF4-FFF2-40B4-BE49-F238E27FC236}">
              <a16:creationId xmlns:a16="http://schemas.microsoft.com/office/drawing/2014/main" id="{2A8EF572-670A-4E69-9C27-09EEC6663C19}"/>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923" name="image4.png" descr="http://intranetsdm.movilidadbogota.gov.co:7778/images/pobtrans.gif">
          <a:extLst>
            <a:ext uri="{FF2B5EF4-FFF2-40B4-BE49-F238E27FC236}">
              <a16:creationId xmlns:a16="http://schemas.microsoft.com/office/drawing/2014/main" id="{DE862EE1-7B05-4723-A026-9F8185841A6A}"/>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924" name="image3.png" descr="http://intranetsdm.movilidadbogota.gov.co:7778/images/pobtrans.gif">
          <a:extLst>
            <a:ext uri="{FF2B5EF4-FFF2-40B4-BE49-F238E27FC236}">
              <a16:creationId xmlns:a16="http://schemas.microsoft.com/office/drawing/2014/main" id="{305870E1-6681-4894-8D82-9AEEBE7A2544}"/>
            </a:ext>
          </a:extLst>
        </xdr:cNvPr>
        <xdr:cNvPicPr preferRelativeResize="0"/>
      </xdr:nvPicPr>
      <xdr:blipFill>
        <a:blip xmlns:r="http://schemas.openxmlformats.org/officeDocument/2006/relationships" r:embed="rId2"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925" name="image3.png" descr="http://intranetsdm.movilidadbogota.gov.co:7778/images/pobtrans.gif">
          <a:extLst>
            <a:ext uri="{FF2B5EF4-FFF2-40B4-BE49-F238E27FC236}">
              <a16:creationId xmlns:a16="http://schemas.microsoft.com/office/drawing/2014/main" id="{1A7B8881-93E4-4D45-BEF8-9B4C29DDFA49}"/>
            </a:ext>
          </a:extLst>
        </xdr:cNvPr>
        <xdr:cNvPicPr preferRelativeResize="0"/>
      </xdr:nvPicPr>
      <xdr:blipFill>
        <a:blip xmlns:r="http://schemas.openxmlformats.org/officeDocument/2006/relationships" r:embed="rId2" cstate="print"/>
        <a:stretch>
          <a:fillRect/>
        </a:stretch>
      </xdr:blipFill>
      <xdr:spPr>
        <a:xfrm>
          <a:off x="24393525"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926" name="image4.png" descr="http://intranetsdm.movilidadbogota.gov.co:7778/images/pobtrans.gif">
          <a:extLst>
            <a:ext uri="{FF2B5EF4-FFF2-40B4-BE49-F238E27FC236}">
              <a16:creationId xmlns:a16="http://schemas.microsoft.com/office/drawing/2014/main" id="{9A026C9F-E0EC-4907-9779-4034283B37FB}"/>
            </a:ext>
          </a:extLst>
        </xdr:cNvPr>
        <xdr:cNvPicPr preferRelativeResize="0"/>
      </xdr:nvPicPr>
      <xdr:blipFill>
        <a:blip xmlns:r="http://schemas.openxmlformats.org/officeDocument/2006/relationships" r:embed="rId1"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927" name="image4.png" descr="http://intranetsdm.movilidadbogota.gov.co:7778/images/pobtrans.gif">
          <a:extLst>
            <a:ext uri="{FF2B5EF4-FFF2-40B4-BE49-F238E27FC236}">
              <a16:creationId xmlns:a16="http://schemas.microsoft.com/office/drawing/2014/main" id="{E135426E-3D31-40DD-92D9-5BF6771BAAAA}"/>
            </a:ext>
          </a:extLst>
        </xdr:cNvPr>
        <xdr:cNvPicPr preferRelativeResize="0"/>
      </xdr:nvPicPr>
      <xdr:blipFill>
        <a:blip xmlns:r="http://schemas.openxmlformats.org/officeDocument/2006/relationships" r:embed="rId1"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928" name="image4.png" descr="http://intranetsdm.movilidadbogota.gov.co:7778/images/pobtrans.gif">
          <a:extLst>
            <a:ext uri="{FF2B5EF4-FFF2-40B4-BE49-F238E27FC236}">
              <a16:creationId xmlns:a16="http://schemas.microsoft.com/office/drawing/2014/main" id="{FEF1378E-3902-4FD0-925E-956C346FF711}"/>
            </a:ext>
          </a:extLst>
        </xdr:cNvPr>
        <xdr:cNvPicPr preferRelativeResize="0"/>
      </xdr:nvPicPr>
      <xdr:blipFill>
        <a:blip xmlns:r="http://schemas.openxmlformats.org/officeDocument/2006/relationships" r:embed="rId1"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929" name="image4.png" descr="http://intranetsdm.movilidadbogota.gov.co:7778/images/pobtrans.gif">
          <a:extLst>
            <a:ext uri="{FF2B5EF4-FFF2-40B4-BE49-F238E27FC236}">
              <a16:creationId xmlns:a16="http://schemas.microsoft.com/office/drawing/2014/main" id="{0CDF41DD-D5EC-4985-8D37-1858C6399278}"/>
            </a:ext>
          </a:extLst>
        </xdr:cNvPr>
        <xdr:cNvPicPr preferRelativeResize="0"/>
      </xdr:nvPicPr>
      <xdr:blipFill>
        <a:blip xmlns:r="http://schemas.openxmlformats.org/officeDocument/2006/relationships" r:embed="rId1"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930" name="image4.png" descr="http://intranetsdm.movilidadbogota.gov.co:7778/images/pobtrans.gif">
          <a:extLst>
            <a:ext uri="{FF2B5EF4-FFF2-40B4-BE49-F238E27FC236}">
              <a16:creationId xmlns:a16="http://schemas.microsoft.com/office/drawing/2014/main" id="{4EB9DCE0-DD32-4C40-B63A-EA08113D5394}"/>
            </a:ext>
          </a:extLst>
        </xdr:cNvPr>
        <xdr:cNvPicPr preferRelativeResize="0"/>
      </xdr:nvPicPr>
      <xdr:blipFill>
        <a:blip xmlns:r="http://schemas.openxmlformats.org/officeDocument/2006/relationships" r:embed="rId1"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931" name="image4.png" descr="http://intranetsdm.movilidadbogota.gov.co:7778/images/pobtrans.gif">
          <a:extLst>
            <a:ext uri="{FF2B5EF4-FFF2-40B4-BE49-F238E27FC236}">
              <a16:creationId xmlns:a16="http://schemas.microsoft.com/office/drawing/2014/main" id="{1D1B7DC5-9777-4EA8-976F-9EBA33B45280}"/>
            </a:ext>
          </a:extLst>
        </xdr:cNvPr>
        <xdr:cNvPicPr preferRelativeResize="0"/>
      </xdr:nvPicPr>
      <xdr:blipFill>
        <a:blip xmlns:r="http://schemas.openxmlformats.org/officeDocument/2006/relationships" r:embed="rId1"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932" name="image4.png" descr="http://intranetsdm.movilidadbogota.gov.co:7778/images/pobtrans.gif">
          <a:extLst>
            <a:ext uri="{FF2B5EF4-FFF2-40B4-BE49-F238E27FC236}">
              <a16:creationId xmlns:a16="http://schemas.microsoft.com/office/drawing/2014/main" id="{DA35D784-0A82-4068-9E72-1952EF2C632C}"/>
            </a:ext>
          </a:extLst>
        </xdr:cNvPr>
        <xdr:cNvPicPr preferRelativeResize="0"/>
      </xdr:nvPicPr>
      <xdr:blipFill>
        <a:blip xmlns:r="http://schemas.openxmlformats.org/officeDocument/2006/relationships" r:embed="rId1"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933" name="image4.png" descr="http://intranetsdm.movilidadbogota.gov.co:7778/images/pobtrans.gif">
          <a:extLst>
            <a:ext uri="{FF2B5EF4-FFF2-40B4-BE49-F238E27FC236}">
              <a16:creationId xmlns:a16="http://schemas.microsoft.com/office/drawing/2014/main" id="{503A09FF-2DD5-4D19-BA78-7D9AEF60BF12}"/>
            </a:ext>
          </a:extLst>
        </xdr:cNvPr>
        <xdr:cNvPicPr preferRelativeResize="0"/>
      </xdr:nvPicPr>
      <xdr:blipFill>
        <a:blip xmlns:r="http://schemas.openxmlformats.org/officeDocument/2006/relationships" r:embed="rId1"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934" name="image4.png" descr="http://intranetsdm.movilidadbogota.gov.co:7778/images/pobtrans.gif">
          <a:extLst>
            <a:ext uri="{FF2B5EF4-FFF2-40B4-BE49-F238E27FC236}">
              <a16:creationId xmlns:a16="http://schemas.microsoft.com/office/drawing/2014/main" id="{38C0A622-9C58-45DA-85CC-F8F8E5970307}"/>
            </a:ext>
          </a:extLst>
        </xdr:cNvPr>
        <xdr:cNvPicPr preferRelativeResize="0"/>
      </xdr:nvPicPr>
      <xdr:blipFill>
        <a:blip xmlns:r="http://schemas.openxmlformats.org/officeDocument/2006/relationships" r:embed="rId1"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935" name="image4.png" descr="http://intranetsdm.movilidadbogota.gov.co:7778/images/pobtrans.gif">
          <a:extLst>
            <a:ext uri="{FF2B5EF4-FFF2-40B4-BE49-F238E27FC236}">
              <a16:creationId xmlns:a16="http://schemas.microsoft.com/office/drawing/2014/main" id="{9B47DDAD-9369-434F-9768-B732A57FC453}"/>
            </a:ext>
          </a:extLst>
        </xdr:cNvPr>
        <xdr:cNvPicPr preferRelativeResize="0"/>
      </xdr:nvPicPr>
      <xdr:blipFill>
        <a:blip xmlns:r="http://schemas.openxmlformats.org/officeDocument/2006/relationships" r:embed="rId1"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936" name="image4.png" descr="http://intranetsdm.movilidadbogota.gov.co:7778/images/pobtrans.gif">
          <a:extLst>
            <a:ext uri="{FF2B5EF4-FFF2-40B4-BE49-F238E27FC236}">
              <a16:creationId xmlns:a16="http://schemas.microsoft.com/office/drawing/2014/main" id="{00550153-5225-4566-873D-600F231E1585}"/>
            </a:ext>
          </a:extLst>
        </xdr:cNvPr>
        <xdr:cNvPicPr preferRelativeResize="0"/>
      </xdr:nvPicPr>
      <xdr:blipFill>
        <a:blip xmlns:r="http://schemas.openxmlformats.org/officeDocument/2006/relationships" r:embed="rId1"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937" name="image4.png" descr="http://intranetsdm.movilidadbogota.gov.co:7778/images/pobtrans.gif">
          <a:extLst>
            <a:ext uri="{FF2B5EF4-FFF2-40B4-BE49-F238E27FC236}">
              <a16:creationId xmlns:a16="http://schemas.microsoft.com/office/drawing/2014/main" id="{FD493F1D-14F8-4212-9CAE-793C066097EC}"/>
            </a:ext>
          </a:extLst>
        </xdr:cNvPr>
        <xdr:cNvPicPr preferRelativeResize="0"/>
      </xdr:nvPicPr>
      <xdr:blipFill>
        <a:blip xmlns:r="http://schemas.openxmlformats.org/officeDocument/2006/relationships" r:embed="rId1"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938" name="image3.png" descr="http://intranetsdm.movilidadbogota.gov.co:7778/images/pobtrans.gif">
          <a:extLst>
            <a:ext uri="{FF2B5EF4-FFF2-40B4-BE49-F238E27FC236}">
              <a16:creationId xmlns:a16="http://schemas.microsoft.com/office/drawing/2014/main" id="{13144816-210E-4882-AC75-568FE8047903}"/>
            </a:ext>
          </a:extLst>
        </xdr:cNvPr>
        <xdr:cNvPicPr preferRelativeResize="0"/>
      </xdr:nvPicPr>
      <xdr:blipFill>
        <a:blip xmlns:r="http://schemas.openxmlformats.org/officeDocument/2006/relationships" r:embed="rId2"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939" name="image3.png" descr="http://intranetsdm.movilidadbogota.gov.co:7778/images/pobtrans.gif">
          <a:extLst>
            <a:ext uri="{FF2B5EF4-FFF2-40B4-BE49-F238E27FC236}">
              <a16:creationId xmlns:a16="http://schemas.microsoft.com/office/drawing/2014/main" id="{2882206A-A98B-43D8-A133-2C4BDE0A5144}"/>
            </a:ext>
          </a:extLst>
        </xdr:cNvPr>
        <xdr:cNvPicPr preferRelativeResize="0"/>
      </xdr:nvPicPr>
      <xdr:blipFill>
        <a:blip xmlns:r="http://schemas.openxmlformats.org/officeDocument/2006/relationships" r:embed="rId2"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940" name="image4.png" descr="http://intranetsdm.movilidadbogota.gov.co:7778/images/pobtrans.gif">
          <a:extLst>
            <a:ext uri="{FF2B5EF4-FFF2-40B4-BE49-F238E27FC236}">
              <a16:creationId xmlns:a16="http://schemas.microsoft.com/office/drawing/2014/main" id="{5E313C51-0B03-4FC7-BABB-F9F736A8E970}"/>
            </a:ext>
          </a:extLst>
        </xdr:cNvPr>
        <xdr:cNvPicPr preferRelativeResize="0"/>
      </xdr:nvPicPr>
      <xdr:blipFill>
        <a:blip xmlns:r="http://schemas.openxmlformats.org/officeDocument/2006/relationships" r:embed="rId1"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941" name="image4.png" descr="http://intranetsdm.movilidadbogota.gov.co:7778/images/pobtrans.gif">
          <a:extLst>
            <a:ext uri="{FF2B5EF4-FFF2-40B4-BE49-F238E27FC236}">
              <a16:creationId xmlns:a16="http://schemas.microsoft.com/office/drawing/2014/main" id="{F12A7477-0BFA-4F5D-B1CF-71CCCF7842E5}"/>
            </a:ext>
          </a:extLst>
        </xdr:cNvPr>
        <xdr:cNvPicPr preferRelativeResize="0"/>
      </xdr:nvPicPr>
      <xdr:blipFill>
        <a:blip xmlns:r="http://schemas.openxmlformats.org/officeDocument/2006/relationships" r:embed="rId1"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942" name="image4.png" descr="http://intranetsdm.movilidadbogota.gov.co:7778/images/pobtrans.gif">
          <a:extLst>
            <a:ext uri="{FF2B5EF4-FFF2-40B4-BE49-F238E27FC236}">
              <a16:creationId xmlns:a16="http://schemas.microsoft.com/office/drawing/2014/main" id="{B323B1EE-A95F-4DCA-867F-A18AB5985C74}"/>
            </a:ext>
          </a:extLst>
        </xdr:cNvPr>
        <xdr:cNvPicPr preferRelativeResize="0"/>
      </xdr:nvPicPr>
      <xdr:blipFill>
        <a:blip xmlns:r="http://schemas.openxmlformats.org/officeDocument/2006/relationships" r:embed="rId1"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943" name="image4.png" descr="http://intranetsdm.movilidadbogota.gov.co:7778/images/pobtrans.gif">
          <a:extLst>
            <a:ext uri="{FF2B5EF4-FFF2-40B4-BE49-F238E27FC236}">
              <a16:creationId xmlns:a16="http://schemas.microsoft.com/office/drawing/2014/main" id="{0BBA70B7-22DA-42B4-ADD1-26F1A1570EED}"/>
            </a:ext>
          </a:extLst>
        </xdr:cNvPr>
        <xdr:cNvPicPr preferRelativeResize="0"/>
      </xdr:nvPicPr>
      <xdr:blipFill>
        <a:blip xmlns:r="http://schemas.openxmlformats.org/officeDocument/2006/relationships" r:embed="rId1"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944" name="image4.png" descr="http://intranetsdm.movilidadbogota.gov.co:7778/images/pobtrans.gif">
          <a:extLst>
            <a:ext uri="{FF2B5EF4-FFF2-40B4-BE49-F238E27FC236}">
              <a16:creationId xmlns:a16="http://schemas.microsoft.com/office/drawing/2014/main" id="{5C3D0698-45C7-468D-AA5A-5AAAC61EAE2E}"/>
            </a:ext>
          </a:extLst>
        </xdr:cNvPr>
        <xdr:cNvPicPr preferRelativeResize="0"/>
      </xdr:nvPicPr>
      <xdr:blipFill>
        <a:blip xmlns:r="http://schemas.openxmlformats.org/officeDocument/2006/relationships" r:embed="rId1"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945" name="image4.png" descr="http://intranetsdm.movilidadbogota.gov.co:7778/images/pobtrans.gif">
          <a:extLst>
            <a:ext uri="{FF2B5EF4-FFF2-40B4-BE49-F238E27FC236}">
              <a16:creationId xmlns:a16="http://schemas.microsoft.com/office/drawing/2014/main" id="{15D4D59B-3D7C-45CD-A4B3-6CB26F371509}"/>
            </a:ext>
          </a:extLst>
        </xdr:cNvPr>
        <xdr:cNvPicPr preferRelativeResize="0"/>
      </xdr:nvPicPr>
      <xdr:blipFill>
        <a:blip xmlns:r="http://schemas.openxmlformats.org/officeDocument/2006/relationships" r:embed="rId1"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946" name="image4.png" descr="http://intranetsdm.movilidadbogota.gov.co:7778/images/pobtrans.gif">
          <a:extLst>
            <a:ext uri="{FF2B5EF4-FFF2-40B4-BE49-F238E27FC236}">
              <a16:creationId xmlns:a16="http://schemas.microsoft.com/office/drawing/2014/main" id="{C7562E5F-CFFA-4A51-A6EC-C45F7CAB78D6}"/>
            </a:ext>
          </a:extLst>
        </xdr:cNvPr>
        <xdr:cNvPicPr preferRelativeResize="0"/>
      </xdr:nvPicPr>
      <xdr:blipFill>
        <a:blip xmlns:r="http://schemas.openxmlformats.org/officeDocument/2006/relationships" r:embed="rId1"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947" name="image4.png" descr="http://intranetsdm.movilidadbogota.gov.co:7778/images/pobtrans.gif">
          <a:extLst>
            <a:ext uri="{FF2B5EF4-FFF2-40B4-BE49-F238E27FC236}">
              <a16:creationId xmlns:a16="http://schemas.microsoft.com/office/drawing/2014/main" id="{55A6F73D-85A4-4F34-A6D2-A01356F92B61}"/>
            </a:ext>
          </a:extLst>
        </xdr:cNvPr>
        <xdr:cNvPicPr preferRelativeResize="0"/>
      </xdr:nvPicPr>
      <xdr:blipFill>
        <a:blip xmlns:r="http://schemas.openxmlformats.org/officeDocument/2006/relationships" r:embed="rId1"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948" name="image4.png" descr="http://intranetsdm.movilidadbogota.gov.co:7778/images/pobtrans.gif">
          <a:extLst>
            <a:ext uri="{FF2B5EF4-FFF2-40B4-BE49-F238E27FC236}">
              <a16:creationId xmlns:a16="http://schemas.microsoft.com/office/drawing/2014/main" id="{2D2ABC45-48D8-441F-8AA5-FB3CF42C2CFD}"/>
            </a:ext>
          </a:extLst>
        </xdr:cNvPr>
        <xdr:cNvPicPr preferRelativeResize="0"/>
      </xdr:nvPicPr>
      <xdr:blipFill>
        <a:blip xmlns:r="http://schemas.openxmlformats.org/officeDocument/2006/relationships" r:embed="rId1"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949" name="image4.png" descr="http://intranetsdm.movilidadbogota.gov.co:7778/images/pobtrans.gif">
          <a:extLst>
            <a:ext uri="{FF2B5EF4-FFF2-40B4-BE49-F238E27FC236}">
              <a16:creationId xmlns:a16="http://schemas.microsoft.com/office/drawing/2014/main" id="{8540591F-2914-4BD6-8A43-9C657B735282}"/>
            </a:ext>
          </a:extLst>
        </xdr:cNvPr>
        <xdr:cNvPicPr preferRelativeResize="0"/>
      </xdr:nvPicPr>
      <xdr:blipFill>
        <a:blip xmlns:r="http://schemas.openxmlformats.org/officeDocument/2006/relationships" r:embed="rId1"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950" name="image4.png" descr="http://intranetsdm.movilidadbogota.gov.co:7778/images/pobtrans.gif">
          <a:extLst>
            <a:ext uri="{FF2B5EF4-FFF2-40B4-BE49-F238E27FC236}">
              <a16:creationId xmlns:a16="http://schemas.microsoft.com/office/drawing/2014/main" id="{2AC9ECDB-1ADF-47BD-8B66-C5CC77BED621}"/>
            </a:ext>
          </a:extLst>
        </xdr:cNvPr>
        <xdr:cNvPicPr preferRelativeResize="0"/>
      </xdr:nvPicPr>
      <xdr:blipFill>
        <a:blip xmlns:r="http://schemas.openxmlformats.org/officeDocument/2006/relationships" r:embed="rId1"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951" name="image4.png" descr="http://intranetsdm.movilidadbogota.gov.co:7778/images/pobtrans.gif">
          <a:extLst>
            <a:ext uri="{FF2B5EF4-FFF2-40B4-BE49-F238E27FC236}">
              <a16:creationId xmlns:a16="http://schemas.microsoft.com/office/drawing/2014/main" id="{9EEC8379-BD58-4ED0-B5D8-BF550290ACEA}"/>
            </a:ext>
          </a:extLst>
        </xdr:cNvPr>
        <xdr:cNvPicPr preferRelativeResize="0"/>
      </xdr:nvPicPr>
      <xdr:blipFill>
        <a:blip xmlns:r="http://schemas.openxmlformats.org/officeDocument/2006/relationships" r:embed="rId1"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952" name="image3.png" descr="http://intranetsdm.movilidadbogota.gov.co:7778/images/pobtrans.gif">
          <a:extLst>
            <a:ext uri="{FF2B5EF4-FFF2-40B4-BE49-F238E27FC236}">
              <a16:creationId xmlns:a16="http://schemas.microsoft.com/office/drawing/2014/main" id="{CC58850B-A2BD-41A0-974F-EC2376D2B4BF}"/>
            </a:ext>
          </a:extLst>
        </xdr:cNvPr>
        <xdr:cNvPicPr preferRelativeResize="0"/>
      </xdr:nvPicPr>
      <xdr:blipFill>
        <a:blip xmlns:r="http://schemas.openxmlformats.org/officeDocument/2006/relationships" r:embed="rId2"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953" name="image3.png" descr="http://intranetsdm.movilidadbogota.gov.co:7778/images/pobtrans.gif">
          <a:extLst>
            <a:ext uri="{FF2B5EF4-FFF2-40B4-BE49-F238E27FC236}">
              <a16:creationId xmlns:a16="http://schemas.microsoft.com/office/drawing/2014/main" id="{E799E03C-A24E-44DA-8842-555A72BD6EDF}"/>
            </a:ext>
          </a:extLst>
        </xdr:cNvPr>
        <xdr:cNvPicPr preferRelativeResize="0"/>
      </xdr:nvPicPr>
      <xdr:blipFill>
        <a:blip xmlns:r="http://schemas.openxmlformats.org/officeDocument/2006/relationships" r:embed="rId2" cstate="print"/>
        <a:stretch>
          <a:fillRect/>
        </a:stretch>
      </xdr:blipFill>
      <xdr:spPr>
        <a:xfrm>
          <a:off x="22764750" y="647700"/>
          <a:ext cx="38100" cy="9525"/>
        </a:xfrm>
        <a:prstGeom prst="rect">
          <a:avLst/>
        </a:prstGeom>
        <a:noFill/>
      </xdr:spPr>
    </xdr:pic>
    <xdr:clientData fLocksWithSheet="0"/>
  </xdr:oneCellAnchor>
  <xdr:twoCellAnchor editAs="oneCell">
    <xdr:from>
      <xdr:col>11</xdr:col>
      <xdr:colOff>0</xdr:colOff>
      <xdr:row>2</xdr:row>
      <xdr:rowOff>0</xdr:rowOff>
    </xdr:from>
    <xdr:to>
      <xdr:col>11</xdr:col>
      <xdr:colOff>38100</xdr:colOff>
      <xdr:row>2</xdr:row>
      <xdr:rowOff>9525</xdr:rowOff>
    </xdr:to>
    <xdr:pic>
      <xdr:nvPicPr>
        <xdr:cNvPr id="954" name="1 Imagen" descr="http://intranetsdm.movilidadbogota.gov.co:7778/images/pobtrans.gif">
          <a:extLst>
            <a:ext uri="{FF2B5EF4-FFF2-40B4-BE49-F238E27FC236}">
              <a16:creationId xmlns:a16="http://schemas.microsoft.com/office/drawing/2014/main" id="{A8500618-1623-43F3-9644-BD6D9074F9E8}"/>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2764750" y="6477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2</xdr:row>
      <xdr:rowOff>0</xdr:rowOff>
    </xdr:from>
    <xdr:to>
      <xdr:col>11</xdr:col>
      <xdr:colOff>38100</xdr:colOff>
      <xdr:row>2</xdr:row>
      <xdr:rowOff>9525</xdr:rowOff>
    </xdr:to>
    <xdr:pic>
      <xdr:nvPicPr>
        <xdr:cNvPr id="955" name="1 Imagen" descr="http://intranetsdm.movilidadbogota.gov.co:7778/images/pobtrans.gif">
          <a:extLst>
            <a:ext uri="{FF2B5EF4-FFF2-40B4-BE49-F238E27FC236}">
              <a16:creationId xmlns:a16="http://schemas.microsoft.com/office/drawing/2014/main" id="{02FF807B-567B-443F-889B-0DB953EDAD77}"/>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2764750" y="6477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2</xdr:row>
      <xdr:rowOff>0</xdr:rowOff>
    </xdr:from>
    <xdr:to>
      <xdr:col>11</xdr:col>
      <xdr:colOff>38100</xdr:colOff>
      <xdr:row>2</xdr:row>
      <xdr:rowOff>9525</xdr:rowOff>
    </xdr:to>
    <xdr:pic>
      <xdr:nvPicPr>
        <xdr:cNvPr id="956" name="1 Imagen" descr="http://intranetsdm.movilidadbogota.gov.co:7778/images/pobtrans.gif">
          <a:extLst>
            <a:ext uri="{FF2B5EF4-FFF2-40B4-BE49-F238E27FC236}">
              <a16:creationId xmlns:a16="http://schemas.microsoft.com/office/drawing/2014/main" id="{C0923759-D9F3-48C6-90FF-2639C666FADA}"/>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2764750" y="6477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2</xdr:row>
      <xdr:rowOff>0</xdr:rowOff>
    </xdr:from>
    <xdr:to>
      <xdr:col>11</xdr:col>
      <xdr:colOff>38100</xdr:colOff>
      <xdr:row>2</xdr:row>
      <xdr:rowOff>9525</xdr:rowOff>
    </xdr:to>
    <xdr:pic>
      <xdr:nvPicPr>
        <xdr:cNvPr id="957" name="1 Imagen" descr="http://intranetsdm.movilidadbogota.gov.co:7778/images/pobtrans.gif">
          <a:extLst>
            <a:ext uri="{FF2B5EF4-FFF2-40B4-BE49-F238E27FC236}">
              <a16:creationId xmlns:a16="http://schemas.microsoft.com/office/drawing/2014/main" id="{4525FC97-3CC0-42EE-BC55-8B5310337B3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2764750" y="6477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2</xdr:row>
      <xdr:rowOff>0</xdr:rowOff>
    </xdr:from>
    <xdr:to>
      <xdr:col>11</xdr:col>
      <xdr:colOff>38100</xdr:colOff>
      <xdr:row>2</xdr:row>
      <xdr:rowOff>9525</xdr:rowOff>
    </xdr:to>
    <xdr:pic>
      <xdr:nvPicPr>
        <xdr:cNvPr id="958" name="1 Imagen" descr="http://intranetsdm.movilidadbogota.gov.co:7778/images/pobtrans.gif">
          <a:extLst>
            <a:ext uri="{FF2B5EF4-FFF2-40B4-BE49-F238E27FC236}">
              <a16:creationId xmlns:a16="http://schemas.microsoft.com/office/drawing/2014/main" id="{EA7D7CE7-A435-4F15-8FC2-07F9E40D676B}"/>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2764750" y="6477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2</xdr:row>
      <xdr:rowOff>0</xdr:rowOff>
    </xdr:from>
    <xdr:to>
      <xdr:col>11</xdr:col>
      <xdr:colOff>38100</xdr:colOff>
      <xdr:row>2</xdr:row>
      <xdr:rowOff>9525</xdr:rowOff>
    </xdr:to>
    <xdr:pic>
      <xdr:nvPicPr>
        <xdr:cNvPr id="959" name="1 Imagen" descr="http://intranetsdm.movilidadbogota.gov.co:7778/images/pobtrans.gif">
          <a:extLst>
            <a:ext uri="{FF2B5EF4-FFF2-40B4-BE49-F238E27FC236}">
              <a16:creationId xmlns:a16="http://schemas.microsoft.com/office/drawing/2014/main" id="{9DAB46E7-84BC-4873-8AFB-961F168E9B14}"/>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2764750" y="6477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2</xdr:row>
      <xdr:rowOff>0</xdr:rowOff>
    </xdr:from>
    <xdr:to>
      <xdr:col>11</xdr:col>
      <xdr:colOff>38100</xdr:colOff>
      <xdr:row>2</xdr:row>
      <xdr:rowOff>9525</xdr:rowOff>
    </xdr:to>
    <xdr:pic>
      <xdr:nvPicPr>
        <xdr:cNvPr id="960" name="1 Imagen" descr="http://intranetsdm.movilidadbogota.gov.co:7778/images/pobtrans.gif">
          <a:extLst>
            <a:ext uri="{FF2B5EF4-FFF2-40B4-BE49-F238E27FC236}">
              <a16:creationId xmlns:a16="http://schemas.microsoft.com/office/drawing/2014/main" id="{AD336DF5-CAE6-43CD-8E81-3157256DBBB5}"/>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2764750" y="6477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2</xdr:row>
      <xdr:rowOff>0</xdr:rowOff>
    </xdr:from>
    <xdr:to>
      <xdr:col>11</xdr:col>
      <xdr:colOff>38100</xdr:colOff>
      <xdr:row>2</xdr:row>
      <xdr:rowOff>9525</xdr:rowOff>
    </xdr:to>
    <xdr:pic>
      <xdr:nvPicPr>
        <xdr:cNvPr id="961" name="1 Imagen" descr="http://intranetsdm.movilidadbogota.gov.co:7778/images/pobtrans.gif">
          <a:extLst>
            <a:ext uri="{FF2B5EF4-FFF2-40B4-BE49-F238E27FC236}">
              <a16:creationId xmlns:a16="http://schemas.microsoft.com/office/drawing/2014/main" id="{F5D9B6A9-092D-4706-9FF1-694C778ACCA5}"/>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2764750" y="6477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2</xdr:row>
      <xdr:rowOff>0</xdr:rowOff>
    </xdr:from>
    <xdr:to>
      <xdr:col>11</xdr:col>
      <xdr:colOff>38100</xdr:colOff>
      <xdr:row>2</xdr:row>
      <xdr:rowOff>9525</xdr:rowOff>
    </xdr:to>
    <xdr:pic>
      <xdr:nvPicPr>
        <xdr:cNvPr id="962" name="1 Imagen" descr="http://intranetsdm.movilidadbogota.gov.co:7778/images/pobtrans.gif">
          <a:extLst>
            <a:ext uri="{FF2B5EF4-FFF2-40B4-BE49-F238E27FC236}">
              <a16:creationId xmlns:a16="http://schemas.microsoft.com/office/drawing/2014/main" id="{38EEADAA-ADC4-4E98-AEB2-E6241FCA3B9C}"/>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2764750" y="6477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2</xdr:row>
      <xdr:rowOff>0</xdr:rowOff>
    </xdr:from>
    <xdr:to>
      <xdr:col>11</xdr:col>
      <xdr:colOff>38100</xdr:colOff>
      <xdr:row>2</xdr:row>
      <xdr:rowOff>9525</xdr:rowOff>
    </xdr:to>
    <xdr:pic>
      <xdr:nvPicPr>
        <xdr:cNvPr id="963" name="1 Imagen" descr="http://intranetsdm.movilidadbogota.gov.co:7778/images/pobtrans.gif">
          <a:extLst>
            <a:ext uri="{FF2B5EF4-FFF2-40B4-BE49-F238E27FC236}">
              <a16:creationId xmlns:a16="http://schemas.microsoft.com/office/drawing/2014/main" id="{340EE112-34B6-479B-A4B7-7AFF769D398F}"/>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2764750" y="6477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2</xdr:row>
      <xdr:rowOff>0</xdr:rowOff>
    </xdr:from>
    <xdr:to>
      <xdr:col>11</xdr:col>
      <xdr:colOff>38100</xdr:colOff>
      <xdr:row>2</xdr:row>
      <xdr:rowOff>9525</xdr:rowOff>
    </xdr:to>
    <xdr:pic>
      <xdr:nvPicPr>
        <xdr:cNvPr id="964" name="1 Imagen" descr="http://intranetsdm.movilidadbogota.gov.co:7778/images/pobtrans.gif">
          <a:extLst>
            <a:ext uri="{FF2B5EF4-FFF2-40B4-BE49-F238E27FC236}">
              <a16:creationId xmlns:a16="http://schemas.microsoft.com/office/drawing/2014/main" id="{F9D98727-5D9B-4614-B071-61EA1F1841E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2764750" y="6477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2</xdr:row>
      <xdr:rowOff>0</xdr:rowOff>
    </xdr:from>
    <xdr:to>
      <xdr:col>11</xdr:col>
      <xdr:colOff>38100</xdr:colOff>
      <xdr:row>2</xdr:row>
      <xdr:rowOff>9525</xdr:rowOff>
    </xdr:to>
    <xdr:pic>
      <xdr:nvPicPr>
        <xdr:cNvPr id="965" name="1 Imagen" descr="http://intranetsdm.movilidadbogota.gov.co:7778/images/pobtrans.gif">
          <a:extLst>
            <a:ext uri="{FF2B5EF4-FFF2-40B4-BE49-F238E27FC236}">
              <a16:creationId xmlns:a16="http://schemas.microsoft.com/office/drawing/2014/main" id="{1E9F2BFD-5E01-4BAD-AC1E-B03F15974834}"/>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2764750" y="6477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2</xdr:row>
      <xdr:rowOff>0</xdr:rowOff>
    </xdr:from>
    <xdr:to>
      <xdr:col>11</xdr:col>
      <xdr:colOff>38100</xdr:colOff>
      <xdr:row>2</xdr:row>
      <xdr:rowOff>9525</xdr:rowOff>
    </xdr:to>
    <xdr:pic>
      <xdr:nvPicPr>
        <xdr:cNvPr id="966" name="1 Imagen" descr="http://intranetsdm.movilidadbogota.gov.co:7778/images/pobtrans.gif">
          <a:extLst>
            <a:ext uri="{FF2B5EF4-FFF2-40B4-BE49-F238E27FC236}">
              <a16:creationId xmlns:a16="http://schemas.microsoft.com/office/drawing/2014/main" id="{94EA61CB-1A2C-4561-B076-5DB52FBC7A8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2764750" y="6477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2</xdr:row>
      <xdr:rowOff>0</xdr:rowOff>
    </xdr:from>
    <xdr:to>
      <xdr:col>11</xdr:col>
      <xdr:colOff>38100</xdr:colOff>
      <xdr:row>2</xdr:row>
      <xdr:rowOff>9525</xdr:rowOff>
    </xdr:to>
    <xdr:pic>
      <xdr:nvPicPr>
        <xdr:cNvPr id="967" name="1 Imagen" descr="http://intranetsdm.movilidadbogota.gov.co:7778/images/pobtrans.gif">
          <a:extLst>
            <a:ext uri="{FF2B5EF4-FFF2-40B4-BE49-F238E27FC236}">
              <a16:creationId xmlns:a16="http://schemas.microsoft.com/office/drawing/2014/main" id="{0E8C0FD7-2594-4D95-8FBE-660874F7192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2764750" y="6477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2</xdr:row>
      <xdr:rowOff>0</xdr:rowOff>
    </xdr:from>
    <xdr:to>
      <xdr:col>11</xdr:col>
      <xdr:colOff>38100</xdr:colOff>
      <xdr:row>2</xdr:row>
      <xdr:rowOff>9525</xdr:rowOff>
    </xdr:to>
    <xdr:pic>
      <xdr:nvPicPr>
        <xdr:cNvPr id="968" name="1 Imagen" descr="http://intranetsdm.movilidadbogota.gov.co:7778/images/pobtrans.gif">
          <a:extLst>
            <a:ext uri="{FF2B5EF4-FFF2-40B4-BE49-F238E27FC236}">
              <a16:creationId xmlns:a16="http://schemas.microsoft.com/office/drawing/2014/main" id="{8982ADC7-E2B3-442A-B619-FC8F2EB2F384}"/>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2764750" y="6477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2</xdr:row>
      <xdr:rowOff>0</xdr:rowOff>
    </xdr:from>
    <xdr:to>
      <xdr:col>11</xdr:col>
      <xdr:colOff>38100</xdr:colOff>
      <xdr:row>2</xdr:row>
      <xdr:rowOff>9525</xdr:rowOff>
    </xdr:to>
    <xdr:pic>
      <xdr:nvPicPr>
        <xdr:cNvPr id="969" name="1 Imagen" descr="http://intranetsdm.movilidadbogota.gov.co:7778/images/pobtrans.gif">
          <a:extLst>
            <a:ext uri="{FF2B5EF4-FFF2-40B4-BE49-F238E27FC236}">
              <a16:creationId xmlns:a16="http://schemas.microsoft.com/office/drawing/2014/main" id="{CA5F77A0-D97C-4D8B-887F-58CF41E01A05}"/>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2764750" y="6477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2</xdr:row>
      <xdr:rowOff>0</xdr:rowOff>
    </xdr:from>
    <xdr:to>
      <xdr:col>11</xdr:col>
      <xdr:colOff>38100</xdr:colOff>
      <xdr:row>2</xdr:row>
      <xdr:rowOff>9525</xdr:rowOff>
    </xdr:to>
    <xdr:pic>
      <xdr:nvPicPr>
        <xdr:cNvPr id="970" name="1 Imagen" descr="http://intranetsdm.movilidadbogota.gov.co:7778/images/pobtrans.gif">
          <a:extLst>
            <a:ext uri="{FF2B5EF4-FFF2-40B4-BE49-F238E27FC236}">
              <a16:creationId xmlns:a16="http://schemas.microsoft.com/office/drawing/2014/main" id="{92BFFDE5-876A-4205-A599-FD337918FB5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2764750" y="6477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2</xdr:row>
      <xdr:rowOff>0</xdr:rowOff>
    </xdr:from>
    <xdr:to>
      <xdr:col>11</xdr:col>
      <xdr:colOff>38100</xdr:colOff>
      <xdr:row>2</xdr:row>
      <xdr:rowOff>9525</xdr:rowOff>
    </xdr:to>
    <xdr:pic>
      <xdr:nvPicPr>
        <xdr:cNvPr id="971" name="1 Imagen" descr="http://intranetsdm.movilidadbogota.gov.co:7778/images/pobtrans.gif">
          <a:extLst>
            <a:ext uri="{FF2B5EF4-FFF2-40B4-BE49-F238E27FC236}">
              <a16:creationId xmlns:a16="http://schemas.microsoft.com/office/drawing/2014/main" id="{177F7257-F71F-4649-86E3-F7361D171836}"/>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2764750" y="6477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2</xdr:row>
      <xdr:rowOff>0</xdr:rowOff>
    </xdr:from>
    <xdr:to>
      <xdr:col>11</xdr:col>
      <xdr:colOff>38100</xdr:colOff>
      <xdr:row>2</xdr:row>
      <xdr:rowOff>9525</xdr:rowOff>
    </xdr:to>
    <xdr:pic>
      <xdr:nvPicPr>
        <xdr:cNvPr id="972" name="1 Imagen" descr="http://intranetsdm.movilidadbogota.gov.co:7778/images/pobtrans.gif">
          <a:extLst>
            <a:ext uri="{FF2B5EF4-FFF2-40B4-BE49-F238E27FC236}">
              <a16:creationId xmlns:a16="http://schemas.microsoft.com/office/drawing/2014/main" id="{C6FE193C-953A-45ED-946B-62236A79E5BF}"/>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2764750" y="6477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2</xdr:row>
      <xdr:rowOff>0</xdr:rowOff>
    </xdr:from>
    <xdr:to>
      <xdr:col>11</xdr:col>
      <xdr:colOff>38100</xdr:colOff>
      <xdr:row>2</xdr:row>
      <xdr:rowOff>9525</xdr:rowOff>
    </xdr:to>
    <xdr:pic>
      <xdr:nvPicPr>
        <xdr:cNvPr id="973" name="1 Imagen" descr="http://intranetsdm.movilidadbogota.gov.co:7778/images/pobtrans.gif">
          <a:extLst>
            <a:ext uri="{FF2B5EF4-FFF2-40B4-BE49-F238E27FC236}">
              <a16:creationId xmlns:a16="http://schemas.microsoft.com/office/drawing/2014/main" id="{A6A8BE54-CC7C-4CDA-A517-95A40C53C29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2764750" y="6477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2</xdr:row>
      <xdr:rowOff>0</xdr:rowOff>
    </xdr:from>
    <xdr:to>
      <xdr:col>11</xdr:col>
      <xdr:colOff>38100</xdr:colOff>
      <xdr:row>2</xdr:row>
      <xdr:rowOff>9525</xdr:rowOff>
    </xdr:to>
    <xdr:pic>
      <xdr:nvPicPr>
        <xdr:cNvPr id="974" name="1 Imagen" descr="http://intranetsdm.movilidadbogota.gov.co:7778/images/pobtrans.gif">
          <a:extLst>
            <a:ext uri="{FF2B5EF4-FFF2-40B4-BE49-F238E27FC236}">
              <a16:creationId xmlns:a16="http://schemas.microsoft.com/office/drawing/2014/main" id="{98191CB8-B395-4E22-953E-7BC5A1BC1AA1}"/>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2764750" y="6477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2</xdr:row>
      <xdr:rowOff>0</xdr:rowOff>
    </xdr:from>
    <xdr:to>
      <xdr:col>11</xdr:col>
      <xdr:colOff>38100</xdr:colOff>
      <xdr:row>2</xdr:row>
      <xdr:rowOff>9525</xdr:rowOff>
    </xdr:to>
    <xdr:pic>
      <xdr:nvPicPr>
        <xdr:cNvPr id="975" name="1 Imagen" descr="http://intranetsdm.movilidadbogota.gov.co:7778/images/pobtrans.gif">
          <a:extLst>
            <a:ext uri="{FF2B5EF4-FFF2-40B4-BE49-F238E27FC236}">
              <a16:creationId xmlns:a16="http://schemas.microsoft.com/office/drawing/2014/main" id="{3D60596C-9E59-4B67-96F6-A2E7C67B9E6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2764750" y="6477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2</xdr:row>
      <xdr:rowOff>0</xdr:rowOff>
    </xdr:from>
    <xdr:to>
      <xdr:col>11</xdr:col>
      <xdr:colOff>38100</xdr:colOff>
      <xdr:row>2</xdr:row>
      <xdr:rowOff>9525</xdr:rowOff>
    </xdr:to>
    <xdr:pic>
      <xdr:nvPicPr>
        <xdr:cNvPr id="976" name="1 Imagen" descr="http://intranetsdm.movilidadbogota.gov.co:7778/images/pobtrans.gif">
          <a:extLst>
            <a:ext uri="{FF2B5EF4-FFF2-40B4-BE49-F238E27FC236}">
              <a16:creationId xmlns:a16="http://schemas.microsoft.com/office/drawing/2014/main" id="{EC7CC1D0-6F55-4110-91E1-6D7B914D51F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2764750" y="6477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2</xdr:row>
      <xdr:rowOff>0</xdr:rowOff>
    </xdr:from>
    <xdr:to>
      <xdr:col>11</xdr:col>
      <xdr:colOff>38100</xdr:colOff>
      <xdr:row>2</xdr:row>
      <xdr:rowOff>9525</xdr:rowOff>
    </xdr:to>
    <xdr:pic>
      <xdr:nvPicPr>
        <xdr:cNvPr id="977" name="1 Imagen" descr="http://intranetsdm.movilidadbogota.gov.co:7778/images/pobtrans.gif">
          <a:extLst>
            <a:ext uri="{FF2B5EF4-FFF2-40B4-BE49-F238E27FC236}">
              <a16:creationId xmlns:a16="http://schemas.microsoft.com/office/drawing/2014/main" id="{41C37BAF-9278-491A-B8A2-6B8DC52758AF}"/>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2764750" y="6477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2</xdr:row>
      <xdr:rowOff>0</xdr:rowOff>
    </xdr:from>
    <xdr:to>
      <xdr:col>11</xdr:col>
      <xdr:colOff>38100</xdr:colOff>
      <xdr:row>2</xdr:row>
      <xdr:rowOff>9525</xdr:rowOff>
    </xdr:to>
    <xdr:pic>
      <xdr:nvPicPr>
        <xdr:cNvPr id="978" name="1 Imagen" descr="http://intranetsdm.movilidadbogota.gov.co:7778/images/pobtrans.gif">
          <a:extLst>
            <a:ext uri="{FF2B5EF4-FFF2-40B4-BE49-F238E27FC236}">
              <a16:creationId xmlns:a16="http://schemas.microsoft.com/office/drawing/2014/main" id="{872DE2D8-C2E8-4372-AB29-9E10C3A0788F}"/>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2764750" y="6477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2</xdr:row>
      <xdr:rowOff>0</xdr:rowOff>
    </xdr:from>
    <xdr:to>
      <xdr:col>11</xdr:col>
      <xdr:colOff>38100</xdr:colOff>
      <xdr:row>2</xdr:row>
      <xdr:rowOff>9525</xdr:rowOff>
    </xdr:to>
    <xdr:pic>
      <xdr:nvPicPr>
        <xdr:cNvPr id="979" name="1 Imagen" descr="http://intranetsdm.movilidadbogota.gov.co:7778/images/pobtrans.gif">
          <a:extLst>
            <a:ext uri="{FF2B5EF4-FFF2-40B4-BE49-F238E27FC236}">
              <a16:creationId xmlns:a16="http://schemas.microsoft.com/office/drawing/2014/main" id="{0BDB4D57-C36B-45CD-8FA3-4356AC24AB7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2764750" y="6477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2</xdr:row>
      <xdr:rowOff>0</xdr:rowOff>
    </xdr:from>
    <xdr:to>
      <xdr:col>11</xdr:col>
      <xdr:colOff>38100</xdr:colOff>
      <xdr:row>2</xdr:row>
      <xdr:rowOff>9525</xdr:rowOff>
    </xdr:to>
    <xdr:pic>
      <xdr:nvPicPr>
        <xdr:cNvPr id="980" name="1 Imagen" descr="http://intranetsdm.movilidadbogota.gov.co:7778/images/pobtrans.gif">
          <a:extLst>
            <a:ext uri="{FF2B5EF4-FFF2-40B4-BE49-F238E27FC236}">
              <a16:creationId xmlns:a16="http://schemas.microsoft.com/office/drawing/2014/main" id="{6824BDA0-350C-422A-AE33-74CB21F7897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2764750" y="6477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2</xdr:row>
      <xdr:rowOff>0</xdr:rowOff>
    </xdr:from>
    <xdr:to>
      <xdr:col>11</xdr:col>
      <xdr:colOff>38100</xdr:colOff>
      <xdr:row>2</xdr:row>
      <xdr:rowOff>9525</xdr:rowOff>
    </xdr:to>
    <xdr:pic>
      <xdr:nvPicPr>
        <xdr:cNvPr id="981" name="1 Imagen" descr="http://intranetsdm.movilidadbogota.gov.co:7778/images/pobtrans.gif">
          <a:extLst>
            <a:ext uri="{FF2B5EF4-FFF2-40B4-BE49-F238E27FC236}">
              <a16:creationId xmlns:a16="http://schemas.microsoft.com/office/drawing/2014/main" id="{E526D2CA-277E-4693-A7DE-AB4C3FDE642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2764750" y="6477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12</xdr:col>
      <xdr:colOff>0</xdr:colOff>
      <xdr:row>1</xdr:row>
      <xdr:rowOff>0</xdr:rowOff>
    </xdr:from>
    <xdr:ext cx="38100" cy="9525"/>
    <xdr:pic>
      <xdr:nvPicPr>
        <xdr:cNvPr id="982" name="image4.png" descr="http://intranetsdm.movilidadbogota.gov.co:7778/images/pobtrans.gif">
          <a:extLst>
            <a:ext uri="{FF2B5EF4-FFF2-40B4-BE49-F238E27FC236}">
              <a16:creationId xmlns:a16="http://schemas.microsoft.com/office/drawing/2014/main" id="{C3AB4A1E-11F3-4F40-ABF4-B06455B294B3}"/>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983" name="image4.png" descr="http://intranetsdm.movilidadbogota.gov.co:7778/images/pobtrans.gif">
          <a:extLst>
            <a:ext uri="{FF2B5EF4-FFF2-40B4-BE49-F238E27FC236}">
              <a16:creationId xmlns:a16="http://schemas.microsoft.com/office/drawing/2014/main" id="{98F06B3B-2247-4DFC-8720-A66F3870F7E2}"/>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984" name="image4.png" descr="http://intranetsdm.movilidadbogota.gov.co:7778/images/pobtrans.gif">
          <a:extLst>
            <a:ext uri="{FF2B5EF4-FFF2-40B4-BE49-F238E27FC236}">
              <a16:creationId xmlns:a16="http://schemas.microsoft.com/office/drawing/2014/main" id="{36A559C9-EA5C-406E-8195-E236BD2EC5B8}"/>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985" name="image4.png" descr="http://intranetsdm.movilidadbogota.gov.co:7778/images/pobtrans.gif">
          <a:extLst>
            <a:ext uri="{FF2B5EF4-FFF2-40B4-BE49-F238E27FC236}">
              <a16:creationId xmlns:a16="http://schemas.microsoft.com/office/drawing/2014/main" id="{4E30BB57-E6C7-4E28-9386-2DB427EB1C38}"/>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986" name="image4.png" descr="http://intranetsdm.movilidadbogota.gov.co:7778/images/pobtrans.gif">
          <a:extLst>
            <a:ext uri="{FF2B5EF4-FFF2-40B4-BE49-F238E27FC236}">
              <a16:creationId xmlns:a16="http://schemas.microsoft.com/office/drawing/2014/main" id="{415EC072-EF32-4A04-BE57-18F114402023}"/>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987" name="image4.png" descr="http://intranetsdm.movilidadbogota.gov.co:7778/images/pobtrans.gif">
          <a:extLst>
            <a:ext uri="{FF2B5EF4-FFF2-40B4-BE49-F238E27FC236}">
              <a16:creationId xmlns:a16="http://schemas.microsoft.com/office/drawing/2014/main" id="{2BE9E245-3E35-4DFD-BA32-D676FF06AE9B}"/>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988" name="image4.png" descr="http://intranetsdm.movilidadbogota.gov.co:7778/images/pobtrans.gif">
          <a:extLst>
            <a:ext uri="{FF2B5EF4-FFF2-40B4-BE49-F238E27FC236}">
              <a16:creationId xmlns:a16="http://schemas.microsoft.com/office/drawing/2014/main" id="{E2D62171-6C86-4F40-873C-2DE3007021A2}"/>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989" name="image4.png" descr="http://intranetsdm.movilidadbogota.gov.co:7778/images/pobtrans.gif">
          <a:extLst>
            <a:ext uri="{FF2B5EF4-FFF2-40B4-BE49-F238E27FC236}">
              <a16:creationId xmlns:a16="http://schemas.microsoft.com/office/drawing/2014/main" id="{143D351F-CACA-4028-BF56-7AEC2ED09DCE}"/>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990" name="image4.png" descr="http://intranetsdm.movilidadbogota.gov.co:7778/images/pobtrans.gif">
          <a:extLst>
            <a:ext uri="{FF2B5EF4-FFF2-40B4-BE49-F238E27FC236}">
              <a16:creationId xmlns:a16="http://schemas.microsoft.com/office/drawing/2014/main" id="{555CC97E-EAE9-441A-9564-AF2F0F85C51C}"/>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991" name="image4.png" descr="http://intranetsdm.movilidadbogota.gov.co:7778/images/pobtrans.gif">
          <a:extLst>
            <a:ext uri="{FF2B5EF4-FFF2-40B4-BE49-F238E27FC236}">
              <a16:creationId xmlns:a16="http://schemas.microsoft.com/office/drawing/2014/main" id="{5D00BBE8-7BBD-4207-BACC-1FA0977008EA}"/>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992" name="image4.png" descr="http://intranetsdm.movilidadbogota.gov.co:7778/images/pobtrans.gif">
          <a:extLst>
            <a:ext uri="{FF2B5EF4-FFF2-40B4-BE49-F238E27FC236}">
              <a16:creationId xmlns:a16="http://schemas.microsoft.com/office/drawing/2014/main" id="{A65241D9-9709-42E0-8BE7-F32803A0C877}"/>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993" name="image4.png" descr="http://intranetsdm.movilidadbogota.gov.co:7778/images/pobtrans.gif">
          <a:extLst>
            <a:ext uri="{FF2B5EF4-FFF2-40B4-BE49-F238E27FC236}">
              <a16:creationId xmlns:a16="http://schemas.microsoft.com/office/drawing/2014/main" id="{FFC707B4-3F98-4C96-9BD7-5A9D334751A4}"/>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994" name="image3.png" descr="http://intranetsdm.movilidadbogota.gov.co:7778/images/pobtrans.gif">
          <a:extLst>
            <a:ext uri="{FF2B5EF4-FFF2-40B4-BE49-F238E27FC236}">
              <a16:creationId xmlns:a16="http://schemas.microsoft.com/office/drawing/2014/main" id="{CE022AE4-88D8-4647-AF27-2A1306F117ED}"/>
            </a:ext>
          </a:extLst>
        </xdr:cNvPr>
        <xdr:cNvPicPr preferRelativeResize="0"/>
      </xdr:nvPicPr>
      <xdr:blipFill>
        <a:blip xmlns:r="http://schemas.openxmlformats.org/officeDocument/2006/relationships" r:embed="rId2"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995" name="image3.png" descr="http://intranetsdm.movilidadbogota.gov.co:7778/images/pobtrans.gif">
          <a:extLst>
            <a:ext uri="{FF2B5EF4-FFF2-40B4-BE49-F238E27FC236}">
              <a16:creationId xmlns:a16="http://schemas.microsoft.com/office/drawing/2014/main" id="{92A8186E-A780-4414-92F3-36290E649143}"/>
            </a:ext>
          </a:extLst>
        </xdr:cNvPr>
        <xdr:cNvPicPr preferRelativeResize="0"/>
      </xdr:nvPicPr>
      <xdr:blipFill>
        <a:blip xmlns:r="http://schemas.openxmlformats.org/officeDocument/2006/relationships" r:embed="rId2"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996" name="image4.png" descr="http://intranetsdm.movilidadbogota.gov.co:7778/images/pobtrans.gif">
          <a:extLst>
            <a:ext uri="{FF2B5EF4-FFF2-40B4-BE49-F238E27FC236}">
              <a16:creationId xmlns:a16="http://schemas.microsoft.com/office/drawing/2014/main" id="{70C1E95B-8D58-475E-BF7D-0D49A88FD65A}"/>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997" name="image4.png" descr="http://intranetsdm.movilidadbogota.gov.co:7778/images/pobtrans.gif">
          <a:extLst>
            <a:ext uri="{FF2B5EF4-FFF2-40B4-BE49-F238E27FC236}">
              <a16:creationId xmlns:a16="http://schemas.microsoft.com/office/drawing/2014/main" id="{4D647A19-04CD-44B2-A0E4-D667382F14C5}"/>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998" name="image4.png" descr="http://intranetsdm.movilidadbogota.gov.co:7778/images/pobtrans.gif">
          <a:extLst>
            <a:ext uri="{FF2B5EF4-FFF2-40B4-BE49-F238E27FC236}">
              <a16:creationId xmlns:a16="http://schemas.microsoft.com/office/drawing/2014/main" id="{B6C171B0-1EA6-493C-AF8F-91A6729063C3}"/>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999" name="image4.png" descr="http://intranetsdm.movilidadbogota.gov.co:7778/images/pobtrans.gif">
          <a:extLst>
            <a:ext uri="{FF2B5EF4-FFF2-40B4-BE49-F238E27FC236}">
              <a16:creationId xmlns:a16="http://schemas.microsoft.com/office/drawing/2014/main" id="{92A1EB95-A0F0-464D-B4E4-DDBDC7D777F5}"/>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000" name="image4.png" descr="http://intranetsdm.movilidadbogota.gov.co:7778/images/pobtrans.gif">
          <a:extLst>
            <a:ext uri="{FF2B5EF4-FFF2-40B4-BE49-F238E27FC236}">
              <a16:creationId xmlns:a16="http://schemas.microsoft.com/office/drawing/2014/main" id="{B8064B6C-0436-4702-A0E1-8A39E2D72D41}"/>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001" name="image4.png" descr="http://intranetsdm.movilidadbogota.gov.co:7778/images/pobtrans.gif">
          <a:extLst>
            <a:ext uri="{FF2B5EF4-FFF2-40B4-BE49-F238E27FC236}">
              <a16:creationId xmlns:a16="http://schemas.microsoft.com/office/drawing/2014/main" id="{07A666B8-1F38-4101-90D9-D09C4B0BAF03}"/>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002" name="image4.png" descr="http://intranetsdm.movilidadbogota.gov.co:7778/images/pobtrans.gif">
          <a:extLst>
            <a:ext uri="{FF2B5EF4-FFF2-40B4-BE49-F238E27FC236}">
              <a16:creationId xmlns:a16="http://schemas.microsoft.com/office/drawing/2014/main" id="{C9B6AB2E-CFF8-4B89-9C8D-27AE38527701}"/>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003" name="image4.png" descr="http://intranetsdm.movilidadbogota.gov.co:7778/images/pobtrans.gif">
          <a:extLst>
            <a:ext uri="{FF2B5EF4-FFF2-40B4-BE49-F238E27FC236}">
              <a16:creationId xmlns:a16="http://schemas.microsoft.com/office/drawing/2014/main" id="{3C7D4B57-046B-46F7-98F3-5A6017EF817B}"/>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004" name="image4.png" descr="http://intranetsdm.movilidadbogota.gov.co:7778/images/pobtrans.gif">
          <a:extLst>
            <a:ext uri="{FF2B5EF4-FFF2-40B4-BE49-F238E27FC236}">
              <a16:creationId xmlns:a16="http://schemas.microsoft.com/office/drawing/2014/main" id="{F356EDE5-9334-42AC-8925-CE9C4B1FF0C5}"/>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005" name="image4.png" descr="http://intranetsdm.movilidadbogota.gov.co:7778/images/pobtrans.gif">
          <a:extLst>
            <a:ext uri="{FF2B5EF4-FFF2-40B4-BE49-F238E27FC236}">
              <a16:creationId xmlns:a16="http://schemas.microsoft.com/office/drawing/2014/main" id="{840B5061-E227-4F39-A0B2-5E493D784397}"/>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006" name="image4.png" descr="http://intranetsdm.movilidadbogota.gov.co:7778/images/pobtrans.gif">
          <a:extLst>
            <a:ext uri="{FF2B5EF4-FFF2-40B4-BE49-F238E27FC236}">
              <a16:creationId xmlns:a16="http://schemas.microsoft.com/office/drawing/2014/main" id="{CB892FF1-50FE-4920-9765-2E5B53242A50}"/>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007" name="image4.png" descr="http://intranetsdm.movilidadbogota.gov.co:7778/images/pobtrans.gif">
          <a:extLst>
            <a:ext uri="{FF2B5EF4-FFF2-40B4-BE49-F238E27FC236}">
              <a16:creationId xmlns:a16="http://schemas.microsoft.com/office/drawing/2014/main" id="{C8B4954A-D6A7-4DB1-BB33-1525E7DB0F48}"/>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008" name="image3.png" descr="http://intranetsdm.movilidadbogota.gov.co:7778/images/pobtrans.gif">
          <a:extLst>
            <a:ext uri="{FF2B5EF4-FFF2-40B4-BE49-F238E27FC236}">
              <a16:creationId xmlns:a16="http://schemas.microsoft.com/office/drawing/2014/main" id="{9CE5F59E-3E66-4BBE-AF41-19465FC1CB89}"/>
            </a:ext>
          </a:extLst>
        </xdr:cNvPr>
        <xdr:cNvPicPr preferRelativeResize="0"/>
      </xdr:nvPicPr>
      <xdr:blipFill>
        <a:blip xmlns:r="http://schemas.openxmlformats.org/officeDocument/2006/relationships" r:embed="rId2"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009" name="image3.png" descr="http://intranetsdm.movilidadbogota.gov.co:7778/images/pobtrans.gif">
          <a:extLst>
            <a:ext uri="{FF2B5EF4-FFF2-40B4-BE49-F238E27FC236}">
              <a16:creationId xmlns:a16="http://schemas.microsoft.com/office/drawing/2014/main" id="{9F95F5E7-2B44-44AE-89EE-A774F4F02DD8}"/>
            </a:ext>
          </a:extLst>
        </xdr:cNvPr>
        <xdr:cNvPicPr preferRelativeResize="0"/>
      </xdr:nvPicPr>
      <xdr:blipFill>
        <a:blip xmlns:r="http://schemas.openxmlformats.org/officeDocument/2006/relationships" r:embed="rId2"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010" name="image4.png" descr="http://intranetsdm.movilidadbogota.gov.co:7778/images/pobtrans.gif">
          <a:extLst>
            <a:ext uri="{FF2B5EF4-FFF2-40B4-BE49-F238E27FC236}">
              <a16:creationId xmlns:a16="http://schemas.microsoft.com/office/drawing/2014/main" id="{4B53F8DA-26AA-4095-82CE-F7DE10291B39}"/>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011" name="image4.png" descr="http://intranetsdm.movilidadbogota.gov.co:7778/images/pobtrans.gif">
          <a:extLst>
            <a:ext uri="{FF2B5EF4-FFF2-40B4-BE49-F238E27FC236}">
              <a16:creationId xmlns:a16="http://schemas.microsoft.com/office/drawing/2014/main" id="{063302BF-0CD4-412C-9D68-40E9C38C11ED}"/>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012" name="image4.png" descr="http://intranetsdm.movilidadbogota.gov.co:7778/images/pobtrans.gif">
          <a:extLst>
            <a:ext uri="{FF2B5EF4-FFF2-40B4-BE49-F238E27FC236}">
              <a16:creationId xmlns:a16="http://schemas.microsoft.com/office/drawing/2014/main" id="{830CCFC8-8FF5-4C15-ABAC-DF3AC6BF5980}"/>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013" name="image4.png" descr="http://intranetsdm.movilidadbogota.gov.co:7778/images/pobtrans.gif">
          <a:extLst>
            <a:ext uri="{FF2B5EF4-FFF2-40B4-BE49-F238E27FC236}">
              <a16:creationId xmlns:a16="http://schemas.microsoft.com/office/drawing/2014/main" id="{5C8BE990-4FB7-49B1-AFE3-3B83A63E2816}"/>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014" name="image4.png" descr="http://intranetsdm.movilidadbogota.gov.co:7778/images/pobtrans.gif">
          <a:extLst>
            <a:ext uri="{FF2B5EF4-FFF2-40B4-BE49-F238E27FC236}">
              <a16:creationId xmlns:a16="http://schemas.microsoft.com/office/drawing/2014/main" id="{3F794FB3-7701-407A-9B1C-F44C00E3833D}"/>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015" name="image4.png" descr="http://intranetsdm.movilidadbogota.gov.co:7778/images/pobtrans.gif">
          <a:extLst>
            <a:ext uri="{FF2B5EF4-FFF2-40B4-BE49-F238E27FC236}">
              <a16:creationId xmlns:a16="http://schemas.microsoft.com/office/drawing/2014/main" id="{2491234E-841E-497D-9B25-05CAC94F213E}"/>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016" name="image4.png" descr="http://intranetsdm.movilidadbogota.gov.co:7778/images/pobtrans.gif">
          <a:extLst>
            <a:ext uri="{FF2B5EF4-FFF2-40B4-BE49-F238E27FC236}">
              <a16:creationId xmlns:a16="http://schemas.microsoft.com/office/drawing/2014/main" id="{D66313AB-311D-4F44-9AC3-E5BE53047316}"/>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017" name="image4.png" descr="http://intranetsdm.movilidadbogota.gov.co:7778/images/pobtrans.gif">
          <a:extLst>
            <a:ext uri="{FF2B5EF4-FFF2-40B4-BE49-F238E27FC236}">
              <a16:creationId xmlns:a16="http://schemas.microsoft.com/office/drawing/2014/main" id="{8E6BA811-E246-4FA7-AE41-5A962C5BBF7D}"/>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018" name="image4.png" descr="http://intranetsdm.movilidadbogota.gov.co:7778/images/pobtrans.gif">
          <a:extLst>
            <a:ext uri="{FF2B5EF4-FFF2-40B4-BE49-F238E27FC236}">
              <a16:creationId xmlns:a16="http://schemas.microsoft.com/office/drawing/2014/main" id="{5984BAE1-E99E-40C4-8F42-693B172172E3}"/>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019" name="image4.png" descr="http://intranetsdm.movilidadbogota.gov.co:7778/images/pobtrans.gif">
          <a:extLst>
            <a:ext uri="{FF2B5EF4-FFF2-40B4-BE49-F238E27FC236}">
              <a16:creationId xmlns:a16="http://schemas.microsoft.com/office/drawing/2014/main" id="{43A39035-FBF2-4934-8314-49A634FEA170}"/>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020" name="image4.png" descr="http://intranetsdm.movilidadbogota.gov.co:7778/images/pobtrans.gif">
          <a:extLst>
            <a:ext uri="{FF2B5EF4-FFF2-40B4-BE49-F238E27FC236}">
              <a16:creationId xmlns:a16="http://schemas.microsoft.com/office/drawing/2014/main" id="{F5BC6175-E0EC-4362-9CFE-3A46292711BC}"/>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021" name="image4.png" descr="http://intranetsdm.movilidadbogota.gov.co:7778/images/pobtrans.gif">
          <a:extLst>
            <a:ext uri="{FF2B5EF4-FFF2-40B4-BE49-F238E27FC236}">
              <a16:creationId xmlns:a16="http://schemas.microsoft.com/office/drawing/2014/main" id="{B7A71E68-87DB-475C-BE49-BD3C7A6FE0F2}"/>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022" name="image3.png" descr="http://intranetsdm.movilidadbogota.gov.co:7778/images/pobtrans.gif">
          <a:extLst>
            <a:ext uri="{FF2B5EF4-FFF2-40B4-BE49-F238E27FC236}">
              <a16:creationId xmlns:a16="http://schemas.microsoft.com/office/drawing/2014/main" id="{8FDB7E0E-9DCA-474B-AE0D-24FC1920D18A}"/>
            </a:ext>
          </a:extLst>
        </xdr:cNvPr>
        <xdr:cNvPicPr preferRelativeResize="0"/>
      </xdr:nvPicPr>
      <xdr:blipFill>
        <a:blip xmlns:r="http://schemas.openxmlformats.org/officeDocument/2006/relationships" r:embed="rId2"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023" name="image3.png" descr="http://intranetsdm.movilidadbogota.gov.co:7778/images/pobtrans.gif">
          <a:extLst>
            <a:ext uri="{FF2B5EF4-FFF2-40B4-BE49-F238E27FC236}">
              <a16:creationId xmlns:a16="http://schemas.microsoft.com/office/drawing/2014/main" id="{93CFC31E-ECB3-4380-8D2C-F87C14B0D17D}"/>
            </a:ext>
          </a:extLst>
        </xdr:cNvPr>
        <xdr:cNvPicPr preferRelativeResize="0"/>
      </xdr:nvPicPr>
      <xdr:blipFill>
        <a:blip xmlns:r="http://schemas.openxmlformats.org/officeDocument/2006/relationships" r:embed="rId2"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024" name="image4.png" descr="http://intranetsdm.movilidadbogota.gov.co:7778/images/pobtrans.gif">
          <a:extLst>
            <a:ext uri="{FF2B5EF4-FFF2-40B4-BE49-F238E27FC236}">
              <a16:creationId xmlns:a16="http://schemas.microsoft.com/office/drawing/2014/main" id="{45ED5A2F-C1BD-4643-A8E0-1B7BC9E4F2F9}"/>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025" name="image4.png" descr="http://intranetsdm.movilidadbogota.gov.co:7778/images/pobtrans.gif">
          <a:extLst>
            <a:ext uri="{FF2B5EF4-FFF2-40B4-BE49-F238E27FC236}">
              <a16:creationId xmlns:a16="http://schemas.microsoft.com/office/drawing/2014/main" id="{2706177F-C33B-4FFF-9C54-102B4C926631}"/>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026" name="image4.png" descr="http://intranetsdm.movilidadbogota.gov.co:7778/images/pobtrans.gif">
          <a:extLst>
            <a:ext uri="{FF2B5EF4-FFF2-40B4-BE49-F238E27FC236}">
              <a16:creationId xmlns:a16="http://schemas.microsoft.com/office/drawing/2014/main" id="{33DC0644-5E6D-416A-9552-809A9B674F7C}"/>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027" name="image4.png" descr="http://intranetsdm.movilidadbogota.gov.co:7778/images/pobtrans.gif">
          <a:extLst>
            <a:ext uri="{FF2B5EF4-FFF2-40B4-BE49-F238E27FC236}">
              <a16:creationId xmlns:a16="http://schemas.microsoft.com/office/drawing/2014/main" id="{F7135EC7-0C67-4A83-AF11-91878CFA9AC0}"/>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028" name="image4.png" descr="http://intranetsdm.movilidadbogota.gov.co:7778/images/pobtrans.gif">
          <a:extLst>
            <a:ext uri="{FF2B5EF4-FFF2-40B4-BE49-F238E27FC236}">
              <a16:creationId xmlns:a16="http://schemas.microsoft.com/office/drawing/2014/main" id="{8EC78A11-906D-4B0E-9F6D-8FFB29CA3621}"/>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029" name="image4.png" descr="http://intranetsdm.movilidadbogota.gov.co:7778/images/pobtrans.gif">
          <a:extLst>
            <a:ext uri="{FF2B5EF4-FFF2-40B4-BE49-F238E27FC236}">
              <a16:creationId xmlns:a16="http://schemas.microsoft.com/office/drawing/2014/main" id="{D2680144-4686-48F7-B59E-8A0F7CBF4F32}"/>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030" name="image4.png" descr="http://intranetsdm.movilidadbogota.gov.co:7778/images/pobtrans.gif">
          <a:extLst>
            <a:ext uri="{FF2B5EF4-FFF2-40B4-BE49-F238E27FC236}">
              <a16:creationId xmlns:a16="http://schemas.microsoft.com/office/drawing/2014/main" id="{43568625-9542-460D-961F-24E58737A9EA}"/>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031" name="image4.png" descr="http://intranetsdm.movilidadbogota.gov.co:7778/images/pobtrans.gif">
          <a:extLst>
            <a:ext uri="{FF2B5EF4-FFF2-40B4-BE49-F238E27FC236}">
              <a16:creationId xmlns:a16="http://schemas.microsoft.com/office/drawing/2014/main" id="{5C5A6B68-AE8D-40FA-B079-E3F37D8D905B}"/>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032" name="image4.png" descr="http://intranetsdm.movilidadbogota.gov.co:7778/images/pobtrans.gif">
          <a:extLst>
            <a:ext uri="{FF2B5EF4-FFF2-40B4-BE49-F238E27FC236}">
              <a16:creationId xmlns:a16="http://schemas.microsoft.com/office/drawing/2014/main" id="{055F4DA8-8841-48DC-BE0D-A7BE6CA27EAF}"/>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033" name="image4.png" descr="http://intranetsdm.movilidadbogota.gov.co:7778/images/pobtrans.gif">
          <a:extLst>
            <a:ext uri="{FF2B5EF4-FFF2-40B4-BE49-F238E27FC236}">
              <a16:creationId xmlns:a16="http://schemas.microsoft.com/office/drawing/2014/main" id="{9EA7BF73-8FA3-425C-B7AA-F1197E0905DC}"/>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034" name="image4.png" descr="http://intranetsdm.movilidadbogota.gov.co:7778/images/pobtrans.gif">
          <a:extLst>
            <a:ext uri="{FF2B5EF4-FFF2-40B4-BE49-F238E27FC236}">
              <a16:creationId xmlns:a16="http://schemas.microsoft.com/office/drawing/2014/main" id="{5574B687-3F62-412D-898D-F71AE2A2ED13}"/>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035" name="image4.png" descr="http://intranetsdm.movilidadbogota.gov.co:7778/images/pobtrans.gif">
          <a:extLst>
            <a:ext uri="{FF2B5EF4-FFF2-40B4-BE49-F238E27FC236}">
              <a16:creationId xmlns:a16="http://schemas.microsoft.com/office/drawing/2014/main" id="{1E16CAAA-FA13-4F5D-A894-33AD6F2FF2B7}"/>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036" name="image3.png" descr="http://intranetsdm.movilidadbogota.gov.co:7778/images/pobtrans.gif">
          <a:extLst>
            <a:ext uri="{FF2B5EF4-FFF2-40B4-BE49-F238E27FC236}">
              <a16:creationId xmlns:a16="http://schemas.microsoft.com/office/drawing/2014/main" id="{786B50F1-8D18-44CE-8CF5-11E56E5F0F50}"/>
            </a:ext>
          </a:extLst>
        </xdr:cNvPr>
        <xdr:cNvPicPr preferRelativeResize="0"/>
      </xdr:nvPicPr>
      <xdr:blipFill>
        <a:blip xmlns:r="http://schemas.openxmlformats.org/officeDocument/2006/relationships" r:embed="rId2"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037" name="image3.png" descr="http://intranetsdm.movilidadbogota.gov.co:7778/images/pobtrans.gif">
          <a:extLst>
            <a:ext uri="{FF2B5EF4-FFF2-40B4-BE49-F238E27FC236}">
              <a16:creationId xmlns:a16="http://schemas.microsoft.com/office/drawing/2014/main" id="{550C0100-1729-4EF8-A366-2C7D8AD82ACD}"/>
            </a:ext>
          </a:extLst>
        </xdr:cNvPr>
        <xdr:cNvPicPr preferRelativeResize="0"/>
      </xdr:nvPicPr>
      <xdr:blipFill>
        <a:blip xmlns:r="http://schemas.openxmlformats.org/officeDocument/2006/relationships" r:embed="rId2" cstate="print"/>
        <a:stretch>
          <a:fillRect/>
        </a:stretch>
      </xdr:blipFill>
      <xdr:spPr>
        <a:xfrm>
          <a:off x="2439352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1038" name="image4.png" descr="http://intranetsdm.movilidadbogota.gov.co:7778/images/pobtrans.gif">
          <a:extLst>
            <a:ext uri="{FF2B5EF4-FFF2-40B4-BE49-F238E27FC236}">
              <a16:creationId xmlns:a16="http://schemas.microsoft.com/office/drawing/2014/main" id="{63664A2E-45D9-49D9-9023-C076C5645CA9}"/>
            </a:ext>
          </a:extLst>
        </xdr:cNvPr>
        <xdr:cNvPicPr preferRelativeResize="0"/>
      </xdr:nvPicPr>
      <xdr:blipFill>
        <a:blip xmlns:r="http://schemas.openxmlformats.org/officeDocument/2006/relationships" r:embed="rId1"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1039" name="image4.png" descr="http://intranetsdm.movilidadbogota.gov.co:7778/images/pobtrans.gif">
          <a:extLst>
            <a:ext uri="{FF2B5EF4-FFF2-40B4-BE49-F238E27FC236}">
              <a16:creationId xmlns:a16="http://schemas.microsoft.com/office/drawing/2014/main" id="{143B4102-8D93-4D24-BF19-38BB9F6DC8A4}"/>
            </a:ext>
          </a:extLst>
        </xdr:cNvPr>
        <xdr:cNvPicPr preferRelativeResize="0"/>
      </xdr:nvPicPr>
      <xdr:blipFill>
        <a:blip xmlns:r="http://schemas.openxmlformats.org/officeDocument/2006/relationships" r:embed="rId1"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1040" name="image4.png" descr="http://intranetsdm.movilidadbogota.gov.co:7778/images/pobtrans.gif">
          <a:extLst>
            <a:ext uri="{FF2B5EF4-FFF2-40B4-BE49-F238E27FC236}">
              <a16:creationId xmlns:a16="http://schemas.microsoft.com/office/drawing/2014/main" id="{8857A50F-52ED-46A9-9E5F-8F8695EBCE81}"/>
            </a:ext>
          </a:extLst>
        </xdr:cNvPr>
        <xdr:cNvPicPr preferRelativeResize="0"/>
      </xdr:nvPicPr>
      <xdr:blipFill>
        <a:blip xmlns:r="http://schemas.openxmlformats.org/officeDocument/2006/relationships" r:embed="rId1"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1041" name="image4.png" descr="http://intranetsdm.movilidadbogota.gov.co:7778/images/pobtrans.gif">
          <a:extLst>
            <a:ext uri="{FF2B5EF4-FFF2-40B4-BE49-F238E27FC236}">
              <a16:creationId xmlns:a16="http://schemas.microsoft.com/office/drawing/2014/main" id="{9C1A065A-0FDE-44CF-8AC4-4DD896E90386}"/>
            </a:ext>
          </a:extLst>
        </xdr:cNvPr>
        <xdr:cNvPicPr preferRelativeResize="0"/>
      </xdr:nvPicPr>
      <xdr:blipFill>
        <a:blip xmlns:r="http://schemas.openxmlformats.org/officeDocument/2006/relationships" r:embed="rId1"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1042" name="image4.png" descr="http://intranetsdm.movilidadbogota.gov.co:7778/images/pobtrans.gif">
          <a:extLst>
            <a:ext uri="{FF2B5EF4-FFF2-40B4-BE49-F238E27FC236}">
              <a16:creationId xmlns:a16="http://schemas.microsoft.com/office/drawing/2014/main" id="{1C5982F9-B99C-4A06-BBF9-8710E7748246}"/>
            </a:ext>
          </a:extLst>
        </xdr:cNvPr>
        <xdr:cNvPicPr preferRelativeResize="0"/>
      </xdr:nvPicPr>
      <xdr:blipFill>
        <a:blip xmlns:r="http://schemas.openxmlformats.org/officeDocument/2006/relationships" r:embed="rId1"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1043" name="image4.png" descr="http://intranetsdm.movilidadbogota.gov.co:7778/images/pobtrans.gif">
          <a:extLst>
            <a:ext uri="{FF2B5EF4-FFF2-40B4-BE49-F238E27FC236}">
              <a16:creationId xmlns:a16="http://schemas.microsoft.com/office/drawing/2014/main" id="{C30270D0-ACE7-4CC0-B4E2-20A1FEDD3DE0}"/>
            </a:ext>
          </a:extLst>
        </xdr:cNvPr>
        <xdr:cNvPicPr preferRelativeResize="0"/>
      </xdr:nvPicPr>
      <xdr:blipFill>
        <a:blip xmlns:r="http://schemas.openxmlformats.org/officeDocument/2006/relationships" r:embed="rId1"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1044" name="image4.png" descr="http://intranetsdm.movilidadbogota.gov.co:7778/images/pobtrans.gif">
          <a:extLst>
            <a:ext uri="{FF2B5EF4-FFF2-40B4-BE49-F238E27FC236}">
              <a16:creationId xmlns:a16="http://schemas.microsoft.com/office/drawing/2014/main" id="{EBC71804-E2A0-4FCF-AFC4-AB0C4EC1CB7C}"/>
            </a:ext>
          </a:extLst>
        </xdr:cNvPr>
        <xdr:cNvPicPr preferRelativeResize="0"/>
      </xdr:nvPicPr>
      <xdr:blipFill>
        <a:blip xmlns:r="http://schemas.openxmlformats.org/officeDocument/2006/relationships" r:embed="rId1"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1045" name="image4.png" descr="http://intranetsdm.movilidadbogota.gov.co:7778/images/pobtrans.gif">
          <a:extLst>
            <a:ext uri="{FF2B5EF4-FFF2-40B4-BE49-F238E27FC236}">
              <a16:creationId xmlns:a16="http://schemas.microsoft.com/office/drawing/2014/main" id="{CE75A50C-505F-4A32-87E9-A3228FAC6366}"/>
            </a:ext>
          </a:extLst>
        </xdr:cNvPr>
        <xdr:cNvPicPr preferRelativeResize="0"/>
      </xdr:nvPicPr>
      <xdr:blipFill>
        <a:blip xmlns:r="http://schemas.openxmlformats.org/officeDocument/2006/relationships" r:embed="rId1"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1046" name="image4.png" descr="http://intranetsdm.movilidadbogota.gov.co:7778/images/pobtrans.gif">
          <a:extLst>
            <a:ext uri="{FF2B5EF4-FFF2-40B4-BE49-F238E27FC236}">
              <a16:creationId xmlns:a16="http://schemas.microsoft.com/office/drawing/2014/main" id="{3AF54E91-CF5C-4F5C-BED8-72FA1BDF99C8}"/>
            </a:ext>
          </a:extLst>
        </xdr:cNvPr>
        <xdr:cNvPicPr preferRelativeResize="0"/>
      </xdr:nvPicPr>
      <xdr:blipFill>
        <a:blip xmlns:r="http://schemas.openxmlformats.org/officeDocument/2006/relationships" r:embed="rId1"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1047" name="image4.png" descr="http://intranetsdm.movilidadbogota.gov.co:7778/images/pobtrans.gif">
          <a:extLst>
            <a:ext uri="{FF2B5EF4-FFF2-40B4-BE49-F238E27FC236}">
              <a16:creationId xmlns:a16="http://schemas.microsoft.com/office/drawing/2014/main" id="{651C7E7B-62E0-47A4-8726-4414C38CA71B}"/>
            </a:ext>
          </a:extLst>
        </xdr:cNvPr>
        <xdr:cNvPicPr preferRelativeResize="0"/>
      </xdr:nvPicPr>
      <xdr:blipFill>
        <a:blip xmlns:r="http://schemas.openxmlformats.org/officeDocument/2006/relationships" r:embed="rId1"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1048" name="image4.png" descr="http://intranetsdm.movilidadbogota.gov.co:7778/images/pobtrans.gif">
          <a:extLst>
            <a:ext uri="{FF2B5EF4-FFF2-40B4-BE49-F238E27FC236}">
              <a16:creationId xmlns:a16="http://schemas.microsoft.com/office/drawing/2014/main" id="{AE1BCC6B-32D1-41CA-A09F-9544D029FD4D}"/>
            </a:ext>
          </a:extLst>
        </xdr:cNvPr>
        <xdr:cNvPicPr preferRelativeResize="0"/>
      </xdr:nvPicPr>
      <xdr:blipFill>
        <a:blip xmlns:r="http://schemas.openxmlformats.org/officeDocument/2006/relationships" r:embed="rId1"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1049" name="image4.png" descr="http://intranetsdm.movilidadbogota.gov.co:7778/images/pobtrans.gif">
          <a:extLst>
            <a:ext uri="{FF2B5EF4-FFF2-40B4-BE49-F238E27FC236}">
              <a16:creationId xmlns:a16="http://schemas.microsoft.com/office/drawing/2014/main" id="{3361D439-4303-4E55-A0B0-A42807453998}"/>
            </a:ext>
          </a:extLst>
        </xdr:cNvPr>
        <xdr:cNvPicPr preferRelativeResize="0"/>
      </xdr:nvPicPr>
      <xdr:blipFill>
        <a:blip xmlns:r="http://schemas.openxmlformats.org/officeDocument/2006/relationships" r:embed="rId1"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1050" name="image3.png" descr="http://intranetsdm.movilidadbogota.gov.co:7778/images/pobtrans.gif">
          <a:extLst>
            <a:ext uri="{FF2B5EF4-FFF2-40B4-BE49-F238E27FC236}">
              <a16:creationId xmlns:a16="http://schemas.microsoft.com/office/drawing/2014/main" id="{4A4C03CA-1570-45D6-A7BF-66A876A02561}"/>
            </a:ext>
          </a:extLst>
        </xdr:cNvPr>
        <xdr:cNvPicPr preferRelativeResize="0"/>
      </xdr:nvPicPr>
      <xdr:blipFill>
        <a:blip xmlns:r="http://schemas.openxmlformats.org/officeDocument/2006/relationships" r:embed="rId2"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1051" name="image3.png" descr="http://intranetsdm.movilidadbogota.gov.co:7778/images/pobtrans.gif">
          <a:extLst>
            <a:ext uri="{FF2B5EF4-FFF2-40B4-BE49-F238E27FC236}">
              <a16:creationId xmlns:a16="http://schemas.microsoft.com/office/drawing/2014/main" id="{A3A60C05-76BE-4F0D-9DC6-7BB7C2E82FA1}"/>
            </a:ext>
          </a:extLst>
        </xdr:cNvPr>
        <xdr:cNvPicPr preferRelativeResize="0"/>
      </xdr:nvPicPr>
      <xdr:blipFill>
        <a:blip xmlns:r="http://schemas.openxmlformats.org/officeDocument/2006/relationships" r:embed="rId2"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1052" name="image4.png" descr="http://intranetsdm.movilidadbogota.gov.co:7778/images/pobtrans.gif">
          <a:extLst>
            <a:ext uri="{FF2B5EF4-FFF2-40B4-BE49-F238E27FC236}">
              <a16:creationId xmlns:a16="http://schemas.microsoft.com/office/drawing/2014/main" id="{CE63181C-E2AE-4FA2-8B74-5E22B69F2DD7}"/>
            </a:ext>
          </a:extLst>
        </xdr:cNvPr>
        <xdr:cNvPicPr preferRelativeResize="0"/>
      </xdr:nvPicPr>
      <xdr:blipFill>
        <a:blip xmlns:r="http://schemas.openxmlformats.org/officeDocument/2006/relationships" r:embed="rId1"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1053" name="image4.png" descr="http://intranetsdm.movilidadbogota.gov.co:7778/images/pobtrans.gif">
          <a:extLst>
            <a:ext uri="{FF2B5EF4-FFF2-40B4-BE49-F238E27FC236}">
              <a16:creationId xmlns:a16="http://schemas.microsoft.com/office/drawing/2014/main" id="{97C69277-2C71-4D88-A6D0-9B499D6E1AB0}"/>
            </a:ext>
          </a:extLst>
        </xdr:cNvPr>
        <xdr:cNvPicPr preferRelativeResize="0"/>
      </xdr:nvPicPr>
      <xdr:blipFill>
        <a:blip xmlns:r="http://schemas.openxmlformats.org/officeDocument/2006/relationships" r:embed="rId1"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1054" name="image4.png" descr="http://intranetsdm.movilidadbogota.gov.co:7778/images/pobtrans.gif">
          <a:extLst>
            <a:ext uri="{FF2B5EF4-FFF2-40B4-BE49-F238E27FC236}">
              <a16:creationId xmlns:a16="http://schemas.microsoft.com/office/drawing/2014/main" id="{BB042120-7897-456B-A252-D66E66F884A6}"/>
            </a:ext>
          </a:extLst>
        </xdr:cNvPr>
        <xdr:cNvPicPr preferRelativeResize="0"/>
      </xdr:nvPicPr>
      <xdr:blipFill>
        <a:blip xmlns:r="http://schemas.openxmlformats.org/officeDocument/2006/relationships" r:embed="rId1"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1055" name="image4.png" descr="http://intranetsdm.movilidadbogota.gov.co:7778/images/pobtrans.gif">
          <a:extLst>
            <a:ext uri="{FF2B5EF4-FFF2-40B4-BE49-F238E27FC236}">
              <a16:creationId xmlns:a16="http://schemas.microsoft.com/office/drawing/2014/main" id="{2D867EA2-6A0F-4C72-845E-2C5028C3D88D}"/>
            </a:ext>
          </a:extLst>
        </xdr:cNvPr>
        <xdr:cNvPicPr preferRelativeResize="0"/>
      </xdr:nvPicPr>
      <xdr:blipFill>
        <a:blip xmlns:r="http://schemas.openxmlformats.org/officeDocument/2006/relationships" r:embed="rId1"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1056" name="image4.png" descr="http://intranetsdm.movilidadbogota.gov.co:7778/images/pobtrans.gif">
          <a:extLst>
            <a:ext uri="{FF2B5EF4-FFF2-40B4-BE49-F238E27FC236}">
              <a16:creationId xmlns:a16="http://schemas.microsoft.com/office/drawing/2014/main" id="{E17C0716-BCFD-4B39-90EC-D5E575CCACE6}"/>
            </a:ext>
          </a:extLst>
        </xdr:cNvPr>
        <xdr:cNvPicPr preferRelativeResize="0"/>
      </xdr:nvPicPr>
      <xdr:blipFill>
        <a:blip xmlns:r="http://schemas.openxmlformats.org/officeDocument/2006/relationships" r:embed="rId1"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1057" name="image4.png" descr="http://intranetsdm.movilidadbogota.gov.co:7778/images/pobtrans.gif">
          <a:extLst>
            <a:ext uri="{FF2B5EF4-FFF2-40B4-BE49-F238E27FC236}">
              <a16:creationId xmlns:a16="http://schemas.microsoft.com/office/drawing/2014/main" id="{5E3E87B2-F8EB-4FBB-BDE4-A2817F2FE3CB}"/>
            </a:ext>
          </a:extLst>
        </xdr:cNvPr>
        <xdr:cNvPicPr preferRelativeResize="0"/>
      </xdr:nvPicPr>
      <xdr:blipFill>
        <a:blip xmlns:r="http://schemas.openxmlformats.org/officeDocument/2006/relationships" r:embed="rId1"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1058" name="image4.png" descr="http://intranetsdm.movilidadbogota.gov.co:7778/images/pobtrans.gif">
          <a:extLst>
            <a:ext uri="{FF2B5EF4-FFF2-40B4-BE49-F238E27FC236}">
              <a16:creationId xmlns:a16="http://schemas.microsoft.com/office/drawing/2014/main" id="{76108714-1312-490F-A69C-B0C0A8E5A212}"/>
            </a:ext>
          </a:extLst>
        </xdr:cNvPr>
        <xdr:cNvPicPr preferRelativeResize="0"/>
      </xdr:nvPicPr>
      <xdr:blipFill>
        <a:blip xmlns:r="http://schemas.openxmlformats.org/officeDocument/2006/relationships" r:embed="rId1"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1059" name="image4.png" descr="http://intranetsdm.movilidadbogota.gov.co:7778/images/pobtrans.gif">
          <a:extLst>
            <a:ext uri="{FF2B5EF4-FFF2-40B4-BE49-F238E27FC236}">
              <a16:creationId xmlns:a16="http://schemas.microsoft.com/office/drawing/2014/main" id="{EEDE6A5C-8DEB-4D1C-AF93-6724FAB5A3D9}"/>
            </a:ext>
          </a:extLst>
        </xdr:cNvPr>
        <xdr:cNvPicPr preferRelativeResize="0"/>
      </xdr:nvPicPr>
      <xdr:blipFill>
        <a:blip xmlns:r="http://schemas.openxmlformats.org/officeDocument/2006/relationships" r:embed="rId1"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1060" name="image4.png" descr="http://intranetsdm.movilidadbogota.gov.co:7778/images/pobtrans.gif">
          <a:extLst>
            <a:ext uri="{FF2B5EF4-FFF2-40B4-BE49-F238E27FC236}">
              <a16:creationId xmlns:a16="http://schemas.microsoft.com/office/drawing/2014/main" id="{2F978117-A010-4714-92EC-BC138273CBD8}"/>
            </a:ext>
          </a:extLst>
        </xdr:cNvPr>
        <xdr:cNvPicPr preferRelativeResize="0"/>
      </xdr:nvPicPr>
      <xdr:blipFill>
        <a:blip xmlns:r="http://schemas.openxmlformats.org/officeDocument/2006/relationships" r:embed="rId1"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1061" name="image4.png" descr="http://intranetsdm.movilidadbogota.gov.co:7778/images/pobtrans.gif">
          <a:extLst>
            <a:ext uri="{FF2B5EF4-FFF2-40B4-BE49-F238E27FC236}">
              <a16:creationId xmlns:a16="http://schemas.microsoft.com/office/drawing/2014/main" id="{37562D82-73B7-4346-A244-8C7A2C596C1D}"/>
            </a:ext>
          </a:extLst>
        </xdr:cNvPr>
        <xdr:cNvPicPr preferRelativeResize="0"/>
      </xdr:nvPicPr>
      <xdr:blipFill>
        <a:blip xmlns:r="http://schemas.openxmlformats.org/officeDocument/2006/relationships" r:embed="rId1"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1062" name="image4.png" descr="http://intranetsdm.movilidadbogota.gov.co:7778/images/pobtrans.gif">
          <a:extLst>
            <a:ext uri="{FF2B5EF4-FFF2-40B4-BE49-F238E27FC236}">
              <a16:creationId xmlns:a16="http://schemas.microsoft.com/office/drawing/2014/main" id="{C89DE62F-21D7-41A6-8C5C-5A18A9B047A6}"/>
            </a:ext>
          </a:extLst>
        </xdr:cNvPr>
        <xdr:cNvPicPr preferRelativeResize="0"/>
      </xdr:nvPicPr>
      <xdr:blipFill>
        <a:blip xmlns:r="http://schemas.openxmlformats.org/officeDocument/2006/relationships" r:embed="rId1"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1063" name="image4.png" descr="http://intranetsdm.movilidadbogota.gov.co:7778/images/pobtrans.gif">
          <a:extLst>
            <a:ext uri="{FF2B5EF4-FFF2-40B4-BE49-F238E27FC236}">
              <a16:creationId xmlns:a16="http://schemas.microsoft.com/office/drawing/2014/main" id="{38122312-7EC9-435A-A7E4-57E754AD44E0}"/>
            </a:ext>
          </a:extLst>
        </xdr:cNvPr>
        <xdr:cNvPicPr preferRelativeResize="0"/>
      </xdr:nvPicPr>
      <xdr:blipFill>
        <a:blip xmlns:r="http://schemas.openxmlformats.org/officeDocument/2006/relationships" r:embed="rId1"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1064" name="image3.png" descr="http://intranetsdm.movilidadbogota.gov.co:7778/images/pobtrans.gif">
          <a:extLst>
            <a:ext uri="{FF2B5EF4-FFF2-40B4-BE49-F238E27FC236}">
              <a16:creationId xmlns:a16="http://schemas.microsoft.com/office/drawing/2014/main" id="{7569A52E-3D9B-41D1-B42D-C8FFF6CA51C2}"/>
            </a:ext>
          </a:extLst>
        </xdr:cNvPr>
        <xdr:cNvPicPr preferRelativeResize="0"/>
      </xdr:nvPicPr>
      <xdr:blipFill>
        <a:blip xmlns:r="http://schemas.openxmlformats.org/officeDocument/2006/relationships" r:embed="rId2"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1065" name="image3.png" descr="http://intranetsdm.movilidadbogota.gov.co:7778/images/pobtrans.gif">
          <a:extLst>
            <a:ext uri="{FF2B5EF4-FFF2-40B4-BE49-F238E27FC236}">
              <a16:creationId xmlns:a16="http://schemas.microsoft.com/office/drawing/2014/main" id="{A36552E3-E111-4F08-AAB5-269ACA5FCE07}"/>
            </a:ext>
          </a:extLst>
        </xdr:cNvPr>
        <xdr:cNvPicPr preferRelativeResize="0"/>
      </xdr:nvPicPr>
      <xdr:blipFill>
        <a:blip xmlns:r="http://schemas.openxmlformats.org/officeDocument/2006/relationships" r:embed="rId2" cstate="print"/>
        <a:stretch>
          <a:fillRect/>
        </a:stretch>
      </xdr:blipFill>
      <xdr:spPr>
        <a:xfrm>
          <a:off x="2597467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066" name="image4.png" descr="http://intranetsdm.movilidadbogota.gov.co:7778/images/pobtrans.gif">
          <a:extLst>
            <a:ext uri="{FF2B5EF4-FFF2-40B4-BE49-F238E27FC236}">
              <a16:creationId xmlns:a16="http://schemas.microsoft.com/office/drawing/2014/main" id="{1D0509C8-CDB5-45FD-B9C5-4D4902456B42}"/>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067" name="image4.png" descr="http://intranetsdm.movilidadbogota.gov.co:7778/images/pobtrans.gif">
          <a:extLst>
            <a:ext uri="{FF2B5EF4-FFF2-40B4-BE49-F238E27FC236}">
              <a16:creationId xmlns:a16="http://schemas.microsoft.com/office/drawing/2014/main" id="{B445D25E-225A-45F9-8B0D-AED43DB67C86}"/>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068" name="image4.png" descr="http://intranetsdm.movilidadbogota.gov.co:7778/images/pobtrans.gif">
          <a:extLst>
            <a:ext uri="{FF2B5EF4-FFF2-40B4-BE49-F238E27FC236}">
              <a16:creationId xmlns:a16="http://schemas.microsoft.com/office/drawing/2014/main" id="{3EDFC478-6C61-4137-A8FA-9E1723C5F181}"/>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069" name="image4.png" descr="http://intranetsdm.movilidadbogota.gov.co:7778/images/pobtrans.gif">
          <a:extLst>
            <a:ext uri="{FF2B5EF4-FFF2-40B4-BE49-F238E27FC236}">
              <a16:creationId xmlns:a16="http://schemas.microsoft.com/office/drawing/2014/main" id="{F67BD4D7-137E-468D-84D5-5EA482DF4DF6}"/>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070" name="image4.png" descr="http://intranetsdm.movilidadbogota.gov.co:7778/images/pobtrans.gif">
          <a:extLst>
            <a:ext uri="{FF2B5EF4-FFF2-40B4-BE49-F238E27FC236}">
              <a16:creationId xmlns:a16="http://schemas.microsoft.com/office/drawing/2014/main" id="{49F324C6-8D5D-4282-8661-CD6AF9530958}"/>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071" name="image4.png" descr="http://intranetsdm.movilidadbogota.gov.co:7778/images/pobtrans.gif">
          <a:extLst>
            <a:ext uri="{FF2B5EF4-FFF2-40B4-BE49-F238E27FC236}">
              <a16:creationId xmlns:a16="http://schemas.microsoft.com/office/drawing/2014/main" id="{7BA3E5AF-D1B5-4C7D-A1B0-3E60EB2AC013}"/>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072" name="image4.png" descr="http://intranetsdm.movilidadbogota.gov.co:7778/images/pobtrans.gif">
          <a:extLst>
            <a:ext uri="{FF2B5EF4-FFF2-40B4-BE49-F238E27FC236}">
              <a16:creationId xmlns:a16="http://schemas.microsoft.com/office/drawing/2014/main" id="{BE018B9C-1EA0-4AD3-807A-CD8FF40B18CD}"/>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073" name="image4.png" descr="http://intranetsdm.movilidadbogota.gov.co:7778/images/pobtrans.gif">
          <a:extLst>
            <a:ext uri="{FF2B5EF4-FFF2-40B4-BE49-F238E27FC236}">
              <a16:creationId xmlns:a16="http://schemas.microsoft.com/office/drawing/2014/main" id="{7273F3FD-386F-4214-A3F3-099BA1335410}"/>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074" name="image4.png" descr="http://intranetsdm.movilidadbogota.gov.co:7778/images/pobtrans.gif">
          <a:extLst>
            <a:ext uri="{FF2B5EF4-FFF2-40B4-BE49-F238E27FC236}">
              <a16:creationId xmlns:a16="http://schemas.microsoft.com/office/drawing/2014/main" id="{18D10DA9-AAFE-45B0-9882-E116892A7A05}"/>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075" name="image4.png" descr="http://intranetsdm.movilidadbogota.gov.co:7778/images/pobtrans.gif">
          <a:extLst>
            <a:ext uri="{FF2B5EF4-FFF2-40B4-BE49-F238E27FC236}">
              <a16:creationId xmlns:a16="http://schemas.microsoft.com/office/drawing/2014/main" id="{F5C657B7-8F07-474F-9AD9-0E57AF77530C}"/>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076" name="image4.png" descr="http://intranetsdm.movilidadbogota.gov.co:7778/images/pobtrans.gif">
          <a:extLst>
            <a:ext uri="{FF2B5EF4-FFF2-40B4-BE49-F238E27FC236}">
              <a16:creationId xmlns:a16="http://schemas.microsoft.com/office/drawing/2014/main" id="{ECEBCFDB-B76B-4BC4-B6B2-972323238440}"/>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077" name="image4.png" descr="http://intranetsdm.movilidadbogota.gov.co:7778/images/pobtrans.gif">
          <a:extLst>
            <a:ext uri="{FF2B5EF4-FFF2-40B4-BE49-F238E27FC236}">
              <a16:creationId xmlns:a16="http://schemas.microsoft.com/office/drawing/2014/main" id="{4FD9331E-BB78-4CDD-A679-E0DBD0FF6BF6}"/>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078" name="image3.png" descr="http://intranetsdm.movilidadbogota.gov.co:7778/images/pobtrans.gif">
          <a:extLst>
            <a:ext uri="{FF2B5EF4-FFF2-40B4-BE49-F238E27FC236}">
              <a16:creationId xmlns:a16="http://schemas.microsoft.com/office/drawing/2014/main" id="{4FE92739-15B6-499C-88C2-E747E307C793}"/>
            </a:ext>
          </a:extLst>
        </xdr:cNvPr>
        <xdr:cNvPicPr preferRelativeResize="0"/>
      </xdr:nvPicPr>
      <xdr:blipFill>
        <a:blip xmlns:r="http://schemas.openxmlformats.org/officeDocument/2006/relationships" r:embed="rId2"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079" name="image3.png" descr="http://intranetsdm.movilidadbogota.gov.co:7778/images/pobtrans.gif">
          <a:extLst>
            <a:ext uri="{FF2B5EF4-FFF2-40B4-BE49-F238E27FC236}">
              <a16:creationId xmlns:a16="http://schemas.microsoft.com/office/drawing/2014/main" id="{2024586E-8519-4E5A-B7D4-B435A10FBC67}"/>
            </a:ext>
          </a:extLst>
        </xdr:cNvPr>
        <xdr:cNvPicPr preferRelativeResize="0"/>
      </xdr:nvPicPr>
      <xdr:blipFill>
        <a:blip xmlns:r="http://schemas.openxmlformats.org/officeDocument/2006/relationships" r:embed="rId2"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080" name="image4.png" descr="http://intranetsdm.movilidadbogota.gov.co:7778/images/pobtrans.gif">
          <a:extLst>
            <a:ext uri="{FF2B5EF4-FFF2-40B4-BE49-F238E27FC236}">
              <a16:creationId xmlns:a16="http://schemas.microsoft.com/office/drawing/2014/main" id="{9A0E4EEE-B8B4-4266-957E-573CC511D8F7}"/>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081" name="image4.png" descr="http://intranetsdm.movilidadbogota.gov.co:7778/images/pobtrans.gif">
          <a:extLst>
            <a:ext uri="{FF2B5EF4-FFF2-40B4-BE49-F238E27FC236}">
              <a16:creationId xmlns:a16="http://schemas.microsoft.com/office/drawing/2014/main" id="{518776E7-E775-46F0-B463-68B2F3511FAF}"/>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082" name="image4.png" descr="http://intranetsdm.movilidadbogota.gov.co:7778/images/pobtrans.gif">
          <a:extLst>
            <a:ext uri="{FF2B5EF4-FFF2-40B4-BE49-F238E27FC236}">
              <a16:creationId xmlns:a16="http://schemas.microsoft.com/office/drawing/2014/main" id="{13FF66AA-C7E3-4666-A3BC-562FC62A2B02}"/>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083" name="image4.png" descr="http://intranetsdm.movilidadbogota.gov.co:7778/images/pobtrans.gif">
          <a:extLst>
            <a:ext uri="{FF2B5EF4-FFF2-40B4-BE49-F238E27FC236}">
              <a16:creationId xmlns:a16="http://schemas.microsoft.com/office/drawing/2014/main" id="{5A04FBC6-69F6-4E71-BE0A-E3D4E9DA528E}"/>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084" name="image4.png" descr="http://intranetsdm.movilidadbogota.gov.co:7778/images/pobtrans.gif">
          <a:extLst>
            <a:ext uri="{FF2B5EF4-FFF2-40B4-BE49-F238E27FC236}">
              <a16:creationId xmlns:a16="http://schemas.microsoft.com/office/drawing/2014/main" id="{37DF7BC4-D972-4052-9A83-E159D844F6D1}"/>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085" name="image4.png" descr="http://intranetsdm.movilidadbogota.gov.co:7778/images/pobtrans.gif">
          <a:extLst>
            <a:ext uri="{FF2B5EF4-FFF2-40B4-BE49-F238E27FC236}">
              <a16:creationId xmlns:a16="http://schemas.microsoft.com/office/drawing/2014/main" id="{B2941F0C-0C79-42A7-8130-D5AC5112D0A1}"/>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086" name="image4.png" descr="http://intranetsdm.movilidadbogota.gov.co:7778/images/pobtrans.gif">
          <a:extLst>
            <a:ext uri="{FF2B5EF4-FFF2-40B4-BE49-F238E27FC236}">
              <a16:creationId xmlns:a16="http://schemas.microsoft.com/office/drawing/2014/main" id="{7F2BC53E-AF24-4E7A-8717-1DC476D5049C}"/>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087" name="image4.png" descr="http://intranetsdm.movilidadbogota.gov.co:7778/images/pobtrans.gif">
          <a:extLst>
            <a:ext uri="{FF2B5EF4-FFF2-40B4-BE49-F238E27FC236}">
              <a16:creationId xmlns:a16="http://schemas.microsoft.com/office/drawing/2014/main" id="{BBF32243-C14B-4413-8BB6-C94945EEBCE3}"/>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088" name="image4.png" descr="http://intranetsdm.movilidadbogota.gov.co:7778/images/pobtrans.gif">
          <a:extLst>
            <a:ext uri="{FF2B5EF4-FFF2-40B4-BE49-F238E27FC236}">
              <a16:creationId xmlns:a16="http://schemas.microsoft.com/office/drawing/2014/main" id="{EF929E64-5C13-434A-8379-E508FA23FD05}"/>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089" name="image4.png" descr="http://intranetsdm.movilidadbogota.gov.co:7778/images/pobtrans.gif">
          <a:extLst>
            <a:ext uri="{FF2B5EF4-FFF2-40B4-BE49-F238E27FC236}">
              <a16:creationId xmlns:a16="http://schemas.microsoft.com/office/drawing/2014/main" id="{CCBC1A6D-F5EC-42D4-B9A5-7D0FEA5C5E5E}"/>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090" name="image4.png" descr="http://intranetsdm.movilidadbogota.gov.co:7778/images/pobtrans.gif">
          <a:extLst>
            <a:ext uri="{FF2B5EF4-FFF2-40B4-BE49-F238E27FC236}">
              <a16:creationId xmlns:a16="http://schemas.microsoft.com/office/drawing/2014/main" id="{F4409912-1D16-494B-A402-E34F001605A2}"/>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091" name="image4.png" descr="http://intranetsdm.movilidadbogota.gov.co:7778/images/pobtrans.gif">
          <a:extLst>
            <a:ext uri="{FF2B5EF4-FFF2-40B4-BE49-F238E27FC236}">
              <a16:creationId xmlns:a16="http://schemas.microsoft.com/office/drawing/2014/main" id="{0D5552E7-394B-4A5E-BC08-13DDD03C9945}"/>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092" name="image3.png" descr="http://intranetsdm.movilidadbogota.gov.co:7778/images/pobtrans.gif">
          <a:extLst>
            <a:ext uri="{FF2B5EF4-FFF2-40B4-BE49-F238E27FC236}">
              <a16:creationId xmlns:a16="http://schemas.microsoft.com/office/drawing/2014/main" id="{7F81BA38-788F-4FF6-B0F4-BB3451426C8A}"/>
            </a:ext>
          </a:extLst>
        </xdr:cNvPr>
        <xdr:cNvPicPr preferRelativeResize="0"/>
      </xdr:nvPicPr>
      <xdr:blipFill>
        <a:blip xmlns:r="http://schemas.openxmlformats.org/officeDocument/2006/relationships" r:embed="rId2"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093" name="image3.png" descr="http://intranetsdm.movilidadbogota.gov.co:7778/images/pobtrans.gif">
          <a:extLst>
            <a:ext uri="{FF2B5EF4-FFF2-40B4-BE49-F238E27FC236}">
              <a16:creationId xmlns:a16="http://schemas.microsoft.com/office/drawing/2014/main" id="{8EC6448E-1450-46E9-B117-B1901598DBB9}"/>
            </a:ext>
          </a:extLst>
        </xdr:cNvPr>
        <xdr:cNvPicPr preferRelativeResize="0"/>
      </xdr:nvPicPr>
      <xdr:blipFill>
        <a:blip xmlns:r="http://schemas.openxmlformats.org/officeDocument/2006/relationships" r:embed="rId2" cstate="print"/>
        <a:stretch>
          <a:fillRect/>
        </a:stretch>
      </xdr:blipFill>
      <xdr:spPr>
        <a:xfrm>
          <a:off x="24393525"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094" name="image4.png" descr="http://intranetsdm.movilidadbogota.gov.co:7778/images/pobtrans.gif">
          <a:extLst>
            <a:ext uri="{FF2B5EF4-FFF2-40B4-BE49-F238E27FC236}">
              <a16:creationId xmlns:a16="http://schemas.microsoft.com/office/drawing/2014/main" id="{E2BD94DD-1410-4A9E-998A-5DED12FE20E1}"/>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095" name="image4.png" descr="http://intranetsdm.movilidadbogota.gov.co:7778/images/pobtrans.gif">
          <a:extLst>
            <a:ext uri="{FF2B5EF4-FFF2-40B4-BE49-F238E27FC236}">
              <a16:creationId xmlns:a16="http://schemas.microsoft.com/office/drawing/2014/main" id="{88E5BE5E-0B45-47DB-9B9D-0DECDC46AAF0}"/>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096" name="image4.png" descr="http://intranetsdm.movilidadbogota.gov.co:7778/images/pobtrans.gif">
          <a:extLst>
            <a:ext uri="{FF2B5EF4-FFF2-40B4-BE49-F238E27FC236}">
              <a16:creationId xmlns:a16="http://schemas.microsoft.com/office/drawing/2014/main" id="{DDC72E22-1850-4BED-971F-4AB43A096556}"/>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097" name="image4.png" descr="http://intranetsdm.movilidadbogota.gov.co:7778/images/pobtrans.gif">
          <a:extLst>
            <a:ext uri="{FF2B5EF4-FFF2-40B4-BE49-F238E27FC236}">
              <a16:creationId xmlns:a16="http://schemas.microsoft.com/office/drawing/2014/main" id="{3E2AA622-EF31-4B1E-9ECD-8BC59E3DCA17}"/>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098" name="image4.png" descr="http://intranetsdm.movilidadbogota.gov.co:7778/images/pobtrans.gif">
          <a:extLst>
            <a:ext uri="{FF2B5EF4-FFF2-40B4-BE49-F238E27FC236}">
              <a16:creationId xmlns:a16="http://schemas.microsoft.com/office/drawing/2014/main" id="{38875444-F357-4FB1-9463-BB112AF0C323}"/>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099" name="image4.png" descr="http://intranetsdm.movilidadbogota.gov.co:7778/images/pobtrans.gif">
          <a:extLst>
            <a:ext uri="{FF2B5EF4-FFF2-40B4-BE49-F238E27FC236}">
              <a16:creationId xmlns:a16="http://schemas.microsoft.com/office/drawing/2014/main" id="{858F090F-15F9-4E9C-8B26-0F5857AE8DAE}"/>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100" name="image4.png" descr="http://intranetsdm.movilidadbogota.gov.co:7778/images/pobtrans.gif">
          <a:extLst>
            <a:ext uri="{FF2B5EF4-FFF2-40B4-BE49-F238E27FC236}">
              <a16:creationId xmlns:a16="http://schemas.microsoft.com/office/drawing/2014/main" id="{7F4C6A80-3F09-4A80-8A3B-005FA827B4C4}"/>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101" name="image4.png" descr="http://intranetsdm.movilidadbogota.gov.co:7778/images/pobtrans.gif">
          <a:extLst>
            <a:ext uri="{FF2B5EF4-FFF2-40B4-BE49-F238E27FC236}">
              <a16:creationId xmlns:a16="http://schemas.microsoft.com/office/drawing/2014/main" id="{E514B6AB-6F72-452A-B324-AB0AFF2D89CD}"/>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102" name="image4.png" descr="http://intranetsdm.movilidadbogota.gov.co:7778/images/pobtrans.gif">
          <a:extLst>
            <a:ext uri="{FF2B5EF4-FFF2-40B4-BE49-F238E27FC236}">
              <a16:creationId xmlns:a16="http://schemas.microsoft.com/office/drawing/2014/main" id="{69EAC133-750C-4BDE-81CA-FE9167708F5F}"/>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103" name="image4.png" descr="http://intranetsdm.movilidadbogota.gov.co:7778/images/pobtrans.gif">
          <a:extLst>
            <a:ext uri="{FF2B5EF4-FFF2-40B4-BE49-F238E27FC236}">
              <a16:creationId xmlns:a16="http://schemas.microsoft.com/office/drawing/2014/main" id="{EA56BCD8-197F-4121-9E50-EFC6F29EBE82}"/>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104" name="image4.png" descr="http://intranetsdm.movilidadbogota.gov.co:7778/images/pobtrans.gif">
          <a:extLst>
            <a:ext uri="{FF2B5EF4-FFF2-40B4-BE49-F238E27FC236}">
              <a16:creationId xmlns:a16="http://schemas.microsoft.com/office/drawing/2014/main" id="{643B5F39-A797-40CD-8C15-D0C77E4B238F}"/>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105" name="image4.png" descr="http://intranetsdm.movilidadbogota.gov.co:7778/images/pobtrans.gif">
          <a:extLst>
            <a:ext uri="{FF2B5EF4-FFF2-40B4-BE49-F238E27FC236}">
              <a16:creationId xmlns:a16="http://schemas.microsoft.com/office/drawing/2014/main" id="{BCCC3E50-CDAA-4E38-A5A5-177906A3BFFE}"/>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106" name="image3.png" descr="http://intranetsdm.movilidadbogota.gov.co:7778/images/pobtrans.gif">
          <a:extLst>
            <a:ext uri="{FF2B5EF4-FFF2-40B4-BE49-F238E27FC236}">
              <a16:creationId xmlns:a16="http://schemas.microsoft.com/office/drawing/2014/main" id="{443C7B15-78BA-4835-976B-D560474AAD09}"/>
            </a:ext>
          </a:extLst>
        </xdr:cNvPr>
        <xdr:cNvPicPr preferRelativeResize="0"/>
      </xdr:nvPicPr>
      <xdr:blipFill>
        <a:blip xmlns:r="http://schemas.openxmlformats.org/officeDocument/2006/relationships" r:embed="rId2"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107" name="image3.png" descr="http://intranetsdm.movilidadbogota.gov.co:7778/images/pobtrans.gif">
          <a:extLst>
            <a:ext uri="{FF2B5EF4-FFF2-40B4-BE49-F238E27FC236}">
              <a16:creationId xmlns:a16="http://schemas.microsoft.com/office/drawing/2014/main" id="{D6702665-A1C5-42AE-BF0E-B118FAF3F504}"/>
            </a:ext>
          </a:extLst>
        </xdr:cNvPr>
        <xdr:cNvPicPr preferRelativeResize="0"/>
      </xdr:nvPicPr>
      <xdr:blipFill>
        <a:blip xmlns:r="http://schemas.openxmlformats.org/officeDocument/2006/relationships" r:embed="rId2"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108" name="image4.png" descr="http://intranetsdm.movilidadbogota.gov.co:7778/images/pobtrans.gif">
          <a:extLst>
            <a:ext uri="{FF2B5EF4-FFF2-40B4-BE49-F238E27FC236}">
              <a16:creationId xmlns:a16="http://schemas.microsoft.com/office/drawing/2014/main" id="{825BDEF4-971A-4377-8CE4-60A80CDAD7F4}"/>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109" name="image4.png" descr="http://intranetsdm.movilidadbogota.gov.co:7778/images/pobtrans.gif">
          <a:extLst>
            <a:ext uri="{FF2B5EF4-FFF2-40B4-BE49-F238E27FC236}">
              <a16:creationId xmlns:a16="http://schemas.microsoft.com/office/drawing/2014/main" id="{4B373112-ACE4-4CD7-BDFB-91E228943632}"/>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110" name="image4.png" descr="http://intranetsdm.movilidadbogota.gov.co:7778/images/pobtrans.gif">
          <a:extLst>
            <a:ext uri="{FF2B5EF4-FFF2-40B4-BE49-F238E27FC236}">
              <a16:creationId xmlns:a16="http://schemas.microsoft.com/office/drawing/2014/main" id="{4F3F96E0-CB99-4B3B-826F-FB292FC01B61}"/>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111" name="image4.png" descr="http://intranetsdm.movilidadbogota.gov.co:7778/images/pobtrans.gif">
          <a:extLst>
            <a:ext uri="{FF2B5EF4-FFF2-40B4-BE49-F238E27FC236}">
              <a16:creationId xmlns:a16="http://schemas.microsoft.com/office/drawing/2014/main" id="{1CFAA5F3-F782-4287-98B9-3EADD8CB0DAD}"/>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112" name="image4.png" descr="http://intranetsdm.movilidadbogota.gov.co:7778/images/pobtrans.gif">
          <a:extLst>
            <a:ext uri="{FF2B5EF4-FFF2-40B4-BE49-F238E27FC236}">
              <a16:creationId xmlns:a16="http://schemas.microsoft.com/office/drawing/2014/main" id="{8600B473-5551-4C9E-B858-B85DE26C96B7}"/>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113" name="image4.png" descr="http://intranetsdm.movilidadbogota.gov.co:7778/images/pobtrans.gif">
          <a:extLst>
            <a:ext uri="{FF2B5EF4-FFF2-40B4-BE49-F238E27FC236}">
              <a16:creationId xmlns:a16="http://schemas.microsoft.com/office/drawing/2014/main" id="{203D94F9-92AD-4440-8CF9-A2DEFB8F3E43}"/>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114" name="image4.png" descr="http://intranetsdm.movilidadbogota.gov.co:7778/images/pobtrans.gif">
          <a:extLst>
            <a:ext uri="{FF2B5EF4-FFF2-40B4-BE49-F238E27FC236}">
              <a16:creationId xmlns:a16="http://schemas.microsoft.com/office/drawing/2014/main" id="{1034A549-D52E-452A-8A04-08BCD36CCB80}"/>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115" name="image4.png" descr="http://intranetsdm.movilidadbogota.gov.co:7778/images/pobtrans.gif">
          <a:extLst>
            <a:ext uri="{FF2B5EF4-FFF2-40B4-BE49-F238E27FC236}">
              <a16:creationId xmlns:a16="http://schemas.microsoft.com/office/drawing/2014/main" id="{FEC1DEF0-5FB4-46F5-98CB-E434B0821158}"/>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116" name="image4.png" descr="http://intranetsdm.movilidadbogota.gov.co:7778/images/pobtrans.gif">
          <a:extLst>
            <a:ext uri="{FF2B5EF4-FFF2-40B4-BE49-F238E27FC236}">
              <a16:creationId xmlns:a16="http://schemas.microsoft.com/office/drawing/2014/main" id="{A56950C9-47DD-45E2-B108-4C7A05447CE1}"/>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117" name="image4.png" descr="http://intranetsdm.movilidadbogota.gov.co:7778/images/pobtrans.gif">
          <a:extLst>
            <a:ext uri="{FF2B5EF4-FFF2-40B4-BE49-F238E27FC236}">
              <a16:creationId xmlns:a16="http://schemas.microsoft.com/office/drawing/2014/main" id="{CD950A5D-4EC7-4A0E-AFF4-BCE357DACA11}"/>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118" name="image4.png" descr="http://intranetsdm.movilidadbogota.gov.co:7778/images/pobtrans.gif">
          <a:extLst>
            <a:ext uri="{FF2B5EF4-FFF2-40B4-BE49-F238E27FC236}">
              <a16:creationId xmlns:a16="http://schemas.microsoft.com/office/drawing/2014/main" id="{5A7628F2-DC93-46E3-AE1E-1C3D5AB2A88E}"/>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119" name="image4.png" descr="http://intranetsdm.movilidadbogota.gov.co:7778/images/pobtrans.gif">
          <a:extLst>
            <a:ext uri="{FF2B5EF4-FFF2-40B4-BE49-F238E27FC236}">
              <a16:creationId xmlns:a16="http://schemas.microsoft.com/office/drawing/2014/main" id="{70BD5683-060D-4D10-A998-15C8E3229FD4}"/>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120" name="image3.png" descr="http://intranetsdm.movilidadbogota.gov.co:7778/images/pobtrans.gif">
          <a:extLst>
            <a:ext uri="{FF2B5EF4-FFF2-40B4-BE49-F238E27FC236}">
              <a16:creationId xmlns:a16="http://schemas.microsoft.com/office/drawing/2014/main" id="{A38CC92B-35EF-48EE-9691-CCE8A0BBE8A6}"/>
            </a:ext>
          </a:extLst>
        </xdr:cNvPr>
        <xdr:cNvPicPr preferRelativeResize="0"/>
      </xdr:nvPicPr>
      <xdr:blipFill>
        <a:blip xmlns:r="http://schemas.openxmlformats.org/officeDocument/2006/relationships" r:embed="rId2"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121" name="image3.png" descr="http://intranetsdm.movilidadbogota.gov.co:7778/images/pobtrans.gif">
          <a:extLst>
            <a:ext uri="{FF2B5EF4-FFF2-40B4-BE49-F238E27FC236}">
              <a16:creationId xmlns:a16="http://schemas.microsoft.com/office/drawing/2014/main" id="{0179AE10-188C-4633-BB7F-531ACC48273B}"/>
            </a:ext>
          </a:extLst>
        </xdr:cNvPr>
        <xdr:cNvPicPr preferRelativeResize="0"/>
      </xdr:nvPicPr>
      <xdr:blipFill>
        <a:blip xmlns:r="http://schemas.openxmlformats.org/officeDocument/2006/relationships" r:embed="rId2"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122" name="image4.png" descr="http://intranetsdm.movilidadbogota.gov.co:7778/images/pobtrans.gif">
          <a:extLst>
            <a:ext uri="{FF2B5EF4-FFF2-40B4-BE49-F238E27FC236}">
              <a16:creationId xmlns:a16="http://schemas.microsoft.com/office/drawing/2014/main" id="{7C1B367C-CAF9-4AA3-93DB-F662E219B53A}"/>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123" name="image4.png" descr="http://intranetsdm.movilidadbogota.gov.co:7778/images/pobtrans.gif">
          <a:extLst>
            <a:ext uri="{FF2B5EF4-FFF2-40B4-BE49-F238E27FC236}">
              <a16:creationId xmlns:a16="http://schemas.microsoft.com/office/drawing/2014/main" id="{74A30FBD-8CEE-4CDA-8C19-916724731BB7}"/>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124" name="image4.png" descr="http://intranetsdm.movilidadbogota.gov.co:7778/images/pobtrans.gif">
          <a:extLst>
            <a:ext uri="{FF2B5EF4-FFF2-40B4-BE49-F238E27FC236}">
              <a16:creationId xmlns:a16="http://schemas.microsoft.com/office/drawing/2014/main" id="{ECE89170-8754-4DF6-93B4-590AA187F514}"/>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125" name="image4.png" descr="http://intranetsdm.movilidadbogota.gov.co:7778/images/pobtrans.gif">
          <a:extLst>
            <a:ext uri="{FF2B5EF4-FFF2-40B4-BE49-F238E27FC236}">
              <a16:creationId xmlns:a16="http://schemas.microsoft.com/office/drawing/2014/main" id="{68D74A08-C114-46D1-8C23-8E0E78E8A484}"/>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126" name="image4.png" descr="http://intranetsdm.movilidadbogota.gov.co:7778/images/pobtrans.gif">
          <a:extLst>
            <a:ext uri="{FF2B5EF4-FFF2-40B4-BE49-F238E27FC236}">
              <a16:creationId xmlns:a16="http://schemas.microsoft.com/office/drawing/2014/main" id="{982B9141-5D81-4891-9991-C1B3B4D684EF}"/>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127" name="image4.png" descr="http://intranetsdm.movilidadbogota.gov.co:7778/images/pobtrans.gif">
          <a:extLst>
            <a:ext uri="{FF2B5EF4-FFF2-40B4-BE49-F238E27FC236}">
              <a16:creationId xmlns:a16="http://schemas.microsoft.com/office/drawing/2014/main" id="{2F858BBF-CF57-4360-95C5-6BB120DBB6D2}"/>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128" name="image4.png" descr="http://intranetsdm.movilidadbogota.gov.co:7778/images/pobtrans.gif">
          <a:extLst>
            <a:ext uri="{FF2B5EF4-FFF2-40B4-BE49-F238E27FC236}">
              <a16:creationId xmlns:a16="http://schemas.microsoft.com/office/drawing/2014/main" id="{F9F3B428-AAF3-4B00-8E17-19C7404EF76F}"/>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129" name="image4.png" descr="http://intranetsdm.movilidadbogota.gov.co:7778/images/pobtrans.gif">
          <a:extLst>
            <a:ext uri="{FF2B5EF4-FFF2-40B4-BE49-F238E27FC236}">
              <a16:creationId xmlns:a16="http://schemas.microsoft.com/office/drawing/2014/main" id="{AA22C468-F3B6-4652-90E8-73B2AAF6CB74}"/>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130" name="image4.png" descr="http://intranetsdm.movilidadbogota.gov.co:7778/images/pobtrans.gif">
          <a:extLst>
            <a:ext uri="{FF2B5EF4-FFF2-40B4-BE49-F238E27FC236}">
              <a16:creationId xmlns:a16="http://schemas.microsoft.com/office/drawing/2014/main" id="{C03C3642-E01E-4AB5-BBE3-4A423519DDCC}"/>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131" name="image4.png" descr="http://intranetsdm.movilidadbogota.gov.co:7778/images/pobtrans.gif">
          <a:extLst>
            <a:ext uri="{FF2B5EF4-FFF2-40B4-BE49-F238E27FC236}">
              <a16:creationId xmlns:a16="http://schemas.microsoft.com/office/drawing/2014/main" id="{EFFB6AE0-5868-43DD-B276-527AF17841FF}"/>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132" name="image4.png" descr="http://intranetsdm.movilidadbogota.gov.co:7778/images/pobtrans.gif">
          <a:extLst>
            <a:ext uri="{FF2B5EF4-FFF2-40B4-BE49-F238E27FC236}">
              <a16:creationId xmlns:a16="http://schemas.microsoft.com/office/drawing/2014/main" id="{1EFBA747-979B-4933-8F05-7DAA23E5359C}"/>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133" name="image4.png" descr="http://intranetsdm.movilidadbogota.gov.co:7778/images/pobtrans.gif">
          <a:extLst>
            <a:ext uri="{FF2B5EF4-FFF2-40B4-BE49-F238E27FC236}">
              <a16:creationId xmlns:a16="http://schemas.microsoft.com/office/drawing/2014/main" id="{6475CC42-DA45-408D-AD7C-3C0CC9D034CE}"/>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134" name="image3.png" descr="http://intranetsdm.movilidadbogota.gov.co:7778/images/pobtrans.gif">
          <a:extLst>
            <a:ext uri="{FF2B5EF4-FFF2-40B4-BE49-F238E27FC236}">
              <a16:creationId xmlns:a16="http://schemas.microsoft.com/office/drawing/2014/main" id="{40C1C45B-4CD9-4B43-94F9-7366DCA01743}"/>
            </a:ext>
          </a:extLst>
        </xdr:cNvPr>
        <xdr:cNvPicPr preferRelativeResize="0"/>
      </xdr:nvPicPr>
      <xdr:blipFill>
        <a:blip xmlns:r="http://schemas.openxmlformats.org/officeDocument/2006/relationships" r:embed="rId2"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135" name="image3.png" descr="http://intranetsdm.movilidadbogota.gov.co:7778/images/pobtrans.gif">
          <a:extLst>
            <a:ext uri="{FF2B5EF4-FFF2-40B4-BE49-F238E27FC236}">
              <a16:creationId xmlns:a16="http://schemas.microsoft.com/office/drawing/2014/main" id="{81AE3E9E-F0CD-4104-A4D4-DBD86D951030}"/>
            </a:ext>
          </a:extLst>
        </xdr:cNvPr>
        <xdr:cNvPicPr preferRelativeResize="0"/>
      </xdr:nvPicPr>
      <xdr:blipFill>
        <a:blip xmlns:r="http://schemas.openxmlformats.org/officeDocument/2006/relationships" r:embed="rId2"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136" name="image4.png" descr="http://intranetsdm.movilidadbogota.gov.co:7778/images/pobtrans.gif">
          <a:extLst>
            <a:ext uri="{FF2B5EF4-FFF2-40B4-BE49-F238E27FC236}">
              <a16:creationId xmlns:a16="http://schemas.microsoft.com/office/drawing/2014/main" id="{55834FD3-111B-4096-8ADB-EDE765E5F897}"/>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137" name="image4.png" descr="http://intranetsdm.movilidadbogota.gov.co:7778/images/pobtrans.gif">
          <a:extLst>
            <a:ext uri="{FF2B5EF4-FFF2-40B4-BE49-F238E27FC236}">
              <a16:creationId xmlns:a16="http://schemas.microsoft.com/office/drawing/2014/main" id="{9D618C5F-33E7-4E77-9B77-EB313C15C068}"/>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138" name="image4.png" descr="http://intranetsdm.movilidadbogota.gov.co:7778/images/pobtrans.gif">
          <a:extLst>
            <a:ext uri="{FF2B5EF4-FFF2-40B4-BE49-F238E27FC236}">
              <a16:creationId xmlns:a16="http://schemas.microsoft.com/office/drawing/2014/main" id="{CEA628D1-C603-4BCE-9B09-D8D9149A9501}"/>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139" name="image4.png" descr="http://intranetsdm.movilidadbogota.gov.co:7778/images/pobtrans.gif">
          <a:extLst>
            <a:ext uri="{FF2B5EF4-FFF2-40B4-BE49-F238E27FC236}">
              <a16:creationId xmlns:a16="http://schemas.microsoft.com/office/drawing/2014/main" id="{1C5E8FA4-679D-49AD-87C8-18387EAA776D}"/>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140" name="image4.png" descr="http://intranetsdm.movilidadbogota.gov.co:7778/images/pobtrans.gif">
          <a:extLst>
            <a:ext uri="{FF2B5EF4-FFF2-40B4-BE49-F238E27FC236}">
              <a16:creationId xmlns:a16="http://schemas.microsoft.com/office/drawing/2014/main" id="{3C4D672F-0617-4D1B-B582-7012F44BEB0F}"/>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141" name="image4.png" descr="http://intranetsdm.movilidadbogota.gov.co:7778/images/pobtrans.gif">
          <a:extLst>
            <a:ext uri="{FF2B5EF4-FFF2-40B4-BE49-F238E27FC236}">
              <a16:creationId xmlns:a16="http://schemas.microsoft.com/office/drawing/2014/main" id="{328D9B83-850D-40EF-AD06-9CA4AE2EFCCA}"/>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142" name="image4.png" descr="http://intranetsdm.movilidadbogota.gov.co:7778/images/pobtrans.gif">
          <a:extLst>
            <a:ext uri="{FF2B5EF4-FFF2-40B4-BE49-F238E27FC236}">
              <a16:creationId xmlns:a16="http://schemas.microsoft.com/office/drawing/2014/main" id="{55FB94CE-5D58-4646-84B5-71FFA4854C70}"/>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143" name="image4.png" descr="http://intranetsdm.movilidadbogota.gov.co:7778/images/pobtrans.gif">
          <a:extLst>
            <a:ext uri="{FF2B5EF4-FFF2-40B4-BE49-F238E27FC236}">
              <a16:creationId xmlns:a16="http://schemas.microsoft.com/office/drawing/2014/main" id="{8A8FA30D-EE27-4608-A558-896389973BD0}"/>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144" name="image4.png" descr="http://intranetsdm.movilidadbogota.gov.co:7778/images/pobtrans.gif">
          <a:extLst>
            <a:ext uri="{FF2B5EF4-FFF2-40B4-BE49-F238E27FC236}">
              <a16:creationId xmlns:a16="http://schemas.microsoft.com/office/drawing/2014/main" id="{4CE7F041-D07A-4BDD-8249-E3F6A03E764A}"/>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145" name="image4.png" descr="http://intranetsdm.movilidadbogota.gov.co:7778/images/pobtrans.gif">
          <a:extLst>
            <a:ext uri="{FF2B5EF4-FFF2-40B4-BE49-F238E27FC236}">
              <a16:creationId xmlns:a16="http://schemas.microsoft.com/office/drawing/2014/main" id="{4D7056CD-12A0-4D1A-8272-0A63404FB5F4}"/>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146" name="image4.png" descr="http://intranetsdm.movilidadbogota.gov.co:7778/images/pobtrans.gif">
          <a:extLst>
            <a:ext uri="{FF2B5EF4-FFF2-40B4-BE49-F238E27FC236}">
              <a16:creationId xmlns:a16="http://schemas.microsoft.com/office/drawing/2014/main" id="{1798830A-DDFE-490C-A92E-8925178CA710}"/>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147" name="image4.png" descr="http://intranetsdm.movilidadbogota.gov.co:7778/images/pobtrans.gif">
          <a:extLst>
            <a:ext uri="{FF2B5EF4-FFF2-40B4-BE49-F238E27FC236}">
              <a16:creationId xmlns:a16="http://schemas.microsoft.com/office/drawing/2014/main" id="{FA9677C2-9175-4132-84B0-95951FBA4FF1}"/>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148" name="image3.png" descr="http://intranetsdm.movilidadbogota.gov.co:7778/images/pobtrans.gif">
          <a:extLst>
            <a:ext uri="{FF2B5EF4-FFF2-40B4-BE49-F238E27FC236}">
              <a16:creationId xmlns:a16="http://schemas.microsoft.com/office/drawing/2014/main" id="{1FE458B9-8E7B-46B1-A9CC-E27D915B5F0C}"/>
            </a:ext>
          </a:extLst>
        </xdr:cNvPr>
        <xdr:cNvPicPr preferRelativeResize="0"/>
      </xdr:nvPicPr>
      <xdr:blipFill>
        <a:blip xmlns:r="http://schemas.openxmlformats.org/officeDocument/2006/relationships" r:embed="rId2"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149" name="image3.png" descr="http://intranetsdm.movilidadbogota.gov.co:7778/images/pobtrans.gif">
          <a:extLst>
            <a:ext uri="{FF2B5EF4-FFF2-40B4-BE49-F238E27FC236}">
              <a16:creationId xmlns:a16="http://schemas.microsoft.com/office/drawing/2014/main" id="{BB717800-2489-40DE-86CD-36D32F76678F}"/>
            </a:ext>
          </a:extLst>
        </xdr:cNvPr>
        <xdr:cNvPicPr preferRelativeResize="0"/>
      </xdr:nvPicPr>
      <xdr:blipFill>
        <a:blip xmlns:r="http://schemas.openxmlformats.org/officeDocument/2006/relationships" r:embed="rId2" cstate="print"/>
        <a:stretch>
          <a:fillRect/>
        </a:stretch>
      </xdr:blipFill>
      <xdr:spPr>
        <a:xfrm>
          <a:off x="22764750"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150" name="image4.png" descr="http://intranetsdm.movilidadbogota.gov.co:7778/images/pobtrans.gif">
          <a:extLst>
            <a:ext uri="{FF2B5EF4-FFF2-40B4-BE49-F238E27FC236}">
              <a16:creationId xmlns:a16="http://schemas.microsoft.com/office/drawing/2014/main" id="{EE271BD5-9C1D-4A99-ADB9-9A90BB35D529}"/>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151" name="image4.png" descr="http://intranetsdm.movilidadbogota.gov.co:7778/images/pobtrans.gif">
          <a:extLst>
            <a:ext uri="{FF2B5EF4-FFF2-40B4-BE49-F238E27FC236}">
              <a16:creationId xmlns:a16="http://schemas.microsoft.com/office/drawing/2014/main" id="{3E02EBA1-4FF2-458D-98D2-24575FCCCDCF}"/>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152" name="image4.png" descr="http://intranetsdm.movilidadbogota.gov.co:7778/images/pobtrans.gif">
          <a:extLst>
            <a:ext uri="{FF2B5EF4-FFF2-40B4-BE49-F238E27FC236}">
              <a16:creationId xmlns:a16="http://schemas.microsoft.com/office/drawing/2014/main" id="{6F43B01B-047B-4981-96D1-A3238AFB00A4}"/>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153" name="image4.png" descr="http://intranetsdm.movilidadbogota.gov.co:7778/images/pobtrans.gif">
          <a:extLst>
            <a:ext uri="{FF2B5EF4-FFF2-40B4-BE49-F238E27FC236}">
              <a16:creationId xmlns:a16="http://schemas.microsoft.com/office/drawing/2014/main" id="{CF88A397-0916-4316-A425-CDB660D5A6C6}"/>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154" name="image4.png" descr="http://intranetsdm.movilidadbogota.gov.co:7778/images/pobtrans.gif">
          <a:extLst>
            <a:ext uri="{FF2B5EF4-FFF2-40B4-BE49-F238E27FC236}">
              <a16:creationId xmlns:a16="http://schemas.microsoft.com/office/drawing/2014/main" id="{5313FDFF-0C0B-4472-9E98-E69F0C9F74D9}"/>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155" name="image4.png" descr="http://intranetsdm.movilidadbogota.gov.co:7778/images/pobtrans.gif">
          <a:extLst>
            <a:ext uri="{FF2B5EF4-FFF2-40B4-BE49-F238E27FC236}">
              <a16:creationId xmlns:a16="http://schemas.microsoft.com/office/drawing/2014/main" id="{D8C1094A-02BC-4C0C-93A0-7677723ADB2C}"/>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156" name="image4.png" descr="http://intranetsdm.movilidadbogota.gov.co:7778/images/pobtrans.gif">
          <a:extLst>
            <a:ext uri="{FF2B5EF4-FFF2-40B4-BE49-F238E27FC236}">
              <a16:creationId xmlns:a16="http://schemas.microsoft.com/office/drawing/2014/main" id="{1B7DE22D-3E6F-4FB9-9380-87C3E36CB30A}"/>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157" name="image4.png" descr="http://intranetsdm.movilidadbogota.gov.co:7778/images/pobtrans.gif">
          <a:extLst>
            <a:ext uri="{FF2B5EF4-FFF2-40B4-BE49-F238E27FC236}">
              <a16:creationId xmlns:a16="http://schemas.microsoft.com/office/drawing/2014/main" id="{C26862E0-64FB-474C-9EB9-64254714411B}"/>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158" name="image4.png" descr="http://intranetsdm.movilidadbogota.gov.co:7778/images/pobtrans.gif">
          <a:extLst>
            <a:ext uri="{FF2B5EF4-FFF2-40B4-BE49-F238E27FC236}">
              <a16:creationId xmlns:a16="http://schemas.microsoft.com/office/drawing/2014/main" id="{7B624CCE-6865-4809-89F8-A39201C600E8}"/>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159" name="image4.png" descr="http://intranetsdm.movilidadbogota.gov.co:7778/images/pobtrans.gif">
          <a:extLst>
            <a:ext uri="{FF2B5EF4-FFF2-40B4-BE49-F238E27FC236}">
              <a16:creationId xmlns:a16="http://schemas.microsoft.com/office/drawing/2014/main" id="{945E9908-6CAB-441B-A86A-8710B8972F13}"/>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160" name="image4.png" descr="http://intranetsdm.movilidadbogota.gov.co:7778/images/pobtrans.gif">
          <a:extLst>
            <a:ext uri="{FF2B5EF4-FFF2-40B4-BE49-F238E27FC236}">
              <a16:creationId xmlns:a16="http://schemas.microsoft.com/office/drawing/2014/main" id="{4126465F-79EC-47C6-A20F-312407C6FF80}"/>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161" name="image4.png" descr="http://intranetsdm.movilidadbogota.gov.co:7778/images/pobtrans.gif">
          <a:extLst>
            <a:ext uri="{FF2B5EF4-FFF2-40B4-BE49-F238E27FC236}">
              <a16:creationId xmlns:a16="http://schemas.microsoft.com/office/drawing/2014/main" id="{F48020A6-98B5-4B59-B695-94FFBAE1F6AC}"/>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162" name="image3.png" descr="http://intranetsdm.movilidadbogota.gov.co:7778/images/pobtrans.gif">
          <a:extLst>
            <a:ext uri="{FF2B5EF4-FFF2-40B4-BE49-F238E27FC236}">
              <a16:creationId xmlns:a16="http://schemas.microsoft.com/office/drawing/2014/main" id="{208B7485-42CE-488F-98F8-DF74B93D2F3A}"/>
            </a:ext>
          </a:extLst>
        </xdr:cNvPr>
        <xdr:cNvPicPr preferRelativeResize="0"/>
      </xdr:nvPicPr>
      <xdr:blipFill>
        <a:blip xmlns:r="http://schemas.openxmlformats.org/officeDocument/2006/relationships" r:embed="rId2"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163" name="image3.png" descr="http://intranetsdm.movilidadbogota.gov.co:7778/images/pobtrans.gif">
          <a:extLst>
            <a:ext uri="{FF2B5EF4-FFF2-40B4-BE49-F238E27FC236}">
              <a16:creationId xmlns:a16="http://schemas.microsoft.com/office/drawing/2014/main" id="{A34804EF-3708-4F20-8E18-2020E6248BAE}"/>
            </a:ext>
          </a:extLst>
        </xdr:cNvPr>
        <xdr:cNvPicPr preferRelativeResize="0"/>
      </xdr:nvPicPr>
      <xdr:blipFill>
        <a:blip xmlns:r="http://schemas.openxmlformats.org/officeDocument/2006/relationships" r:embed="rId2"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164" name="image4.png" descr="http://intranetsdm.movilidadbogota.gov.co:7778/images/pobtrans.gif">
          <a:extLst>
            <a:ext uri="{FF2B5EF4-FFF2-40B4-BE49-F238E27FC236}">
              <a16:creationId xmlns:a16="http://schemas.microsoft.com/office/drawing/2014/main" id="{A9DCA53F-6D06-4942-9852-BA81FB5BD66E}"/>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165" name="image4.png" descr="http://intranetsdm.movilidadbogota.gov.co:7778/images/pobtrans.gif">
          <a:extLst>
            <a:ext uri="{FF2B5EF4-FFF2-40B4-BE49-F238E27FC236}">
              <a16:creationId xmlns:a16="http://schemas.microsoft.com/office/drawing/2014/main" id="{CE6E5958-5F76-40FE-B3B4-1EBF7AB92C08}"/>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166" name="image4.png" descr="http://intranetsdm.movilidadbogota.gov.co:7778/images/pobtrans.gif">
          <a:extLst>
            <a:ext uri="{FF2B5EF4-FFF2-40B4-BE49-F238E27FC236}">
              <a16:creationId xmlns:a16="http://schemas.microsoft.com/office/drawing/2014/main" id="{62833599-5A6B-44AA-BAE3-3C6B86A4B718}"/>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167" name="image4.png" descr="http://intranetsdm.movilidadbogota.gov.co:7778/images/pobtrans.gif">
          <a:extLst>
            <a:ext uri="{FF2B5EF4-FFF2-40B4-BE49-F238E27FC236}">
              <a16:creationId xmlns:a16="http://schemas.microsoft.com/office/drawing/2014/main" id="{8721944B-E89F-4040-888E-00D652068D40}"/>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168" name="image4.png" descr="http://intranetsdm.movilidadbogota.gov.co:7778/images/pobtrans.gif">
          <a:extLst>
            <a:ext uri="{FF2B5EF4-FFF2-40B4-BE49-F238E27FC236}">
              <a16:creationId xmlns:a16="http://schemas.microsoft.com/office/drawing/2014/main" id="{3D034A6D-4267-4E1D-857B-0718BF76C8DA}"/>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169" name="image4.png" descr="http://intranetsdm.movilidadbogota.gov.co:7778/images/pobtrans.gif">
          <a:extLst>
            <a:ext uri="{FF2B5EF4-FFF2-40B4-BE49-F238E27FC236}">
              <a16:creationId xmlns:a16="http://schemas.microsoft.com/office/drawing/2014/main" id="{19AA5FE8-9EDE-42E6-B8B8-400FE08BBA02}"/>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170" name="image4.png" descr="http://intranetsdm.movilidadbogota.gov.co:7778/images/pobtrans.gif">
          <a:extLst>
            <a:ext uri="{FF2B5EF4-FFF2-40B4-BE49-F238E27FC236}">
              <a16:creationId xmlns:a16="http://schemas.microsoft.com/office/drawing/2014/main" id="{2546C4AA-27E3-4693-951B-0C2A24975DED}"/>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171" name="image4.png" descr="http://intranetsdm.movilidadbogota.gov.co:7778/images/pobtrans.gif">
          <a:extLst>
            <a:ext uri="{FF2B5EF4-FFF2-40B4-BE49-F238E27FC236}">
              <a16:creationId xmlns:a16="http://schemas.microsoft.com/office/drawing/2014/main" id="{F76874D1-E55B-43D7-A33F-03C2B78432EF}"/>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172" name="image4.png" descr="http://intranetsdm.movilidadbogota.gov.co:7778/images/pobtrans.gif">
          <a:extLst>
            <a:ext uri="{FF2B5EF4-FFF2-40B4-BE49-F238E27FC236}">
              <a16:creationId xmlns:a16="http://schemas.microsoft.com/office/drawing/2014/main" id="{E7341338-C03C-4CA0-892B-950DA85C73B6}"/>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173" name="image4.png" descr="http://intranetsdm.movilidadbogota.gov.co:7778/images/pobtrans.gif">
          <a:extLst>
            <a:ext uri="{FF2B5EF4-FFF2-40B4-BE49-F238E27FC236}">
              <a16:creationId xmlns:a16="http://schemas.microsoft.com/office/drawing/2014/main" id="{26B03AD6-04FD-468D-92D8-A35C7DC17C47}"/>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174" name="image4.png" descr="http://intranetsdm.movilidadbogota.gov.co:7778/images/pobtrans.gif">
          <a:extLst>
            <a:ext uri="{FF2B5EF4-FFF2-40B4-BE49-F238E27FC236}">
              <a16:creationId xmlns:a16="http://schemas.microsoft.com/office/drawing/2014/main" id="{46D9AA2A-4691-4B7C-82F9-7C8034719D7A}"/>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175" name="image4.png" descr="http://intranetsdm.movilidadbogota.gov.co:7778/images/pobtrans.gif">
          <a:extLst>
            <a:ext uri="{FF2B5EF4-FFF2-40B4-BE49-F238E27FC236}">
              <a16:creationId xmlns:a16="http://schemas.microsoft.com/office/drawing/2014/main" id="{08708F33-134A-4997-9CA3-1F1E399C52B5}"/>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176" name="image3.png" descr="http://intranetsdm.movilidadbogota.gov.co:7778/images/pobtrans.gif">
          <a:extLst>
            <a:ext uri="{FF2B5EF4-FFF2-40B4-BE49-F238E27FC236}">
              <a16:creationId xmlns:a16="http://schemas.microsoft.com/office/drawing/2014/main" id="{F084E00D-3119-4909-A800-3DC476947C0B}"/>
            </a:ext>
          </a:extLst>
        </xdr:cNvPr>
        <xdr:cNvPicPr preferRelativeResize="0"/>
      </xdr:nvPicPr>
      <xdr:blipFill>
        <a:blip xmlns:r="http://schemas.openxmlformats.org/officeDocument/2006/relationships" r:embed="rId2"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177" name="image3.png" descr="http://intranetsdm.movilidadbogota.gov.co:7778/images/pobtrans.gif">
          <a:extLst>
            <a:ext uri="{FF2B5EF4-FFF2-40B4-BE49-F238E27FC236}">
              <a16:creationId xmlns:a16="http://schemas.microsoft.com/office/drawing/2014/main" id="{5B9215AA-5A63-4D3F-AD45-78005264B912}"/>
            </a:ext>
          </a:extLst>
        </xdr:cNvPr>
        <xdr:cNvPicPr preferRelativeResize="0"/>
      </xdr:nvPicPr>
      <xdr:blipFill>
        <a:blip xmlns:r="http://schemas.openxmlformats.org/officeDocument/2006/relationships" r:embed="rId2" cstate="print"/>
        <a:stretch>
          <a:fillRect/>
        </a:stretch>
      </xdr:blipFill>
      <xdr:spPr>
        <a:xfrm>
          <a:off x="24393525"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178" name="image4.png" descr="http://intranetsdm.movilidadbogota.gov.co:7778/images/pobtrans.gif">
          <a:extLst>
            <a:ext uri="{FF2B5EF4-FFF2-40B4-BE49-F238E27FC236}">
              <a16:creationId xmlns:a16="http://schemas.microsoft.com/office/drawing/2014/main" id="{A9E39621-B03B-4E62-935F-F4621240C5C3}"/>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179" name="image4.png" descr="http://intranetsdm.movilidadbogota.gov.co:7778/images/pobtrans.gif">
          <a:extLst>
            <a:ext uri="{FF2B5EF4-FFF2-40B4-BE49-F238E27FC236}">
              <a16:creationId xmlns:a16="http://schemas.microsoft.com/office/drawing/2014/main" id="{881A1E9E-CAAC-4A8D-9C2F-FE8DC5DA7015}"/>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180" name="image4.png" descr="http://intranetsdm.movilidadbogota.gov.co:7778/images/pobtrans.gif">
          <a:extLst>
            <a:ext uri="{FF2B5EF4-FFF2-40B4-BE49-F238E27FC236}">
              <a16:creationId xmlns:a16="http://schemas.microsoft.com/office/drawing/2014/main" id="{A4DEBED3-CAE6-4114-A2D6-1CE24650E737}"/>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181" name="image4.png" descr="http://intranetsdm.movilidadbogota.gov.co:7778/images/pobtrans.gif">
          <a:extLst>
            <a:ext uri="{FF2B5EF4-FFF2-40B4-BE49-F238E27FC236}">
              <a16:creationId xmlns:a16="http://schemas.microsoft.com/office/drawing/2014/main" id="{37803E2A-3597-46A3-8602-1E14F899450B}"/>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182" name="image4.png" descr="http://intranetsdm.movilidadbogota.gov.co:7778/images/pobtrans.gif">
          <a:extLst>
            <a:ext uri="{FF2B5EF4-FFF2-40B4-BE49-F238E27FC236}">
              <a16:creationId xmlns:a16="http://schemas.microsoft.com/office/drawing/2014/main" id="{47F6F645-FF91-4620-A878-ABC39B2F9E48}"/>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183" name="image4.png" descr="http://intranetsdm.movilidadbogota.gov.co:7778/images/pobtrans.gif">
          <a:extLst>
            <a:ext uri="{FF2B5EF4-FFF2-40B4-BE49-F238E27FC236}">
              <a16:creationId xmlns:a16="http://schemas.microsoft.com/office/drawing/2014/main" id="{E26DC8F4-1458-4DD5-AB40-9530C71BF023}"/>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184" name="image4.png" descr="http://intranetsdm.movilidadbogota.gov.co:7778/images/pobtrans.gif">
          <a:extLst>
            <a:ext uri="{FF2B5EF4-FFF2-40B4-BE49-F238E27FC236}">
              <a16:creationId xmlns:a16="http://schemas.microsoft.com/office/drawing/2014/main" id="{18F7DE36-AC6D-4446-80A7-29E915D4DC32}"/>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185" name="image4.png" descr="http://intranetsdm.movilidadbogota.gov.co:7778/images/pobtrans.gif">
          <a:extLst>
            <a:ext uri="{FF2B5EF4-FFF2-40B4-BE49-F238E27FC236}">
              <a16:creationId xmlns:a16="http://schemas.microsoft.com/office/drawing/2014/main" id="{6882F5E6-2D90-41C8-8204-806F595410A5}"/>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186" name="image4.png" descr="http://intranetsdm.movilidadbogota.gov.co:7778/images/pobtrans.gif">
          <a:extLst>
            <a:ext uri="{FF2B5EF4-FFF2-40B4-BE49-F238E27FC236}">
              <a16:creationId xmlns:a16="http://schemas.microsoft.com/office/drawing/2014/main" id="{09B41E97-5BCA-489D-8789-B209537DA5CF}"/>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187" name="image4.png" descr="http://intranetsdm.movilidadbogota.gov.co:7778/images/pobtrans.gif">
          <a:extLst>
            <a:ext uri="{FF2B5EF4-FFF2-40B4-BE49-F238E27FC236}">
              <a16:creationId xmlns:a16="http://schemas.microsoft.com/office/drawing/2014/main" id="{FFFE16F4-BEEF-433C-9FC3-C85517F18F6C}"/>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188" name="image4.png" descr="http://intranetsdm.movilidadbogota.gov.co:7778/images/pobtrans.gif">
          <a:extLst>
            <a:ext uri="{FF2B5EF4-FFF2-40B4-BE49-F238E27FC236}">
              <a16:creationId xmlns:a16="http://schemas.microsoft.com/office/drawing/2014/main" id="{A908D265-148C-46C5-AFA8-C9D35A5D4D5C}"/>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189" name="image4.png" descr="http://intranetsdm.movilidadbogota.gov.co:7778/images/pobtrans.gif">
          <a:extLst>
            <a:ext uri="{FF2B5EF4-FFF2-40B4-BE49-F238E27FC236}">
              <a16:creationId xmlns:a16="http://schemas.microsoft.com/office/drawing/2014/main" id="{6B421B3F-9B34-48D7-949E-D0A466709618}"/>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190" name="image3.png" descr="http://intranetsdm.movilidadbogota.gov.co:7778/images/pobtrans.gif">
          <a:extLst>
            <a:ext uri="{FF2B5EF4-FFF2-40B4-BE49-F238E27FC236}">
              <a16:creationId xmlns:a16="http://schemas.microsoft.com/office/drawing/2014/main" id="{7770CB17-EEE7-4A6E-BB34-895FEFD96430}"/>
            </a:ext>
          </a:extLst>
        </xdr:cNvPr>
        <xdr:cNvPicPr preferRelativeResize="0"/>
      </xdr:nvPicPr>
      <xdr:blipFill>
        <a:blip xmlns:r="http://schemas.openxmlformats.org/officeDocument/2006/relationships" r:embed="rId2"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191" name="image3.png" descr="http://intranetsdm.movilidadbogota.gov.co:7778/images/pobtrans.gif">
          <a:extLst>
            <a:ext uri="{FF2B5EF4-FFF2-40B4-BE49-F238E27FC236}">
              <a16:creationId xmlns:a16="http://schemas.microsoft.com/office/drawing/2014/main" id="{68825E6E-6D24-4747-8B40-0A6D970BE51E}"/>
            </a:ext>
          </a:extLst>
        </xdr:cNvPr>
        <xdr:cNvPicPr preferRelativeResize="0"/>
      </xdr:nvPicPr>
      <xdr:blipFill>
        <a:blip xmlns:r="http://schemas.openxmlformats.org/officeDocument/2006/relationships" r:embed="rId2"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192" name="image4.png" descr="http://intranetsdm.movilidadbogota.gov.co:7778/images/pobtrans.gif">
          <a:extLst>
            <a:ext uri="{FF2B5EF4-FFF2-40B4-BE49-F238E27FC236}">
              <a16:creationId xmlns:a16="http://schemas.microsoft.com/office/drawing/2014/main" id="{5DE1D5AC-BFCC-48AE-ADC0-7262E8128694}"/>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193" name="image4.png" descr="http://intranetsdm.movilidadbogota.gov.co:7778/images/pobtrans.gif">
          <a:extLst>
            <a:ext uri="{FF2B5EF4-FFF2-40B4-BE49-F238E27FC236}">
              <a16:creationId xmlns:a16="http://schemas.microsoft.com/office/drawing/2014/main" id="{0869FD92-E4FF-4586-B8CE-11E09655F8C6}"/>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194" name="image4.png" descr="http://intranetsdm.movilidadbogota.gov.co:7778/images/pobtrans.gif">
          <a:extLst>
            <a:ext uri="{FF2B5EF4-FFF2-40B4-BE49-F238E27FC236}">
              <a16:creationId xmlns:a16="http://schemas.microsoft.com/office/drawing/2014/main" id="{16FE6EF8-D969-4B29-BCBF-55B3CE11EEE5}"/>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195" name="image4.png" descr="http://intranetsdm.movilidadbogota.gov.co:7778/images/pobtrans.gif">
          <a:extLst>
            <a:ext uri="{FF2B5EF4-FFF2-40B4-BE49-F238E27FC236}">
              <a16:creationId xmlns:a16="http://schemas.microsoft.com/office/drawing/2014/main" id="{C98376AA-5EAC-4145-85E2-3F8C611498F9}"/>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196" name="image4.png" descr="http://intranetsdm.movilidadbogota.gov.co:7778/images/pobtrans.gif">
          <a:extLst>
            <a:ext uri="{FF2B5EF4-FFF2-40B4-BE49-F238E27FC236}">
              <a16:creationId xmlns:a16="http://schemas.microsoft.com/office/drawing/2014/main" id="{ECA3DCB5-396B-4F08-921F-DC3E22765A8C}"/>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197" name="image4.png" descr="http://intranetsdm.movilidadbogota.gov.co:7778/images/pobtrans.gif">
          <a:extLst>
            <a:ext uri="{FF2B5EF4-FFF2-40B4-BE49-F238E27FC236}">
              <a16:creationId xmlns:a16="http://schemas.microsoft.com/office/drawing/2014/main" id="{3D2FF47B-20CF-4ADF-B2EE-96E57FCA1DB5}"/>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198" name="image4.png" descr="http://intranetsdm.movilidadbogota.gov.co:7778/images/pobtrans.gif">
          <a:extLst>
            <a:ext uri="{FF2B5EF4-FFF2-40B4-BE49-F238E27FC236}">
              <a16:creationId xmlns:a16="http://schemas.microsoft.com/office/drawing/2014/main" id="{23866D3F-6827-4FAE-AC9A-E893B0B84A98}"/>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199" name="image4.png" descr="http://intranetsdm.movilidadbogota.gov.co:7778/images/pobtrans.gif">
          <a:extLst>
            <a:ext uri="{FF2B5EF4-FFF2-40B4-BE49-F238E27FC236}">
              <a16:creationId xmlns:a16="http://schemas.microsoft.com/office/drawing/2014/main" id="{ECBD38E9-912F-4D6B-9C29-A5F814B9B8C6}"/>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200" name="image4.png" descr="http://intranetsdm.movilidadbogota.gov.co:7778/images/pobtrans.gif">
          <a:extLst>
            <a:ext uri="{FF2B5EF4-FFF2-40B4-BE49-F238E27FC236}">
              <a16:creationId xmlns:a16="http://schemas.microsoft.com/office/drawing/2014/main" id="{F58EC1DD-59B7-426F-9410-F3D2E16F4E57}"/>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201" name="image4.png" descr="http://intranetsdm.movilidadbogota.gov.co:7778/images/pobtrans.gif">
          <a:extLst>
            <a:ext uri="{FF2B5EF4-FFF2-40B4-BE49-F238E27FC236}">
              <a16:creationId xmlns:a16="http://schemas.microsoft.com/office/drawing/2014/main" id="{17DB8B73-7C1E-4F51-B95B-87166BFC55AF}"/>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202" name="image4.png" descr="http://intranetsdm.movilidadbogota.gov.co:7778/images/pobtrans.gif">
          <a:extLst>
            <a:ext uri="{FF2B5EF4-FFF2-40B4-BE49-F238E27FC236}">
              <a16:creationId xmlns:a16="http://schemas.microsoft.com/office/drawing/2014/main" id="{6B473185-E8BE-439D-8242-6EF3937FBDDE}"/>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203" name="image4.png" descr="http://intranetsdm.movilidadbogota.gov.co:7778/images/pobtrans.gif">
          <a:extLst>
            <a:ext uri="{FF2B5EF4-FFF2-40B4-BE49-F238E27FC236}">
              <a16:creationId xmlns:a16="http://schemas.microsoft.com/office/drawing/2014/main" id="{A478B65B-1EF0-4E9A-87A2-FB48332EC4B5}"/>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204" name="image3.png" descr="http://intranetsdm.movilidadbogota.gov.co:7778/images/pobtrans.gif">
          <a:extLst>
            <a:ext uri="{FF2B5EF4-FFF2-40B4-BE49-F238E27FC236}">
              <a16:creationId xmlns:a16="http://schemas.microsoft.com/office/drawing/2014/main" id="{5907E759-191D-4380-BA87-3B9AA6957E6F}"/>
            </a:ext>
          </a:extLst>
        </xdr:cNvPr>
        <xdr:cNvPicPr preferRelativeResize="0"/>
      </xdr:nvPicPr>
      <xdr:blipFill>
        <a:blip xmlns:r="http://schemas.openxmlformats.org/officeDocument/2006/relationships" r:embed="rId2"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205" name="image3.png" descr="http://intranetsdm.movilidadbogota.gov.co:7778/images/pobtrans.gif">
          <a:extLst>
            <a:ext uri="{FF2B5EF4-FFF2-40B4-BE49-F238E27FC236}">
              <a16:creationId xmlns:a16="http://schemas.microsoft.com/office/drawing/2014/main" id="{89D769B3-2812-4151-9792-3039EA0883C6}"/>
            </a:ext>
          </a:extLst>
        </xdr:cNvPr>
        <xdr:cNvPicPr preferRelativeResize="0"/>
      </xdr:nvPicPr>
      <xdr:blipFill>
        <a:blip xmlns:r="http://schemas.openxmlformats.org/officeDocument/2006/relationships" r:embed="rId2" cstate="print"/>
        <a:stretch>
          <a:fillRect/>
        </a:stretch>
      </xdr:blipFill>
      <xdr:spPr>
        <a:xfrm>
          <a:off x="22764750"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206" name="image4.png" descr="http://intranetsdm.movilidadbogota.gov.co:7778/images/pobtrans.gif">
          <a:extLst>
            <a:ext uri="{FF2B5EF4-FFF2-40B4-BE49-F238E27FC236}">
              <a16:creationId xmlns:a16="http://schemas.microsoft.com/office/drawing/2014/main" id="{335A24FF-427A-40BF-B591-4B39288449BA}"/>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207" name="image4.png" descr="http://intranetsdm.movilidadbogota.gov.co:7778/images/pobtrans.gif">
          <a:extLst>
            <a:ext uri="{FF2B5EF4-FFF2-40B4-BE49-F238E27FC236}">
              <a16:creationId xmlns:a16="http://schemas.microsoft.com/office/drawing/2014/main" id="{50F90791-8D1C-47B8-AEAC-96C02C7A410E}"/>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208" name="image4.png" descr="http://intranetsdm.movilidadbogota.gov.co:7778/images/pobtrans.gif">
          <a:extLst>
            <a:ext uri="{FF2B5EF4-FFF2-40B4-BE49-F238E27FC236}">
              <a16:creationId xmlns:a16="http://schemas.microsoft.com/office/drawing/2014/main" id="{394E5C1E-2B57-4017-95BB-B53C499D4BFB}"/>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209" name="image4.png" descr="http://intranetsdm.movilidadbogota.gov.co:7778/images/pobtrans.gif">
          <a:extLst>
            <a:ext uri="{FF2B5EF4-FFF2-40B4-BE49-F238E27FC236}">
              <a16:creationId xmlns:a16="http://schemas.microsoft.com/office/drawing/2014/main" id="{0D27DA77-4326-4B90-B557-01E7F1F25FBE}"/>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210" name="image4.png" descr="http://intranetsdm.movilidadbogota.gov.co:7778/images/pobtrans.gif">
          <a:extLst>
            <a:ext uri="{FF2B5EF4-FFF2-40B4-BE49-F238E27FC236}">
              <a16:creationId xmlns:a16="http://schemas.microsoft.com/office/drawing/2014/main" id="{3172CBEC-F503-4C8D-ADE3-A3DBED4802AE}"/>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211" name="image4.png" descr="http://intranetsdm.movilidadbogota.gov.co:7778/images/pobtrans.gif">
          <a:extLst>
            <a:ext uri="{FF2B5EF4-FFF2-40B4-BE49-F238E27FC236}">
              <a16:creationId xmlns:a16="http://schemas.microsoft.com/office/drawing/2014/main" id="{D4C06700-A059-4EDF-A810-E4614DA33217}"/>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212" name="image4.png" descr="http://intranetsdm.movilidadbogota.gov.co:7778/images/pobtrans.gif">
          <a:extLst>
            <a:ext uri="{FF2B5EF4-FFF2-40B4-BE49-F238E27FC236}">
              <a16:creationId xmlns:a16="http://schemas.microsoft.com/office/drawing/2014/main" id="{B8CFCD39-6AF2-4203-BF62-9CD7AD89954B}"/>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213" name="image4.png" descr="http://intranetsdm.movilidadbogota.gov.co:7778/images/pobtrans.gif">
          <a:extLst>
            <a:ext uri="{FF2B5EF4-FFF2-40B4-BE49-F238E27FC236}">
              <a16:creationId xmlns:a16="http://schemas.microsoft.com/office/drawing/2014/main" id="{03139348-5758-48E8-A35D-3C11BC51A522}"/>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214" name="image4.png" descr="http://intranetsdm.movilidadbogota.gov.co:7778/images/pobtrans.gif">
          <a:extLst>
            <a:ext uri="{FF2B5EF4-FFF2-40B4-BE49-F238E27FC236}">
              <a16:creationId xmlns:a16="http://schemas.microsoft.com/office/drawing/2014/main" id="{52149E7F-CB92-4F6F-BD2D-3BABDC2228D4}"/>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215" name="image4.png" descr="http://intranetsdm.movilidadbogota.gov.co:7778/images/pobtrans.gif">
          <a:extLst>
            <a:ext uri="{FF2B5EF4-FFF2-40B4-BE49-F238E27FC236}">
              <a16:creationId xmlns:a16="http://schemas.microsoft.com/office/drawing/2014/main" id="{C5F5040A-042F-4930-96B1-DE25B6298991}"/>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216" name="image4.png" descr="http://intranetsdm.movilidadbogota.gov.co:7778/images/pobtrans.gif">
          <a:extLst>
            <a:ext uri="{FF2B5EF4-FFF2-40B4-BE49-F238E27FC236}">
              <a16:creationId xmlns:a16="http://schemas.microsoft.com/office/drawing/2014/main" id="{18BEAF62-1624-4A19-AAAB-0898A43A969C}"/>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217" name="image4.png" descr="http://intranetsdm.movilidadbogota.gov.co:7778/images/pobtrans.gif">
          <a:extLst>
            <a:ext uri="{FF2B5EF4-FFF2-40B4-BE49-F238E27FC236}">
              <a16:creationId xmlns:a16="http://schemas.microsoft.com/office/drawing/2014/main" id="{FD8C92B8-B222-4ED5-9424-D507461C6538}"/>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218" name="image3.png" descr="http://intranetsdm.movilidadbogota.gov.co:7778/images/pobtrans.gif">
          <a:extLst>
            <a:ext uri="{FF2B5EF4-FFF2-40B4-BE49-F238E27FC236}">
              <a16:creationId xmlns:a16="http://schemas.microsoft.com/office/drawing/2014/main" id="{7FEE6117-1D25-4105-BB7D-EB245AE343FB}"/>
            </a:ext>
          </a:extLst>
        </xdr:cNvPr>
        <xdr:cNvPicPr preferRelativeResize="0"/>
      </xdr:nvPicPr>
      <xdr:blipFill>
        <a:blip xmlns:r="http://schemas.openxmlformats.org/officeDocument/2006/relationships" r:embed="rId2"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219" name="image3.png" descr="http://intranetsdm.movilidadbogota.gov.co:7778/images/pobtrans.gif">
          <a:extLst>
            <a:ext uri="{FF2B5EF4-FFF2-40B4-BE49-F238E27FC236}">
              <a16:creationId xmlns:a16="http://schemas.microsoft.com/office/drawing/2014/main" id="{74126F25-A200-493A-BC17-26CDC007DDC9}"/>
            </a:ext>
          </a:extLst>
        </xdr:cNvPr>
        <xdr:cNvPicPr preferRelativeResize="0"/>
      </xdr:nvPicPr>
      <xdr:blipFill>
        <a:blip xmlns:r="http://schemas.openxmlformats.org/officeDocument/2006/relationships" r:embed="rId2"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220" name="image4.png" descr="http://intranetsdm.movilidadbogota.gov.co:7778/images/pobtrans.gif">
          <a:extLst>
            <a:ext uri="{FF2B5EF4-FFF2-40B4-BE49-F238E27FC236}">
              <a16:creationId xmlns:a16="http://schemas.microsoft.com/office/drawing/2014/main" id="{C67BC674-2E42-46FB-AD64-1FBBE23A7998}"/>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221" name="image4.png" descr="http://intranetsdm.movilidadbogota.gov.co:7778/images/pobtrans.gif">
          <a:extLst>
            <a:ext uri="{FF2B5EF4-FFF2-40B4-BE49-F238E27FC236}">
              <a16:creationId xmlns:a16="http://schemas.microsoft.com/office/drawing/2014/main" id="{2E75B19D-35DE-4440-918F-C376BC3B7CD1}"/>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222" name="image4.png" descr="http://intranetsdm.movilidadbogota.gov.co:7778/images/pobtrans.gif">
          <a:extLst>
            <a:ext uri="{FF2B5EF4-FFF2-40B4-BE49-F238E27FC236}">
              <a16:creationId xmlns:a16="http://schemas.microsoft.com/office/drawing/2014/main" id="{F9C61EAE-2D14-457D-8C90-F71F97DEF83C}"/>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223" name="image4.png" descr="http://intranetsdm.movilidadbogota.gov.co:7778/images/pobtrans.gif">
          <a:extLst>
            <a:ext uri="{FF2B5EF4-FFF2-40B4-BE49-F238E27FC236}">
              <a16:creationId xmlns:a16="http://schemas.microsoft.com/office/drawing/2014/main" id="{4AD5F8DC-3B2B-42E1-A33A-0BBEFDD39D09}"/>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224" name="image4.png" descr="http://intranetsdm.movilidadbogota.gov.co:7778/images/pobtrans.gif">
          <a:extLst>
            <a:ext uri="{FF2B5EF4-FFF2-40B4-BE49-F238E27FC236}">
              <a16:creationId xmlns:a16="http://schemas.microsoft.com/office/drawing/2014/main" id="{F5A10A66-BE0E-499D-A2DC-3A874DD11E6D}"/>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225" name="image4.png" descr="http://intranetsdm.movilidadbogota.gov.co:7778/images/pobtrans.gif">
          <a:extLst>
            <a:ext uri="{FF2B5EF4-FFF2-40B4-BE49-F238E27FC236}">
              <a16:creationId xmlns:a16="http://schemas.microsoft.com/office/drawing/2014/main" id="{DAE9E2D2-0643-44E2-A84F-9D92D3898B4E}"/>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226" name="image4.png" descr="http://intranetsdm.movilidadbogota.gov.co:7778/images/pobtrans.gif">
          <a:extLst>
            <a:ext uri="{FF2B5EF4-FFF2-40B4-BE49-F238E27FC236}">
              <a16:creationId xmlns:a16="http://schemas.microsoft.com/office/drawing/2014/main" id="{52CD9136-CC39-4EE6-A5BF-D65FEB4729BF}"/>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227" name="image4.png" descr="http://intranetsdm.movilidadbogota.gov.co:7778/images/pobtrans.gif">
          <a:extLst>
            <a:ext uri="{FF2B5EF4-FFF2-40B4-BE49-F238E27FC236}">
              <a16:creationId xmlns:a16="http://schemas.microsoft.com/office/drawing/2014/main" id="{FFF5EA10-67E9-41E3-92E3-C3E92079BC09}"/>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228" name="image4.png" descr="http://intranetsdm.movilidadbogota.gov.co:7778/images/pobtrans.gif">
          <a:extLst>
            <a:ext uri="{FF2B5EF4-FFF2-40B4-BE49-F238E27FC236}">
              <a16:creationId xmlns:a16="http://schemas.microsoft.com/office/drawing/2014/main" id="{07A89363-9C35-4F92-BB1C-D57C6143F12E}"/>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229" name="image4.png" descr="http://intranetsdm.movilidadbogota.gov.co:7778/images/pobtrans.gif">
          <a:extLst>
            <a:ext uri="{FF2B5EF4-FFF2-40B4-BE49-F238E27FC236}">
              <a16:creationId xmlns:a16="http://schemas.microsoft.com/office/drawing/2014/main" id="{C469D158-199F-4813-9A34-049631A28F36}"/>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230" name="image4.png" descr="http://intranetsdm.movilidadbogota.gov.co:7778/images/pobtrans.gif">
          <a:extLst>
            <a:ext uri="{FF2B5EF4-FFF2-40B4-BE49-F238E27FC236}">
              <a16:creationId xmlns:a16="http://schemas.microsoft.com/office/drawing/2014/main" id="{6DDDEF6E-FB97-4292-9358-88E2A56FDB4E}"/>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231" name="image4.png" descr="http://intranetsdm.movilidadbogota.gov.co:7778/images/pobtrans.gif">
          <a:extLst>
            <a:ext uri="{FF2B5EF4-FFF2-40B4-BE49-F238E27FC236}">
              <a16:creationId xmlns:a16="http://schemas.microsoft.com/office/drawing/2014/main" id="{81FB418C-F26D-49B9-940B-F92A3581E759}"/>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232" name="image3.png" descr="http://intranetsdm.movilidadbogota.gov.co:7778/images/pobtrans.gif">
          <a:extLst>
            <a:ext uri="{FF2B5EF4-FFF2-40B4-BE49-F238E27FC236}">
              <a16:creationId xmlns:a16="http://schemas.microsoft.com/office/drawing/2014/main" id="{AA457CAE-AC1F-4A40-986D-C3DB2597F21F}"/>
            </a:ext>
          </a:extLst>
        </xdr:cNvPr>
        <xdr:cNvPicPr preferRelativeResize="0"/>
      </xdr:nvPicPr>
      <xdr:blipFill>
        <a:blip xmlns:r="http://schemas.openxmlformats.org/officeDocument/2006/relationships" r:embed="rId2"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233" name="image3.png" descr="http://intranetsdm.movilidadbogota.gov.co:7778/images/pobtrans.gif">
          <a:extLst>
            <a:ext uri="{FF2B5EF4-FFF2-40B4-BE49-F238E27FC236}">
              <a16:creationId xmlns:a16="http://schemas.microsoft.com/office/drawing/2014/main" id="{D929909B-2081-4192-9282-BCC7E67BE171}"/>
            </a:ext>
          </a:extLst>
        </xdr:cNvPr>
        <xdr:cNvPicPr preferRelativeResize="0"/>
      </xdr:nvPicPr>
      <xdr:blipFill>
        <a:blip xmlns:r="http://schemas.openxmlformats.org/officeDocument/2006/relationships" r:embed="rId2"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234" name="image4.png" descr="http://intranetsdm.movilidadbogota.gov.co:7778/images/pobtrans.gif">
          <a:extLst>
            <a:ext uri="{FF2B5EF4-FFF2-40B4-BE49-F238E27FC236}">
              <a16:creationId xmlns:a16="http://schemas.microsoft.com/office/drawing/2014/main" id="{E591D669-A549-46C2-A398-B6F8F48D23A7}"/>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235" name="image4.png" descr="http://intranetsdm.movilidadbogota.gov.co:7778/images/pobtrans.gif">
          <a:extLst>
            <a:ext uri="{FF2B5EF4-FFF2-40B4-BE49-F238E27FC236}">
              <a16:creationId xmlns:a16="http://schemas.microsoft.com/office/drawing/2014/main" id="{DB808A86-1AF2-444F-924E-14E2FC8F4800}"/>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236" name="image4.png" descr="http://intranetsdm.movilidadbogota.gov.co:7778/images/pobtrans.gif">
          <a:extLst>
            <a:ext uri="{FF2B5EF4-FFF2-40B4-BE49-F238E27FC236}">
              <a16:creationId xmlns:a16="http://schemas.microsoft.com/office/drawing/2014/main" id="{5C19C593-F1CF-4574-AA48-4C06273F5451}"/>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237" name="image4.png" descr="http://intranetsdm.movilidadbogota.gov.co:7778/images/pobtrans.gif">
          <a:extLst>
            <a:ext uri="{FF2B5EF4-FFF2-40B4-BE49-F238E27FC236}">
              <a16:creationId xmlns:a16="http://schemas.microsoft.com/office/drawing/2014/main" id="{BD66A4B5-65C6-4961-87BA-50975038BA29}"/>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238" name="image4.png" descr="http://intranetsdm.movilidadbogota.gov.co:7778/images/pobtrans.gif">
          <a:extLst>
            <a:ext uri="{FF2B5EF4-FFF2-40B4-BE49-F238E27FC236}">
              <a16:creationId xmlns:a16="http://schemas.microsoft.com/office/drawing/2014/main" id="{32A53B17-AECE-42C4-BC0D-F0D29AB0789F}"/>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239" name="image4.png" descr="http://intranetsdm.movilidadbogota.gov.co:7778/images/pobtrans.gif">
          <a:extLst>
            <a:ext uri="{FF2B5EF4-FFF2-40B4-BE49-F238E27FC236}">
              <a16:creationId xmlns:a16="http://schemas.microsoft.com/office/drawing/2014/main" id="{D9FFAC95-EA92-4A65-8CC9-EADD1B553964}"/>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240" name="image4.png" descr="http://intranetsdm.movilidadbogota.gov.co:7778/images/pobtrans.gif">
          <a:extLst>
            <a:ext uri="{FF2B5EF4-FFF2-40B4-BE49-F238E27FC236}">
              <a16:creationId xmlns:a16="http://schemas.microsoft.com/office/drawing/2014/main" id="{1F8CD0F7-61E4-4B23-964A-53AB9413927C}"/>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241" name="image4.png" descr="http://intranetsdm.movilidadbogota.gov.co:7778/images/pobtrans.gif">
          <a:extLst>
            <a:ext uri="{FF2B5EF4-FFF2-40B4-BE49-F238E27FC236}">
              <a16:creationId xmlns:a16="http://schemas.microsoft.com/office/drawing/2014/main" id="{3E8EA7FD-8CD8-4210-AF8C-3815B48ECCDF}"/>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242" name="image4.png" descr="http://intranetsdm.movilidadbogota.gov.co:7778/images/pobtrans.gif">
          <a:extLst>
            <a:ext uri="{FF2B5EF4-FFF2-40B4-BE49-F238E27FC236}">
              <a16:creationId xmlns:a16="http://schemas.microsoft.com/office/drawing/2014/main" id="{627673AC-6D18-41FD-B56A-9DC639DFC996}"/>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243" name="image4.png" descr="http://intranetsdm.movilidadbogota.gov.co:7778/images/pobtrans.gif">
          <a:extLst>
            <a:ext uri="{FF2B5EF4-FFF2-40B4-BE49-F238E27FC236}">
              <a16:creationId xmlns:a16="http://schemas.microsoft.com/office/drawing/2014/main" id="{B78011BF-78DA-4A94-B1BA-DEFF5D4CC989}"/>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244" name="image4.png" descr="http://intranetsdm.movilidadbogota.gov.co:7778/images/pobtrans.gif">
          <a:extLst>
            <a:ext uri="{FF2B5EF4-FFF2-40B4-BE49-F238E27FC236}">
              <a16:creationId xmlns:a16="http://schemas.microsoft.com/office/drawing/2014/main" id="{01424297-8562-4A63-86E2-E7058F2F7015}"/>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245" name="image4.png" descr="http://intranetsdm.movilidadbogota.gov.co:7778/images/pobtrans.gif">
          <a:extLst>
            <a:ext uri="{FF2B5EF4-FFF2-40B4-BE49-F238E27FC236}">
              <a16:creationId xmlns:a16="http://schemas.microsoft.com/office/drawing/2014/main" id="{24141821-3564-43C0-8390-3F320B84CB0E}"/>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246" name="image3.png" descr="http://intranetsdm.movilidadbogota.gov.co:7778/images/pobtrans.gif">
          <a:extLst>
            <a:ext uri="{FF2B5EF4-FFF2-40B4-BE49-F238E27FC236}">
              <a16:creationId xmlns:a16="http://schemas.microsoft.com/office/drawing/2014/main" id="{52E37D66-41E9-4606-B74E-63DC69D370B1}"/>
            </a:ext>
          </a:extLst>
        </xdr:cNvPr>
        <xdr:cNvPicPr preferRelativeResize="0"/>
      </xdr:nvPicPr>
      <xdr:blipFill>
        <a:blip xmlns:r="http://schemas.openxmlformats.org/officeDocument/2006/relationships" r:embed="rId2"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247" name="image3.png" descr="http://intranetsdm.movilidadbogota.gov.co:7778/images/pobtrans.gif">
          <a:extLst>
            <a:ext uri="{FF2B5EF4-FFF2-40B4-BE49-F238E27FC236}">
              <a16:creationId xmlns:a16="http://schemas.microsoft.com/office/drawing/2014/main" id="{940CED5A-D160-47D5-BDCD-FEAAB3568C24}"/>
            </a:ext>
          </a:extLst>
        </xdr:cNvPr>
        <xdr:cNvPicPr preferRelativeResize="0"/>
      </xdr:nvPicPr>
      <xdr:blipFill>
        <a:blip xmlns:r="http://schemas.openxmlformats.org/officeDocument/2006/relationships" r:embed="rId2"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248" name="image4.png" descr="http://intranetsdm.movilidadbogota.gov.co:7778/images/pobtrans.gif">
          <a:extLst>
            <a:ext uri="{FF2B5EF4-FFF2-40B4-BE49-F238E27FC236}">
              <a16:creationId xmlns:a16="http://schemas.microsoft.com/office/drawing/2014/main" id="{E4AA391D-1FDD-4742-955E-C9C129AE5F7D}"/>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249" name="image4.png" descr="http://intranetsdm.movilidadbogota.gov.co:7778/images/pobtrans.gif">
          <a:extLst>
            <a:ext uri="{FF2B5EF4-FFF2-40B4-BE49-F238E27FC236}">
              <a16:creationId xmlns:a16="http://schemas.microsoft.com/office/drawing/2014/main" id="{3214D98F-98D5-4B4A-B9C7-86360BD3DDE7}"/>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250" name="image4.png" descr="http://intranetsdm.movilidadbogota.gov.co:7778/images/pobtrans.gif">
          <a:extLst>
            <a:ext uri="{FF2B5EF4-FFF2-40B4-BE49-F238E27FC236}">
              <a16:creationId xmlns:a16="http://schemas.microsoft.com/office/drawing/2014/main" id="{EF352F11-64A6-4CED-815A-6780FEE53EE6}"/>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251" name="image4.png" descr="http://intranetsdm.movilidadbogota.gov.co:7778/images/pobtrans.gif">
          <a:extLst>
            <a:ext uri="{FF2B5EF4-FFF2-40B4-BE49-F238E27FC236}">
              <a16:creationId xmlns:a16="http://schemas.microsoft.com/office/drawing/2014/main" id="{2B46A8B3-0073-40F4-93F8-81E5B2F61EF1}"/>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252" name="image4.png" descr="http://intranetsdm.movilidadbogota.gov.co:7778/images/pobtrans.gif">
          <a:extLst>
            <a:ext uri="{FF2B5EF4-FFF2-40B4-BE49-F238E27FC236}">
              <a16:creationId xmlns:a16="http://schemas.microsoft.com/office/drawing/2014/main" id="{FF530C91-C1F5-4FAA-8612-41E3F5BBFE7C}"/>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253" name="image4.png" descr="http://intranetsdm.movilidadbogota.gov.co:7778/images/pobtrans.gif">
          <a:extLst>
            <a:ext uri="{FF2B5EF4-FFF2-40B4-BE49-F238E27FC236}">
              <a16:creationId xmlns:a16="http://schemas.microsoft.com/office/drawing/2014/main" id="{B5641B4F-4F6B-4425-9741-2E6CFF20D400}"/>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254" name="image4.png" descr="http://intranetsdm.movilidadbogota.gov.co:7778/images/pobtrans.gif">
          <a:extLst>
            <a:ext uri="{FF2B5EF4-FFF2-40B4-BE49-F238E27FC236}">
              <a16:creationId xmlns:a16="http://schemas.microsoft.com/office/drawing/2014/main" id="{F7F5D761-095B-437B-82D2-8F2DFB87DEAB}"/>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255" name="image4.png" descr="http://intranetsdm.movilidadbogota.gov.co:7778/images/pobtrans.gif">
          <a:extLst>
            <a:ext uri="{FF2B5EF4-FFF2-40B4-BE49-F238E27FC236}">
              <a16:creationId xmlns:a16="http://schemas.microsoft.com/office/drawing/2014/main" id="{B5C24062-DE9C-42D9-8D6B-364B3B91F6C6}"/>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256" name="image4.png" descr="http://intranetsdm.movilidadbogota.gov.co:7778/images/pobtrans.gif">
          <a:extLst>
            <a:ext uri="{FF2B5EF4-FFF2-40B4-BE49-F238E27FC236}">
              <a16:creationId xmlns:a16="http://schemas.microsoft.com/office/drawing/2014/main" id="{4C8A43A5-6F8D-4C97-9B2F-E4907837E35F}"/>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257" name="image4.png" descr="http://intranetsdm.movilidadbogota.gov.co:7778/images/pobtrans.gif">
          <a:extLst>
            <a:ext uri="{FF2B5EF4-FFF2-40B4-BE49-F238E27FC236}">
              <a16:creationId xmlns:a16="http://schemas.microsoft.com/office/drawing/2014/main" id="{BA72CD3E-55B9-479C-B79C-12DD71E48BE8}"/>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258" name="image4.png" descr="http://intranetsdm.movilidadbogota.gov.co:7778/images/pobtrans.gif">
          <a:extLst>
            <a:ext uri="{FF2B5EF4-FFF2-40B4-BE49-F238E27FC236}">
              <a16:creationId xmlns:a16="http://schemas.microsoft.com/office/drawing/2014/main" id="{656DC7A2-29E6-480E-8895-D5A5E93465F0}"/>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259" name="image4.png" descr="http://intranetsdm.movilidadbogota.gov.co:7778/images/pobtrans.gif">
          <a:extLst>
            <a:ext uri="{FF2B5EF4-FFF2-40B4-BE49-F238E27FC236}">
              <a16:creationId xmlns:a16="http://schemas.microsoft.com/office/drawing/2014/main" id="{73736A3A-4045-4EC3-A382-9E9FD88142E3}"/>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260" name="image3.png" descr="http://intranetsdm.movilidadbogota.gov.co:7778/images/pobtrans.gif">
          <a:extLst>
            <a:ext uri="{FF2B5EF4-FFF2-40B4-BE49-F238E27FC236}">
              <a16:creationId xmlns:a16="http://schemas.microsoft.com/office/drawing/2014/main" id="{9E1E5ABF-556A-4A85-A68E-1A02A001A427}"/>
            </a:ext>
          </a:extLst>
        </xdr:cNvPr>
        <xdr:cNvPicPr preferRelativeResize="0"/>
      </xdr:nvPicPr>
      <xdr:blipFill>
        <a:blip xmlns:r="http://schemas.openxmlformats.org/officeDocument/2006/relationships" r:embed="rId2"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261" name="image3.png" descr="http://intranetsdm.movilidadbogota.gov.co:7778/images/pobtrans.gif">
          <a:extLst>
            <a:ext uri="{FF2B5EF4-FFF2-40B4-BE49-F238E27FC236}">
              <a16:creationId xmlns:a16="http://schemas.microsoft.com/office/drawing/2014/main" id="{398EBC0E-20CC-4A9E-B9EC-C90B6E1933C0}"/>
            </a:ext>
          </a:extLst>
        </xdr:cNvPr>
        <xdr:cNvPicPr preferRelativeResize="0"/>
      </xdr:nvPicPr>
      <xdr:blipFill>
        <a:blip xmlns:r="http://schemas.openxmlformats.org/officeDocument/2006/relationships" r:embed="rId2" cstate="print"/>
        <a:stretch>
          <a:fillRect/>
        </a:stretch>
      </xdr:blipFill>
      <xdr:spPr>
        <a:xfrm>
          <a:off x="2439352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1262" name="image4.png" descr="http://intranetsdm.movilidadbogota.gov.co:7778/images/pobtrans.gif">
          <a:extLst>
            <a:ext uri="{FF2B5EF4-FFF2-40B4-BE49-F238E27FC236}">
              <a16:creationId xmlns:a16="http://schemas.microsoft.com/office/drawing/2014/main" id="{D9C1C14C-0F98-4A5F-B6B6-86B9F689ADBD}"/>
            </a:ext>
          </a:extLst>
        </xdr:cNvPr>
        <xdr:cNvPicPr preferRelativeResize="0"/>
      </xdr:nvPicPr>
      <xdr:blipFill>
        <a:blip xmlns:r="http://schemas.openxmlformats.org/officeDocument/2006/relationships" r:embed="rId1"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1263" name="image4.png" descr="http://intranetsdm.movilidadbogota.gov.co:7778/images/pobtrans.gif">
          <a:extLst>
            <a:ext uri="{FF2B5EF4-FFF2-40B4-BE49-F238E27FC236}">
              <a16:creationId xmlns:a16="http://schemas.microsoft.com/office/drawing/2014/main" id="{C0745CDC-2284-4192-B38D-6D1F6F5452A9}"/>
            </a:ext>
          </a:extLst>
        </xdr:cNvPr>
        <xdr:cNvPicPr preferRelativeResize="0"/>
      </xdr:nvPicPr>
      <xdr:blipFill>
        <a:blip xmlns:r="http://schemas.openxmlformats.org/officeDocument/2006/relationships" r:embed="rId1"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1264" name="image4.png" descr="http://intranetsdm.movilidadbogota.gov.co:7778/images/pobtrans.gif">
          <a:extLst>
            <a:ext uri="{FF2B5EF4-FFF2-40B4-BE49-F238E27FC236}">
              <a16:creationId xmlns:a16="http://schemas.microsoft.com/office/drawing/2014/main" id="{39B10739-655C-444E-BA6F-9369033D85EA}"/>
            </a:ext>
          </a:extLst>
        </xdr:cNvPr>
        <xdr:cNvPicPr preferRelativeResize="0"/>
      </xdr:nvPicPr>
      <xdr:blipFill>
        <a:blip xmlns:r="http://schemas.openxmlformats.org/officeDocument/2006/relationships" r:embed="rId1"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1265" name="image4.png" descr="http://intranetsdm.movilidadbogota.gov.co:7778/images/pobtrans.gif">
          <a:extLst>
            <a:ext uri="{FF2B5EF4-FFF2-40B4-BE49-F238E27FC236}">
              <a16:creationId xmlns:a16="http://schemas.microsoft.com/office/drawing/2014/main" id="{1CC37167-5C2A-4F28-8665-BB750388FA5F}"/>
            </a:ext>
          </a:extLst>
        </xdr:cNvPr>
        <xdr:cNvPicPr preferRelativeResize="0"/>
      </xdr:nvPicPr>
      <xdr:blipFill>
        <a:blip xmlns:r="http://schemas.openxmlformats.org/officeDocument/2006/relationships" r:embed="rId1"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1266" name="image4.png" descr="http://intranetsdm.movilidadbogota.gov.co:7778/images/pobtrans.gif">
          <a:extLst>
            <a:ext uri="{FF2B5EF4-FFF2-40B4-BE49-F238E27FC236}">
              <a16:creationId xmlns:a16="http://schemas.microsoft.com/office/drawing/2014/main" id="{14603D63-6175-4418-8068-C437C4DA4F22}"/>
            </a:ext>
          </a:extLst>
        </xdr:cNvPr>
        <xdr:cNvPicPr preferRelativeResize="0"/>
      </xdr:nvPicPr>
      <xdr:blipFill>
        <a:blip xmlns:r="http://schemas.openxmlformats.org/officeDocument/2006/relationships" r:embed="rId1"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1267" name="image4.png" descr="http://intranetsdm.movilidadbogota.gov.co:7778/images/pobtrans.gif">
          <a:extLst>
            <a:ext uri="{FF2B5EF4-FFF2-40B4-BE49-F238E27FC236}">
              <a16:creationId xmlns:a16="http://schemas.microsoft.com/office/drawing/2014/main" id="{5B0EB4E8-6EBC-492E-86F0-DEF0AD60933E}"/>
            </a:ext>
          </a:extLst>
        </xdr:cNvPr>
        <xdr:cNvPicPr preferRelativeResize="0"/>
      </xdr:nvPicPr>
      <xdr:blipFill>
        <a:blip xmlns:r="http://schemas.openxmlformats.org/officeDocument/2006/relationships" r:embed="rId1"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1268" name="image4.png" descr="http://intranetsdm.movilidadbogota.gov.co:7778/images/pobtrans.gif">
          <a:extLst>
            <a:ext uri="{FF2B5EF4-FFF2-40B4-BE49-F238E27FC236}">
              <a16:creationId xmlns:a16="http://schemas.microsoft.com/office/drawing/2014/main" id="{F0FFAE43-34DC-4753-A831-7B62D1A072F1}"/>
            </a:ext>
          </a:extLst>
        </xdr:cNvPr>
        <xdr:cNvPicPr preferRelativeResize="0"/>
      </xdr:nvPicPr>
      <xdr:blipFill>
        <a:blip xmlns:r="http://schemas.openxmlformats.org/officeDocument/2006/relationships" r:embed="rId1"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1269" name="image4.png" descr="http://intranetsdm.movilidadbogota.gov.co:7778/images/pobtrans.gif">
          <a:extLst>
            <a:ext uri="{FF2B5EF4-FFF2-40B4-BE49-F238E27FC236}">
              <a16:creationId xmlns:a16="http://schemas.microsoft.com/office/drawing/2014/main" id="{54D5D229-B3C7-41D2-AA22-3E7BDFA97DD0}"/>
            </a:ext>
          </a:extLst>
        </xdr:cNvPr>
        <xdr:cNvPicPr preferRelativeResize="0"/>
      </xdr:nvPicPr>
      <xdr:blipFill>
        <a:blip xmlns:r="http://schemas.openxmlformats.org/officeDocument/2006/relationships" r:embed="rId1"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1270" name="image4.png" descr="http://intranetsdm.movilidadbogota.gov.co:7778/images/pobtrans.gif">
          <a:extLst>
            <a:ext uri="{FF2B5EF4-FFF2-40B4-BE49-F238E27FC236}">
              <a16:creationId xmlns:a16="http://schemas.microsoft.com/office/drawing/2014/main" id="{9910BB16-5F10-4D02-86B0-0ACC68479BD6}"/>
            </a:ext>
          </a:extLst>
        </xdr:cNvPr>
        <xdr:cNvPicPr preferRelativeResize="0"/>
      </xdr:nvPicPr>
      <xdr:blipFill>
        <a:blip xmlns:r="http://schemas.openxmlformats.org/officeDocument/2006/relationships" r:embed="rId1"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1271" name="image4.png" descr="http://intranetsdm.movilidadbogota.gov.co:7778/images/pobtrans.gif">
          <a:extLst>
            <a:ext uri="{FF2B5EF4-FFF2-40B4-BE49-F238E27FC236}">
              <a16:creationId xmlns:a16="http://schemas.microsoft.com/office/drawing/2014/main" id="{62D3534F-0E8B-4761-9EF1-0746A539C653}"/>
            </a:ext>
          </a:extLst>
        </xdr:cNvPr>
        <xdr:cNvPicPr preferRelativeResize="0"/>
      </xdr:nvPicPr>
      <xdr:blipFill>
        <a:blip xmlns:r="http://schemas.openxmlformats.org/officeDocument/2006/relationships" r:embed="rId1"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1272" name="image4.png" descr="http://intranetsdm.movilidadbogota.gov.co:7778/images/pobtrans.gif">
          <a:extLst>
            <a:ext uri="{FF2B5EF4-FFF2-40B4-BE49-F238E27FC236}">
              <a16:creationId xmlns:a16="http://schemas.microsoft.com/office/drawing/2014/main" id="{34AC4DBB-A783-42D0-9FFE-160FB2105ACA}"/>
            </a:ext>
          </a:extLst>
        </xdr:cNvPr>
        <xdr:cNvPicPr preferRelativeResize="0"/>
      </xdr:nvPicPr>
      <xdr:blipFill>
        <a:blip xmlns:r="http://schemas.openxmlformats.org/officeDocument/2006/relationships" r:embed="rId1"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1273" name="image4.png" descr="http://intranetsdm.movilidadbogota.gov.co:7778/images/pobtrans.gif">
          <a:extLst>
            <a:ext uri="{FF2B5EF4-FFF2-40B4-BE49-F238E27FC236}">
              <a16:creationId xmlns:a16="http://schemas.microsoft.com/office/drawing/2014/main" id="{ADBAC8CA-3AB5-4900-807D-4FB7C106E866}"/>
            </a:ext>
          </a:extLst>
        </xdr:cNvPr>
        <xdr:cNvPicPr preferRelativeResize="0"/>
      </xdr:nvPicPr>
      <xdr:blipFill>
        <a:blip xmlns:r="http://schemas.openxmlformats.org/officeDocument/2006/relationships" r:embed="rId1"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1274" name="image3.png" descr="http://intranetsdm.movilidadbogota.gov.co:7778/images/pobtrans.gif">
          <a:extLst>
            <a:ext uri="{FF2B5EF4-FFF2-40B4-BE49-F238E27FC236}">
              <a16:creationId xmlns:a16="http://schemas.microsoft.com/office/drawing/2014/main" id="{E288C7ED-EA19-40BF-8F0F-3A699D39BB4C}"/>
            </a:ext>
          </a:extLst>
        </xdr:cNvPr>
        <xdr:cNvPicPr preferRelativeResize="0"/>
      </xdr:nvPicPr>
      <xdr:blipFill>
        <a:blip xmlns:r="http://schemas.openxmlformats.org/officeDocument/2006/relationships" r:embed="rId2"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1275" name="image3.png" descr="http://intranetsdm.movilidadbogota.gov.co:7778/images/pobtrans.gif">
          <a:extLst>
            <a:ext uri="{FF2B5EF4-FFF2-40B4-BE49-F238E27FC236}">
              <a16:creationId xmlns:a16="http://schemas.microsoft.com/office/drawing/2014/main" id="{6A42FE87-490F-453E-9413-4F2A3CBD781F}"/>
            </a:ext>
          </a:extLst>
        </xdr:cNvPr>
        <xdr:cNvPicPr preferRelativeResize="0"/>
      </xdr:nvPicPr>
      <xdr:blipFill>
        <a:blip xmlns:r="http://schemas.openxmlformats.org/officeDocument/2006/relationships" r:embed="rId2"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1276" name="image4.png" descr="http://intranetsdm.movilidadbogota.gov.co:7778/images/pobtrans.gif">
          <a:extLst>
            <a:ext uri="{FF2B5EF4-FFF2-40B4-BE49-F238E27FC236}">
              <a16:creationId xmlns:a16="http://schemas.microsoft.com/office/drawing/2014/main" id="{818FF460-67A4-4E0F-A124-72FBFBF00223}"/>
            </a:ext>
          </a:extLst>
        </xdr:cNvPr>
        <xdr:cNvPicPr preferRelativeResize="0"/>
      </xdr:nvPicPr>
      <xdr:blipFill>
        <a:blip xmlns:r="http://schemas.openxmlformats.org/officeDocument/2006/relationships" r:embed="rId1"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1277" name="image4.png" descr="http://intranetsdm.movilidadbogota.gov.co:7778/images/pobtrans.gif">
          <a:extLst>
            <a:ext uri="{FF2B5EF4-FFF2-40B4-BE49-F238E27FC236}">
              <a16:creationId xmlns:a16="http://schemas.microsoft.com/office/drawing/2014/main" id="{CA08B6A6-06F6-4FE0-8661-C9608BA83455}"/>
            </a:ext>
          </a:extLst>
        </xdr:cNvPr>
        <xdr:cNvPicPr preferRelativeResize="0"/>
      </xdr:nvPicPr>
      <xdr:blipFill>
        <a:blip xmlns:r="http://schemas.openxmlformats.org/officeDocument/2006/relationships" r:embed="rId1"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1278" name="image4.png" descr="http://intranetsdm.movilidadbogota.gov.co:7778/images/pobtrans.gif">
          <a:extLst>
            <a:ext uri="{FF2B5EF4-FFF2-40B4-BE49-F238E27FC236}">
              <a16:creationId xmlns:a16="http://schemas.microsoft.com/office/drawing/2014/main" id="{B70A692D-1617-46A9-B0D1-9EEA6086EFA5}"/>
            </a:ext>
          </a:extLst>
        </xdr:cNvPr>
        <xdr:cNvPicPr preferRelativeResize="0"/>
      </xdr:nvPicPr>
      <xdr:blipFill>
        <a:blip xmlns:r="http://schemas.openxmlformats.org/officeDocument/2006/relationships" r:embed="rId1"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1279" name="image4.png" descr="http://intranetsdm.movilidadbogota.gov.co:7778/images/pobtrans.gif">
          <a:extLst>
            <a:ext uri="{FF2B5EF4-FFF2-40B4-BE49-F238E27FC236}">
              <a16:creationId xmlns:a16="http://schemas.microsoft.com/office/drawing/2014/main" id="{5BCBCAD9-2C0C-4554-8C2A-177D919CAE2A}"/>
            </a:ext>
          </a:extLst>
        </xdr:cNvPr>
        <xdr:cNvPicPr preferRelativeResize="0"/>
      </xdr:nvPicPr>
      <xdr:blipFill>
        <a:blip xmlns:r="http://schemas.openxmlformats.org/officeDocument/2006/relationships" r:embed="rId1"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1280" name="image4.png" descr="http://intranetsdm.movilidadbogota.gov.co:7778/images/pobtrans.gif">
          <a:extLst>
            <a:ext uri="{FF2B5EF4-FFF2-40B4-BE49-F238E27FC236}">
              <a16:creationId xmlns:a16="http://schemas.microsoft.com/office/drawing/2014/main" id="{4BBEBB26-A6F5-482E-B49F-04035F3B893C}"/>
            </a:ext>
          </a:extLst>
        </xdr:cNvPr>
        <xdr:cNvPicPr preferRelativeResize="0"/>
      </xdr:nvPicPr>
      <xdr:blipFill>
        <a:blip xmlns:r="http://schemas.openxmlformats.org/officeDocument/2006/relationships" r:embed="rId1"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1281" name="image4.png" descr="http://intranetsdm.movilidadbogota.gov.co:7778/images/pobtrans.gif">
          <a:extLst>
            <a:ext uri="{FF2B5EF4-FFF2-40B4-BE49-F238E27FC236}">
              <a16:creationId xmlns:a16="http://schemas.microsoft.com/office/drawing/2014/main" id="{679637D8-8BBE-464D-B348-85CEA40327BC}"/>
            </a:ext>
          </a:extLst>
        </xdr:cNvPr>
        <xdr:cNvPicPr preferRelativeResize="0"/>
      </xdr:nvPicPr>
      <xdr:blipFill>
        <a:blip xmlns:r="http://schemas.openxmlformats.org/officeDocument/2006/relationships" r:embed="rId1"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1282" name="image4.png" descr="http://intranetsdm.movilidadbogota.gov.co:7778/images/pobtrans.gif">
          <a:extLst>
            <a:ext uri="{FF2B5EF4-FFF2-40B4-BE49-F238E27FC236}">
              <a16:creationId xmlns:a16="http://schemas.microsoft.com/office/drawing/2014/main" id="{EE62458C-E5A7-4CF0-917A-37E0CBBA2E2C}"/>
            </a:ext>
          </a:extLst>
        </xdr:cNvPr>
        <xdr:cNvPicPr preferRelativeResize="0"/>
      </xdr:nvPicPr>
      <xdr:blipFill>
        <a:blip xmlns:r="http://schemas.openxmlformats.org/officeDocument/2006/relationships" r:embed="rId1"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1283" name="image4.png" descr="http://intranetsdm.movilidadbogota.gov.co:7778/images/pobtrans.gif">
          <a:extLst>
            <a:ext uri="{FF2B5EF4-FFF2-40B4-BE49-F238E27FC236}">
              <a16:creationId xmlns:a16="http://schemas.microsoft.com/office/drawing/2014/main" id="{2CF5EA14-2843-48D5-B92F-0196243D4956}"/>
            </a:ext>
          </a:extLst>
        </xdr:cNvPr>
        <xdr:cNvPicPr preferRelativeResize="0"/>
      </xdr:nvPicPr>
      <xdr:blipFill>
        <a:blip xmlns:r="http://schemas.openxmlformats.org/officeDocument/2006/relationships" r:embed="rId1"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1284" name="image4.png" descr="http://intranetsdm.movilidadbogota.gov.co:7778/images/pobtrans.gif">
          <a:extLst>
            <a:ext uri="{FF2B5EF4-FFF2-40B4-BE49-F238E27FC236}">
              <a16:creationId xmlns:a16="http://schemas.microsoft.com/office/drawing/2014/main" id="{D2FCDE17-21EE-4953-AEFE-C1B4F7508FA6}"/>
            </a:ext>
          </a:extLst>
        </xdr:cNvPr>
        <xdr:cNvPicPr preferRelativeResize="0"/>
      </xdr:nvPicPr>
      <xdr:blipFill>
        <a:blip xmlns:r="http://schemas.openxmlformats.org/officeDocument/2006/relationships" r:embed="rId1"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1285" name="image4.png" descr="http://intranetsdm.movilidadbogota.gov.co:7778/images/pobtrans.gif">
          <a:extLst>
            <a:ext uri="{FF2B5EF4-FFF2-40B4-BE49-F238E27FC236}">
              <a16:creationId xmlns:a16="http://schemas.microsoft.com/office/drawing/2014/main" id="{35E14023-DFBD-436C-9399-0267134B70EE}"/>
            </a:ext>
          </a:extLst>
        </xdr:cNvPr>
        <xdr:cNvPicPr preferRelativeResize="0"/>
      </xdr:nvPicPr>
      <xdr:blipFill>
        <a:blip xmlns:r="http://schemas.openxmlformats.org/officeDocument/2006/relationships" r:embed="rId1"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1286" name="image4.png" descr="http://intranetsdm.movilidadbogota.gov.co:7778/images/pobtrans.gif">
          <a:extLst>
            <a:ext uri="{FF2B5EF4-FFF2-40B4-BE49-F238E27FC236}">
              <a16:creationId xmlns:a16="http://schemas.microsoft.com/office/drawing/2014/main" id="{030412E7-FE60-4C46-8A7A-57F240415861}"/>
            </a:ext>
          </a:extLst>
        </xdr:cNvPr>
        <xdr:cNvPicPr preferRelativeResize="0"/>
      </xdr:nvPicPr>
      <xdr:blipFill>
        <a:blip xmlns:r="http://schemas.openxmlformats.org/officeDocument/2006/relationships" r:embed="rId1"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1287" name="image4.png" descr="http://intranetsdm.movilidadbogota.gov.co:7778/images/pobtrans.gif">
          <a:extLst>
            <a:ext uri="{FF2B5EF4-FFF2-40B4-BE49-F238E27FC236}">
              <a16:creationId xmlns:a16="http://schemas.microsoft.com/office/drawing/2014/main" id="{F909D625-8AAC-4976-A3DC-0E1F659D3499}"/>
            </a:ext>
          </a:extLst>
        </xdr:cNvPr>
        <xdr:cNvPicPr preferRelativeResize="0"/>
      </xdr:nvPicPr>
      <xdr:blipFill>
        <a:blip xmlns:r="http://schemas.openxmlformats.org/officeDocument/2006/relationships" r:embed="rId1"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1288" name="image3.png" descr="http://intranetsdm.movilidadbogota.gov.co:7778/images/pobtrans.gif">
          <a:extLst>
            <a:ext uri="{FF2B5EF4-FFF2-40B4-BE49-F238E27FC236}">
              <a16:creationId xmlns:a16="http://schemas.microsoft.com/office/drawing/2014/main" id="{6DB8FD38-7E04-43CA-A9BD-05076273E84A}"/>
            </a:ext>
          </a:extLst>
        </xdr:cNvPr>
        <xdr:cNvPicPr preferRelativeResize="0"/>
      </xdr:nvPicPr>
      <xdr:blipFill>
        <a:blip xmlns:r="http://schemas.openxmlformats.org/officeDocument/2006/relationships" r:embed="rId2"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1289" name="image3.png" descr="http://intranetsdm.movilidadbogota.gov.co:7778/images/pobtrans.gif">
          <a:extLst>
            <a:ext uri="{FF2B5EF4-FFF2-40B4-BE49-F238E27FC236}">
              <a16:creationId xmlns:a16="http://schemas.microsoft.com/office/drawing/2014/main" id="{FCF45B02-0C22-4422-8D3C-6C5A792BA8F4}"/>
            </a:ext>
          </a:extLst>
        </xdr:cNvPr>
        <xdr:cNvPicPr preferRelativeResize="0"/>
      </xdr:nvPicPr>
      <xdr:blipFill>
        <a:blip xmlns:r="http://schemas.openxmlformats.org/officeDocument/2006/relationships" r:embed="rId2" cstate="print"/>
        <a:stretch>
          <a:fillRect/>
        </a:stretch>
      </xdr:blipFill>
      <xdr:spPr>
        <a:xfrm>
          <a:off x="2597467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290" name="image4.png" descr="http://intranetsdm.movilidadbogota.gov.co:7778/images/pobtrans.gif">
          <a:extLst>
            <a:ext uri="{FF2B5EF4-FFF2-40B4-BE49-F238E27FC236}">
              <a16:creationId xmlns:a16="http://schemas.microsoft.com/office/drawing/2014/main" id="{F5681BA6-3028-4DD0-86FD-726B54567C49}"/>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291" name="image4.png" descr="http://intranetsdm.movilidadbogota.gov.co:7778/images/pobtrans.gif">
          <a:extLst>
            <a:ext uri="{FF2B5EF4-FFF2-40B4-BE49-F238E27FC236}">
              <a16:creationId xmlns:a16="http://schemas.microsoft.com/office/drawing/2014/main" id="{AF49954B-74E5-4ED2-808E-9149BBFD7C87}"/>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292" name="image4.png" descr="http://intranetsdm.movilidadbogota.gov.co:7778/images/pobtrans.gif">
          <a:extLst>
            <a:ext uri="{FF2B5EF4-FFF2-40B4-BE49-F238E27FC236}">
              <a16:creationId xmlns:a16="http://schemas.microsoft.com/office/drawing/2014/main" id="{38A342D7-F589-45E8-B490-2224A4E575FF}"/>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293" name="image4.png" descr="http://intranetsdm.movilidadbogota.gov.co:7778/images/pobtrans.gif">
          <a:extLst>
            <a:ext uri="{FF2B5EF4-FFF2-40B4-BE49-F238E27FC236}">
              <a16:creationId xmlns:a16="http://schemas.microsoft.com/office/drawing/2014/main" id="{AF2E2E8D-910D-4540-801E-596D29673F42}"/>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294" name="image4.png" descr="http://intranetsdm.movilidadbogota.gov.co:7778/images/pobtrans.gif">
          <a:extLst>
            <a:ext uri="{FF2B5EF4-FFF2-40B4-BE49-F238E27FC236}">
              <a16:creationId xmlns:a16="http://schemas.microsoft.com/office/drawing/2014/main" id="{DB0DE697-30FC-4A97-92BA-4DFD3E8344A7}"/>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295" name="image4.png" descr="http://intranetsdm.movilidadbogota.gov.co:7778/images/pobtrans.gif">
          <a:extLst>
            <a:ext uri="{FF2B5EF4-FFF2-40B4-BE49-F238E27FC236}">
              <a16:creationId xmlns:a16="http://schemas.microsoft.com/office/drawing/2014/main" id="{A221D953-16B9-4AF9-9F99-3DDA67628519}"/>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296" name="image4.png" descr="http://intranetsdm.movilidadbogota.gov.co:7778/images/pobtrans.gif">
          <a:extLst>
            <a:ext uri="{FF2B5EF4-FFF2-40B4-BE49-F238E27FC236}">
              <a16:creationId xmlns:a16="http://schemas.microsoft.com/office/drawing/2014/main" id="{9FAFFBE8-ACF3-40E5-AADA-294BB85E9F18}"/>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297" name="image4.png" descr="http://intranetsdm.movilidadbogota.gov.co:7778/images/pobtrans.gif">
          <a:extLst>
            <a:ext uri="{FF2B5EF4-FFF2-40B4-BE49-F238E27FC236}">
              <a16:creationId xmlns:a16="http://schemas.microsoft.com/office/drawing/2014/main" id="{BE134C4E-F3BD-404C-9964-8C7569549CF3}"/>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298" name="image4.png" descr="http://intranetsdm.movilidadbogota.gov.co:7778/images/pobtrans.gif">
          <a:extLst>
            <a:ext uri="{FF2B5EF4-FFF2-40B4-BE49-F238E27FC236}">
              <a16:creationId xmlns:a16="http://schemas.microsoft.com/office/drawing/2014/main" id="{529F41F0-5041-410B-8869-FD3B799A622B}"/>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299" name="image4.png" descr="http://intranetsdm.movilidadbogota.gov.co:7778/images/pobtrans.gif">
          <a:extLst>
            <a:ext uri="{FF2B5EF4-FFF2-40B4-BE49-F238E27FC236}">
              <a16:creationId xmlns:a16="http://schemas.microsoft.com/office/drawing/2014/main" id="{EC6D21CF-AC97-4278-AD8E-ABBA4170DA18}"/>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300" name="image4.png" descr="http://intranetsdm.movilidadbogota.gov.co:7778/images/pobtrans.gif">
          <a:extLst>
            <a:ext uri="{FF2B5EF4-FFF2-40B4-BE49-F238E27FC236}">
              <a16:creationId xmlns:a16="http://schemas.microsoft.com/office/drawing/2014/main" id="{720E045C-4A6C-4DB1-8515-0272E71E7E23}"/>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301" name="image4.png" descr="http://intranetsdm.movilidadbogota.gov.co:7778/images/pobtrans.gif">
          <a:extLst>
            <a:ext uri="{FF2B5EF4-FFF2-40B4-BE49-F238E27FC236}">
              <a16:creationId xmlns:a16="http://schemas.microsoft.com/office/drawing/2014/main" id="{59E52161-360C-4DD1-9E10-FD7991E42C01}"/>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302" name="image3.png" descr="http://intranetsdm.movilidadbogota.gov.co:7778/images/pobtrans.gif">
          <a:extLst>
            <a:ext uri="{FF2B5EF4-FFF2-40B4-BE49-F238E27FC236}">
              <a16:creationId xmlns:a16="http://schemas.microsoft.com/office/drawing/2014/main" id="{A0E1EC55-B7C9-4739-93B2-207A039C1634}"/>
            </a:ext>
          </a:extLst>
        </xdr:cNvPr>
        <xdr:cNvPicPr preferRelativeResize="0"/>
      </xdr:nvPicPr>
      <xdr:blipFill>
        <a:blip xmlns:r="http://schemas.openxmlformats.org/officeDocument/2006/relationships" r:embed="rId2"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303" name="image3.png" descr="http://intranetsdm.movilidadbogota.gov.co:7778/images/pobtrans.gif">
          <a:extLst>
            <a:ext uri="{FF2B5EF4-FFF2-40B4-BE49-F238E27FC236}">
              <a16:creationId xmlns:a16="http://schemas.microsoft.com/office/drawing/2014/main" id="{E11058B2-7318-4432-AFD9-4EDFE8273413}"/>
            </a:ext>
          </a:extLst>
        </xdr:cNvPr>
        <xdr:cNvPicPr preferRelativeResize="0"/>
      </xdr:nvPicPr>
      <xdr:blipFill>
        <a:blip xmlns:r="http://schemas.openxmlformats.org/officeDocument/2006/relationships" r:embed="rId2"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304" name="image4.png" descr="http://intranetsdm.movilidadbogota.gov.co:7778/images/pobtrans.gif">
          <a:extLst>
            <a:ext uri="{FF2B5EF4-FFF2-40B4-BE49-F238E27FC236}">
              <a16:creationId xmlns:a16="http://schemas.microsoft.com/office/drawing/2014/main" id="{6F2A6CE4-62E8-4D0A-B2D3-F1ADD485FDCF}"/>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305" name="image4.png" descr="http://intranetsdm.movilidadbogota.gov.co:7778/images/pobtrans.gif">
          <a:extLst>
            <a:ext uri="{FF2B5EF4-FFF2-40B4-BE49-F238E27FC236}">
              <a16:creationId xmlns:a16="http://schemas.microsoft.com/office/drawing/2014/main" id="{29271D05-10DB-4D4C-88B2-4E76EE2F3584}"/>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306" name="image4.png" descr="http://intranetsdm.movilidadbogota.gov.co:7778/images/pobtrans.gif">
          <a:extLst>
            <a:ext uri="{FF2B5EF4-FFF2-40B4-BE49-F238E27FC236}">
              <a16:creationId xmlns:a16="http://schemas.microsoft.com/office/drawing/2014/main" id="{096AC992-3C19-4D6F-9C41-55303B6AD313}"/>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307" name="image4.png" descr="http://intranetsdm.movilidadbogota.gov.co:7778/images/pobtrans.gif">
          <a:extLst>
            <a:ext uri="{FF2B5EF4-FFF2-40B4-BE49-F238E27FC236}">
              <a16:creationId xmlns:a16="http://schemas.microsoft.com/office/drawing/2014/main" id="{D9C11487-96EC-429A-A942-2B72B6BE73E2}"/>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308" name="image4.png" descr="http://intranetsdm.movilidadbogota.gov.co:7778/images/pobtrans.gif">
          <a:extLst>
            <a:ext uri="{FF2B5EF4-FFF2-40B4-BE49-F238E27FC236}">
              <a16:creationId xmlns:a16="http://schemas.microsoft.com/office/drawing/2014/main" id="{8E900A99-3869-405F-9D29-A818EF22C06E}"/>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309" name="image4.png" descr="http://intranetsdm.movilidadbogota.gov.co:7778/images/pobtrans.gif">
          <a:extLst>
            <a:ext uri="{FF2B5EF4-FFF2-40B4-BE49-F238E27FC236}">
              <a16:creationId xmlns:a16="http://schemas.microsoft.com/office/drawing/2014/main" id="{540D463D-5C1F-458B-9674-A8A511C59A6D}"/>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310" name="image4.png" descr="http://intranetsdm.movilidadbogota.gov.co:7778/images/pobtrans.gif">
          <a:extLst>
            <a:ext uri="{FF2B5EF4-FFF2-40B4-BE49-F238E27FC236}">
              <a16:creationId xmlns:a16="http://schemas.microsoft.com/office/drawing/2014/main" id="{F9E1C26A-1E05-4BEC-9B45-3645390A962F}"/>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311" name="image4.png" descr="http://intranetsdm.movilidadbogota.gov.co:7778/images/pobtrans.gif">
          <a:extLst>
            <a:ext uri="{FF2B5EF4-FFF2-40B4-BE49-F238E27FC236}">
              <a16:creationId xmlns:a16="http://schemas.microsoft.com/office/drawing/2014/main" id="{5B0AB5A8-30FB-4E4F-A316-F957E07829CF}"/>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312" name="image4.png" descr="http://intranetsdm.movilidadbogota.gov.co:7778/images/pobtrans.gif">
          <a:extLst>
            <a:ext uri="{FF2B5EF4-FFF2-40B4-BE49-F238E27FC236}">
              <a16:creationId xmlns:a16="http://schemas.microsoft.com/office/drawing/2014/main" id="{850D9C8C-6940-477A-9FB1-C3DAC3558DB3}"/>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313" name="image4.png" descr="http://intranetsdm.movilidadbogota.gov.co:7778/images/pobtrans.gif">
          <a:extLst>
            <a:ext uri="{FF2B5EF4-FFF2-40B4-BE49-F238E27FC236}">
              <a16:creationId xmlns:a16="http://schemas.microsoft.com/office/drawing/2014/main" id="{2822DD3C-5B3E-4138-BDFB-7520876D65CA}"/>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314" name="image4.png" descr="http://intranetsdm.movilidadbogota.gov.co:7778/images/pobtrans.gif">
          <a:extLst>
            <a:ext uri="{FF2B5EF4-FFF2-40B4-BE49-F238E27FC236}">
              <a16:creationId xmlns:a16="http://schemas.microsoft.com/office/drawing/2014/main" id="{944E8F37-F236-4A44-9E6F-897B9EAB13CC}"/>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315" name="image4.png" descr="http://intranetsdm.movilidadbogota.gov.co:7778/images/pobtrans.gif">
          <a:extLst>
            <a:ext uri="{FF2B5EF4-FFF2-40B4-BE49-F238E27FC236}">
              <a16:creationId xmlns:a16="http://schemas.microsoft.com/office/drawing/2014/main" id="{AE3D6B7F-1D68-4FE7-9EDF-5342E946D760}"/>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316" name="image3.png" descr="http://intranetsdm.movilidadbogota.gov.co:7778/images/pobtrans.gif">
          <a:extLst>
            <a:ext uri="{FF2B5EF4-FFF2-40B4-BE49-F238E27FC236}">
              <a16:creationId xmlns:a16="http://schemas.microsoft.com/office/drawing/2014/main" id="{A4C05EBA-B0F4-4D2B-B7BC-3317EC55E424}"/>
            </a:ext>
          </a:extLst>
        </xdr:cNvPr>
        <xdr:cNvPicPr preferRelativeResize="0"/>
      </xdr:nvPicPr>
      <xdr:blipFill>
        <a:blip xmlns:r="http://schemas.openxmlformats.org/officeDocument/2006/relationships" r:embed="rId2"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317" name="image3.png" descr="http://intranetsdm.movilidadbogota.gov.co:7778/images/pobtrans.gif">
          <a:extLst>
            <a:ext uri="{FF2B5EF4-FFF2-40B4-BE49-F238E27FC236}">
              <a16:creationId xmlns:a16="http://schemas.microsoft.com/office/drawing/2014/main" id="{FCC29880-CCE6-4776-928D-68C3268FE8A2}"/>
            </a:ext>
          </a:extLst>
        </xdr:cNvPr>
        <xdr:cNvPicPr preferRelativeResize="0"/>
      </xdr:nvPicPr>
      <xdr:blipFill>
        <a:blip xmlns:r="http://schemas.openxmlformats.org/officeDocument/2006/relationships" r:embed="rId2" cstate="print"/>
        <a:stretch>
          <a:fillRect/>
        </a:stretch>
      </xdr:blipFill>
      <xdr:spPr>
        <a:xfrm>
          <a:off x="24393525"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318" name="image4.png" descr="http://intranetsdm.movilidadbogota.gov.co:7778/images/pobtrans.gif">
          <a:extLst>
            <a:ext uri="{FF2B5EF4-FFF2-40B4-BE49-F238E27FC236}">
              <a16:creationId xmlns:a16="http://schemas.microsoft.com/office/drawing/2014/main" id="{CF6706B1-B2D2-4B32-BCBC-2AC74D33E96D}"/>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319" name="image4.png" descr="http://intranetsdm.movilidadbogota.gov.co:7778/images/pobtrans.gif">
          <a:extLst>
            <a:ext uri="{FF2B5EF4-FFF2-40B4-BE49-F238E27FC236}">
              <a16:creationId xmlns:a16="http://schemas.microsoft.com/office/drawing/2014/main" id="{EC3A54CE-EEC2-4BC7-A6D2-355E04679851}"/>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320" name="image4.png" descr="http://intranetsdm.movilidadbogota.gov.co:7778/images/pobtrans.gif">
          <a:extLst>
            <a:ext uri="{FF2B5EF4-FFF2-40B4-BE49-F238E27FC236}">
              <a16:creationId xmlns:a16="http://schemas.microsoft.com/office/drawing/2014/main" id="{BA02B918-1274-4E32-AC0A-F76131226425}"/>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321" name="image4.png" descr="http://intranetsdm.movilidadbogota.gov.co:7778/images/pobtrans.gif">
          <a:extLst>
            <a:ext uri="{FF2B5EF4-FFF2-40B4-BE49-F238E27FC236}">
              <a16:creationId xmlns:a16="http://schemas.microsoft.com/office/drawing/2014/main" id="{E5528196-B2AC-40CF-8BBD-1928A23280AB}"/>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322" name="image4.png" descr="http://intranetsdm.movilidadbogota.gov.co:7778/images/pobtrans.gif">
          <a:extLst>
            <a:ext uri="{FF2B5EF4-FFF2-40B4-BE49-F238E27FC236}">
              <a16:creationId xmlns:a16="http://schemas.microsoft.com/office/drawing/2014/main" id="{BDCEB273-0AFD-48E1-BB4E-46B77E1F2C77}"/>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323" name="image4.png" descr="http://intranetsdm.movilidadbogota.gov.co:7778/images/pobtrans.gif">
          <a:extLst>
            <a:ext uri="{FF2B5EF4-FFF2-40B4-BE49-F238E27FC236}">
              <a16:creationId xmlns:a16="http://schemas.microsoft.com/office/drawing/2014/main" id="{8053864A-E037-4DD7-9BF1-F112A66A6CDA}"/>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324" name="image4.png" descr="http://intranetsdm.movilidadbogota.gov.co:7778/images/pobtrans.gif">
          <a:extLst>
            <a:ext uri="{FF2B5EF4-FFF2-40B4-BE49-F238E27FC236}">
              <a16:creationId xmlns:a16="http://schemas.microsoft.com/office/drawing/2014/main" id="{75225D54-2208-4418-8537-D7BADAE42B98}"/>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325" name="image4.png" descr="http://intranetsdm.movilidadbogota.gov.co:7778/images/pobtrans.gif">
          <a:extLst>
            <a:ext uri="{FF2B5EF4-FFF2-40B4-BE49-F238E27FC236}">
              <a16:creationId xmlns:a16="http://schemas.microsoft.com/office/drawing/2014/main" id="{15A815DF-027F-4B40-A9B7-02AAA6C52003}"/>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326" name="image4.png" descr="http://intranetsdm.movilidadbogota.gov.co:7778/images/pobtrans.gif">
          <a:extLst>
            <a:ext uri="{FF2B5EF4-FFF2-40B4-BE49-F238E27FC236}">
              <a16:creationId xmlns:a16="http://schemas.microsoft.com/office/drawing/2014/main" id="{B916E99A-A6E1-456D-AC29-91D81608E9EF}"/>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327" name="image4.png" descr="http://intranetsdm.movilidadbogota.gov.co:7778/images/pobtrans.gif">
          <a:extLst>
            <a:ext uri="{FF2B5EF4-FFF2-40B4-BE49-F238E27FC236}">
              <a16:creationId xmlns:a16="http://schemas.microsoft.com/office/drawing/2014/main" id="{C686387D-EF8D-4C9F-9091-592F825DF683}"/>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328" name="image4.png" descr="http://intranetsdm.movilidadbogota.gov.co:7778/images/pobtrans.gif">
          <a:extLst>
            <a:ext uri="{FF2B5EF4-FFF2-40B4-BE49-F238E27FC236}">
              <a16:creationId xmlns:a16="http://schemas.microsoft.com/office/drawing/2014/main" id="{20885C6C-B3E4-4AC7-B7E1-9A08FD035591}"/>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329" name="image4.png" descr="http://intranetsdm.movilidadbogota.gov.co:7778/images/pobtrans.gif">
          <a:extLst>
            <a:ext uri="{FF2B5EF4-FFF2-40B4-BE49-F238E27FC236}">
              <a16:creationId xmlns:a16="http://schemas.microsoft.com/office/drawing/2014/main" id="{DCEB44F8-48E5-46A1-804A-90D14867EA35}"/>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330" name="image3.png" descr="http://intranetsdm.movilidadbogota.gov.co:7778/images/pobtrans.gif">
          <a:extLst>
            <a:ext uri="{FF2B5EF4-FFF2-40B4-BE49-F238E27FC236}">
              <a16:creationId xmlns:a16="http://schemas.microsoft.com/office/drawing/2014/main" id="{129E6C1E-5DC9-4574-B787-29FF027CC482}"/>
            </a:ext>
          </a:extLst>
        </xdr:cNvPr>
        <xdr:cNvPicPr preferRelativeResize="0"/>
      </xdr:nvPicPr>
      <xdr:blipFill>
        <a:blip xmlns:r="http://schemas.openxmlformats.org/officeDocument/2006/relationships" r:embed="rId2"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331" name="image3.png" descr="http://intranetsdm.movilidadbogota.gov.co:7778/images/pobtrans.gif">
          <a:extLst>
            <a:ext uri="{FF2B5EF4-FFF2-40B4-BE49-F238E27FC236}">
              <a16:creationId xmlns:a16="http://schemas.microsoft.com/office/drawing/2014/main" id="{47E6D026-C5AE-4E39-AD16-EE0FE36F1377}"/>
            </a:ext>
          </a:extLst>
        </xdr:cNvPr>
        <xdr:cNvPicPr preferRelativeResize="0"/>
      </xdr:nvPicPr>
      <xdr:blipFill>
        <a:blip xmlns:r="http://schemas.openxmlformats.org/officeDocument/2006/relationships" r:embed="rId2"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332" name="image4.png" descr="http://intranetsdm.movilidadbogota.gov.co:7778/images/pobtrans.gif">
          <a:extLst>
            <a:ext uri="{FF2B5EF4-FFF2-40B4-BE49-F238E27FC236}">
              <a16:creationId xmlns:a16="http://schemas.microsoft.com/office/drawing/2014/main" id="{EBC9EEDE-38E4-4119-B9B4-B57769D6529D}"/>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333" name="image4.png" descr="http://intranetsdm.movilidadbogota.gov.co:7778/images/pobtrans.gif">
          <a:extLst>
            <a:ext uri="{FF2B5EF4-FFF2-40B4-BE49-F238E27FC236}">
              <a16:creationId xmlns:a16="http://schemas.microsoft.com/office/drawing/2014/main" id="{638D40D6-C7E6-4172-8692-2B63074AA9C6}"/>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334" name="image4.png" descr="http://intranetsdm.movilidadbogota.gov.co:7778/images/pobtrans.gif">
          <a:extLst>
            <a:ext uri="{FF2B5EF4-FFF2-40B4-BE49-F238E27FC236}">
              <a16:creationId xmlns:a16="http://schemas.microsoft.com/office/drawing/2014/main" id="{0CD98E10-A3FE-430D-895F-9686092D60AC}"/>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335" name="image4.png" descr="http://intranetsdm.movilidadbogota.gov.co:7778/images/pobtrans.gif">
          <a:extLst>
            <a:ext uri="{FF2B5EF4-FFF2-40B4-BE49-F238E27FC236}">
              <a16:creationId xmlns:a16="http://schemas.microsoft.com/office/drawing/2014/main" id="{3207FA61-3C61-43F5-AEB2-95EE5D47D59B}"/>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336" name="image4.png" descr="http://intranetsdm.movilidadbogota.gov.co:7778/images/pobtrans.gif">
          <a:extLst>
            <a:ext uri="{FF2B5EF4-FFF2-40B4-BE49-F238E27FC236}">
              <a16:creationId xmlns:a16="http://schemas.microsoft.com/office/drawing/2014/main" id="{7C5E119D-5FCD-4E02-8898-74A20FCB8CE4}"/>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337" name="image4.png" descr="http://intranetsdm.movilidadbogota.gov.co:7778/images/pobtrans.gif">
          <a:extLst>
            <a:ext uri="{FF2B5EF4-FFF2-40B4-BE49-F238E27FC236}">
              <a16:creationId xmlns:a16="http://schemas.microsoft.com/office/drawing/2014/main" id="{D240C0C3-A889-4372-A6F8-DB72A1EB934A}"/>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338" name="image4.png" descr="http://intranetsdm.movilidadbogota.gov.co:7778/images/pobtrans.gif">
          <a:extLst>
            <a:ext uri="{FF2B5EF4-FFF2-40B4-BE49-F238E27FC236}">
              <a16:creationId xmlns:a16="http://schemas.microsoft.com/office/drawing/2014/main" id="{EA00E467-0DC4-4956-958F-2CD7D859C6A4}"/>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339" name="image4.png" descr="http://intranetsdm.movilidadbogota.gov.co:7778/images/pobtrans.gif">
          <a:extLst>
            <a:ext uri="{FF2B5EF4-FFF2-40B4-BE49-F238E27FC236}">
              <a16:creationId xmlns:a16="http://schemas.microsoft.com/office/drawing/2014/main" id="{06374B5C-6740-4203-B2E3-52539720F85B}"/>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340" name="image4.png" descr="http://intranetsdm.movilidadbogota.gov.co:7778/images/pobtrans.gif">
          <a:extLst>
            <a:ext uri="{FF2B5EF4-FFF2-40B4-BE49-F238E27FC236}">
              <a16:creationId xmlns:a16="http://schemas.microsoft.com/office/drawing/2014/main" id="{0F55414D-8193-46CF-88F1-192AD698BBCF}"/>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341" name="image4.png" descr="http://intranetsdm.movilidadbogota.gov.co:7778/images/pobtrans.gif">
          <a:extLst>
            <a:ext uri="{FF2B5EF4-FFF2-40B4-BE49-F238E27FC236}">
              <a16:creationId xmlns:a16="http://schemas.microsoft.com/office/drawing/2014/main" id="{31C29B46-170A-4DA6-9B55-E8953FBB3727}"/>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342" name="image4.png" descr="http://intranetsdm.movilidadbogota.gov.co:7778/images/pobtrans.gif">
          <a:extLst>
            <a:ext uri="{FF2B5EF4-FFF2-40B4-BE49-F238E27FC236}">
              <a16:creationId xmlns:a16="http://schemas.microsoft.com/office/drawing/2014/main" id="{D4F376AC-3FE3-4CAF-A958-ACED6C79A4EC}"/>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343" name="image4.png" descr="http://intranetsdm.movilidadbogota.gov.co:7778/images/pobtrans.gif">
          <a:extLst>
            <a:ext uri="{FF2B5EF4-FFF2-40B4-BE49-F238E27FC236}">
              <a16:creationId xmlns:a16="http://schemas.microsoft.com/office/drawing/2014/main" id="{E829CEBD-0211-455D-95C1-4DE3949971F4}"/>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344" name="image3.png" descr="http://intranetsdm.movilidadbogota.gov.co:7778/images/pobtrans.gif">
          <a:extLst>
            <a:ext uri="{FF2B5EF4-FFF2-40B4-BE49-F238E27FC236}">
              <a16:creationId xmlns:a16="http://schemas.microsoft.com/office/drawing/2014/main" id="{A2EC99B0-25F3-4556-BF28-A2A21D4F0F2F}"/>
            </a:ext>
          </a:extLst>
        </xdr:cNvPr>
        <xdr:cNvPicPr preferRelativeResize="0"/>
      </xdr:nvPicPr>
      <xdr:blipFill>
        <a:blip xmlns:r="http://schemas.openxmlformats.org/officeDocument/2006/relationships" r:embed="rId2"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345" name="image3.png" descr="http://intranetsdm.movilidadbogota.gov.co:7778/images/pobtrans.gif">
          <a:extLst>
            <a:ext uri="{FF2B5EF4-FFF2-40B4-BE49-F238E27FC236}">
              <a16:creationId xmlns:a16="http://schemas.microsoft.com/office/drawing/2014/main" id="{15EEDBAC-D0D9-4BED-A367-D97045A53846}"/>
            </a:ext>
          </a:extLst>
        </xdr:cNvPr>
        <xdr:cNvPicPr preferRelativeResize="0"/>
      </xdr:nvPicPr>
      <xdr:blipFill>
        <a:blip xmlns:r="http://schemas.openxmlformats.org/officeDocument/2006/relationships" r:embed="rId2"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346" name="image4.png" descr="http://intranetsdm.movilidadbogota.gov.co:7778/images/pobtrans.gif">
          <a:extLst>
            <a:ext uri="{FF2B5EF4-FFF2-40B4-BE49-F238E27FC236}">
              <a16:creationId xmlns:a16="http://schemas.microsoft.com/office/drawing/2014/main" id="{98DCBDBD-D2C1-4E3B-A89E-4C2D5046DA95}"/>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347" name="image4.png" descr="http://intranetsdm.movilidadbogota.gov.co:7778/images/pobtrans.gif">
          <a:extLst>
            <a:ext uri="{FF2B5EF4-FFF2-40B4-BE49-F238E27FC236}">
              <a16:creationId xmlns:a16="http://schemas.microsoft.com/office/drawing/2014/main" id="{B90393E0-8398-4EF5-A303-7A630F555F2B}"/>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348" name="image4.png" descr="http://intranetsdm.movilidadbogota.gov.co:7778/images/pobtrans.gif">
          <a:extLst>
            <a:ext uri="{FF2B5EF4-FFF2-40B4-BE49-F238E27FC236}">
              <a16:creationId xmlns:a16="http://schemas.microsoft.com/office/drawing/2014/main" id="{8A40A03B-595F-4DEF-8A3E-BA33D3CD7077}"/>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349" name="image4.png" descr="http://intranetsdm.movilidadbogota.gov.co:7778/images/pobtrans.gif">
          <a:extLst>
            <a:ext uri="{FF2B5EF4-FFF2-40B4-BE49-F238E27FC236}">
              <a16:creationId xmlns:a16="http://schemas.microsoft.com/office/drawing/2014/main" id="{58DDEA42-4360-4B29-8323-374AB703E53C}"/>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350" name="image4.png" descr="http://intranetsdm.movilidadbogota.gov.co:7778/images/pobtrans.gif">
          <a:extLst>
            <a:ext uri="{FF2B5EF4-FFF2-40B4-BE49-F238E27FC236}">
              <a16:creationId xmlns:a16="http://schemas.microsoft.com/office/drawing/2014/main" id="{3F13D681-4BF2-410B-AE56-A1E2BB426A66}"/>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351" name="image4.png" descr="http://intranetsdm.movilidadbogota.gov.co:7778/images/pobtrans.gif">
          <a:extLst>
            <a:ext uri="{FF2B5EF4-FFF2-40B4-BE49-F238E27FC236}">
              <a16:creationId xmlns:a16="http://schemas.microsoft.com/office/drawing/2014/main" id="{D13BE422-EF99-4E3B-87E8-41035623BF3E}"/>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352" name="image4.png" descr="http://intranetsdm.movilidadbogota.gov.co:7778/images/pobtrans.gif">
          <a:extLst>
            <a:ext uri="{FF2B5EF4-FFF2-40B4-BE49-F238E27FC236}">
              <a16:creationId xmlns:a16="http://schemas.microsoft.com/office/drawing/2014/main" id="{5698CD3E-2226-4582-A3CB-7B93807A3E88}"/>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353" name="image4.png" descr="http://intranetsdm.movilidadbogota.gov.co:7778/images/pobtrans.gif">
          <a:extLst>
            <a:ext uri="{FF2B5EF4-FFF2-40B4-BE49-F238E27FC236}">
              <a16:creationId xmlns:a16="http://schemas.microsoft.com/office/drawing/2014/main" id="{32021B30-8FF0-42E3-A6F5-4D42706182C7}"/>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354" name="image4.png" descr="http://intranetsdm.movilidadbogota.gov.co:7778/images/pobtrans.gif">
          <a:extLst>
            <a:ext uri="{FF2B5EF4-FFF2-40B4-BE49-F238E27FC236}">
              <a16:creationId xmlns:a16="http://schemas.microsoft.com/office/drawing/2014/main" id="{8410AD22-E657-4B76-A563-A554CF60ADF0}"/>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355" name="image4.png" descr="http://intranetsdm.movilidadbogota.gov.co:7778/images/pobtrans.gif">
          <a:extLst>
            <a:ext uri="{FF2B5EF4-FFF2-40B4-BE49-F238E27FC236}">
              <a16:creationId xmlns:a16="http://schemas.microsoft.com/office/drawing/2014/main" id="{79E2D991-47F5-4995-8AC6-88F859387302}"/>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356" name="image4.png" descr="http://intranetsdm.movilidadbogota.gov.co:7778/images/pobtrans.gif">
          <a:extLst>
            <a:ext uri="{FF2B5EF4-FFF2-40B4-BE49-F238E27FC236}">
              <a16:creationId xmlns:a16="http://schemas.microsoft.com/office/drawing/2014/main" id="{1E16B5F8-100D-4323-9F8F-4F3CA0FFF673}"/>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357" name="image4.png" descr="http://intranetsdm.movilidadbogota.gov.co:7778/images/pobtrans.gif">
          <a:extLst>
            <a:ext uri="{FF2B5EF4-FFF2-40B4-BE49-F238E27FC236}">
              <a16:creationId xmlns:a16="http://schemas.microsoft.com/office/drawing/2014/main" id="{C3468793-827D-42B4-936C-67AE38F031F3}"/>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358" name="image3.png" descr="http://intranetsdm.movilidadbogota.gov.co:7778/images/pobtrans.gif">
          <a:extLst>
            <a:ext uri="{FF2B5EF4-FFF2-40B4-BE49-F238E27FC236}">
              <a16:creationId xmlns:a16="http://schemas.microsoft.com/office/drawing/2014/main" id="{081441B9-6214-4F8D-89E0-01D4F066C36E}"/>
            </a:ext>
          </a:extLst>
        </xdr:cNvPr>
        <xdr:cNvPicPr preferRelativeResize="0"/>
      </xdr:nvPicPr>
      <xdr:blipFill>
        <a:blip xmlns:r="http://schemas.openxmlformats.org/officeDocument/2006/relationships" r:embed="rId2"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359" name="image3.png" descr="http://intranetsdm.movilidadbogota.gov.co:7778/images/pobtrans.gif">
          <a:extLst>
            <a:ext uri="{FF2B5EF4-FFF2-40B4-BE49-F238E27FC236}">
              <a16:creationId xmlns:a16="http://schemas.microsoft.com/office/drawing/2014/main" id="{654FEA7A-E45B-4790-AA05-B6E834A2ECF7}"/>
            </a:ext>
          </a:extLst>
        </xdr:cNvPr>
        <xdr:cNvPicPr preferRelativeResize="0"/>
      </xdr:nvPicPr>
      <xdr:blipFill>
        <a:blip xmlns:r="http://schemas.openxmlformats.org/officeDocument/2006/relationships" r:embed="rId2"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360" name="image4.png" descr="http://intranetsdm.movilidadbogota.gov.co:7778/images/pobtrans.gif">
          <a:extLst>
            <a:ext uri="{FF2B5EF4-FFF2-40B4-BE49-F238E27FC236}">
              <a16:creationId xmlns:a16="http://schemas.microsoft.com/office/drawing/2014/main" id="{B274C0EF-2D50-45E1-8D0B-1C8EC6EB1061}"/>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361" name="image4.png" descr="http://intranetsdm.movilidadbogota.gov.co:7778/images/pobtrans.gif">
          <a:extLst>
            <a:ext uri="{FF2B5EF4-FFF2-40B4-BE49-F238E27FC236}">
              <a16:creationId xmlns:a16="http://schemas.microsoft.com/office/drawing/2014/main" id="{010EF682-CA7C-410C-9680-7EE3EEAF67E5}"/>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362" name="image4.png" descr="http://intranetsdm.movilidadbogota.gov.co:7778/images/pobtrans.gif">
          <a:extLst>
            <a:ext uri="{FF2B5EF4-FFF2-40B4-BE49-F238E27FC236}">
              <a16:creationId xmlns:a16="http://schemas.microsoft.com/office/drawing/2014/main" id="{63461279-2908-4DE4-B655-3C9E12EA9433}"/>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363" name="image4.png" descr="http://intranetsdm.movilidadbogota.gov.co:7778/images/pobtrans.gif">
          <a:extLst>
            <a:ext uri="{FF2B5EF4-FFF2-40B4-BE49-F238E27FC236}">
              <a16:creationId xmlns:a16="http://schemas.microsoft.com/office/drawing/2014/main" id="{F54D96A9-76AD-4B82-BC71-0F4B3CA3B153}"/>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364" name="image4.png" descr="http://intranetsdm.movilidadbogota.gov.co:7778/images/pobtrans.gif">
          <a:extLst>
            <a:ext uri="{FF2B5EF4-FFF2-40B4-BE49-F238E27FC236}">
              <a16:creationId xmlns:a16="http://schemas.microsoft.com/office/drawing/2014/main" id="{51895A7B-436E-4657-9541-F451F5CDF02C}"/>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365" name="image4.png" descr="http://intranetsdm.movilidadbogota.gov.co:7778/images/pobtrans.gif">
          <a:extLst>
            <a:ext uri="{FF2B5EF4-FFF2-40B4-BE49-F238E27FC236}">
              <a16:creationId xmlns:a16="http://schemas.microsoft.com/office/drawing/2014/main" id="{E9F1C265-0666-4680-9DD4-1CE85CCA3F12}"/>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366" name="image4.png" descr="http://intranetsdm.movilidadbogota.gov.co:7778/images/pobtrans.gif">
          <a:extLst>
            <a:ext uri="{FF2B5EF4-FFF2-40B4-BE49-F238E27FC236}">
              <a16:creationId xmlns:a16="http://schemas.microsoft.com/office/drawing/2014/main" id="{BA78C7B1-2BB2-4CF9-809E-61CE2B203074}"/>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367" name="image4.png" descr="http://intranetsdm.movilidadbogota.gov.co:7778/images/pobtrans.gif">
          <a:extLst>
            <a:ext uri="{FF2B5EF4-FFF2-40B4-BE49-F238E27FC236}">
              <a16:creationId xmlns:a16="http://schemas.microsoft.com/office/drawing/2014/main" id="{99D76C7B-07DA-41B8-A4A6-9D3F1D5C6B43}"/>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368" name="image4.png" descr="http://intranetsdm.movilidadbogota.gov.co:7778/images/pobtrans.gif">
          <a:extLst>
            <a:ext uri="{FF2B5EF4-FFF2-40B4-BE49-F238E27FC236}">
              <a16:creationId xmlns:a16="http://schemas.microsoft.com/office/drawing/2014/main" id="{DE462C69-B740-47EB-8C4E-CED3B8DCE2A8}"/>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369" name="image4.png" descr="http://intranetsdm.movilidadbogota.gov.co:7778/images/pobtrans.gif">
          <a:extLst>
            <a:ext uri="{FF2B5EF4-FFF2-40B4-BE49-F238E27FC236}">
              <a16:creationId xmlns:a16="http://schemas.microsoft.com/office/drawing/2014/main" id="{FF73EB98-AC6C-42E4-AC91-8B6573A761BE}"/>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370" name="image4.png" descr="http://intranetsdm.movilidadbogota.gov.co:7778/images/pobtrans.gif">
          <a:extLst>
            <a:ext uri="{FF2B5EF4-FFF2-40B4-BE49-F238E27FC236}">
              <a16:creationId xmlns:a16="http://schemas.microsoft.com/office/drawing/2014/main" id="{3E2BD30B-40ED-47D2-850A-6D485E0CC7C4}"/>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371" name="image4.png" descr="http://intranetsdm.movilidadbogota.gov.co:7778/images/pobtrans.gif">
          <a:extLst>
            <a:ext uri="{FF2B5EF4-FFF2-40B4-BE49-F238E27FC236}">
              <a16:creationId xmlns:a16="http://schemas.microsoft.com/office/drawing/2014/main" id="{30BE1E11-2514-4739-AB2A-ECA0C84AB325}"/>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372" name="image3.png" descr="http://intranetsdm.movilidadbogota.gov.co:7778/images/pobtrans.gif">
          <a:extLst>
            <a:ext uri="{FF2B5EF4-FFF2-40B4-BE49-F238E27FC236}">
              <a16:creationId xmlns:a16="http://schemas.microsoft.com/office/drawing/2014/main" id="{ED2AD3A6-B6A7-4E8C-81C1-A35C6E03834E}"/>
            </a:ext>
          </a:extLst>
        </xdr:cNvPr>
        <xdr:cNvPicPr preferRelativeResize="0"/>
      </xdr:nvPicPr>
      <xdr:blipFill>
        <a:blip xmlns:r="http://schemas.openxmlformats.org/officeDocument/2006/relationships" r:embed="rId2"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373" name="image3.png" descr="http://intranetsdm.movilidadbogota.gov.co:7778/images/pobtrans.gif">
          <a:extLst>
            <a:ext uri="{FF2B5EF4-FFF2-40B4-BE49-F238E27FC236}">
              <a16:creationId xmlns:a16="http://schemas.microsoft.com/office/drawing/2014/main" id="{EB6FC270-653B-4944-8933-211E9BFADA20}"/>
            </a:ext>
          </a:extLst>
        </xdr:cNvPr>
        <xdr:cNvPicPr preferRelativeResize="0"/>
      </xdr:nvPicPr>
      <xdr:blipFill>
        <a:blip xmlns:r="http://schemas.openxmlformats.org/officeDocument/2006/relationships" r:embed="rId2" cstate="print"/>
        <a:stretch>
          <a:fillRect/>
        </a:stretch>
      </xdr:blipFill>
      <xdr:spPr>
        <a:xfrm>
          <a:off x="22764750"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374" name="image4.png" descr="http://intranetsdm.movilidadbogota.gov.co:7778/images/pobtrans.gif">
          <a:extLst>
            <a:ext uri="{FF2B5EF4-FFF2-40B4-BE49-F238E27FC236}">
              <a16:creationId xmlns:a16="http://schemas.microsoft.com/office/drawing/2014/main" id="{A6F583D7-AB07-4938-BB0D-F60117BA9D2D}"/>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375" name="image4.png" descr="http://intranetsdm.movilidadbogota.gov.co:7778/images/pobtrans.gif">
          <a:extLst>
            <a:ext uri="{FF2B5EF4-FFF2-40B4-BE49-F238E27FC236}">
              <a16:creationId xmlns:a16="http://schemas.microsoft.com/office/drawing/2014/main" id="{E65C5040-B05B-4A50-8785-A589693C828D}"/>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376" name="image4.png" descr="http://intranetsdm.movilidadbogota.gov.co:7778/images/pobtrans.gif">
          <a:extLst>
            <a:ext uri="{FF2B5EF4-FFF2-40B4-BE49-F238E27FC236}">
              <a16:creationId xmlns:a16="http://schemas.microsoft.com/office/drawing/2014/main" id="{9AABFDED-ADC1-4A40-8F72-1CF4D8A174C7}"/>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377" name="image4.png" descr="http://intranetsdm.movilidadbogota.gov.co:7778/images/pobtrans.gif">
          <a:extLst>
            <a:ext uri="{FF2B5EF4-FFF2-40B4-BE49-F238E27FC236}">
              <a16:creationId xmlns:a16="http://schemas.microsoft.com/office/drawing/2014/main" id="{083BDB52-A178-4D9A-9FC9-03EAA3289C04}"/>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378" name="image4.png" descr="http://intranetsdm.movilidadbogota.gov.co:7778/images/pobtrans.gif">
          <a:extLst>
            <a:ext uri="{FF2B5EF4-FFF2-40B4-BE49-F238E27FC236}">
              <a16:creationId xmlns:a16="http://schemas.microsoft.com/office/drawing/2014/main" id="{49973987-23C0-4E43-9676-ECF1A3AFD43C}"/>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379" name="image4.png" descr="http://intranetsdm.movilidadbogota.gov.co:7778/images/pobtrans.gif">
          <a:extLst>
            <a:ext uri="{FF2B5EF4-FFF2-40B4-BE49-F238E27FC236}">
              <a16:creationId xmlns:a16="http://schemas.microsoft.com/office/drawing/2014/main" id="{A0384CDA-63A2-4F41-87AA-3A1FA1C52E9F}"/>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380" name="image4.png" descr="http://intranetsdm.movilidadbogota.gov.co:7778/images/pobtrans.gif">
          <a:extLst>
            <a:ext uri="{FF2B5EF4-FFF2-40B4-BE49-F238E27FC236}">
              <a16:creationId xmlns:a16="http://schemas.microsoft.com/office/drawing/2014/main" id="{B5955FDD-0100-499F-BEB6-6847DA5D7C68}"/>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381" name="image4.png" descr="http://intranetsdm.movilidadbogota.gov.co:7778/images/pobtrans.gif">
          <a:extLst>
            <a:ext uri="{FF2B5EF4-FFF2-40B4-BE49-F238E27FC236}">
              <a16:creationId xmlns:a16="http://schemas.microsoft.com/office/drawing/2014/main" id="{C41D3851-75FC-4681-A4A0-EA0946DEA81B}"/>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382" name="image4.png" descr="http://intranetsdm.movilidadbogota.gov.co:7778/images/pobtrans.gif">
          <a:extLst>
            <a:ext uri="{FF2B5EF4-FFF2-40B4-BE49-F238E27FC236}">
              <a16:creationId xmlns:a16="http://schemas.microsoft.com/office/drawing/2014/main" id="{F33B6EBC-C4BF-4FA7-953A-A48DF73D2FFE}"/>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383" name="image4.png" descr="http://intranetsdm.movilidadbogota.gov.co:7778/images/pobtrans.gif">
          <a:extLst>
            <a:ext uri="{FF2B5EF4-FFF2-40B4-BE49-F238E27FC236}">
              <a16:creationId xmlns:a16="http://schemas.microsoft.com/office/drawing/2014/main" id="{BCEAED5B-707B-45F7-8564-D93D350C677F}"/>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384" name="image4.png" descr="http://intranetsdm.movilidadbogota.gov.co:7778/images/pobtrans.gif">
          <a:extLst>
            <a:ext uri="{FF2B5EF4-FFF2-40B4-BE49-F238E27FC236}">
              <a16:creationId xmlns:a16="http://schemas.microsoft.com/office/drawing/2014/main" id="{C4EFD6F4-3845-4815-A93D-0D8F77E89C77}"/>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385" name="image4.png" descr="http://intranetsdm.movilidadbogota.gov.co:7778/images/pobtrans.gif">
          <a:extLst>
            <a:ext uri="{FF2B5EF4-FFF2-40B4-BE49-F238E27FC236}">
              <a16:creationId xmlns:a16="http://schemas.microsoft.com/office/drawing/2014/main" id="{D248CF57-D310-4531-834D-26C9D0A5FCBC}"/>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386" name="image3.png" descr="http://intranetsdm.movilidadbogota.gov.co:7778/images/pobtrans.gif">
          <a:extLst>
            <a:ext uri="{FF2B5EF4-FFF2-40B4-BE49-F238E27FC236}">
              <a16:creationId xmlns:a16="http://schemas.microsoft.com/office/drawing/2014/main" id="{9F794E7A-DB22-4C41-82CA-D95FB830AA79}"/>
            </a:ext>
          </a:extLst>
        </xdr:cNvPr>
        <xdr:cNvPicPr preferRelativeResize="0"/>
      </xdr:nvPicPr>
      <xdr:blipFill>
        <a:blip xmlns:r="http://schemas.openxmlformats.org/officeDocument/2006/relationships" r:embed="rId2"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387" name="image3.png" descr="http://intranetsdm.movilidadbogota.gov.co:7778/images/pobtrans.gif">
          <a:extLst>
            <a:ext uri="{FF2B5EF4-FFF2-40B4-BE49-F238E27FC236}">
              <a16:creationId xmlns:a16="http://schemas.microsoft.com/office/drawing/2014/main" id="{0C8EE7CA-390B-44E1-9BDE-D20AD7132F84}"/>
            </a:ext>
          </a:extLst>
        </xdr:cNvPr>
        <xdr:cNvPicPr preferRelativeResize="0"/>
      </xdr:nvPicPr>
      <xdr:blipFill>
        <a:blip xmlns:r="http://schemas.openxmlformats.org/officeDocument/2006/relationships" r:embed="rId2"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388" name="image4.png" descr="http://intranetsdm.movilidadbogota.gov.co:7778/images/pobtrans.gif">
          <a:extLst>
            <a:ext uri="{FF2B5EF4-FFF2-40B4-BE49-F238E27FC236}">
              <a16:creationId xmlns:a16="http://schemas.microsoft.com/office/drawing/2014/main" id="{566A8B91-9007-4E64-9C0B-FDBE41FC22D1}"/>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389" name="image4.png" descr="http://intranetsdm.movilidadbogota.gov.co:7778/images/pobtrans.gif">
          <a:extLst>
            <a:ext uri="{FF2B5EF4-FFF2-40B4-BE49-F238E27FC236}">
              <a16:creationId xmlns:a16="http://schemas.microsoft.com/office/drawing/2014/main" id="{49D673F9-B077-45F7-80DF-869E1F76F17C}"/>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390" name="image4.png" descr="http://intranetsdm.movilidadbogota.gov.co:7778/images/pobtrans.gif">
          <a:extLst>
            <a:ext uri="{FF2B5EF4-FFF2-40B4-BE49-F238E27FC236}">
              <a16:creationId xmlns:a16="http://schemas.microsoft.com/office/drawing/2014/main" id="{D45D13D3-A609-4686-8878-D036366E57B4}"/>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391" name="image4.png" descr="http://intranetsdm.movilidadbogota.gov.co:7778/images/pobtrans.gif">
          <a:extLst>
            <a:ext uri="{FF2B5EF4-FFF2-40B4-BE49-F238E27FC236}">
              <a16:creationId xmlns:a16="http://schemas.microsoft.com/office/drawing/2014/main" id="{5C10B58A-1648-4A97-BE71-617311A0E929}"/>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392" name="image4.png" descr="http://intranetsdm.movilidadbogota.gov.co:7778/images/pobtrans.gif">
          <a:extLst>
            <a:ext uri="{FF2B5EF4-FFF2-40B4-BE49-F238E27FC236}">
              <a16:creationId xmlns:a16="http://schemas.microsoft.com/office/drawing/2014/main" id="{97F44397-5EF3-4A5D-9471-FEA555B3B688}"/>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393" name="image4.png" descr="http://intranetsdm.movilidadbogota.gov.co:7778/images/pobtrans.gif">
          <a:extLst>
            <a:ext uri="{FF2B5EF4-FFF2-40B4-BE49-F238E27FC236}">
              <a16:creationId xmlns:a16="http://schemas.microsoft.com/office/drawing/2014/main" id="{DAAE318A-4F3F-4A46-80EB-D0591DE7067B}"/>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394" name="image4.png" descr="http://intranetsdm.movilidadbogota.gov.co:7778/images/pobtrans.gif">
          <a:extLst>
            <a:ext uri="{FF2B5EF4-FFF2-40B4-BE49-F238E27FC236}">
              <a16:creationId xmlns:a16="http://schemas.microsoft.com/office/drawing/2014/main" id="{3466D885-48E6-4FB1-9585-D7EDD0758218}"/>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395" name="image4.png" descr="http://intranetsdm.movilidadbogota.gov.co:7778/images/pobtrans.gif">
          <a:extLst>
            <a:ext uri="{FF2B5EF4-FFF2-40B4-BE49-F238E27FC236}">
              <a16:creationId xmlns:a16="http://schemas.microsoft.com/office/drawing/2014/main" id="{9E708DF4-36A7-41D7-A608-2789449196B8}"/>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396" name="image4.png" descr="http://intranetsdm.movilidadbogota.gov.co:7778/images/pobtrans.gif">
          <a:extLst>
            <a:ext uri="{FF2B5EF4-FFF2-40B4-BE49-F238E27FC236}">
              <a16:creationId xmlns:a16="http://schemas.microsoft.com/office/drawing/2014/main" id="{10C318FB-38CF-444A-8E8F-D3080B64E352}"/>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397" name="image4.png" descr="http://intranetsdm.movilidadbogota.gov.co:7778/images/pobtrans.gif">
          <a:extLst>
            <a:ext uri="{FF2B5EF4-FFF2-40B4-BE49-F238E27FC236}">
              <a16:creationId xmlns:a16="http://schemas.microsoft.com/office/drawing/2014/main" id="{D09E858B-2D54-47C0-B3EE-90D0F04550D3}"/>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398" name="image4.png" descr="http://intranetsdm.movilidadbogota.gov.co:7778/images/pobtrans.gif">
          <a:extLst>
            <a:ext uri="{FF2B5EF4-FFF2-40B4-BE49-F238E27FC236}">
              <a16:creationId xmlns:a16="http://schemas.microsoft.com/office/drawing/2014/main" id="{62DD4C99-6ADB-43A2-BDBE-6785EF3B7CFA}"/>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399" name="image4.png" descr="http://intranetsdm.movilidadbogota.gov.co:7778/images/pobtrans.gif">
          <a:extLst>
            <a:ext uri="{FF2B5EF4-FFF2-40B4-BE49-F238E27FC236}">
              <a16:creationId xmlns:a16="http://schemas.microsoft.com/office/drawing/2014/main" id="{E97FECAE-8BED-466A-B0B8-106737EC85E1}"/>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400" name="image3.png" descr="http://intranetsdm.movilidadbogota.gov.co:7778/images/pobtrans.gif">
          <a:extLst>
            <a:ext uri="{FF2B5EF4-FFF2-40B4-BE49-F238E27FC236}">
              <a16:creationId xmlns:a16="http://schemas.microsoft.com/office/drawing/2014/main" id="{171A0785-2F96-4AE8-AC86-0C05BA364CA8}"/>
            </a:ext>
          </a:extLst>
        </xdr:cNvPr>
        <xdr:cNvPicPr preferRelativeResize="0"/>
      </xdr:nvPicPr>
      <xdr:blipFill>
        <a:blip xmlns:r="http://schemas.openxmlformats.org/officeDocument/2006/relationships" r:embed="rId2"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401" name="image3.png" descr="http://intranetsdm.movilidadbogota.gov.co:7778/images/pobtrans.gif">
          <a:extLst>
            <a:ext uri="{FF2B5EF4-FFF2-40B4-BE49-F238E27FC236}">
              <a16:creationId xmlns:a16="http://schemas.microsoft.com/office/drawing/2014/main" id="{258BC941-91DC-406C-B8EF-75985B622BBE}"/>
            </a:ext>
          </a:extLst>
        </xdr:cNvPr>
        <xdr:cNvPicPr preferRelativeResize="0"/>
      </xdr:nvPicPr>
      <xdr:blipFill>
        <a:blip xmlns:r="http://schemas.openxmlformats.org/officeDocument/2006/relationships" r:embed="rId2" cstate="print"/>
        <a:stretch>
          <a:fillRect/>
        </a:stretch>
      </xdr:blipFill>
      <xdr:spPr>
        <a:xfrm>
          <a:off x="24393525"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402" name="image4.png" descr="http://intranetsdm.movilidadbogota.gov.co:7778/images/pobtrans.gif">
          <a:extLst>
            <a:ext uri="{FF2B5EF4-FFF2-40B4-BE49-F238E27FC236}">
              <a16:creationId xmlns:a16="http://schemas.microsoft.com/office/drawing/2014/main" id="{F63DFFEF-1A5D-476F-8CDA-535ECB32832C}"/>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403" name="image4.png" descr="http://intranetsdm.movilidadbogota.gov.co:7778/images/pobtrans.gif">
          <a:extLst>
            <a:ext uri="{FF2B5EF4-FFF2-40B4-BE49-F238E27FC236}">
              <a16:creationId xmlns:a16="http://schemas.microsoft.com/office/drawing/2014/main" id="{D946994F-4662-4D78-A616-2D315BD710FA}"/>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404" name="image4.png" descr="http://intranetsdm.movilidadbogota.gov.co:7778/images/pobtrans.gif">
          <a:extLst>
            <a:ext uri="{FF2B5EF4-FFF2-40B4-BE49-F238E27FC236}">
              <a16:creationId xmlns:a16="http://schemas.microsoft.com/office/drawing/2014/main" id="{46E94191-9542-40CC-AE5D-81EFBEA37A42}"/>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405" name="image4.png" descr="http://intranetsdm.movilidadbogota.gov.co:7778/images/pobtrans.gif">
          <a:extLst>
            <a:ext uri="{FF2B5EF4-FFF2-40B4-BE49-F238E27FC236}">
              <a16:creationId xmlns:a16="http://schemas.microsoft.com/office/drawing/2014/main" id="{C28E44AB-6018-4A75-905A-4F41CA006F44}"/>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406" name="image4.png" descr="http://intranetsdm.movilidadbogota.gov.co:7778/images/pobtrans.gif">
          <a:extLst>
            <a:ext uri="{FF2B5EF4-FFF2-40B4-BE49-F238E27FC236}">
              <a16:creationId xmlns:a16="http://schemas.microsoft.com/office/drawing/2014/main" id="{44EADD8E-90D3-4374-AE5A-F14231484C1D}"/>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407" name="image4.png" descr="http://intranetsdm.movilidadbogota.gov.co:7778/images/pobtrans.gif">
          <a:extLst>
            <a:ext uri="{FF2B5EF4-FFF2-40B4-BE49-F238E27FC236}">
              <a16:creationId xmlns:a16="http://schemas.microsoft.com/office/drawing/2014/main" id="{F105D8BC-61D7-44E3-907D-23DA409EF847}"/>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408" name="image4.png" descr="http://intranetsdm.movilidadbogota.gov.co:7778/images/pobtrans.gif">
          <a:extLst>
            <a:ext uri="{FF2B5EF4-FFF2-40B4-BE49-F238E27FC236}">
              <a16:creationId xmlns:a16="http://schemas.microsoft.com/office/drawing/2014/main" id="{15B3D1D6-BD5F-497B-BFB0-284BDFA608D0}"/>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409" name="image4.png" descr="http://intranetsdm.movilidadbogota.gov.co:7778/images/pobtrans.gif">
          <a:extLst>
            <a:ext uri="{FF2B5EF4-FFF2-40B4-BE49-F238E27FC236}">
              <a16:creationId xmlns:a16="http://schemas.microsoft.com/office/drawing/2014/main" id="{8C1D6CA0-693E-482E-B2D8-18B038845ECC}"/>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410" name="image4.png" descr="http://intranetsdm.movilidadbogota.gov.co:7778/images/pobtrans.gif">
          <a:extLst>
            <a:ext uri="{FF2B5EF4-FFF2-40B4-BE49-F238E27FC236}">
              <a16:creationId xmlns:a16="http://schemas.microsoft.com/office/drawing/2014/main" id="{F043DD29-2648-4863-AC7A-CFDDEDEF5EFC}"/>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411" name="image4.png" descr="http://intranetsdm.movilidadbogota.gov.co:7778/images/pobtrans.gif">
          <a:extLst>
            <a:ext uri="{FF2B5EF4-FFF2-40B4-BE49-F238E27FC236}">
              <a16:creationId xmlns:a16="http://schemas.microsoft.com/office/drawing/2014/main" id="{FD360236-6B6D-4522-8A43-281249BCB36D}"/>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412" name="image4.png" descr="http://intranetsdm.movilidadbogota.gov.co:7778/images/pobtrans.gif">
          <a:extLst>
            <a:ext uri="{FF2B5EF4-FFF2-40B4-BE49-F238E27FC236}">
              <a16:creationId xmlns:a16="http://schemas.microsoft.com/office/drawing/2014/main" id="{47EADCDF-5664-493F-A4FF-7A0BCA069487}"/>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413" name="image4.png" descr="http://intranetsdm.movilidadbogota.gov.co:7778/images/pobtrans.gif">
          <a:extLst>
            <a:ext uri="{FF2B5EF4-FFF2-40B4-BE49-F238E27FC236}">
              <a16:creationId xmlns:a16="http://schemas.microsoft.com/office/drawing/2014/main" id="{1163B4DA-05AC-4781-BA0D-B07E4167EB18}"/>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414" name="image3.png" descr="http://intranetsdm.movilidadbogota.gov.co:7778/images/pobtrans.gif">
          <a:extLst>
            <a:ext uri="{FF2B5EF4-FFF2-40B4-BE49-F238E27FC236}">
              <a16:creationId xmlns:a16="http://schemas.microsoft.com/office/drawing/2014/main" id="{2432FCAA-6CCD-41EC-8878-0507E9C1F9BC}"/>
            </a:ext>
          </a:extLst>
        </xdr:cNvPr>
        <xdr:cNvPicPr preferRelativeResize="0"/>
      </xdr:nvPicPr>
      <xdr:blipFill>
        <a:blip xmlns:r="http://schemas.openxmlformats.org/officeDocument/2006/relationships" r:embed="rId2"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415" name="image3.png" descr="http://intranetsdm.movilidadbogota.gov.co:7778/images/pobtrans.gif">
          <a:extLst>
            <a:ext uri="{FF2B5EF4-FFF2-40B4-BE49-F238E27FC236}">
              <a16:creationId xmlns:a16="http://schemas.microsoft.com/office/drawing/2014/main" id="{AB9D8061-BCB4-4354-A85E-4A0B7059BB2B}"/>
            </a:ext>
          </a:extLst>
        </xdr:cNvPr>
        <xdr:cNvPicPr preferRelativeResize="0"/>
      </xdr:nvPicPr>
      <xdr:blipFill>
        <a:blip xmlns:r="http://schemas.openxmlformats.org/officeDocument/2006/relationships" r:embed="rId2"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416" name="image4.png" descr="http://intranetsdm.movilidadbogota.gov.co:7778/images/pobtrans.gif">
          <a:extLst>
            <a:ext uri="{FF2B5EF4-FFF2-40B4-BE49-F238E27FC236}">
              <a16:creationId xmlns:a16="http://schemas.microsoft.com/office/drawing/2014/main" id="{A4089DBA-D78C-4F1C-8BC3-F0223F67EF19}"/>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417" name="image4.png" descr="http://intranetsdm.movilidadbogota.gov.co:7778/images/pobtrans.gif">
          <a:extLst>
            <a:ext uri="{FF2B5EF4-FFF2-40B4-BE49-F238E27FC236}">
              <a16:creationId xmlns:a16="http://schemas.microsoft.com/office/drawing/2014/main" id="{2ADEEC7C-4E52-4667-8E58-6B76C1B57670}"/>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418" name="image4.png" descr="http://intranetsdm.movilidadbogota.gov.co:7778/images/pobtrans.gif">
          <a:extLst>
            <a:ext uri="{FF2B5EF4-FFF2-40B4-BE49-F238E27FC236}">
              <a16:creationId xmlns:a16="http://schemas.microsoft.com/office/drawing/2014/main" id="{A3D80B53-391D-4C16-98D1-45919B9E0D79}"/>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419" name="image4.png" descr="http://intranetsdm.movilidadbogota.gov.co:7778/images/pobtrans.gif">
          <a:extLst>
            <a:ext uri="{FF2B5EF4-FFF2-40B4-BE49-F238E27FC236}">
              <a16:creationId xmlns:a16="http://schemas.microsoft.com/office/drawing/2014/main" id="{5950E54C-9B24-4DB8-A5AD-3F3DEB992516}"/>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420" name="image4.png" descr="http://intranetsdm.movilidadbogota.gov.co:7778/images/pobtrans.gif">
          <a:extLst>
            <a:ext uri="{FF2B5EF4-FFF2-40B4-BE49-F238E27FC236}">
              <a16:creationId xmlns:a16="http://schemas.microsoft.com/office/drawing/2014/main" id="{E09E0F3F-81F8-4138-8D00-6037B8BC2927}"/>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421" name="image4.png" descr="http://intranetsdm.movilidadbogota.gov.co:7778/images/pobtrans.gif">
          <a:extLst>
            <a:ext uri="{FF2B5EF4-FFF2-40B4-BE49-F238E27FC236}">
              <a16:creationId xmlns:a16="http://schemas.microsoft.com/office/drawing/2014/main" id="{05715F4A-FFE7-4227-93B5-E1F7EA87EC43}"/>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422" name="image4.png" descr="http://intranetsdm.movilidadbogota.gov.co:7778/images/pobtrans.gif">
          <a:extLst>
            <a:ext uri="{FF2B5EF4-FFF2-40B4-BE49-F238E27FC236}">
              <a16:creationId xmlns:a16="http://schemas.microsoft.com/office/drawing/2014/main" id="{3A40CEEA-7262-420D-96F1-6F39B30E16E2}"/>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423" name="image4.png" descr="http://intranetsdm.movilidadbogota.gov.co:7778/images/pobtrans.gif">
          <a:extLst>
            <a:ext uri="{FF2B5EF4-FFF2-40B4-BE49-F238E27FC236}">
              <a16:creationId xmlns:a16="http://schemas.microsoft.com/office/drawing/2014/main" id="{0F6553E1-0233-4471-BDB8-F5CE5CADEBBD}"/>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424" name="image4.png" descr="http://intranetsdm.movilidadbogota.gov.co:7778/images/pobtrans.gif">
          <a:extLst>
            <a:ext uri="{FF2B5EF4-FFF2-40B4-BE49-F238E27FC236}">
              <a16:creationId xmlns:a16="http://schemas.microsoft.com/office/drawing/2014/main" id="{4DAF9937-4155-41DE-9FD6-F46F3EDF8764}"/>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425" name="image4.png" descr="http://intranetsdm.movilidadbogota.gov.co:7778/images/pobtrans.gif">
          <a:extLst>
            <a:ext uri="{FF2B5EF4-FFF2-40B4-BE49-F238E27FC236}">
              <a16:creationId xmlns:a16="http://schemas.microsoft.com/office/drawing/2014/main" id="{7A6AE80B-F1FE-4D37-B6AA-C6086A136C86}"/>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426" name="image4.png" descr="http://intranetsdm.movilidadbogota.gov.co:7778/images/pobtrans.gif">
          <a:extLst>
            <a:ext uri="{FF2B5EF4-FFF2-40B4-BE49-F238E27FC236}">
              <a16:creationId xmlns:a16="http://schemas.microsoft.com/office/drawing/2014/main" id="{6986C248-0DC4-43EC-8336-291FDC99F6C9}"/>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427" name="image4.png" descr="http://intranetsdm.movilidadbogota.gov.co:7778/images/pobtrans.gif">
          <a:extLst>
            <a:ext uri="{FF2B5EF4-FFF2-40B4-BE49-F238E27FC236}">
              <a16:creationId xmlns:a16="http://schemas.microsoft.com/office/drawing/2014/main" id="{0F217793-6957-49D4-B755-027C2C6F354F}"/>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428" name="image3.png" descr="http://intranetsdm.movilidadbogota.gov.co:7778/images/pobtrans.gif">
          <a:extLst>
            <a:ext uri="{FF2B5EF4-FFF2-40B4-BE49-F238E27FC236}">
              <a16:creationId xmlns:a16="http://schemas.microsoft.com/office/drawing/2014/main" id="{E9A394A0-A611-4ADF-BE82-939FAAF9F79C}"/>
            </a:ext>
          </a:extLst>
        </xdr:cNvPr>
        <xdr:cNvPicPr preferRelativeResize="0"/>
      </xdr:nvPicPr>
      <xdr:blipFill>
        <a:blip xmlns:r="http://schemas.openxmlformats.org/officeDocument/2006/relationships" r:embed="rId2"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429" name="image3.png" descr="http://intranetsdm.movilidadbogota.gov.co:7778/images/pobtrans.gif">
          <a:extLst>
            <a:ext uri="{FF2B5EF4-FFF2-40B4-BE49-F238E27FC236}">
              <a16:creationId xmlns:a16="http://schemas.microsoft.com/office/drawing/2014/main" id="{44AB676A-DDB6-49BB-821C-32A7434CC72F}"/>
            </a:ext>
          </a:extLst>
        </xdr:cNvPr>
        <xdr:cNvPicPr preferRelativeResize="0"/>
      </xdr:nvPicPr>
      <xdr:blipFill>
        <a:blip xmlns:r="http://schemas.openxmlformats.org/officeDocument/2006/relationships" r:embed="rId2" cstate="print"/>
        <a:stretch>
          <a:fillRect/>
        </a:stretch>
      </xdr:blipFill>
      <xdr:spPr>
        <a:xfrm>
          <a:off x="22764750" y="504825"/>
          <a:ext cx="38100" cy="9525"/>
        </a:xfrm>
        <a:prstGeom prst="rect">
          <a:avLst/>
        </a:prstGeom>
        <a:noFill/>
      </xdr:spPr>
    </xdr:pic>
    <xdr:clientData fLocksWithSheet="0"/>
  </xdr:oneCellAnchor>
  <xdr:twoCellAnchor editAs="oneCell">
    <xdr:from>
      <xdr:col>11</xdr:col>
      <xdr:colOff>0</xdr:colOff>
      <xdr:row>1</xdr:row>
      <xdr:rowOff>0</xdr:rowOff>
    </xdr:from>
    <xdr:to>
      <xdr:col>11</xdr:col>
      <xdr:colOff>38100</xdr:colOff>
      <xdr:row>1</xdr:row>
      <xdr:rowOff>9525</xdr:rowOff>
    </xdr:to>
    <xdr:pic>
      <xdr:nvPicPr>
        <xdr:cNvPr id="1430" name="1 Imagen" descr="http://intranetsdm.movilidadbogota.gov.co:7778/images/pobtrans.gif">
          <a:extLst>
            <a:ext uri="{FF2B5EF4-FFF2-40B4-BE49-F238E27FC236}">
              <a16:creationId xmlns:a16="http://schemas.microsoft.com/office/drawing/2014/main" id="{A84561AA-D251-4F45-8D24-0CF1EBC593CB}"/>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2764750" y="5048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1</xdr:row>
      <xdr:rowOff>0</xdr:rowOff>
    </xdr:from>
    <xdr:to>
      <xdr:col>11</xdr:col>
      <xdr:colOff>38100</xdr:colOff>
      <xdr:row>1</xdr:row>
      <xdr:rowOff>9525</xdr:rowOff>
    </xdr:to>
    <xdr:pic>
      <xdr:nvPicPr>
        <xdr:cNvPr id="1431" name="1 Imagen" descr="http://intranetsdm.movilidadbogota.gov.co:7778/images/pobtrans.gif">
          <a:extLst>
            <a:ext uri="{FF2B5EF4-FFF2-40B4-BE49-F238E27FC236}">
              <a16:creationId xmlns:a16="http://schemas.microsoft.com/office/drawing/2014/main" id="{A3BC10A0-3BCA-4956-BD59-61A6F661E3D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2764750" y="5048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1</xdr:row>
      <xdr:rowOff>0</xdr:rowOff>
    </xdr:from>
    <xdr:to>
      <xdr:col>11</xdr:col>
      <xdr:colOff>38100</xdr:colOff>
      <xdr:row>1</xdr:row>
      <xdr:rowOff>9525</xdr:rowOff>
    </xdr:to>
    <xdr:pic>
      <xdr:nvPicPr>
        <xdr:cNvPr id="1432" name="1 Imagen" descr="http://intranetsdm.movilidadbogota.gov.co:7778/images/pobtrans.gif">
          <a:extLst>
            <a:ext uri="{FF2B5EF4-FFF2-40B4-BE49-F238E27FC236}">
              <a16:creationId xmlns:a16="http://schemas.microsoft.com/office/drawing/2014/main" id="{9D6CA463-8861-4756-A9F6-CBBC37FAC8DB}"/>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2764750" y="5048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1</xdr:row>
      <xdr:rowOff>0</xdr:rowOff>
    </xdr:from>
    <xdr:to>
      <xdr:col>11</xdr:col>
      <xdr:colOff>38100</xdr:colOff>
      <xdr:row>1</xdr:row>
      <xdr:rowOff>9525</xdr:rowOff>
    </xdr:to>
    <xdr:pic>
      <xdr:nvPicPr>
        <xdr:cNvPr id="1433" name="1 Imagen" descr="http://intranetsdm.movilidadbogota.gov.co:7778/images/pobtrans.gif">
          <a:extLst>
            <a:ext uri="{FF2B5EF4-FFF2-40B4-BE49-F238E27FC236}">
              <a16:creationId xmlns:a16="http://schemas.microsoft.com/office/drawing/2014/main" id="{AF9BA59C-4E60-4B17-BCCF-59F95695B5C7}"/>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2764750" y="5048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1</xdr:row>
      <xdr:rowOff>0</xdr:rowOff>
    </xdr:from>
    <xdr:to>
      <xdr:col>11</xdr:col>
      <xdr:colOff>38100</xdr:colOff>
      <xdr:row>1</xdr:row>
      <xdr:rowOff>9525</xdr:rowOff>
    </xdr:to>
    <xdr:pic>
      <xdr:nvPicPr>
        <xdr:cNvPr id="1434" name="1 Imagen" descr="http://intranetsdm.movilidadbogota.gov.co:7778/images/pobtrans.gif">
          <a:extLst>
            <a:ext uri="{FF2B5EF4-FFF2-40B4-BE49-F238E27FC236}">
              <a16:creationId xmlns:a16="http://schemas.microsoft.com/office/drawing/2014/main" id="{C946C728-DDE0-442F-8F96-711BDC8BAC3B}"/>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2764750" y="5048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1</xdr:row>
      <xdr:rowOff>0</xdr:rowOff>
    </xdr:from>
    <xdr:to>
      <xdr:col>11</xdr:col>
      <xdr:colOff>38100</xdr:colOff>
      <xdr:row>1</xdr:row>
      <xdr:rowOff>9525</xdr:rowOff>
    </xdr:to>
    <xdr:pic>
      <xdr:nvPicPr>
        <xdr:cNvPr id="1435" name="1 Imagen" descr="http://intranetsdm.movilidadbogota.gov.co:7778/images/pobtrans.gif">
          <a:extLst>
            <a:ext uri="{FF2B5EF4-FFF2-40B4-BE49-F238E27FC236}">
              <a16:creationId xmlns:a16="http://schemas.microsoft.com/office/drawing/2014/main" id="{30D63EF0-6FD2-416B-8168-2D0B150F465B}"/>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2764750" y="5048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1</xdr:row>
      <xdr:rowOff>0</xdr:rowOff>
    </xdr:from>
    <xdr:to>
      <xdr:col>11</xdr:col>
      <xdr:colOff>38100</xdr:colOff>
      <xdr:row>1</xdr:row>
      <xdr:rowOff>9525</xdr:rowOff>
    </xdr:to>
    <xdr:pic>
      <xdr:nvPicPr>
        <xdr:cNvPr id="1436" name="1 Imagen" descr="http://intranetsdm.movilidadbogota.gov.co:7778/images/pobtrans.gif">
          <a:extLst>
            <a:ext uri="{FF2B5EF4-FFF2-40B4-BE49-F238E27FC236}">
              <a16:creationId xmlns:a16="http://schemas.microsoft.com/office/drawing/2014/main" id="{E1AB9C94-337D-4A11-8F14-1FF3D357FE1A}"/>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2764750" y="5048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1</xdr:row>
      <xdr:rowOff>0</xdr:rowOff>
    </xdr:from>
    <xdr:to>
      <xdr:col>11</xdr:col>
      <xdr:colOff>38100</xdr:colOff>
      <xdr:row>1</xdr:row>
      <xdr:rowOff>9525</xdr:rowOff>
    </xdr:to>
    <xdr:pic>
      <xdr:nvPicPr>
        <xdr:cNvPr id="1437" name="1 Imagen" descr="http://intranetsdm.movilidadbogota.gov.co:7778/images/pobtrans.gif">
          <a:extLst>
            <a:ext uri="{FF2B5EF4-FFF2-40B4-BE49-F238E27FC236}">
              <a16:creationId xmlns:a16="http://schemas.microsoft.com/office/drawing/2014/main" id="{5AB4E560-E3A3-43AF-814D-DFADCCF93ED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2764750" y="5048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1</xdr:row>
      <xdr:rowOff>0</xdr:rowOff>
    </xdr:from>
    <xdr:to>
      <xdr:col>11</xdr:col>
      <xdr:colOff>38100</xdr:colOff>
      <xdr:row>1</xdr:row>
      <xdr:rowOff>9525</xdr:rowOff>
    </xdr:to>
    <xdr:pic>
      <xdr:nvPicPr>
        <xdr:cNvPr id="1438" name="1 Imagen" descr="http://intranetsdm.movilidadbogota.gov.co:7778/images/pobtrans.gif">
          <a:extLst>
            <a:ext uri="{FF2B5EF4-FFF2-40B4-BE49-F238E27FC236}">
              <a16:creationId xmlns:a16="http://schemas.microsoft.com/office/drawing/2014/main" id="{DC50F1B0-3EFA-4602-8A44-1C316824FD6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2764750" y="5048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1</xdr:row>
      <xdr:rowOff>0</xdr:rowOff>
    </xdr:from>
    <xdr:to>
      <xdr:col>11</xdr:col>
      <xdr:colOff>38100</xdr:colOff>
      <xdr:row>1</xdr:row>
      <xdr:rowOff>9525</xdr:rowOff>
    </xdr:to>
    <xdr:pic>
      <xdr:nvPicPr>
        <xdr:cNvPr id="1439" name="1 Imagen" descr="http://intranetsdm.movilidadbogota.gov.co:7778/images/pobtrans.gif">
          <a:extLst>
            <a:ext uri="{FF2B5EF4-FFF2-40B4-BE49-F238E27FC236}">
              <a16:creationId xmlns:a16="http://schemas.microsoft.com/office/drawing/2014/main" id="{B1E532A8-E394-44E3-9E7A-27A55C97CFA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2764750" y="5048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1</xdr:row>
      <xdr:rowOff>0</xdr:rowOff>
    </xdr:from>
    <xdr:to>
      <xdr:col>11</xdr:col>
      <xdr:colOff>38100</xdr:colOff>
      <xdr:row>1</xdr:row>
      <xdr:rowOff>9525</xdr:rowOff>
    </xdr:to>
    <xdr:pic>
      <xdr:nvPicPr>
        <xdr:cNvPr id="1440" name="1 Imagen" descr="http://intranetsdm.movilidadbogota.gov.co:7778/images/pobtrans.gif">
          <a:extLst>
            <a:ext uri="{FF2B5EF4-FFF2-40B4-BE49-F238E27FC236}">
              <a16:creationId xmlns:a16="http://schemas.microsoft.com/office/drawing/2014/main" id="{B1262B6D-4542-4964-BEC5-7EF0ED4985C8}"/>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2764750" y="5048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1</xdr:row>
      <xdr:rowOff>0</xdr:rowOff>
    </xdr:from>
    <xdr:to>
      <xdr:col>11</xdr:col>
      <xdr:colOff>38100</xdr:colOff>
      <xdr:row>1</xdr:row>
      <xdr:rowOff>9525</xdr:rowOff>
    </xdr:to>
    <xdr:pic>
      <xdr:nvPicPr>
        <xdr:cNvPr id="1441" name="1 Imagen" descr="http://intranetsdm.movilidadbogota.gov.co:7778/images/pobtrans.gif">
          <a:extLst>
            <a:ext uri="{FF2B5EF4-FFF2-40B4-BE49-F238E27FC236}">
              <a16:creationId xmlns:a16="http://schemas.microsoft.com/office/drawing/2014/main" id="{C65C098A-448A-4854-88F9-F53892D724D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2764750" y="5048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1</xdr:row>
      <xdr:rowOff>0</xdr:rowOff>
    </xdr:from>
    <xdr:to>
      <xdr:col>11</xdr:col>
      <xdr:colOff>38100</xdr:colOff>
      <xdr:row>1</xdr:row>
      <xdr:rowOff>9525</xdr:rowOff>
    </xdr:to>
    <xdr:pic>
      <xdr:nvPicPr>
        <xdr:cNvPr id="1442" name="1 Imagen" descr="http://intranetsdm.movilidadbogota.gov.co:7778/images/pobtrans.gif">
          <a:extLst>
            <a:ext uri="{FF2B5EF4-FFF2-40B4-BE49-F238E27FC236}">
              <a16:creationId xmlns:a16="http://schemas.microsoft.com/office/drawing/2014/main" id="{93446F56-A6AF-4DF4-AFE5-26B3F8D8745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2764750" y="5048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1</xdr:row>
      <xdr:rowOff>0</xdr:rowOff>
    </xdr:from>
    <xdr:to>
      <xdr:col>11</xdr:col>
      <xdr:colOff>38100</xdr:colOff>
      <xdr:row>1</xdr:row>
      <xdr:rowOff>9525</xdr:rowOff>
    </xdr:to>
    <xdr:pic>
      <xdr:nvPicPr>
        <xdr:cNvPr id="1443" name="1 Imagen" descr="http://intranetsdm.movilidadbogota.gov.co:7778/images/pobtrans.gif">
          <a:extLst>
            <a:ext uri="{FF2B5EF4-FFF2-40B4-BE49-F238E27FC236}">
              <a16:creationId xmlns:a16="http://schemas.microsoft.com/office/drawing/2014/main" id="{691B5EEA-39C5-4286-AD8C-AB3C60393A4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2764750" y="5048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1</xdr:row>
      <xdr:rowOff>0</xdr:rowOff>
    </xdr:from>
    <xdr:to>
      <xdr:col>11</xdr:col>
      <xdr:colOff>38100</xdr:colOff>
      <xdr:row>1</xdr:row>
      <xdr:rowOff>9525</xdr:rowOff>
    </xdr:to>
    <xdr:pic>
      <xdr:nvPicPr>
        <xdr:cNvPr id="1444" name="1 Imagen" descr="http://intranetsdm.movilidadbogota.gov.co:7778/images/pobtrans.gif">
          <a:extLst>
            <a:ext uri="{FF2B5EF4-FFF2-40B4-BE49-F238E27FC236}">
              <a16:creationId xmlns:a16="http://schemas.microsoft.com/office/drawing/2014/main" id="{59689093-7CE0-48A9-B204-5019408BACD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2764750" y="5048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1</xdr:row>
      <xdr:rowOff>0</xdr:rowOff>
    </xdr:from>
    <xdr:to>
      <xdr:col>11</xdr:col>
      <xdr:colOff>38100</xdr:colOff>
      <xdr:row>1</xdr:row>
      <xdr:rowOff>9525</xdr:rowOff>
    </xdr:to>
    <xdr:pic>
      <xdr:nvPicPr>
        <xdr:cNvPr id="1445" name="1 Imagen" descr="http://intranetsdm.movilidadbogota.gov.co:7778/images/pobtrans.gif">
          <a:extLst>
            <a:ext uri="{FF2B5EF4-FFF2-40B4-BE49-F238E27FC236}">
              <a16:creationId xmlns:a16="http://schemas.microsoft.com/office/drawing/2014/main" id="{34E05740-97BC-4103-9307-B9D9974C132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2764750" y="5048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1</xdr:row>
      <xdr:rowOff>0</xdr:rowOff>
    </xdr:from>
    <xdr:to>
      <xdr:col>11</xdr:col>
      <xdr:colOff>38100</xdr:colOff>
      <xdr:row>1</xdr:row>
      <xdr:rowOff>9525</xdr:rowOff>
    </xdr:to>
    <xdr:pic>
      <xdr:nvPicPr>
        <xdr:cNvPr id="1446" name="1 Imagen" descr="http://intranetsdm.movilidadbogota.gov.co:7778/images/pobtrans.gif">
          <a:extLst>
            <a:ext uri="{FF2B5EF4-FFF2-40B4-BE49-F238E27FC236}">
              <a16:creationId xmlns:a16="http://schemas.microsoft.com/office/drawing/2014/main" id="{6E6BE346-6E13-4FA4-89B9-FDF673CAE6A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2764750" y="5048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1</xdr:row>
      <xdr:rowOff>0</xdr:rowOff>
    </xdr:from>
    <xdr:to>
      <xdr:col>11</xdr:col>
      <xdr:colOff>38100</xdr:colOff>
      <xdr:row>1</xdr:row>
      <xdr:rowOff>9525</xdr:rowOff>
    </xdr:to>
    <xdr:pic>
      <xdr:nvPicPr>
        <xdr:cNvPr id="1447" name="1 Imagen" descr="http://intranetsdm.movilidadbogota.gov.co:7778/images/pobtrans.gif">
          <a:extLst>
            <a:ext uri="{FF2B5EF4-FFF2-40B4-BE49-F238E27FC236}">
              <a16:creationId xmlns:a16="http://schemas.microsoft.com/office/drawing/2014/main" id="{1362B48B-8D1C-4AC1-816F-A558CEAD997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2764750" y="5048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1</xdr:row>
      <xdr:rowOff>0</xdr:rowOff>
    </xdr:from>
    <xdr:to>
      <xdr:col>11</xdr:col>
      <xdr:colOff>38100</xdr:colOff>
      <xdr:row>1</xdr:row>
      <xdr:rowOff>9525</xdr:rowOff>
    </xdr:to>
    <xdr:pic>
      <xdr:nvPicPr>
        <xdr:cNvPr id="1448" name="1 Imagen" descr="http://intranetsdm.movilidadbogota.gov.co:7778/images/pobtrans.gif">
          <a:extLst>
            <a:ext uri="{FF2B5EF4-FFF2-40B4-BE49-F238E27FC236}">
              <a16:creationId xmlns:a16="http://schemas.microsoft.com/office/drawing/2014/main" id="{F5ACA342-ECD9-4C1C-88A8-DA1C70D888F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2764750" y="5048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1</xdr:row>
      <xdr:rowOff>0</xdr:rowOff>
    </xdr:from>
    <xdr:to>
      <xdr:col>11</xdr:col>
      <xdr:colOff>38100</xdr:colOff>
      <xdr:row>1</xdr:row>
      <xdr:rowOff>9525</xdr:rowOff>
    </xdr:to>
    <xdr:pic>
      <xdr:nvPicPr>
        <xdr:cNvPr id="1449" name="1 Imagen" descr="http://intranetsdm.movilidadbogota.gov.co:7778/images/pobtrans.gif">
          <a:extLst>
            <a:ext uri="{FF2B5EF4-FFF2-40B4-BE49-F238E27FC236}">
              <a16:creationId xmlns:a16="http://schemas.microsoft.com/office/drawing/2014/main" id="{E0426E52-A239-4B6F-B01D-04DC68822C1A}"/>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2764750" y="5048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1</xdr:row>
      <xdr:rowOff>0</xdr:rowOff>
    </xdr:from>
    <xdr:to>
      <xdr:col>11</xdr:col>
      <xdr:colOff>38100</xdr:colOff>
      <xdr:row>1</xdr:row>
      <xdr:rowOff>9525</xdr:rowOff>
    </xdr:to>
    <xdr:pic>
      <xdr:nvPicPr>
        <xdr:cNvPr id="1450" name="1 Imagen" descr="http://intranetsdm.movilidadbogota.gov.co:7778/images/pobtrans.gif">
          <a:extLst>
            <a:ext uri="{FF2B5EF4-FFF2-40B4-BE49-F238E27FC236}">
              <a16:creationId xmlns:a16="http://schemas.microsoft.com/office/drawing/2014/main" id="{B7B16ED6-DAC6-48AD-ABAF-6C0D6E4589FB}"/>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2764750" y="5048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1</xdr:row>
      <xdr:rowOff>0</xdr:rowOff>
    </xdr:from>
    <xdr:to>
      <xdr:col>11</xdr:col>
      <xdr:colOff>38100</xdr:colOff>
      <xdr:row>1</xdr:row>
      <xdr:rowOff>9525</xdr:rowOff>
    </xdr:to>
    <xdr:pic>
      <xdr:nvPicPr>
        <xdr:cNvPr id="1451" name="1 Imagen" descr="http://intranetsdm.movilidadbogota.gov.co:7778/images/pobtrans.gif">
          <a:extLst>
            <a:ext uri="{FF2B5EF4-FFF2-40B4-BE49-F238E27FC236}">
              <a16:creationId xmlns:a16="http://schemas.microsoft.com/office/drawing/2014/main" id="{9268B193-CF87-4668-AD48-1B24137AE59F}"/>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2764750" y="5048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1</xdr:row>
      <xdr:rowOff>0</xdr:rowOff>
    </xdr:from>
    <xdr:to>
      <xdr:col>11</xdr:col>
      <xdr:colOff>38100</xdr:colOff>
      <xdr:row>1</xdr:row>
      <xdr:rowOff>9525</xdr:rowOff>
    </xdr:to>
    <xdr:pic>
      <xdr:nvPicPr>
        <xdr:cNvPr id="1452" name="1 Imagen" descr="http://intranetsdm.movilidadbogota.gov.co:7778/images/pobtrans.gif">
          <a:extLst>
            <a:ext uri="{FF2B5EF4-FFF2-40B4-BE49-F238E27FC236}">
              <a16:creationId xmlns:a16="http://schemas.microsoft.com/office/drawing/2014/main" id="{3B53A945-D37E-499F-AA92-09AB7DE19FC4}"/>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2764750" y="5048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1</xdr:row>
      <xdr:rowOff>0</xdr:rowOff>
    </xdr:from>
    <xdr:to>
      <xdr:col>11</xdr:col>
      <xdr:colOff>38100</xdr:colOff>
      <xdr:row>1</xdr:row>
      <xdr:rowOff>9525</xdr:rowOff>
    </xdr:to>
    <xdr:pic>
      <xdr:nvPicPr>
        <xdr:cNvPr id="1453" name="1 Imagen" descr="http://intranetsdm.movilidadbogota.gov.co:7778/images/pobtrans.gif">
          <a:extLst>
            <a:ext uri="{FF2B5EF4-FFF2-40B4-BE49-F238E27FC236}">
              <a16:creationId xmlns:a16="http://schemas.microsoft.com/office/drawing/2014/main" id="{0B9EB285-33C7-48C0-B8B0-477FAAC0510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2764750" y="5048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1</xdr:row>
      <xdr:rowOff>0</xdr:rowOff>
    </xdr:from>
    <xdr:to>
      <xdr:col>11</xdr:col>
      <xdr:colOff>38100</xdr:colOff>
      <xdr:row>1</xdr:row>
      <xdr:rowOff>9525</xdr:rowOff>
    </xdr:to>
    <xdr:pic>
      <xdr:nvPicPr>
        <xdr:cNvPr id="1454" name="1 Imagen" descr="http://intranetsdm.movilidadbogota.gov.co:7778/images/pobtrans.gif">
          <a:extLst>
            <a:ext uri="{FF2B5EF4-FFF2-40B4-BE49-F238E27FC236}">
              <a16:creationId xmlns:a16="http://schemas.microsoft.com/office/drawing/2014/main" id="{9BC0EC1D-9226-49D9-8844-90744AA7303C}"/>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2764750" y="5048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1</xdr:row>
      <xdr:rowOff>0</xdr:rowOff>
    </xdr:from>
    <xdr:to>
      <xdr:col>11</xdr:col>
      <xdr:colOff>38100</xdr:colOff>
      <xdr:row>1</xdr:row>
      <xdr:rowOff>9525</xdr:rowOff>
    </xdr:to>
    <xdr:pic>
      <xdr:nvPicPr>
        <xdr:cNvPr id="1455" name="1 Imagen" descr="http://intranetsdm.movilidadbogota.gov.co:7778/images/pobtrans.gif">
          <a:extLst>
            <a:ext uri="{FF2B5EF4-FFF2-40B4-BE49-F238E27FC236}">
              <a16:creationId xmlns:a16="http://schemas.microsoft.com/office/drawing/2014/main" id="{06C08D06-51AC-4CA4-A54A-7B5FF5E523F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2764750" y="5048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1</xdr:row>
      <xdr:rowOff>0</xdr:rowOff>
    </xdr:from>
    <xdr:to>
      <xdr:col>11</xdr:col>
      <xdr:colOff>38100</xdr:colOff>
      <xdr:row>1</xdr:row>
      <xdr:rowOff>9525</xdr:rowOff>
    </xdr:to>
    <xdr:pic>
      <xdr:nvPicPr>
        <xdr:cNvPr id="1456" name="1 Imagen" descr="http://intranetsdm.movilidadbogota.gov.co:7778/images/pobtrans.gif">
          <a:extLst>
            <a:ext uri="{FF2B5EF4-FFF2-40B4-BE49-F238E27FC236}">
              <a16:creationId xmlns:a16="http://schemas.microsoft.com/office/drawing/2014/main" id="{38058733-2A9A-4594-8872-6DF0C4CA211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2764750" y="5048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1</xdr:row>
      <xdr:rowOff>0</xdr:rowOff>
    </xdr:from>
    <xdr:to>
      <xdr:col>11</xdr:col>
      <xdr:colOff>38100</xdr:colOff>
      <xdr:row>1</xdr:row>
      <xdr:rowOff>9525</xdr:rowOff>
    </xdr:to>
    <xdr:pic>
      <xdr:nvPicPr>
        <xdr:cNvPr id="1457" name="1 Imagen" descr="http://intranetsdm.movilidadbogota.gov.co:7778/images/pobtrans.gif">
          <a:extLst>
            <a:ext uri="{FF2B5EF4-FFF2-40B4-BE49-F238E27FC236}">
              <a16:creationId xmlns:a16="http://schemas.microsoft.com/office/drawing/2014/main" id="{23D6C778-DF54-4AB4-B803-2C0D603F812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2764750" y="5048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ldguerrero\Downloads\POA_Proyecto_7996_III%20trim_2024_fin%2028%20oct%20modelo-1%20(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Generalidades"/>
      <sheetName val="Anexo_Hoja de vida Indicado "/>
      <sheetName val="2.Actividad_tareas_subtareas"/>
      <sheetName val="3. Actividades Proyecto"/>
      <sheetName val="4.Magnitud_Presupuesto"/>
      <sheetName val="5. Metas_PDD"/>
      <sheetName val="ANEXO_ODS"/>
      <sheetName val="ANEXO_VARIABLES"/>
      <sheetName val="GLOSARIO"/>
      <sheetName val="INSTRUCCIÓN DE DILIGENCIAMIENTO"/>
      <sheetName val="6. Territorialización"/>
      <sheetName val="INSTRUCTIVO DE DILIGENCIAMIENTO"/>
      <sheetName val="LISTAS_1"/>
    </sheetNames>
    <sheetDataSet>
      <sheetData sheetId="0"/>
      <sheetData sheetId="1"/>
      <sheetData sheetId="2"/>
      <sheetData sheetId="3">
        <row r="9">
          <cell r="AJ9"/>
          <cell r="AK9">
            <v>620000</v>
          </cell>
          <cell r="AP9">
            <v>280000</v>
          </cell>
        </row>
        <row r="10">
          <cell r="AK10">
            <v>156000</v>
          </cell>
          <cell r="AP10">
            <v>68000</v>
          </cell>
        </row>
        <row r="11">
          <cell r="AK11">
            <v>22</v>
          </cell>
          <cell r="AP11">
            <v>2</v>
          </cell>
        </row>
        <row r="12">
          <cell r="AK12">
            <v>1939</v>
          </cell>
          <cell r="AP12">
            <v>1061</v>
          </cell>
        </row>
      </sheetData>
      <sheetData sheetId="4">
        <row r="9">
          <cell r="F9">
            <v>900000</v>
          </cell>
          <cell r="G9">
            <v>620000</v>
          </cell>
        </row>
        <row r="14">
          <cell r="G14">
            <v>0</v>
          </cell>
        </row>
        <row r="19">
          <cell r="G19">
            <v>0</v>
          </cell>
        </row>
        <row r="24">
          <cell r="G24">
            <v>1939</v>
          </cell>
        </row>
      </sheetData>
      <sheetData sheetId="5"/>
      <sheetData sheetId="6"/>
      <sheetData sheetId="7"/>
      <sheetData sheetId="8"/>
      <sheetData sheetId="9"/>
      <sheetData sheetId="10"/>
      <sheetData sheetId="11"/>
      <sheetData sheetId="12"/>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E52E602B-F98E-4E0F-9797-F4B28D8D1921}" name="Table_14" displayName="Table_14" ref="F1:F16" headerRowDxfId="7" dataDxfId="6" totalsRowDxfId="5">
  <tableColumns count="1">
    <tableColumn id="1" xr3:uid="{7D8FA63B-7D93-4FFF-ADBC-D5D0B7B5D788}" name="No. Meta PDD" dataDxfId="4"/>
  </tableColumns>
  <tableStyleInfo name="LISTAS_1-style" showFirstColumn="1" showLastColumn="1"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FE13683E-B348-4218-B470-794FDD7BA53B}" name="Table_25" displayName="Table_25" ref="G1:G16" headerRowDxfId="3" dataDxfId="2" totalsRowDxfId="1">
  <tableColumns count="1">
    <tableColumn id="1" xr3:uid="{F8B10D6E-E450-4EB5-A401-6A1C17B83E58}" name="Nombre Meta PDD" dataDxfId="0"/>
  </tableColumns>
  <tableStyleInfo name="LISTAS_1-style 2" showFirstColumn="1" showLastColumn="1"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4.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3.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table" Target="../tables/table1.xml"/><Relationship Id="rId1" Type="http://schemas.openxmlformats.org/officeDocument/2006/relationships/drawing" Target="../drawings/drawing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738030"/>
  </sheetPr>
  <dimension ref="A1:Z963"/>
  <sheetViews>
    <sheetView topLeftCell="A552" zoomScale="85" zoomScaleNormal="85" workbookViewId="0">
      <selection activeCell="A557" sqref="A557:I557"/>
    </sheetView>
  </sheetViews>
  <sheetFormatPr baseColWidth="10" defaultColWidth="0" defaultRowHeight="15" customHeight="1" zeroHeight="1" x14ac:dyDescent="0.25"/>
  <cols>
    <col min="1" max="1" width="31.42578125" style="292" customWidth="1"/>
    <col min="2" max="9" width="17" style="292" customWidth="1"/>
    <col min="10" max="10" width="11.42578125" style="292" customWidth="1"/>
    <col min="11" max="26" width="11.42578125" style="292" hidden="1" customWidth="1"/>
    <col min="27" max="16384" width="14.42578125" style="292" hidden="1"/>
  </cols>
  <sheetData>
    <row r="1" spans="1:26" ht="18.75" customHeight="1" x14ac:dyDescent="0.25">
      <c r="A1" s="712" t="s">
        <v>0</v>
      </c>
      <c r="B1" s="693"/>
      <c r="C1" s="693"/>
      <c r="D1" s="693"/>
      <c r="E1" s="693"/>
      <c r="F1" s="693"/>
      <c r="G1" s="693"/>
      <c r="H1" s="693"/>
      <c r="I1" s="698"/>
      <c r="J1" s="540"/>
      <c r="K1" s="540"/>
      <c r="L1" s="540"/>
      <c r="M1" s="540"/>
      <c r="N1" s="540"/>
      <c r="O1" s="540"/>
      <c r="P1" s="540"/>
      <c r="Q1" s="540"/>
      <c r="R1" s="540"/>
      <c r="S1" s="540"/>
      <c r="T1" s="540"/>
      <c r="U1" s="540"/>
      <c r="V1" s="540"/>
      <c r="W1" s="540"/>
      <c r="X1" s="540"/>
      <c r="Y1" s="540"/>
      <c r="Z1" s="540"/>
    </row>
    <row r="2" spans="1:26" ht="18.75" customHeight="1" x14ac:dyDescent="0.25">
      <c r="A2" s="713" t="s">
        <v>1</v>
      </c>
      <c r="B2" s="655"/>
      <c r="C2" s="655"/>
      <c r="D2" s="655"/>
      <c r="E2" s="655"/>
      <c r="F2" s="655"/>
      <c r="G2" s="655"/>
      <c r="H2" s="655"/>
      <c r="I2" s="698"/>
      <c r="J2" s="540"/>
      <c r="K2" s="540"/>
      <c r="L2" s="540"/>
      <c r="M2" s="540"/>
      <c r="N2" s="540"/>
      <c r="O2" s="540"/>
      <c r="P2" s="540"/>
      <c r="Q2" s="540"/>
      <c r="R2" s="540"/>
      <c r="S2" s="540"/>
      <c r="T2" s="540"/>
      <c r="U2" s="540"/>
      <c r="V2" s="540"/>
      <c r="W2" s="540"/>
      <c r="X2" s="540"/>
      <c r="Y2" s="540"/>
      <c r="Z2" s="540"/>
    </row>
    <row r="3" spans="1:26" ht="18.75" customHeight="1" x14ac:dyDescent="0.25">
      <c r="A3" s="713" t="s">
        <v>2</v>
      </c>
      <c r="B3" s="655"/>
      <c r="C3" s="655"/>
      <c r="D3" s="655"/>
      <c r="E3" s="655"/>
      <c r="F3" s="655"/>
      <c r="G3" s="655"/>
      <c r="H3" s="655"/>
      <c r="I3" s="698"/>
      <c r="J3" s="540"/>
      <c r="K3" s="540"/>
      <c r="L3" s="540"/>
      <c r="M3" s="540"/>
      <c r="N3" s="540"/>
      <c r="O3" s="540"/>
      <c r="P3" s="540"/>
      <c r="Q3" s="540"/>
      <c r="R3" s="540"/>
      <c r="S3" s="540"/>
      <c r="T3" s="540"/>
      <c r="U3" s="540"/>
      <c r="V3" s="540"/>
      <c r="W3" s="540"/>
      <c r="X3" s="540"/>
      <c r="Y3" s="540"/>
      <c r="Z3" s="540"/>
    </row>
    <row r="4" spans="1:26" ht="18.75" customHeight="1" x14ac:dyDescent="0.25">
      <c r="A4" s="542"/>
      <c r="B4" s="679" t="s">
        <v>1242</v>
      </c>
      <c r="C4" s="664"/>
      <c r="D4" s="664"/>
      <c r="E4" s="664"/>
      <c r="F4" s="714" t="s">
        <v>3</v>
      </c>
      <c r="G4" s="664"/>
      <c r="H4" s="664"/>
      <c r="I4" s="665"/>
      <c r="J4" s="540"/>
      <c r="K4" s="540"/>
      <c r="L4" s="540"/>
      <c r="M4" s="540"/>
      <c r="N4" s="540"/>
      <c r="O4" s="540"/>
      <c r="P4" s="540"/>
      <c r="Q4" s="540"/>
      <c r="R4" s="540"/>
      <c r="S4" s="540"/>
      <c r="T4" s="540"/>
      <c r="U4" s="540"/>
      <c r="V4" s="540"/>
      <c r="W4" s="540"/>
      <c r="X4" s="540"/>
      <c r="Y4" s="540"/>
      <c r="Z4" s="540"/>
    </row>
    <row r="5" spans="1:26" ht="39.75" customHeight="1" x14ac:dyDescent="0.25">
      <c r="A5" s="708" t="s">
        <v>4</v>
      </c>
      <c r="B5" s="664"/>
      <c r="C5" s="664"/>
      <c r="D5" s="664"/>
      <c r="E5" s="664"/>
      <c r="F5" s="664"/>
      <c r="G5" s="664"/>
      <c r="H5" s="664"/>
      <c r="I5" s="665"/>
      <c r="J5" s="540"/>
      <c r="K5" s="540"/>
      <c r="L5" s="540"/>
      <c r="M5" s="540"/>
      <c r="N5" s="321"/>
      <c r="O5" s="321"/>
      <c r="P5" s="321"/>
      <c r="Q5" s="321"/>
      <c r="R5" s="321"/>
      <c r="S5" s="321"/>
      <c r="T5" s="321"/>
      <c r="U5" s="321"/>
      <c r="V5" s="321"/>
      <c r="W5" s="321"/>
      <c r="X5" s="321"/>
      <c r="Y5" s="321"/>
      <c r="Z5" s="321"/>
    </row>
    <row r="6" spans="1:26" ht="39.75" customHeight="1" x14ac:dyDescent="0.25">
      <c r="A6" s="708" t="s">
        <v>5</v>
      </c>
      <c r="B6" s="664"/>
      <c r="C6" s="664"/>
      <c r="D6" s="664"/>
      <c r="E6" s="664"/>
      <c r="F6" s="664"/>
      <c r="G6" s="664"/>
      <c r="H6" s="664"/>
      <c r="I6" s="698"/>
      <c r="J6" s="321"/>
      <c r="K6" s="321"/>
      <c r="L6" s="321"/>
      <c r="M6" s="321"/>
      <c r="N6" s="321"/>
      <c r="O6" s="321"/>
      <c r="P6" s="321"/>
      <c r="Q6" s="321"/>
      <c r="R6" s="321"/>
      <c r="S6" s="321"/>
      <c r="T6" s="321"/>
      <c r="U6" s="321"/>
      <c r="V6" s="321"/>
      <c r="W6" s="321"/>
      <c r="X6" s="321"/>
      <c r="Y6" s="321"/>
      <c r="Z6" s="321"/>
    </row>
    <row r="7" spans="1:26" ht="39.75" customHeight="1" x14ac:dyDescent="0.25">
      <c r="A7" s="343" t="s">
        <v>6</v>
      </c>
      <c r="B7" s="541">
        <v>1</v>
      </c>
      <c r="C7" s="709" t="s">
        <v>7</v>
      </c>
      <c r="D7" s="710"/>
      <c r="E7" s="704" t="s">
        <v>8</v>
      </c>
      <c r="F7" s="664"/>
      <c r="G7" s="665"/>
      <c r="H7" s="561" t="s">
        <v>9</v>
      </c>
      <c r="I7" s="562" t="s">
        <v>10</v>
      </c>
      <c r="J7" s="321"/>
      <c r="K7" s="321"/>
      <c r="L7" s="321"/>
      <c r="M7" s="321"/>
      <c r="N7" s="321"/>
      <c r="O7" s="321"/>
      <c r="P7" s="321"/>
      <c r="Q7" s="321"/>
      <c r="R7" s="321"/>
      <c r="S7" s="321"/>
      <c r="T7" s="321"/>
      <c r="U7" s="321"/>
      <c r="V7" s="321"/>
      <c r="W7" s="321"/>
      <c r="X7" s="321"/>
      <c r="Y7" s="321"/>
      <c r="Z7" s="321"/>
    </row>
    <row r="8" spans="1:26" ht="39.75" customHeight="1" x14ac:dyDescent="0.25">
      <c r="A8" s="343" t="s">
        <v>11</v>
      </c>
      <c r="B8" s="704" t="s">
        <v>12</v>
      </c>
      <c r="C8" s="664"/>
      <c r="D8" s="665"/>
      <c r="E8" s="709" t="s">
        <v>13</v>
      </c>
      <c r="F8" s="710"/>
      <c r="G8" s="679" t="s">
        <v>14</v>
      </c>
      <c r="H8" s="664"/>
      <c r="I8" s="665"/>
      <c r="J8" s="321"/>
      <c r="K8" s="321"/>
      <c r="L8" s="321"/>
      <c r="M8" s="321"/>
      <c r="N8" s="321"/>
      <c r="O8" s="321"/>
      <c r="P8" s="321"/>
      <c r="Q8" s="321"/>
      <c r="R8" s="321"/>
      <c r="S8" s="321"/>
      <c r="T8" s="321"/>
      <c r="U8" s="321"/>
      <c r="V8" s="321"/>
      <c r="W8" s="321"/>
      <c r="X8" s="321"/>
      <c r="Y8" s="321"/>
      <c r="Z8" s="321"/>
    </row>
    <row r="9" spans="1:26" ht="68.25" customHeight="1" x14ac:dyDescent="0.25">
      <c r="A9" s="343" t="s">
        <v>15</v>
      </c>
      <c r="B9" s="704" t="s">
        <v>16</v>
      </c>
      <c r="C9" s="664"/>
      <c r="D9" s="664"/>
      <c r="E9" s="664"/>
      <c r="F9" s="664"/>
      <c r="G9" s="664"/>
      <c r="H9" s="664"/>
      <c r="I9" s="665"/>
      <c r="J9" s="321"/>
      <c r="K9" s="321"/>
      <c r="L9" s="321"/>
      <c r="M9" s="321"/>
      <c r="N9" s="321"/>
      <c r="O9" s="321"/>
      <c r="P9" s="321"/>
      <c r="Q9" s="321"/>
      <c r="R9" s="321"/>
      <c r="S9" s="321"/>
      <c r="T9" s="321"/>
      <c r="U9" s="321"/>
      <c r="V9" s="321"/>
      <c r="W9" s="321"/>
      <c r="X9" s="321"/>
      <c r="Y9" s="321"/>
      <c r="Z9" s="321"/>
    </row>
    <row r="10" spans="1:26" ht="39.75" customHeight="1" x14ac:dyDescent="0.25">
      <c r="A10" s="343" t="s">
        <v>17</v>
      </c>
      <c r="B10" s="715" t="s">
        <v>18</v>
      </c>
      <c r="C10" s="655"/>
      <c r="D10" s="655"/>
      <c r="E10" s="655"/>
      <c r="F10" s="655"/>
      <c r="G10" s="655"/>
      <c r="H10" s="655"/>
      <c r="I10" s="698"/>
      <c r="J10" s="321"/>
      <c r="K10" s="321"/>
      <c r="L10" s="321"/>
      <c r="M10" s="321"/>
      <c r="N10" s="321"/>
      <c r="O10" s="321"/>
      <c r="P10" s="321"/>
      <c r="Q10" s="321"/>
      <c r="R10" s="321"/>
      <c r="S10" s="321"/>
      <c r="T10" s="321"/>
      <c r="U10" s="321"/>
      <c r="V10" s="321"/>
      <c r="W10" s="321"/>
      <c r="X10" s="321"/>
      <c r="Y10" s="321"/>
      <c r="Z10" s="321"/>
    </row>
    <row r="11" spans="1:26" ht="39.75" customHeight="1" x14ac:dyDescent="0.25">
      <c r="A11" s="343" t="s">
        <v>19</v>
      </c>
      <c r="B11" s="563" t="s">
        <v>20</v>
      </c>
      <c r="C11" s="563" t="s">
        <v>21</v>
      </c>
      <c r="D11" s="563" t="s">
        <v>22</v>
      </c>
      <c r="E11" s="705" t="s">
        <v>23</v>
      </c>
      <c r="F11" s="705"/>
      <c r="G11" s="716" t="s">
        <v>24</v>
      </c>
      <c r="H11" s="716" t="s">
        <v>25</v>
      </c>
      <c r="I11" s="716" t="s">
        <v>26</v>
      </c>
      <c r="J11" s="321"/>
      <c r="K11" s="321"/>
      <c r="L11" s="321"/>
      <c r="M11" s="321"/>
      <c r="N11" s="321"/>
      <c r="O11" s="321"/>
      <c r="P11" s="321"/>
      <c r="Q11" s="321"/>
      <c r="R11" s="321"/>
      <c r="S11" s="321"/>
      <c r="T11" s="321"/>
      <c r="U11" s="321"/>
      <c r="V11" s="321"/>
      <c r="W11" s="321"/>
      <c r="X11" s="321"/>
      <c r="Y11" s="321"/>
      <c r="Z11" s="321"/>
    </row>
    <row r="12" spans="1:26" ht="39.75" customHeight="1" x14ac:dyDescent="0.25">
      <c r="A12" s="343" t="s">
        <v>27</v>
      </c>
      <c r="B12" s="563" t="s">
        <v>20</v>
      </c>
      <c r="C12" s="563" t="s">
        <v>21</v>
      </c>
      <c r="D12" s="563" t="s">
        <v>22</v>
      </c>
      <c r="E12" s="705"/>
      <c r="F12" s="705"/>
      <c r="G12" s="707"/>
      <c r="H12" s="707"/>
      <c r="I12" s="707"/>
      <c r="J12" s="321"/>
      <c r="K12" s="321"/>
      <c r="L12" s="321"/>
      <c r="M12" s="321"/>
      <c r="N12" s="321"/>
      <c r="O12" s="321"/>
      <c r="P12" s="321"/>
      <c r="Q12" s="321"/>
      <c r="R12" s="321"/>
      <c r="S12" s="321"/>
      <c r="T12" s="321"/>
      <c r="U12" s="321"/>
      <c r="V12" s="321"/>
      <c r="W12" s="321"/>
      <c r="X12" s="321"/>
      <c r="Y12" s="321"/>
      <c r="Z12" s="321"/>
    </row>
    <row r="13" spans="1:26" ht="39.75" customHeight="1" x14ac:dyDescent="0.25">
      <c r="A13" s="343" t="s">
        <v>28</v>
      </c>
      <c r="B13" s="564">
        <v>0.3</v>
      </c>
      <c r="C13" s="343" t="s">
        <v>29</v>
      </c>
      <c r="D13" s="565" t="s">
        <v>30</v>
      </c>
      <c r="E13" s="705" t="s">
        <v>31</v>
      </c>
      <c r="F13" s="705"/>
      <c r="G13" s="706"/>
      <c r="H13" s="707"/>
      <c r="I13" s="707"/>
      <c r="J13" s="321"/>
      <c r="K13" s="321"/>
      <c r="L13" s="321"/>
      <c r="M13" s="321"/>
      <c r="N13" s="321"/>
      <c r="O13" s="321"/>
      <c r="P13" s="321"/>
      <c r="Q13" s="321"/>
      <c r="R13" s="321"/>
      <c r="S13" s="321"/>
      <c r="T13" s="321"/>
      <c r="U13" s="321"/>
      <c r="V13" s="321"/>
      <c r="W13" s="321"/>
      <c r="X13" s="321"/>
      <c r="Y13" s="321"/>
      <c r="Z13" s="321"/>
    </row>
    <row r="14" spans="1:26" ht="39.75" customHeight="1" x14ac:dyDescent="0.25">
      <c r="A14" s="708" t="s">
        <v>32</v>
      </c>
      <c r="B14" s="664"/>
      <c r="C14" s="664"/>
      <c r="D14" s="664"/>
      <c r="E14" s="664"/>
      <c r="F14" s="664"/>
      <c r="G14" s="664"/>
      <c r="H14" s="664"/>
      <c r="I14" s="665"/>
      <c r="J14" s="321"/>
      <c r="K14" s="321"/>
      <c r="L14" s="321"/>
      <c r="M14" s="321"/>
      <c r="N14" s="321"/>
      <c r="O14" s="321"/>
      <c r="P14" s="321"/>
      <c r="Q14" s="321"/>
      <c r="R14" s="321"/>
      <c r="S14" s="321"/>
      <c r="T14" s="321"/>
      <c r="U14" s="321"/>
      <c r="V14" s="321"/>
      <c r="W14" s="321"/>
      <c r="X14" s="321"/>
      <c r="Y14" s="321"/>
      <c r="Z14" s="321"/>
    </row>
    <row r="15" spans="1:26" ht="39.75" customHeight="1" x14ac:dyDescent="0.25">
      <c r="A15" s="343" t="s">
        <v>33</v>
      </c>
      <c r="B15" s="694" t="s">
        <v>34</v>
      </c>
      <c r="C15" s="665"/>
      <c r="D15" s="343" t="s">
        <v>35</v>
      </c>
      <c r="E15" s="694" t="s">
        <v>36</v>
      </c>
      <c r="F15" s="665"/>
      <c r="G15" s="343" t="s">
        <v>37</v>
      </c>
      <c r="H15" s="694" t="s">
        <v>30</v>
      </c>
      <c r="I15" s="665"/>
      <c r="J15" s="321"/>
      <c r="K15" s="321"/>
      <c r="L15" s="321"/>
      <c r="M15" s="321"/>
      <c r="N15" s="321"/>
      <c r="O15" s="321"/>
      <c r="P15" s="321"/>
      <c r="Q15" s="321"/>
      <c r="R15" s="321"/>
      <c r="S15" s="321"/>
      <c r="T15" s="321"/>
      <c r="U15" s="321"/>
      <c r="V15" s="321"/>
      <c r="W15" s="321"/>
      <c r="X15" s="321"/>
      <c r="Y15" s="321"/>
      <c r="Z15" s="321"/>
    </row>
    <row r="16" spans="1:26" ht="39.75" customHeight="1" x14ac:dyDescent="0.25">
      <c r="A16" s="343" t="s">
        <v>38</v>
      </c>
      <c r="B16" s="694" t="s">
        <v>39</v>
      </c>
      <c r="C16" s="664"/>
      <c r="D16" s="664"/>
      <c r="E16" s="664"/>
      <c r="F16" s="664"/>
      <c r="G16" s="664"/>
      <c r="H16" s="664"/>
      <c r="I16" s="698"/>
      <c r="J16" s="321"/>
      <c r="K16" s="321"/>
      <c r="L16" s="321"/>
      <c r="M16" s="321"/>
      <c r="N16" s="321"/>
      <c r="O16" s="321"/>
      <c r="P16" s="321"/>
      <c r="Q16" s="321"/>
      <c r="R16" s="321"/>
      <c r="S16" s="321"/>
      <c r="T16" s="321"/>
      <c r="U16" s="321"/>
      <c r="V16" s="321"/>
      <c r="W16" s="321"/>
      <c r="X16" s="321"/>
      <c r="Y16" s="321"/>
      <c r="Z16" s="321"/>
    </row>
    <row r="17" spans="1:26" ht="39.75" customHeight="1" x14ac:dyDescent="0.25">
      <c r="A17" s="343" t="s">
        <v>40</v>
      </c>
      <c r="B17" s="293" t="s">
        <v>41</v>
      </c>
      <c r="C17" s="343" t="s">
        <v>42</v>
      </c>
      <c r="D17" s="293" t="s">
        <v>43</v>
      </c>
      <c r="E17" s="709" t="s">
        <v>44</v>
      </c>
      <c r="F17" s="710"/>
      <c r="G17" s="293" t="s">
        <v>45</v>
      </c>
      <c r="H17" s="343" t="s">
        <v>46</v>
      </c>
      <c r="I17" s="566">
        <v>0.4</v>
      </c>
      <c r="J17" s="321"/>
      <c r="K17" s="321"/>
      <c r="L17" s="321"/>
      <c r="M17" s="321"/>
      <c r="N17" s="321"/>
      <c r="O17" s="321"/>
      <c r="P17" s="321"/>
      <c r="Q17" s="321"/>
      <c r="R17" s="321"/>
      <c r="S17" s="321"/>
      <c r="T17" s="321"/>
      <c r="U17" s="321"/>
      <c r="V17" s="321"/>
      <c r="W17" s="321"/>
      <c r="X17" s="321"/>
      <c r="Y17" s="321"/>
      <c r="Z17" s="321"/>
    </row>
    <row r="18" spans="1:26" ht="39.75" customHeight="1" x14ac:dyDescent="0.25">
      <c r="A18" s="343" t="s">
        <v>47</v>
      </c>
      <c r="B18" s="694" t="s">
        <v>48</v>
      </c>
      <c r="C18" s="664"/>
      <c r="D18" s="664"/>
      <c r="E18" s="664"/>
      <c r="F18" s="664"/>
      <c r="G18" s="664"/>
      <c r="H18" s="664"/>
      <c r="I18" s="665"/>
      <c r="J18" s="321"/>
      <c r="K18" s="321"/>
      <c r="L18" s="321"/>
      <c r="M18" s="321"/>
      <c r="N18" s="321"/>
      <c r="O18" s="321"/>
      <c r="P18" s="321"/>
      <c r="Q18" s="321"/>
      <c r="R18" s="321"/>
      <c r="S18" s="321"/>
      <c r="T18" s="321"/>
      <c r="U18" s="321"/>
      <c r="V18" s="321"/>
      <c r="W18" s="321"/>
      <c r="X18" s="321"/>
      <c r="Y18" s="321"/>
      <c r="Z18" s="321"/>
    </row>
    <row r="19" spans="1:26" ht="39.75" customHeight="1" x14ac:dyDescent="0.25">
      <c r="A19" s="343" t="s">
        <v>49</v>
      </c>
      <c r="B19" s="694" t="s">
        <v>1176</v>
      </c>
      <c r="C19" s="664"/>
      <c r="D19" s="665"/>
      <c r="E19" s="709" t="s">
        <v>50</v>
      </c>
      <c r="F19" s="710"/>
      <c r="G19" s="711" t="s">
        <v>51</v>
      </c>
      <c r="H19" s="664"/>
      <c r="I19" s="665"/>
      <c r="J19" s="321"/>
      <c r="K19" s="321"/>
      <c r="L19" s="321"/>
      <c r="M19" s="321"/>
      <c r="N19" s="321"/>
      <c r="O19" s="321"/>
      <c r="P19" s="321"/>
      <c r="Q19" s="321"/>
      <c r="R19" s="321"/>
      <c r="S19" s="321"/>
      <c r="T19" s="321"/>
      <c r="U19" s="321"/>
      <c r="V19" s="321"/>
      <c r="W19" s="321"/>
      <c r="X19" s="321"/>
      <c r="Y19" s="321"/>
      <c r="Z19" s="321"/>
    </row>
    <row r="20" spans="1:26" ht="39.75" customHeight="1" x14ac:dyDescent="0.25">
      <c r="A20" s="708" t="s">
        <v>52</v>
      </c>
      <c r="B20" s="664"/>
      <c r="C20" s="664"/>
      <c r="D20" s="664"/>
      <c r="E20" s="664"/>
      <c r="F20" s="664"/>
      <c r="G20" s="664"/>
      <c r="H20" s="664"/>
      <c r="I20" s="665"/>
      <c r="J20" s="321"/>
      <c r="K20" s="321"/>
      <c r="L20" s="321"/>
      <c r="M20" s="321"/>
      <c r="N20" s="321"/>
      <c r="O20" s="321"/>
      <c r="P20" s="321"/>
      <c r="Q20" s="321"/>
      <c r="R20" s="321"/>
      <c r="S20" s="321"/>
      <c r="T20" s="321"/>
      <c r="U20" s="321"/>
      <c r="V20" s="321"/>
      <c r="W20" s="321"/>
      <c r="X20" s="321"/>
      <c r="Y20" s="321"/>
      <c r="Z20" s="321"/>
    </row>
    <row r="21" spans="1:26" ht="39.75" customHeight="1" x14ac:dyDescent="0.25">
      <c r="A21" s="343" t="s">
        <v>53</v>
      </c>
      <c r="B21" s="694" t="s">
        <v>54</v>
      </c>
      <c r="C21" s="664"/>
      <c r="D21" s="664"/>
      <c r="E21" s="664"/>
      <c r="F21" s="664"/>
      <c r="G21" s="664"/>
      <c r="H21" s="664"/>
      <c r="I21" s="665"/>
      <c r="J21" s="321"/>
      <c r="K21" s="321"/>
      <c r="L21" s="321"/>
      <c r="M21" s="321"/>
      <c r="N21" s="321"/>
      <c r="O21" s="321"/>
      <c r="P21" s="321"/>
      <c r="Q21" s="321"/>
      <c r="R21" s="321"/>
      <c r="S21" s="321"/>
      <c r="T21" s="321"/>
      <c r="U21" s="321"/>
      <c r="V21" s="321"/>
      <c r="W21" s="321"/>
      <c r="X21" s="321"/>
      <c r="Y21" s="321"/>
      <c r="Z21" s="321"/>
    </row>
    <row r="22" spans="1:26" ht="39.75" customHeight="1" x14ac:dyDescent="0.25">
      <c r="A22" s="343" t="s">
        <v>55</v>
      </c>
      <c r="B22" s="708" t="s">
        <v>56</v>
      </c>
      <c r="C22" s="665"/>
      <c r="D22" s="708" t="s">
        <v>57</v>
      </c>
      <c r="E22" s="665"/>
      <c r="F22" s="708" t="s">
        <v>58</v>
      </c>
      <c r="G22" s="665"/>
      <c r="H22" s="708" t="s">
        <v>59</v>
      </c>
      <c r="I22" s="665"/>
      <c r="J22" s="321"/>
      <c r="K22" s="321"/>
      <c r="L22" s="321"/>
      <c r="M22" s="321"/>
      <c r="N22" s="321"/>
      <c r="O22" s="321"/>
      <c r="P22" s="321"/>
      <c r="Q22" s="321"/>
      <c r="R22" s="321"/>
      <c r="S22" s="321"/>
      <c r="T22" s="321"/>
      <c r="U22" s="321"/>
      <c r="V22" s="321"/>
      <c r="W22" s="321"/>
      <c r="X22" s="321"/>
      <c r="Y22" s="321"/>
      <c r="Z22" s="321"/>
    </row>
    <row r="23" spans="1:26" ht="76.5" customHeight="1" x14ac:dyDescent="0.25">
      <c r="A23" s="343" t="s">
        <v>60</v>
      </c>
      <c r="B23" s="711" t="s">
        <v>61</v>
      </c>
      <c r="C23" s="665"/>
      <c r="D23" s="711" t="s">
        <v>62</v>
      </c>
      <c r="E23" s="665"/>
      <c r="F23" s="694"/>
      <c r="G23" s="665"/>
      <c r="H23" s="694"/>
      <c r="I23" s="665"/>
      <c r="J23" s="321"/>
      <c r="K23" s="321"/>
      <c r="L23" s="321"/>
      <c r="M23" s="321"/>
      <c r="N23" s="321"/>
      <c r="O23" s="321"/>
      <c r="P23" s="321"/>
      <c r="Q23" s="321"/>
      <c r="R23" s="321"/>
      <c r="S23" s="321"/>
      <c r="T23" s="321"/>
      <c r="U23" s="321"/>
      <c r="V23" s="321"/>
      <c r="W23" s="321"/>
      <c r="X23" s="321"/>
      <c r="Y23" s="321"/>
      <c r="Z23" s="321"/>
    </row>
    <row r="24" spans="1:26" ht="39.75" customHeight="1" x14ac:dyDescent="0.25">
      <c r="A24" s="343" t="s">
        <v>63</v>
      </c>
      <c r="B24" s="679" t="s">
        <v>64</v>
      </c>
      <c r="C24" s="665"/>
      <c r="D24" s="679"/>
      <c r="E24" s="665"/>
      <c r="F24" s="694"/>
      <c r="G24" s="665"/>
      <c r="H24" s="694"/>
      <c r="I24" s="665"/>
      <c r="J24" s="321"/>
      <c r="K24" s="321"/>
      <c r="L24" s="321"/>
      <c r="M24" s="321"/>
      <c r="N24" s="321"/>
      <c r="O24" s="321"/>
      <c r="P24" s="321"/>
      <c r="Q24" s="321"/>
      <c r="R24" s="321"/>
      <c r="S24" s="321"/>
      <c r="T24" s="321"/>
      <c r="U24" s="321"/>
      <c r="V24" s="321"/>
      <c r="W24" s="321"/>
      <c r="X24" s="321"/>
      <c r="Y24" s="321"/>
      <c r="Z24" s="321"/>
    </row>
    <row r="25" spans="1:26" ht="39.75" customHeight="1" x14ac:dyDescent="0.25">
      <c r="A25" s="343" t="s">
        <v>65</v>
      </c>
      <c r="B25" s="694" t="s">
        <v>64</v>
      </c>
      <c r="C25" s="665"/>
      <c r="D25" s="717"/>
      <c r="E25" s="665"/>
      <c r="F25" s="694"/>
      <c r="G25" s="665"/>
      <c r="H25" s="694"/>
      <c r="I25" s="665"/>
      <c r="J25" s="321"/>
      <c r="K25" s="321"/>
      <c r="L25" s="321"/>
      <c r="M25" s="321"/>
      <c r="N25" s="321"/>
      <c r="O25" s="321"/>
      <c r="P25" s="321"/>
      <c r="Q25" s="321"/>
      <c r="R25" s="321"/>
      <c r="S25" s="321"/>
      <c r="T25" s="321"/>
      <c r="U25" s="321"/>
      <c r="V25" s="321"/>
      <c r="W25" s="321"/>
      <c r="X25" s="321"/>
      <c r="Y25" s="321"/>
      <c r="Z25" s="321"/>
    </row>
    <row r="26" spans="1:26" ht="39.75" customHeight="1" x14ac:dyDescent="0.25">
      <c r="A26" s="343" t="s">
        <v>66</v>
      </c>
      <c r="B26" s="694" t="s">
        <v>67</v>
      </c>
      <c r="C26" s="665"/>
      <c r="D26" s="694"/>
      <c r="E26" s="665"/>
      <c r="F26" s="694"/>
      <c r="G26" s="665"/>
      <c r="H26" s="694"/>
      <c r="I26" s="665"/>
      <c r="J26" s="321"/>
      <c r="K26" s="321"/>
      <c r="L26" s="321"/>
      <c r="M26" s="321"/>
      <c r="N26" s="321"/>
      <c r="O26" s="321"/>
      <c r="P26" s="321"/>
      <c r="Q26" s="321"/>
      <c r="R26" s="321"/>
      <c r="S26" s="321"/>
      <c r="T26" s="321"/>
      <c r="U26" s="321"/>
      <c r="V26" s="321"/>
      <c r="W26" s="321"/>
      <c r="X26" s="321"/>
      <c r="Y26" s="321"/>
      <c r="Z26" s="321"/>
    </row>
    <row r="27" spans="1:26" ht="39.75" customHeight="1" x14ac:dyDescent="0.25">
      <c r="A27" s="343" t="s">
        <v>68</v>
      </c>
      <c r="B27" s="711" t="s">
        <v>34</v>
      </c>
      <c r="C27" s="665"/>
      <c r="D27" s="694"/>
      <c r="E27" s="665"/>
      <c r="F27" s="694"/>
      <c r="G27" s="665"/>
      <c r="H27" s="694"/>
      <c r="I27" s="665"/>
      <c r="J27" s="321"/>
      <c r="K27" s="321"/>
      <c r="L27" s="321"/>
      <c r="M27" s="321"/>
      <c r="N27" s="321"/>
      <c r="O27" s="321"/>
      <c r="P27" s="321"/>
      <c r="Q27" s="321"/>
      <c r="R27" s="321"/>
      <c r="S27" s="321"/>
      <c r="T27" s="321"/>
      <c r="U27" s="321"/>
      <c r="V27" s="321"/>
      <c r="W27" s="321"/>
      <c r="X27" s="321"/>
      <c r="Y27" s="321"/>
      <c r="Z27" s="321"/>
    </row>
    <row r="28" spans="1:26" ht="39.75" customHeight="1" x14ac:dyDescent="0.25">
      <c r="A28" s="343" t="s">
        <v>69</v>
      </c>
      <c r="B28" s="711" t="s">
        <v>34</v>
      </c>
      <c r="C28" s="665"/>
      <c r="D28" s="717"/>
      <c r="E28" s="665"/>
      <c r="F28" s="694"/>
      <c r="G28" s="665"/>
      <c r="H28" s="694"/>
      <c r="I28" s="665"/>
      <c r="J28" s="321"/>
      <c r="K28" s="321"/>
      <c r="L28" s="321"/>
      <c r="M28" s="321"/>
      <c r="N28" s="321"/>
      <c r="O28" s="321"/>
      <c r="P28" s="321"/>
      <c r="Q28" s="321"/>
      <c r="R28" s="321"/>
      <c r="S28" s="321"/>
      <c r="T28" s="321"/>
      <c r="U28" s="321"/>
      <c r="V28" s="321"/>
      <c r="W28" s="321"/>
      <c r="X28" s="321"/>
      <c r="Y28" s="321"/>
      <c r="Z28" s="321"/>
    </row>
    <row r="29" spans="1:26" ht="39.75" customHeight="1" x14ac:dyDescent="0.25">
      <c r="A29" s="708" t="s">
        <v>70</v>
      </c>
      <c r="B29" s="664"/>
      <c r="C29" s="664"/>
      <c r="D29" s="664"/>
      <c r="E29" s="664"/>
      <c r="F29" s="664"/>
      <c r="G29" s="664"/>
      <c r="H29" s="664"/>
      <c r="I29" s="665"/>
      <c r="J29" s="321"/>
      <c r="K29" s="321"/>
      <c r="L29" s="321"/>
      <c r="M29" s="321"/>
      <c r="N29" s="321"/>
      <c r="O29" s="321"/>
      <c r="P29" s="321"/>
      <c r="Q29" s="321"/>
      <c r="R29" s="321"/>
      <c r="S29" s="321"/>
      <c r="T29" s="321"/>
      <c r="U29" s="321"/>
      <c r="V29" s="321"/>
      <c r="W29" s="321"/>
      <c r="X29" s="321"/>
      <c r="Y29" s="321"/>
      <c r="Z29" s="321"/>
    </row>
    <row r="30" spans="1:26" ht="39.75" customHeight="1" x14ac:dyDescent="0.25">
      <c r="A30" s="343" t="s">
        <v>71</v>
      </c>
      <c r="B30" s="694" t="s">
        <v>72</v>
      </c>
      <c r="C30" s="664"/>
      <c r="D30" s="665"/>
      <c r="E30" s="343" t="s">
        <v>73</v>
      </c>
      <c r="F30" s="704" t="s">
        <v>72</v>
      </c>
      <c r="G30" s="664"/>
      <c r="H30" s="664"/>
      <c r="I30" s="665"/>
      <c r="J30" s="321"/>
      <c r="K30" s="321"/>
      <c r="L30" s="321"/>
      <c r="M30" s="321"/>
      <c r="N30" s="321"/>
      <c r="O30" s="321"/>
      <c r="P30" s="321"/>
      <c r="Q30" s="321"/>
      <c r="R30" s="321"/>
      <c r="S30" s="321"/>
      <c r="T30" s="321"/>
      <c r="U30" s="321"/>
      <c r="V30" s="321"/>
      <c r="W30" s="321"/>
      <c r="X30" s="321"/>
      <c r="Y30" s="321"/>
      <c r="Z30" s="321"/>
    </row>
    <row r="31" spans="1:26" ht="39.75" customHeight="1" x14ac:dyDescent="0.25">
      <c r="A31" s="343" t="s">
        <v>74</v>
      </c>
      <c r="B31" s="694" t="s">
        <v>72</v>
      </c>
      <c r="C31" s="664"/>
      <c r="D31" s="664"/>
      <c r="E31" s="664"/>
      <c r="F31" s="664"/>
      <c r="G31" s="664"/>
      <c r="H31" s="664"/>
      <c r="I31" s="665"/>
      <c r="J31" s="321"/>
      <c r="K31" s="321"/>
      <c r="L31" s="321"/>
      <c r="M31" s="321"/>
      <c r="N31" s="321"/>
      <c r="O31" s="321"/>
      <c r="P31" s="321"/>
      <c r="Q31" s="321"/>
      <c r="R31" s="321"/>
      <c r="S31" s="321"/>
      <c r="T31" s="321"/>
      <c r="U31" s="321"/>
      <c r="V31" s="321"/>
      <c r="W31" s="321"/>
      <c r="X31" s="321"/>
      <c r="Y31" s="321"/>
      <c r="Z31" s="321"/>
    </row>
    <row r="32" spans="1:26" ht="39.75" customHeight="1" x14ac:dyDescent="0.25">
      <c r="A32" s="343" t="s">
        <v>75</v>
      </c>
      <c r="B32" s="694" t="s">
        <v>72</v>
      </c>
      <c r="C32" s="664"/>
      <c r="D32" s="664"/>
      <c r="E32" s="664"/>
      <c r="F32" s="664"/>
      <c r="G32" s="664"/>
      <c r="H32" s="664"/>
      <c r="I32" s="665"/>
      <c r="J32" s="321"/>
      <c r="K32" s="321"/>
      <c r="L32" s="321"/>
      <c r="M32" s="321"/>
      <c r="N32" s="321"/>
      <c r="O32" s="321"/>
      <c r="P32" s="321"/>
      <c r="Q32" s="321"/>
      <c r="R32" s="321"/>
      <c r="S32" s="321"/>
      <c r="T32" s="321"/>
      <c r="U32" s="321"/>
      <c r="V32" s="321"/>
      <c r="W32" s="321"/>
      <c r="X32" s="321"/>
      <c r="Y32" s="321"/>
      <c r="Z32" s="321"/>
    </row>
    <row r="33" spans="1:26" ht="39.75" customHeight="1" x14ac:dyDescent="0.25">
      <c r="A33" s="343" t="s">
        <v>76</v>
      </c>
      <c r="B33" s="704" t="s">
        <v>72</v>
      </c>
      <c r="C33" s="664"/>
      <c r="D33" s="665"/>
      <c r="E33" s="343" t="s">
        <v>77</v>
      </c>
      <c r="F33" s="704" t="s">
        <v>72</v>
      </c>
      <c r="G33" s="664"/>
      <c r="H33" s="664"/>
      <c r="I33" s="665"/>
      <c r="J33" s="321"/>
      <c r="K33" s="321"/>
      <c r="L33" s="321"/>
      <c r="M33" s="321"/>
      <c r="N33" s="321"/>
      <c r="O33" s="321"/>
      <c r="P33" s="321"/>
      <c r="Q33" s="321"/>
      <c r="R33" s="321"/>
      <c r="S33" s="321"/>
      <c r="T33" s="321"/>
      <c r="U33" s="321"/>
      <c r="V33" s="321"/>
      <c r="W33" s="321"/>
      <c r="X33" s="321"/>
      <c r="Y33" s="321"/>
      <c r="Z33" s="321"/>
    </row>
    <row r="34" spans="1:26" ht="39.75" customHeight="1" x14ac:dyDescent="0.25">
      <c r="A34" s="646" t="s">
        <v>78</v>
      </c>
      <c r="B34" s="643"/>
      <c r="C34" s="646" t="s">
        <v>79</v>
      </c>
      <c r="D34" s="643"/>
      <c r="E34" s="646" t="s">
        <v>80</v>
      </c>
      <c r="F34" s="642"/>
      <c r="G34" s="643"/>
      <c r="H34" s="646" t="s">
        <v>81</v>
      </c>
      <c r="I34" s="643"/>
      <c r="J34" s="321"/>
      <c r="K34" s="321"/>
      <c r="L34" s="321"/>
      <c r="M34" s="321"/>
      <c r="N34" s="321"/>
      <c r="O34" s="321"/>
      <c r="P34" s="321"/>
      <c r="Q34" s="321"/>
      <c r="R34" s="321"/>
      <c r="S34" s="321"/>
      <c r="T34" s="321"/>
      <c r="U34" s="321"/>
      <c r="V34" s="321"/>
      <c r="W34" s="321"/>
      <c r="X34" s="321"/>
      <c r="Y34" s="321"/>
      <c r="Z34" s="321"/>
    </row>
    <row r="35" spans="1:26" ht="39.75" customHeight="1" x14ac:dyDescent="0.25">
      <c r="A35" s="694" t="s">
        <v>1197</v>
      </c>
      <c r="B35" s="665"/>
      <c r="C35" s="695" t="s">
        <v>82</v>
      </c>
      <c r="D35" s="665"/>
      <c r="E35" s="679" t="s">
        <v>83</v>
      </c>
      <c r="F35" s="664"/>
      <c r="G35" s="665"/>
      <c r="H35" s="679" t="s">
        <v>84</v>
      </c>
      <c r="I35" s="665"/>
      <c r="J35" s="321"/>
      <c r="K35" s="321"/>
      <c r="L35" s="321"/>
      <c r="M35" s="321"/>
      <c r="N35" s="321"/>
      <c r="O35" s="321"/>
      <c r="P35" s="321"/>
      <c r="Q35" s="321"/>
      <c r="R35" s="321"/>
      <c r="S35" s="321"/>
      <c r="T35" s="321"/>
      <c r="U35" s="321"/>
      <c r="V35" s="321"/>
      <c r="W35" s="321"/>
      <c r="X35" s="321"/>
      <c r="Y35" s="321"/>
      <c r="Z35" s="321"/>
    </row>
    <row r="36" spans="1:26" ht="39.75" customHeight="1" x14ac:dyDescent="0.25">
      <c r="A36" s="696" t="s">
        <v>85</v>
      </c>
      <c r="B36" s="664"/>
      <c r="C36" s="664"/>
      <c r="D36" s="664"/>
      <c r="E36" s="664"/>
      <c r="F36" s="664"/>
      <c r="G36" s="664"/>
      <c r="H36" s="664"/>
      <c r="I36" s="665"/>
      <c r="J36" s="321"/>
      <c r="K36" s="321"/>
      <c r="L36" s="321"/>
      <c r="M36" s="321"/>
      <c r="N36" s="321"/>
      <c r="O36" s="321"/>
      <c r="P36" s="321"/>
      <c r="Q36" s="321"/>
      <c r="R36" s="321"/>
      <c r="S36" s="321"/>
      <c r="T36" s="321"/>
      <c r="U36" s="321"/>
      <c r="V36" s="321"/>
      <c r="W36" s="321"/>
      <c r="X36" s="321"/>
      <c r="Y36" s="321"/>
      <c r="Z36" s="321"/>
    </row>
    <row r="37" spans="1:26" ht="39.75" customHeight="1" x14ac:dyDescent="0.25">
      <c r="A37" s="543" t="s">
        <v>86</v>
      </c>
      <c r="B37" s="697" t="s">
        <v>87</v>
      </c>
      <c r="C37" s="655"/>
      <c r="D37" s="655"/>
      <c r="E37" s="655"/>
      <c r="F37" s="655"/>
      <c r="G37" s="655"/>
      <c r="H37" s="698"/>
      <c r="I37" s="543" t="s">
        <v>88</v>
      </c>
      <c r="J37" s="321"/>
      <c r="K37" s="321"/>
      <c r="L37" s="321"/>
      <c r="M37" s="321"/>
      <c r="N37" s="321"/>
      <c r="O37" s="321"/>
      <c r="P37" s="321"/>
      <c r="Q37" s="321"/>
      <c r="R37" s="321"/>
      <c r="S37" s="321"/>
      <c r="T37" s="321"/>
      <c r="U37" s="321"/>
      <c r="V37" s="321"/>
      <c r="W37" s="321"/>
      <c r="X37" s="321"/>
      <c r="Y37" s="321"/>
      <c r="Z37" s="321"/>
    </row>
    <row r="38" spans="1:26" ht="18.75" customHeight="1" x14ac:dyDescent="0.25">
      <c r="A38" s="568"/>
      <c r="B38" s="568"/>
      <c r="C38" s="568"/>
      <c r="D38" s="568"/>
      <c r="E38" s="568"/>
      <c r="F38" s="568"/>
      <c r="G38" s="568"/>
      <c r="H38" s="568"/>
      <c r="I38" s="568"/>
      <c r="J38" s="321"/>
      <c r="K38" s="321"/>
      <c r="L38" s="321"/>
      <c r="M38" s="321"/>
      <c r="N38" s="321"/>
      <c r="O38" s="321"/>
      <c r="P38" s="321"/>
      <c r="Q38" s="321"/>
      <c r="R38" s="321"/>
      <c r="S38" s="321"/>
      <c r="T38" s="321"/>
      <c r="U38" s="321"/>
      <c r="V38" s="321"/>
      <c r="W38" s="321"/>
      <c r="X38" s="321"/>
      <c r="Y38" s="321"/>
      <c r="Z38" s="321"/>
    </row>
    <row r="39" spans="1:26" s="325" customFormat="1" ht="18.75" customHeight="1" x14ac:dyDescent="0.25">
      <c r="A39" s="322"/>
      <c r="B39" s="699"/>
      <c r="C39" s="700"/>
      <c r="D39" s="700"/>
      <c r="E39" s="700"/>
      <c r="F39" s="700"/>
      <c r="G39" s="700"/>
      <c r="H39" s="700"/>
      <c r="I39" s="322"/>
      <c r="J39" s="321"/>
      <c r="K39" s="321"/>
      <c r="L39" s="321"/>
      <c r="M39" s="321"/>
      <c r="N39" s="321"/>
      <c r="O39" s="321"/>
      <c r="P39" s="321"/>
      <c r="Q39" s="321"/>
      <c r="R39" s="321"/>
      <c r="S39" s="321"/>
      <c r="T39" s="321"/>
      <c r="U39" s="321"/>
      <c r="V39" s="321"/>
      <c r="W39" s="321"/>
      <c r="X39" s="321"/>
      <c r="Y39" s="321"/>
      <c r="Z39" s="321"/>
    </row>
    <row r="40" spans="1:26" ht="18.75" customHeight="1" x14ac:dyDescent="0.25">
      <c r="A40" s="701" t="s">
        <v>0</v>
      </c>
      <c r="B40" s="702"/>
      <c r="C40" s="702"/>
      <c r="D40" s="702"/>
      <c r="E40" s="702"/>
      <c r="F40" s="702"/>
      <c r="G40" s="702"/>
      <c r="H40" s="702"/>
      <c r="I40" s="703"/>
      <c r="J40" s="321"/>
      <c r="K40" s="321"/>
      <c r="L40" s="321"/>
      <c r="M40" s="321"/>
      <c r="N40" s="321"/>
      <c r="O40" s="321"/>
      <c r="P40" s="321"/>
      <c r="Q40" s="321"/>
      <c r="R40" s="321"/>
      <c r="S40" s="321"/>
      <c r="T40" s="321"/>
      <c r="U40" s="321"/>
      <c r="V40" s="321"/>
      <c r="W40" s="321"/>
      <c r="X40" s="321"/>
      <c r="Y40" s="321"/>
      <c r="Z40" s="321"/>
    </row>
    <row r="41" spans="1:26" ht="18.75" customHeight="1" x14ac:dyDescent="0.25">
      <c r="A41" s="689" t="s">
        <v>1</v>
      </c>
      <c r="B41" s="655"/>
      <c r="C41" s="655"/>
      <c r="D41" s="655"/>
      <c r="E41" s="655"/>
      <c r="F41" s="655"/>
      <c r="G41" s="655"/>
      <c r="H41" s="655"/>
      <c r="I41" s="656"/>
      <c r="J41" s="321"/>
      <c r="K41" s="321"/>
      <c r="L41" s="321"/>
      <c r="M41" s="321"/>
      <c r="N41" s="321"/>
      <c r="O41" s="321"/>
      <c r="P41" s="321"/>
      <c r="Q41" s="321"/>
      <c r="R41" s="321"/>
      <c r="S41" s="321"/>
      <c r="T41" s="321"/>
      <c r="U41" s="321"/>
      <c r="V41" s="321"/>
      <c r="W41" s="321"/>
      <c r="X41" s="321"/>
      <c r="Y41" s="321"/>
      <c r="Z41" s="321"/>
    </row>
    <row r="42" spans="1:26" ht="18.75" customHeight="1" x14ac:dyDescent="0.25">
      <c r="A42" s="689" t="s">
        <v>2</v>
      </c>
      <c r="B42" s="655"/>
      <c r="C42" s="655"/>
      <c r="D42" s="655"/>
      <c r="E42" s="655"/>
      <c r="F42" s="655"/>
      <c r="G42" s="655"/>
      <c r="H42" s="655"/>
      <c r="I42" s="656"/>
      <c r="J42" s="321"/>
      <c r="K42" s="321"/>
      <c r="L42" s="321"/>
      <c r="M42" s="321"/>
      <c r="N42" s="321"/>
      <c r="O42" s="321"/>
      <c r="P42" s="321"/>
      <c r="Q42" s="321"/>
      <c r="R42" s="321"/>
      <c r="S42" s="321"/>
      <c r="T42" s="321"/>
      <c r="U42" s="321"/>
      <c r="V42" s="321"/>
      <c r="W42" s="321"/>
      <c r="X42" s="321"/>
      <c r="Y42" s="321"/>
      <c r="Z42" s="321"/>
    </row>
    <row r="43" spans="1:26" ht="18.75" customHeight="1" x14ac:dyDescent="0.25">
      <c r="A43" s="567"/>
      <c r="B43" s="683" t="s">
        <v>1242</v>
      </c>
      <c r="C43" s="660"/>
      <c r="D43" s="660"/>
      <c r="E43" s="660"/>
      <c r="F43" s="691" t="s">
        <v>3</v>
      </c>
      <c r="G43" s="660"/>
      <c r="H43" s="660"/>
      <c r="I43" s="662"/>
      <c r="J43" s="321"/>
      <c r="K43" s="321"/>
      <c r="L43" s="321"/>
      <c r="M43" s="321"/>
      <c r="N43" s="321"/>
      <c r="O43" s="321"/>
      <c r="P43" s="321"/>
      <c r="Q43" s="321"/>
      <c r="R43" s="321"/>
      <c r="S43" s="321"/>
      <c r="T43" s="321"/>
      <c r="U43" s="321"/>
      <c r="V43" s="321"/>
      <c r="W43" s="321"/>
      <c r="X43" s="321"/>
      <c r="Y43" s="321"/>
      <c r="Z43" s="321"/>
    </row>
    <row r="44" spans="1:26" ht="18.75" customHeight="1" x14ac:dyDescent="0.25">
      <c r="A44" s="663" t="s">
        <v>4</v>
      </c>
      <c r="B44" s="664"/>
      <c r="C44" s="664"/>
      <c r="D44" s="664"/>
      <c r="E44" s="664"/>
      <c r="F44" s="664"/>
      <c r="G44" s="664"/>
      <c r="H44" s="664"/>
      <c r="I44" s="665"/>
      <c r="J44" s="321"/>
      <c r="K44" s="321"/>
      <c r="L44" s="321"/>
      <c r="M44" s="321"/>
      <c r="N44" s="321"/>
      <c r="O44" s="321"/>
      <c r="P44" s="321"/>
      <c r="Q44" s="321"/>
      <c r="R44" s="321"/>
      <c r="S44" s="321"/>
      <c r="T44" s="321"/>
      <c r="U44" s="321"/>
      <c r="V44" s="321"/>
      <c r="W44" s="321"/>
      <c r="X44" s="321"/>
      <c r="Y44" s="321"/>
      <c r="Z44" s="321"/>
    </row>
    <row r="45" spans="1:26" ht="18.75" customHeight="1" x14ac:dyDescent="0.25">
      <c r="A45" s="645" t="s">
        <v>5</v>
      </c>
      <c r="B45" s="642"/>
      <c r="C45" s="642"/>
      <c r="D45" s="642"/>
      <c r="E45" s="642"/>
      <c r="F45" s="642"/>
      <c r="G45" s="642"/>
      <c r="H45" s="642"/>
      <c r="I45" s="643"/>
      <c r="J45" s="321"/>
      <c r="K45" s="321"/>
      <c r="L45" s="321"/>
      <c r="M45" s="321"/>
      <c r="N45" s="321"/>
      <c r="O45" s="321"/>
      <c r="P45" s="321"/>
      <c r="Q45" s="321"/>
      <c r="R45" s="321"/>
      <c r="S45" s="321"/>
      <c r="T45" s="321"/>
      <c r="U45" s="321"/>
      <c r="V45" s="321"/>
      <c r="W45" s="321"/>
      <c r="X45" s="321"/>
      <c r="Y45" s="321"/>
      <c r="Z45" s="321"/>
    </row>
    <row r="46" spans="1:26" ht="25.5" customHeight="1" x14ac:dyDescent="0.25">
      <c r="A46" s="307" t="s">
        <v>6</v>
      </c>
      <c r="B46" s="294">
        <v>2</v>
      </c>
      <c r="C46" s="657" t="s">
        <v>7</v>
      </c>
      <c r="D46" s="643"/>
      <c r="E46" s="644" t="s">
        <v>8</v>
      </c>
      <c r="F46" s="642"/>
      <c r="G46" s="643"/>
      <c r="H46" s="307" t="s">
        <v>9</v>
      </c>
      <c r="I46" s="295" t="s">
        <v>10</v>
      </c>
      <c r="J46" s="321"/>
      <c r="K46" s="321"/>
      <c r="L46" s="321"/>
      <c r="M46" s="321"/>
      <c r="N46" s="321"/>
      <c r="O46" s="321"/>
      <c r="P46" s="321"/>
      <c r="Q46" s="321"/>
      <c r="R46" s="321"/>
      <c r="S46" s="321"/>
      <c r="T46" s="321"/>
      <c r="U46" s="321"/>
      <c r="V46" s="321"/>
      <c r="W46" s="321"/>
      <c r="X46" s="321"/>
      <c r="Y46" s="321"/>
      <c r="Z46" s="321"/>
    </row>
    <row r="47" spans="1:26" ht="18.75" customHeight="1" x14ac:dyDescent="0.25">
      <c r="A47" s="307" t="s">
        <v>11</v>
      </c>
      <c r="B47" s="644" t="s">
        <v>12</v>
      </c>
      <c r="C47" s="642"/>
      <c r="D47" s="643"/>
      <c r="E47" s="657" t="s">
        <v>13</v>
      </c>
      <c r="F47" s="643"/>
      <c r="G47" s="658" t="s">
        <v>89</v>
      </c>
      <c r="H47" s="642"/>
      <c r="I47" s="643"/>
      <c r="J47" s="321"/>
      <c r="K47" s="321"/>
      <c r="L47" s="321"/>
      <c r="M47" s="321"/>
      <c r="N47" s="321"/>
      <c r="O47" s="321"/>
      <c r="P47" s="321"/>
      <c r="Q47" s="321"/>
      <c r="R47" s="321"/>
      <c r="S47" s="321"/>
      <c r="T47" s="321"/>
      <c r="U47" s="321"/>
      <c r="V47" s="321"/>
      <c r="W47" s="321"/>
      <c r="X47" s="321"/>
      <c r="Y47" s="321"/>
      <c r="Z47" s="321"/>
    </row>
    <row r="48" spans="1:26" ht="27.75" customHeight="1" x14ac:dyDescent="0.25">
      <c r="A48" s="307" t="s">
        <v>15</v>
      </c>
      <c r="B48" s="644" t="s">
        <v>90</v>
      </c>
      <c r="C48" s="642"/>
      <c r="D48" s="642"/>
      <c r="E48" s="642"/>
      <c r="F48" s="642"/>
      <c r="G48" s="642"/>
      <c r="H48" s="642"/>
      <c r="I48" s="643"/>
      <c r="J48" s="321"/>
      <c r="K48" s="321"/>
      <c r="L48" s="321"/>
      <c r="M48" s="321"/>
      <c r="N48" s="321"/>
      <c r="O48" s="321"/>
      <c r="P48" s="321"/>
      <c r="Q48" s="321"/>
      <c r="R48" s="321"/>
      <c r="S48" s="321"/>
      <c r="T48" s="321"/>
      <c r="U48" s="321"/>
      <c r="V48" s="321"/>
      <c r="W48" s="321"/>
      <c r="X48" s="321"/>
      <c r="Y48" s="321"/>
      <c r="Z48" s="321"/>
    </row>
    <row r="49" spans="1:26" ht="28.5" customHeight="1" x14ac:dyDescent="0.25">
      <c r="A49" s="307" t="s">
        <v>17</v>
      </c>
      <c r="B49" s="644" t="s">
        <v>91</v>
      </c>
      <c r="C49" s="642"/>
      <c r="D49" s="642"/>
      <c r="E49" s="642"/>
      <c r="F49" s="642"/>
      <c r="G49" s="642"/>
      <c r="H49" s="642"/>
      <c r="I49" s="643"/>
      <c r="J49" s="321"/>
      <c r="K49" s="321"/>
      <c r="L49" s="321"/>
      <c r="M49" s="321"/>
      <c r="N49" s="321"/>
      <c r="O49" s="321"/>
      <c r="P49" s="321"/>
      <c r="Q49" s="321"/>
      <c r="R49" s="321"/>
      <c r="S49" s="321"/>
      <c r="T49" s="321"/>
      <c r="U49" s="321"/>
      <c r="V49" s="321"/>
      <c r="W49" s="321"/>
      <c r="X49" s="321"/>
      <c r="Y49" s="321"/>
      <c r="Z49" s="321"/>
    </row>
    <row r="50" spans="1:26" ht="18.75" customHeight="1" x14ac:dyDescent="0.25">
      <c r="A50" s="307" t="s">
        <v>19</v>
      </c>
      <c r="B50" s="296">
        <v>1</v>
      </c>
      <c r="C50" s="296">
        <v>7</v>
      </c>
      <c r="D50" s="296">
        <v>2024</v>
      </c>
      <c r="E50" s="666" t="s">
        <v>23</v>
      </c>
      <c r="F50" s="667"/>
      <c r="G50" s="669">
        <v>31</v>
      </c>
      <c r="H50" s="669">
        <v>12</v>
      </c>
      <c r="I50" s="669">
        <v>2027</v>
      </c>
      <c r="J50" s="321"/>
      <c r="K50" s="321"/>
      <c r="L50" s="321"/>
      <c r="M50" s="321"/>
      <c r="N50" s="321"/>
      <c r="O50" s="321"/>
      <c r="P50" s="321"/>
      <c r="Q50" s="321"/>
      <c r="R50" s="321"/>
      <c r="S50" s="321"/>
      <c r="T50" s="321"/>
      <c r="U50" s="321"/>
      <c r="V50" s="321"/>
      <c r="W50" s="321"/>
      <c r="X50" s="321"/>
      <c r="Y50" s="321"/>
      <c r="Z50" s="321"/>
    </row>
    <row r="51" spans="1:26" ht="18.75" customHeight="1" x14ac:dyDescent="0.25">
      <c r="A51" s="307" t="s">
        <v>27</v>
      </c>
      <c r="B51" s="296">
        <v>1</v>
      </c>
      <c r="C51" s="296">
        <v>7</v>
      </c>
      <c r="D51" s="296">
        <v>2024</v>
      </c>
      <c r="E51" s="668"/>
      <c r="F51" s="665"/>
      <c r="G51" s="670"/>
      <c r="H51" s="670"/>
      <c r="I51" s="670"/>
      <c r="J51" s="321"/>
      <c r="K51" s="321"/>
      <c r="L51" s="321"/>
      <c r="M51" s="321"/>
      <c r="N51" s="321"/>
      <c r="O51" s="321"/>
      <c r="P51" s="321"/>
      <c r="Q51" s="321"/>
      <c r="R51" s="321"/>
      <c r="S51" s="321"/>
      <c r="T51" s="321"/>
      <c r="U51" s="321"/>
      <c r="V51" s="321"/>
      <c r="W51" s="321"/>
      <c r="X51" s="321"/>
      <c r="Y51" s="321"/>
      <c r="Z51" s="321"/>
    </row>
    <row r="52" spans="1:26" ht="33" customHeight="1" x14ac:dyDescent="0.25">
      <c r="A52" s="307" t="s">
        <v>28</v>
      </c>
      <c r="B52" s="297">
        <v>0.3</v>
      </c>
      <c r="C52" s="307" t="s">
        <v>29</v>
      </c>
      <c r="D52" s="298" t="s">
        <v>30</v>
      </c>
      <c r="E52" s="657" t="s">
        <v>31</v>
      </c>
      <c r="F52" s="643"/>
      <c r="G52" s="641"/>
      <c r="H52" s="642"/>
      <c r="I52" s="643"/>
      <c r="J52" s="321"/>
      <c r="K52" s="321"/>
      <c r="L52" s="321"/>
      <c r="M52" s="321"/>
      <c r="N52" s="321"/>
      <c r="O52" s="321"/>
      <c r="P52" s="321"/>
      <c r="Q52" s="321"/>
      <c r="R52" s="321"/>
      <c r="S52" s="321"/>
      <c r="T52" s="321"/>
      <c r="U52" s="321"/>
      <c r="V52" s="321"/>
      <c r="W52" s="321"/>
      <c r="X52" s="321"/>
      <c r="Y52" s="321"/>
      <c r="Z52" s="321"/>
    </row>
    <row r="53" spans="1:26" ht="18.75" customHeight="1" x14ac:dyDescent="0.25">
      <c r="A53" s="645" t="s">
        <v>32</v>
      </c>
      <c r="B53" s="642"/>
      <c r="C53" s="642"/>
      <c r="D53" s="642"/>
      <c r="E53" s="642"/>
      <c r="F53" s="642"/>
      <c r="G53" s="642"/>
      <c r="H53" s="642"/>
      <c r="I53" s="643"/>
      <c r="J53" s="321"/>
      <c r="K53" s="321"/>
      <c r="L53" s="321"/>
      <c r="M53" s="321"/>
      <c r="N53" s="321"/>
      <c r="O53" s="321"/>
      <c r="P53" s="321"/>
      <c r="Q53" s="321"/>
      <c r="R53" s="321"/>
      <c r="S53" s="321"/>
      <c r="T53" s="321"/>
      <c r="U53" s="321"/>
      <c r="V53" s="321"/>
      <c r="W53" s="321"/>
      <c r="X53" s="321"/>
      <c r="Y53" s="321"/>
      <c r="Z53" s="321"/>
    </row>
    <row r="54" spans="1:26" ht="47.25" customHeight="1" x14ac:dyDescent="0.25">
      <c r="A54" s="307" t="s">
        <v>33</v>
      </c>
      <c r="B54" s="671" t="s">
        <v>34</v>
      </c>
      <c r="C54" s="643"/>
      <c r="D54" s="307" t="s">
        <v>35</v>
      </c>
      <c r="E54" s="644" t="s">
        <v>36</v>
      </c>
      <c r="F54" s="643"/>
      <c r="G54" s="307" t="s">
        <v>37</v>
      </c>
      <c r="H54" s="641" t="s">
        <v>30</v>
      </c>
      <c r="I54" s="643"/>
      <c r="J54" s="321"/>
      <c r="K54" s="321"/>
      <c r="L54" s="321"/>
      <c r="M54" s="321"/>
      <c r="N54" s="321"/>
      <c r="O54" s="321"/>
      <c r="P54" s="321"/>
      <c r="Q54" s="321"/>
      <c r="R54" s="321"/>
      <c r="S54" s="321"/>
      <c r="T54" s="321"/>
      <c r="U54" s="321"/>
      <c r="V54" s="321"/>
      <c r="W54" s="321"/>
      <c r="X54" s="321"/>
      <c r="Y54" s="321"/>
      <c r="Z54" s="321"/>
    </row>
    <row r="55" spans="1:26" ht="36" customHeight="1" x14ac:dyDescent="0.25">
      <c r="A55" s="307" t="s">
        <v>38</v>
      </c>
      <c r="B55" s="641" t="s">
        <v>39</v>
      </c>
      <c r="C55" s="642"/>
      <c r="D55" s="642"/>
      <c r="E55" s="642"/>
      <c r="F55" s="642"/>
      <c r="G55" s="642"/>
      <c r="H55" s="642"/>
      <c r="I55" s="643"/>
      <c r="J55" s="321"/>
      <c r="K55" s="321"/>
      <c r="L55" s="321"/>
      <c r="M55" s="321"/>
      <c r="N55" s="321"/>
      <c r="O55" s="321"/>
      <c r="P55" s="321"/>
      <c r="Q55" s="321"/>
      <c r="R55" s="321"/>
      <c r="S55" s="321"/>
      <c r="T55" s="321"/>
      <c r="U55" s="321"/>
      <c r="V55" s="321"/>
      <c r="W55" s="321"/>
      <c r="X55" s="321"/>
      <c r="Y55" s="321"/>
      <c r="Z55" s="321"/>
    </row>
    <row r="56" spans="1:26" ht="36" customHeight="1" x14ac:dyDescent="0.25">
      <c r="A56" s="307" t="s">
        <v>40</v>
      </c>
      <c r="B56" s="295" t="s">
        <v>41</v>
      </c>
      <c r="C56" s="307" t="s">
        <v>42</v>
      </c>
      <c r="D56" s="295" t="s">
        <v>43</v>
      </c>
      <c r="E56" s="657" t="s">
        <v>44</v>
      </c>
      <c r="F56" s="643"/>
      <c r="G56" s="295" t="s">
        <v>45</v>
      </c>
      <c r="H56" s="307" t="s">
        <v>46</v>
      </c>
      <c r="I56" s="340">
        <v>0.4</v>
      </c>
      <c r="J56" s="321"/>
      <c r="K56" s="321"/>
      <c r="L56" s="321"/>
      <c r="M56" s="321"/>
      <c r="N56" s="321"/>
      <c r="O56" s="321"/>
      <c r="P56" s="321"/>
      <c r="Q56" s="321"/>
      <c r="R56" s="321"/>
      <c r="S56" s="321"/>
      <c r="T56" s="321"/>
      <c r="U56" s="321"/>
      <c r="V56" s="321"/>
      <c r="W56" s="321"/>
      <c r="X56" s="321"/>
      <c r="Y56" s="321"/>
      <c r="Z56" s="321"/>
    </row>
    <row r="57" spans="1:26" ht="39.75" customHeight="1" x14ac:dyDescent="0.25">
      <c r="A57" s="307" t="s">
        <v>47</v>
      </c>
      <c r="B57" s="641" t="s">
        <v>92</v>
      </c>
      <c r="C57" s="642"/>
      <c r="D57" s="642"/>
      <c r="E57" s="642"/>
      <c r="F57" s="642"/>
      <c r="G57" s="642"/>
      <c r="H57" s="642"/>
      <c r="I57" s="643"/>
      <c r="J57" s="321"/>
      <c r="K57" s="321"/>
      <c r="L57" s="321"/>
      <c r="M57" s="321"/>
      <c r="N57" s="321"/>
      <c r="O57" s="321"/>
      <c r="P57" s="321"/>
      <c r="Q57" s="321"/>
      <c r="R57" s="321"/>
      <c r="S57" s="321"/>
      <c r="T57" s="321"/>
      <c r="U57" s="321"/>
      <c r="V57" s="321"/>
      <c r="W57" s="321"/>
      <c r="X57" s="321"/>
      <c r="Y57" s="321"/>
      <c r="Z57" s="321"/>
    </row>
    <row r="58" spans="1:26" ht="60" customHeight="1" x14ac:dyDescent="0.25">
      <c r="A58" s="307" t="s">
        <v>49</v>
      </c>
      <c r="B58" s="671" t="s">
        <v>93</v>
      </c>
      <c r="C58" s="642"/>
      <c r="D58" s="643"/>
      <c r="E58" s="657" t="s">
        <v>50</v>
      </c>
      <c r="F58" s="643"/>
      <c r="G58" s="671" t="s">
        <v>94</v>
      </c>
      <c r="H58" s="642"/>
      <c r="I58" s="643"/>
      <c r="J58" s="321"/>
      <c r="K58" s="321"/>
      <c r="L58" s="321"/>
      <c r="M58" s="321"/>
      <c r="N58" s="321"/>
      <c r="O58" s="321"/>
      <c r="P58" s="321"/>
      <c r="Q58" s="321"/>
      <c r="R58" s="321"/>
      <c r="S58" s="321"/>
      <c r="T58" s="321"/>
      <c r="U58" s="321"/>
      <c r="V58" s="321"/>
      <c r="W58" s="321"/>
      <c r="X58" s="321"/>
      <c r="Y58" s="321"/>
      <c r="Z58" s="321"/>
    </row>
    <row r="59" spans="1:26" ht="18.75" customHeight="1" x14ac:dyDescent="0.25">
      <c r="A59" s="645" t="s">
        <v>52</v>
      </c>
      <c r="B59" s="642"/>
      <c r="C59" s="642"/>
      <c r="D59" s="642"/>
      <c r="E59" s="642"/>
      <c r="F59" s="642"/>
      <c r="G59" s="642"/>
      <c r="H59" s="642"/>
      <c r="I59" s="643"/>
      <c r="J59" s="321"/>
      <c r="K59" s="321"/>
      <c r="L59" s="321"/>
      <c r="M59" s="321"/>
      <c r="N59" s="321"/>
      <c r="O59" s="321"/>
      <c r="P59" s="321"/>
      <c r="Q59" s="321"/>
      <c r="R59" s="321"/>
      <c r="S59" s="321"/>
      <c r="T59" s="321"/>
      <c r="U59" s="321"/>
      <c r="V59" s="321"/>
      <c r="W59" s="321"/>
      <c r="X59" s="321"/>
      <c r="Y59" s="321"/>
      <c r="Z59" s="321"/>
    </row>
    <row r="60" spans="1:26" ht="66.75" customHeight="1" x14ac:dyDescent="0.25">
      <c r="A60" s="307" t="s">
        <v>53</v>
      </c>
      <c r="B60" s="641" t="s">
        <v>95</v>
      </c>
      <c r="C60" s="642"/>
      <c r="D60" s="642"/>
      <c r="E60" s="642"/>
      <c r="F60" s="642"/>
      <c r="G60" s="642"/>
      <c r="H60" s="642"/>
      <c r="I60" s="643"/>
      <c r="J60" s="321"/>
      <c r="K60" s="321"/>
      <c r="L60" s="321"/>
      <c r="M60" s="321"/>
      <c r="N60" s="321"/>
      <c r="O60" s="321"/>
      <c r="P60" s="321"/>
      <c r="Q60" s="321"/>
      <c r="R60" s="321"/>
      <c r="S60" s="321"/>
      <c r="T60" s="321"/>
      <c r="U60" s="321"/>
      <c r="V60" s="321"/>
      <c r="W60" s="321"/>
      <c r="X60" s="321"/>
      <c r="Y60" s="321"/>
      <c r="Z60" s="321"/>
    </row>
    <row r="61" spans="1:26" ht="30.75" customHeight="1" x14ac:dyDescent="0.25">
      <c r="A61" s="300" t="s">
        <v>55</v>
      </c>
      <c r="B61" s="645" t="s">
        <v>56</v>
      </c>
      <c r="C61" s="643"/>
      <c r="D61" s="645" t="s">
        <v>57</v>
      </c>
      <c r="E61" s="643"/>
      <c r="F61" s="645" t="s">
        <v>58</v>
      </c>
      <c r="G61" s="643"/>
      <c r="H61" s="645" t="s">
        <v>59</v>
      </c>
      <c r="I61" s="643"/>
      <c r="J61" s="321"/>
      <c r="K61" s="321"/>
      <c r="L61" s="321"/>
      <c r="M61" s="321"/>
      <c r="N61" s="321"/>
      <c r="O61" s="321"/>
      <c r="P61" s="321"/>
      <c r="Q61" s="321"/>
      <c r="R61" s="321"/>
      <c r="S61" s="321"/>
      <c r="T61" s="321"/>
      <c r="U61" s="321"/>
      <c r="V61" s="321"/>
      <c r="W61" s="321"/>
      <c r="X61" s="321"/>
      <c r="Y61" s="321"/>
      <c r="Z61" s="321"/>
    </row>
    <row r="62" spans="1:26" ht="80.25" customHeight="1" x14ac:dyDescent="0.25">
      <c r="A62" s="307" t="s">
        <v>60</v>
      </c>
      <c r="B62" s="671" t="s">
        <v>96</v>
      </c>
      <c r="C62" s="643"/>
      <c r="D62" s="671" t="s">
        <v>97</v>
      </c>
      <c r="E62" s="643"/>
      <c r="F62" s="641"/>
      <c r="G62" s="643"/>
      <c r="H62" s="641"/>
      <c r="I62" s="643"/>
      <c r="J62" s="321"/>
      <c r="K62" s="321"/>
      <c r="L62" s="321"/>
      <c r="M62" s="321"/>
      <c r="N62" s="321"/>
      <c r="O62" s="321"/>
      <c r="P62" s="321"/>
      <c r="Q62" s="321"/>
      <c r="R62" s="321"/>
      <c r="S62" s="321"/>
      <c r="T62" s="321"/>
      <c r="U62" s="321"/>
      <c r="V62" s="321"/>
      <c r="W62" s="321"/>
      <c r="X62" s="321"/>
      <c r="Y62" s="321"/>
      <c r="Z62" s="321"/>
    </row>
    <row r="63" spans="1:26" ht="30.75" customHeight="1" x14ac:dyDescent="0.25">
      <c r="A63" s="307" t="s">
        <v>63</v>
      </c>
      <c r="B63" s="658" t="s">
        <v>64</v>
      </c>
      <c r="C63" s="643"/>
      <c r="D63" s="658"/>
      <c r="E63" s="643"/>
      <c r="F63" s="641"/>
      <c r="G63" s="643"/>
      <c r="H63" s="641"/>
      <c r="I63" s="643"/>
      <c r="J63" s="321"/>
      <c r="K63" s="321"/>
      <c r="L63" s="321"/>
      <c r="M63" s="321"/>
      <c r="N63" s="321"/>
      <c r="O63" s="321"/>
      <c r="P63" s="321"/>
      <c r="Q63" s="321"/>
      <c r="R63" s="321"/>
      <c r="S63" s="321"/>
      <c r="T63" s="321"/>
      <c r="U63" s="321"/>
      <c r="V63" s="321"/>
      <c r="W63" s="321"/>
      <c r="X63" s="321"/>
      <c r="Y63" s="321"/>
      <c r="Z63" s="321"/>
    </row>
    <row r="64" spans="1:26" ht="30.75" customHeight="1" x14ac:dyDescent="0.25">
      <c r="A64" s="307" t="s">
        <v>65</v>
      </c>
      <c r="B64" s="641" t="s">
        <v>64</v>
      </c>
      <c r="C64" s="643"/>
      <c r="D64" s="641"/>
      <c r="E64" s="643"/>
      <c r="F64" s="641"/>
      <c r="G64" s="643"/>
      <c r="H64" s="641"/>
      <c r="I64" s="643"/>
      <c r="J64" s="321"/>
      <c r="K64" s="321"/>
      <c r="L64" s="321"/>
      <c r="M64" s="321"/>
      <c r="N64" s="321"/>
      <c r="O64" s="321"/>
      <c r="P64" s="321"/>
      <c r="Q64" s="321"/>
      <c r="R64" s="321"/>
      <c r="S64" s="321"/>
      <c r="T64" s="321"/>
      <c r="U64" s="321"/>
      <c r="V64" s="321"/>
      <c r="W64" s="321"/>
      <c r="X64" s="321"/>
      <c r="Y64" s="321"/>
      <c r="Z64" s="321"/>
    </row>
    <row r="65" spans="1:26" ht="30.75" customHeight="1" x14ac:dyDescent="0.25">
      <c r="A65" s="307" t="s">
        <v>66</v>
      </c>
      <c r="B65" s="641" t="s">
        <v>67</v>
      </c>
      <c r="C65" s="643"/>
      <c r="D65" s="641"/>
      <c r="E65" s="643"/>
      <c r="F65" s="641"/>
      <c r="G65" s="643"/>
      <c r="H65" s="641"/>
      <c r="I65" s="643"/>
      <c r="J65" s="321"/>
      <c r="K65" s="321"/>
      <c r="L65" s="321"/>
      <c r="M65" s="321"/>
      <c r="N65" s="321"/>
      <c r="O65" s="321"/>
      <c r="P65" s="321"/>
      <c r="Q65" s="321"/>
      <c r="R65" s="321"/>
      <c r="S65" s="321"/>
      <c r="T65" s="321"/>
      <c r="U65" s="321"/>
      <c r="V65" s="321"/>
      <c r="W65" s="321"/>
      <c r="X65" s="321"/>
      <c r="Y65" s="321"/>
      <c r="Z65" s="321"/>
    </row>
    <row r="66" spans="1:26" ht="38.25" customHeight="1" x14ac:dyDescent="0.25">
      <c r="A66" s="307" t="s">
        <v>68</v>
      </c>
      <c r="B66" s="671" t="s">
        <v>34</v>
      </c>
      <c r="C66" s="643"/>
      <c r="D66" s="641"/>
      <c r="E66" s="643"/>
      <c r="F66" s="641"/>
      <c r="G66" s="643"/>
      <c r="H66" s="641"/>
      <c r="I66" s="643"/>
      <c r="J66" s="321"/>
      <c r="K66" s="321"/>
      <c r="L66" s="321"/>
      <c r="M66" s="321"/>
      <c r="N66" s="321"/>
      <c r="O66" s="321"/>
      <c r="P66" s="321"/>
      <c r="Q66" s="321"/>
      <c r="R66" s="321"/>
      <c r="S66" s="321"/>
      <c r="T66" s="321"/>
      <c r="U66" s="321"/>
      <c r="V66" s="321"/>
      <c r="W66" s="321"/>
      <c r="X66" s="321"/>
      <c r="Y66" s="321"/>
      <c r="Z66" s="321"/>
    </row>
    <row r="67" spans="1:26" ht="38.25" customHeight="1" x14ac:dyDescent="0.25">
      <c r="A67" s="307" t="s">
        <v>69</v>
      </c>
      <c r="B67" s="671" t="s">
        <v>34</v>
      </c>
      <c r="C67" s="643"/>
      <c r="D67" s="641"/>
      <c r="E67" s="643"/>
      <c r="F67" s="641"/>
      <c r="G67" s="643"/>
      <c r="H67" s="641"/>
      <c r="I67" s="643"/>
      <c r="J67" s="321"/>
      <c r="K67" s="321"/>
      <c r="L67" s="321"/>
      <c r="M67" s="321"/>
      <c r="N67" s="321"/>
      <c r="O67" s="321"/>
      <c r="P67" s="321"/>
      <c r="Q67" s="321"/>
      <c r="R67" s="321"/>
      <c r="S67" s="321"/>
      <c r="T67" s="321"/>
      <c r="U67" s="321"/>
      <c r="V67" s="321"/>
      <c r="W67" s="321"/>
      <c r="X67" s="321"/>
      <c r="Y67" s="321"/>
      <c r="Z67" s="321"/>
    </row>
    <row r="68" spans="1:26" ht="30.75" customHeight="1" x14ac:dyDescent="0.25">
      <c r="A68" s="645" t="s">
        <v>70</v>
      </c>
      <c r="B68" s="642"/>
      <c r="C68" s="642"/>
      <c r="D68" s="642"/>
      <c r="E68" s="642"/>
      <c r="F68" s="642"/>
      <c r="G68" s="642"/>
      <c r="H68" s="642"/>
      <c r="I68" s="643"/>
      <c r="J68" s="321"/>
      <c r="K68" s="321"/>
      <c r="L68" s="321"/>
      <c r="M68" s="321"/>
      <c r="N68" s="321"/>
      <c r="O68" s="321"/>
      <c r="P68" s="321"/>
      <c r="Q68" s="321"/>
      <c r="R68" s="321"/>
      <c r="S68" s="321"/>
      <c r="T68" s="321"/>
      <c r="U68" s="321"/>
      <c r="V68" s="321"/>
      <c r="W68" s="321"/>
      <c r="X68" s="321"/>
      <c r="Y68" s="321"/>
      <c r="Z68" s="321"/>
    </row>
    <row r="69" spans="1:26" ht="30.75" customHeight="1" x14ac:dyDescent="0.25">
      <c r="A69" s="307" t="s">
        <v>71</v>
      </c>
      <c r="B69" s="641" t="s">
        <v>72</v>
      </c>
      <c r="C69" s="642"/>
      <c r="D69" s="643"/>
      <c r="E69" s="300" t="s">
        <v>73</v>
      </c>
      <c r="F69" s="644" t="s">
        <v>72</v>
      </c>
      <c r="G69" s="642"/>
      <c r="H69" s="642"/>
      <c r="I69" s="643"/>
      <c r="J69" s="321"/>
      <c r="K69" s="321"/>
      <c r="L69" s="321"/>
      <c r="M69" s="321"/>
      <c r="N69" s="321"/>
      <c r="O69" s="321"/>
      <c r="P69" s="321"/>
      <c r="Q69" s="321"/>
      <c r="R69" s="321"/>
      <c r="S69" s="321"/>
      <c r="T69" s="321"/>
      <c r="U69" s="321"/>
      <c r="V69" s="321"/>
      <c r="W69" s="321"/>
      <c r="X69" s="321"/>
      <c r="Y69" s="321"/>
      <c r="Z69" s="321"/>
    </row>
    <row r="70" spans="1:26" ht="30.75" customHeight="1" x14ac:dyDescent="0.25">
      <c r="A70" s="307" t="s">
        <v>74</v>
      </c>
      <c r="B70" s="641" t="s">
        <v>72</v>
      </c>
      <c r="C70" s="642"/>
      <c r="D70" s="642"/>
      <c r="E70" s="642"/>
      <c r="F70" s="642"/>
      <c r="G70" s="642"/>
      <c r="H70" s="642"/>
      <c r="I70" s="643"/>
      <c r="J70" s="321"/>
      <c r="K70" s="321"/>
      <c r="L70" s="321"/>
      <c r="M70" s="321"/>
      <c r="N70" s="321"/>
      <c r="O70" s="321"/>
      <c r="P70" s="321"/>
      <c r="Q70" s="321"/>
      <c r="R70" s="321"/>
      <c r="S70" s="321"/>
      <c r="T70" s="321"/>
      <c r="U70" s="321"/>
      <c r="V70" s="321"/>
      <c r="W70" s="321"/>
      <c r="X70" s="321"/>
      <c r="Y70" s="321"/>
      <c r="Z70" s="321"/>
    </row>
    <row r="71" spans="1:26" ht="30.75" customHeight="1" x14ac:dyDescent="0.25">
      <c r="A71" s="307" t="s">
        <v>75</v>
      </c>
      <c r="B71" s="641" t="s">
        <v>72</v>
      </c>
      <c r="C71" s="642"/>
      <c r="D71" s="642"/>
      <c r="E71" s="642"/>
      <c r="F71" s="642"/>
      <c r="G71" s="642"/>
      <c r="H71" s="642"/>
      <c r="I71" s="643"/>
      <c r="J71" s="321"/>
      <c r="K71" s="321"/>
      <c r="L71" s="321"/>
      <c r="M71" s="321"/>
      <c r="N71" s="321"/>
      <c r="O71" s="321"/>
      <c r="P71" s="321"/>
      <c r="Q71" s="321"/>
      <c r="R71" s="321"/>
      <c r="S71" s="321"/>
      <c r="T71" s="321"/>
      <c r="U71" s="321"/>
      <c r="V71" s="321"/>
      <c r="W71" s="321"/>
      <c r="X71" s="321"/>
      <c r="Y71" s="321"/>
      <c r="Z71" s="321"/>
    </row>
    <row r="72" spans="1:26" ht="18.75" customHeight="1" x14ac:dyDescent="0.25">
      <c r="A72" s="307" t="s">
        <v>76</v>
      </c>
      <c r="B72" s="644" t="s">
        <v>72</v>
      </c>
      <c r="C72" s="642"/>
      <c r="D72" s="643"/>
      <c r="E72" s="307" t="s">
        <v>77</v>
      </c>
      <c r="F72" s="644" t="s">
        <v>72</v>
      </c>
      <c r="G72" s="642"/>
      <c r="H72" s="642"/>
      <c r="I72" s="643"/>
      <c r="J72" s="321"/>
      <c r="K72" s="321"/>
      <c r="L72" s="321"/>
      <c r="M72" s="321"/>
      <c r="N72" s="321"/>
      <c r="O72" s="321"/>
      <c r="P72" s="321"/>
      <c r="Q72" s="321"/>
      <c r="R72" s="321"/>
      <c r="S72" s="321"/>
      <c r="T72" s="321"/>
      <c r="U72" s="321"/>
      <c r="V72" s="321"/>
      <c r="W72" s="321"/>
      <c r="X72" s="321"/>
      <c r="Y72" s="321"/>
      <c r="Z72" s="321"/>
    </row>
    <row r="73" spans="1:26" ht="18.75" customHeight="1" x14ac:dyDescent="0.25">
      <c r="A73" s="646" t="s">
        <v>78</v>
      </c>
      <c r="B73" s="643"/>
      <c r="C73" s="646" t="s">
        <v>79</v>
      </c>
      <c r="D73" s="643"/>
      <c r="E73" s="646" t="s">
        <v>80</v>
      </c>
      <c r="F73" s="642"/>
      <c r="G73" s="643"/>
      <c r="H73" s="646" t="s">
        <v>81</v>
      </c>
      <c r="I73" s="643"/>
      <c r="J73" s="321"/>
      <c r="K73" s="321"/>
      <c r="L73" s="321"/>
      <c r="M73" s="321"/>
      <c r="N73" s="321"/>
      <c r="O73" s="321"/>
      <c r="P73" s="321"/>
      <c r="Q73" s="321"/>
      <c r="R73" s="321"/>
      <c r="S73" s="321"/>
      <c r="T73" s="321"/>
      <c r="U73" s="321"/>
      <c r="V73" s="321"/>
      <c r="W73" s="321"/>
      <c r="X73" s="321"/>
      <c r="Y73" s="321"/>
      <c r="Z73" s="321"/>
    </row>
    <row r="74" spans="1:26" ht="81.75" customHeight="1" x14ac:dyDescent="0.25">
      <c r="A74" s="641" t="s">
        <v>1197</v>
      </c>
      <c r="B74" s="643"/>
      <c r="C74" s="658" t="s">
        <v>1299</v>
      </c>
      <c r="D74" s="643"/>
      <c r="E74" s="658" t="s">
        <v>1196</v>
      </c>
      <c r="F74" s="642"/>
      <c r="G74" s="643"/>
      <c r="H74" s="658" t="s">
        <v>1195</v>
      </c>
      <c r="I74" s="643"/>
      <c r="J74" s="321"/>
      <c r="K74" s="321"/>
      <c r="L74" s="321"/>
      <c r="M74" s="321"/>
      <c r="N74" s="321"/>
      <c r="O74" s="321"/>
      <c r="P74" s="321"/>
      <c r="Q74" s="321"/>
      <c r="R74" s="321"/>
      <c r="S74" s="321"/>
      <c r="T74" s="321"/>
      <c r="U74" s="321"/>
      <c r="V74" s="321"/>
      <c r="W74" s="321"/>
      <c r="X74" s="321"/>
      <c r="Y74" s="321"/>
      <c r="Z74" s="321"/>
    </row>
    <row r="75" spans="1:26" ht="18.75" customHeight="1" x14ac:dyDescent="0.25">
      <c r="A75" s="653" t="s">
        <v>85</v>
      </c>
      <c r="B75" s="642"/>
      <c r="C75" s="642"/>
      <c r="D75" s="642"/>
      <c r="E75" s="642"/>
      <c r="F75" s="642"/>
      <c r="G75" s="642"/>
      <c r="H75" s="642"/>
      <c r="I75" s="643"/>
      <c r="J75" s="321"/>
      <c r="K75" s="321"/>
      <c r="L75" s="321"/>
      <c r="M75" s="321"/>
      <c r="N75" s="321"/>
      <c r="O75" s="321"/>
      <c r="P75" s="321"/>
      <c r="Q75" s="321"/>
      <c r="R75" s="321"/>
      <c r="S75" s="321"/>
      <c r="T75" s="321"/>
      <c r="U75" s="321"/>
      <c r="V75" s="321"/>
      <c r="W75" s="321"/>
      <c r="X75" s="321"/>
      <c r="Y75" s="321"/>
      <c r="Z75" s="321"/>
    </row>
    <row r="76" spans="1:26" ht="18.75" customHeight="1" x14ac:dyDescent="0.25">
      <c r="A76" s="300" t="s">
        <v>86</v>
      </c>
      <c r="B76" s="645" t="s">
        <v>87</v>
      </c>
      <c r="C76" s="642"/>
      <c r="D76" s="642"/>
      <c r="E76" s="642"/>
      <c r="F76" s="642"/>
      <c r="G76" s="642"/>
      <c r="H76" s="643"/>
      <c r="I76" s="300" t="s">
        <v>88</v>
      </c>
      <c r="J76" s="321"/>
      <c r="K76" s="321"/>
      <c r="L76" s="321"/>
      <c r="M76" s="321"/>
      <c r="N76" s="321"/>
      <c r="O76" s="321"/>
      <c r="P76" s="321"/>
      <c r="Q76" s="321"/>
      <c r="R76" s="321"/>
      <c r="S76" s="321"/>
      <c r="T76" s="321"/>
      <c r="U76" s="321"/>
      <c r="V76" s="321"/>
      <c r="W76" s="321"/>
      <c r="X76" s="321"/>
      <c r="Y76" s="321"/>
      <c r="Z76" s="321"/>
    </row>
    <row r="77" spans="1:26" ht="18.75" customHeight="1" x14ac:dyDescent="0.25">
      <c r="A77" s="301"/>
      <c r="B77" s="644"/>
      <c r="C77" s="642"/>
      <c r="D77" s="642"/>
      <c r="E77" s="642"/>
      <c r="F77" s="642"/>
      <c r="G77" s="642"/>
      <c r="H77" s="643"/>
      <c r="I77" s="301"/>
      <c r="J77" s="321"/>
      <c r="K77" s="321"/>
      <c r="L77" s="321"/>
      <c r="M77" s="321"/>
      <c r="N77" s="321"/>
      <c r="O77" s="321"/>
      <c r="P77" s="321"/>
      <c r="Q77" s="321"/>
      <c r="R77" s="321"/>
      <c r="S77" s="321"/>
      <c r="T77" s="321"/>
      <c r="U77" s="321"/>
      <c r="V77" s="321"/>
      <c r="W77" s="321"/>
      <c r="X77" s="321"/>
      <c r="Y77" s="321"/>
      <c r="Z77" s="321"/>
    </row>
    <row r="78" spans="1:26" ht="18.75" customHeight="1" x14ac:dyDescent="0.25">
      <c r="A78" s="544"/>
      <c r="B78" s="544"/>
      <c r="C78" s="544"/>
      <c r="D78" s="544"/>
      <c r="E78" s="544"/>
      <c r="F78" s="544"/>
      <c r="G78" s="544"/>
      <c r="H78" s="544"/>
      <c r="I78" s="544"/>
      <c r="J78" s="321"/>
      <c r="K78" s="321"/>
      <c r="L78" s="321"/>
      <c r="M78" s="321"/>
      <c r="N78" s="321"/>
      <c r="O78" s="321"/>
      <c r="P78" s="321"/>
      <c r="Q78" s="321"/>
      <c r="R78" s="321"/>
      <c r="S78" s="321"/>
      <c r="T78" s="321"/>
      <c r="U78" s="321"/>
      <c r="V78" s="321"/>
      <c r="W78" s="321"/>
      <c r="X78" s="321"/>
      <c r="Y78" s="321"/>
      <c r="Z78" s="321"/>
    </row>
    <row r="79" spans="1:26" ht="18.75" customHeight="1" x14ac:dyDescent="0.25">
      <c r="A79" s="674" t="s">
        <v>0</v>
      </c>
      <c r="B79" s="655"/>
      <c r="C79" s="655"/>
      <c r="D79" s="655"/>
      <c r="E79" s="655"/>
      <c r="F79" s="655"/>
      <c r="G79" s="655"/>
      <c r="H79" s="655"/>
      <c r="I79" s="655"/>
      <c r="J79" s="321"/>
      <c r="K79" s="321"/>
      <c r="L79" s="321"/>
      <c r="M79" s="321"/>
      <c r="N79" s="321"/>
      <c r="O79" s="321"/>
      <c r="P79" s="321"/>
      <c r="Q79" s="321"/>
      <c r="R79" s="321"/>
      <c r="S79" s="321"/>
      <c r="T79" s="321"/>
      <c r="U79" s="321"/>
      <c r="V79" s="321"/>
      <c r="W79" s="321"/>
      <c r="X79" s="321"/>
      <c r="Y79" s="321"/>
      <c r="Z79" s="321"/>
    </row>
    <row r="80" spans="1:26" ht="18.75" customHeight="1" x14ac:dyDescent="0.25">
      <c r="A80" s="692" t="s">
        <v>1</v>
      </c>
      <c r="B80" s="693"/>
      <c r="C80" s="693"/>
      <c r="D80" s="693"/>
      <c r="E80" s="693"/>
      <c r="F80" s="693"/>
      <c r="G80" s="693"/>
      <c r="H80" s="693"/>
      <c r="I80" s="693"/>
      <c r="J80" s="321"/>
      <c r="K80" s="321"/>
      <c r="L80" s="321"/>
      <c r="M80" s="321"/>
      <c r="N80" s="321"/>
      <c r="O80" s="321"/>
      <c r="P80" s="321"/>
      <c r="Q80" s="321"/>
      <c r="R80" s="321"/>
      <c r="S80" s="321"/>
      <c r="T80" s="321"/>
      <c r="U80" s="321"/>
      <c r="V80" s="321"/>
      <c r="W80" s="321"/>
      <c r="X80" s="321"/>
      <c r="Y80" s="321"/>
      <c r="Z80" s="321"/>
    </row>
    <row r="81" spans="1:26" ht="18.75" customHeight="1" x14ac:dyDescent="0.25">
      <c r="A81" s="674" t="s">
        <v>2</v>
      </c>
      <c r="B81" s="655"/>
      <c r="C81" s="655"/>
      <c r="D81" s="655"/>
      <c r="E81" s="655"/>
      <c r="F81" s="655"/>
      <c r="G81" s="655"/>
      <c r="H81" s="655"/>
      <c r="I81" s="655"/>
      <c r="J81" s="321"/>
      <c r="K81" s="321"/>
      <c r="L81" s="321"/>
      <c r="M81" s="321"/>
      <c r="N81" s="321"/>
      <c r="O81" s="321"/>
      <c r="P81" s="321"/>
      <c r="Q81" s="321"/>
      <c r="R81" s="321"/>
      <c r="S81" s="321"/>
      <c r="T81" s="321"/>
      <c r="U81" s="321"/>
      <c r="V81" s="321"/>
      <c r="W81" s="321"/>
      <c r="X81" s="321"/>
      <c r="Y81" s="321"/>
      <c r="Z81" s="321"/>
    </row>
    <row r="82" spans="1:26" ht="18.75" customHeight="1" x14ac:dyDescent="0.25">
      <c r="A82" s="545"/>
      <c r="B82" s="679" t="s">
        <v>1242</v>
      </c>
      <c r="C82" s="664"/>
      <c r="D82" s="664"/>
      <c r="E82" s="664"/>
      <c r="F82" s="676" t="s">
        <v>3</v>
      </c>
      <c r="G82" s="655"/>
      <c r="H82" s="655"/>
      <c r="I82" s="655"/>
      <c r="J82" s="321"/>
      <c r="K82" s="321"/>
      <c r="L82" s="321"/>
      <c r="M82" s="321"/>
      <c r="N82" s="321"/>
      <c r="O82" s="321"/>
      <c r="P82" s="321"/>
      <c r="Q82" s="321"/>
      <c r="R82" s="321"/>
      <c r="S82" s="321"/>
      <c r="T82" s="321"/>
      <c r="U82" s="321"/>
      <c r="V82" s="321"/>
      <c r="W82" s="321"/>
      <c r="X82" s="321"/>
      <c r="Y82" s="321"/>
      <c r="Z82" s="321"/>
    </row>
    <row r="83" spans="1:26" ht="18.75" customHeight="1" x14ac:dyDescent="0.25">
      <c r="A83" s="645" t="s">
        <v>4</v>
      </c>
      <c r="B83" s="642"/>
      <c r="C83" s="642"/>
      <c r="D83" s="642"/>
      <c r="E83" s="642"/>
      <c r="F83" s="642"/>
      <c r="G83" s="642"/>
      <c r="H83" s="642"/>
      <c r="I83" s="643"/>
      <c r="J83" s="321"/>
      <c r="K83" s="321"/>
      <c r="L83" s="321"/>
      <c r="M83" s="321"/>
      <c r="N83" s="321"/>
      <c r="O83" s="321"/>
      <c r="P83" s="321"/>
      <c r="Q83" s="321"/>
      <c r="R83" s="321"/>
      <c r="S83" s="321"/>
      <c r="T83" s="321"/>
      <c r="U83" s="321"/>
      <c r="V83" s="321"/>
      <c r="W83" s="321"/>
      <c r="X83" s="321"/>
      <c r="Y83" s="321"/>
      <c r="Z83" s="321"/>
    </row>
    <row r="84" spans="1:26" ht="18.75" customHeight="1" x14ac:dyDescent="0.25">
      <c r="A84" s="645" t="s">
        <v>5</v>
      </c>
      <c r="B84" s="642"/>
      <c r="C84" s="642"/>
      <c r="D84" s="642"/>
      <c r="E84" s="642"/>
      <c r="F84" s="642"/>
      <c r="G84" s="642"/>
      <c r="H84" s="642"/>
      <c r="I84" s="643"/>
      <c r="J84" s="321"/>
      <c r="K84" s="321"/>
      <c r="L84" s="321"/>
      <c r="M84" s="321"/>
      <c r="N84" s="321"/>
      <c r="O84" s="321"/>
      <c r="P84" s="321"/>
      <c r="Q84" s="321"/>
      <c r="R84" s="321"/>
      <c r="S84" s="321"/>
      <c r="T84" s="321"/>
      <c r="U84" s="321"/>
      <c r="V84" s="321"/>
      <c r="W84" s="321"/>
      <c r="X84" s="321"/>
      <c r="Y84" s="321"/>
      <c r="Z84" s="321"/>
    </row>
    <row r="85" spans="1:26" ht="18.75" customHeight="1" x14ac:dyDescent="0.25">
      <c r="A85" s="307" t="s">
        <v>6</v>
      </c>
      <c r="B85" s="294">
        <v>3</v>
      </c>
      <c r="C85" s="657" t="s">
        <v>7</v>
      </c>
      <c r="D85" s="643"/>
      <c r="E85" s="644" t="s">
        <v>8</v>
      </c>
      <c r="F85" s="642"/>
      <c r="G85" s="643"/>
      <c r="H85" s="300" t="s">
        <v>9</v>
      </c>
      <c r="I85" s="295" t="s">
        <v>10</v>
      </c>
      <c r="J85" s="321"/>
      <c r="K85" s="321"/>
      <c r="L85" s="321"/>
      <c r="M85" s="321"/>
      <c r="N85" s="321"/>
      <c r="O85" s="321"/>
      <c r="P85" s="321"/>
      <c r="Q85" s="321"/>
      <c r="R85" s="321"/>
      <c r="S85" s="321"/>
      <c r="T85" s="321"/>
      <c r="U85" s="321"/>
      <c r="V85" s="321"/>
      <c r="W85" s="321"/>
      <c r="X85" s="321"/>
      <c r="Y85" s="321"/>
      <c r="Z85" s="321"/>
    </row>
    <row r="86" spans="1:26" ht="18.75" customHeight="1" x14ac:dyDescent="0.25">
      <c r="A86" s="307" t="s">
        <v>11</v>
      </c>
      <c r="B86" s="644" t="s">
        <v>12</v>
      </c>
      <c r="C86" s="642"/>
      <c r="D86" s="643"/>
      <c r="E86" s="657" t="s">
        <v>13</v>
      </c>
      <c r="F86" s="643"/>
      <c r="G86" s="658" t="s">
        <v>98</v>
      </c>
      <c r="H86" s="642"/>
      <c r="I86" s="643"/>
      <c r="J86" s="321"/>
      <c r="K86" s="321"/>
      <c r="L86" s="321"/>
      <c r="M86" s="321"/>
      <c r="N86" s="321"/>
      <c r="O86" s="321"/>
      <c r="P86" s="321"/>
      <c r="Q86" s="321"/>
      <c r="R86" s="321"/>
      <c r="S86" s="321"/>
      <c r="T86" s="321"/>
      <c r="U86" s="321"/>
      <c r="V86" s="321"/>
      <c r="W86" s="321"/>
      <c r="X86" s="321"/>
      <c r="Y86" s="321"/>
      <c r="Z86" s="321"/>
    </row>
    <row r="87" spans="1:26" ht="60.75" customHeight="1" x14ac:dyDescent="0.25">
      <c r="A87" s="307" t="s">
        <v>15</v>
      </c>
      <c r="B87" s="644" t="s">
        <v>99</v>
      </c>
      <c r="C87" s="642"/>
      <c r="D87" s="642"/>
      <c r="E87" s="642"/>
      <c r="F87" s="642"/>
      <c r="G87" s="642"/>
      <c r="H87" s="642"/>
      <c r="I87" s="643"/>
      <c r="J87" s="321"/>
      <c r="K87" s="321"/>
      <c r="L87" s="321"/>
      <c r="M87" s="321"/>
      <c r="N87" s="321"/>
      <c r="O87" s="321"/>
      <c r="P87" s="321"/>
      <c r="Q87" s="321"/>
      <c r="R87" s="321"/>
      <c r="S87" s="321"/>
      <c r="T87" s="321"/>
      <c r="U87" s="321"/>
      <c r="V87" s="321"/>
      <c r="W87" s="321"/>
      <c r="X87" s="321"/>
      <c r="Y87" s="321"/>
      <c r="Z87" s="321"/>
    </row>
    <row r="88" spans="1:26" ht="56.25" customHeight="1" x14ac:dyDescent="0.25">
      <c r="A88" s="307" t="s">
        <v>17</v>
      </c>
      <c r="B88" s="644" t="s">
        <v>100</v>
      </c>
      <c r="C88" s="642"/>
      <c r="D88" s="642"/>
      <c r="E88" s="642"/>
      <c r="F88" s="642"/>
      <c r="G88" s="642"/>
      <c r="H88" s="642"/>
      <c r="I88" s="643"/>
      <c r="J88" s="321"/>
      <c r="K88" s="321"/>
      <c r="L88" s="321"/>
      <c r="M88" s="321"/>
      <c r="N88" s="321"/>
      <c r="O88" s="321"/>
      <c r="P88" s="321"/>
      <c r="Q88" s="321"/>
      <c r="R88" s="321"/>
      <c r="S88" s="321"/>
      <c r="T88" s="321"/>
      <c r="U88" s="321"/>
      <c r="V88" s="321"/>
      <c r="W88" s="321"/>
      <c r="X88" s="321"/>
      <c r="Y88" s="321"/>
      <c r="Z88" s="321"/>
    </row>
    <row r="89" spans="1:26" ht="18.75" customHeight="1" x14ac:dyDescent="0.25">
      <c r="A89" s="307" t="s">
        <v>19</v>
      </c>
      <c r="B89" s="296">
        <v>1</v>
      </c>
      <c r="C89" s="296">
        <v>7</v>
      </c>
      <c r="D89" s="296">
        <v>2024</v>
      </c>
      <c r="E89" s="666" t="s">
        <v>23</v>
      </c>
      <c r="F89" s="667"/>
      <c r="G89" s="669">
        <v>31</v>
      </c>
      <c r="H89" s="669">
        <v>12</v>
      </c>
      <c r="I89" s="669">
        <v>2027</v>
      </c>
      <c r="J89" s="321"/>
      <c r="K89" s="321"/>
      <c r="L89" s="321"/>
      <c r="M89" s="321"/>
      <c r="N89" s="321"/>
      <c r="O89" s="321"/>
      <c r="P89" s="321"/>
      <c r="Q89" s="321"/>
      <c r="R89" s="321"/>
      <c r="S89" s="321"/>
      <c r="T89" s="321"/>
      <c r="U89" s="321"/>
      <c r="V89" s="321"/>
      <c r="W89" s="321"/>
      <c r="X89" s="321"/>
      <c r="Y89" s="321"/>
      <c r="Z89" s="321"/>
    </row>
    <row r="90" spans="1:26" ht="18.75" customHeight="1" x14ac:dyDescent="0.25">
      <c r="A90" s="307" t="s">
        <v>27</v>
      </c>
      <c r="B90" s="296">
        <v>1</v>
      </c>
      <c r="C90" s="296">
        <v>7</v>
      </c>
      <c r="D90" s="296">
        <v>2024</v>
      </c>
      <c r="E90" s="668"/>
      <c r="F90" s="665"/>
      <c r="G90" s="670"/>
      <c r="H90" s="670"/>
      <c r="I90" s="670"/>
      <c r="J90" s="321"/>
      <c r="K90" s="321"/>
      <c r="L90" s="321"/>
      <c r="M90" s="321"/>
      <c r="N90" s="321"/>
      <c r="O90" s="321"/>
      <c r="P90" s="321"/>
      <c r="Q90" s="321"/>
      <c r="R90" s="321"/>
      <c r="S90" s="321"/>
      <c r="T90" s="321"/>
      <c r="U90" s="321"/>
      <c r="V90" s="321"/>
      <c r="W90" s="321"/>
      <c r="X90" s="321"/>
      <c r="Y90" s="321"/>
      <c r="Z90" s="321"/>
    </row>
    <row r="91" spans="1:26" ht="18.75" customHeight="1" x14ac:dyDescent="0.25">
      <c r="A91" s="307" t="s">
        <v>28</v>
      </c>
      <c r="B91" s="297">
        <v>0.3</v>
      </c>
      <c r="C91" s="307" t="s">
        <v>29</v>
      </c>
      <c r="D91" s="298" t="s">
        <v>30</v>
      </c>
      <c r="E91" s="657" t="s">
        <v>31</v>
      </c>
      <c r="F91" s="643"/>
      <c r="G91" s="641"/>
      <c r="H91" s="642"/>
      <c r="I91" s="643"/>
      <c r="J91" s="321"/>
      <c r="K91" s="321"/>
      <c r="L91" s="321"/>
      <c r="M91" s="321"/>
      <c r="N91" s="321"/>
      <c r="O91" s="321"/>
      <c r="P91" s="321"/>
      <c r="Q91" s="321"/>
      <c r="R91" s="321"/>
      <c r="S91" s="321"/>
      <c r="T91" s="321"/>
      <c r="U91" s="321"/>
      <c r="V91" s="321"/>
      <c r="W91" s="321"/>
      <c r="X91" s="321"/>
      <c r="Y91" s="321"/>
      <c r="Z91" s="321"/>
    </row>
    <row r="92" spans="1:26" ht="18.75" customHeight="1" x14ac:dyDescent="0.25">
      <c r="A92" s="645" t="s">
        <v>32</v>
      </c>
      <c r="B92" s="642"/>
      <c r="C92" s="642"/>
      <c r="D92" s="642"/>
      <c r="E92" s="642"/>
      <c r="F92" s="642"/>
      <c r="G92" s="642"/>
      <c r="H92" s="642"/>
      <c r="I92" s="643"/>
      <c r="J92" s="321"/>
      <c r="K92" s="321"/>
      <c r="L92" s="321"/>
      <c r="M92" s="321"/>
      <c r="N92" s="321"/>
      <c r="O92" s="321"/>
      <c r="P92" s="321"/>
      <c r="Q92" s="321"/>
      <c r="R92" s="321"/>
      <c r="S92" s="321"/>
      <c r="T92" s="321"/>
      <c r="U92" s="321"/>
      <c r="V92" s="321"/>
      <c r="W92" s="321"/>
      <c r="X92" s="321"/>
      <c r="Y92" s="321"/>
      <c r="Z92" s="321"/>
    </row>
    <row r="93" spans="1:26" ht="29.25" customHeight="1" x14ac:dyDescent="0.25">
      <c r="A93" s="300" t="s">
        <v>33</v>
      </c>
      <c r="B93" s="671" t="s">
        <v>34</v>
      </c>
      <c r="C93" s="643"/>
      <c r="D93" s="307" t="s">
        <v>35</v>
      </c>
      <c r="E93" s="644" t="s">
        <v>36</v>
      </c>
      <c r="F93" s="643"/>
      <c r="G93" s="307" t="s">
        <v>37</v>
      </c>
      <c r="H93" s="641" t="s">
        <v>30</v>
      </c>
      <c r="I93" s="643"/>
      <c r="J93" s="321"/>
      <c r="K93" s="321"/>
      <c r="L93" s="321"/>
      <c r="M93" s="321"/>
      <c r="N93" s="321"/>
      <c r="O93" s="321"/>
      <c r="P93" s="321"/>
      <c r="Q93" s="321"/>
      <c r="R93" s="321"/>
      <c r="S93" s="321"/>
      <c r="T93" s="321"/>
      <c r="U93" s="321"/>
      <c r="V93" s="321"/>
      <c r="W93" s="321"/>
      <c r="X93" s="321"/>
      <c r="Y93" s="321"/>
      <c r="Z93" s="321"/>
    </row>
    <row r="94" spans="1:26" ht="18.75" customHeight="1" x14ac:dyDescent="0.25">
      <c r="A94" s="300" t="s">
        <v>38</v>
      </c>
      <c r="B94" s="641" t="s">
        <v>39</v>
      </c>
      <c r="C94" s="642"/>
      <c r="D94" s="642"/>
      <c r="E94" s="642"/>
      <c r="F94" s="642"/>
      <c r="G94" s="642"/>
      <c r="H94" s="642"/>
      <c r="I94" s="643"/>
      <c r="J94" s="321"/>
      <c r="K94" s="321"/>
      <c r="L94" s="321"/>
      <c r="M94" s="321"/>
      <c r="N94" s="321"/>
      <c r="O94" s="321"/>
      <c r="P94" s="321"/>
      <c r="Q94" s="321"/>
      <c r="R94" s="321"/>
      <c r="S94" s="321"/>
      <c r="T94" s="321"/>
      <c r="U94" s="321"/>
      <c r="V94" s="321"/>
      <c r="W94" s="321"/>
      <c r="X94" s="321"/>
      <c r="Y94" s="321"/>
      <c r="Z94" s="321"/>
    </row>
    <row r="95" spans="1:26" ht="18.75" customHeight="1" x14ac:dyDescent="0.25">
      <c r="A95" s="300" t="s">
        <v>40</v>
      </c>
      <c r="B95" s="295" t="s">
        <v>41</v>
      </c>
      <c r="C95" s="307" t="s">
        <v>42</v>
      </c>
      <c r="D95" s="295" t="s">
        <v>43</v>
      </c>
      <c r="E95" s="657" t="s">
        <v>44</v>
      </c>
      <c r="F95" s="643"/>
      <c r="G95" s="295" t="s">
        <v>45</v>
      </c>
      <c r="H95" s="307" t="s">
        <v>46</v>
      </c>
      <c r="I95" s="340">
        <v>0.4</v>
      </c>
      <c r="J95" s="321"/>
      <c r="K95" s="321"/>
      <c r="L95" s="321"/>
      <c r="M95" s="321"/>
      <c r="N95" s="321"/>
      <c r="O95" s="321"/>
      <c r="P95" s="321"/>
      <c r="Q95" s="321"/>
      <c r="R95" s="321"/>
      <c r="S95" s="321"/>
      <c r="T95" s="321"/>
      <c r="U95" s="321"/>
      <c r="V95" s="321"/>
      <c r="W95" s="321"/>
      <c r="X95" s="321"/>
      <c r="Y95" s="321"/>
      <c r="Z95" s="321"/>
    </row>
    <row r="96" spans="1:26" ht="23.25" customHeight="1" x14ac:dyDescent="0.25">
      <c r="A96" s="300" t="s">
        <v>47</v>
      </c>
      <c r="B96" s="641" t="s">
        <v>101</v>
      </c>
      <c r="C96" s="642"/>
      <c r="D96" s="642"/>
      <c r="E96" s="642"/>
      <c r="F96" s="642"/>
      <c r="G96" s="642"/>
      <c r="H96" s="642"/>
      <c r="I96" s="643"/>
      <c r="J96" s="321"/>
      <c r="K96" s="321"/>
      <c r="L96" s="321"/>
      <c r="M96" s="321"/>
      <c r="N96" s="321"/>
      <c r="O96" s="321"/>
      <c r="P96" s="321"/>
      <c r="Q96" s="321"/>
      <c r="R96" s="321"/>
      <c r="S96" s="321"/>
      <c r="T96" s="321"/>
      <c r="U96" s="321"/>
      <c r="V96" s="321"/>
      <c r="W96" s="321"/>
      <c r="X96" s="321"/>
      <c r="Y96" s="321"/>
      <c r="Z96" s="321"/>
    </row>
    <row r="97" spans="1:26" ht="43.5" customHeight="1" x14ac:dyDescent="0.25">
      <c r="A97" s="300" t="s">
        <v>49</v>
      </c>
      <c r="B97" s="671" t="s">
        <v>102</v>
      </c>
      <c r="C97" s="642"/>
      <c r="D97" s="643"/>
      <c r="E97" s="657" t="s">
        <v>50</v>
      </c>
      <c r="F97" s="643"/>
      <c r="G97" s="671" t="s">
        <v>103</v>
      </c>
      <c r="H97" s="642"/>
      <c r="I97" s="643"/>
      <c r="J97" s="321"/>
      <c r="K97" s="321"/>
      <c r="L97" s="321"/>
      <c r="M97" s="321"/>
      <c r="N97" s="321"/>
      <c r="O97" s="321"/>
      <c r="P97" s="321"/>
      <c r="Q97" s="321"/>
      <c r="R97" s="321"/>
      <c r="S97" s="321"/>
      <c r="T97" s="321"/>
      <c r="U97" s="321"/>
      <c r="V97" s="321"/>
      <c r="W97" s="321"/>
      <c r="X97" s="321"/>
      <c r="Y97" s="321"/>
      <c r="Z97" s="321"/>
    </row>
    <row r="98" spans="1:26" ht="18.75" customHeight="1" x14ac:dyDescent="0.25">
      <c r="A98" s="645" t="s">
        <v>52</v>
      </c>
      <c r="B98" s="642"/>
      <c r="C98" s="642"/>
      <c r="D98" s="642"/>
      <c r="E98" s="642"/>
      <c r="F98" s="642"/>
      <c r="G98" s="642"/>
      <c r="H98" s="642"/>
      <c r="I98" s="643"/>
      <c r="J98" s="321"/>
      <c r="K98" s="321"/>
      <c r="L98" s="321"/>
      <c r="M98" s="321"/>
      <c r="N98" s="321"/>
      <c r="O98" s="321"/>
      <c r="P98" s="321"/>
      <c r="Q98" s="321"/>
      <c r="R98" s="321"/>
      <c r="S98" s="321"/>
      <c r="T98" s="321"/>
      <c r="U98" s="321"/>
      <c r="V98" s="321"/>
      <c r="W98" s="321"/>
      <c r="X98" s="321"/>
      <c r="Y98" s="321"/>
      <c r="Z98" s="321"/>
    </row>
    <row r="99" spans="1:26" ht="64.5" customHeight="1" x14ac:dyDescent="0.25">
      <c r="A99" s="307" t="s">
        <v>53</v>
      </c>
      <c r="B99" s="641" t="s">
        <v>104</v>
      </c>
      <c r="C99" s="642"/>
      <c r="D99" s="642"/>
      <c r="E99" s="642"/>
      <c r="F99" s="642"/>
      <c r="G99" s="642"/>
      <c r="H99" s="642"/>
      <c r="I99" s="643"/>
      <c r="J99" s="321"/>
      <c r="K99" s="321"/>
      <c r="L99" s="321"/>
      <c r="M99" s="321"/>
      <c r="N99" s="321"/>
      <c r="O99" s="321"/>
      <c r="P99" s="321"/>
      <c r="Q99" s="321"/>
      <c r="R99" s="321"/>
      <c r="S99" s="321"/>
      <c r="T99" s="321"/>
      <c r="U99" s="321"/>
      <c r="V99" s="321"/>
      <c r="W99" s="321"/>
      <c r="X99" s="321"/>
      <c r="Y99" s="321"/>
      <c r="Z99" s="321"/>
    </row>
    <row r="100" spans="1:26" ht="18.75" customHeight="1" x14ac:dyDescent="0.25">
      <c r="A100" s="307" t="s">
        <v>55</v>
      </c>
      <c r="B100" s="645" t="s">
        <v>56</v>
      </c>
      <c r="C100" s="643"/>
      <c r="D100" s="645" t="s">
        <v>57</v>
      </c>
      <c r="E100" s="643"/>
      <c r="F100" s="645" t="s">
        <v>58</v>
      </c>
      <c r="G100" s="643"/>
      <c r="H100" s="645" t="s">
        <v>59</v>
      </c>
      <c r="I100" s="643"/>
      <c r="J100" s="321"/>
      <c r="K100" s="321"/>
      <c r="L100" s="321"/>
      <c r="M100" s="321"/>
      <c r="N100" s="321"/>
      <c r="O100" s="321"/>
      <c r="P100" s="321"/>
      <c r="Q100" s="321"/>
      <c r="R100" s="321"/>
      <c r="S100" s="321"/>
      <c r="T100" s="321"/>
      <c r="U100" s="321"/>
      <c r="V100" s="321"/>
      <c r="W100" s="321"/>
      <c r="X100" s="321"/>
      <c r="Y100" s="321"/>
      <c r="Z100" s="321"/>
    </row>
    <row r="101" spans="1:26" ht="51.75" customHeight="1" x14ac:dyDescent="0.25">
      <c r="A101" s="307" t="s">
        <v>60</v>
      </c>
      <c r="B101" s="671" t="s">
        <v>105</v>
      </c>
      <c r="C101" s="643"/>
      <c r="D101" s="671" t="s">
        <v>106</v>
      </c>
      <c r="E101" s="643"/>
      <c r="F101" s="641"/>
      <c r="G101" s="643"/>
      <c r="H101" s="641"/>
      <c r="I101" s="643"/>
      <c r="J101" s="321"/>
      <c r="K101" s="321"/>
      <c r="L101" s="321"/>
      <c r="M101" s="321"/>
      <c r="N101" s="321"/>
      <c r="O101" s="321"/>
      <c r="P101" s="321"/>
      <c r="Q101" s="321"/>
      <c r="R101" s="321"/>
      <c r="S101" s="321"/>
      <c r="T101" s="321"/>
      <c r="U101" s="321"/>
      <c r="V101" s="321"/>
      <c r="W101" s="321"/>
      <c r="X101" s="321"/>
      <c r="Y101" s="321"/>
      <c r="Z101" s="321"/>
    </row>
    <row r="102" spans="1:26" ht="18.75" customHeight="1" x14ac:dyDescent="0.25">
      <c r="A102" s="307" t="s">
        <v>63</v>
      </c>
      <c r="B102" s="658" t="s">
        <v>64</v>
      </c>
      <c r="C102" s="643"/>
      <c r="D102" s="658"/>
      <c r="E102" s="643"/>
      <c r="F102" s="641"/>
      <c r="G102" s="643"/>
      <c r="H102" s="641"/>
      <c r="I102" s="643"/>
      <c r="J102" s="321"/>
      <c r="K102" s="321"/>
      <c r="L102" s="321"/>
      <c r="M102" s="321"/>
      <c r="N102" s="321"/>
      <c r="O102" s="321"/>
      <c r="P102" s="321"/>
      <c r="Q102" s="321"/>
      <c r="R102" s="321"/>
      <c r="S102" s="321"/>
      <c r="T102" s="321"/>
      <c r="U102" s="321"/>
      <c r="V102" s="321"/>
      <c r="W102" s="321"/>
      <c r="X102" s="321"/>
      <c r="Y102" s="321"/>
      <c r="Z102" s="321"/>
    </row>
    <row r="103" spans="1:26" ht="18.75" customHeight="1" x14ac:dyDescent="0.25">
      <c r="A103" s="307" t="s">
        <v>65</v>
      </c>
      <c r="B103" s="641" t="s">
        <v>64</v>
      </c>
      <c r="C103" s="643"/>
      <c r="D103" s="641"/>
      <c r="E103" s="643"/>
      <c r="F103" s="641"/>
      <c r="G103" s="643"/>
      <c r="H103" s="641"/>
      <c r="I103" s="643"/>
      <c r="J103" s="321"/>
      <c r="K103" s="321"/>
      <c r="L103" s="321"/>
      <c r="M103" s="321"/>
      <c r="N103" s="321"/>
      <c r="O103" s="321"/>
      <c r="P103" s="321"/>
      <c r="Q103" s="321"/>
      <c r="R103" s="321"/>
      <c r="S103" s="321"/>
      <c r="T103" s="321"/>
      <c r="U103" s="321"/>
      <c r="V103" s="321"/>
      <c r="W103" s="321"/>
      <c r="X103" s="321"/>
      <c r="Y103" s="321"/>
      <c r="Z103" s="321"/>
    </row>
    <row r="104" spans="1:26" ht="18.75" customHeight="1" x14ac:dyDescent="0.25">
      <c r="A104" s="307" t="s">
        <v>66</v>
      </c>
      <c r="B104" s="641" t="s">
        <v>67</v>
      </c>
      <c r="C104" s="643"/>
      <c r="D104" s="641"/>
      <c r="E104" s="643"/>
      <c r="F104" s="641"/>
      <c r="G104" s="643"/>
      <c r="H104" s="641"/>
      <c r="I104" s="643"/>
      <c r="J104" s="321"/>
      <c r="K104" s="321"/>
      <c r="L104" s="321"/>
      <c r="M104" s="321"/>
      <c r="N104" s="321"/>
      <c r="O104" s="321"/>
      <c r="P104" s="321"/>
      <c r="Q104" s="321"/>
      <c r="R104" s="321"/>
      <c r="S104" s="321"/>
      <c r="T104" s="321"/>
      <c r="U104" s="321"/>
      <c r="V104" s="321"/>
      <c r="W104" s="321"/>
      <c r="X104" s="321"/>
      <c r="Y104" s="321"/>
      <c r="Z104" s="321"/>
    </row>
    <row r="105" spans="1:26" ht="18.75" customHeight="1" x14ac:dyDescent="0.25">
      <c r="A105" s="307" t="s">
        <v>68</v>
      </c>
      <c r="B105" s="671" t="s">
        <v>34</v>
      </c>
      <c r="C105" s="643"/>
      <c r="D105" s="641"/>
      <c r="E105" s="643"/>
      <c r="F105" s="641"/>
      <c r="G105" s="643"/>
      <c r="H105" s="641"/>
      <c r="I105" s="643"/>
      <c r="J105" s="321"/>
      <c r="K105" s="321"/>
      <c r="L105" s="321"/>
      <c r="M105" s="321"/>
      <c r="N105" s="321"/>
      <c r="O105" s="321"/>
      <c r="P105" s="321"/>
      <c r="Q105" s="321"/>
      <c r="R105" s="321"/>
      <c r="S105" s="321"/>
      <c r="T105" s="321"/>
      <c r="U105" s="321"/>
      <c r="V105" s="321"/>
      <c r="W105" s="321"/>
      <c r="X105" s="321"/>
      <c r="Y105" s="321"/>
      <c r="Z105" s="321"/>
    </row>
    <row r="106" spans="1:26" ht="18.75" customHeight="1" x14ac:dyDescent="0.25">
      <c r="A106" s="307" t="s">
        <v>69</v>
      </c>
      <c r="B106" s="671" t="s">
        <v>34</v>
      </c>
      <c r="C106" s="643"/>
      <c r="D106" s="641"/>
      <c r="E106" s="643"/>
      <c r="F106" s="641"/>
      <c r="G106" s="643"/>
      <c r="H106" s="641"/>
      <c r="I106" s="643"/>
      <c r="J106" s="321"/>
      <c r="K106" s="321"/>
      <c r="L106" s="321"/>
      <c r="M106" s="321"/>
      <c r="N106" s="321"/>
      <c r="O106" s="321"/>
      <c r="P106" s="321"/>
      <c r="Q106" s="321"/>
      <c r="R106" s="321"/>
      <c r="S106" s="321"/>
      <c r="T106" s="321"/>
      <c r="U106" s="321"/>
      <c r="V106" s="321"/>
      <c r="W106" s="321"/>
      <c r="X106" s="321"/>
      <c r="Y106" s="321"/>
      <c r="Z106" s="321"/>
    </row>
    <row r="107" spans="1:26" ht="18.75" customHeight="1" x14ac:dyDescent="0.25">
      <c r="A107" s="645" t="s">
        <v>70</v>
      </c>
      <c r="B107" s="642"/>
      <c r="C107" s="642"/>
      <c r="D107" s="642"/>
      <c r="E107" s="642"/>
      <c r="F107" s="642"/>
      <c r="G107" s="642"/>
      <c r="H107" s="642"/>
      <c r="I107" s="643"/>
      <c r="J107" s="321"/>
      <c r="K107" s="321"/>
      <c r="L107" s="321"/>
      <c r="M107" s="321"/>
      <c r="N107" s="321"/>
      <c r="O107" s="321"/>
      <c r="P107" s="321"/>
      <c r="Q107" s="321"/>
      <c r="R107" s="321"/>
      <c r="S107" s="321"/>
      <c r="T107" s="321"/>
      <c r="U107" s="321"/>
      <c r="V107" s="321"/>
      <c r="W107" s="321"/>
      <c r="X107" s="321"/>
      <c r="Y107" s="321"/>
      <c r="Z107" s="321"/>
    </row>
    <row r="108" spans="1:26" ht="18.75" customHeight="1" x14ac:dyDescent="0.25">
      <c r="A108" s="307" t="s">
        <v>71</v>
      </c>
      <c r="B108" s="641" t="s">
        <v>72</v>
      </c>
      <c r="C108" s="642"/>
      <c r="D108" s="643"/>
      <c r="E108" s="307" t="s">
        <v>73</v>
      </c>
      <c r="F108" s="644" t="s">
        <v>72</v>
      </c>
      <c r="G108" s="642"/>
      <c r="H108" s="642"/>
      <c r="I108" s="643"/>
      <c r="J108" s="321"/>
      <c r="K108" s="321"/>
      <c r="L108" s="321"/>
      <c r="M108" s="321"/>
      <c r="N108" s="321"/>
      <c r="O108" s="321"/>
      <c r="P108" s="321"/>
      <c r="Q108" s="321"/>
      <c r="R108" s="321"/>
      <c r="S108" s="321"/>
      <c r="T108" s="321"/>
      <c r="U108" s="321"/>
      <c r="V108" s="321"/>
      <c r="W108" s="321"/>
      <c r="X108" s="321"/>
      <c r="Y108" s="321"/>
      <c r="Z108" s="321"/>
    </row>
    <row r="109" spans="1:26" ht="18.75" customHeight="1" x14ac:dyDescent="0.25">
      <c r="A109" s="307" t="s">
        <v>74</v>
      </c>
      <c r="B109" s="641" t="s">
        <v>72</v>
      </c>
      <c r="C109" s="642"/>
      <c r="D109" s="642"/>
      <c r="E109" s="642"/>
      <c r="F109" s="642"/>
      <c r="G109" s="642"/>
      <c r="H109" s="642"/>
      <c r="I109" s="643"/>
      <c r="J109" s="321"/>
      <c r="K109" s="321"/>
      <c r="L109" s="321"/>
      <c r="M109" s="321"/>
      <c r="N109" s="321"/>
      <c r="O109" s="321"/>
      <c r="P109" s="321"/>
      <c r="Q109" s="321"/>
      <c r="R109" s="321"/>
      <c r="S109" s="321"/>
      <c r="T109" s="321"/>
      <c r="U109" s="321"/>
      <c r="V109" s="321"/>
      <c r="W109" s="321"/>
      <c r="X109" s="321"/>
      <c r="Y109" s="321"/>
      <c r="Z109" s="321"/>
    </row>
    <row r="110" spans="1:26" ht="18.75" customHeight="1" x14ac:dyDescent="0.25">
      <c r="A110" s="307" t="s">
        <v>75</v>
      </c>
      <c r="B110" s="641" t="s">
        <v>72</v>
      </c>
      <c r="C110" s="642"/>
      <c r="D110" s="642"/>
      <c r="E110" s="642"/>
      <c r="F110" s="642"/>
      <c r="G110" s="642"/>
      <c r="H110" s="642"/>
      <c r="I110" s="643"/>
      <c r="J110" s="321"/>
      <c r="K110" s="321"/>
      <c r="L110" s="321"/>
      <c r="M110" s="321"/>
      <c r="N110" s="321"/>
      <c r="O110" s="321"/>
      <c r="P110" s="321"/>
      <c r="Q110" s="321"/>
      <c r="R110" s="321"/>
      <c r="S110" s="321"/>
      <c r="T110" s="321"/>
      <c r="U110" s="321"/>
      <c r="V110" s="321"/>
      <c r="W110" s="321"/>
      <c r="X110" s="321"/>
      <c r="Y110" s="321"/>
      <c r="Z110" s="321"/>
    </row>
    <row r="111" spans="1:26" ht="18.75" customHeight="1" x14ac:dyDescent="0.25">
      <c r="A111" s="307" t="s">
        <v>76</v>
      </c>
      <c r="B111" s="644" t="s">
        <v>72</v>
      </c>
      <c r="C111" s="642"/>
      <c r="D111" s="643"/>
      <c r="E111" s="307" t="s">
        <v>77</v>
      </c>
      <c r="F111" s="644" t="s">
        <v>72</v>
      </c>
      <c r="G111" s="642"/>
      <c r="H111" s="642"/>
      <c r="I111" s="643"/>
      <c r="J111" s="321"/>
      <c r="K111" s="321"/>
      <c r="L111" s="321"/>
      <c r="M111" s="321"/>
      <c r="N111" s="321"/>
      <c r="O111" s="321"/>
      <c r="P111" s="321"/>
      <c r="Q111" s="321"/>
      <c r="R111" s="321"/>
      <c r="S111" s="321"/>
      <c r="T111" s="321"/>
      <c r="U111" s="321"/>
      <c r="V111" s="321"/>
      <c r="W111" s="321"/>
      <c r="X111" s="321"/>
      <c r="Y111" s="321"/>
      <c r="Z111" s="321"/>
    </row>
    <row r="112" spans="1:26" ht="38.25" customHeight="1" x14ac:dyDescent="0.25">
      <c r="A112" s="646" t="s">
        <v>78</v>
      </c>
      <c r="B112" s="643"/>
      <c r="C112" s="646" t="s">
        <v>79</v>
      </c>
      <c r="D112" s="643"/>
      <c r="E112" s="646" t="s">
        <v>80</v>
      </c>
      <c r="F112" s="642"/>
      <c r="G112" s="643"/>
      <c r="H112" s="646" t="s">
        <v>81</v>
      </c>
      <c r="I112" s="643"/>
      <c r="J112" s="321"/>
      <c r="K112" s="321"/>
      <c r="L112" s="321"/>
      <c r="M112" s="321"/>
      <c r="N112" s="321"/>
      <c r="O112" s="321"/>
      <c r="P112" s="321"/>
      <c r="Q112" s="321"/>
      <c r="R112" s="321"/>
      <c r="S112" s="321"/>
      <c r="T112" s="321"/>
      <c r="U112" s="321"/>
      <c r="V112" s="321"/>
      <c r="W112" s="321"/>
      <c r="X112" s="321"/>
      <c r="Y112" s="321"/>
      <c r="Z112" s="321"/>
    </row>
    <row r="113" spans="1:26" ht="72" customHeight="1" x14ac:dyDescent="0.25">
      <c r="A113" s="641" t="s">
        <v>1197</v>
      </c>
      <c r="B113" s="643"/>
      <c r="C113" s="658" t="s">
        <v>107</v>
      </c>
      <c r="D113" s="643"/>
      <c r="E113" s="658" t="s">
        <v>83</v>
      </c>
      <c r="F113" s="642"/>
      <c r="G113" s="643"/>
      <c r="H113" s="658" t="s">
        <v>1244</v>
      </c>
      <c r="I113" s="643"/>
      <c r="J113" s="321"/>
      <c r="K113" s="321"/>
      <c r="L113" s="321"/>
      <c r="M113" s="321"/>
      <c r="N113" s="321"/>
      <c r="O113" s="321"/>
      <c r="P113" s="321"/>
      <c r="Q113" s="321"/>
      <c r="R113" s="321"/>
      <c r="S113" s="321"/>
      <c r="T113" s="321"/>
      <c r="U113" s="321"/>
      <c r="V113" s="321"/>
      <c r="W113" s="321"/>
      <c r="X113" s="321"/>
      <c r="Y113" s="321"/>
      <c r="Z113" s="321"/>
    </row>
    <row r="114" spans="1:26" ht="18.75" customHeight="1" x14ac:dyDescent="0.25">
      <c r="A114" s="653" t="s">
        <v>85</v>
      </c>
      <c r="B114" s="642"/>
      <c r="C114" s="642"/>
      <c r="D114" s="642"/>
      <c r="E114" s="642"/>
      <c r="F114" s="642"/>
      <c r="G114" s="642"/>
      <c r="H114" s="642"/>
      <c r="I114" s="643"/>
      <c r="J114" s="321"/>
      <c r="K114" s="321"/>
      <c r="L114" s="321"/>
      <c r="M114" s="321"/>
      <c r="N114" s="321"/>
      <c r="O114" s="321"/>
      <c r="P114" s="321"/>
      <c r="Q114" s="321"/>
      <c r="R114" s="321"/>
      <c r="S114" s="321"/>
      <c r="T114" s="321"/>
      <c r="U114" s="321"/>
      <c r="V114" s="321"/>
      <c r="W114" s="321"/>
      <c r="X114" s="321"/>
      <c r="Y114" s="321"/>
      <c r="Z114" s="321"/>
    </row>
    <row r="115" spans="1:26" ht="18.75" customHeight="1" x14ac:dyDescent="0.25">
      <c r="A115" s="300" t="s">
        <v>86</v>
      </c>
      <c r="B115" s="645" t="s">
        <v>87</v>
      </c>
      <c r="C115" s="642"/>
      <c r="D115" s="642"/>
      <c r="E115" s="642"/>
      <c r="F115" s="642"/>
      <c r="G115" s="642"/>
      <c r="H115" s="643"/>
      <c r="I115" s="300" t="s">
        <v>88</v>
      </c>
      <c r="J115" s="321"/>
      <c r="K115" s="321"/>
      <c r="L115" s="321"/>
      <c r="M115" s="321"/>
      <c r="N115" s="321"/>
      <c r="O115" s="321"/>
      <c r="P115" s="321"/>
      <c r="Q115" s="321"/>
      <c r="R115" s="321"/>
      <c r="S115" s="321"/>
      <c r="T115" s="321"/>
      <c r="U115" s="321"/>
      <c r="V115" s="321"/>
      <c r="W115" s="321"/>
      <c r="X115" s="321"/>
      <c r="Y115" s="321"/>
      <c r="Z115" s="321"/>
    </row>
    <row r="116" spans="1:26" ht="18.75" customHeight="1" x14ac:dyDescent="0.25">
      <c r="A116" s="301"/>
      <c r="B116" s="644"/>
      <c r="C116" s="642"/>
      <c r="D116" s="642"/>
      <c r="E116" s="642"/>
      <c r="F116" s="642"/>
      <c r="G116" s="642"/>
      <c r="H116" s="643"/>
      <c r="I116" s="301"/>
      <c r="J116" s="321"/>
      <c r="K116" s="321"/>
      <c r="L116" s="321"/>
      <c r="M116" s="321"/>
      <c r="N116" s="321"/>
      <c r="O116" s="321"/>
      <c r="P116" s="321"/>
      <c r="Q116" s="321"/>
      <c r="R116" s="321"/>
      <c r="S116" s="321"/>
      <c r="T116" s="321"/>
      <c r="U116" s="321"/>
      <c r="V116" s="321"/>
      <c r="W116" s="321"/>
      <c r="X116" s="321"/>
      <c r="Y116" s="321"/>
      <c r="Z116" s="321"/>
    </row>
    <row r="117" spans="1:26" ht="18.75" customHeight="1" x14ac:dyDescent="0.25">
      <c r="A117" s="544"/>
      <c r="B117" s="544"/>
      <c r="C117" s="544"/>
      <c r="D117" s="544"/>
      <c r="E117" s="544"/>
      <c r="F117" s="544"/>
      <c r="G117" s="544"/>
      <c r="H117" s="544"/>
      <c r="I117" s="544"/>
      <c r="J117" s="321"/>
      <c r="K117" s="321"/>
      <c r="L117" s="321"/>
      <c r="M117" s="321"/>
      <c r="N117" s="321"/>
      <c r="O117" s="321"/>
      <c r="P117" s="321"/>
      <c r="Q117" s="321"/>
      <c r="R117" s="321"/>
      <c r="S117" s="321"/>
      <c r="T117" s="321"/>
      <c r="U117" s="321"/>
      <c r="V117" s="321"/>
      <c r="W117" s="321"/>
      <c r="X117" s="321"/>
      <c r="Y117" s="321"/>
      <c r="Z117" s="321"/>
    </row>
    <row r="118" spans="1:26" ht="18.75" customHeight="1" x14ac:dyDescent="0.25">
      <c r="A118" s="674" t="s">
        <v>0</v>
      </c>
      <c r="B118" s="655"/>
      <c r="C118" s="655"/>
      <c r="D118" s="655"/>
      <c r="E118" s="655"/>
      <c r="F118" s="655"/>
      <c r="G118" s="655"/>
      <c r="H118" s="655"/>
      <c r="I118" s="655"/>
      <c r="J118" s="321"/>
      <c r="K118" s="321"/>
      <c r="L118" s="321"/>
      <c r="M118" s="321"/>
      <c r="N118" s="321"/>
      <c r="O118" s="321"/>
      <c r="P118" s="321"/>
      <c r="Q118" s="321"/>
      <c r="R118" s="321"/>
      <c r="S118" s="321"/>
      <c r="T118" s="321"/>
      <c r="U118" s="321"/>
      <c r="V118" s="321"/>
      <c r="W118" s="321"/>
      <c r="X118" s="321"/>
      <c r="Y118" s="321"/>
      <c r="Z118" s="321"/>
    </row>
    <row r="119" spans="1:26" ht="18.75" customHeight="1" x14ac:dyDescent="0.25">
      <c r="A119" s="692" t="s">
        <v>1</v>
      </c>
      <c r="B119" s="693"/>
      <c r="C119" s="693"/>
      <c r="D119" s="693"/>
      <c r="E119" s="693"/>
      <c r="F119" s="693"/>
      <c r="G119" s="693"/>
      <c r="H119" s="693"/>
      <c r="I119" s="693"/>
      <c r="J119" s="321"/>
      <c r="K119" s="321"/>
      <c r="L119" s="321"/>
      <c r="M119" s="321"/>
      <c r="N119" s="321"/>
      <c r="O119" s="321"/>
      <c r="P119" s="321"/>
      <c r="Q119" s="321"/>
      <c r="R119" s="321"/>
      <c r="S119" s="321"/>
      <c r="T119" s="321"/>
      <c r="U119" s="321"/>
      <c r="V119" s="321"/>
      <c r="W119" s="321"/>
      <c r="X119" s="321"/>
      <c r="Y119" s="321"/>
      <c r="Z119" s="321"/>
    </row>
    <row r="120" spans="1:26" ht="18.75" customHeight="1" x14ac:dyDescent="0.25">
      <c r="A120" s="674" t="s">
        <v>2</v>
      </c>
      <c r="B120" s="655"/>
      <c r="C120" s="655"/>
      <c r="D120" s="655"/>
      <c r="E120" s="655"/>
      <c r="F120" s="655"/>
      <c r="G120" s="655"/>
      <c r="H120" s="655"/>
      <c r="I120" s="655"/>
      <c r="J120" s="321"/>
      <c r="K120" s="321"/>
      <c r="L120" s="321"/>
      <c r="M120" s="321"/>
      <c r="N120" s="321"/>
      <c r="O120" s="321"/>
      <c r="P120" s="321"/>
      <c r="Q120" s="321"/>
      <c r="R120" s="321"/>
      <c r="S120" s="321"/>
      <c r="T120" s="321"/>
      <c r="U120" s="321"/>
      <c r="V120" s="321"/>
      <c r="W120" s="321"/>
      <c r="X120" s="321"/>
      <c r="Y120" s="321"/>
      <c r="Z120" s="321"/>
    </row>
    <row r="121" spans="1:26" ht="18.75" customHeight="1" x14ac:dyDescent="0.25">
      <c r="A121" s="545"/>
      <c r="B121" s="679" t="s">
        <v>1242</v>
      </c>
      <c r="C121" s="664"/>
      <c r="D121" s="664"/>
      <c r="E121" s="664"/>
      <c r="F121" s="676" t="s">
        <v>3</v>
      </c>
      <c r="G121" s="655"/>
      <c r="H121" s="655"/>
      <c r="I121" s="655"/>
      <c r="J121" s="321"/>
      <c r="K121" s="321"/>
      <c r="L121" s="321"/>
      <c r="M121" s="321"/>
      <c r="N121" s="321"/>
      <c r="O121" s="321"/>
      <c r="P121" s="321"/>
      <c r="Q121" s="321"/>
      <c r="R121" s="321"/>
      <c r="S121" s="321"/>
      <c r="T121" s="321"/>
      <c r="U121" s="321"/>
      <c r="V121" s="321"/>
      <c r="W121" s="321"/>
      <c r="X121" s="321"/>
      <c r="Y121" s="321"/>
      <c r="Z121" s="321"/>
    </row>
    <row r="122" spans="1:26" ht="18.75" customHeight="1" x14ac:dyDescent="0.25">
      <c r="A122" s="645" t="s">
        <v>4</v>
      </c>
      <c r="B122" s="642"/>
      <c r="C122" s="642"/>
      <c r="D122" s="642"/>
      <c r="E122" s="642"/>
      <c r="F122" s="642"/>
      <c r="G122" s="642"/>
      <c r="H122" s="642"/>
      <c r="I122" s="643"/>
      <c r="J122" s="321"/>
      <c r="K122" s="321"/>
      <c r="L122" s="321"/>
      <c r="M122" s="321"/>
      <c r="N122" s="321"/>
      <c r="O122" s="321"/>
      <c r="P122" s="321"/>
      <c r="Q122" s="321"/>
      <c r="R122" s="321"/>
      <c r="S122" s="321"/>
      <c r="T122" s="321"/>
      <c r="U122" s="321"/>
      <c r="V122" s="321"/>
      <c r="W122" s="321"/>
      <c r="X122" s="321"/>
      <c r="Y122" s="321"/>
      <c r="Z122" s="321"/>
    </row>
    <row r="123" spans="1:26" ht="18.75" customHeight="1" x14ac:dyDescent="0.25">
      <c r="A123" s="645" t="s">
        <v>5</v>
      </c>
      <c r="B123" s="642"/>
      <c r="C123" s="642"/>
      <c r="D123" s="642"/>
      <c r="E123" s="642"/>
      <c r="F123" s="642"/>
      <c r="G123" s="642"/>
      <c r="H123" s="642"/>
      <c r="I123" s="643"/>
      <c r="J123" s="321"/>
      <c r="K123" s="321"/>
      <c r="L123" s="321"/>
      <c r="M123" s="321"/>
      <c r="N123" s="321"/>
      <c r="O123" s="321"/>
      <c r="P123" s="321"/>
      <c r="Q123" s="321"/>
      <c r="R123" s="321"/>
      <c r="S123" s="321"/>
      <c r="T123" s="321"/>
      <c r="U123" s="321"/>
      <c r="V123" s="321"/>
      <c r="W123" s="321"/>
      <c r="X123" s="321"/>
      <c r="Y123" s="321"/>
      <c r="Z123" s="321"/>
    </row>
    <row r="124" spans="1:26" ht="24.75" customHeight="1" x14ac:dyDescent="0.25">
      <c r="A124" s="307" t="s">
        <v>6</v>
      </c>
      <c r="B124" s="294">
        <v>4</v>
      </c>
      <c r="C124" s="657" t="s">
        <v>7</v>
      </c>
      <c r="D124" s="643"/>
      <c r="E124" s="644" t="s">
        <v>8</v>
      </c>
      <c r="F124" s="642"/>
      <c r="G124" s="643"/>
      <c r="H124" s="307" t="s">
        <v>9</v>
      </c>
      <c r="I124" s="295" t="s">
        <v>10</v>
      </c>
      <c r="J124" s="321"/>
      <c r="K124" s="321"/>
      <c r="L124" s="321"/>
      <c r="M124" s="321"/>
      <c r="N124" s="321"/>
      <c r="O124" s="321"/>
      <c r="P124" s="321"/>
      <c r="Q124" s="321"/>
      <c r="R124" s="321"/>
      <c r="S124" s="321"/>
      <c r="T124" s="321"/>
      <c r="U124" s="321"/>
      <c r="V124" s="321"/>
      <c r="W124" s="321"/>
      <c r="X124" s="321"/>
      <c r="Y124" s="321"/>
      <c r="Z124" s="321"/>
    </row>
    <row r="125" spans="1:26" ht="24.75" customHeight="1" x14ac:dyDescent="0.25">
      <c r="A125" s="307" t="s">
        <v>11</v>
      </c>
      <c r="B125" s="644" t="s">
        <v>12</v>
      </c>
      <c r="C125" s="642"/>
      <c r="D125" s="643"/>
      <c r="E125" s="657" t="s">
        <v>13</v>
      </c>
      <c r="F125" s="643"/>
      <c r="G125" s="658" t="s">
        <v>108</v>
      </c>
      <c r="H125" s="642"/>
      <c r="I125" s="643"/>
      <c r="J125" s="321"/>
      <c r="K125" s="321"/>
      <c r="L125" s="321"/>
      <c r="M125" s="321"/>
      <c r="N125" s="321"/>
      <c r="O125" s="321"/>
      <c r="P125" s="321"/>
      <c r="Q125" s="321"/>
      <c r="R125" s="321"/>
      <c r="S125" s="321"/>
      <c r="T125" s="321"/>
      <c r="U125" s="321"/>
      <c r="V125" s="321"/>
      <c r="W125" s="321"/>
      <c r="X125" s="321"/>
      <c r="Y125" s="321"/>
      <c r="Z125" s="321"/>
    </row>
    <row r="126" spans="1:26" ht="24.75" customHeight="1" x14ac:dyDescent="0.25">
      <c r="A126" s="307" t="s">
        <v>15</v>
      </c>
      <c r="B126" s="644" t="s">
        <v>109</v>
      </c>
      <c r="C126" s="642"/>
      <c r="D126" s="642"/>
      <c r="E126" s="642"/>
      <c r="F126" s="642"/>
      <c r="G126" s="642"/>
      <c r="H126" s="642"/>
      <c r="I126" s="643"/>
      <c r="J126" s="321"/>
      <c r="K126" s="321"/>
      <c r="L126" s="321"/>
      <c r="M126" s="321"/>
      <c r="N126" s="321"/>
      <c r="O126" s="321"/>
      <c r="P126" s="321"/>
      <c r="Q126" s="321"/>
      <c r="R126" s="321"/>
      <c r="S126" s="321"/>
      <c r="T126" s="321"/>
      <c r="U126" s="321"/>
      <c r="V126" s="321"/>
      <c r="W126" s="321"/>
      <c r="X126" s="321"/>
      <c r="Y126" s="321"/>
      <c r="Z126" s="321"/>
    </row>
    <row r="127" spans="1:26" ht="24.75" customHeight="1" x14ac:dyDescent="0.25">
      <c r="A127" s="307" t="s">
        <v>17</v>
      </c>
      <c r="B127" s="644" t="s">
        <v>110</v>
      </c>
      <c r="C127" s="642"/>
      <c r="D127" s="642"/>
      <c r="E127" s="642"/>
      <c r="F127" s="642"/>
      <c r="G127" s="642"/>
      <c r="H127" s="642"/>
      <c r="I127" s="643"/>
      <c r="J127" s="321"/>
      <c r="K127" s="321"/>
      <c r="L127" s="321"/>
      <c r="M127" s="321"/>
      <c r="N127" s="321"/>
      <c r="O127" s="321"/>
      <c r="P127" s="321"/>
      <c r="Q127" s="321"/>
      <c r="R127" s="321"/>
      <c r="S127" s="321"/>
      <c r="T127" s="321"/>
      <c r="U127" s="321"/>
      <c r="V127" s="321"/>
      <c r="W127" s="321"/>
      <c r="X127" s="321"/>
      <c r="Y127" s="321"/>
      <c r="Z127" s="321"/>
    </row>
    <row r="128" spans="1:26" ht="24.75" customHeight="1" x14ac:dyDescent="0.25">
      <c r="A128" s="307" t="s">
        <v>19</v>
      </c>
      <c r="B128" s="296">
        <v>1</v>
      </c>
      <c r="C128" s="296">
        <v>7</v>
      </c>
      <c r="D128" s="296">
        <v>2024</v>
      </c>
      <c r="E128" s="666" t="s">
        <v>23</v>
      </c>
      <c r="F128" s="667"/>
      <c r="G128" s="669">
        <v>31</v>
      </c>
      <c r="H128" s="669">
        <v>12</v>
      </c>
      <c r="I128" s="669">
        <v>2027</v>
      </c>
      <c r="J128" s="321"/>
      <c r="K128" s="321"/>
      <c r="L128" s="321"/>
      <c r="M128" s="321"/>
      <c r="N128" s="321"/>
      <c r="O128" s="321"/>
      <c r="P128" s="321"/>
      <c r="Q128" s="321"/>
      <c r="R128" s="321"/>
      <c r="S128" s="321"/>
      <c r="T128" s="321"/>
      <c r="U128" s="321"/>
      <c r="V128" s="321"/>
      <c r="W128" s="321"/>
      <c r="X128" s="321"/>
      <c r="Y128" s="321"/>
      <c r="Z128" s="321"/>
    </row>
    <row r="129" spans="1:26" ht="24.75" customHeight="1" x14ac:dyDescent="0.25">
      <c r="A129" s="307" t="s">
        <v>27</v>
      </c>
      <c r="B129" s="296">
        <v>1</v>
      </c>
      <c r="C129" s="296">
        <v>7</v>
      </c>
      <c r="D129" s="296">
        <v>2024</v>
      </c>
      <c r="E129" s="668"/>
      <c r="F129" s="665"/>
      <c r="G129" s="670"/>
      <c r="H129" s="670"/>
      <c r="I129" s="670"/>
      <c r="J129" s="321"/>
      <c r="K129" s="321"/>
      <c r="L129" s="321"/>
      <c r="M129" s="321"/>
      <c r="N129" s="321"/>
      <c r="O129" s="321"/>
      <c r="P129" s="321"/>
      <c r="Q129" s="321"/>
      <c r="R129" s="321"/>
      <c r="S129" s="321"/>
      <c r="T129" s="321"/>
      <c r="U129" s="321"/>
      <c r="V129" s="321"/>
      <c r="W129" s="321"/>
      <c r="X129" s="321"/>
      <c r="Y129" s="321"/>
      <c r="Z129" s="321"/>
    </row>
    <row r="130" spans="1:26" ht="24.75" customHeight="1" x14ac:dyDescent="0.25">
      <c r="A130" s="307" t="s">
        <v>28</v>
      </c>
      <c r="B130" s="297">
        <v>0.3</v>
      </c>
      <c r="C130" s="307" t="s">
        <v>29</v>
      </c>
      <c r="D130" s="298" t="s">
        <v>30</v>
      </c>
      <c r="E130" s="657" t="s">
        <v>31</v>
      </c>
      <c r="F130" s="643"/>
      <c r="G130" s="641"/>
      <c r="H130" s="642"/>
      <c r="I130" s="643"/>
      <c r="J130" s="321"/>
      <c r="K130" s="321"/>
      <c r="L130" s="321"/>
      <c r="M130" s="321"/>
      <c r="N130" s="321"/>
      <c r="O130" s="321"/>
      <c r="P130" s="321"/>
      <c r="Q130" s="321"/>
      <c r="R130" s="321"/>
      <c r="S130" s="321"/>
      <c r="T130" s="321"/>
      <c r="U130" s="321"/>
      <c r="V130" s="321"/>
      <c r="W130" s="321"/>
      <c r="X130" s="321"/>
      <c r="Y130" s="321"/>
      <c r="Z130" s="321"/>
    </row>
    <row r="131" spans="1:26" ht="18.75" customHeight="1" x14ac:dyDescent="0.25">
      <c r="A131" s="645" t="s">
        <v>32</v>
      </c>
      <c r="B131" s="642"/>
      <c r="C131" s="642"/>
      <c r="D131" s="642"/>
      <c r="E131" s="642"/>
      <c r="F131" s="642"/>
      <c r="G131" s="642"/>
      <c r="H131" s="642"/>
      <c r="I131" s="643"/>
      <c r="J131" s="321"/>
      <c r="K131" s="321"/>
      <c r="L131" s="321"/>
      <c r="M131" s="321"/>
      <c r="N131" s="321"/>
      <c r="O131" s="321"/>
      <c r="P131" s="321"/>
      <c r="Q131" s="321"/>
      <c r="R131" s="321"/>
      <c r="S131" s="321"/>
      <c r="T131" s="321"/>
      <c r="U131" s="321"/>
      <c r="V131" s="321"/>
      <c r="W131" s="321"/>
      <c r="X131" s="321"/>
      <c r="Y131" s="321"/>
      <c r="Z131" s="321"/>
    </row>
    <row r="132" spans="1:26" ht="52.5" customHeight="1" x14ac:dyDescent="0.25">
      <c r="A132" s="307" t="s">
        <v>33</v>
      </c>
      <c r="B132" s="671" t="s">
        <v>34</v>
      </c>
      <c r="C132" s="643"/>
      <c r="D132" s="307" t="s">
        <v>35</v>
      </c>
      <c r="E132" s="644" t="s">
        <v>36</v>
      </c>
      <c r="F132" s="643"/>
      <c r="G132" s="307" t="s">
        <v>37</v>
      </c>
      <c r="H132" s="641" t="s">
        <v>30</v>
      </c>
      <c r="I132" s="643"/>
      <c r="J132" s="321"/>
      <c r="K132" s="321"/>
      <c r="L132" s="321"/>
      <c r="M132" s="321"/>
      <c r="N132" s="321"/>
      <c r="O132" s="321"/>
      <c r="P132" s="321"/>
      <c r="Q132" s="321"/>
      <c r="R132" s="321"/>
      <c r="S132" s="321"/>
      <c r="T132" s="321"/>
      <c r="U132" s="321"/>
      <c r="V132" s="321"/>
      <c r="W132" s="321"/>
      <c r="X132" s="321"/>
      <c r="Y132" s="321"/>
      <c r="Z132" s="321"/>
    </row>
    <row r="133" spans="1:26" ht="18.75" customHeight="1" x14ac:dyDescent="0.25">
      <c r="A133" s="307" t="s">
        <v>38</v>
      </c>
      <c r="B133" s="641" t="s">
        <v>39</v>
      </c>
      <c r="C133" s="642"/>
      <c r="D133" s="642"/>
      <c r="E133" s="642"/>
      <c r="F133" s="642"/>
      <c r="G133" s="642"/>
      <c r="H133" s="642"/>
      <c r="I133" s="643"/>
      <c r="J133" s="321"/>
      <c r="K133" s="321"/>
      <c r="L133" s="321"/>
      <c r="M133" s="321"/>
      <c r="N133" s="321"/>
      <c r="O133" s="321"/>
      <c r="P133" s="321"/>
      <c r="Q133" s="321"/>
      <c r="R133" s="321"/>
      <c r="S133" s="321"/>
      <c r="T133" s="321"/>
      <c r="U133" s="321"/>
      <c r="V133" s="321"/>
      <c r="W133" s="321"/>
      <c r="X133" s="321"/>
      <c r="Y133" s="321"/>
      <c r="Z133" s="321"/>
    </row>
    <row r="134" spans="1:26" ht="18.75" customHeight="1" x14ac:dyDescent="0.25">
      <c r="A134" s="307" t="s">
        <v>40</v>
      </c>
      <c r="B134" s="295" t="s">
        <v>41</v>
      </c>
      <c r="C134" s="307" t="s">
        <v>42</v>
      </c>
      <c r="D134" s="295" t="s">
        <v>43</v>
      </c>
      <c r="E134" s="657" t="s">
        <v>44</v>
      </c>
      <c r="F134" s="643"/>
      <c r="G134" s="295" t="s">
        <v>45</v>
      </c>
      <c r="H134" s="307" t="s">
        <v>46</v>
      </c>
      <c r="I134" s="340">
        <v>0.4</v>
      </c>
      <c r="J134" s="321"/>
      <c r="K134" s="321"/>
      <c r="L134" s="321"/>
      <c r="M134" s="321"/>
      <c r="N134" s="321"/>
      <c r="O134" s="321"/>
      <c r="P134" s="321"/>
      <c r="Q134" s="321"/>
      <c r="R134" s="321"/>
      <c r="S134" s="321"/>
      <c r="T134" s="321"/>
      <c r="U134" s="321"/>
      <c r="V134" s="321"/>
      <c r="W134" s="321"/>
      <c r="X134" s="321"/>
      <c r="Y134" s="321"/>
      <c r="Z134" s="321"/>
    </row>
    <row r="135" spans="1:26" ht="18.75" customHeight="1" x14ac:dyDescent="0.25">
      <c r="A135" s="307" t="s">
        <v>47</v>
      </c>
      <c r="B135" s="641" t="s">
        <v>111</v>
      </c>
      <c r="C135" s="642"/>
      <c r="D135" s="642"/>
      <c r="E135" s="642"/>
      <c r="F135" s="642"/>
      <c r="G135" s="642"/>
      <c r="H135" s="642"/>
      <c r="I135" s="643"/>
      <c r="J135" s="321"/>
      <c r="K135" s="321"/>
      <c r="L135" s="321"/>
      <c r="M135" s="321"/>
      <c r="N135" s="321"/>
      <c r="O135" s="321"/>
      <c r="P135" s="321"/>
      <c r="Q135" s="321"/>
      <c r="R135" s="321"/>
      <c r="S135" s="321"/>
      <c r="T135" s="321"/>
      <c r="U135" s="321"/>
      <c r="V135" s="321"/>
      <c r="W135" s="321"/>
      <c r="X135" s="321"/>
      <c r="Y135" s="321"/>
      <c r="Z135" s="321"/>
    </row>
    <row r="136" spans="1:26" ht="45.75" customHeight="1" x14ac:dyDescent="0.25">
      <c r="A136" s="307" t="s">
        <v>49</v>
      </c>
      <c r="B136" s="671" t="s">
        <v>112</v>
      </c>
      <c r="C136" s="642"/>
      <c r="D136" s="643"/>
      <c r="E136" s="657" t="s">
        <v>50</v>
      </c>
      <c r="F136" s="643"/>
      <c r="G136" s="671" t="s">
        <v>113</v>
      </c>
      <c r="H136" s="642"/>
      <c r="I136" s="643"/>
      <c r="J136" s="321"/>
      <c r="K136" s="321"/>
      <c r="L136" s="321"/>
      <c r="M136" s="321"/>
      <c r="N136" s="321"/>
      <c r="O136" s="321"/>
      <c r="P136" s="321"/>
      <c r="Q136" s="321"/>
      <c r="R136" s="321"/>
      <c r="S136" s="321"/>
      <c r="T136" s="321"/>
      <c r="U136" s="321"/>
      <c r="V136" s="321"/>
      <c r="W136" s="321"/>
      <c r="X136" s="321"/>
      <c r="Y136" s="321"/>
      <c r="Z136" s="321"/>
    </row>
    <row r="137" spans="1:26" ht="18.75" customHeight="1" x14ac:dyDescent="0.25">
      <c r="A137" s="645" t="s">
        <v>52</v>
      </c>
      <c r="B137" s="642"/>
      <c r="C137" s="642"/>
      <c r="D137" s="642"/>
      <c r="E137" s="642"/>
      <c r="F137" s="642"/>
      <c r="G137" s="642"/>
      <c r="H137" s="642"/>
      <c r="I137" s="643"/>
      <c r="J137" s="321"/>
      <c r="K137" s="321"/>
      <c r="L137" s="321"/>
      <c r="M137" s="321"/>
      <c r="N137" s="321"/>
      <c r="O137" s="321"/>
      <c r="P137" s="321"/>
      <c r="Q137" s="321"/>
      <c r="R137" s="321"/>
      <c r="S137" s="321"/>
      <c r="T137" s="321"/>
      <c r="U137" s="321"/>
      <c r="V137" s="321"/>
      <c r="W137" s="321"/>
      <c r="X137" s="321"/>
      <c r="Y137" s="321"/>
      <c r="Z137" s="321"/>
    </row>
    <row r="138" spans="1:26" ht="33.75" customHeight="1" x14ac:dyDescent="0.25">
      <c r="A138" s="307" t="s">
        <v>53</v>
      </c>
      <c r="B138" s="641" t="s">
        <v>114</v>
      </c>
      <c r="C138" s="642"/>
      <c r="D138" s="642"/>
      <c r="E138" s="642"/>
      <c r="F138" s="642"/>
      <c r="G138" s="642"/>
      <c r="H138" s="642"/>
      <c r="I138" s="643"/>
      <c r="J138" s="321"/>
      <c r="K138" s="321"/>
      <c r="L138" s="321"/>
      <c r="M138" s="321"/>
      <c r="N138" s="321"/>
      <c r="O138" s="321"/>
      <c r="P138" s="321"/>
      <c r="Q138" s="321"/>
      <c r="R138" s="321"/>
      <c r="S138" s="321"/>
      <c r="T138" s="321"/>
      <c r="U138" s="321"/>
      <c r="V138" s="321"/>
      <c r="W138" s="321"/>
      <c r="X138" s="321"/>
      <c r="Y138" s="321"/>
      <c r="Z138" s="321"/>
    </row>
    <row r="139" spans="1:26" ht="18.75" customHeight="1" x14ac:dyDescent="0.25">
      <c r="A139" s="307" t="s">
        <v>55</v>
      </c>
      <c r="B139" s="645" t="s">
        <v>56</v>
      </c>
      <c r="C139" s="643"/>
      <c r="D139" s="645" t="s">
        <v>57</v>
      </c>
      <c r="E139" s="643"/>
      <c r="F139" s="645" t="s">
        <v>58</v>
      </c>
      <c r="G139" s="643"/>
      <c r="H139" s="645" t="s">
        <v>59</v>
      </c>
      <c r="I139" s="643"/>
      <c r="J139" s="321"/>
      <c r="K139" s="321"/>
      <c r="L139" s="321"/>
      <c r="M139" s="321"/>
      <c r="N139" s="321"/>
      <c r="O139" s="321"/>
      <c r="P139" s="321"/>
      <c r="Q139" s="321"/>
      <c r="R139" s="321"/>
      <c r="S139" s="321"/>
      <c r="T139" s="321"/>
      <c r="U139" s="321"/>
      <c r="V139" s="321"/>
      <c r="W139" s="321"/>
      <c r="X139" s="321"/>
      <c r="Y139" s="321"/>
      <c r="Z139" s="321"/>
    </row>
    <row r="140" spans="1:26" ht="28.5" customHeight="1" x14ac:dyDescent="0.25">
      <c r="A140" s="307" t="s">
        <v>60</v>
      </c>
      <c r="B140" s="671" t="s">
        <v>115</v>
      </c>
      <c r="C140" s="643"/>
      <c r="D140" s="671" t="s">
        <v>116</v>
      </c>
      <c r="E140" s="643"/>
      <c r="F140" s="641"/>
      <c r="G140" s="643"/>
      <c r="H140" s="641"/>
      <c r="I140" s="643"/>
      <c r="J140" s="321"/>
      <c r="K140" s="321"/>
      <c r="L140" s="321"/>
      <c r="M140" s="321"/>
      <c r="N140" s="321"/>
      <c r="O140" s="321"/>
      <c r="P140" s="321"/>
      <c r="Q140" s="321"/>
      <c r="R140" s="321"/>
      <c r="S140" s="321"/>
      <c r="T140" s="321"/>
      <c r="U140" s="321"/>
      <c r="V140" s="321"/>
      <c r="W140" s="321"/>
      <c r="X140" s="321"/>
      <c r="Y140" s="321"/>
      <c r="Z140" s="321"/>
    </row>
    <row r="141" spans="1:26" ht="28.5" customHeight="1" x14ac:dyDescent="0.25">
      <c r="A141" s="307" t="s">
        <v>63</v>
      </c>
      <c r="B141" s="658" t="s">
        <v>64</v>
      </c>
      <c r="C141" s="643"/>
      <c r="D141" s="658"/>
      <c r="E141" s="643"/>
      <c r="F141" s="641"/>
      <c r="G141" s="643"/>
      <c r="H141" s="641"/>
      <c r="I141" s="643"/>
      <c r="J141" s="321"/>
      <c r="K141" s="321"/>
      <c r="L141" s="321"/>
      <c r="M141" s="321"/>
      <c r="N141" s="321"/>
      <c r="O141" s="321"/>
      <c r="P141" s="321"/>
      <c r="Q141" s="321"/>
      <c r="R141" s="321"/>
      <c r="S141" s="321"/>
      <c r="T141" s="321"/>
      <c r="U141" s="321"/>
      <c r="V141" s="321"/>
      <c r="W141" s="321"/>
      <c r="X141" s="321"/>
      <c r="Y141" s="321"/>
      <c r="Z141" s="321"/>
    </row>
    <row r="142" spans="1:26" ht="28.5" customHeight="1" x14ac:dyDescent="0.25">
      <c r="A142" s="307" t="s">
        <v>65</v>
      </c>
      <c r="B142" s="641" t="s">
        <v>64</v>
      </c>
      <c r="C142" s="643"/>
      <c r="D142" s="641"/>
      <c r="E142" s="643"/>
      <c r="F142" s="641"/>
      <c r="G142" s="643"/>
      <c r="H142" s="641"/>
      <c r="I142" s="643"/>
      <c r="J142" s="321"/>
      <c r="K142" s="321"/>
      <c r="L142" s="321"/>
      <c r="M142" s="321"/>
      <c r="N142" s="321"/>
      <c r="O142" s="321"/>
      <c r="P142" s="321"/>
      <c r="Q142" s="321"/>
      <c r="R142" s="321"/>
      <c r="S142" s="321"/>
      <c r="T142" s="321"/>
      <c r="U142" s="321"/>
      <c r="V142" s="321"/>
      <c r="W142" s="321"/>
      <c r="X142" s="321"/>
      <c r="Y142" s="321"/>
      <c r="Z142" s="321"/>
    </row>
    <row r="143" spans="1:26" ht="28.5" customHeight="1" x14ac:dyDescent="0.25">
      <c r="A143" s="307" t="s">
        <v>66</v>
      </c>
      <c r="B143" s="641" t="s">
        <v>67</v>
      </c>
      <c r="C143" s="643"/>
      <c r="D143" s="641"/>
      <c r="E143" s="643"/>
      <c r="F143" s="641"/>
      <c r="G143" s="643"/>
      <c r="H143" s="641"/>
      <c r="I143" s="643"/>
      <c r="J143" s="321"/>
      <c r="K143" s="321"/>
      <c r="L143" s="321"/>
      <c r="M143" s="321"/>
      <c r="N143" s="321"/>
      <c r="O143" s="321"/>
      <c r="P143" s="321"/>
      <c r="Q143" s="321"/>
      <c r="R143" s="321"/>
      <c r="S143" s="321"/>
      <c r="T143" s="321"/>
      <c r="U143" s="321"/>
      <c r="V143" s="321"/>
      <c r="W143" s="321"/>
      <c r="X143" s="321"/>
      <c r="Y143" s="321"/>
      <c r="Z143" s="321"/>
    </row>
    <row r="144" spans="1:26" ht="28.5" customHeight="1" x14ac:dyDescent="0.25">
      <c r="A144" s="307" t="s">
        <v>68</v>
      </c>
      <c r="B144" s="671" t="s">
        <v>34</v>
      </c>
      <c r="C144" s="643"/>
      <c r="D144" s="641"/>
      <c r="E144" s="643"/>
      <c r="F144" s="641"/>
      <c r="G144" s="643"/>
      <c r="H144" s="641"/>
      <c r="I144" s="643"/>
      <c r="J144" s="321"/>
      <c r="K144" s="321"/>
      <c r="L144" s="321"/>
      <c r="M144" s="321"/>
      <c r="N144" s="321"/>
      <c r="O144" s="321"/>
      <c r="P144" s="321"/>
      <c r="Q144" s="321"/>
      <c r="R144" s="321"/>
      <c r="S144" s="321"/>
      <c r="T144" s="321"/>
      <c r="U144" s="321"/>
      <c r="V144" s="321"/>
      <c r="W144" s="321"/>
      <c r="X144" s="321"/>
      <c r="Y144" s="321"/>
      <c r="Z144" s="321"/>
    </row>
    <row r="145" spans="1:26" ht="28.5" customHeight="1" x14ac:dyDescent="0.25">
      <c r="A145" s="307" t="s">
        <v>69</v>
      </c>
      <c r="B145" s="671" t="s">
        <v>34</v>
      </c>
      <c r="C145" s="643"/>
      <c r="D145" s="641"/>
      <c r="E145" s="643"/>
      <c r="F145" s="641"/>
      <c r="G145" s="643"/>
      <c r="H145" s="641"/>
      <c r="I145" s="643"/>
      <c r="J145" s="321"/>
      <c r="K145" s="321"/>
      <c r="L145" s="321"/>
      <c r="M145" s="321"/>
      <c r="N145" s="321"/>
      <c r="O145" s="321"/>
      <c r="P145" s="321"/>
      <c r="Q145" s="321"/>
      <c r="R145" s="321"/>
      <c r="S145" s="321"/>
      <c r="T145" s="321"/>
      <c r="U145" s="321"/>
      <c r="V145" s="321"/>
      <c r="W145" s="321"/>
      <c r="X145" s="321"/>
      <c r="Y145" s="321"/>
      <c r="Z145" s="321"/>
    </row>
    <row r="146" spans="1:26" ht="18.75" customHeight="1" x14ac:dyDescent="0.25">
      <c r="A146" s="645" t="s">
        <v>70</v>
      </c>
      <c r="B146" s="642"/>
      <c r="C146" s="642"/>
      <c r="D146" s="642"/>
      <c r="E146" s="642"/>
      <c r="F146" s="642"/>
      <c r="G146" s="642"/>
      <c r="H146" s="642"/>
      <c r="I146" s="643"/>
      <c r="J146" s="321"/>
      <c r="K146" s="321"/>
      <c r="L146" s="321"/>
      <c r="M146" s="321"/>
      <c r="N146" s="321"/>
      <c r="O146" s="321"/>
      <c r="P146" s="321"/>
      <c r="Q146" s="321"/>
      <c r="R146" s="321"/>
      <c r="S146" s="321"/>
      <c r="T146" s="321"/>
      <c r="U146" s="321"/>
      <c r="V146" s="321"/>
      <c r="W146" s="321"/>
      <c r="X146" s="321"/>
      <c r="Y146" s="321"/>
      <c r="Z146" s="321"/>
    </row>
    <row r="147" spans="1:26" ht="18.75" customHeight="1" x14ac:dyDescent="0.25">
      <c r="A147" s="307" t="s">
        <v>71</v>
      </c>
      <c r="B147" s="641" t="s">
        <v>72</v>
      </c>
      <c r="C147" s="642"/>
      <c r="D147" s="643"/>
      <c r="E147" s="307" t="s">
        <v>73</v>
      </c>
      <c r="F147" s="644" t="s">
        <v>72</v>
      </c>
      <c r="G147" s="642"/>
      <c r="H147" s="642"/>
      <c r="I147" s="643"/>
      <c r="J147" s="321"/>
      <c r="K147" s="321"/>
      <c r="L147" s="321"/>
      <c r="M147" s="321"/>
      <c r="N147" s="321"/>
      <c r="O147" s="321"/>
      <c r="P147" s="321"/>
      <c r="Q147" s="321"/>
      <c r="R147" s="321"/>
      <c r="S147" s="321"/>
      <c r="T147" s="321"/>
      <c r="U147" s="321"/>
      <c r="V147" s="321"/>
      <c r="W147" s="321"/>
      <c r="X147" s="321"/>
      <c r="Y147" s="321"/>
      <c r="Z147" s="321"/>
    </row>
    <row r="148" spans="1:26" ht="18.75" customHeight="1" x14ac:dyDescent="0.25">
      <c r="A148" s="307" t="s">
        <v>74</v>
      </c>
      <c r="B148" s="641" t="s">
        <v>72</v>
      </c>
      <c r="C148" s="642"/>
      <c r="D148" s="642"/>
      <c r="E148" s="642"/>
      <c r="F148" s="642"/>
      <c r="G148" s="642"/>
      <c r="H148" s="642"/>
      <c r="I148" s="643"/>
      <c r="J148" s="321"/>
      <c r="K148" s="321"/>
      <c r="L148" s="321"/>
      <c r="M148" s="321"/>
      <c r="N148" s="321"/>
      <c r="O148" s="321"/>
      <c r="P148" s="321"/>
      <c r="Q148" s="321"/>
      <c r="R148" s="321"/>
      <c r="S148" s="321"/>
      <c r="T148" s="321"/>
      <c r="U148" s="321"/>
      <c r="V148" s="321"/>
      <c r="W148" s="321"/>
      <c r="X148" s="321"/>
      <c r="Y148" s="321"/>
      <c r="Z148" s="321"/>
    </row>
    <row r="149" spans="1:26" ht="18.75" customHeight="1" x14ac:dyDescent="0.25">
      <c r="A149" s="307" t="s">
        <v>75</v>
      </c>
      <c r="B149" s="641" t="s">
        <v>72</v>
      </c>
      <c r="C149" s="642"/>
      <c r="D149" s="642"/>
      <c r="E149" s="642"/>
      <c r="F149" s="642"/>
      <c r="G149" s="642"/>
      <c r="H149" s="642"/>
      <c r="I149" s="643"/>
      <c r="J149" s="321"/>
      <c r="K149" s="321"/>
      <c r="L149" s="321"/>
      <c r="M149" s="321"/>
      <c r="N149" s="321"/>
      <c r="O149" s="321"/>
      <c r="P149" s="321"/>
      <c r="Q149" s="321"/>
      <c r="R149" s="321"/>
      <c r="S149" s="321"/>
      <c r="T149" s="321"/>
      <c r="U149" s="321"/>
      <c r="V149" s="321"/>
      <c r="W149" s="321"/>
      <c r="X149" s="321"/>
      <c r="Y149" s="321"/>
      <c r="Z149" s="321"/>
    </row>
    <row r="150" spans="1:26" ht="18.75" customHeight="1" x14ac:dyDescent="0.25">
      <c r="A150" s="307" t="s">
        <v>76</v>
      </c>
      <c r="B150" s="644" t="s">
        <v>72</v>
      </c>
      <c r="C150" s="642"/>
      <c r="D150" s="643"/>
      <c r="E150" s="307" t="s">
        <v>77</v>
      </c>
      <c r="F150" s="644" t="s">
        <v>72</v>
      </c>
      <c r="G150" s="642"/>
      <c r="H150" s="642"/>
      <c r="I150" s="643"/>
      <c r="J150" s="321"/>
      <c r="K150" s="321"/>
      <c r="L150" s="321"/>
      <c r="M150" s="321"/>
      <c r="N150" s="321"/>
      <c r="O150" s="321"/>
      <c r="P150" s="321"/>
      <c r="Q150" s="321"/>
      <c r="R150" s="321"/>
      <c r="S150" s="321"/>
      <c r="T150" s="321"/>
      <c r="U150" s="321"/>
      <c r="V150" s="321"/>
      <c r="W150" s="321"/>
      <c r="X150" s="321"/>
      <c r="Y150" s="321"/>
      <c r="Z150" s="321"/>
    </row>
    <row r="151" spans="1:26" ht="18.75" customHeight="1" x14ac:dyDescent="0.25">
      <c r="A151" s="653" t="s">
        <v>78</v>
      </c>
      <c r="B151" s="643"/>
      <c r="C151" s="653" t="s">
        <v>117</v>
      </c>
      <c r="D151" s="643"/>
      <c r="E151" s="653" t="s">
        <v>118</v>
      </c>
      <c r="F151" s="642"/>
      <c r="G151" s="643"/>
      <c r="H151" s="653" t="s">
        <v>119</v>
      </c>
      <c r="I151" s="643"/>
      <c r="J151" s="321"/>
      <c r="K151" s="321"/>
      <c r="L151" s="321"/>
      <c r="M151" s="321"/>
      <c r="N151" s="321"/>
      <c r="O151" s="321"/>
      <c r="P151" s="321"/>
      <c r="Q151" s="321"/>
      <c r="R151" s="321"/>
      <c r="S151" s="321"/>
      <c r="T151" s="321"/>
      <c r="U151" s="321"/>
      <c r="V151" s="321"/>
      <c r="W151" s="321"/>
      <c r="X151" s="321"/>
      <c r="Y151" s="321"/>
      <c r="Z151" s="321"/>
    </row>
    <row r="152" spans="1:26" ht="54.75" customHeight="1" x14ac:dyDescent="0.25">
      <c r="A152" s="641" t="s">
        <v>1197</v>
      </c>
      <c r="B152" s="643"/>
      <c r="C152" s="678" t="s">
        <v>1237</v>
      </c>
      <c r="D152" s="643"/>
      <c r="E152" s="658" t="s">
        <v>83</v>
      </c>
      <c r="F152" s="642"/>
      <c r="G152" s="643"/>
      <c r="H152" s="658" t="s">
        <v>120</v>
      </c>
      <c r="I152" s="643"/>
      <c r="J152" s="321"/>
      <c r="K152" s="321"/>
      <c r="L152" s="321"/>
      <c r="M152" s="321"/>
      <c r="N152" s="321"/>
      <c r="O152" s="321"/>
      <c r="P152" s="321"/>
      <c r="Q152" s="321"/>
      <c r="R152" s="321"/>
      <c r="S152" s="321"/>
      <c r="T152" s="321"/>
      <c r="U152" s="321"/>
      <c r="V152" s="321"/>
      <c r="W152" s="321"/>
      <c r="X152" s="321"/>
      <c r="Y152" s="321"/>
      <c r="Z152" s="321"/>
    </row>
    <row r="153" spans="1:26" ht="18.75" customHeight="1" x14ac:dyDescent="0.25">
      <c r="A153" s="646" t="s">
        <v>78</v>
      </c>
      <c r="B153" s="643"/>
      <c r="C153" s="646" t="s">
        <v>79</v>
      </c>
      <c r="D153" s="643"/>
      <c r="E153" s="646" t="s">
        <v>80</v>
      </c>
      <c r="F153" s="642"/>
      <c r="G153" s="643"/>
      <c r="H153" s="646" t="s">
        <v>81</v>
      </c>
      <c r="I153" s="643"/>
      <c r="J153" s="321"/>
      <c r="K153" s="321"/>
      <c r="L153" s="321"/>
      <c r="M153" s="321"/>
      <c r="N153" s="321"/>
      <c r="O153" s="321"/>
      <c r="P153" s="321"/>
      <c r="Q153" s="321"/>
      <c r="R153" s="321"/>
      <c r="S153" s="321"/>
      <c r="T153" s="321"/>
      <c r="U153" s="321"/>
      <c r="V153" s="321"/>
      <c r="W153" s="321"/>
      <c r="X153" s="321"/>
      <c r="Y153" s="321"/>
      <c r="Z153" s="321"/>
    </row>
    <row r="154" spans="1:26" ht="18.75" customHeight="1" x14ac:dyDescent="0.25">
      <c r="A154" s="300" t="s">
        <v>86</v>
      </c>
      <c r="B154" s="645" t="s">
        <v>87</v>
      </c>
      <c r="C154" s="642"/>
      <c r="D154" s="642"/>
      <c r="E154" s="642"/>
      <c r="F154" s="642"/>
      <c r="G154" s="642"/>
      <c r="H154" s="643"/>
      <c r="I154" s="300" t="s">
        <v>88</v>
      </c>
      <c r="J154" s="321"/>
      <c r="K154" s="321"/>
      <c r="L154" s="321"/>
      <c r="M154" s="321"/>
      <c r="N154" s="321"/>
      <c r="O154" s="321"/>
      <c r="P154" s="321"/>
      <c r="Q154" s="321"/>
      <c r="R154" s="321"/>
      <c r="S154" s="321"/>
      <c r="T154" s="321"/>
      <c r="U154" s="321"/>
      <c r="V154" s="321"/>
      <c r="W154" s="321"/>
      <c r="X154" s="321"/>
      <c r="Y154" s="321"/>
      <c r="Z154" s="321"/>
    </row>
    <row r="155" spans="1:26" ht="18.75" customHeight="1" x14ac:dyDescent="0.25">
      <c r="A155" s="301"/>
      <c r="B155" s="644"/>
      <c r="C155" s="642"/>
      <c r="D155" s="642"/>
      <c r="E155" s="642"/>
      <c r="F155" s="642"/>
      <c r="G155" s="642"/>
      <c r="H155" s="643"/>
      <c r="I155" s="301"/>
      <c r="J155" s="321"/>
      <c r="K155" s="321"/>
      <c r="L155" s="321"/>
      <c r="M155" s="321"/>
      <c r="N155" s="321"/>
      <c r="O155" s="321"/>
      <c r="P155" s="321"/>
      <c r="Q155" s="321"/>
      <c r="R155" s="321"/>
      <c r="S155" s="321"/>
      <c r="T155" s="321"/>
      <c r="U155" s="321"/>
      <c r="V155" s="321"/>
      <c r="W155" s="321"/>
      <c r="X155" s="321"/>
      <c r="Y155" s="321"/>
      <c r="Z155" s="321"/>
    </row>
    <row r="156" spans="1:26" ht="18.75" customHeight="1" x14ac:dyDescent="0.25">
      <c r="A156" s="544"/>
      <c r="B156" s="544"/>
      <c r="C156" s="544"/>
      <c r="D156" s="544"/>
      <c r="E156" s="544"/>
      <c r="F156" s="544"/>
      <c r="G156" s="544"/>
      <c r="H156" s="544"/>
      <c r="I156" s="544"/>
      <c r="J156" s="321"/>
      <c r="K156" s="321"/>
      <c r="L156" s="321"/>
      <c r="M156" s="321"/>
      <c r="N156" s="321"/>
      <c r="O156" s="321"/>
      <c r="P156" s="321"/>
      <c r="Q156" s="321"/>
      <c r="R156" s="321"/>
      <c r="S156" s="321"/>
      <c r="T156" s="321"/>
      <c r="U156" s="321"/>
      <c r="V156" s="321"/>
      <c r="W156" s="321"/>
      <c r="X156" s="321"/>
      <c r="Y156" s="321"/>
      <c r="Z156" s="321"/>
    </row>
    <row r="157" spans="1:26" ht="18.75" customHeight="1" x14ac:dyDescent="0.25">
      <c r="A157" s="544"/>
      <c r="B157" s="544"/>
      <c r="C157" s="544"/>
      <c r="D157" s="544"/>
      <c r="E157" s="544"/>
      <c r="F157" s="544"/>
      <c r="G157" s="544"/>
      <c r="H157" s="544"/>
      <c r="I157" s="544"/>
      <c r="J157" s="321"/>
      <c r="K157" s="321"/>
      <c r="L157" s="321"/>
      <c r="M157" s="321"/>
      <c r="N157" s="321"/>
      <c r="O157" s="321"/>
      <c r="P157" s="321"/>
      <c r="Q157" s="321"/>
      <c r="R157" s="321"/>
      <c r="S157" s="321"/>
      <c r="T157" s="321"/>
      <c r="U157" s="321"/>
      <c r="V157" s="321"/>
      <c r="W157" s="321"/>
      <c r="X157" s="321"/>
      <c r="Y157" s="321"/>
      <c r="Z157" s="321"/>
    </row>
    <row r="158" spans="1:26" ht="18.75" customHeight="1" x14ac:dyDescent="0.25">
      <c r="A158" s="674" t="s">
        <v>0</v>
      </c>
      <c r="B158" s="655"/>
      <c r="C158" s="655"/>
      <c r="D158" s="655"/>
      <c r="E158" s="655"/>
      <c r="F158" s="655"/>
      <c r="G158" s="655"/>
      <c r="H158" s="655"/>
      <c r="I158" s="655"/>
      <c r="J158" s="321"/>
      <c r="K158" s="321"/>
      <c r="L158" s="321"/>
      <c r="M158" s="321"/>
      <c r="N158" s="321"/>
      <c r="O158" s="321"/>
      <c r="P158" s="321"/>
      <c r="Q158" s="321"/>
      <c r="R158" s="321"/>
      <c r="S158" s="321"/>
      <c r="T158" s="321"/>
      <c r="U158" s="321"/>
      <c r="V158" s="321"/>
      <c r="W158" s="321"/>
      <c r="X158" s="321"/>
      <c r="Y158" s="321"/>
      <c r="Z158" s="321"/>
    </row>
    <row r="159" spans="1:26" ht="18.75" customHeight="1" x14ac:dyDescent="0.25">
      <c r="A159" s="674" t="s">
        <v>1</v>
      </c>
      <c r="B159" s="655"/>
      <c r="C159" s="655"/>
      <c r="D159" s="655"/>
      <c r="E159" s="655"/>
      <c r="F159" s="655"/>
      <c r="G159" s="655"/>
      <c r="H159" s="655"/>
      <c r="I159" s="655"/>
      <c r="J159" s="321"/>
      <c r="K159" s="321"/>
      <c r="L159" s="321"/>
      <c r="M159" s="321"/>
      <c r="N159" s="321"/>
      <c r="O159" s="321"/>
      <c r="P159" s="321"/>
      <c r="Q159" s="321"/>
      <c r="R159" s="321"/>
      <c r="S159" s="321"/>
      <c r="T159" s="321"/>
      <c r="U159" s="321"/>
      <c r="V159" s="321"/>
      <c r="W159" s="321"/>
      <c r="X159" s="321"/>
      <c r="Y159" s="321"/>
      <c r="Z159" s="321"/>
    </row>
    <row r="160" spans="1:26" ht="18.75" customHeight="1" x14ac:dyDescent="0.25">
      <c r="A160" s="692" t="s">
        <v>2</v>
      </c>
      <c r="B160" s="693"/>
      <c r="C160" s="693"/>
      <c r="D160" s="693"/>
      <c r="E160" s="693"/>
      <c r="F160" s="693"/>
      <c r="G160" s="693"/>
      <c r="H160" s="693"/>
      <c r="I160" s="693"/>
      <c r="J160" s="321"/>
      <c r="K160" s="321"/>
      <c r="L160" s="321"/>
      <c r="M160" s="321"/>
      <c r="N160" s="321"/>
      <c r="O160" s="321"/>
      <c r="P160" s="321"/>
      <c r="Q160" s="321"/>
      <c r="R160" s="321"/>
      <c r="S160" s="321"/>
      <c r="T160" s="321"/>
      <c r="U160" s="321"/>
      <c r="V160" s="321"/>
      <c r="W160" s="321"/>
      <c r="X160" s="321"/>
      <c r="Y160" s="321"/>
      <c r="Z160" s="321"/>
    </row>
    <row r="161" spans="1:26" ht="18.75" customHeight="1" x14ac:dyDescent="0.25">
      <c r="A161" s="545"/>
      <c r="B161" s="679" t="s">
        <v>1242</v>
      </c>
      <c r="C161" s="664"/>
      <c r="D161" s="664"/>
      <c r="E161" s="664"/>
      <c r="F161" s="676" t="s">
        <v>3</v>
      </c>
      <c r="G161" s="655"/>
      <c r="H161" s="655"/>
      <c r="I161" s="655"/>
      <c r="J161" s="321"/>
      <c r="K161" s="321"/>
      <c r="L161" s="321"/>
      <c r="M161" s="321"/>
      <c r="N161" s="321"/>
      <c r="O161" s="321"/>
      <c r="P161" s="321"/>
      <c r="Q161" s="321"/>
      <c r="R161" s="321"/>
      <c r="S161" s="321"/>
      <c r="T161" s="321"/>
      <c r="U161" s="321"/>
      <c r="V161" s="321"/>
      <c r="W161" s="321"/>
      <c r="X161" s="321"/>
      <c r="Y161" s="321"/>
      <c r="Z161" s="321"/>
    </row>
    <row r="162" spans="1:26" ht="18.75" customHeight="1" x14ac:dyDescent="0.25">
      <c r="A162" s="645" t="s">
        <v>4</v>
      </c>
      <c r="B162" s="642"/>
      <c r="C162" s="642"/>
      <c r="D162" s="642"/>
      <c r="E162" s="642"/>
      <c r="F162" s="642"/>
      <c r="G162" s="642"/>
      <c r="H162" s="642"/>
      <c r="I162" s="643"/>
      <c r="J162" s="321"/>
      <c r="K162" s="321"/>
      <c r="L162" s="321"/>
      <c r="M162" s="321"/>
      <c r="N162" s="321"/>
      <c r="O162" s="321"/>
      <c r="P162" s="321"/>
      <c r="Q162" s="321"/>
      <c r="R162" s="321"/>
      <c r="S162" s="321"/>
      <c r="T162" s="321"/>
      <c r="U162" s="321"/>
      <c r="V162" s="321"/>
      <c r="W162" s="321"/>
      <c r="X162" s="321"/>
      <c r="Y162" s="321"/>
      <c r="Z162" s="321"/>
    </row>
    <row r="163" spans="1:26" ht="18.75" customHeight="1" x14ac:dyDescent="0.25">
      <c r="A163" s="645" t="s">
        <v>5</v>
      </c>
      <c r="B163" s="642"/>
      <c r="C163" s="642"/>
      <c r="D163" s="642"/>
      <c r="E163" s="642"/>
      <c r="F163" s="642"/>
      <c r="G163" s="642"/>
      <c r="H163" s="642"/>
      <c r="I163" s="643"/>
      <c r="J163" s="321"/>
      <c r="K163" s="321"/>
      <c r="L163" s="321"/>
      <c r="M163" s="321"/>
      <c r="N163" s="321"/>
      <c r="O163" s="321"/>
      <c r="P163" s="321"/>
      <c r="Q163" s="321"/>
      <c r="R163" s="321"/>
      <c r="S163" s="321"/>
      <c r="T163" s="321"/>
      <c r="U163" s="321"/>
      <c r="V163" s="321"/>
      <c r="W163" s="321"/>
      <c r="X163" s="321"/>
      <c r="Y163" s="321"/>
      <c r="Z163" s="321"/>
    </row>
    <row r="164" spans="1:26" ht="18.75" customHeight="1" x14ac:dyDescent="0.25">
      <c r="A164" s="307" t="s">
        <v>6</v>
      </c>
      <c r="B164" s="294">
        <v>5</v>
      </c>
      <c r="C164" s="657" t="s">
        <v>7</v>
      </c>
      <c r="D164" s="643"/>
      <c r="E164" s="644" t="s">
        <v>8</v>
      </c>
      <c r="F164" s="642"/>
      <c r="G164" s="643"/>
      <c r="H164" s="307" t="s">
        <v>9</v>
      </c>
      <c r="I164" s="295" t="s">
        <v>10</v>
      </c>
      <c r="J164" s="321"/>
      <c r="K164" s="321"/>
      <c r="L164" s="321"/>
      <c r="M164" s="321"/>
      <c r="N164" s="321"/>
      <c r="O164" s="321"/>
      <c r="P164" s="321"/>
      <c r="Q164" s="321"/>
      <c r="R164" s="321"/>
      <c r="S164" s="321"/>
      <c r="T164" s="321"/>
      <c r="U164" s="321"/>
      <c r="V164" s="321"/>
      <c r="W164" s="321"/>
      <c r="X164" s="321"/>
      <c r="Y164" s="321"/>
      <c r="Z164" s="321"/>
    </row>
    <row r="165" spans="1:26" ht="18.75" customHeight="1" x14ac:dyDescent="0.25">
      <c r="A165" s="307" t="s">
        <v>11</v>
      </c>
      <c r="B165" s="644" t="s">
        <v>12</v>
      </c>
      <c r="C165" s="642"/>
      <c r="D165" s="643"/>
      <c r="E165" s="657" t="s">
        <v>13</v>
      </c>
      <c r="F165" s="643"/>
      <c r="G165" s="658" t="s">
        <v>108</v>
      </c>
      <c r="H165" s="642"/>
      <c r="I165" s="643"/>
      <c r="J165" s="321"/>
      <c r="K165" s="321"/>
      <c r="L165" s="321"/>
      <c r="M165" s="321"/>
      <c r="N165" s="321"/>
      <c r="O165" s="321"/>
      <c r="P165" s="321"/>
      <c r="Q165" s="321"/>
      <c r="R165" s="321"/>
      <c r="S165" s="321"/>
      <c r="T165" s="321"/>
      <c r="U165" s="321"/>
      <c r="V165" s="321"/>
      <c r="W165" s="321"/>
      <c r="X165" s="321"/>
      <c r="Y165" s="321"/>
      <c r="Z165" s="321"/>
    </row>
    <row r="166" spans="1:26" ht="37.5" customHeight="1" x14ac:dyDescent="0.25">
      <c r="A166" s="307" t="s">
        <v>15</v>
      </c>
      <c r="B166" s="644" t="s">
        <v>121</v>
      </c>
      <c r="C166" s="642"/>
      <c r="D166" s="642"/>
      <c r="E166" s="642"/>
      <c r="F166" s="642"/>
      <c r="G166" s="642"/>
      <c r="H166" s="642"/>
      <c r="I166" s="643"/>
      <c r="J166" s="321"/>
      <c r="K166" s="321"/>
      <c r="L166" s="321"/>
      <c r="M166" s="321"/>
      <c r="N166" s="321"/>
      <c r="O166" s="321"/>
      <c r="P166" s="321"/>
      <c r="Q166" s="321"/>
      <c r="R166" s="321"/>
      <c r="S166" s="321"/>
      <c r="T166" s="321"/>
      <c r="U166" s="321"/>
      <c r="V166" s="321"/>
      <c r="W166" s="321"/>
      <c r="X166" s="321"/>
      <c r="Y166" s="321"/>
      <c r="Z166" s="321"/>
    </row>
    <row r="167" spans="1:26" ht="24" customHeight="1" x14ac:dyDescent="0.25">
      <c r="A167" s="307" t="s">
        <v>17</v>
      </c>
      <c r="B167" s="644" t="s">
        <v>122</v>
      </c>
      <c r="C167" s="642"/>
      <c r="D167" s="642"/>
      <c r="E167" s="642"/>
      <c r="F167" s="642"/>
      <c r="G167" s="642"/>
      <c r="H167" s="642"/>
      <c r="I167" s="643"/>
      <c r="J167" s="321"/>
      <c r="K167" s="321"/>
      <c r="L167" s="321"/>
      <c r="M167" s="321"/>
      <c r="N167" s="321"/>
      <c r="O167" s="321"/>
      <c r="P167" s="321"/>
      <c r="Q167" s="321"/>
      <c r="R167" s="321"/>
      <c r="S167" s="321"/>
      <c r="T167" s="321"/>
      <c r="U167" s="321"/>
      <c r="V167" s="321"/>
      <c r="W167" s="321"/>
      <c r="X167" s="321"/>
      <c r="Y167" s="321"/>
      <c r="Z167" s="321"/>
    </row>
    <row r="168" spans="1:26" ht="18.75" customHeight="1" x14ac:dyDescent="0.25">
      <c r="A168" s="307" t="s">
        <v>19</v>
      </c>
      <c r="B168" s="296">
        <v>1</v>
      </c>
      <c r="C168" s="296">
        <v>7</v>
      </c>
      <c r="D168" s="296">
        <v>2024</v>
      </c>
      <c r="E168" s="666" t="s">
        <v>23</v>
      </c>
      <c r="F168" s="667"/>
      <c r="G168" s="669">
        <v>31</v>
      </c>
      <c r="H168" s="669">
        <v>12</v>
      </c>
      <c r="I168" s="669">
        <v>2027</v>
      </c>
      <c r="J168" s="321"/>
      <c r="K168" s="321"/>
      <c r="L168" s="321"/>
      <c r="M168" s="321"/>
      <c r="N168" s="321"/>
      <c r="O168" s="321"/>
      <c r="P168" s="321"/>
      <c r="Q168" s="321"/>
      <c r="R168" s="321"/>
      <c r="S168" s="321"/>
      <c r="T168" s="321"/>
      <c r="U168" s="321"/>
      <c r="V168" s="321"/>
      <c r="W168" s="321"/>
      <c r="X168" s="321"/>
      <c r="Y168" s="321"/>
      <c r="Z168" s="321"/>
    </row>
    <row r="169" spans="1:26" ht="18.75" customHeight="1" x14ac:dyDescent="0.25">
      <c r="A169" s="307" t="s">
        <v>27</v>
      </c>
      <c r="B169" s="296">
        <v>1</v>
      </c>
      <c r="C169" s="296">
        <v>7</v>
      </c>
      <c r="D169" s="296">
        <v>2024</v>
      </c>
      <c r="E169" s="668"/>
      <c r="F169" s="665"/>
      <c r="G169" s="670"/>
      <c r="H169" s="670"/>
      <c r="I169" s="670"/>
      <c r="J169" s="321"/>
      <c r="K169" s="321"/>
      <c r="L169" s="321"/>
      <c r="M169" s="321"/>
      <c r="N169" s="321"/>
      <c r="O169" s="321"/>
      <c r="P169" s="321"/>
      <c r="Q169" s="321"/>
      <c r="R169" s="321"/>
      <c r="S169" s="321"/>
      <c r="T169" s="321"/>
      <c r="U169" s="321"/>
      <c r="V169" s="321"/>
      <c r="W169" s="321"/>
      <c r="X169" s="321"/>
      <c r="Y169" s="321"/>
      <c r="Z169" s="321"/>
    </row>
    <row r="170" spans="1:26" ht="18.75" customHeight="1" x14ac:dyDescent="0.25">
      <c r="A170" s="307" t="s">
        <v>28</v>
      </c>
      <c r="B170" s="297">
        <v>0.3</v>
      </c>
      <c r="C170" s="307" t="s">
        <v>29</v>
      </c>
      <c r="D170" s="298" t="s">
        <v>30</v>
      </c>
      <c r="E170" s="657" t="s">
        <v>31</v>
      </c>
      <c r="F170" s="643"/>
      <c r="G170" s="641"/>
      <c r="H170" s="642"/>
      <c r="I170" s="643"/>
      <c r="J170" s="321"/>
      <c r="K170" s="321"/>
      <c r="L170" s="321"/>
      <c r="M170" s="321"/>
      <c r="N170" s="321"/>
      <c r="O170" s="321"/>
      <c r="P170" s="321"/>
      <c r="Q170" s="321"/>
      <c r="R170" s="321"/>
      <c r="S170" s="321"/>
      <c r="T170" s="321"/>
      <c r="U170" s="321"/>
      <c r="V170" s="321"/>
      <c r="W170" s="321"/>
      <c r="X170" s="321"/>
      <c r="Y170" s="321"/>
      <c r="Z170" s="321"/>
    </row>
    <row r="171" spans="1:26" ht="18.75" customHeight="1" x14ac:dyDescent="0.25">
      <c r="A171" s="645" t="s">
        <v>32</v>
      </c>
      <c r="B171" s="642"/>
      <c r="C171" s="642"/>
      <c r="D171" s="642"/>
      <c r="E171" s="642"/>
      <c r="F171" s="642"/>
      <c r="G171" s="642"/>
      <c r="H171" s="642"/>
      <c r="I171" s="643"/>
      <c r="J171" s="321"/>
      <c r="K171" s="321"/>
      <c r="L171" s="321"/>
      <c r="M171" s="321"/>
      <c r="N171" s="321"/>
      <c r="O171" s="321"/>
      <c r="P171" s="321"/>
      <c r="Q171" s="321"/>
      <c r="R171" s="321"/>
      <c r="S171" s="321"/>
      <c r="T171" s="321"/>
      <c r="U171" s="321"/>
      <c r="V171" s="321"/>
      <c r="W171" s="321"/>
      <c r="X171" s="321"/>
      <c r="Y171" s="321"/>
      <c r="Z171" s="321"/>
    </row>
    <row r="172" spans="1:26" ht="28.5" customHeight="1" x14ac:dyDescent="0.25">
      <c r="A172" s="307" t="s">
        <v>33</v>
      </c>
      <c r="B172" s="671" t="s">
        <v>34</v>
      </c>
      <c r="C172" s="643"/>
      <c r="D172" s="300" t="s">
        <v>35</v>
      </c>
      <c r="E172" s="644" t="s">
        <v>36</v>
      </c>
      <c r="F172" s="643"/>
      <c r="G172" s="300" t="s">
        <v>37</v>
      </c>
      <c r="H172" s="641" t="s">
        <v>30</v>
      </c>
      <c r="I172" s="643"/>
      <c r="J172" s="321"/>
      <c r="K172" s="321"/>
      <c r="L172" s="321"/>
      <c r="M172" s="321"/>
      <c r="N172" s="321"/>
      <c r="O172" s="321"/>
      <c r="P172" s="321"/>
      <c r="Q172" s="321"/>
      <c r="R172" s="321"/>
      <c r="S172" s="321"/>
      <c r="T172" s="321"/>
      <c r="U172" s="321"/>
      <c r="V172" s="321"/>
      <c r="W172" s="321"/>
      <c r="X172" s="321"/>
      <c r="Y172" s="321"/>
      <c r="Z172" s="321"/>
    </row>
    <row r="173" spans="1:26" ht="18.75" customHeight="1" x14ac:dyDescent="0.25">
      <c r="A173" s="307" t="s">
        <v>38</v>
      </c>
      <c r="B173" s="641" t="s">
        <v>39</v>
      </c>
      <c r="C173" s="642"/>
      <c r="D173" s="642"/>
      <c r="E173" s="642"/>
      <c r="F173" s="642"/>
      <c r="G173" s="642"/>
      <c r="H173" s="642"/>
      <c r="I173" s="643"/>
      <c r="J173" s="321"/>
      <c r="K173" s="321"/>
      <c r="L173" s="321"/>
      <c r="M173" s="321"/>
      <c r="N173" s="321"/>
      <c r="O173" s="321"/>
      <c r="P173" s="321"/>
      <c r="Q173" s="321"/>
      <c r="R173" s="321"/>
      <c r="S173" s="321"/>
      <c r="T173" s="321"/>
      <c r="U173" s="321"/>
      <c r="V173" s="321"/>
      <c r="W173" s="321"/>
      <c r="X173" s="321"/>
      <c r="Y173" s="321"/>
      <c r="Z173" s="321"/>
    </row>
    <row r="174" spans="1:26" ht="18.75" customHeight="1" x14ac:dyDescent="0.25">
      <c r="A174" s="307" t="s">
        <v>40</v>
      </c>
      <c r="B174" s="295" t="s">
        <v>41</v>
      </c>
      <c r="C174" s="307" t="s">
        <v>42</v>
      </c>
      <c r="D174" s="295" t="s">
        <v>43</v>
      </c>
      <c r="E174" s="657" t="s">
        <v>44</v>
      </c>
      <c r="F174" s="643"/>
      <c r="G174" s="295" t="s">
        <v>45</v>
      </c>
      <c r="H174" s="307" t="s">
        <v>46</v>
      </c>
      <c r="I174" s="340">
        <v>0.4</v>
      </c>
      <c r="J174" s="321"/>
      <c r="K174" s="321"/>
      <c r="L174" s="321"/>
      <c r="M174" s="321"/>
      <c r="N174" s="321"/>
      <c r="O174" s="321"/>
      <c r="P174" s="321"/>
      <c r="Q174" s="321"/>
      <c r="R174" s="321"/>
      <c r="S174" s="321"/>
      <c r="T174" s="321"/>
      <c r="U174" s="321"/>
      <c r="V174" s="321"/>
      <c r="W174" s="321"/>
      <c r="X174" s="321"/>
      <c r="Y174" s="321"/>
      <c r="Z174" s="321"/>
    </row>
    <row r="175" spans="1:26" ht="18.75" customHeight="1" x14ac:dyDescent="0.25">
      <c r="A175" s="307" t="s">
        <v>47</v>
      </c>
      <c r="B175" s="641" t="s">
        <v>111</v>
      </c>
      <c r="C175" s="642"/>
      <c r="D175" s="642"/>
      <c r="E175" s="642"/>
      <c r="F175" s="642"/>
      <c r="G175" s="642"/>
      <c r="H175" s="642"/>
      <c r="I175" s="643"/>
      <c r="J175" s="321"/>
      <c r="K175" s="321"/>
      <c r="L175" s="321"/>
      <c r="M175" s="321"/>
      <c r="N175" s="321"/>
      <c r="O175" s="321"/>
      <c r="P175" s="321"/>
      <c r="Q175" s="321"/>
      <c r="R175" s="321"/>
      <c r="S175" s="321"/>
      <c r="T175" s="321"/>
      <c r="U175" s="321"/>
      <c r="V175" s="321"/>
      <c r="W175" s="321"/>
      <c r="X175" s="321"/>
      <c r="Y175" s="321"/>
      <c r="Z175" s="321"/>
    </row>
    <row r="176" spans="1:26" ht="66" customHeight="1" x14ac:dyDescent="0.25">
      <c r="A176" s="307" t="s">
        <v>49</v>
      </c>
      <c r="B176" s="671" t="s">
        <v>123</v>
      </c>
      <c r="C176" s="642"/>
      <c r="D176" s="643"/>
      <c r="E176" s="657" t="s">
        <v>50</v>
      </c>
      <c r="F176" s="643"/>
      <c r="G176" s="671" t="s">
        <v>124</v>
      </c>
      <c r="H176" s="642"/>
      <c r="I176" s="643"/>
      <c r="J176" s="321"/>
      <c r="K176" s="321"/>
      <c r="L176" s="321"/>
      <c r="M176" s="321"/>
      <c r="N176" s="321"/>
      <c r="O176" s="321"/>
      <c r="P176" s="321"/>
      <c r="Q176" s="321"/>
      <c r="R176" s="321"/>
      <c r="S176" s="321"/>
      <c r="T176" s="321"/>
      <c r="U176" s="321"/>
      <c r="V176" s="321"/>
      <c r="W176" s="321"/>
      <c r="X176" s="321"/>
      <c r="Y176" s="321"/>
      <c r="Z176" s="321"/>
    </row>
    <row r="177" spans="1:26" ht="18.75" customHeight="1" x14ac:dyDescent="0.25">
      <c r="A177" s="645" t="s">
        <v>52</v>
      </c>
      <c r="B177" s="642"/>
      <c r="C177" s="642"/>
      <c r="D177" s="642"/>
      <c r="E177" s="642"/>
      <c r="F177" s="642"/>
      <c r="G177" s="642"/>
      <c r="H177" s="642"/>
      <c r="I177" s="643"/>
      <c r="J177" s="321"/>
      <c r="K177" s="321"/>
      <c r="L177" s="321"/>
      <c r="M177" s="321"/>
      <c r="N177" s="321"/>
      <c r="O177" s="321"/>
      <c r="P177" s="321"/>
      <c r="Q177" s="321"/>
      <c r="R177" s="321"/>
      <c r="S177" s="321"/>
      <c r="T177" s="321"/>
      <c r="U177" s="321"/>
      <c r="V177" s="321"/>
      <c r="W177" s="321"/>
      <c r="X177" s="321"/>
      <c r="Y177" s="321"/>
      <c r="Z177" s="321"/>
    </row>
    <row r="178" spans="1:26" ht="30" x14ac:dyDescent="0.25">
      <c r="A178" s="307" t="s">
        <v>53</v>
      </c>
      <c r="B178" s="671" t="s">
        <v>125</v>
      </c>
      <c r="C178" s="642"/>
      <c r="D178" s="642"/>
      <c r="E178" s="642"/>
      <c r="F178" s="642"/>
      <c r="G178" s="642"/>
      <c r="H178" s="642"/>
      <c r="I178" s="643"/>
      <c r="J178" s="321"/>
      <c r="K178" s="321"/>
      <c r="L178" s="321"/>
      <c r="M178" s="321"/>
      <c r="N178" s="321"/>
      <c r="O178" s="321"/>
      <c r="P178" s="321"/>
      <c r="Q178" s="321"/>
      <c r="R178" s="321"/>
      <c r="S178" s="321"/>
      <c r="T178" s="321"/>
      <c r="U178" s="321"/>
      <c r="V178" s="321"/>
      <c r="W178" s="321"/>
      <c r="X178" s="321"/>
      <c r="Y178" s="321"/>
      <c r="Z178" s="321"/>
    </row>
    <row r="179" spans="1:26" ht="18.75" customHeight="1" x14ac:dyDescent="0.25">
      <c r="A179" s="307" t="s">
        <v>55</v>
      </c>
      <c r="B179" s="645" t="s">
        <v>56</v>
      </c>
      <c r="C179" s="643"/>
      <c r="D179" s="645" t="s">
        <v>57</v>
      </c>
      <c r="E179" s="643"/>
      <c r="F179" s="645" t="s">
        <v>58</v>
      </c>
      <c r="G179" s="643"/>
      <c r="H179" s="645" t="s">
        <v>59</v>
      </c>
      <c r="I179" s="643"/>
      <c r="J179" s="321"/>
      <c r="K179" s="321"/>
      <c r="L179" s="321"/>
      <c r="M179" s="321"/>
      <c r="N179" s="321"/>
      <c r="O179" s="321"/>
      <c r="P179" s="321"/>
      <c r="Q179" s="321"/>
      <c r="R179" s="321"/>
      <c r="S179" s="321"/>
      <c r="T179" s="321"/>
      <c r="U179" s="321"/>
      <c r="V179" s="321"/>
      <c r="W179" s="321"/>
      <c r="X179" s="321"/>
      <c r="Y179" s="321"/>
      <c r="Z179" s="321"/>
    </row>
    <row r="180" spans="1:26" ht="28.5" customHeight="1" x14ac:dyDescent="0.25">
      <c r="A180" s="307" t="s">
        <v>60</v>
      </c>
      <c r="B180" s="671" t="s">
        <v>126</v>
      </c>
      <c r="C180" s="643"/>
      <c r="D180" s="671" t="s">
        <v>127</v>
      </c>
      <c r="E180" s="643"/>
      <c r="F180" s="641"/>
      <c r="G180" s="643"/>
      <c r="H180" s="641"/>
      <c r="I180" s="643"/>
      <c r="J180" s="321"/>
      <c r="K180" s="321"/>
      <c r="L180" s="321"/>
      <c r="M180" s="321"/>
      <c r="N180" s="321"/>
      <c r="O180" s="321"/>
      <c r="P180" s="321"/>
      <c r="Q180" s="321"/>
      <c r="R180" s="321"/>
      <c r="S180" s="321"/>
      <c r="T180" s="321"/>
      <c r="U180" s="321"/>
      <c r="V180" s="321"/>
      <c r="W180" s="321"/>
      <c r="X180" s="321"/>
      <c r="Y180" s="321"/>
      <c r="Z180" s="321"/>
    </row>
    <row r="181" spans="1:26" ht="24" customHeight="1" x14ac:dyDescent="0.25">
      <c r="A181" s="307" t="s">
        <v>63</v>
      </c>
      <c r="B181" s="658" t="s">
        <v>64</v>
      </c>
      <c r="C181" s="643"/>
      <c r="D181" s="658"/>
      <c r="E181" s="643"/>
      <c r="F181" s="641"/>
      <c r="G181" s="643"/>
      <c r="H181" s="641"/>
      <c r="I181" s="643"/>
      <c r="J181" s="321"/>
      <c r="K181" s="321"/>
      <c r="L181" s="321"/>
      <c r="M181" s="321"/>
      <c r="N181" s="321"/>
      <c r="O181" s="321"/>
      <c r="P181" s="321"/>
      <c r="Q181" s="321"/>
      <c r="R181" s="321"/>
      <c r="S181" s="321"/>
      <c r="T181" s="321"/>
      <c r="U181" s="321"/>
      <c r="V181" s="321"/>
      <c r="W181" s="321"/>
      <c r="X181" s="321"/>
      <c r="Y181" s="321"/>
      <c r="Z181" s="321"/>
    </row>
    <row r="182" spans="1:26" ht="24" customHeight="1" x14ac:dyDescent="0.25">
      <c r="A182" s="307" t="s">
        <v>65</v>
      </c>
      <c r="B182" s="641" t="s">
        <v>64</v>
      </c>
      <c r="C182" s="643"/>
      <c r="D182" s="641"/>
      <c r="E182" s="643"/>
      <c r="F182" s="641"/>
      <c r="G182" s="643"/>
      <c r="H182" s="641"/>
      <c r="I182" s="643"/>
      <c r="J182" s="321"/>
      <c r="K182" s="321"/>
      <c r="L182" s="321"/>
      <c r="M182" s="321"/>
      <c r="N182" s="321"/>
      <c r="O182" s="321"/>
      <c r="P182" s="321"/>
      <c r="Q182" s="321"/>
      <c r="R182" s="321"/>
      <c r="S182" s="321"/>
      <c r="T182" s="321"/>
      <c r="U182" s="321"/>
      <c r="V182" s="321"/>
      <c r="W182" s="321"/>
      <c r="X182" s="321"/>
      <c r="Y182" s="321"/>
      <c r="Z182" s="321"/>
    </row>
    <row r="183" spans="1:26" ht="24" customHeight="1" x14ac:dyDescent="0.25">
      <c r="A183" s="307" t="s">
        <v>66</v>
      </c>
      <c r="B183" s="641" t="s">
        <v>67</v>
      </c>
      <c r="C183" s="643"/>
      <c r="D183" s="641"/>
      <c r="E183" s="643"/>
      <c r="F183" s="641"/>
      <c r="G183" s="643"/>
      <c r="H183" s="641"/>
      <c r="I183" s="643"/>
      <c r="J183" s="321"/>
      <c r="K183" s="321"/>
      <c r="L183" s="321"/>
      <c r="M183" s="321"/>
      <c r="N183" s="321"/>
      <c r="O183" s="321"/>
      <c r="P183" s="321"/>
      <c r="Q183" s="321"/>
      <c r="R183" s="321"/>
      <c r="S183" s="321"/>
      <c r="T183" s="321"/>
      <c r="U183" s="321"/>
      <c r="V183" s="321"/>
      <c r="W183" s="321"/>
      <c r="X183" s="321"/>
      <c r="Y183" s="321"/>
      <c r="Z183" s="321"/>
    </row>
    <row r="184" spans="1:26" ht="24" customHeight="1" x14ac:dyDescent="0.25">
      <c r="A184" s="307" t="s">
        <v>68</v>
      </c>
      <c r="B184" s="671" t="s">
        <v>34</v>
      </c>
      <c r="C184" s="643"/>
      <c r="D184" s="641"/>
      <c r="E184" s="643"/>
      <c r="F184" s="641"/>
      <c r="G184" s="643"/>
      <c r="H184" s="641"/>
      <c r="I184" s="643"/>
      <c r="J184" s="321"/>
      <c r="K184" s="321"/>
      <c r="L184" s="321"/>
      <c r="M184" s="321"/>
      <c r="N184" s="321"/>
      <c r="O184" s="321"/>
      <c r="P184" s="321"/>
      <c r="Q184" s="321"/>
      <c r="R184" s="321"/>
      <c r="S184" s="321"/>
      <c r="T184" s="321"/>
      <c r="U184" s="321"/>
      <c r="V184" s="321"/>
      <c r="W184" s="321"/>
      <c r="X184" s="321"/>
      <c r="Y184" s="321"/>
      <c r="Z184" s="321"/>
    </row>
    <row r="185" spans="1:26" ht="24" customHeight="1" x14ac:dyDescent="0.25">
      <c r="A185" s="307" t="s">
        <v>69</v>
      </c>
      <c r="B185" s="671" t="s">
        <v>34</v>
      </c>
      <c r="C185" s="643"/>
      <c r="D185" s="641"/>
      <c r="E185" s="643"/>
      <c r="F185" s="641"/>
      <c r="G185" s="643"/>
      <c r="H185" s="641"/>
      <c r="I185" s="643"/>
      <c r="J185" s="321"/>
      <c r="K185" s="321"/>
      <c r="L185" s="321"/>
      <c r="M185" s="321"/>
      <c r="N185" s="321"/>
      <c r="O185" s="321"/>
      <c r="P185" s="321"/>
      <c r="Q185" s="321"/>
      <c r="R185" s="321"/>
      <c r="S185" s="321"/>
      <c r="T185" s="321"/>
      <c r="U185" s="321"/>
      <c r="V185" s="321"/>
      <c r="W185" s="321"/>
      <c r="X185" s="321"/>
      <c r="Y185" s="321"/>
      <c r="Z185" s="321"/>
    </row>
    <row r="186" spans="1:26" ht="18.75" customHeight="1" x14ac:dyDescent="0.25">
      <c r="A186" s="645" t="s">
        <v>70</v>
      </c>
      <c r="B186" s="642"/>
      <c r="C186" s="642"/>
      <c r="D186" s="642"/>
      <c r="E186" s="642"/>
      <c r="F186" s="642"/>
      <c r="G186" s="642"/>
      <c r="H186" s="642"/>
      <c r="I186" s="643"/>
      <c r="J186" s="321"/>
      <c r="K186" s="321"/>
      <c r="L186" s="321"/>
      <c r="M186" s="321"/>
      <c r="N186" s="321"/>
      <c r="O186" s="321"/>
      <c r="P186" s="321"/>
      <c r="Q186" s="321"/>
      <c r="R186" s="321"/>
      <c r="S186" s="321"/>
      <c r="T186" s="321"/>
      <c r="U186" s="321"/>
      <c r="V186" s="321"/>
      <c r="W186" s="321"/>
      <c r="X186" s="321"/>
      <c r="Y186" s="321"/>
      <c r="Z186" s="321"/>
    </row>
    <row r="187" spans="1:26" ht="18.75" customHeight="1" x14ac:dyDescent="0.25">
      <c r="A187" s="307" t="s">
        <v>71</v>
      </c>
      <c r="B187" s="641" t="s">
        <v>72</v>
      </c>
      <c r="C187" s="642"/>
      <c r="D187" s="643"/>
      <c r="E187" s="307" t="s">
        <v>73</v>
      </c>
      <c r="F187" s="644" t="s">
        <v>72</v>
      </c>
      <c r="G187" s="642"/>
      <c r="H187" s="642"/>
      <c r="I187" s="643"/>
      <c r="J187" s="321"/>
      <c r="K187" s="321"/>
      <c r="L187" s="321"/>
      <c r="M187" s="321"/>
      <c r="N187" s="321"/>
      <c r="O187" s="321"/>
      <c r="P187" s="321"/>
      <c r="Q187" s="321"/>
      <c r="R187" s="321"/>
      <c r="S187" s="321"/>
      <c r="T187" s="321"/>
      <c r="U187" s="321"/>
      <c r="V187" s="321"/>
      <c r="W187" s="321"/>
      <c r="X187" s="321"/>
      <c r="Y187" s="321"/>
      <c r="Z187" s="321"/>
    </row>
    <row r="188" spans="1:26" ht="18.75" customHeight="1" x14ac:dyDescent="0.25">
      <c r="A188" s="307" t="s">
        <v>74</v>
      </c>
      <c r="B188" s="641" t="s">
        <v>72</v>
      </c>
      <c r="C188" s="642"/>
      <c r="D188" s="642"/>
      <c r="E188" s="642"/>
      <c r="F188" s="642"/>
      <c r="G188" s="642"/>
      <c r="H188" s="642"/>
      <c r="I188" s="643"/>
      <c r="J188" s="321"/>
      <c r="K188" s="321"/>
      <c r="L188" s="321"/>
      <c r="M188" s="321"/>
      <c r="N188" s="321"/>
      <c r="O188" s="321"/>
      <c r="P188" s="321"/>
      <c r="Q188" s="321"/>
      <c r="R188" s="321"/>
      <c r="S188" s="321"/>
      <c r="T188" s="321"/>
      <c r="U188" s="321"/>
      <c r="V188" s="321"/>
      <c r="W188" s="321"/>
      <c r="X188" s="321"/>
      <c r="Y188" s="321"/>
      <c r="Z188" s="321"/>
    </row>
    <row r="189" spans="1:26" ht="18.75" customHeight="1" x14ac:dyDescent="0.25">
      <c r="A189" s="307" t="s">
        <v>75</v>
      </c>
      <c r="B189" s="641" t="s">
        <v>72</v>
      </c>
      <c r="C189" s="642"/>
      <c r="D189" s="642"/>
      <c r="E189" s="642"/>
      <c r="F189" s="642"/>
      <c r="G189" s="642"/>
      <c r="H189" s="642"/>
      <c r="I189" s="643"/>
      <c r="J189" s="321"/>
      <c r="K189" s="321"/>
      <c r="L189" s="321"/>
      <c r="M189" s="321"/>
      <c r="N189" s="321"/>
      <c r="O189" s="321"/>
      <c r="P189" s="321"/>
      <c r="Q189" s="321"/>
      <c r="R189" s="321"/>
      <c r="S189" s="321"/>
      <c r="T189" s="321"/>
      <c r="U189" s="321"/>
      <c r="V189" s="321"/>
      <c r="W189" s="321"/>
      <c r="X189" s="321"/>
      <c r="Y189" s="321"/>
      <c r="Z189" s="321"/>
    </row>
    <row r="190" spans="1:26" ht="18.75" customHeight="1" x14ac:dyDescent="0.25">
      <c r="A190" s="307" t="s">
        <v>76</v>
      </c>
      <c r="B190" s="644" t="s">
        <v>72</v>
      </c>
      <c r="C190" s="642"/>
      <c r="D190" s="643"/>
      <c r="E190" s="307" t="s">
        <v>77</v>
      </c>
      <c r="F190" s="644" t="s">
        <v>72</v>
      </c>
      <c r="G190" s="642"/>
      <c r="H190" s="642"/>
      <c r="I190" s="643"/>
      <c r="J190" s="321"/>
      <c r="K190" s="321"/>
      <c r="L190" s="321"/>
      <c r="M190" s="321"/>
      <c r="N190" s="321"/>
      <c r="O190" s="321"/>
      <c r="P190" s="321"/>
      <c r="Q190" s="321"/>
      <c r="R190" s="321"/>
      <c r="S190" s="321"/>
      <c r="T190" s="321"/>
      <c r="U190" s="321"/>
      <c r="V190" s="321"/>
      <c r="W190" s="321"/>
      <c r="X190" s="321"/>
      <c r="Y190" s="321"/>
      <c r="Z190" s="321"/>
    </row>
    <row r="191" spans="1:26" ht="27" customHeight="1" x14ac:dyDescent="0.25">
      <c r="A191" s="646" t="s">
        <v>78</v>
      </c>
      <c r="B191" s="643"/>
      <c r="C191" s="646" t="s">
        <v>79</v>
      </c>
      <c r="D191" s="643"/>
      <c r="E191" s="646" t="s">
        <v>80</v>
      </c>
      <c r="F191" s="642"/>
      <c r="G191" s="643"/>
      <c r="H191" s="646" t="s">
        <v>81</v>
      </c>
      <c r="I191" s="643"/>
      <c r="J191" s="321"/>
      <c r="K191" s="321"/>
      <c r="L191" s="321"/>
      <c r="M191" s="321"/>
      <c r="N191" s="321"/>
      <c r="O191" s="321"/>
      <c r="P191" s="321"/>
      <c r="Q191" s="321"/>
      <c r="R191" s="321"/>
      <c r="S191" s="321"/>
      <c r="T191" s="321"/>
      <c r="U191" s="321"/>
      <c r="V191" s="321"/>
      <c r="W191" s="321"/>
      <c r="X191" s="321"/>
      <c r="Y191" s="321"/>
      <c r="Z191" s="321"/>
    </row>
    <row r="192" spans="1:26" ht="47.25" customHeight="1" x14ac:dyDescent="0.25">
      <c r="A192" s="641" t="s">
        <v>1197</v>
      </c>
      <c r="B192" s="643"/>
      <c r="C192" s="678" t="s">
        <v>1237</v>
      </c>
      <c r="D192" s="643"/>
      <c r="E192" s="658" t="s">
        <v>83</v>
      </c>
      <c r="F192" s="642"/>
      <c r="G192" s="643"/>
      <c r="H192" s="658" t="s">
        <v>120</v>
      </c>
      <c r="I192" s="643"/>
      <c r="J192" s="321"/>
      <c r="K192" s="321"/>
      <c r="L192" s="321"/>
      <c r="M192" s="321"/>
      <c r="N192" s="321"/>
      <c r="O192" s="321"/>
      <c r="P192" s="321"/>
      <c r="Q192" s="321"/>
      <c r="R192" s="321"/>
      <c r="S192" s="321"/>
      <c r="T192" s="321"/>
      <c r="U192" s="321"/>
      <c r="V192" s="321"/>
      <c r="W192" s="321"/>
      <c r="X192" s="321"/>
      <c r="Y192" s="321"/>
      <c r="Z192" s="321"/>
    </row>
    <row r="193" spans="1:26" ht="18.75" customHeight="1" x14ac:dyDescent="0.25">
      <c r="A193" s="653" t="s">
        <v>85</v>
      </c>
      <c r="B193" s="642"/>
      <c r="C193" s="642"/>
      <c r="D193" s="642"/>
      <c r="E193" s="642"/>
      <c r="F193" s="642"/>
      <c r="G193" s="642"/>
      <c r="H193" s="642"/>
      <c r="I193" s="643"/>
      <c r="J193" s="321"/>
      <c r="K193" s="321"/>
      <c r="L193" s="321"/>
      <c r="M193" s="321"/>
      <c r="N193" s="321"/>
      <c r="O193" s="321"/>
      <c r="P193" s="321"/>
      <c r="Q193" s="321"/>
      <c r="R193" s="321"/>
      <c r="S193" s="321"/>
      <c r="T193" s="321"/>
      <c r="U193" s="321"/>
      <c r="V193" s="321"/>
      <c r="W193" s="321"/>
      <c r="X193" s="321"/>
      <c r="Y193" s="321"/>
      <c r="Z193" s="321"/>
    </row>
    <row r="194" spans="1:26" ht="18.75" customHeight="1" x14ac:dyDescent="0.25">
      <c r="A194" s="300" t="s">
        <v>86</v>
      </c>
      <c r="B194" s="645" t="s">
        <v>87</v>
      </c>
      <c r="C194" s="642"/>
      <c r="D194" s="642"/>
      <c r="E194" s="642"/>
      <c r="F194" s="642"/>
      <c r="G194" s="642"/>
      <c r="H194" s="643"/>
      <c r="I194" s="300" t="s">
        <v>88</v>
      </c>
      <c r="J194" s="321"/>
      <c r="K194" s="321"/>
      <c r="L194" s="321"/>
      <c r="M194" s="321"/>
      <c r="N194" s="321"/>
      <c r="O194" s="321"/>
      <c r="P194" s="321"/>
      <c r="Q194" s="321"/>
      <c r="R194" s="321"/>
      <c r="S194" s="321"/>
      <c r="T194" s="321"/>
      <c r="U194" s="321"/>
      <c r="V194" s="321"/>
      <c r="W194" s="321"/>
      <c r="X194" s="321"/>
      <c r="Y194" s="321"/>
      <c r="Z194" s="321"/>
    </row>
    <row r="195" spans="1:26" ht="18.75" customHeight="1" x14ac:dyDescent="0.25">
      <c r="A195" s="301"/>
      <c r="B195" s="644"/>
      <c r="C195" s="642"/>
      <c r="D195" s="642"/>
      <c r="E195" s="642"/>
      <c r="F195" s="642"/>
      <c r="G195" s="642"/>
      <c r="H195" s="643"/>
      <c r="I195" s="301"/>
      <c r="J195" s="321"/>
      <c r="K195" s="321"/>
      <c r="L195" s="321"/>
      <c r="M195" s="321"/>
      <c r="N195" s="321"/>
      <c r="O195" s="321"/>
      <c r="P195" s="321"/>
      <c r="Q195" s="321"/>
      <c r="R195" s="321"/>
      <c r="S195" s="321"/>
      <c r="T195" s="321"/>
      <c r="U195" s="321"/>
      <c r="V195" s="321"/>
      <c r="W195" s="321"/>
      <c r="X195" s="321"/>
      <c r="Y195" s="321"/>
      <c r="Z195" s="321"/>
    </row>
    <row r="196" spans="1:26" ht="18.75" customHeight="1" x14ac:dyDescent="0.25">
      <c r="A196" s="544"/>
      <c r="B196" s="544"/>
      <c r="C196" s="544"/>
      <c r="D196" s="544"/>
      <c r="E196" s="544"/>
      <c r="F196" s="544"/>
      <c r="G196" s="544"/>
      <c r="H196" s="544"/>
      <c r="I196" s="544"/>
      <c r="J196" s="321"/>
      <c r="K196" s="321"/>
      <c r="L196" s="321"/>
      <c r="M196" s="321"/>
      <c r="N196" s="321"/>
      <c r="O196" s="321"/>
      <c r="P196" s="321"/>
      <c r="Q196" s="321"/>
      <c r="R196" s="321"/>
      <c r="S196" s="321"/>
      <c r="T196" s="321"/>
      <c r="U196" s="321"/>
      <c r="V196" s="321"/>
      <c r="W196" s="321"/>
      <c r="X196" s="321"/>
      <c r="Y196" s="321"/>
      <c r="Z196" s="321"/>
    </row>
    <row r="197" spans="1:26" ht="18.75" customHeight="1" x14ac:dyDescent="0.25">
      <c r="A197" s="544"/>
      <c r="B197" s="544"/>
      <c r="C197" s="544"/>
      <c r="D197" s="544"/>
      <c r="E197" s="544"/>
      <c r="F197" s="544"/>
      <c r="G197" s="544"/>
      <c r="H197" s="544"/>
      <c r="I197" s="544"/>
      <c r="J197" s="321"/>
      <c r="K197" s="321"/>
      <c r="L197" s="321"/>
      <c r="M197" s="321"/>
      <c r="N197" s="321"/>
      <c r="O197" s="321"/>
      <c r="P197" s="321"/>
      <c r="Q197" s="321"/>
      <c r="R197" s="321"/>
      <c r="S197" s="321"/>
      <c r="T197" s="321"/>
      <c r="U197" s="321"/>
      <c r="V197" s="321"/>
      <c r="W197" s="321"/>
      <c r="X197" s="321"/>
      <c r="Y197" s="321"/>
      <c r="Z197" s="321"/>
    </row>
    <row r="198" spans="1:26" ht="18.75" customHeight="1" x14ac:dyDescent="0.25">
      <c r="A198" s="688" t="s">
        <v>0</v>
      </c>
      <c r="B198" s="685"/>
      <c r="C198" s="685"/>
      <c r="D198" s="685"/>
      <c r="E198" s="685"/>
      <c r="F198" s="685"/>
      <c r="G198" s="685"/>
      <c r="H198" s="685"/>
      <c r="I198" s="686"/>
      <c r="J198" s="321"/>
      <c r="K198" s="321"/>
      <c r="L198" s="321"/>
      <c r="M198" s="321"/>
      <c r="N198" s="321"/>
      <c r="O198" s="321"/>
      <c r="P198" s="321"/>
      <c r="Q198" s="321"/>
      <c r="R198" s="321"/>
      <c r="S198" s="321"/>
      <c r="T198" s="321"/>
      <c r="U198" s="321"/>
      <c r="V198" s="321"/>
      <c r="W198" s="321"/>
      <c r="X198" s="321"/>
      <c r="Y198" s="321"/>
      <c r="Z198" s="321"/>
    </row>
    <row r="199" spans="1:26" ht="18.75" customHeight="1" x14ac:dyDescent="0.25">
      <c r="A199" s="689" t="s">
        <v>1</v>
      </c>
      <c r="B199" s="655"/>
      <c r="C199" s="655"/>
      <c r="D199" s="655"/>
      <c r="E199" s="655"/>
      <c r="F199" s="655"/>
      <c r="G199" s="655"/>
      <c r="H199" s="655"/>
      <c r="I199" s="656"/>
      <c r="J199" s="321"/>
      <c r="K199" s="321"/>
      <c r="L199" s="321"/>
      <c r="M199" s="321"/>
      <c r="N199" s="321"/>
      <c r="O199" s="321"/>
      <c r="P199" s="321"/>
      <c r="Q199" s="321"/>
      <c r="R199" s="321"/>
      <c r="S199" s="321"/>
      <c r="T199" s="321"/>
      <c r="U199" s="321"/>
      <c r="V199" s="321"/>
      <c r="W199" s="321"/>
      <c r="X199" s="321"/>
      <c r="Y199" s="321"/>
      <c r="Z199" s="321"/>
    </row>
    <row r="200" spans="1:26" ht="18.75" customHeight="1" x14ac:dyDescent="0.25">
      <c r="A200" s="690" t="s">
        <v>2</v>
      </c>
      <c r="B200" s="655"/>
      <c r="C200" s="655"/>
      <c r="D200" s="655"/>
      <c r="E200" s="655"/>
      <c r="F200" s="655"/>
      <c r="G200" s="655"/>
      <c r="H200" s="655"/>
      <c r="I200" s="656"/>
      <c r="J200" s="321"/>
      <c r="K200" s="321"/>
      <c r="L200" s="321"/>
      <c r="M200" s="321"/>
      <c r="N200" s="321"/>
      <c r="O200" s="321"/>
      <c r="P200" s="321"/>
      <c r="Q200" s="321"/>
      <c r="R200" s="321"/>
      <c r="S200" s="321"/>
      <c r="T200" s="321"/>
      <c r="U200" s="321"/>
      <c r="V200" s="321"/>
      <c r="W200" s="321"/>
      <c r="X200" s="321"/>
      <c r="Y200" s="321"/>
      <c r="Z200" s="321"/>
    </row>
    <row r="201" spans="1:26" ht="18.75" customHeight="1" x14ac:dyDescent="0.25">
      <c r="A201" s="567"/>
      <c r="B201" s="683" t="s">
        <v>1242</v>
      </c>
      <c r="C201" s="660"/>
      <c r="D201" s="660"/>
      <c r="E201" s="660"/>
      <c r="F201" s="691" t="s">
        <v>3</v>
      </c>
      <c r="G201" s="660"/>
      <c r="H201" s="660"/>
      <c r="I201" s="662"/>
      <c r="J201" s="321"/>
      <c r="K201" s="321"/>
      <c r="L201" s="321"/>
      <c r="M201" s="321"/>
      <c r="N201" s="321"/>
      <c r="O201" s="321"/>
      <c r="P201" s="321"/>
      <c r="Q201" s="321"/>
      <c r="R201" s="321"/>
      <c r="S201" s="321"/>
      <c r="T201" s="321"/>
      <c r="U201" s="321"/>
      <c r="V201" s="321"/>
      <c r="W201" s="321"/>
      <c r="X201" s="321"/>
      <c r="Y201" s="321"/>
      <c r="Z201" s="321"/>
    </row>
    <row r="202" spans="1:26" ht="18.75" customHeight="1" x14ac:dyDescent="0.25">
      <c r="A202" s="663" t="s">
        <v>4</v>
      </c>
      <c r="B202" s="664"/>
      <c r="C202" s="664"/>
      <c r="D202" s="664"/>
      <c r="E202" s="664"/>
      <c r="F202" s="664"/>
      <c r="G202" s="664"/>
      <c r="H202" s="664"/>
      <c r="I202" s="665"/>
      <c r="J202" s="321"/>
      <c r="K202" s="321"/>
      <c r="L202" s="321"/>
      <c r="M202" s="321"/>
      <c r="N202" s="321"/>
      <c r="O202" s="321"/>
      <c r="P202" s="321"/>
      <c r="Q202" s="321"/>
      <c r="R202" s="321"/>
      <c r="S202" s="321"/>
      <c r="T202" s="321"/>
      <c r="U202" s="321"/>
      <c r="V202" s="321"/>
      <c r="W202" s="321"/>
      <c r="X202" s="321"/>
      <c r="Y202" s="321"/>
      <c r="Z202" s="321"/>
    </row>
    <row r="203" spans="1:26" ht="18.75" customHeight="1" x14ac:dyDescent="0.25">
      <c r="A203" s="645" t="s">
        <v>5</v>
      </c>
      <c r="B203" s="642"/>
      <c r="C203" s="642"/>
      <c r="D203" s="642"/>
      <c r="E203" s="642"/>
      <c r="F203" s="642"/>
      <c r="G203" s="642"/>
      <c r="H203" s="642"/>
      <c r="I203" s="643"/>
      <c r="J203" s="321"/>
      <c r="K203" s="321"/>
      <c r="L203" s="321"/>
      <c r="M203" s="321"/>
      <c r="N203" s="321"/>
      <c r="O203" s="321"/>
      <c r="P203" s="321"/>
      <c r="Q203" s="321"/>
      <c r="R203" s="321"/>
      <c r="S203" s="321"/>
      <c r="T203" s="321"/>
      <c r="U203" s="321"/>
      <c r="V203" s="321"/>
      <c r="W203" s="321"/>
      <c r="X203" s="321"/>
      <c r="Y203" s="321"/>
      <c r="Z203" s="321"/>
    </row>
    <row r="204" spans="1:26" ht="18.75" customHeight="1" x14ac:dyDescent="0.25">
      <c r="A204" s="307" t="s">
        <v>6</v>
      </c>
      <c r="B204" s="294">
        <v>6</v>
      </c>
      <c r="C204" s="657" t="s">
        <v>7</v>
      </c>
      <c r="D204" s="643"/>
      <c r="E204" s="644" t="s">
        <v>8</v>
      </c>
      <c r="F204" s="642"/>
      <c r="G204" s="643"/>
      <c r="H204" s="307" t="s">
        <v>9</v>
      </c>
      <c r="I204" s="295" t="s">
        <v>10</v>
      </c>
      <c r="J204" s="321"/>
      <c r="K204" s="321"/>
      <c r="L204" s="321"/>
      <c r="M204" s="321"/>
      <c r="N204" s="321"/>
      <c r="O204" s="321"/>
      <c r="P204" s="321"/>
      <c r="Q204" s="321"/>
      <c r="R204" s="321"/>
      <c r="S204" s="321"/>
      <c r="T204" s="321"/>
      <c r="U204" s="321"/>
      <c r="V204" s="321"/>
      <c r="W204" s="321"/>
      <c r="X204" s="321"/>
      <c r="Y204" s="321"/>
      <c r="Z204" s="321"/>
    </row>
    <row r="205" spans="1:26" ht="18.75" customHeight="1" x14ac:dyDescent="0.25">
      <c r="A205" s="307" t="s">
        <v>11</v>
      </c>
      <c r="B205" s="644" t="s">
        <v>12</v>
      </c>
      <c r="C205" s="642"/>
      <c r="D205" s="643"/>
      <c r="E205" s="657" t="s">
        <v>13</v>
      </c>
      <c r="F205" s="643"/>
      <c r="G205" s="658" t="s">
        <v>14</v>
      </c>
      <c r="H205" s="642"/>
      <c r="I205" s="643"/>
      <c r="J205" s="321"/>
      <c r="K205" s="321"/>
      <c r="L205" s="321"/>
      <c r="M205" s="321"/>
      <c r="N205" s="321"/>
      <c r="O205" s="321"/>
      <c r="P205" s="321"/>
      <c r="Q205" s="321"/>
      <c r="R205" s="321"/>
      <c r="S205" s="321"/>
      <c r="T205" s="321"/>
      <c r="U205" s="321"/>
      <c r="V205" s="321"/>
      <c r="W205" s="321"/>
      <c r="X205" s="321"/>
      <c r="Y205" s="321"/>
      <c r="Z205" s="321"/>
    </row>
    <row r="206" spans="1:26" ht="40.5" customHeight="1" x14ac:dyDescent="0.25">
      <c r="A206" s="307" t="s">
        <v>15</v>
      </c>
      <c r="B206" s="644" t="s">
        <v>128</v>
      </c>
      <c r="C206" s="642"/>
      <c r="D206" s="642"/>
      <c r="E206" s="642"/>
      <c r="F206" s="642"/>
      <c r="G206" s="642"/>
      <c r="H206" s="642"/>
      <c r="I206" s="643"/>
      <c r="J206" s="321"/>
      <c r="K206" s="321"/>
      <c r="L206" s="321"/>
      <c r="M206" s="321"/>
      <c r="N206" s="321"/>
      <c r="O206" s="321"/>
      <c r="P206" s="321"/>
      <c r="Q206" s="321"/>
      <c r="R206" s="321"/>
      <c r="S206" s="321"/>
      <c r="T206" s="321"/>
      <c r="U206" s="321"/>
      <c r="V206" s="321"/>
      <c r="W206" s="321"/>
      <c r="X206" s="321"/>
      <c r="Y206" s="321"/>
      <c r="Z206" s="321"/>
    </row>
    <row r="207" spans="1:26" ht="18.75" customHeight="1" x14ac:dyDescent="0.25">
      <c r="A207" s="307" t="s">
        <v>17</v>
      </c>
      <c r="B207" s="644" t="s">
        <v>129</v>
      </c>
      <c r="C207" s="642"/>
      <c r="D207" s="642"/>
      <c r="E207" s="642"/>
      <c r="F207" s="642"/>
      <c r="G207" s="642"/>
      <c r="H207" s="642"/>
      <c r="I207" s="643"/>
      <c r="J207" s="321"/>
      <c r="K207" s="321"/>
      <c r="L207" s="321"/>
      <c r="M207" s="321"/>
      <c r="N207" s="321"/>
      <c r="O207" s="321"/>
      <c r="P207" s="321"/>
      <c r="Q207" s="321"/>
      <c r="R207" s="321"/>
      <c r="S207" s="321"/>
      <c r="T207" s="321"/>
      <c r="U207" s="321"/>
      <c r="V207" s="321"/>
      <c r="W207" s="321"/>
      <c r="X207" s="321"/>
      <c r="Y207" s="321"/>
      <c r="Z207" s="321"/>
    </row>
    <row r="208" spans="1:26" ht="18.75" customHeight="1" x14ac:dyDescent="0.25">
      <c r="A208" s="307" t="s">
        <v>19</v>
      </c>
      <c r="B208" s="296">
        <v>1</v>
      </c>
      <c r="C208" s="296">
        <v>7</v>
      </c>
      <c r="D208" s="296">
        <v>2024</v>
      </c>
      <c r="E208" s="666" t="s">
        <v>23</v>
      </c>
      <c r="F208" s="667"/>
      <c r="G208" s="669">
        <v>31</v>
      </c>
      <c r="H208" s="669">
        <v>12</v>
      </c>
      <c r="I208" s="669">
        <v>2027</v>
      </c>
      <c r="J208" s="321"/>
      <c r="K208" s="321"/>
      <c r="L208" s="321"/>
      <c r="M208" s="321"/>
      <c r="N208" s="321"/>
      <c r="O208" s="321"/>
      <c r="P208" s="321"/>
      <c r="Q208" s="321"/>
      <c r="R208" s="321"/>
      <c r="S208" s="321"/>
      <c r="T208" s="321"/>
      <c r="U208" s="321"/>
      <c r="V208" s="321"/>
      <c r="W208" s="321"/>
      <c r="X208" s="321"/>
      <c r="Y208" s="321"/>
      <c r="Z208" s="321"/>
    </row>
    <row r="209" spans="1:26" ht="18.75" customHeight="1" x14ac:dyDescent="0.25">
      <c r="A209" s="307" t="s">
        <v>27</v>
      </c>
      <c r="B209" s="296">
        <v>1</v>
      </c>
      <c r="C209" s="296">
        <v>7</v>
      </c>
      <c r="D209" s="296">
        <v>2024</v>
      </c>
      <c r="E209" s="668"/>
      <c r="F209" s="665"/>
      <c r="G209" s="670"/>
      <c r="H209" s="670"/>
      <c r="I209" s="670"/>
      <c r="J209" s="321"/>
      <c r="K209" s="321"/>
      <c r="L209" s="321"/>
      <c r="M209" s="321"/>
      <c r="N209" s="321"/>
      <c r="O209" s="321"/>
      <c r="P209" s="321"/>
      <c r="Q209" s="321"/>
      <c r="R209" s="321"/>
      <c r="S209" s="321"/>
      <c r="T209" s="321"/>
      <c r="U209" s="321"/>
      <c r="V209" s="321"/>
      <c r="W209" s="321"/>
      <c r="X209" s="321"/>
      <c r="Y209" s="321"/>
      <c r="Z209" s="321"/>
    </row>
    <row r="210" spans="1:26" ht="18.75" customHeight="1" x14ac:dyDescent="0.25">
      <c r="A210" s="307" t="s">
        <v>28</v>
      </c>
      <c r="B210" s="297">
        <v>0.3</v>
      </c>
      <c r="C210" s="307" t="s">
        <v>29</v>
      </c>
      <c r="D210" s="298" t="s">
        <v>30</v>
      </c>
      <c r="E210" s="657" t="s">
        <v>31</v>
      </c>
      <c r="F210" s="643"/>
      <c r="G210" s="641"/>
      <c r="H210" s="642"/>
      <c r="I210" s="643"/>
      <c r="J210" s="321"/>
      <c r="K210" s="321"/>
      <c r="L210" s="321"/>
      <c r="M210" s="321"/>
      <c r="N210" s="321"/>
      <c r="O210" s="321"/>
      <c r="P210" s="321"/>
      <c r="Q210" s="321"/>
      <c r="R210" s="321"/>
      <c r="S210" s="321"/>
      <c r="T210" s="321"/>
      <c r="U210" s="321"/>
      <c r="V210" s="321"/>
      <c r="W210" s="321"/>
      <c r="X210" s="321"/>
      <c r="Y210" s="321"/>
      <c r="Z210" s="321"/>
    </row>
    <row r="211" spans="1:26" ht="18.75" customHeight="1" x14ac:dyDescent="0.25">
      <c r="A211" s="645" t="s">
        <v>32</v>
      </c>
      <c r="B211" s="642"/>
      <c r="C211" s="642"/>
      <c r="D211" s="642"/>
      <c r="E211" s="642"/>
      <c r="F211" s="642"/>
      <c r="G211" s="642"/>
      <c r="H211" s="642"/>
      <c r="I211" s="643"/>
      <c r="J211" s="321"/>
      <c r="K211" s="321"/>
      <c r="L211" s="321"/>
      <c r="M211" s="321"/>
      <c r="N211" s="321"/>
      <c r="O211" s="321"/>
      <c r="P211" s="321"/>
      <c r="Q211" s="321"/>
      <c r="R211" s="321"/>
      <c r="S211" s="321"/>
      <c r="T211" s="321"/>
      <c r="U211" s="321"/>
      <c r="V211" s="321"/>
      <c r="W211" s="321"/>
      <c r="X211" s="321"/>
      <c r="Y211" s="321"/>
      <c r="Z211" s="321"/>
    </row>
    <row r="212" spans="1:26" ht="28.5" customHeight="1" x14ac:dyDescent="0.25">
      <c r="A212" s="307" t="s">
        <v>33</v>
      </c>
      <c r="B212" s="641" t="s">
        <v>34</v>
      </c>
      <c r="C212" s="643"/>
      <c r="D212" s="307" t="s">
        <v>35</v>
      </c>
      <c r="E212" s="641" t="s">
        <v>36</v>
      </c>
      <c r="F212" s="643"/>
      <c r="G212" s="307" t="s">
        <v>37</v>
      </c>
      <c r="H212" s="641" t="s">
        <v>30</v>
      </c>
      <c r="I212" s="643"/>
      <c r="J212" s="321"/>
      <c r="K212" s="321"/>
      <c r="L212" s="321"/>
      <c r="M212" s="321"/>
      <c r="N212" s="321"/>
      <c r="O212" s="321"/>
      <c r="P212" s="321"/>
      <c r="Q212" s="321"/>
      <c r="R212" s="321"/>
      <c r="S212" s="321"/>
      <c r="T212" s="321"/>
      <c r="U212" s="321"/>
      <c r="V212" s="321"/>
      <c r="W212" s="321"/>
      <c r="X212" s="321"/>
      <c r="Y212" s="321"/>
      <c r="Z212" s="321"/>
    </row>
    <row r="213" spans="1:26" ht="18.75" customHeight="1" x14ac:dyDescent="0.25">
      <c r="A213" s="307" t="s">
        <v>38</v>
      </c>
      <c r="B213" s="641" t="s">
        <v>39</v>
      </c>
      <c r="C213" s="642"/>
      <c r="D213" s="642"/>
      <c r="E213" s="642"/>
      <c r="F213" s="642"/>
      <c r="G213" s="642"/>
      <c r="H213" s="642"/>
      <c r="I213" s="643"/>
      <c r="J213" s="321"/>
      <c r="K213" s="321"/>
      <c r="L213" s="321"/>
      <c r="M213" s="321"/>
      <c r="N213" s="321"/>
      <c r="O213" s="321"/>
      <c r="P213" s="321"/>
      <c r="Q213" s="321"/>
      <c r="R213" s="321"/>
      <c r="S213" s="321"/>
      <c r="T213" s="321"/>
      <c r="U213" s="321"/>
      <c r="V213" s="321"/>
      <c r="W213" s="321"/>
      <c r="X213" s="321"/>
      <c r="Y213" s="321"/>
      <c r="Z213" s="321"/>
    </row>
    <row r="214" spans="1:26" ht="18.75" customHeight="1" x14ac:dyDescent="0.25">
      <c r="A214" s="307" t="s">
        <v>40</v>
      </c>
      <c r="B214" s="295" t="s">
        <v>41</v>
      </c>
      <c r="C214" s="307" t="s">
        <v>42</v>
      </c>
      <c r="D214" s="295" t="s">
        <v>43</v>
      </c>
      <c r="E214" s="657" t="s">
        <v>44</v>
      </c>
      <c r="F214" s="643"/>
      <c r="G214" s="295" t="s">
        <v>45</v>
      </c>
      <c r="H214" s="307" t="s">
        <v>46</v>
      </c>
      <c r="I214" s="340">
        <v>0.4</v>
      </c>
      <c r="J214" s="321"/>
      <c r="K214" s="321"/>
      <c r="L214" s="321"/>
      <c r="M214" s="321"/>
      <c r="N214" s="321"/>
      <c r="O214" s="321"/>
      <c r="P214" s="321"/>
      <c r="Q214" s="321"/>
      <c r="R214" s="321"/>
      <c r="S214" s="321"/>
      <c r="T214" s="321"/>
      <c r="U214" s="321"/>
      <c r="V214" s="321"/>
      <c r="W214" s="321"/>
      <c r="X214" s="321"/>
      <c r="Y214" s="321"/>
      <c r="Z214" s="321"/>
    </row>
    <row r="215" spans="1:26" ht="18.75" customHeight="1" x14ac:dyDescent="0.25">
      <c r="A215" s="307" t="s">
        <v>47</v>
      </c>
      <c r="B215" s="641" t="s">
        <v>130</v>
      </c>
      <c r="C215" s="642"/>
      <c r="D215" s="642"/>
      <c r="E215" s="642"/>
      <c r="F215" s="642"/>
      <c r="G215" s="642"/>
      <c r="H215" s="642"/>
      <c r="I215" s="643"/>
      <c r="J215" s="321"/>
      <c r="K215" s="321"/>
      <c r="L215" s="321"/>
      <c r="M215" s="321"/>
      <c r="N215" s="321"/>
      <c r="O215" s="321"/>
      <c r="P215" s="321"/>
      <c r="Q215" s="321"/>
      <c r="R215" s="321"/>
      <c r="S215" s="321"/>
      <c r="T215" s="321"/>
      <c r="U215" s="321"/>
      <c r="V215" s="321"/>
      <c r="W215" s="321"/>
      <c r="X215" s="321"/>
      <c r="Y215" s="321"/>
      <c r="Z215" s="321"/>
    </row>
    <row r="216" spans="1:26" ht="50.25" customHeight="1" x14ac:dyDescent="0.25">
      <c r="A216" s="307" t="s">
        <v>49</v>
      </c>
      <c r="B216" s="641" t="s">
        <v>131</v>
      </c>
      <c r="C216" s="642"/>
      <c r="D216" s="643"/>
      <c r="E216" s="657" t="s">
        <v>50</v>
      </c>
      <c r="F216" s="643"/>
      <c r="G216" s="671" t="s">
        <v>132</v>
      </c>
      <c r="H216" s="642"/>
      <c r="I216" s="643"/>
      <c r="J216" s="321"/>
      <c r="K216" s="321"/>
      <c r="L216" s="321"/>
      <c r="M216" s="321"/>
      <c r="N216" s="321"/>
      <c r="O216" s="321"/>
      <c r="P216" s="321"/>
      <c r="Q216" s="321"/>
      <c r="R216" s="321"/>
      <c r="S216" s="321"/>
      <c r="T216" s="321"/>
      <c r="U216" s="321"/>
      <c r="V216" s="321"/>
      <c r="W216" s="321"/>
      <c r="X216" s="321"/>
      <c r="Y216" s="321"/>
      <c r="Z216" s="321"/>
    </row>
    <row r="217" spans="1:26" ht="18.75" customHeight="1" x14ac:dyDescent="0.25">
      <c r="A217" s="645" t="s">
        <v>52</v>
      </c>
      <c r="B217" s="642"/>
      <c r="C217" s="642"/>
      <c r="D217" s="642"/>
      <c r="E217" s="642"/>
      <c r="F217" s="642"/>
      <c r="G217" s="642"/>
      <c r="H217" s="642"/>
      <c r="I217" s="643"/>
      <c r="J217" s="321"/>
      <c r="K217" s="321"/>
      <c r="L217" s="321"/>
      <c r="M217" s="321"/>
      <c r="N217" s="321"/>
      <c r="O217" s="321"/>
      <c r="P217" s="321"/>
      <c r="Q217" s="321"/>
      <c r="R217" s="321"/>
      <c r="S217" s="321"/>
      <c r="T217" s="321"/>
      <c r="U217" s="321"/>
      <c r="V217" s="321"/>
      <c r="W217" s="321"/>
      <c r="X217" s="321"/>
      <c r="Y217" s="321"/>
      <c r="Z217" s="321"/>
    </row>
    <row r="218" spans="1:26" ht="35.25" customHeight="1" x14ac:dyDescent="0.25">
      <c r="A218" s="307" t="s">
        <v>53</v>
      </c>
      <c r="B218" s="641" t="s">
        <v>133</v>
      </c>
      <c r="C218" s="642"/>
      <c r="D218" s="642"/>
      <c r="E218" s="642"/>
      <c r="F218" s="642"/>
      <c r="G218" s="642"/>
      <c r="H218" s="642"/>
      <c r="I218" s="643"/>
      <c r="J218" s="321"/>
      <c r="K218" s="321"/>
      <c r="L218" s="321"/>
      <c r="M218" s="321"/>
      <c r="N218" s="321"/>
      <c r="O218" s="321"/>
      <c r="P218" s="321"/>
      <c r="Q218" s="321"/>
      <c r="R218" s="321"/>
      <c r="S218" s="321"/>
      <c r="T218" s="321"/>
      <c r="U218" s="321"/>
      <c r="V218" s="321"/>
      <c r="W218" s="321"/>
      <c r="X218" s="321"/>
      <c r="Y218" s="321"/>
      <c r="Z218" s="321"/>
    </row>
    <row r="219" spans="1:26" ht="18.75" customHeight="1" x14ac:dyDescent="0.25">
      <c r="A219" s="307" t="s">
        <v>55</v>
      </c>
      <c r="B219" s="645" t="s">
        <v>56</v>
      </c>
      <c r="C219" s="643"/>
      <c r="D219" s="645" t="s">
        <v>57</v>
      </c>
      <c r="E219" s="643"/>
      <c r="F219" s="645" t="s">
        <v>58</v>
      </c>
      <c r="G219" s="643"/>
      <c r="H219" s="645" t="s">
        <v>59</v>
      </c>
      <c r="I219" s="643"/>
      <c r="J219" s="321"/>
      <c r="K219" s="321"/>
      <c r="L219" s="321"/>
      <c r="M219" s="321"/>
      <c r="N219" s="321"/>
      <c r="O219" s="321"/>
      <c r="P219" s="321"/>
      <c r="Q219" s="321"/>
      <c r="R219" s="321"/>
      <c r="S219" s="321"/>
      <c r="T219" s="321"/>
      <c r="U219" s="321"/>
      <c r="V219" s="321"/>
      <c r="W219" s="321"/>
      <c r="X219" s="321"/>
      <c r="Y219" s="321"/>
      <c r="Z219" s="321"/>
    </row>
    <row r="220" spans="1:26" ht="28.5" customHeight="1" x14ac:dyDescent="0.25">
      <c r="A220" s="307" t="s">
        <v>60</v>
      </c>
      <c r="B220" s="671" t="s">
        <v>134</v>
      </c>
      <c r="C220" s="643"/>
      <c r="D220" s="671" t="s">
        <v>135</v>
      </c>
      <c r="E220" s="643"/>
      <c r="F220" s="641"/>
      <c r="G220" s="643"/>
      <c r="H220" s="641"/>
      <c r="I220" s="643"/>
      <c r="J220" s="321"/>
      <c r="K220" s="321"/>
      <c r="L220" s="321"/>
      <c r="M220" s="321"/>
      <c r="N220" s="321"/>
      <c r="O220" s="321"/>
      <c r="P220" s="321"/>
      <c r="Q220" s="321"/>
      <c r="R220" s="321"/>
      <c r="S220" s="321"/>
      <c r="T220" s="321"/>
      <c r="U220" s="321"/>
      <c r="V220" s="321"/>
      <c r="W220" s="321"/>
      <c r="X220" s="321"/>
      <c r="Y220" s="321"/>
      <c r="Z220" s="321"/>
    </row>
    <row r="221" spans="1:26" ht="28.5" customHeight="1" x14ac:dyDescent="0.25">
      <c r="A221" s="307" t="s">
        <v>63</v>
      </c>
      <c r="B221" s="658" t="s">
        <v>64</v>
      </c>
      <c r="C221" s="643"/>
      <c r="D221" s="658"/>
      <c r="E221" s="643"/>
      <c r="F221" s="641"/>
      <c r="G221" s="643"/>
      <c r="H221" s="641"/>
      <c r="I221" s="643"/>
      <c r="J221" s="321"/>
      <c r="K221" s="321"/>
      <c r="L221" s="321"/>
      <c r="M221" s="321"/>
      <c r="N221" s="321"/>
      <c r="O221" s="321"/>
      <c r="P221" s="321"/>
      <c r="Q221" s="321"/>
      <c r="R221" s="321"/>
      <c r="S221" s="321"/>
      <c r="T221" s="321"/>
      <c r="U221" s="321"/>
      <c r="V221" s="321"/>
      <c r="W221" s="321"/>
      <c r="X221" s="321"/>
      <c r="Y221" s="321"/>
      <c r="Z221" s="321"/>
    </row>
    <row r="222" spans="1:26" ht="28.5" customHeight="1" x14ac:dyDescent="0.25">
      <c r="A222" s="307" t="s">
        <v>65</v>
      </c>
      <c r="B222" s="641" t="s">
        <v>64</v>
      </c>
      <c r="C222" s="643"/>
      <c r="D222" s="641"/>
      <c r="E222" s="643"/>
      <c r="F222" s="641"/>
      <c r="G222" s="643"/>
      <c r="H222" s="641"/>
      <c r="I222" s="643"/>
      <c r="J222" s="321"/>
      <c r="K222" s="321"/>
      <c r="L222" s="321"/>
      <c r="M222" s="321"/>
      <c r="N222" s="321"/>
      <c r="O222" s="321"/>
      <c r="P222" s="321"/>
      <c r="Q222" s="321"/>
      <c r="R222" s="321"/>
      <c r="S222" s="321"/>
      <c r="T222" s="321"/>
      <c r="U222" s="321"/>
      <c r="V222" s="321"/>
      <c r="W222" s="321"/>
      <c r="X222" s="321"/>
      <c r="Y222" s="321"/>
      <c r="Z222" s="321"/>
    </row>
    <row r="223" spans="1:26" ht="28.5" customHeight="1" x14ac:dyDescent="0.25">
      <c r="A223" s="307" t="s">
        <v>66</v>
      </c>
      <c r="B223" s="641" t="s">
        <v>67</v>
      </c>
      <c r="C223" s="643"/>
      <c r="D223" s="641"/>
      <c r="E223" s="643"/>
      <c r="F223" s="641"/>
      <c r="G223" s="643"/>
      <c r="H223" s="641"/>
      <c r="I223" s="643"/>
      <c r="J223" s="321"/>
      <c r="K223" s="321"/>
      <c r="L223" s="321"/>
      <c r="M223" s="321"/>
      <c r="N223" s="321"/>
      <c r="O223" s="321"/>
      <c r="P223" s="321"/>
      <c r="Q223" s="321"/>
      <c r="R223" s="321"/>
      <c r="S223" s="321"/>
      <c r="T223" s="321"/>
      <c r="U223" s="321"/>
      <c r="V223" s="321"/>
      <c r="W223" s="321"/>
      <c r="X223" s="321"/>
      <c r="Y223" s="321"/>
      <c r="Z223" s="321"/>
    </row>
    <row r="224" spans="1:26" ht="28.5" customHeight="1" x14ac:dyDescent="0.25">
      <c r="A224" s="307" t="s">
        <v>68</v>
      </c>
      <c r="B224" s="671" t="s">
        <v>34</v>
      </c>
      <c r="C224" s="643"/>
      <c r="D224" s="641"/>
      <c r="E224" s="643"/>
      <c r="F224" s="641"/>
      <c r="G224" s="643"/>
      <c r="H224" s="641"/>
      <c r="I224" s="643"/>
      <c r="J224" s="321"/>
      <c r="K224" s="321"/>
      <c r="L224" s="321"/>
      <c r="M224" s="321"/>
      <c r="N224" s="321"/>
      <c r="O224" s="321"/>
      <c r="P224" s="321"/>
      <c r="Q224" s="321"/>
      <c r="R224" s="321"/>
      <c r="S224" s="321"/>
      <c r="T224" s="321"/>
      <c r="U224" s="321"/>
      <c r="V224" s="321"/>
      <c r="W224" s="321"/>
      <c r="X224" s="321"/>
      <c r="Y224" s="321"/>
      <c r="Z224" s="321"/>
    </row>
    <row r="225" spans="1:26" ht="28.5" customHeight="1" x14ac:dyDescent="0.25">
      <c r="A225" s="307" t="s">
        <v>69</v>
      </c>
      <c r="B225" s="671" t="s">
        <v>34</v>
      </c>
      <c r="C225" s="643"/>
      <c r="D225" s="641"/>
      <c r="E225" s="643"/>
      <c r="F225" s="641"/>
      <c r="G225" s="643"/>
      <c r="H225" s="641"/>
      <c r="I225" s="643"/>
      <c r="J225" s="321"/>
      <c r="K225" s="321"/>
      <c r="L225" s="321"/>
      <c r="M225" s="321"/>
      <c r="N225" s="321"/>
      <c r="O225" s="321"/>
      <c r="P225" s="321"/>
      <c r="Q225" s="321"/>
      <c r="R225" s="321"/>
      <c r="S225" s="321"/>
      <c r="T225" s="321"/>
      <c r="U225" s="321"/>
      <c r="V225" s="321"/>
      <c r="W225" s="321"/>
      <c r="X225" s="321"/>
      <c r="Y225" s="321"/>
      <c r="Z225" s="321"/>
    </row>
    <row r="226" spans="1:26" ht="18.75" customHeight="1" x14ac:dyDescent="0.25">
      <c r="A226" s="645" t="s">
        <v>70</v>
      </c>
      <c r="B226" s="642"/>
      <c r="C226" s="642"/>
      <c r="D226" s="642"/>
      <c r="E226" s="642"/>
      <c r="F226" s="642"/>
      <c r="G226" s="642"/>
      <c r="H226" s="642"/>
      <c r="I226" s="643"/>
      <c r="J226" s="321"/>
      <c r="K226" s="321"/>
      <c r="L226" s="321"/>
      <c r="M226" s="321"/>
      <c r="N226" s="321"/>
      <c r="O226" s="321"/>
      <c r="P226" s="321"/>
      <c r="Q226" s="321"/>
      <c r="R226" s="321"/>
      <c r="S226" s="321"/>
      <c r="T226" s="321"/>
      <c r="U226" s="321"/>
      <c r="V226" s="321"/>
      <c r="W226" s="321"/>
      <c r="X226" s="321"/>
      <c r="Y226" s="321"/>
      <c r="Z226" s="321"/>
    </row>
    <row r="227" spans="1:26" ht="18.75" customHeight="1" x14ac:dyDescent="0.25">
      <c r="A227" s="307" t="s">
        <v>71</v>
      </c>
      <c r="B227" s="641" t="s">
        <v>72</v>
      </c>
      <c r="C227" s="642"/>
      <c r="D227" s="643"/>
      <c r="E227" s="307" t="s">
        <v>73</v>
      </c>
      <c r="F227" s="644" t="s">
        <v>72</v>
      </c>
      <c r="G227" s="642"/>
      <c r="H227" s="642"/>
      <c r="I227" s="643"/>
      <c r="J227" s="321"/>
      <c r="K227" s="321"/>
      <c r="L227" s="321"/>
      <c r="M227" s="321"/>
      <c r="N227" s="321"/>
      <c r="O227" s="321"/>
      <c r="P227" s="321"/>
      <c r="Q227" s="321"/>
      <c r="R227" s="321"/>
      <c r="S227" s="321"/>
      <c r="T227" s="321"/>
      <c r="U227" s="321"/>
      <c r="V227" s="321"/>
      <c r="W227" s="321"/>
      <c r="X227" s="321"/>
      <c r="Y227" s="321"/>
      <c r="Z227" s="321"/>
    </row>
    <row r="228" spans="1:26" ht="18.75" customHeight="1" x14ac:dyDescent="0.25">
      <c r="A228" s="307" t="s">
        <v>74</v>
      </c>
      <c r="B228" s="641" t="s">
        <v>72</v>
      </c>
      <c r="C228" s="642"/>
      <c r="D228" s="642"/>
      <c r="E228" s="642"/>
      <c r="F228" s="642"/>
      <c r="G228" s="642"/>
      <c r="H228" s="642"/>
      <c r="I228" s="643"/>
      <c r="J228" s="321"/>
      <c r="K228" s="321"/>
      <c r="L228" s="321"/>
      <c r="M228" s="321"/>
      <c r="N228" s="321"/>
      <c r="O228" s="321"/>
      <c r="P228" s="321"/>
      <c r="Q228" s="321"/>
      <c r="R228" s="321"/>
      <c r="S228" s="321"/>
      <c r="T228" s="321"/>
      <c r="U228" s="321"/>
      <c r="V228" s="321"/>
      <c r="W228" s="321"/>
      <c r="X228" s="321"/>
      <c r="Y228" s="321"/>
      <c r="Z228" s="321"/>
    </row>
    <row r="229" spans="1:26" ht="18.75" customHeight="1" x14ac:dyDescent="0.25">
      <c r="A229" s="307" t="s">
        <v>75</v>
      </c>
      <c r="B229" s="641" t="s">
        <v>72</v>
      </c>
      <c r="C229" s="642"/>
      <c r="D229" s="642"/>
      <c r="E229" s="642"/>
      <c r="F229" s="642"/>
      <c r="G229" s="642"/>
      <c r="H229" s="642"/>
      <c r="I229" s="643"/>
      <c r="J229" s="321"/>
      <c r="K229" s="321"/>
      <c r="L229" s="321"/>
      <c r="M229" s="321"/>
      <c r="N229" s="321"/>
      <c r="O229" s="321"/>
      <c r="P229" s="321"/>
      <c r="Q229" s="321"/>
      <c r="R229" s="321"/>
      <c r="S229" s="321"/>
      <c r="T229" s="321"/>
      <c r="U229" s="321"/>
      <c r="V229" s="321"/>
      <c r="W229" s="321"/>
      <c r="X229" s="321"/>
      <c r="Y229" s="321"/>
      <c r="Z229" s="321"/>
    </row>
    <row r="230" spans="1:26" ht="18.75" customHeight="1" x14ac:dyDescent="0.25">
      <c r="A230" s="307" t="s">
        <v>76</v>
      </c>
      <c r="B230" s="644" t="s">
        <v>72</v>
      </c>
      <c r="C230" s="642"/>
      <c r="D230" s="643"/>
      <c r="E230" s="307" t="s">
        <v>77</v>
      </c>
      <c r="F230" s="644" t="s">
        <v>72</v>
      </c>
      <c r="G230" s="642"/>
      <c r="H230" s="642"/>
      <c r="I230" s="643"/>
      <c r="J230" s="321"/>
      <c r="K230" s="321"/>
      <c r="L230" s="321"/>
      <c r="M230" s="321"/>
      <c r="N230" s="321"/>
      <c r="O230" s="321"/>
      <c r="P230" s="321"/>
      <c r="Q230" s="321"/>
      <c r="R230" s="321"/>
      <c r="S230" s="321"/>
      <c r="T230" s="321"/>
      <c r="U230" s="321"/>
      <c r="V230" s="321"/>
      <c r="W230" s="321"/>
      <c r="X230" s="321"/>
      <c r="Y230" s="321"/>
      <c r="Z230" s="321"/>
    </row>
    <row r="231" spans="1:26" ht="18.75" customHeight="1" x14ac:dyDescent="0.25">
      <c r="A231" s="646" t="s">
        <v>78</v>
      </c>
      <c r="B231" s="643"/>
      <c r="C231" s="646" t="s">
        <v>79</v>
      </c>
      <c r="D231" s="643"/>
      <c r="E231" s="646" t="s">
        <v>80</v>
      </c>
      <c r="F231" s="642"/>
      <c r="G231" s="643"/>
      <c r="H231" s="646" t="s">
        <v>81</v>
      </c>
      <c r="I231" s="643"/>
      <c r="J231" s="321"/>
      <c r="K231" s="321"/>
      <c r="L231" s="321"/>
      <c r="M231" s="321"/>
      <c r="N231" s="321"/>
      <c r="O231" s="321"/>
      <c r="P231" s="321"/>
      <c r="Q231" s="321"/>
      <c r="R231" s="321"/>
      <c r="S231" s="321"/>
      <c r="T231" s="321"/>
      <c r="U231" s="321"/>
      <c r="V231" s="321"/>
      <c r="W231" s="321"/>
      <c r="X231" s="321"/>
      <c r="Y231" s="321"/>
      <c r="Z231" s="321"/>
    </row>
    <row r="232" spans="1:26" ht="49.5" customHeight="1" x14ac:dyDescent="0.25">
      <c r="A232" s="641" t="s">
        <v>1197</v>
      </c>
      <c r="B232" s="643"/>
      <c r="C232" s="678" t="s">
        <v>82</v>
      </c>
      <c r="D232" s="643"/>
      <c r="E232" s="658" t="s">
        <v>83</v>
      </c>
      <c r="F232" s="642"/>
      <c r="G232" s="643"/>
      <c r="H232" s="679" t="s">
        <v>84</v>
      </c>
      <c r="I232" s="665"/>
      <c r="J232" s="321"/>
      <c r="K232" s="321"/>
      <c r="L232" s="321"/>
      <c r="M232" s="321"/>
      <c r="N232" s="321"/>
      <c r="O232" s="321"/>
      <c r="P232" s="321"/>
      <c r="Q232" s="321"/>
      <c r="R232" s="321"/>
      <c r="S232" s="321"/>
      <c r="T232" s="321"/>
      <c r="U232" s="321"/>
      <c r="V232" s="321"/>
      <c r="W232" s="321"/>
      <c r="X232" s="321"/>
      <c r="Y232" s="321"/>
      <c r="Z232" s="321"/>
    </row>
    <row r="233" spans="1:26" ht="18.75" customHeight="1" x14ac:dyDescent="0.25">
      <c r="A233" s="653" t="s">
        <v>85</v>
      </c>
      <c r="B233" s="642"/>
      <c r="C233" s="642"/>
      <c r="D233" s="642"/>
      <c r="E233" s="642"/>
      <c r="F233" s="642"/>
      <c r="G233" s="642"/>
      <c r="H233" s="642"/>
      <c r="I233" s="643"/>
      <c r="J233" s="321"/>
      <c r="K233" s="321"/>
      <c r="L233" s="321"/>
      <c r="M233" s="321"/>
      <c r="N233" s="321"/>
      <c r="O233" s="321"/>
      <c r="P233" s="321"/>
      <c r="Q233" s="321"/>
      <c r="R233" s="321"/>
      <c r="S233" s="321"/>
      <c r="T233" s="321"/>
      <c r="U233" s="321"/>
      <c r="V233" s="321"/>
      <c r="W233" s="321"/>
      <c r="X233" s="321"/>
      <c r="Y233" s="321"/>
      <c r="Z233" s="321"/>
    </row>
    <row r="234" spans="1:26" ht="18.75" customHeight="1" x14ac:dyDescent="0.25">
      <c r="A234" s="300" t="s">
        <v>86</v>
      </c>
      <c r="B234" s="645" t="s">
        <v>87</v>
      </c>
      <c r="C234" s="642"/>
      <c r="D234" s="642"/>
      <c r="E234" s="642"/>
      <c r="F234" s="642"/>
      <c r="G234" s="642"/>
      <c r="H234" s="643"/>
      <c r="I234" s="300" t="s">
        <v>88</v>
      </c>
      <c r="J234" s="321"/>
      <c r="K234" s="321"/>
      <c r="L234" s="321"/>
      <c r="M234" s="321"/>
      <c r="N234" s="321"/>
      <c r="O234" s="321"/>
      <c r="P234" s="321"/>
      <c r="Q234" s="321"/>
      <c r="R234" s="321"/>
      <c r="S234" s="321"/>
      <c r="T234" s="321"/>
      <c r="U234" s="321"/>
      <c r="V234" s="321"/>
      <c r="W234" s="321"/>
      <c r="X234" s="321"/>
      <c r="Y234" s="321"/>
      <c r="Z234" s="321"/>
    </row>
    <row r="235" spans="1:26" ht="18.75" customHeight="1" x14ac:dyDescent="0.25">
      <c r="A235" s="301"/>
      <c r="B235" s="644"/>
      <c r="C235" s="642"/>
      <c r="D235" s="642"/>
      <c r="E235" s="642"/>
      <c r="F235" s="642"/>
      <c r="G235" s="642"/>
      <c r="H235" s="643"/>
      <c r="I235" s="301"/>
      <c r="J235" s="321"/>
      <c r="K235" s="321"/>
      <c r="L235" s="321"/>
      <c r="M235" s="321"/>
      <c r="N235" s="321"/>
      <c r="O235" s="321"/>
      <c r="P235" s="321"/>
      <c r="Q235" s="321"/>
      <c r="R235" s="321"/>
      <c r="S235" s="321"/>
      <c r="T235" s="321"/>
      <c r="U235" s="321"/>
      <c r="V235" s="321"/>
      <c r="W235" s="321"/>
      <c r="X235" s="321"/>
      <c r="Y235" s="321"/>
      <c r="Z235" s="321"/>
    </row>
    <row r="236" spans="1:26" ht="18.75" customHeight="1" x14ac:dyDescent="0.25">
      <c r="A236" s="544"/>
      <c r="B236" s="544"/>
      <c r="C236" s="544"/>
      <c r="D236" s="544"/>
      <c r="E236" s="544"/>
      <c r="F236" s="544"/>
      <c r="G236" s="544"/>
      <c r="H236" s="544"/>
      <c r="I236" s="544"/>
      <c r="J236" s="321"/>
      <c r="K236" s="321"/>
      <c r="L236" s="321"/>
      <c r="M236" s="321"/>
      <c r="N236" s="321"/>
      <c r="O236" s="321"/>
      <c r="P236" s="321"/>
      <c r="Q236" s="321"/>
      <c r="R236" s="321"/>
      <c r="S236" s="321"/>
      <c r="T236" s="321"/>
      <c r="U236" s="321"/>
      <c r="V236" s="321"/>
      <c r="W236" s="321"/>
      <c r="X236" s="321"/>
      <c r="Y236" s="321"/>
      <c r="Z236" s="321"/>
    </row>
    <row r="237" spans="1:26" ht="17.25" customHeight="1" x14ac:dyDescent="0.25">
      <c r="A237" s="569"/>
      <c r="B237" s="570"/>
      <c r="C237" s="570"/>
      <c r="D237" s="570"/>
      <c r="E237" s="570"/>
      <c r="F237" s="570"/>
      <c r="G237" s="570"/>
      <c r="H237" s="570"/>
      <c r="I237" s="571"/>
      <c r="J237" s="321"/>
      <c r="K237" s="321"/>
      <c r="L237" s="321"/>
      <c r="M237" s="321"/>
      <c r="N237" s="321"/>
      <c r="O237" s="321"/>
      <c r="P237" s="321"/>
      <c r="Q237" s="321"/>
      <c r="R237" s="321"/>
      <c r="S237" s="321"/>
      <c r="T237" s="321"/>
      <c r="U237" s="321"/>
      <c r="V237" s="321"/>
      <c r="W237" s="321"/>
      <c r="X237" s="321"/>
      <c r="Y237" s="321"/>
      <c r="Z237" s="321"/>
    </row>
    <row r="238" spans="1:26" ht="17.25" customHeight="1" x14ac:dyDescent="0.25">
      <c r="A238" s="654" t="s">
        <v>0</v>
      </c>
      <c r="B238" s="655"/>
      <c r="C238" s="655"/>
      <c r="D238" s="655"/>
      <c r="E238" s="655"/>
      <c r="F238" s="655"/>
      <c r="G238" s="655"/>
      <c r="H238" s="655"/>
      <c r="I238" s="656"/>
      <c r="J238" s="321"/>
      <c r="K238" s="321"/>
      <c r="L238" s="321"/>
      <c r="M238" s="321"/>
      <c r="N238" s="321"/>
      <c r="O238" s="321"/>
      <c r="P238" s="321"/>
      <c r="Q238" s="321"/>
      <c r="R238" s="321"/>
      <c r="S238" s="321"/>
      <c r="T238" s="321"/>
      <c r="U238" s="321"/>
      <c r="V238" s="321"/>
      <c r="W238" s="321"/>
      <c r="X238" s="321"/>
      <c r="Y238" s="321"/>
      <c r="Z238" s="321"/>
    </row>
    <row r="239" spans="1:26" ht="17.25" customHeight="1" x14ac:dyDescent="0.25">
      <c r="A239" s="654" t="s">
        <v>1</v>
      </c>
      <c r="B239" s="655"/>
      <c r="C239" s="655"/>
      <c r="D239" s="655"/>
      <c r="E239" s="655"/>
      <c r="F239" s="655"/>
      <c r="G239" s="655"/>
      <c r="H239" s="655"/>
      <c r="I239" s="656"/>
      <c r="J239" s="321"/>
      <c r="K239" s="321"/>
      <c r="L239" s="321"/>
      <c r="M239" s="321"/>
      <c r="N239" s="321"/>
      <c r="O239" s="321"/>
      <c r="P239" s="321"/>
      <c r="Q239" s="321"/>
      <c r="R239" s="321"/>
      <c r="S239" s="321"/>
      <c r="T239" s="321"/>
      <c r="U239" s="321"/>
      <c r="V239" s="321"/>
      <c r="W239" s="321"/>
      <c r="X239" s="321"/>
      <c r="Y239" s="321"/>
      <c r="Z239" s="321"/>
    </row>
    <row r="240" spans="1:26" ht="17.25" customHeight="1" x14ac:dyDescent="0.25">
      <c r="A240" s="680" t="s">
        <v>2</v>
      </c>
      <c r="B240" s="681"/>
      <c r="C240" s="681"/>
      <c r="D240" s="681"/>
      <c r="E240" s="681"/>
      <c r="F240" s="681"/>
      <c r="G240" s="681"/>
      <c r="H240" s="681"/>
      <c r="I240" s="682"/>
      <c r="J240" s="321"/>
      <c r="K240" s="321"/>
      <c r="L240" s="321"/>
      <c r="M240" s="321"/>
      <c r="N240" s="321"/>
      <c r="O240" s="321"/>
      <c r="P240" s="321"/>
      <c r="Q240" s="321"/>
      <c r="R240" s="321"/>
      <c r="S240" s="321"/>
      <c r="T240" s="321"/>
      <c r="U240" s="321"/>
      <c r="V240" s="321"/>
      <c r="W240" s="321"/>
      <c r="X240" s="321"/>
      <c r="Y240" s="321"/>
      <c r="Z240" s="321"/>
    </row>
    <row r="241" spans="1:26" ht="17.25" customHeight="1" x14ac:dyDescent="0.25">
      <c r="A241" s="326"/>
      <c r="B241" s="683" t="s">
        <v>1242</v>
      </c>
      <c r="C241" s="660"/>
      <c r="D241" s="660"/>
      <c r="E241" s="660"/>
      <c r="F241" s="661" t="s">
        <v>3</v>
      </c>
      <c r="G241" s="660"/>
      <c r="H241" s="660"/>
      <c r="I241" s="662"/>
      <c r="J241" s="321"/>
      <c r="K241" s="321"/>
      <c r="L241" s="321"/>
      <c r="M241" s="321"/>
      <c r="N241" s="321"/>
      <c r="O241" s="321"/>
      <c r="P241" s="321"/>
      <c r="Q241" s="321"/>
      <c r="R241" s="321"/>
      <c r="S241" s="321"/>
      <c r="T241" s="321"/>
      <c r="U241" s="321"/>
      <c r="V241" s="321"/>
      <c r="W241" s="321"/>
      <c r="X241" s="321"/>
      <c r="Y241" s="321"/>
      <c r="Z241" s="321"/>
    </row>
    <row r="242" spans="1:26" ht="18.75" customHeight="1" x14ac:dyDescent="0.25">
      <c r="A242" s="663" t="s">
        <v>4</v>
      </c>
      <c r="B242" s="664"/>
      <c r="C242" s="664"/>
      <c r="D242" s="664"/>
      <c r="E242" s="664"/>
      <c r="F242" s="664"/>
      <c r="G242" s="664"/>
      <c r="H242" s="664"/>
      <c r="I242" s="665"/>
      <c r="J242" s="321"/>
      <c r="K242" s="321"/>
      <c r="L242" s="321"/>
      <c r="M242" s="321"/>
      <c r="N242" s="321"/>
      <c r="O242" s="321"/>
      <c r="P242" s="321"/>
      <c r="Q242" s="321"/>
      <c r="R242" s="321"/>
      <c r="S242" s="321"/>
      <c r="T242" s="321"/>
      <c r="U242" s="321"/>
      <c r="V242" s="321"/>
      <c r="W242" s="321"/>
      <c r="X242" s="321"/>
      <c r="Y242" s="321"/>
      <c r="Z242" s="321"/>
    </row>
    <row r="243" spans="1:26" ht="18.75" customHeight="1" x14ac:dyDescent="0.25">
      <c r="A243" s="645" t="s">
        <v>5</v>
      </c>
      <c r="B243" s="642"/>
      <c r="C243" s="642"/>
      <c r="D243" s="642"/>
      <c r="E243" s="642"/>
      <c r="F243" s="642"/>
      <c r="G243" s="642"/>
      <c r="H243" s="642"/>
      <c r="I243" s="643"/>
      <c r="J243" s="321"/>
      <c r="K243" s="321"/>
      <c r="L243" s="321"/>
      <c r="M243" s="321"/>
      <c r="N243" s="321"/>
      <c r="O243" s="321"/>
      <c r="P243" s="321"/>
      <c r="Q243" s="321"/>
      <c r="R243" s="321"/>
      <c r="S243" s="321"/>
      <c r="T243" s="321"/>
      <c r="U243" s="321"/>
      <c r="V243" s="321"/>
      <c r="W243" s="321"/>
      <c r="X243" s="321"/>
      <c r="Y243" s="321"/>
      <c r="Z243" s="321"/>
    </row>
    <row r="244" spans="1:26" ht="18.75" customHeight="1" x14ac:dyDescent="0.25">
      <c r="A244" s="307" t="s">
        <v>6</v>
      </c>
      <c r="B244" s="294">
        <v>7</v>
      </c>
      <c r="C244" s="657" t="s">
        <v>7</v>
      </c>
      <c r="D244" s="643"/>
      <c r="E244" s="644" t="s">
        <v>8</v>
      </c>
      <c r="F244" s="642"/>
      <c r="G244" s="643"/>
      <c r="H244" s="307" t="s">
        <v>9</v>
      </c>
      <c r="I244" s="295" t="s">
        <v>10</v>
      </c>
      <c r="J244" s="321"/>
      <c r="K244" s="321"/>
      <c r="L244" s="321"/>
      <c r="M244" s="321"/>
      <c r="N244" s="321"/>
      <c r="O244" s="321"/>
      <c r="P244" s="321"/>
      <c r="Q244" s="321"/>
      <c r="R244" s="321"/>
      <c r="S244" s="321"/>
      <c r="T244" s="321"/>
      <c r="U244" s="321"/>
      <c r="V244" s="321"/>
      <c r="W244" s="321"/>
      <c r="X244" s="321"/>
      <c r="Y244" s="321"/>
      <c r="Z244" s="321"/>
    </row>
    <row r="245" spans="1:26" ht="18.75" customHeight="1" x14ac:dyDescent="0.25">
      <c r="A245" s="307" t="s">
        <v>11</v>
      </c>
      <c r="B245" s="644" t="s">
        <v>12</v>
      </c>
      <c r="C245" s="642"/>
      <c r="D245" s="643"/>
      <c r="E245" s="657" t="s">
        <v>13</v>
      </c>
      <c r="F245" s="643"/>
      <c r="G245" s="658" t="s">
        <v>14</v>
      </c>
      <c r="H245" s="642"/>
      <c r="I245" s="643"/>
      <c r="J245" s="321"/>
      <c r="K245" s="321"/>
      <c r="L245" s="321"/>
      <c r="M245" s="321"/>
      <c r="N245" s="321"/>
      <c r="O245" s="321"/>
      <c r="P245" s="321"/>
      <c r="Q245" s="321"/>
      <c r="R245" s="321"/>
      <c r="S245" s="321"/>
      <c r="T245" s="321"/>
      <c r="U245" s="321"/>
      <c r="V245" s="321"/>
      <c r="W245" s="321"/>
      <c r="X245" s="321"/>
      <c r="Y245" s="321"/>
      <c r="Z245" s="321"/>
    </row>
    <row r="246" spans="1:26" ht="18.75" customHeight="1" x14ac:dyDescent="0.25">
      <c r="A246" s="307" t="s">
        <v>15</v>
      </c>
      <c r="B246" s="644" t="s">
        <v>136</v>
      </c>
      <c r="C246" s="642"/>
      <c r="D246" s="642"/>
      <c r="E246" s="642"/>
      <c r="F246" s="642"/>
      <c r="G246" s="642"/>
      <c r="H246" s="642"/>
      <c r="I246" s="643"/>
      <c r="J246" s="321"/>
      <c r="K246" s="321"/>
      <c r="L246" s="321"/>
      <c r="M246" s="321"/>
      <c r="N246" s="321"/>
      <c r="O246" s="321"/>
      <c r="P246" s="321"/>
      <c r="Q246" s="321"/>
      <c r="R246" s="321"/>
      <c r="S246" s="321"/>
      <c r="T246" s="321"/>
      <c r="U246" s="321"/>
      <c r="V246" s="321"/>
      <c r="W246" s="321"/>
      <c r="X246" s="321"/>
      <c r="Y246" s="321"/>
      <c r="Z246" s="321"/>
    </row>
    <row r="247" spans="1:26" ht="18.75" customHeight="1" x14ac:dyDescent="0.25">
      <c r="A247" s="307" t="s">
        <v>17</v>
      </c>
      <c r="B247" s="644" t="s">
        <v>137</v>
      </c>
      <c r="C247" s="642"/>
      <c r="D247" s="642"/>
      <c r="E247" s="642"/>
      <c r="F247" s="642"/>
      <c r="G247" s="642"/>
      <c r="H247" s="642"/>
      <c r="I247" s="643"/>
      <c r="J247" s="321"/>
      <c r="K247" s="321"/>
      <c r="L247" s="321"/>
      <c r="M247" s="321"/>
      <c r="N247" s="321"/>
      <c r="O247" s="321"/>
      <c r="P247" s="321"/>
      <c r="Q247" s="321"/>
      <c r="R247" s="321"/>
      <c r="S247" s="321"/>
      <c r="T247" s="321"/>
      <c r="U247" s="321"/>
      <c r="V247" s="321"/>
      <c r="W247" s="321"/>
      <c r="X247" s="321"/>
      <c r="Y247" s="321"/>
      <c r="Z247" s="321"/>
    </row>
    <row r="248" spans="1:26" ht="18.75" customHeight="1" x14ac:dyDescent="0.25">
      <c r="A248" s="307" t="s">
        <v>19</v>
      </c>
      <c r="B248" s="296">
        <v>1</v>
      </c>
      <c r="C248" s="296">
        <v>7</v>
      </c>
      <c r="D248" s="296">
        <v>2024</v>
      </c>
      <c r="E248" s="666" t="s">
        <v>23</v>
      </c>
      <c r="F248" s="667"/>
      <c r="G248" s="669">
        <v>31</v>
      </c>
      <c r="H248" s="669">
        <v>12</v>
      </c>
      <c r="I248" s="669">
        <v>2027</v>
      </c>
      <c r="J248" s="321"/>
      <c r="K248" s="321"/>
      <c r="L248" s="321"/>
      <c r="M248" s="321"/>
      <c r="N248" s="321"/>
      <c r="O248" s="321"/>
      <c r="P248" s="321"/>
      <c r="Q248" s="321"/>
      <c r="R248" s="321"/>
      <c r="S248" s="321"/>
      <c r="T248" s="321"/>
      <c r="U248" s="321"/>
      <c r="V248" s="321"/>
      <c r="W248" s="321"/>
      <c r="X248" s="321"/>
      <c r="Y248" s="321"/>
      <c r="Z248" s="321"/>
    </row>
    <row r="249" spans="1:26" ht="18.75" customHeight="1" x14ac:dyDescent="0.25">
      <c r="A249" s="307" t="s">
        <v>27</v>
      </c>
      <c r="B249" s="296">
        <v>1</v>
      </c>
      <c r="C249" s="296">
        <v>7</v>
      </c>
      <c r="D249" s="296">
        <v>2024</v>
      </c>
      <c r="E249" s="668"/>
      <c r="F249" s="665"/>
      <c r="G249" s="670"/>
      <c r="H249" s="670"/>
      <c r="I249" s="670"/>
      <c r="J249" s="321"/>
      <c r="K249" s="321"/>
      <c r="L249" s="321"/>
      <c r="M249" s="321"/>
      <c r="N249" s="321"/>
      <c r="O249" s="321"/>
      <c r="P249" s="321"/>
      <c r="Q249" s="321"/>
      <c r="R249" s="321"/>
      <c r="S249" s="321"/>
      <c r="T249" s="321"/>
      <c r="U249" s="321"/>
      <c r="V249" s="321"/>
      <c r="W249" s="321"/>
      <c r="X249" s="321"/>
      <c r="Y249" s="321"/>
      <c r="Z249" s="321"/>
    </row>
    <row r="250" spans="1:26" ht="18.75" customHeight="1" x14ac:dyDescent="0.25">
      <c r="A250" s="307" t="s">
        <v>28</v>
      </c>
      <c r="B250" s="297">
        <v>0.33</v>
      </c>
      <c r="C250" s="307" t="s">
        <v>29</v>
      </c>
      <c r="D250" s="298" t="s">
        <v>30</v>
      </c>
      <c r="E250" s="657" t="s">
        <v>31</v>
      </c>
      <c r="F250" s="643"/>
      <c r="G250" s="641"/>
      <c r="H250" s="642"/>
      <c r="I250" s="643"/>
      <c r="J250" s="321"/>
      <c r="K250" s="321"/>
      <c r="L250" s="321"/>
      <c r="M250" s="321"/>
      <c r="N250" s="321"/>
      <c r="O250" s="321"/>
      <c r="P250" s="321"/>
      <c r="Q250" s="321"/>
      <c r="R250" s="321"/>
      <c r="S250" s="321"/>
      <c r="T250" s="321"/>
      <c r="U250" s="321"/>
      <c r="V250" s="321"/>
      <c r="W250" s="321"/>
      <c r="X250" s="321"/>
      <c r="Y250" s="321"/>
      <c r="Z250" s="321"/>
    </row>
    <row r="251" spans="1:26" ht="18.75" customHeight="1" x14ac:dyDescent="0.25">
      <c r="A251" s="645" t="s">
        <v>32</v>
      </c>
      <c r="B251" s="642"/>
      <c r="C251" s="642"/>
      <c r="D251" s="642"/>
      <c r="E251" s="642"/>
      <c r="F251" s="642"/>
      <c r="G251" s="642"/>
      <c r="H251" s="642"/>
      <c r="I251" s="643"/>
      <c r="J251" s="321"/>
      <c r="K251" s="321"/>
      <c r="L251" s="321"/>
      <c r="M251" s="321"/>
      <c r="N251" s="321"/>
      <c r="O251" s="321"/>
      <c r="P251" s="321"/>
      <c r="Q251" s="321"/>
      <c r="R251" s="321"/>
      <c r="S251" s="321"/>
      <c r="T251" s="321"/>
      <c r="U251" s="321"/>
      <c r="V251" s="321"/>
      <c r="W251" s="321"/>
      <c r="X251" s="321"/>
      <c r="Y251" s="321"/>
      <c r="Z251" s="321"/>
    </row>
    <row r="252" spans="1:26" ht="27.75" customHeight="1" x14ac:dyDescent="0.25">
      <c r="A252" s="300" t="s">
        <v>33</v>
      </c>
      <c r="B252" s="641" t="s">
        <v>34</v>
      </c>
      <c r="C252" s="643"/>
      <c r="D252" s="307" t="s">
        <v>35</v>
      </c>
      <c r="E252" s="641" t="s">
        <v>36</v>
      </c>
      <c r="F252" s="643"/>
      <c r="G252" s="307" t="s">
        <v>37</v>
      </c>
      <c r="H252" s="641" t="s">
        <v>30</v>
      </c>
      <c r="I252" s="643"/>
      <c r="J252" s="321"/>
      <c r="K252" s="321"/>
      <c r="L252" s="321"/>
      <c r="M252" s="321"/>
      <c r="N252" s="321"/>
      <c r="O252" s="321"/>
      <c r="P252" s="321"/>
      <c r="Q252" s="321"/>
      <c r="R252" s="321"/>
      <c r="S252" s="321"/>
      <c r="T252" s="321"/>
      <c r="U252" s="321"/>
      <c r="V252" s="321"/>
      <c r="W252" s="321"/>
      <c r="X252" s="321"/>
      <c r="Y252" s="321"/>
      <c r="Z252" s="321"/>
    </row>
    <row r="253" spans="1:26" ht="18.75" customHeight="1" x14ac:dyDescent="0.25">
      <c r="A253" s="300" t="s">
        <v>38</v>
      </c>
      <c r="B253" s="641" t="s">
        <v>39</v>
      </c>
      <c r="C253" s="642"/>
      <c r="D253" s="642"/>
      <c r="E253" s="642"/>
      <c r="F253" s="642"/>
      <c r="G253" s="642"/>
      <c r="H253" s="642"/>
      <c r="I253" s="643"/>
      <c r="J253" s="321"/>
      <c r="K253" s="321"/>
      <c r="L253" s="321"/>
      <c r="M253" s="321"/>
      <c r="N253" s="321"/>
      <c r="O253" s="321"/>
      <c r="P253" s="321"/>
      <c r="Q253" s="321"/>
      <c r="R253" s="321"/>
      <c r="S253" s="321"/>
      <c r="T253" s="321"/>
      <c r="U253" s="321"/>
      <c r="V253" s="321"/>
      <c r="W253" s="321"/>
      <c r="X253" s="321"/>
      <c r="Y253" s="321"/>
      <c r="Z253" s="321"/>
    </row>
    <row r="254" spans="1:26" ht="27.75" customHeight="1" x14ac:dyDescent="0.25">
      <c r="A254" s="300" t="s">
        <v>40</v>
      </c>
      <c r="B254" s="295" t="s">
        <v>41</v>
      </c>
      <c r="C254" s="307" t="s">
        <v>42</v>
      </c>
      <c r="D254" s="295" t="s">
        <v>43</v>
      </c>
      <c r="E254" s="657" t="s">
        <v>44</v>
      </c>
      <c r="F254" s="643"/>
      <c r="G254" s="295" t="s">
        <v>45</v>
      </c>
      <c r="H254" s="300" t="s">
        <v>46</v>
      </c>
      <c r="I254" s="299">
        <v>0.33</v>
      </c>
      <c r="J254" s="321"/>
      <c r="K254" s="321"/>
      <c r="L254" s="321"/>
      <c r="M254" s="321"/>
      <c r="N254" s="321"/>
      <c r="O254" s="321"/>
      <c r="P254" s="321"/>
      <c r="Q254" s="321"/>
      <c r="R254" s="321"/>
      <c r="S254" s="321"/>
      <c r="T254" s="321"/>
      <c r="U254" s="321"/>
      <c r="V254" s="321"/>
      <c r="W254" s="321"/>
      <c r="X254" s="321"/>
      <c r="Y254" s="321"/>
      <c r="Z254" s="321"/>
    </row>
    <row r="255" spans="1:26" ht="27" customHeight="1" x14ac:dyDescent="0.25">
      <c r="A255" s="300" t="s">
        <v>47</v>
      </c>
      <c r="B255" s="641" t="s">
        <v>138</v>
      </c>
      <c r="C255" s="642"/>
      <c r="D255" s="642"/>
      <c r="E255" s="642"/>
      <c r="F255" s="642"/>
      <c r="G255" s="642"/>
      <c r="H255" s="642"/>
      <c r="I255" s="643"/>
      <c r="J255" s="321"/>
      <c r="K255" s="321"/>
      <c r="L255" s="321"/>
      <c r="M255" s="321"/>
      <c r="N255" s="321"/>
      <c r="O255" s="321"/>
      <c r="P255" s="321"/>
      <c r="Q255" s="321"/>
      <c r="R255" s="321"/>
      <c r="S255" s="321"/>
      <c r="T255" s="321"/>
      <c r="U255" s="321"/>
      <c r="V255" s="321"/>
      <c r="W255" s="321"/>
      <c r="X255" s="321"/>
      <c r="Y255" s="321"/>
      <c r="Z255" s="321"/>
    </row>
    <row r="256" spans="1:26" ht="27" customHeight="1" x14ac:dyDescent="0.25">
      <c r="A256" s="300" t="s">
        <v>49</v>
      </c>
      <c r="B256" s="641" t="s">
        <v>139</v>
      </c>
      <c r="C256" s="642"/>
      <c r="D256" s="643"/>
      <c r="E256" s="657" t="s">
        <v>50</v>
      </c>
      <c r="F256" s="643"/>
      <c r="G256" s="671" t="s">
        <v>140</v>
      </c>
      <c r="H256" s="642"/>
      <c r="I256" s="643"/>
      <c r="J256" s="321"/>
      <c r="K256" s="321"/>
      <c r="L256" s="321"/>
      <c r="M256" s="321"/>
      <c r="N256" s="321"/>
      <c r="O256" s="321"/>
      <c r="P256" s="321"/>
      <c r="Q256" s="321"/>
      <c r="R256" s="321"/>
      <c r="S256" s="321"/>
      <c r="T256" s="321"/>
      <c r="U256" s="321"/>
      <c r="V256" s="321"/>
      <c r="W256" s="321"/>
      <c r="X256" s="321"/>
      <c r="Y256" s="321"/>
      <c r="Z256" s="321"/>
    </row>
    <row r="257" spans="1:26" ht="18.75" customHeight="1" x14ac:dyDescent="0.25">
      <c r="A257" s="645" t="s">
        <v>52</v>
      </c>
      <c r="B257" s="642"/>
      <c r="C257" s="642"/>
      <c r="D257" s="642"/>
      <c r="E257" s="642"/>
      <c r="F257" s="642"/>
      <c r="G257" s="642"/>
      <c r="H257" s="642"/>
      <c r="I257" s="643"/>
      <c r="J257" s="321"/>
      <c r="K257" s="321"/>
      <c r="L257" s="321"/>
      <c r="M257" s="321"/>
      <c r="N257" s="321"/>
      <c r="O257" s="321"/>
      <c r="P257" s="321"/>
      <c r="Q257" s="321"/>
      <c r="R257" s="321"/>
      <c r="S257" s="321"/>
      <c r="T257" s="321"/>
      <c r="U257" s="321"/>
      <c r="V257" s="321"/>
      <c r="W257" s="321"/>
      <c r="X257" s="321"/>
      <c r="Y257" s="321"/>
      <c r="Z257" s="321"/>
    </row>
    <row r="258" spans="1:26" ht="44.25" customHeight="1" x14ac:dyDescent="0.25">
      <c r="A258" s="307" t="s">
        <v>53</v>
      </c>
      <c r="B258" s="641" t="s">
        <v>141</v>
      </c>
      <c r="C258" s="642"/>
      <c r="D258" s="642"/>
      <c r="E258" s="642"/>
      <c r="F258" s="642"/>
      <c r="G258" s="642"/>
      <c r="H258" s="642"/>
      <c r="I258" s="643"/>
      <c r="J258" s="321"/>
      <c r="K258" s="321"/>
      <c r="L258" s="321"/>
      <c r="M258" s="321"/>
      <c r="N258" s="321"/>
      <c r="O258" s="321"/>
      <c r="P258" s="321"/>
      <c r="Q258" s="321"/>
      <c r="R258" s="321"/>
      <c r="S258" s="321"/>
      <c r="T258" s="321"/>
      <c r="U258" s="321"/>
      <c r="V258" s="321"/>
      <c r="W258" s="321"/>
      <c r="X258" s="321"/>
      <c r="Y258" s="321"/>
      <c r="Z258" s="321"/>
    </row>
    <row r="259" spans="1:26" ht="18.75" customHeight="1" x14ac:dyDescent="0.25">
      <c r="A259" s="307" t="s">
        <v>55</v>
      </c>
      <c r="B259" s="645" t="s">
        <v>56</v>
      </c>
      <c r="C259" s="643"/>
      <c r="D259" s="645" t="s">
        <v>57</v>
      </c>
      <c r="E259" s="643"/>
      <c r="F259" s="645" t="s">
        <v>58</v>
      </c>
      <c r="G259" s="643"/>
      <c r="H259" s="645" t="s">
        <v>59</v>
      </c>
      <c r="I259" s="643"/>
      <c r="J259" s="321"/>
      <c r="K259" s="321"/>
      <c r="L259" s="321"/>
      <c r="M259" s="321"/>
      <c r="N259" s="321"/>
      <c r="O259" s="321"/>
      <c r="P259" s="321"/>
      <c r="Q259" s="321"/>
      <c r="R259" s="321"/>
      <c r="S259" s="321"/>
      <c r="T259" s="321"/>
      <c r="U259" s="321"/>
      <c r="V259" s="321"/>
      <c r="W259" s="321"/>
      <c r="X259" s="321"/>
      <c r="Y259" s="321"/>
      <c r="Z259" s="321"/>
    </row>
    <row r="260" spans="1:26" ht="30" customHeight="1" x14ac:dyDescent="0.25">
      <c r="A260" s="307" t="s">
        <v>60</v>
      </c>
      <c r="B260" s="671" t="s">
        <v>142</v>
      </c>
      <c r="C260" s="643"/>
      <c r="D260" s="671" t="s">
        <v>143</v>
      </c>
      <c r="E260" s="643"/>
      <c r="F260" s="641"/>
      <c r="G260" s="643"/>
      <c r="H260" s="641"/>
      <c r="I260" s="643"/>
      <c r="J260" s="321"/>
      <c r="K260" s="321"/>
      <c r="L260" s="321"/>
      <c r="M260" s="321"/>
      <c r="N260" s="321"/>
      <c r="O260" s="321"/>
      <c r="P260" s="321"/>
      <c r="Q260" s="321"/>
      <c r="R260" s="321"/>
      <c r="S260" s="321"/>
      <c r="T260" s="321"/>
      <c r="U260" s="321"/>
      <c r="V260" s="321"/>
      <c r="W260" s="321"/>
      <c r="X260" s="321"/>
      <c r="Y260" s="321"/>
      <c r="Z260" s="321"/>
    </row>
    <row r="261" spans="1:26" ht="30" customHeight="1" x14ac:dyDescent="0.25">
      <c r="A261" s="307" t="s">
        <v>63</v>
      </c>
      <c r="B261" s="658" t="s">
        <v>64</v>
      </c>
      <c r="C261" s="643"/>
      <c r="D261" s="658"/>
      <c r="E261" s="643"/>
      <c r="F261" s="641"/>
      <c r="G261" s="643"/>
      <c r="H261" s="641"/>
      <c r="I261" s="643"/>
      <c r="J261" s="321"/>
      <c r="K261" s="321"/>
      <c r="L261" s="321"/>
      <c r="M261" s="321"/>
      <c r="N261" s="321"/>
      <c r="O261" s="321"/>
      <c r="P261" s="321"/>
      <c r="Q261" s="321"/>
      <c r="R261" s="321"/>
      <c r="S261" s="321"/>
      <c r="T261" s="321"/>
      <c r="U261" s="321"/>
      <c r="V261" s="321"/>
      <c r="W261" s="321"/>
      <c r="X261" s="321"/>
      <c r="Y261" s="321"/>
      <c r="Z261" s="321"/>
    </row>
    <row r="262" spans="1:26" ht="30" customHeight="1" x14ac:dyDescent="0.25">
      <c r="A262" s="307" t="s">
        <v>65</v>
      </c>
      <c r="B262" s="641" t="s">
        <v>64</v>
      </c>
      <c r="C262" s="643"/>
      <c r="D262" s="641"/>
      <c r="E262" s="643"/>
      <c r="F262" s="641"/>
      <c r="G262" s="643"/>
      <c r="H262" s="641"/>
      <c r="I262" s="643"/>
      <c r="J262" s="321"/>
      <c r="K262" s="321"/>
      <c r="L262" s="321"/>
      <c r="M262" s="321"/>
      <c r="N262" s="321"/>
      <c r="O262" s="321"/>
      <c r="P262" s="321"/>
      <c r="Q262" s="321"/>
      <c r="R262" s="321"/>
      <c r="S262" s="321"/>
      <c r="T262" s="321"/>
      <c r="U262" s="321"/>
      <c r="V262" s="321"/>
      <c r="W262" s="321"/>
      <c r="X262" s="321"/>
      <c r="Y262" s="321"/>
      <c r="Z262" s="321"/>
    </row>
    <row r="263" spans="1:26" ht="30" customHeight="1" x14ac:dyDescent="0.25">
      <c r="A263" s="307" t="s">
        <v>66</v>
      </c>
      <c r="B263" s="641" t="s">
        <v>67</v>
      </c>
      <c r="C263" s="643"/>
      <c r="D263" s="641"/>
      <c r="E263" s="643"/>
      <c r="F263" s="641"/>
      <c r="G263" s="643"/>
      <c r="H263" s="641"/>
      <c r="I263" s="643"/>
      <c r="J263" s="321"/>
      <c r="K263" s="321"/>
      <c r="L263" s="321"/>
      <c r="M263" s="321"/>
      <c r="N263" s="321"/>
      <c r="O263" s="321"/>
      <c r="P263" s="321"/>
      <c r="Q263" s="321"/>
      <c r="R263" s="321"/>
      <c r="S263" s="321"/>
      <c r="T263" s="321"/>
      <c r="U263" s="321"/>
      <c r="V263" s="321"/>
      <c r="W263" s="321"/>
      <c r="X263" s="321"/>
      <c r="Y263" s="321"/>
      <c r="Z263" s="321"/>
    </row>
    <row r="264" spans="1:26" ht="30" customHeight="1" x14ac:dyDescent="0.25">
      <c r="A264" s="307" t="s">
        <v>68</v>
      </c>
      <c r="B264" s="671" t="s">
        <v>34</v>
      </c>
      <c r="C264" s="643"/>
      <c r="D264" s="641"/>
      <c r="E264" s="643"/>
      <c r="F264" s="641"/>
      <c r="G264" s="643"/>
      <c r="H264" s="641"/>
      <c r="I264" s="643"/>
      <c r="J264" s="321"/>
      <c r="K264" s="321"/>
      <c r="L264" s="321"/>
      <c r="M264" s="321"/>
      <c r="N264" s="321"/>
      <c r="O264" s="321"/>
      <c r="P264" s="321"/>
      <c r="Q264" s="321"/>
      <c r="R264" s="321"/>
      <c r="S264" s="321"/>
      <c r="T264" s="321"/>
      <c r="U264" s="321"/>
      <c r="V264" s="321"/>
      <c r="W264" s="321"/>
      <c r="X264" s="321"/>
      <c r="Y264" s="321"/>
      <c r="Z264" s="321"/>
    </row>
    <row r="265" spans="1:26" ht="30" customHeight="1" x14ac:dyDescent="0.25">
      <c r="A265" s="307" t="s">
        <v>69</v>
      </c>
      <c r="B265" s="671" t="s">
        <v>34</v>
      </c>
      <c r="C265" s="643"/>
      <c r="D265" s="641"/>
      <c r="E265" s="643"/>
      <c r="F265" s="641"/>
      <c r="G265" s="643"/>
      <c r="H265" s="641"/>
      <c r="I265" s="643"/>
      <c r="J265" s="321"/>
      <c r="K265" s="321"/>
      <c r="L265" s="321"/>
      <c r="M265" s="321"/>
      <c r="N265" s="321"/>
      <c r="O265" s="321"/>
      <c r="P265" s="321"/>
      <c r="Q265" s="321"/>
      <c r="R265" s="321"/>
      <c r="S265" s="321"/>
      <c r="T265" s="321"/>
      <c r="U265" s="321"/>
      <c r="V265" s="321"/>
      <c r="W265" s="321"/>
      <c r="X265" s="321"/>
      <c r="Y265" s="321"/>
      <c r="Z265" s="321"/>
    </row>
    <row r="266" spans="1:26" ht="18.75" customHeight="1" x14ac:dyDescent="0.25">
      <c r="A266" s="645" t="s">
        <v>70</v>
      </c>
      <c r="B266" s="642"/>
      <c r="C266" s="642"/>
      <c r="D266" s="642"/>
      <c r="E266" s="642"/>
      <c r="F266" s="642"/>
      <c r="G266" s="642"/>
      <c r="H266" s="642"/>
      <c r="I266" s="643"/>
      <c r="J266" s="321"/>
      <c r="K266" s="321"/>
      <c r="L266" s="321"/>
      <c r="M266" s="321"/>
      <c r="N266" s="321"/>
      <c r="O266" s="321"/>
      <c r="P266" s="321"/>
      <c r="Q266" s="321"/>
      <c r="R266" s="321"/>
      <c r="S266" s="321"/>
      <c r="T266" s="321"/>
      <c r="U266" s="321"/>
      <c r="V266" s="321"/>
      <c r="W266" s="321"/>
      <c r="X266" s="321"/>
      <c r="Y266" s="321"/>
      <c r="Z266" s="321"/>
    </row>
    <row r="267" spans="1:26" ht="18.75" customHeight="1" x14ac:dyDescent="0.25">
      <c r="A267" s="307" t="s">
        <v>71</v>
      </c>
      <c r="B267" s="641" t="s">
        <v>72</v>
      </c>
      <c r="C267" s="642"/>
      <c r="D267" s="643"/>
      <c r="E267" s="307" t="s">
        <v>73</v>
      </c>
      <c r="F267" s="644" t="s">
        <v>72</v>
      </c>
      <c r="G267" s="642"/>
      <c r="H267" s="642"/>
      <c r="I267" s="643"/>
      <c r="J267" s="321"/>
      <c r="K267" s="321"/>
      <c r="L267" s="321"/>
      <c r="M267" s="321"/>
      <c r="N267" s="321"/>
      <c r="O267" s="321"/>
      <c r="P267" s="321"/>
      <c r="Q267" s="321"/>
      <c r="R267" s="321"/>
      <c r="S267" s="321"/>
      <c r="T267" s="321"/>
      <c r="U267" s="321"/>
      <c r="V267" s="321"/>
      <c r="W267" s="321"/>
      <c r="X267" s="321"/>
      <c r="Y267" s="321"/>
      <c r="Z267" s="321"/>
    </row>
    <row r="268" spans="1:26" ht="18.75" customHeight="1" x14ac:dyDescent="0.25">
      <c r="A268" s="307" t="s">
        <v>74</v>
      </c>
      <c r="B268" s="641" t="s">
        <v>72</v>
      </c>
      <c r="C268" s="642"/>
      <c r="D268" s="642"/>
      <c r="E268" s="642"/>
      <c r="F268" s="642"/>
      <c r="G268" s="642"/>
      <c r="H268" s="642"/>
      <c r="I268" s="643"/>
      <c r="J268" s="321"/>
      <c r="K268" s="321"/>
      <c r="L268" s="321"/>
      <c r="M268" s="321"/>
      <c r="N268" s="321"/>
      <c r="O268" s="321"/>
      <c r="P268" s="321"/>
      <c r="Q268" s="321"/>
      <c r="R268" s="321"/>
      <c r="S268" s="321"/>
      <c r="T268" s="321"/>
      <c r="U268" s="321"/>
      <c r="V268" s="321"/>
      <c r="W268" s="321"/>
      <c r="X268" s="321"/>
      <c r="Y268" s="321"/>
      <c r="Z268" s="321"/>
    </row>
    <row r="269" spans="1:26" ht="18.75" customHeight="1" x14ac:dyDescent="0.25">
      <c r="A269" s="307" t="s">
        <v>75</v>
      </c>
      <c r="B269" s="641" t="s">
        <v>72</v>
      </c>
      <c r="C269" s="642"/>
      <c r="D269" s="642"/>
      <c r="E269" s="642"/>
      <c r="F269" s="642"/>
      <c r="G269" s="642"/>
      <c r="H269" s="642"/>
      <c r="I269" s="643"/>
      <c r="J269" s="321"/>
      <c r="K269" s="321"/>
      <c r="L269" s="321"/>
      <c r="M269" s="321"/>
      <c r="N269" s="321"/>
      <c r="O269" s="321"/>
      <c r="P269" s="321"/>
      <c r="Q269" s="321"/>
      <c r="R269" s="321"/>
      <c r="S269" s="321"/>
      <c r="T269" s="321"/>
      <c r="U269" s="321"/>
      <c r="V269" s="321"/>
      <c r="W269" s="321"/>
      <c r="X269" s="321"/>
      <c r="Y269" s="321"/>
      <c r="Z269" s="321"/>
    </row>
    <row r="270" spans="1:26" ht="18.75" customHeight="1" x14ac:dyDescent="0.25">
      <c r="A270" s="307" t="s">
        <v>76</v>
      </c>
      <c r="B270" s="644" t="s">
        <v>72</v>
      </c>
      <c r="C270" s="642"/>
      <c r="D270" s="643"/>
      <c r="E270" s="307" t="s">
        <v>77</v>
      </c>
      <c r="F270" s="644" t="s">
        <v>72</v>
      </c>
      <c r="G270" s="642"/>
      <c r="H270" s="642"/>
      <c r="I270" s="643"/>
      <c r="J270" s="321"/>
      <c r="K270" s="321"/>
      <c r="L270" s="321"/>
      <c r="M270" s="321"/>
      <c r="N270" s="321"/>
      <c r="O270" s="321"/>
      <c r="P270" s="321"/>
      <c r="Q270" s="321"/>
      <c r="R270" s="321"/>
      <c r="S270" s="321"/>
      <c r="T270" s="321"/>
      <c r="U270" s="321"/>
      <c r="V270" s="321"/>
      <c r="W270" s="321"/>
      <c r="X270" s="321"/>
      <c r="Y270" s="321"/>
      <c r="Z270" s="321"/>
    </row>
    <row r="271" spans="1:26" ht="29.25" customHeight="1" x14ac:dyDescent="0.25">
      <c r="A271" s="646" t="s">
        <v>78</v>
      </c>
      <c r="B271" s="643"/>
      <c r="C271" s="646" t="s">
        <v>79</v>
      </c>
      <c r="D271" s="643"/>
      <c r="E271" s="646" t="s">
        <v>80</v>
      </c>
      <c r="F271" s="642"/>
      <c r="G271" s="643"/>
      <c r="H271" s="646" t="s">
        <v>81</v>
      </c>
      <c r="I271" s="643"/>
      <c r="J271" s="321"/>
      <c r="K271" s="321"/>
      <c r="L271" s="321"/>
      <c r="M271" s="321"/>
      <c r="N271" s="321"/>
      <c r="O271" s="321"/>
      <c r="P271" s="321"/>
      <c r="Q271" s="321"/>
      <c r="R271" s="321"/>
      <c r="S271" s="321"/>
      <c r="T271" s="321"/>
      <c r="U271" s="321"/>
      <c r="V271" s="321"/>
      <c r="W271" s="321"/>
      <c r="X271" s="321"/>
      <c r="Y271" s="321"/>
      <c r="Z271" s="321"/>
    </row>
    <row r="272" spans="1:26" ht="60" customHeight="1" x14ac:dyDescent="0.25">
      <c r="A272" s="641" t="s">
        <v>1197</v>
      </c>
      <c r="B272" s="643"/>
      <c r="C272" s="678" t="s">
        <v>82</v>
      </c>
      <c r="D272" s="643"/>
      <c r="E272" s="658" t="s">
        <v>83</v>
      </c>
      <c r="F272" s="642"/>
      <c r="G272" s="643"/>
      <c r="H272" s="679" t="s">
        <v>84</v>
      </c>
      <c r="I272" s="665"/>
      <c r="J272" s="321"/>
      <c r="K272" s="321"/>
      <c r="L272" s="321"/>
      <c r="M272" s="321"/>
      <c r="N272" s="321"/>
      <c r="O272" s="321"/>
      <c r="P272" s="321"/>
      <c r="Q272" s="321"/>
      <c r="R272" s="321"/>
      <c r="S272" s="321"/>
      <c r="T272" s="321"/>
      <c r="U272" s="321"/>
      <c r="V272" s="321"/>
      <c r="W272" s="321"/>
      <c r="X272" s="321"/>
      <c r="Y272" s="321"/>
      <c r="Z272" s="321"/>
    </row>
    <row r="273" spans="1:26" ht="18.75" customHeight="1" x14ac:dyDescent="0.25">
      <c r="A273" s="653" t="s">
        <v>85</v>
      </c>
      <c r="B273" s="642"/>
      <c r="C273" s="642"/>
      <c r="D273" s="642"/>
      <c r="E273" s="642"/>
      <c r="F273" s="642"/>
      <c r="G273" s="642"/>
      <c r="H273" s="642"/>
      <c r="I273" s="643"/>
      <c r="J273" s="321"/>
      <c r="K273" s="321"/>
      <c r="L273" s="321"/>
      <c r="M273" s="321"/>
      <c r="N273" s="321"/>
      <c r="O273" s="321"/>
      <c r="P273" s="321"/>
      <c r="Q273" s="321"/>
      <c r="R273" s="321"/>
      <c r="S273" s="321"/>
      <c r="T273" s="321"/>
      <c r="U273" s="321"/>
      <c r="V273" s="321"/>
      <c r="W273" s="321"/>
      <c r="X273" s="321"/>
      <c r="Y273" s="321"/>
      <c r="Z273" s="321"/>
    </row>
    <row r="274" spans="1:26" ht="18.75" customHeight="1" x14ac:dyDescent="0.25">
      <c r="A274" s="300" t="s">
        <v>86</v>
      </c>
      <c r="B274" s="645" t="s">
        <v>87</v>
      </c>
      <c r="C274" s="642"/>
      <c r="D274" s="642"/>
      <c r="E274" s="642"/>
      <c r="F274" s="642"/>
      <c r="G274" s="642"/>
      <c r="H274" s="643"/>
      <c r="I274" s="300" t="s">
        <v>88</v>
      </c>
      <c r="J274" s="321"/>
      <c r="K274" s="321"/>
      <c r="L274" s="321"/>
      <c r="M274" s="321"/>
      <c r="N274" s="321"/>
      <c r="O274" s="321"/>
      <c r="P274" s="321"/>
      <c r="Q274" s="321"/>
      <c r="R274" s="321"/>
      <c r="S274" s="321"/>
      <c r="T274" s="321"/>
      <c r="U274" s="321"/>
      <c r="V274" s="321"/>
      <c r="W274" s="321"/>
      <c r="X274" s="321"/>
      <c r="Y274" s="321"/>
      <c r="Z274" s="321"/>
    </row>
    <row r="275" spans="1:26" ht="18.75" customHeight="1" x14ac:dyDescent="0.25">
      <c r="A275" s="301"/>
      <c r="B275" s="644"/>
      <c r="C275" s="642"/>
      <c r="D275" s="642"/>
      <c r="E275" s="642"/>
      <c r="F275" s="642"/>
      <c r="G275" s="642"/>
      <c r="H275" s="643"/>
      <c r="I275" s="301"/>
      <c r="J275" s="321"/>
      <c r="K275" s="321"/>
      <c r="L275" s="321"/>
      <c r="M275" s="321"/>
      <c r="N275" s="321"/>
      <c r="O275" s="321"/>
      <c r="P275" s="321"/>
      <c r="Q275" s="321"/>
      <c r="R275" s="321"/>
      <c r="S275" s="321"/>
      <c r="T275" s="321"/>
      <c r="U275" s="321"/>
      <c r="V275" s="321"/>
      <c r="W275" s="321"/>
      <c r="X275" s="321"/>
      <c r="Y275" s="321"/>
      <c r="Z275" s="321"/>
    </row>
    <row r="276" spans="1:26" ht="18.75" customHeight="1" x14ac:dyDescent="0.25">
      <c r="A276" s="544"/>
      <c r="B276" s="544"/>
      <c r="C276" s="544"/>
      <c r="D276" s="544"/>
      <c r="E276" s="544"/>
      <c r="F276" s="544"/>
      <c r="G276" s="544"/>
      <c r="H276" s="544"/>
      <c r="I276" s="544"/>
      <c r="J276" s="321"/>
      <c r="K276" s="321"/>
      <c r="L276" s="321"/>
      <c r="M276" s="321"/>
      <c r="N276" s="321"/>
      <c r="O276" s="321"/>
      <c r="P276" s="321"/>
      <c r="Q276" s="321"/>
      <c r="R276" s="321"/>
      <c r="S276" s="321"/>
      <c r="T276" s="321"/>
      <c r="U276" s="321"/>
      <c r="V276" s="321"/>
      <c r="W276" s="321"/>
      <c r="X276" s="321"/>
      <c r="Y276" s="321"/>
      <c r="Z276" s="321"/>
    </row>
    <row r="277" spans="1:26" ht="18.75" customHeight="1" x14ac:dyDescent="0.25">
      <c r="A277" s="684" t="s">
        <v>0</v>
      </c>
      <c r="B277" s="685"/>
      <c r="C277" s="685"/>
      <c r="D277" s="685"/>
      <c r="E277" s="685"/>
      <c r="F277" s="685"/>
      <c r="G277" s="685"/>
      <c r="H277" s="685"/>
      <c r="I277" s="686"/>
      <c r="J277" s="321"/>
      <c r="K277" s="321"/>
      <c r="L277" s="321"/>
      <c r="M277" s="321"/>
      <c r="N277" s="321"/>
      <c r="O277" s="321"/>
      <c r="P277" s="321"/>
      <c r="Q277" s="321"/>
      <c r="R277" s="321"/>
      <c r="S277" s="321"/>
      <c r="T277" s="321"/>
      <c r="U277" s="321"/>
      <c r="V277" s="321"/>
      <c r="W277" s="321"/>
      <c r="X277" s="321"/>
      <c r="Y277" s="321"/>
      <c r="Z277" s="321"/>
    </row>
    <row r="278" spans="1:26" ht="18.75" customHeight="1" x14ac:dyDescent="0.25">
      <c r="A278" s="654" t="s">
        <v>1</v>
      </c>
      <c r="B278" s="655"/>
      <c r="C278" s="655"/>
      <c r="D278" s="655"/>
      <c r="E278" s="655"/>
      <c r="F278" s="655"/>
      <c r="G278" s="655"/>
      <c r="H278" s="655"/>
      <c r="I278" s="656"/>
      <c r="J278" s="321"/>
      <c r="K278" s="321"/>
      <c r="L278" s="321"/>
      <c r="M278" s="321"/>
      <c r="N278" s="321"/>
      <c r="O278" s="321"/>
      <c r="P278" s="321"/>
      <c r="Q278" s="321"/>
      <c r="R278" s="321"/>
      <c r="S278" s="321"/>
      <c r="T278" s="321"/>
      <c r="U278" s="321"/>
      <c r="V278" s="321"/>
      <c r="W278" s="321"/>
      <c r="X278" s="321"/>
      <c r="Y278" s="321"/>
      <c r="Z278" s="321"/>
    </row>
    <row r="279" spans="1:26" ht="18.75" customHeight="1" x14ac:dyDescent="0.25">
      <c r="A279" s="654" t="s">
        <v>2</v>
      </c>
      <c r="B279" s="655"/>
      <c r="C279" s="655"/>
      <c r="D279" s="655"/>
      <c r="E279" s="655"/>
      <c r="F279" s="655"/>
      <c r="G279" s="655"/>
      <c r="H279" s="655"/>
      <c r="I279" s="656"/>
      <c r="J279" s="321"/>
      <c r="K279" s="321"/>
      <c r="L279" s="321"/>
      <c r="M279" s="321"/>
      <c r="N279" s="321"/>
      <c r="O279" s="321"/>
      <c r="P279" s="321"/>
      <c r="Q279" s="321"/>
      <c r="R279" s="321"/>
      <c r="S279" s="321"/>
      <c r="T279" s="321"/>
      <c r="U279" s="321"/>
      <c r="V279" s="321"/>
      <c r="W279" s="321"/>
      <c r="X279" s="321"/>
      <c r="Y279" s="321"/>
      <c r="Z279" s="321"/>
    </row>
    <row r="280" spans="1:26" ht="18.75" customHeight="1" x14ac:dyDescent="0.25">
      <c r="A280" s="572"/>
      <c r="B280" s="659" t="s">
        <v>1242</v>
      </c>
      <c r="C280" s="660"/>
      <c r="D280" s="660"/>
      <c r="E280" s="660"/>
      <c r="F280" s="661" t="s">
        <v>3</v>
      </c>
      <c r="G280" s="660"/>
      <c r="H280" s="660"/>
      <c r="I280" s="662"/>
      <c r="J280" s="321"/>
      <c r="K280" s="321"/>
      <c r="L280" s="321"/>
      <c r="M280" s="321"/>
      <c r="N280" s="321"/>
      <c r="O280" s="321"/>
      <c r="P280" s="321"/>
      <c r="Q280" s="321"/>
      <c r="R280" s="321"/>
      <c r="S280" s="321"/>
      <c r="T280" s="321"/>
      <c r="U280" s="321"/>
      <c r="V280" s="321"/>
      <c r="W280" s="321"/>
      <c r="X280" s="321"/>
      <c r="Y280" s="321"/>
      <c r="Z280" s="321"/>
    </row>
    <row r="281" spans="1:26" ht="18.75" customHeight="1" x14ac:dyDescent="0.25">
      <c r="A281" s="663" t="s">
        <v>4</v>
      </c>
      <c r="B281" s="664"/>
      <c r="C281" s="664"/>
      <c r="D281" s="664"/>
      <c r="E281" s="664"/>
      <c r="F281" s="664"/>
      <c r="G281" s="664"/>
      <c r="H281" s="664"/>
      <c r="I281" s="665"/>
      <c r="J281" s="321"/>
      <c r="K281" s="321"/>
      <c r="L281" s="321"/>
      <c r="M281" s="321"/>
      <c r="N281" s="321"/>
      <c r="O281" s="321"/>
      <c r="P281" s="321"/>
      <c r="Q281" s="321"/>
      <c r="R281" s="321"/>
      <c r="S281" s="321"/>
      <c r="T281" s="321"/>
      <c r="U281" s="321"/>
      <c r="V281" s="321"/>
      <c r="W281" s="321"/>
      <c r="X281" s="321"/>
      <c r="Y281" s="321"/>
      <c r="Z281" s="321"/>
    </row>
    <row r="282" spans="1:26" ht="18.75" customHeight="1" x14ac:dyDescent="0.25">
      <c r="A282" s="645" t="s">
        <v>5</v>
      </c>
      <c r="B282" s="642"/>
      <c r="C282" s="642"/>
      <c r="D282" s="642"/>
      <c r="E282" s="642"/>
      <c r="F282" s="642"/>
      <c r="G282" s="642"/>
      <c r="H282" s="642"/>
      <c r="I282" s="643"/>
      <c r="J282" s="321"/>
      <c r="K282" s="321"/>
      <c r="L282" s="321"/>
      <c r="M282" s="321"/>
      <c r="N282" s="321"/>
      <c r="O282" s="321"/>
      <c r="P282" s="321"/>
      <c r="Q282" s="321"/>
      <c r="R282" s="321"/>
      <c r="S282" s="321"/>
      <c r="T282" s="321"/>
      <c r="U282" s="321"/>
      <c r="V282" s="321"/>
      <c r="W282" s="321"/>
      <c r="X282" s="321"/>
      <c r="Y282" s="321"/>
      <c r="Z282" s="321"/>
    </row>
    <row r="283" spans="1:26" ht="18.75" customHeight="1" x14ac:dyDescent="0.25">
      <c r="A283" s="307" t="s">
        <v>6</v>
      </c>
      <c r="B283" s="294">
        <v>8</v>
      </c>
      <c r="C283" s="657" t="s">
        <v>7</v>
      </c>
      <c r="D283" s="643"/>
      <c r="E283" s="644" t="s">
        <v>144</v>
      </c>
      <c r="F283" s="642"/>
      <c r="G283" s="643"/>
      <c r="H283" s="307" t="s">
        <v>9</v>
      </c>
      <c r="I283" s="295" t="s">
        <v>145</v>
      </c>
      <c r="J283" s="321"/>
      <c r="K283" s="321"/>
      <c r="L283" s="321"/>
      <c r="M283" s="321"/>
      <c r="N283" s="321"/>
      <c r="O283" s="321"/>
      <c r="P283" s="321"/>
      <c r="Q283" s="321"/>
      <c r="R283" s="321"/>
      <c r="S283" s="321"/>
      <c r="T283" s="321"/>
      <c r="U283" s="321"/>
      <c r="V283" s="321"/>
      <c r="W283" s="321"/>
      <c r="X283" s="321"/>
      <c r="Y283" s="321"/>
      <c r="Z283" s="321"/>
    </row>
    <row r="284" spans="1:26" ht="25.5" customHeight="1" x14ac:dyDescent="0.25">
      <c r="A284" s="307" t="s">
        <v>11</v>
      </c>
      <c r="B284" s="644" t="s">
        <v>12</v>
      </c>
      <c r="C284" s="642"/>
      <c r="D284" s="643"/>
      <c r="E284" s="657" t="s">
        <v>13</v>
      </c>
      <c r="F284" s="643"/>
      <c r="G284" s="658" t="s">
        <v>146</v>
      </c>
      <c r="H284" s="642"/>
      <c r="I284" s="643"/>
      <c r="J284" s="321"/>
      <c r="K284" s="321"/>
      <c r="L284" s="321"/>
      <c r="M284" s="321"/>
      <c r="N284" s="321"/>
      <c r="O284" s="321"/>
      <c r="P284" s="321"/>
      <c r="Q284" s="321"/>
      <c r="R284" s="321"/>
      <c r="S284" s="321"/>
      <c r="T284" s="321"/>
      <c r="U284" s="321"/>
      <c r="V284" s="321"/>
      <c r="W284" s="321"/>
      <c r="X284" s="321"/>
      <c r="Y284" s="321"/>
      <c r="Z284" s="321"/>
    </row>
    <row r="285" spans="1:26" ht="43.5" customHeight="1" x14ac:dyDescent="0.25">
      <c r="A285" s="307" t="s">
        <v>15</v>
      </c>
      <c r="B285" s="644" t="s">
        <v>147</v>
      </c>
      <c r="C285" s="642"/>
      <c r="D285" s="642"/>
      <c r="E285" s="642"/>
      <c r="F285" s="642"/>
      <c r="G285" s="642"/>
      <c r="H285" s="642"/>
      <c r="I285" s="643"/>
      <c r="J285" s="321"/>
      <c r="K285" s="321"/>
      <c r="L285" s="321"/>
      <c r="M285" s="321"/>
      <c r="N285" s="321"/>
      <c r="O285" s="321"/>
      <c r="P285" s="321"/>
      <c r="Q285" s="321"/>
      <c r="R285" s="321"/>
      <c r="S285" s="321"/>
      <c r="T285" s="321"/>
      <c r="U285" s="321"/>
      <c r="V285" s="321"/>
      <c r="W285" s="321"/>
      <c r="X285" s="321"/>
      <c r="Y285" s="321"/>
      <c r="Z285" s="321"/>
    </row>
    <row r="286" spans="1:26" ht="42" customHeight="1" x14ac:dyDescent="0.25">
      <c r="A286" s="307" t="s">
        <v>17</v>
      </c>
      <c r="B286" s="658" t="s">
        <v>148</v>
      </c>
      <c r="C286" s="642"/>
      <c r="D286" s="642"/>
      <c r="E286" s="642"/>
      <c r="F286" s="642"/>
      <c r="G286" s="642"/>
      <c r="H286" s="642"/>
      <c r="I286" s="643"/>
      <c r="J286" s="321"/>
      <c r="K286" s="321"/>
      <c r="L286" s="321"/>
      <c r="M286" s="321"/>
      <c r="N286" s="321"/>
      <c r="O286" s="321"/>
      <c r="P286" s="321"/>
      <c r="Q286" s="321"/>
      <c r="R286" s="321"/>
      <c r="S286" s="321"/>
      <c r="T286" s="321"/>
      <c r="U286" s="321"/>
      <c r="V286" s="321"/>
      <c r="W286" s="321"/>
      <c r="X286" s="321"/>
      <c r="Y286" s="321"/>
      <c r="Z286" s="321"/>
    </row>
    <row r="287" spans="1:26" ht="18.75" customHeight="1" x14ac:dyDescent="0.25">
      <c r="A287" s="307" t="s">
        <v>19</v>
      </c>
      <c r="B287" s="303">
        <v>1</v>
      </c>
      <c r="C287" s="296">
        <v>7</v>
      </c>
      <c r="D287" s="296">
        <v>2024</v>
      </c>
      <c r="E287" s="666" t="s">
        <v>23</v>
      </c>
      <c r="F287" s="667"/>
      <c r="G287" s="669">
        <v>31</v>
      </c>
      <c r="H287" s="669">
        <v>12</v>
      </c>
      <c r="I287" s="669">
        <v>2027</v>
      </c>
      <c r="J287" s="321"/>
      <c r="K287" s="321"/>
      <c r="L287" s="321"/>
      <c r="M287" s="321"/>
      <c r="N287" s="321"/>
      <c r="O287" s="321"/>
      <c r="P287" s="321"/>
      <c r="Q287" s="321"/>
      <c r="R287" s="321"/>
      <c r="S287" s="321"/>
      <c r="T287" s="321"/>
      <c r="U287" s="321"/>
      <c r="V287" s="321"/>
      <c r="W287" s="321"/>
      <c r="X287" s="321"/>
      <c r="Y287" s="321"/>
      <c r="Z287" s="321"/>
    </row>
    <row r="288" spans="1:26" ht="18.75" customHeight="1" x14ac:dyDescent="0.25">
      <c r="A288" s="307" t="s">
        <v>27</v>
      </c>
      <c r="B288" s="296">
        <v>1</v>
      </c>
      <c r="C288" s="296">
        <v>7</v>
      </c>
      <c r="D288" s="296">
        <v>2024</v>
      </c>
      <c r="E288" s="668"/>
      <c r="F288" s="665"/>
      <c r="G288" s="670"/>
      <c r="H288" s="670"/>
      <c r="I288" s="670"/>
      <c r="J288" s="321"/>
      <c r="K288" s="321"/>
      <c r="L288" s="321"/>
      <c r="M288" s="321"/>
      <c r="N288" s="321"/>
      <c r="O288" s="321"/>
      <c r="P288" s="321"/>
      <c r="Q288" s="321"/>
      <c r="R288" s="321"/>
      <c r="S288" s="321"/>
      <c r="T288" s="321"/>
      <c r="U288" s="321"/>
      <c r="V288" s="321"/>
      <c r="W288" s="321"/>
      <c r="X288" s="321"/>
      <c r="Y288" s="321"/>
      <c r="Z288" s="321"/>
    </row>
    <row r="289" spans="1:26" ht="18.75" customHeight="1" x14ac:dyDescent="0.25">
      <c r="A289" s="307" t="s">
        <v>28</v>
      </c>
      <c r="B289" s="297">
        <v>0.3</v>
      </c>
      <c r="C289" s="307" t="s">
        <v>29</v>
      </c>
      <c r="D289" s="298" t="s">
        <v>30</v>
      </c>
      <c r="E289" s="657" t="s">
        <v>31</v>
      </c>
      <c r="F289" s="643"/>
      <c r="G289" s="644" t="s">
        <v>30</v>
      </c>
      <c r="H289" s="642"/>
      <c r="I289" s="643"/>
      <c r="J289" s="321"/>
      <c r="K289" s="321"/>
      <c r="L289" s="321"/>
      <c r="M289" s="321"/>
      <c r="N289" s="321"/>
      <c r="O289" s="321"/>
      <c r="P289" s="321"/>
      <c r="Q289" s="321"/>
      <c r="R289" s="321"/>
      <c r="S289" s="321"/>
      <c r="T289" s="321"/>
      <c r="U289" s="321"/>
      <c r="V289" s="321"/>
      <c r="W289" s="321"/>
      <c r="X289" s="321"/>
      <c r="Y289" s="321"/>
      <c r="Z289" s="321"/>
    </row>
    <row r="290" spans="1:26" ht="18.75" customHeight="1" x14ac:dyDescent="0.25">
      <c r="A290" s="645" t="s">
        <v>32</v>
      </c>
      <c r="B290" s="642"/>
      <c r="C290" s="642"/>
      <c r="D290" s="642"/>
      <c r="E290" s="642"/>
      <c r="F290" s="642"/>
      <c r="G290" s="642"/>
      <c r="H290" s="642"/>
      <c r="I290" s="643"/>
      <c r="J290" s="321"/>
      <c r="K290" s="321"/>
      <c r="L290" s="321"/>
      <c r="M290" s="321"/>
      <c r="N290" s="321"/>
      <c r="O290" s="321"/>
      <c r="P290" s="321"/>
      <c r="Q290" s="321"/>
      <c r="R290" s="321"/>
      <c r="S290" s="321"/>
      <c r="T290" s="321"/>
      <c r="U290" s="321"/>
      <c r="V290" s="321"/>
      <c r="W290" s="321"/>
      <c r="X290" s="321"/>
      <c r="Y290" s="321"/>
      <c r="Z290" s="321"/>
    </row>
    <row r="291" spans="1:26" ht="28.5" customHeight="1" x14ac:dyDescent="0.25">
      <c r="A291" s="307" t="s">
        <v>33</v>
      </c>
      <c r="B291" s="641" t="s">
        <v>149</v>
      </c>
      <c r="C291" s="643"/>
      <c r="D291" s="307" t="s">
        <v>35</v>
      </c>
      <c r="E291" s="658" t="s">
        <v>36</v>
      </c>
      <c r="F291" s="643"/>
      <c r="G291" s="307" t="s">
        <v>37</v>
      </c>
      <c r="H291" s="641" t="s">
        <v>30</v>
      </c>
      <c r="I291" s="643"/>
      <c r="J291" s="321"/>
      <c r="K291" s="321"/>
      <c r="L291" s="321"/>
      <c r="M291" s="321"/>
      <c r="N291" s="321"/>
      <c r="O291" s="321"/>
      <c r="P291" s="321"/>
      <c r="Q291" s="321"/>
      <c r="R291" s="321"/>
      <c r="S291" s="321"/>
      <c r="T291" s="321"/>
      <c r="U291" s="321"/>
      <c r="V291" s="321"/>
      <c r="W291" s="321"/>
      <c r="X291" s="321"/>
      <c r="Y291" s="321"/>
      <c r="Z291" s="321"/>
    </row>
    <row r="292" spans="1:26" ht="18.75" customHeight="1" x14ac:dyDescent="0.25">
      <c r="A292" s="307" t="s">
        <v>38</v>
      </c>
      <c r="B292" s="641" t="s">
        <v>39</v>
      </c>
      <c r="C292" s="642"/>
      <c r="D292" s="642"/>
      <c r="E292" s="642"/>
      <c r="F292" s="642"/>
      <c r="G292" s="642"/>
      <c r="H292" s="642"/>
      <c r="I292" s="643"/>
      <c r="J292" s="321"/>
      <c r="K292" s="321"/>
      <c r="L292" s="321"/>
      <c r="M292" s="321"/>
      <c r="N292" s="321"/>
      <c r="O292" s="321"/>
      <c r="P292" s="321"/>
      <c r="Q292" s="321"/>
      <c r="R292" s="321"/>
      <c r="S292" s="321"/>
      <c r="T292" s="321"/>
      <c r="U292" s="321"/>
      <c r="V292" s="321"/>
      <c r="W292" s="321"/>
      <c r="X292" s="321"/>
      <c r="Y292" s="321"/>
      <c r="Z292" s="321"/>
    </row>
    <row r="293" spans="1:26" ht="27" customHeight="1" x14ac:dyDescent="0.25">
      <c r="A293" s="307" t="s">
        <v>40</v>
      </c>
      <c r="B293" s="295" t="s">
        <v>41</v>
      </c>
      <c r="C293" s="307" t="s">
        <v>42</v>
      </c>
      <c r="D293" s="295" t="s">
        <v>43</v>
      </c>
      <c r="E293" s="657" t="s">
        <v>44</v>
      </c>
      <c r="F293" s="643"/>
      <c r="G293" s="295" t="s">
        <v>45</v>
      </c>
      <c r="H293" s="307" t="s">
        <v>46</v>
      </c>
      <c r="I293" s="340">
        <v>0.4</v>
      </c>
      <c r="J293" s="321"/>
      <c r="K293" s="321"/>
      <c r="L293" s="321"/>
      <c r="M293" s="321"/>
      <c r="N293" s="321"/>
      <c r="O293" s="321"/>
      <c r="P293" s="321"/>
      <c r="Q293" s="321"/>
      <c r="R293" s="321"/>
      <c r="S293" s="321"/>
      <c r="T293" s="321"/>
      <c r="U293" s="321"/>
      <c r="V293" s="321"/>
      <c r="W293" s="321"/>
      <c r="X293" s="321"/>
      <c r="Y293" s="321"/>
      <c r="Z293" s="321"/>
    </row>
    <row r="294" spans="1:26" ht="33" customHeight="1" x14ac:dyDescent="0.25">
      <c r="A294" s="307" t="s">
        <v>47</v>
      </c>
      <c r="B294" s="658" t="s">
        <v>150</v>
      </c>
      <c r="C294" s="642"/>
      <c r="D294" s="642"/>
      <c r="E294" s="642"/>
      <c r="F294" s="642"/>
      <c r="G294" s="642"/>
      <c r="H294" s="642"/>
      <c r="I294" s="643"/>
      <c r="J294" s="321"/>
      <c r="K294" s="321"/>
      <c r="L294" s="321"/>
      <c r="M294" s="321"/>
      <c r="N294" s="321"/>
      <c r="O294" s="321"/>
      <c r="P294" s="321"/>
      <c r="Q294" s="321"/>
      <c r="R294" s="321"/>
      <c r="S294" s="321"/>
      <c r="T294" s="321"/>
      <c r="U294" s="321"/>
      <c r="V294" s="321"/>
      <c r="W294" s="321"/>
      <c r="X294" s="321"/>
      <c r="Y294" s="321"/>
      <c r="Z294" s="321"/>
    </row>
    <row r="295" spans="1:26" ht="75" customHeight="1" x14ac:dyDescent="0.25">
      <c r="A295" s="307" t="s">
        <v>49</v>
      </c>
      <c r="B295" s="658" t="s">
        <v>151</v>
      </c>
      <c r="C295" s="642"/>
      <c r="D295" s="643"/>
      <c r="E295" s="657" t="s">
        <v>50</v>
      </c>
      <c r="F295" s="643"/>
      <c r="G295" s="658" t="s">
        <v>152</v>
      </c>
      <c r="H295" s="642"/>
      <c r="I295" s="643"/>
      <c r="J295" s="321"/>
      <c r="K295" s="321"/>
      <c r="L295" s="321"/>
      <c r="M295" s="321"/>
      <c r="N295" s="321"/>
      <c r="O295" s="321"/>
      <c r="P295" s="321"/>
      <c r="Q295" s="321"/>
      <c r="R295" s="321"/>
      <c r="S295" s="321"/>
      <c r="T295" s="321"/>
      <c r="U295" s="321"/>
      <c r="V295" s="321"/>
      <c r="W295" s="321"/>
      <c r="X295" s="321"/>
      <c r="Y295" s="321"/>
      <c r="Z295" s="321"/>
    </row>
    <row r="296" spans="1:26" ht="18.75" customHeight="1" x14ac:dyDescent="0.25">
      <c r="A296" s="645" t="s">
        <v>52</v>
      </c>
      <c r="B296" s="642"/>
      <c r="C296" s="642"/>
      <c r="D296" s="642"/>
      <c r="E296" s="642"/>
      <c r="F296" s="642"/>
      <c r="G296" s="642"/>
      <c r="H296" s="642"/>
      <c r="I296" s="643"/>
      <c r="J296" s="321"/>
      <c r="K296" s="321"/>
      <c r="L296" s="321"/>
      <c r="M296" s="321"/>
      <c r="N296" s="321"/>
      <c r="O296" s="321"/>
      <c r="P296" s="321"/>
      <c r="Q296" s="321"/>
      <c r="R296" s="321"/>
      <c r="S296" s="321"/>
      <c r="T296" s="321"/>
      <c r="U296" s="321"/>
      <c r="V296" s="321"/>
      <c r="W296" s="321"/>
      <c r="X296" s="321"/>
      <c r="Y296" s="321"/>
      <c r="Z296" s="321"/>
    </row>
    <row r="297" spans="1:26" ht="34.5" customHeight="1" x14ac:dyDescent="0.25">
      <c r="A297" s="307" t="s">
        <v>53</v>
      </c>
      <c r="B297" s="658" t="s">
        <v>153</v>
      </c>
      <c r="C297" s="642"/>
      <c r="D297" s="642"/>
      <c r="E297" s="642"/>
      <c r="F297" s="642"/>
      <c r="G297" s="642"/>
      <c r="H297" s="642"/>
      <c r="I297" s="643"/>
      <c r="J297" s="321"/>
      <c r="K297" s="321"/>
      <c r="L297" s="321"/>
      <c r="M297" s="321"/>
      <c r="N297" s="321"/>
      <c r="O297" s="321"/>
      <c r="P297" s="321"/>
      <c r="Q297" s="321"/>
      <c r="R297" s="321"/>
      <c r="S297" s="321"/>
      <c r="T297" s="321"/>
      <c r="U297" s="321"/>
      <c r="V297" s="321"/>
      <c r="W297" s="321"/>
      <c r="X297" s="321"/>
      <c r="Y297" s="321"/>
      <c r="Z297" s="321"/>
    </row>
    <row r="298" spans="1:26" ht="18.75" customHeight="1" x14ac:dyDescent="0.25">
      <c r="A298" s="307" t="s">
        <v>55</v>
      </c>
      <c r="B298" s="645" t="s">
        <v>56</v>
      </c>
      <c r="C298" s="643"/>
      <c r="D298" s="645" t="s">
        <v>57</v>
      </c>
      <c r="E298" s="643"/>
      <c r="F298" s="645" t="s">
        <v>58</v>
      </c>
      <c r="G298" s="643"/>
      <c r="H298" s="645" t="s">
        <v>59</v>
      </c>
      <c r="I298" s="643"/>
      <c r="J298" s="321"/>
      <c r="K298" s="321"/>
      <c r="L298" s="321"/>
      <c r="M298" s="321"/>
      <c r="N298" s="321"/>
      <c r="O298" s="321"/>
      <c r="P298" s="321"/>
      <c r="Q298" s="321"/>
      <c r="R298" s="321"/>
      <c r="S298" s="321"/>
      <c r="T298" s="321"/>
      <c r="U298" s="321"/>
      <c r="V298" s="321"/>
      <c r="W298" s="321"/>
      <c r="X298" s="321"/>
      <c r="Y298" s="321"/>
      <c r="Z298" s="321"/>
    </row>
    <row r="299" spans="1:26" ht="27" customHeight="1" x14ac:dyDescent="0.25">
      <c r="A299" s="307" t="s">
        <v>60</v>
      </c>
      <c r="B299" s="687" t="s">
        <v>154</v>
      </c>
      <c r="C299" s="665"/>
      <c r="D299" s="687" t="s">
        <v>155</v>
      </c>
      <c r="E299" s="665"/>
      <c r="F299" s="641"/>
      <c r="G299" s="643"/>
      <c r="H299" s="641"/>
      <c r="I299" s="643"/>
      <c r="J299" s="321"/>
      <c r="K299" s="321"/>
      <c r="L299" s="321"/>
      <c r="M299" s="321"/>
      <c r="N299" s="321"/>
      <c r="O299" s="321"/>
      <c r="P299" s="321"/>
      <c r="Q299" s="321"/>
      <c r="R299" s="321"/>
      <c r="S299" s="321"/>
      <c r="T299" s="321"/>
      <c r="U299" s="321"/>
      <c r="V299" s="321"/>
      <c r="W299" s="321"/>
      <c r="X299" s="321"/>
      <c r="Y299" s="321"/>
      <c r="Z299" s="321"/>
    </row>
    <row r="300" spans="1:26" ht="27" customHeight="1" x14ac:dyDescent="0.25">
      <c r="A300" s="307" t="s">
        <v>63</v>
      </c>
      <c r="B300" s="672" t="s">
        <v>156</v>
      </c>
      <c r="C300" s="643"/>
      <c r="D300" s="672" t="s">
        <v>156</v>
      </c>
      <c r="E300" s="643"/>
      <c r="F300" s="641"/>
      <c r="G300" s="643"/>
      <c r="H300" s="641"/>
      <c r="I300" s="643"/>
      <c r="J300" s="321"/>
      <c r="K300" s="321"/>
      <c r="L300" s="321"/>
      <c r="M300" s="321"/>
      <c r="N300" s="321"/>
      <c r="O300" s="321"/>
      <c r="P300" s="321"/>
      <c r="Q300" s="321"/>
      <c r="R300" s="321"/>
      <c r="S300" s="321"/>
      <c r="T300" s="321"/>
      <c r="U300" s="321"/>
      <c r="V300" s="321"/>
      <c r="W300" s="321"/>
      <c r="X300" s="321"/>
      <c r="Y300" s="321"/>
      <c r="Z300" s="321"/>
    </row>
    <row r="301" spans="1:26" ht="27" customHeight="1" x14ac:dyDescent="0.25">
      <c r="A301" s="307" t="s">
        <v>65</v>
      </c>
      <c r="B301" s="672" t="s">
        <v>157</v>
      </c>
      <c r="C301" s="643"/>
      <c r="D301" s="672" t="s">
        <v>157</v>
      </c>
      <c r="E301" s="643"/>
      <c r="F301" s="641"/>
      <c r="G301" s="643"/>
      <c r="H301" s="641"/>
      <c r="I301" s="643"/>
      <c r="J301" s="321"/>
      <c r="K301" s="321"/>
      <c r="L301" s="321"/>
      <c r="M301" s="321"/>
      <c r="N301" s="321"/>
      <c r="O301" s="321"/>
      <c r="P301" s="321"/>
      <c r="Q301" s="321"/>
      <c r="R301" s="321"/>
      <c r="S301" s="321"/>
      <c r="T301" s="321"/>
      <c r="U301" s="321"/>
      <c r="V301" s="321"/>
      <c r="W301" s="321"/>
      <c r="X301" s="321"/>
      <c r="Y301" s="321"/>
      <c r="Z301" s="321"/>
    </row>
    <row r="302" spans="1:26" ht="27" customHeight="1" x14ac:dyDescent="0.25">
      <c r="A302" s="307" t="s">
        <v>66</v>
      </c>
      <c r="B302" s="641" t="s">
        <v>67</v>
      </c>
      <c r="C302" s="643"/>
      <c r="D302" s="641" t="s">
        <v>67</v>
      </c>
      <c r="E302" s="643"/>
      <c r="F302" s="641"/>
      <c r="G302" s="643"/>
      <c r="H302" s="641"/>
      <c r="I302" s="643"/>
      <c r="J302" s="321"/>
      <c r="K302" s="321"/>
      <c r="L302" s="321"/>
      <c r="M302" s="321"/>
      <c r="N302" s="321"/>
      <c r="O302" s="321"/>
      <c r="P302" s="321"/>
      <c r="Q302" s="321"/>
      <c r="R302" s="321"/>
      <c r="S302" s="321"/>
      <c r="T302" s="321"/>
      <c r="U302" s="321"/>
      <c r="V302" s="321"/>
      <c r="W302" s="321"/>
      <c r="X302" s="321"/>
      <c r="Y302" s="321"/>
      <c r="Z302" s="321"/>
    </row>
    <row r="303" spans="1:26" ht="27" customHeight="1" x14ac:dyDescent="0.25">
      <c r="A303" s="307" t="s">
        <v>68</v>
      </c>
      <c r="B303" s="641" t="s">
        <v>149</v>
      </c>
      <c r="C303" s="643"/>
      <c r="D303" s="641" t="s">
        <v>149</v>
      </c>
      <c r="E303" s="643"/>
      <c r="F303" s="641"/>
      <c r="G303" s="643"/>
      <c r="H303" s="641"/>
      <c r="I303" s="643"/>
      <c r="J303" s="321"/>
      <c r="K303" s="321"/>
      <c r="L303" s="321"/>
      <c r="M303" s="321"/>
      <c r="N303" s="321"/>
      <c r="O303" s="321"/>
      <c r="P303" s="321"/>
      <c r="Q303" s="321"/>
      <c r="R303" s="321"/>
      <c r="S303" s="321"/>
      <c r="T303" s="321"/>
      <c r="U303" s="321"/>
      <c r="V303" s="321"/>
      <c r="W303" s="321"/>
      <c r="X303" s="321"/>
      <c r="Y303" s="321"/>
      <c r="Z303" s="321"/>
    </row>
    <row r="304" spans="1:26" ht="27" customHeight="1" x14ac:dyDescent="0.25">
      <c r="A304" s="307" t="s">
        <v>69</v>
      </c>
      <c r="B304" s="641" t="s">
        <v>158</v>
      </c>
      <c r="C304" s="643"/>
      <c r="D304" s="641" t="s">
        <v>159</v>
      </c>
      <c r="E304" s="643"/>
      <c r="F304" s="641"/>
      <c r="G304" s="643"/>
      <c r="H304" s="641"/>
      <c r="I304" s="643"/>
      <c r="J304" s="321"/>
      <c r="K304" s="321"/>
      <c r="L304" s="321"/>
      <c r="M304" s="321"/>
      <c r="N304" s="321"/>
      <c r="O304" s="321"/>
      <c r="P304" s="321"/>
      <c r="Q304" s="321"/>
      <c r="R304" s="321"/>
      <c r="S304" s="321"/>
      <c r="T304" s="321"/>
      <c r="U304" s="321"/>
      <c r="V304" s="321"/>
      <c r="W304" s="321"/>
      <c r="X304" s="321"/>
      <c r="Y304" s="321"/>
      <c r="Z304" s="321"/>
    </row>
    <row r="305" spans="1:26" ht="18.75" customHeight="1" x14ac:dyDescent="0.25">
      <c r="A305" s="645" t="s">
        <v>70</v>
      </c>
      <c r="B305" s="642"/>
      <c r="C305" s="642"/>
      <c r="D305" s="642"/>
      <c r="E305" s="642"/>
      <c r="F305" s="642"/>
      <c r="G305" s="642"/>
      <c r="H305" s="642"/>
      <c r="I305" s="643"/>
      <c r="J305" s="321"/>
      <c r="K305" s="321"/>
      <c r="L305" s="321"/>
      <c r="M305" s="321"/>
      <c r="N305" s="321"/>
      <c r="O305" s="321"/>
      <c r="P305" s="321"/>
      <c r="Q305" s="321"/>
      <c r="R305" s="321"/>
      <c r="S305" s="321"/>
      <c r="T305" s="321"/>
      <c r="U305" s="321"/>
      <c r="V305" s="321"/>
      <c r="W305" s="321"/>
      <c r="X305" s="321"/>
      <c r="Y305" s="321"/>
      <c r="Z305" s="321"/>
    </row>
    <row r="306" spans="1:26" ht="18.75" customHeight="1" x14ac:dyDescent="0.25">
      <c r="A306" s="307" t="s">
        <v>71</v>
      </c>
      <c r="B306" s="641" t="s">
        <v>72</v>
      </c>
      <c r="C306" s="642"/>
      <c r="D306" s="643"/>
      <c r="E306" s="307" t="s">
        <v>73</v>
      </c>
      <c r="F306" s="644" t="s">
        <v>72</v>
      </c>
      <c r="G306" s="642"/>
      <c r="H306" s="642"/>
      <c r="I306" s="643"/>
      <c r="J306" s="321"/>
      <c r="K306" s="321"/>
      <c r="L306" s="321"/>
      <c r="M306" s="321"/>
      <c r="N306" s="321"/>
      <c r="O306" s="321"/>
      <c r="P306" s="321"/>
      <c r="Q306" s="321"/>
      <c r="R306" s="321"/>
      <c r="S306" s="321"/>
      <c r="T306" s="321"/>
      <c r="U306" s="321"/>
      <c r="V306" s="321"/>
      <c r="W306" s="321"/>
      <c r="X306" s="321"/>
      <c r="Y306" s="321"/>
      <c r="Z306" s="321"/>
    </row>
    <row r="307" spans="1:26" ht="18.75" customHeight="1" x14ac:dyDescent="0.25">
      <c r="A307" s="307" t="s">
        <v>74</v>
      </c>
      <c r="B307" s="641" t="s">
        <v>72</v>
      </c>
      <c r="C307" s="642"/>
      <c r="D307" s="642"/>
      <c r="E307" s="642"/>
      <c r="F307" s="642"/>
      <c r="G307" s="642"/>
      <c r="H307" s="642"/>
      <c r="I307" s="643"/>
      <c r="J307" s="321"/>
      <c r="K307" s="321"/>
      <c r="L307" s="321"/>
      <c r="M307" s="321"/>
      <c r="N307" s="321"/>
      <c r="O307" s="321"/>
      <c r="P307" s="321"/>
      <c r="Q307" s="321"/>
      <c r="R307" s="321"/>
      <c r="S307" s="321"/>
      <c r="T307" s="321"/>
      <c r="U307" s="321"/>
      <c r="V307" s="321"/>
      <c r="W307" s="321"/>
      <c r="X307" s="321"/>
      <c r="Y307" s="321"/>
      <c r="Z307" s="321"/>
    </row>
    <row r="308" spans="1:26" ht="18.75" customHeight="1" x14ac:dyDescent="0.25">
      <c r="A308" s="307" t="s">
        <v>75</v>
      </c>
      <c r="B308" s="641" t="s">
        <v>72</v>
      </c>
      <c r="C308" s="642"/>
      <c r="D308" s="642"/>
      <c r="E308" s="642"/>
      <c r="F308" s="642"/>
      <c r="G308" s="642"/>
      <c r="H308" s="642"/>
      <c r="I308" s="643"/>
      <c r="J308" s="321"/>
      <c r="K308" s="321"/>
      <c r="L308" s="321"/>
      <c r="M308" s="321"/>
      <c r="N308" s="321"/>
      <c r="O308" s="321"/>
      <c r="P308" s="321"/>
      <c r="Q308" s="321"/>
      <c r="R308" s="321"/>
      <c r="S308" s="321"/>
      <c r="T308" s="321"/>
      <c r="U308" s="321"/>
      <c r="V308" s="321"/>
      <c r="W308" s="321"/>
      <c r="X308" s="321"/>
      <c r="Y308" s="321"/>
      <c r="Z308" s="321"/>
    </row>
    <row r="309" spans="1:26" ht="18.75" customHeight="1" x14ac:dyDescent="0.25">
      <c r="A309" s="307" t="s">
        <v>76</v>
      </c>
      <c r="B309" s="644" t="s">
        <v>72</v>
      </c>
      <c r="C309" s="642"/>
      <c r="D309" s="643"/>
      <c r="E309" s="307" t="s">
        <v>77</v>
      </c>
      <c r="F309" s="644" t="s">
        <v>72</v>
      </c>
      <c r="G309" s="642"/>
      <c r="H309" s="642"/>
      <c r="I309" s="643"/>
      <c r="J309" s="321"/>
      <c r="K309" s="321"/>
      <c r="L309" s="321"/>
      <c r="M309" s="321"/>
      <c r="N309" s="321"/>
      <c r="O309" s="321"/>
      <c r="P309" s="321"/>
      <c r="Q309" s="321"/>
      <c r="R309" s="321"/>
      <c r="S309" s="321"/>
      <c r="T309" s="321"/>
      <c r="U309" s="321"/>
      <c r="V309" s="321"/>
      <c r="W309" s="321"/>
      <c r="X309" s="321"/>
      <c r="Y309" s="321"/>
      <c r="Z309" s="321"/>
    </row>
    <row r="310" spans="1:26" ht="25.5" customHeight="1" x14ac:dyDescent="0.25">
      <c r="A310" s="646" t="s">
        <v>78</v>
      </c>
      <c r="B310" s="643"/>
      <c r="C310" s="646" t="s">
        <v>79</v>
      </c>
      <c r="D310" s="643"/>
      <c r="E310" s="646" t="s">
        <v>80</v>
      </c>
      <c r="F310" s="642"/>
      <c r="G310" s="643"/>
      <c r="H310" s="646" t="s">
        <v>81</v>
      </c>
      <c r="I310" s="643"/>
      <c r="J310" s="321"/>
      <c r="K310" s="321"/>
      <c r="L310" s="321"/>
      <c r="M310" s="321"/>
      <c r="N310" s="321"/>
      <c r="O310" s="321"/>
      <c r="P310" s="321"/>
      <c r="Q310" s="321"/>
      <c r="R310" s="321"/>
      <c r="S310" s="321"/>
      <c r="T310" s="321"/>
      <c r="U310" s="321"/>
      <c r="V310" s="321"/>
      <c r="W310" s="321"/>
      <c r="X310" s="321"/>
      <c r="Y310" s="321"/>
      <c r="Z310" s="321"/>
    </row>
    <row r="311" spans="1:26" ht="18.75" customHeight="1" x14ac:dyDescent="0.25">
      <c r="A311" s="647" t="s">
        <v>1200</v>
      </c>
      <c r="B311" s="648"/>
      <c r="C311" s="673" t="s">
        <v>160</v>
      </c>
      <c r="D311" s="648"/>
      <c r="E311" s="650" t="s">
        <v>1236</v>
      </c>
      <c r="F311" s="651"/>
      <c r="G311" s="652"/>
      <c r="H311" s="647" t="s">
        <v>1201</v>
      </c>
      <c r="I311" s="648"/>
      <c r="J311" s="321"/>
      <c r="K311" s="321"/>
      <c r="L311" s="321"/>
      <c r="M311" s="321"/>
      <c r="N311" s="321"/>
      <c r="O311" s="321"/>
      <c r="P311" s="321"/>
      <c r="Q311" s="321"/>
      <c r="R311" s="321"/>
      <c r="S311" s="321"/>
      <c r="T311" s="321"/>
      <c r="U311" s="321"/>
      <c r="V311" s="321"/>
      <c r="W311" s="321"/>
      <c r="X311" s="321"/>
      <c r="Y311" s="321"/>
      <c r="Z311" s="321"/>
    </row>
    <row r="312" spans="1:26" ht="18.75" customHeight="1" x14ac:dyDescent="0.25">
      <c r="A312" s="653" t="s">
        <v>85</v>
      </c>
      <c r="B312" s="642"/>
      <c r="C312" s="642"/>
      <c r="D312" s="642"/>
      <c r="E312" s="642"/>
      <c r="F312" s="642"/>
      <c r="G312" s="642"/>
      <c r="H312" s="642"/>
      <c r="I312" s="643"/>
      <c r="J312" s="321"/>
      <c r="K312" s="321"/>
      <c r="L312" s="321"/>
      <c r="M312" s="321"/>
      <c r="N312" s="321"/>
      <c r="O312" s="321"/>
      <c r="P312" s="321"/>
      <c r="Q312" s="321"/>
      <c r="R312" s="321"/>
      <c r="S312" s="321"/>
      <c r="T312" s="321"/>
      <c r="U312" s="321"/>
      <c r="V312" s="321"/>
      <c r="W312" s="321"/>
      <c r="X312" s="321"/>
      <c r="Y312" s="321"/>
      <c r="Z312" s="321"/>
    </row>
    <row r="313" spans="1:26" ht="18.75" customHeight="1" x14ac:dyDescent="0.25">
      <c r="A313" s="300" t="s">
        <v>86</v>
      </c>
      <c r="B313" s="645" t="s">
        <v>87</v>
      </c>
      <c r="C313" s="642"/>
      <c r="D313" s="642"/>
      <c r="E313" s="642"/>
      <c r="F313" s="642"/>
      <c r="G313" s="642"/>
      <c r="H313" s="643"/>
      <c r="I313" s="300" t="s">
        <v>88</v>
      </c>
      <c r="J313" s="321"/>
      <c r="K313" s="321"/>
      <c r="L313" s="321"/>
      <c r="M313" s="321"/>
      <c r="N313" s="321"/>
      <c r="O313" s="321"/>
      <c r="P313" s="321"/>
      <c r="Q313" s="321"/>
      <c r="R313" s="321"/>
      <c r="S313" s="321"/>
      <c r="T313" s="321"/>
      <c r="U313" s="321"/>
      <c r="V313" s="321"/>
      <c r="W313" s="321"/>
      <c r="X313" s="321"/>
      <c r="Y313" s="321"/>
      <c r="Z313" s="321"/>
    </row>
    <row r="314" spans="1:26" ht="18.75" customHeight="1" x14ac:dyDescent="0.25">
      <c r="A314" s="301"/>
      <c r="B314" s="644"/>
      <c r="C314" s="642"/>
      <c r="D314" s="642"/>
      <c r="E314" s="642"/>
      <c r="F314" s="642"/>
      <c r="G314" s="642"/>
      <c r="H314" s="643"/>
      <c r="I314" s="301"/>
      <c r="J314" s="321"/>
      <c r="K314" s="321"/>
      <c r="L314" s="321"/>
      <c r="M314" s="321"/>
      <c r="N314" s="321"/>
      <c r="O314" s="321"/>
      <c r="P314" s="321"/>
      <c r="Q314" s="321"/>
      <c r="R314" s="321"/>
      <c r="S314" s="321"/>
      <c r="T314" s="321"/>
      <c r="U314" s="321"/>
      <c r="V314" s="321"/>
      <c r="W314" s="321"/>
      <c r="X314" s="321"/>
      <c r="Y314" s="321"/>
      <c r="Z314" s="321"/>
    </row>
    <row r="315" spans="1:26" ht="18.75" customHeight="1" x14ac:dyDescent="0.25">
      <c r="A315" s="544"/>
      <c r="B315" s="544"/>
      <c r="C315" s="544"/>
      <c r="D315" s="544"/>
      <c r="E315" s="544"/>
      <c r="F315" s="544"/>
      <c r="G315" s="544"/>
      <c r="H315" s="544"/>
      <c r="I315" s="544"/>
      <c r="J315" s="321"/>
      <c r="K315" s="321"/>
      <c r="L315" s="321"/>
      <c r="M315" s="321"/>
      <c r="N315" s="321"/>
      <c r="O315" s="321"/>
      <c r="P315" s="321"/>
      <c r="Q315" s="321"/>
      <c r="R315" s="321"/>
      <c r="S315" s="321"/>
      <c r="T315" s="321"/>
      <c r="U315" s="321"/>
      <c r="V315" s="321"/>
      <c r="W315" s="321"/>
      <c r="X315" s="321"/>
      <c r="Y315" s="321"/>
      <c r="Z315" s="321"/>
    </row>
    <row r="316" spans="1:26" ht="18.75" customHeight="1" x14ac:dyDescent="0.25">
      <c r="A316" s="674" t="s">
        <v>0</v>
      </c>
      <c r="B316" s="655"/>
      <c r="C316" s="655"/>
      <c r="D316" s="655"/>
      <c r="E316" s="655"/>
      <c r="F316" s="655"/>
      <c r="G316" s="655"/>
      <c r="H316" s="655"/>
      <c r="I316" s="655"/>
      <c r="J316" s="321"/>
      <c r="K316" s="321"/>
      <c r="L316" s="321"/>
      <c r="M316" s="321"/>
      <c r="N316" s="321"/>
      <c r="O316" s="321"/>
      <c r="P316" s="321"/>
      <c r="Q316" s="321"/>
      <c r="R316" s="321"/>
      <c r="S316" s="321"/>
      <c r="T316" s="321"/>
      <c r="U316" s="321"/>
      <c r="V316" s="321"/>
      <c r="W316" s="321"/>
      <c r="X316" s="321"/>
      <c r="Y316" s="321"/>
      <c r="Z316" s="321"/>
    </row>
    <row r="317" spans="1:26" ht="18.75" customHeight="1" x14ac:dyDescent="0.25">
      <c r="A317" s="674" t="s">
        <v>1</v>
      </c>
      <c r="B317" s="655"/>
      <c r="C317" s="655"/>
      <c r="D317" s="655"/>
      <c r="E317" s="655"/>
      <c r="F317" s="655"/>
      <c r="G317" s="655"/>
      <c r="H317" s="655"/>
      <c r="I317" s="655"/>
      <c r="J317" s="321"/>
      <c r="K317" s="321"/>
      <c r="L317" s="321"/>
      <c r="M317" s="321"/>
      <c r="N317" s="321"/>
      <c r="O317" s="321"/>
      <c r="P317" s="321"/>
      <c r="Q317" s="321"/>
      <c r="R317" s="321"/>
      <c r="S317" s="321"/>
      <c r="T317" s="321"/>
      <c r="U317" s="321"/>
      <c r="V317" s="321"/>
      <c r="W317" s="321"/>
      <c r="X317" s="321"/>
      <c r="Y317" s="321"/>
      <c r="Z317" s="321"/>
    </row>
    <row r="318" spans="1:26" ht="18.75" customHeight="1" x14ac:dyDescent="0.25">
      <c r="A318" s="674" t="s">
        <v>2</v>
      </c>
      <c r="B318" s="655"/>
      <c r="C318" s="655"/>
      <c r="D318" s="655"/>
      <c r="E318" s="655"/>
      <c r="F318" s="655"/>
      <c r="G318" s="655"/>
      <c r="H318" s="655"/>
      <c r="I318" s="655"/>
      <c r="J318" s="321"/>
      <c r="K318" s="321"/>
      <c r="L318" s="321"/>
      <c r="M318" s="321"/>
      <c r="N318" s="321"/>
      <c r="O318" s="321"/>
      <c r="P318" s="321"/>
      <c r="Q318" s="321"/>
      <c r="R318" s="321"/>
      <c r="S318" s="321"/>
      <c r="T318" s="321"/>
      <c r="U318" s="321"/>
      <c r="V318" s="321"/>
      <c r="W318" s="321"/>
      <c r="X318" s="321"/>
      <c r="Y318" s="321"/>
      <c r="Z318" s="321"/>
    </row>
    <row r="319" spans="1:26" ht="18.75" customHeight="1" x14ac:dyDescent="0.25">
      <c r="A319" s="302"/>
      <c r="B319" s="675" t="s">
        <v>1242</v>
      </c>
      <c r="C319" s="655"/>
      <c r="D319" s="655"/>
      <c r="E319" s="655"/>
      <c r="F319" s="676" t="s">
        <v>3</v>
      </c>
      <c r="G319" s="655"/>
      <c r="H319" s="655"/>
      <c r="I319" s="655"/>
      <c r="J319" s="321"/>
      <c r="K319" s="321"/>
      <c r="L319" s="321"/>
      <c r="M319" s="321"/>
      <c r="N319" s="321"/>
      <c r="O319" s="321"/>
      <c r="P319" s="321"/>
      <c r="Q319" s="321"/>
      <c r="R319" s="321"/>
      <c r="S319" s="321"/>
      <c r="T319" s="321"/>
      <c r="U319" s="321"/>
      <c r="V319" s="321"/>
      <c r="W319" s="321"/>
      <c r="X319" s="321"/>
      <c r="Y319" s="321"/>
      <c r="Z319" s="321"/>
    </row>
    <row r="320" spans="1:26" ht="18.75" customHeight="1" x14ac:dyDescent="0.25">
      <c r="A320" s="645" t="s">
        <v>4</v>
      </c>
      <c r="B320" s="642"/>
      <c r="C320" s="642"/>
      <c r="D320" s="642"/>
      <c r="E320" s="642"/>
      <c r="F320" s="642"/>
      <c r="G320" s="642"/>
      <c r="H320" s="642"/>
      <c r="I320" s="643"/>
      <c r="J320" s="321"/>
      <c r="K320" s="321"/>
      <c r="L320" s="321"/>
      <c r="M320" s="321"/>
      <c r="N320" s="321"/>
      <c r="O320" s="321"/>
      <c r="P320" s="321"/>
      <c r="Q320" s="321"/>
      <c r="R320" s="321"/>
      <c r="S320" s="321"/>
      <c r="T320" s="321"/>
      <c r="U320" s="321"/>
      <c r="V320" s="321"/>
      <c r="W320" s="321"/>
      <c r="X320" s="321"/>
      <c r="Y320" s="321"/>
      <c r="Z320" s="321"/>
    </row>
    <row r="321" spans="1:26" ht="18.75" customHeight="1" x14ac:dyDescent="0.25">
      <c r="A321" s="645" t="s">
        <v>5</v>
      </c>
      <c r="B321" s="642"/>
      <c r="C321" s="642"/>
      <c r="D321" s="642"/>
      <c r="E321" s="642"/>
      <c r="F321" s="642"/>
      <c r="G321" s="642"/>
      <c r="H321" s="642"/>
      <c r="I321" s="643"/>
      <c r="J321" s="321"/>
      <c r="K321" s="321"/>
      <c r="L321" s="321"/>
      <c r="M321" s="321"/>
      <c r="N321" s="321"/>
      <c r="O321" s="321"/>
      <c r="P321" s="321"/>
      <c r="Q321" s="321"/>
      <c r="R321" s="321"/>
      <c r="S321" s="321"/>
      <c r="T321" s="321"/>
      <c r="U321" s="321"/>
      <c r="V321" s="321"/>
      <c r="W321" s="321"/>
      <c r="X321" s="321"/>
      <c r="Y321" s="321"/>
      <c r="Z321" s="321"/>
    </row>
    <row r="322" spans="1:26" ht="18.75" customHeight="1" x14ac:dyDescent="0.25">
      <c r="A322" s="307" t="s">
        <v>6</v>
      </c>
      <c r="B322" s="294">
        <v>9</v>
      </c>
      <c r="C322" s="657" t="s">
        <v>7</v>
      </c>
      <c r="D322" s="643"/>
      <c r="E322" s="644" t="s">
        <v>144</v>
      </c>
      <c r="F322" s="642"/>
      <c r="G322" s="643"/>
      <c r="H322" s="307" t="s">
        <v>9</v>
      </c>
      <c r="I322" s="295" t="s">
        <v>145</v>
      </c>
      <c r="J322" s="321"/>
      <c r="K322" s="321"/>
      <c r="L322" s="321"/>
      <c r="M322" s="321"/>
      <c r="N322" s="321"/>
      <c r="O322" s="321"/>
      <c r="P322" s="321"/>
      <c r="Q322" s="321"/>
      <c r="R322" s="321"/>
      <c r="S322" s="321"/>
      <c r="T322" s="321"/>
      <c r="U322" s="321"/>
      <c r="V322" s="321"/>
      <c r="W322" s="321"/>
      <c r="X322" s="321"/>
      <c r="Y322" s="321"/>
      <c r="Z322" s="321"/>
    </row>
    <row r="323" spans="1:26" ht="18.75" customHeight="1" x14ac:dyDescent="0.25">
      <c r="A323" s="307" t="s">
        <v>11</v>
      </c>
      <c r="B323" s="644" t="s">
        <v>12</v>
      </c>
      <c r="C323" s="642"/>
      <c r="D323" s="643"/>
      <c r="E323" s="657" t="s">
        <v>13</v>
      </c>
      <c r="F323" s="643"/>
      <c r="G323" s="658" t="s">
        <v>146</v>
      </c>
      <c r="H323" s="642"/>
      <c r="I323" s="643"/>
      <c r="J323" s="321"/>
      <c r="K323" s="321"/>
      <c r="L323" s="321"/>
      <c r="M323" s="321"/>
      <c r="N323" s="321"/>
      <c r="O323" s="321"/>
      <c r="P323" s="321"/>
      <c r="Q323" s="321"/>
      <c r="R323" s="321"/>
      <c r="S323" s="321"/>
      <c r="T323" s="321"/>
      <c r="U323" s="321"/>
      <c r="V323" s="321"/>
      <c r="W323" s="321"/>
      <c r="X323" s="321"/>
      <c r="Y323" s="321"/>
      <c r="Z323" s="321"/>
    </row>
    <row r="324" spans="1:26" ht="33.75" customHeight="1" x14ac:dyDescent="0.25">
      <c r="A324" s="307" t="s">
        <v>15</v>
      </c>
      <c r="B324" s="644" t="s">
        <v>162</v>
      </c>
      <c r="C324" s="642"/>
      <c r="D324" s="642"/>
      <c r="E324" s="642"/>
      <c r="F324" s="642"/>
      <c r="G324" s="642"/>
      <c r="H324" s="642"/>
      <c r="I324" s="643"/>
      <c r="J324" s="321"/>
      <c r="K324" s="321"/>
      <c r="L324" s="321"/>
      <c r="M324" s="321"/>
      <c r="N324" s="321"/>
      <c r="O324" s="321"/>
      <c r="P324" s="321"/>
      <c r="Q324" s="321"/>
      <c r="R324" s="321"/>
      <c r="S324" s="321"/>
      <c r="T324" s="321"/>
      <c r="U324" s="321"/>
      <c r="V324" s="321"/>
      <c r="W324" s="321"/>
      <c r="X324" s="321"/>
      <c r="Y324" s="321"/>
      <c r="Z324" s="321"/>
    </row>
    <row r="325" spans="1:26" ht="33.75" customHeight="1" x14ac:dyDescent="0.25">
      <c r="A325" s="307" t="s">
        <v>17</v>
      </c>
      <c r="B325" s="658" t="s">
        <v>163</v>
      </c>
      <c r="C325" s="642"/>
      <c r="D325" s="642"/>
      <c r="E325" s="642"/>
      <c r="F325" s="642"/>
      <c r="G325" s="642"/>
      <c r="H325" s="642"/>
      <c r="I325" s="643"/>
      <c r="J325" s="321"/>
      <c r="K325" s="321"/>
      <c r="L325" s="321"/>
      <c r="M325" s="321"/>
      <c r="N325" s="321"/>
      <c r="O325" s="321"/>
      <c r="P325" s="321"/>
      <c r="Q325" s="321"/>
      <c r="R325" s="321"/>
      <c r="S325" s="321"/>
      <c r="T325" s="321"/>
      <c r="U325" s="321"/>
      <c r="V325" s="321"/>
      <c r="W325" s="321"/>
      <c r="X325" s="321"/>
      <c r="Y325" s="321"/>
      <c r="Z325" s="321"/>
    </row>
    <row r="326" spans="1:26" ht="18.75" customHeight="1" x14ac:dyDescent="0.25">
      <c r="A326" s="307" t="s">
        <v>19</v>
      </c>
      <c r="B326" s="296">
        <v>1</v>
      </c>
      <c r="C326" s="296">
        <v>7</v>
      </c>
      <c r="D326" s="296">
        <v>2024</v>
      </c>
      <c r="E326" s="666" t="s">
        <v>23</v>
      </c>
      <c r="F326" s="667"/>
      <c r="G326" s="669">
        <v>31</v>
      </c>
      <c r="H326" s="669">
        <v>12</v>
      </c>
      <c r="I326" s="669">
        <v>2024</v>
      </c>
      <c r="J326" s="321"/>
      <c r="K326" s="321"/>
      <c r="L326" s="321"/>
      <c r="M326" s="321"/>
      <c r="N326" s="321"/>
      <c r="O326" s="321"/>
      <c r="P326" s="321"/>
      <c r="Q326" s="321"/>
      <c r="R326" s="321"/>
      <c r="S326" s="321"/>
      <c r="T326" s="321"/>
      <c r="U326" s="321"/>
      <c r="V326" s="321"/>
      <c r="W326" s="321"/>
      <c r="X326" s="321"/>
      <c r="Y326" s="321"/>
      <c r="Z326" s="321"/>
    </row>
    <row r="327" spans="1:26" ht="18.75" customHeight="1" x14ac:dyDescent="0.25">
      <c r="A327" s="307" t="s">
        <v>27</v>
      </c>
      <c r="B327" s="296">
        <v>1</v>
      </c>
      <c r="C327" s="296">
        <v>7</v>
      </c>
      <c r="D327" s="296">
        <v>2024</v>
      </c>
      <c r="E327" s="668"/>
      <c r="F327" s="665"/>
      <c r="G327" s="670"/>
      <c r="H327" s="670"/>
      <c r="I327" s="670"/>
      <c r="J327" s="321"/>
      <c r="K327" s="321"/>
      <c r="L327" s="321"/>
      <c r="M327" s="321"/>
      <c r="N327" s="321"/>
      <c r="O327" s="321"/>
      <c r="P327" s="321"/>
      <c r="Q327" s="321"/>
      <c r="R327" s="321"/>
      <c r="S327" s="321"/>
      <c r="T327" s="321"/>
      <c r="U327" s="321"/>
      <c r="V327" s="321"/>
      <c r="W327" s="321"/>
      <c r="X327" s="321"/>
      <c r="Y327" s="321"/>
      <c r="Z327" s="321"/>
    </row>
    <row r="328" spans="1:26" ht="29.25" customHeight="1" x14ac:dyDescent="0.25">
      <c r="A328" s="307" t="s">
        <v>28</v>
      </c>
      <c r="B328" s="297">
        <v>0.3</v>
      </c>
      <c r="C328" s="307" t="s">
        <v>29</v>
      </c>
      <c r="D328" s="298" t="s">
        <v>30</v>
      </c>
      <c r="E328" s="657" t="s">
        <v>31</v>
      </c>
      <c r="F328" s="643"/>
      <c r="G328" s="644" t="s">
        <v>30</v>
      </c>
      <c r="H328" s="642"/>
      <c r="I328" s="643"/>
      <c r="J328" s="321"/>
      <c r="K328" s="321"/>
      <c r="L328" s="321"/>
      <c r="M328" s="321"/>
      <c r="N328" s="321"/>
      <c r="O328" s="321"/>
      <c r="P328" s="321"/>
      <c r="Q328" s="321"/>
      <c r="R328" s="321"/>
      <c r="S328" s="321"/>
      <c r="T328" s="321"/>
      <c r="U328" s="321"/>
      <c r="V328" s="321"/>
      <c r="W328" s="321"/>
      <c r="X328" s="321"/>
      <c r="Y328" s="321"/>
      <c r="Z328" s="321"/>
    </row>
    <row r="329" spans="1:26" ht="21" customHeight="1" x14ac:dyDescent="0.25">
      <c r="A329" s="645" t="s">
        <v>32</v>
      </c>
      <c r="B329" s="642"/>
      <c r="C329" s="642"/>
      <c r="D329" s="642"/>
      <c r="E329" s="642"/>
      <c r="F329" s="642"/>
      <c r="G329" s="642"/>
      <c r="H329" s="642"/>
      <c r="I329" s="643"/>
      <c r="J329" s="321"/>
      <c r="K329" s="321"/>
      <c r="L329" s="321"/>
      <c r="M329" s="321"/>
      <c r="N329" s="321"/>
      <c r="O329" s="321"/>
      <c r="P329" s="321"/>
      <c r="Q329" s="321"/>
      <c r="R329" s="321"/>
      <c r="S329" s="321"/>
      <c r="T329" s="321"/>
      <c r="U329" s="321"/>
      <c r="V329" s="321"/>
      <c r="W329" s="321"/>
      <c r="X329" s="321"/>
      <c r="Y329" s="321"/>
      <c r="Z329" s="321"/>
    </row>
    <row r="330" spans="1:26" ht="26.25" customHeight="1" x14ac:dyDescent="0.25">
      <c r="A330" s="307" t="s">
        <v>33</v>
      </c>
      <c r="B330" s="641" t="s">
        <v>164</v>
      </c>
      <c r="C330" s="643"/>
      <c r="D330" s="307" t="s">
        <v>35</v>
      </c>
      <c r="E330" s="658" t="s">
        <v>36</v>
      </c>
      <c r="F330" s="643"/>
      <c r="G330" s="307" t="s">
        <v>37</v>
      </c>
      <c r="H330" s="641" t="s">
        <v>30</v>
      </c>
      <c r="I330" s="643"/>
      <c r="J330" s="321"/>
      <c r="K330" s="321"/>
      <c r="L330" s="321"/>
      <c r="M330" s="321"/>
      <c r="N330" s="321"/>
      <c r="O330" s="321"/>
      <c r="P330" s="321"/>
      <c r="Q330" s="321"/>
      <c r="R330" s="321"/>
      <c r="S330" s="321"/>
      <c r="T330" s="321"/>
      <c r="U330" s="321"/>
      <c r="V330" s="321"/>
      <c r="W330" s="321"/>
      <c r="X330" s="321"/>
      <c r="Y330" s="321"/>
      <c r="Z330" s="321"/>
    </row>
    <row r="331" spans="1:26" ht="26.25" customHeight="1" x14ac:dyDescent="0.25">
      <c r="A331" s="307" t="s">
        <v>38</v>
      </c>
      <c r="B331" s="641" t="s">
        <v>39</v>
      </c>
      <c r="C331" s="642"/>
      <c r="D331" s="642"/>
      <c r="E331" s="642"/>
      <c r="F331" s="642"/>
      <c r="G331" s="642"/>
      <c r="H331" s="642"/>
      <c r="I331" s="643"/>
      <c r="J331" s="321"/>
      <c r="K331" s="321"/>
      <c r="L331" s="321"/>
      <c r="M331" s="321"/>
      <c r="N331" s="321"/>
      <c r="O331" s="321"/>
      <c r="P331" s="321"/>
      <c r="Q331" s="321"/>
      <c r="R331" s="321"/>
      <c r="S331" s="321"/>
      <c r="T331" s="321"/>
      <c r="U331" s="321"/>
      <c r="V331" s="321"/>
      <c r="W331" s="321"/>
      <c r="X331" s="321"/>
      <c r="Y331" s="321"/>
      <c r="Z331" s="321"/>
    </row>
    <row r="332" spans="1:26" ht="18.75" customHeight="1" x14ac:dyDescent="0.25">
      <c r="A332" s="307" t="s">
        <v>40</v>
      </c>
      <c r="B332" s="295" t="s">
        <v>41</v>
      </c>
      <c r="C332" s="307" t="s">
        <v>42</v>
      </c>
      <c r="D332" s="295" t="s">
        <v>43</v>
      </c>
      <c r="E332" s="657" t="s">
        <v>44</v>
      </c>
      <c r="F332" s="643"/>
      <c r="G332" s="295" t="s">
        <v>45</v>
      </c>
      <c r="H332" s="307" t="s">
        <v>46</v>
      </c>
      <c r="I332" s="340">
        <v>0.4</v>
      </c>
      <c r="J332" s="321"/>
      <c r="K332" s="321"/>
      <c r="L332" s="321"/>
      <c r="M332" s="321"/>
      <c r="N332" s="321"/>
      <c r="O332" s="321"/>
      <c r="P332" s="321"/>
      <c r="Q332" s="321"/>
      <c r="R332" s="321"/>
      <c r="S332" s="321"/>
      <c r="T332" s="321"/>
      <c r="U332" s="321"/>
      <c r="V332" s="321"/>
      <c r="W332" s="321"/>
      <c r="X332" s="321"/>
      <c r="Y332" s="321"/>
      <c r="Z332" s="321"/>
    </row>
    <row r="333" spans="1:26" ht="46.5" customHeight="1" x14ac:dyDescent="0.25">
      <c r="A333" s="307" t="s">
        <v>47</v>
      </c>
      <c r="B333" s="658" t="s">
        <v>165</v>
      </c>
      <c r="C333" s="642"/>
      <c r="D333" s="642"/>
      <c r="E333" s="642"/>
      <c r="F333" s="642"/>
      <c r="G333" s="642"/>
      <c r="H333" s="642"/>
      <c r="I333" s="643"/>
      <c r="J333" s="321"/>
      <c r="K333" s="321"/>
      <c r="L333" s="321"/>
      <c r="M333" s="321"/>
      <c r="N333" s="321"/>
      <c r="O333" s="321"/>
      <c r="P333" s="321"/>
      <c r="Q333" s="321"/>
      <c r="R333" s="321"/>
      <c r="S333" s="321"/>
      <c r="T333" s="321"/>
      <c r="U333" s="321"/>
      <c r="V333" s="321"/>
      <c r="W333" s="321"/>
      <c r="X333" s="321"/>
      <c r="Y333" s="321"/>
      <c r="Z333" s="321"/>
    </row>
    <row r="334" spans="1:26" ht="55.5" customHeight="1" x14ac:dyDescent="0.25">
      <c r="A334" s="307" t="s">
        <v>49</v>
      </c>
      <c r="B334" s="658" t="s">
        <v>166</v>
      </c>
      <c r="C334" s="642"/>
      <c r="D334" s="643"/>
      <c r="E334" s="657" t="s">
        <v>50</v>
      </c>
      <c r="F334" s="643"/>
      <c r="G334" s="658" t="s">
        <v>152</v>
      </c>
      <c r="H334" s="642"/>
      <c r="I334" s="643"/>
      <c r="J334" s="321"/>
      <c r="K334" s="321"/>
      <c r="L334" s="321"/>
      <c r="M334" s="321"/>
      <c r="N334" s="321"/>
      <c r="O334" s="321"/>
      <c r="P334" s="321"/>
      <c r="Q334" s="321"/>
      <c r="R334" s="321"/>
      <c r="S334" s="321"/>
      <c r="T334" s="321"/>
      <c r="U334" s="321"/>
      <c r="V334" s="321"/>
      <c r="W334" s="321"/>
      <c r="X334" s="321"/>
      <c r="Y334" s="321"/>
      <c r="Z334" s="321"/>
    </row>
    <row r="335" spans="1:26" ht="18.75" customHeight="1" x14ac:dyDescent="0.25">
      <c r="A335" s="645" t="s">
        <v>52</v>
      </c>
      <c r="B335" s="642"/>
      <c r="C335" s="642"/>
      <c r="D335" s="642"/>
      <c r="E335" s="642"/>
      <c r="F335" s="642"/>
      <c r="G335" s="642"/>
      <c r="H335" s="642"/>
      <c r="I335" s="643"/>
      <c r="J335" s="321"/>
      <c r="K335" s="321"/>
      <c r="L335" s="321"/>
      <c r="M335" s="321"/>
      <c r="N335" s="321"/>
      <c r="O335" s="321"/>
      <c r="P335" s="321"/>
      <c r="Q335" s="321"/>
      <c r="R335" s="321"/>
      <c r="S335" s="321"/>
      <c r="T335" s="321"/>
      <c r="U335" s="321"/>
      <c r="V335" s="321"/>
      <c r="W335" s="321"/>
      <c r="X335" s="321"/>
      <c r="Y335" s="321"/>
      <c r="Z335" s="321"/>
    </row>
    <row r="336" spans="1:26" ht="34.5" customHeight="1" x14ac:dyDescent="0.25">
      <c r="A336" s="307" t="s">
        <v>53</v>
      </c>
      <c r="B336" s="658" t="s">
        <v>167</v>
      </c>
      <c r="C336" s="642"/>
      <c r="D336" s="642"/>
      <c r="E336" s="642"/>
      <c r="F336" s="642"/>
      <c r="G336" s="642"/>
      <c r="H336" s="642"/>
      <c r="I336" s="643"/>
      <c r="J336" s="321"/>
      <c r="K336" s="321"/>
      <c r="L336" s="321"/>
      <c r="M336" s="321"/>
      <c r="N336" s="321"/>
      <c r="O336" s="321"/>
      <c r="P336" s="321"/>
      <c r="Q336" s="321"/>
      <c r="R336" s="321"/>
      <c r="S336" s="321"/>
      <c r="T336" s="321"/>
      <c r="U336" s="321"/>
      <c r="V336" s="321"/>
      <c r="W336" s="321"/>
      <c r="X336" s="321"/>
      <c r="Y336" s="321"/>
      <c r="Z336" s="321"/>
    </row>
    <row r="337" spans="1:26" ht="18.75" customHeight="1" x14ac:dyDescent="0.25">
      <c r="A337" s="307" t="s">
        <v>55</v>
      </c>
      <c r="B337" s="645" t="s">
        <v>56</v>
      </c>
      <c r="C337" s="643"/>
      <c r="D337" s="645" t="s">
        <v>57</v>
      </c>
      <c r="E337" s="643"/>
      <c r="F337" s="645" t="s">
        <v>58</v>
      </c>
      <c r="G337" s="643"/>
      <c r="H337" s="645" t="s">
        <v>59</v>
      </c>
      <c r="I337" s="643"/>
      <c r="J337" s="321"/>
      <c r="K337" s="321"/>
      <c r="L337" s="321"/>
      <c r="M337" s="321"/>
      <c r="N337" s="321"/>
      <c r="O337" s="321"/>
      <c r="P337" s="321"/>
      <c r="Q337" s="321"/>
      <c r="R337" s="321"/>
      <c r="S337" s="321"/>
      <c r="T337" s="321"/>
      <c r="U337" s="321"/>
      <c r="V337" s="321"/>
      <c r="W337" s="321"/>
      <c r="X337" s="321"/>
      <c r="Y337" s="321"/>
      <c r="Z337" s="321"/>
    </row>
    <row r="338" spans="1:26" ht="28.5" customHeight="1" x14ac:dyDescent="0.25">
      <c r="A338" s="307" t="s">
        <v>60</v>
      </c>
      <c r="B338" s="677" t="s">
        <v>168</v>
      </c>
      <c r="C338" s="665"/>
      <c r="D338" s="677" t="s">
        <v>169</v>
      </c>
      <c r="E338" s="665"/>
      <c r="F338" s="641"/>
      <c r="G338" s="643"/>
      <c r="H338" s="641"/>
      <c r="I338" s="643"/>
      <c r="J338" s="321"/>
      <c r="K338" s="321"/>
      <c r="L338" s="321"/>
      <c r="M338" s="321"/>
      <c r="N338" s="321"/>
      <c r="O338" s="321"/>
      <c r="P338" s="321"/>
      <c r="Q338" s="321"/>
      <c r="R338" s="321"/>
      <c r="S338" s="321"/>
      <c r="T338" s="321"/>
      <c r="U338" s="321"/>
      <c r="V338" s="321"/>
      <c r="W338" s="321"/>
      <c r="X338" s="321"/>
      <c r="Y338" s="321"/>
      <c r="Z338" s="321"/>
    </row>
    <row r="339" spans="1:26" ht="28.5" customHeight="1" x14ac:dyDescent="0.25">
      <c r="A339" s="307" t="s">
        <v>63</v>
      </c>
      <c r="B339" s="672" t="s">
        <v>156</v>
      </c>
      <c r="C339" s="643"/>
      <c r="D339" s="672" t="s">
        <v>156</v>
      </c>
      <c r="E339" s="643"/>
      <c r="F339" s="641"/>
      <c r="G339" s="643"/>
      <c r="H339" s="641"/>
      <c r="I339" s="643"/>
      <c r="J339" s="321"/>
      <c r="K339" s="321"/>
      <c r="L339" s="321"/>
      <c r="M339" s="321"/>
      <c r="N339" s="321"/>
      <c r="O339" s="321"/>
      <c r="P339" s="321"/>
      <c r="Q339" s="321"/>
      <c r="R339" s="321"/>
      <c r="S339" s="321"/>
      <c r="T339" s="321"/>
      <c r="U339" s="321"/>
      <c r="V339" s="321"/>
      <c r="W339" s="321"/>
      <c r="X339" s="321"/>
      <c r="Y339" s="321"/>
      <c r="Z339" s="321"/>
    </row>
    <row r="340" spans="1:26" ht="28.5" customHeight="1" x14ac:dyDescent="0.25">
      <c r="A340" s="307" t="s">
        <v>65</v>
      </c>
      <c r="B340" s="672" t="s">
        <v>157</v>
      </c>
      <c r="C340" s="643"/>
      <c r="D340" s="672" t="s">
        <v>157</v>
      </c>
      <c r="E340" s="643"/>
      <c r="F340" s="641"/>
      <c r="G340" s="643"/>
      <c r="H340" s="641"/>
      <c r="I340" s="643"/>
      <c r="J340" s="321"/>
      <c r="K340" s="321"/>
      <c r="L340" s="321"/>
      <c r="M340" s="321"/>
      <c r="N340" s="321"/>
      <c r="O340" s="321"/>
      <c r="P340" s="321"/>
      <c r="Q340" s="321"/>
      <c r="R340" s="321"/>
      <c r="S340" s="321"/>
      <c r="T340" s="321"/>
      <c r="U340" s="321"/>
      <c r="V340" s="321"/>
      <c r="W340" s="321"/>
      <c r="X340" s="321"/>
      <c r="Y340" s="321"/>
      <c r="Z340" s="321"/>
    </row>
    <row r="341" spans="1:26" ht="28.5" customHeight="1" x14ac:dyDescent="0.25">
      <c r="A341" s="307" t="s">
        <v>66</v>
      </c>
      <c r="B341" s="641" t="s">
        <v>67</v>
      </c>
      <c r="C341" s="643"/>
      <c r="D341" s="641" t="s">
        <v>67</v>
      </c>
      <c r="E341" s="643"/>
      <c r="F341" s="641"/>
      <c r="G341" s="643"/>
      <c r="H341" s="641"/>
      <c r="I341" s="643"/>
      <c r="J341" s="321"/>
      <c r="K341" s="321"/>
      <c r="L341" s="321"/>
      <c r="M341" s="321"/>
      <c r="N341" s="321"/>
      <c r="O341" s="321"/>
      <c r="P341" s="321"/>
      <c r="Q341" s="321"/>
      <c r="R341" s="321"/>
      <c r="S341" s="321"/>
      <c r="T341" s="321"/>
      <c r="U341" s="321"/>
      <c r="V341" s="321"/>
      <c r="W341" s="321"/>
      <c r="X341" s="321"/>
      <c r="Y341" s="321"/>
      <c r="Z341" s="321"/>
    </row>
    <row r="342" spans="1:26" ht="28.5" customHeight="1" x14ac:dyDescent="0.25">
      <c r="A342" s="307" t="s">
        <v>68</v>
      </c>
      <c r="B342" s="641" t="s">
        <v>164</v>
      </c>
      <c r="C342" s="643"/>
      <c r="D342" s="641" t="s">
        <v>164</v>
      </c>
      <c r="E342" s="643"/>
      <c r="F342" s="641"/>
      <c r="G342" s="643"/>
      <c r="H342" s="641"/>
      <c r="I342" s="643"/>
      <c r="J342" s="321"/>
      <c r="K342" s="321"/>
      <c r="L342" s="321"/>
      <c r="M342" s="321"/>
      <c r="N342" s="321"/>
      <c r="O342" s="321"/>
      <c r="P342" s="321"/>
      <c r="Q342" s="321"/>
      <c r="R342" s="321"/>
      <c r="S342" s="321"/>
      <c r="T342" s="321"/>
      <c r="U342" s="321"/>
      <c r="V342" s="321"/>
      <c r="W342" s="321"/>
      <c r="X342" s="321"/>
      <c r="Y342" s="321"/>
      <c r="Z342" s="321"/>
    </row>
    <row r="343" spans="1:26" ht="28.5" customHeight="1" x14ac:dyDescent="0.25">
      <c r="A343" s="307" t="s">
        <v>69</v>
      </c>
      <c r="B343" s="641" t="s">
        <v>170</v>
      </c>
      <c r="C343" s="643"/>
      <c r="D343" s="641" t="s">
        <v>171</v>
      </c>
      <c r="E343" s="643"/>
      <c r="F343" s="641"/>
      <c r="G343" s="643"/>
      <c r="H343" s="641"/>
      <c r="I343" s="643"/>
      <c r="J343" s="321"/>
      <c r="K343" s="321"/>
      <c r="L343" s="321"/>
      <c r="M343" s="321"/>
      <c r="N343" s="321"/>
      <c r="O343" s="321"/>
      <c r="P343" s="321"/>
      <c r="Q343" s="321"/>
      <c r="R343" s="321"/>
      <c r="S343" s="321"/>
      <c r="T343" s="321"/>
      <c r="U343" s="321"/>
      <c r="V343" s="321"/>
      <c r="W343" s="321"/>
      <c r="X343" s="321"/>
      <c r="Y343" s="321"/>
      <c r="Z343" s="321"/>
    </row>
    <row r="344" spans="1:26" ht="18.75" customHeight="1" x14ac:dyDescent="0.25">
      <c r="A344" s="645" t="s">
        <v>70</v>
      </c>
      <c r="B344" s="642"/>
      <c r="C344" s="642"/>
      <c r="D344" s="642"/>
      <c r="E344" s="642"/>
      <c r="F344" s="642"/>
      <c r="G344" s="642"/>
      <c r="H344" s="642"/>
      <c r="I344" s="643"/>
      <c r="J344" s="321"/>
      <c r="K344" s="321"/>
      <c r="L344" s="321"/>
      <c r="M344" s="321"/>
      <c r="N344" s="321"/>
      <c r="O344" s="321"/>
      <c r="P344" s="321"/>
      <c r="Q344" s="321"/>
      <c r="R344" s="321"/>
      <c r="S344" s="321"/>
      <c r="T344" s="321"/>
      <c r="U344" s="321"/>
      <c r="V344" s="321"/>
      <c r="W344" s="321"/>
      <c r="X344" s="321"/>
      <c r="Y344" s="321"/>
      <c r="Z344" s="321"/>
    </row>
    <row r="345" spans="1:26" ht="18.75" customHeight="1" x14ac:dyDescent="0.25">
      <c r="A345" s="307" t="s">
        <v>71</v>
      </c>
      <c r="B345" s="641" t="s">
        <v>72</v>
      </c>
      <c r="C345" s="642"/>
      <c r="D345" s="643"/>
      <c r="E345" s="307" t="s">
        <v>73</v>
      </c>
      <c r="F345" s="644" t="s">
        <v>72</v>
      </c>
      <c r="G345" s="642"/>
      <c r="H345" s="642"/>
      <c r="I345" s="643"/>
      <c r="J345" s="321"/>
      <c r="K345" s="321"/>
      <c r="L345" s="321"/>
      <c r="M345" s="321"/>
      <c r="N345" s="321"/>
      <c r="O345" s="321"/>
      <c r="P345" s="321"/>
      <c r="Q345" s="321"/>
      <c r="R345" s="321"/>
      <c r="S345" s="321"/>
      <c r="T345" s="321"/>
      <c r="U345" s="321"/>
      <c r="V345" s="321"/>
      <c r="W345" s="321"/>
      <c r="X345" s="321"/>
      <c r="Y345" s="321"/>
      <c r="Z345" s="321"/>
    </row>
    <row r="346" spans="1:26" ht="18.75" customHeight="1" x14ac:dyDescent="0.25">
      <c r="A346" s="307" t="s">
        <v>74</v>
      </c>
      <c r="B346" s="641" t="s">
        <v>72</v>
      </c>
      <c r="C346" s="642"/>
      <c r="D346" s="642"/>
      <c r="E346" s="642"/>
      <c r="F346" s="642"/>
      <c r="G346" s="642"/>
      <c r="H346" s="642"/>
      <c r="I346" s="643"/>
      <c r="J346" s="321"/>
      <c r="K346" s="321"/>
      <c r="L346" s="321"/>
      <c r="M346" s="321"/>
      <c r="N346" s="321"/>
      <c r="O346" s="321"/>
      <c r="P346" s="321"/>
      <c r="Q346" s="321"/>
      <c r="R346" s="321"/>
      <c r="S346" s="321"/>
      <c r="T346" s="321"/>
      <c r="U346" s="321"/>
      <c r="V346" s="321"/>
      <c r="W346" s="321"/>
      <c r="X346" s="321"/>
      <c r="Y346" s="321"/>
      <c r="Z346" s="321"/>
    </row>
    <row r="347" spans="1:26" ht="18.75" customHeight="1" x14ac:dyDescent="0.25">
      <c r="A347" s="307" t="s">
        <v>75</v>
      </c>
      <c r="B347" s="641" t="s">
        <v>72</v>
      </c>
      <c r="C347" s="642"/>
      <c r="D347" s="642"/>
      <c r="E347" s="642"/>
      <c r="F347" s="642"/>
      <c r="G347" s="642"/>
      <c r="H347" s="642"/>
      <c r="I347" s="643"/>
      <c r="J347" s="321"/>
      <c r="K347" s="321"/>
      <c r="L347" s="321"/>
      <c r="M347" s="321"/>
      <c r="N347" s="321"/>
      <c r="O347" s="321"/>
      <c r="P347" s="321"/>
      <c r="Q347" s="321"/>
      <c r="R347" s="321"/>
      <c r="S347" s="321"/>
      <c r="T347" s="321"/>
      <c r="U347" s="321"/>
      <c r="V347" s="321"/>
      <c r="W347" s="321"/>
      <c r="X347" s="321"/>
      <c r="Y347" s="321"/>
      <c r="Z347" s="321"/>
    </row>
    <row r="348" spans="1:26" ht="18.75" customHeight="1" x14ac:dyDescent="0.25">
      <c r="A348" s="307" t="s">
        <v>76</v>
      </c>
      <c r="B348" s="644" t="s">
        <v>72</v>
      </c>
      <c r="C348" s="642"/>
      <c r="D348" s="643"/>
      <c r="E348" s="307" t="s">
        <v>77</v>
      </c>
      <c r="F348" s="644" t="s">
        <v>72</v>
      </c>
      <c r="G348" s="642"/>
      <c r="H348" s="642"/>
      <c r="I348" s="643"/>
      <c r="J348" s="321"/>
      <c r="K348" s="321"/>
      <c r="L348" s="321"/>
      <c r="M348" s="321"/>
      <c r="N348" s="321"/>
      <c r="O348" s="321"/>
      <c r="P348" s="321"/>
      <c r="Q348" s="321"/>
      <c r="R348" s="321"/>
      <c r="S348" s="321"/>
      <c r="T348" s="321"/>
      <c r="U348" s="321"/>
      <c r="V348" s="321"/>
      <c r="W348" s="321"/>
      <c r="X348" s="321"/>
      <c r="Y348" s="321"/>
      <c r="Z348" s="321"/>
    </row>
    <row r="349" spans="1:26" ht="30" customHeight="1" x14ac:dyDescent="0.25">
      <c r="A349" s="646" t="s">
        <v>78</v>
      </c>
      <c r="B349" s="643"/>
      <c r="C349" s="646" t="s">
        <v>79</v>
      </c>
      <c r="D349" s="643"/>
      <c r="E349" s="646" t="s">
        <v>80</v>
      </c>
      <c r="F349" s="642"/>
      <c r="G349" s="643"/>
      <c r="H349" s="646" t="s">
        <v>81</v>
      </c>
      <c r="I349" s="643"/>
      <c r="J349" s="321"/>
      <c r="K349" s="321"/>
      <c r="L349" s="321"/>
      <c r="M349" s="321"/>
      <c r="N349" s="321"/>
      <c r="O349" s="321"/>
      <c r="P349" s="321"/>
      <c r="Q349" s="321"/>
      <c r="R349" s="321"/>
      <c r="S349" s="321"/>
      <c r="T349" s="321"/>
      <c r="U349" s="321"/>
      <c r="V349" s="321"/>
      <c r="W349" s="321"/>
      <c r="X349" s="321"/>
      <c r="Y349" s="321"/>
      <c r="Z349" s="321"/>
    </row>
    <row r="350" spans="1:26" ht="25.5" customHeight="1" x14ac:dyDescent="0.25">
      <c r="A350" s="647" t="s">
        <v>1200</v>
      </c>
      <c r="B350" s="648"/>
      <c r="C350" s="649" t="s">
        <v>160</v>
      </c>
      <c r="D350" s="648"/>
      <c r="E350" s="650" t="s">
        <v>1236</v>
      </c>
      <c r="F350" s="651"/>
      <c r="G350" s="652"/>
      <c r="H350" s="647" t="s">
        <v>1201</v>
      </c>
      <c r="I350" s="648"/>
      <c r="J350" s="321"/>
      <c r="K350" s="321"/>
      <c r="L350" s="321"/>
      <c r="M350" s="321"/>
      <c r="N350" s="321"/>
      <c r="O350" s="321"/>
      <c r="P350" s="321"/>
      <c r="Q350" s="321"/>
      <c r="R350" s="321"/>
      <c r="S350" s="321"/>
      <c r="T350" s="321"/>
      <c r="U350" s="321"/>
      <c r="V350" s="321"/>
      <c r="W350" s="321"/>
      <c r="X350" s="321"/>
      <c r="Y350" s="321"/>
      <c r="Z350" s="321"/>
    </row>
    <row r="351" spans="1:26" ht="18.75" customHeight="1" x14ac:dyDescent="0.25">
      <c r="A351" s="653" t="s">
        <v>85</v>
      </c>
      <c r="B351" s="642"/>
      <c r="C351" s="642"/>
      <c r="D351" s="642"/>
      <c r="E351" s="642"/>
      <c r="F351" s="642"/>
      <c r="G351" s="642"/>
      <c r="H351" s="642"/>
      <c r="I351" s="643"/>
      <c r="J351" s="321"/>
      <c r="K351" s="321"/>
      <c r="L351" s="321"/>
      <c r="M351" s="321"/>
      <c r="N351" s="321"/>
      <c r="O351" s="321"/>
      <c r="P351" s="321"/>
      <c r="Q351" s="321"/>
      <c r="R351" s="321"/>
      <c r="S351" s="321"/>
      <c r="T351" s="321"/>
      <c r="U351" s="321"/>
      <c r="V351" s="321"/>
      <c r="W351" s="321"/>
      <c r="X351" s="321"/>
      <c r="Y351" s="321"/>
      <c r="Z351" s="321"/>
    </row>
    <row r="352" spans="1:26" ht="18.75" customHeight="1" x14ac:dyDescent="0.25">
      <c r="A352" s="300" t="s">
        <v>86</v>
      </c>
      <c r="B352" s="645" t="s">
        <v>87</v>
      </c>
      <c r="C352" s="642"/>
      <c r="D352" s="642"/>
      <c r="E352" s="642"/>
      <c r="F352" s="642"/>
      <c r="G352" s="642"/>
      <c r="H352" s="643"/>
      <c r="I352" s="300" t="s">
        <v>88</v>
      </c>
      <c r="J352" s="321"/>
      <c r="K352" s="321"/>
      <c r="L352" s="321"/>
      <c r="M352" s="321"/>
      <c r="N352" s="321"/>
      <c r="O352" s="321"/>
      <c r="P352" s="321"/>
      <c r="Q352" s="321"/>
      <c r="R352" s="321"/>
      <c r="S352" s="321"/>
      <c r="T352" s="321"/>
      <c r="U352" s="321"/>
      <c r="V352" s="321"/>
      <c r="W352" s="321"/>
      <c r="X352" s="321"/>
      <c r="Y352" s="321"/>
      <c r="Z352" s="321"/>
    </row>
    <row r="353" spans="1:26" ht="18.75" customHeight="1" x14ac:dyDescent="0.25">
      <c r="A353" s="301"/>
      <c r="B353" s="644"/>
      <c r="C353" s="642"/>
      <c r="D353" s="642"/>
      <c r="E353" s="642"/>
      <c r="F353" s="642"/>
      <c r="G353" s="642"/>
      <c r="H353" s="643"/>
      <c r="I353" s="301"/>
      <c r="J353" s="321"/>
      <c r="K353" s="321"/>
      <c r="L353" s="321"/>
      <c r="M353" s="321"/>
      <c r="N353" s="321"/>
      <c r="O353" s="321"/>
      <c r="P353" s="321"/>
      <c r="Q353" s="321"/>
      <c r="R353" s="321"/>
      <c r="S353" s="321"/>
      <c r="T353" s="321"/>
      <c r="U353" s="321"/>
      <c r="V353" s="321"/>
      <c r="W353" s="321"/>
      <c r="X353" s="321"/>
      <c r="Y353" s="321"/>
      <c r="Z353" s="321"/>
    </row>
    <row r="354" spans="1:26" ht="18.75" customHeight="1" x14ac:dyDescent="0.25">
      <c r="A354" s="544"/>
      <c r="B354" s="544"/>
      <c r="C354" s="544"/>
      <c r="D354" s="544"/>
      <c r="E354" s="544"/>
      <c r="F354" s="544"/>
      <c r="G354" s="544"/>
      <c r="H354" s="544"/>
      <c r="I354" s="544"/>
      <c r="J354" s="321"/>
      <c r="K354" s="321"/>
      <c r="L354" s="321"/>
      <c r="M354" s="321"/>
      <c r="N354" s="321"/>
      <c r="O354" s="321"/>
      <c r="P354" s="321"/>
      <c r="Q354" s="321"/>
      <c r="R354" s="321"/>
      <c r="S354" s="321"/>
      <c r="T354" s="321"/>
      <c r="U354" s="321"/>
      <c r="V354" s="321"/>
      <c r="W354" s="321"/>
      <c r="X354" s="321"/>
      <c r="Y354" s="321"/>
      <c r="Z354" s="321"/>
    </row>
    <row r="355" spans="1:26" ht="18.75" customHeight="1" x14ac:dyDescent="0.25">
      <c r="A355" s="569"/>
      <c r="B355" s="570"/>
      <c r="C355" s="570"/>
      <c r="D355" s="570"/>
      <c r="E355" s="570"/>
      <c r="F355" s="570"/>
      <c r="G355" s="570"/>
      <c r="H355" s="570"/>
      <c r="I355" s="571"/>
      <c r="J355" s="321"/>
      <c r="K355" s="321"/>
      <c r="L355" s="321"/>
      <c r="M355" s="321"/>
      <c r="N355" s="321"/>
      <c r="O355" s="321"/>
      <c r="P355" s="321"/>
      <c r="Q355" s="321"/>
      <c r="R355" s="321"/>
      <c r="S355" s="321"/>
      <c r="T355" s="321"/>
      <c r="U355" s="321"/>
      <c r="V355" s="321"/>
      <c r="W355" s="321"/>
      <c r="X355" s="321"/>
      <c r="Y355" s="321"/>
      <c r="Z355" s="321"/>
    </row>
    <row r="356" spans="1:26" ht="18.75" customHeight="1" x14ac:dyDescent="0.25">
      <c r="A356" s="654" t="s">
        <v>0</v>
      </c>
      <c r="B356" s="655"/>
      <c r="C356" s="655"/>
      <c r="D356" s="655"/>
      <c r="E356" s="655"/>
      <c r="F356" s="655"/>
      <c r="G356" s="655"/>
      <c r="H356" s="655"/>
      <c r="I356" s="656"/>
      <c r="J356" s="321"/>
      <c r="K356" s="321"/>
      <c r="L356" s="321"/>
      <c r="M356" s="321"/>
      <c r="N356" s="321"/>
      <c r="O356" s="321"/>
      <c r="P356" s="321"/>
      <c r="Q356" s="321"/>
      <c r="R356" s="321"/>
      <c r="S356" s="321"/>
      <c r="T356" s="321"/>
      <c r="U356" s="321"/>
      <c r="V356" s="321"/>
      <c r="W356" s="321"/>
      <c r="X356" s="321"/>
      <c r="Y356" s="321"/>
      <c r="Z356" s="321"/>
    </row>
    <row r="357" spans="1:26" ht="18.75" customHeight="1" x14ac:dyDescent="0.25">
      <c r="A357" s="654" t="s">
        <v>1</v>
      </c>
      <c r="B357" s="655"/>
      <c r="C357" s="655"/>
      <c r="D357" s="655"/>
      <c r="E357" s="655"/>
      <c r="F357" s="655"/>
      <c r="G357" s="655"/>
      <c r="H357" s="655"/>
      <c r="I357" s="656"/>
      <c r="J357" s="321"/>
      <c r="K357" s="321"/>
      <c r="L357" s="321"/>
      <c r="M357" s="321"/>
      <c r="N357" s="321"/>
      <c r="O357" s="321"/>
      <c r="P357" s="321"/>
      <c r="Q357" s="321"/>
      <c r="R357" s="321"/>
      <c r="S357" s="321"/>
      <c r="T357" s="321"/>
      <c r="U357" s="321"/>
      <c r="V357" s="321"/>
      <c r="W357" s="321"/>
      <c r="X357" s="321"/>
      <c r="Y357" s="321"/>
      <c r="Z357" s="321"/>
    </row>
    <row r="358" spans="1:26" ht="18.75" customHeight="1" x14ac:dyDescent="0.25">
      <c r="A358" s="654" t="s">
        <v>2</v>
      </c>
      <c r="B358" s="655"/>
      <c r="C358" s="655"/>
      <c r="D358" s="655"/>
      <c r="E358" s="655"/>
      <c r="F358" s="655"/>
      <c r="G358" s="655"/>
      <c r="H358" s="655"/>
      <c r="I358" s="656"/>
      <c r="J358" s="321"/>
      <c r="K358" s="321"/>
      <c r="L358" s="321"/>
      <c r="M358" s="321"/>
      <c r="N358" s="321"/>
      <c r="O358" s="321"/>
      <c r="P358" s="321"/>
      <c r="Q358" s="321"/>
      <c r="R358" s="321"/>
      <c r="S358" s="321"/>
      <c r="T358" s="321"/>
      <c r="U358" s="321"/>
      <c r="V358" s="321"/>
      <c r="W358" s="321"/>
      <c r="X358" s="321"/>
      <c r="Y358" s="321"/>
      <c r="Z358" s="321"/>
    </row>
    <row r="359" spans="1:26" ht="18.75" customHeight="1" x14ac:dyDescent="0.25">
      <c r="A359" s="572"/>
      <c r="B359" s="659" t="s">
        <v>1242</v>
      </c>
      <c r="C359" s="660"/>
      <c r="D359" s="660"/>
      <c r="E359" s="660"/>
      <c r="F359" s="661" t="s">
        <v>3</v>
      </c>
      <c r="G359" s="660"/>
      <c r="H359" s="660"/>
      <c r="I359" s="662"/>
      <c r="J359" s="321"/>
      <c r="K359" s="321"/>
      <c r="L359" s="321"/>
      <c r="M359" s="321"/>
      <c r="N359" s="321"/>
      <c r="O359" s="321"/>
      <c r="P359" s="321"/>
      <c r="Q359" s="321"/>
      <c r="R359" s="321"/>
      <c r="S359" s="321"/>
      <c r="T359" s="321"/>
      <c r="U359" s="321"/>
      <c r="V359" s="321"/>
      <c r="W359" s="321"/>
      <c r="X359" s="321"/>
      <c r="Y359" s="321"/>
      <c r="Z359" s="321"/>
    </row>
    <row r="360" spans="1:26" ht="18.75" customHeight="1" x14ac:dyDescent="0.25">
      <c r="A360" s="663" t="s">
        <v>4</v>
      </c>
      <c r="B360" s="664"/>
      <c r="C360" s="664"/>
      <c r="D360" s="664"/>
      <c r="E360" s="664"/>
      <c r="F360" s="664"/>
      <c r="G360" s="664"/>
      <c r="H360" s="664"/>
      <c r="I360" s="665"/>
      <c r="J360" s="321"/>
      <c r="K360" s="321"/>
      <c r="L360" s="321"/>
      <c r="M360" s="321"/>
      <c r="N360" s="321"/>
      <c r="O360" s="321"/>
      <c r="P360" s="321"/>
      <c r="Q360" s="321"/>
      <c r="R360" s="321"/>
      <c r="S360" s="321"/>
      <c r="T360" s="321"/>
      <c r="U360" s="321"/>
      <c r="V360" s="321"/>
      <c r="W360" s="321"/>
      <c r="X360" s="321"/>
      <c r="Y360" s="321"/>
      <c r="Z360" s="321"/>
    </row>
    <row r="361" spans="1:26" ht="18.75" customHeight="1" x14ac:dyDescent="0.25">
      <c r="A361" s="645" t="s">
        <v>5</v>
      </c>
      <c r="B361" s="642"/>
      <c r="C361" s="642"/>
      <c r="D361" s="642"/>
      <c r="E361" s="642"/>
      <c r="F361" s="642"/>
      <c r="G361" s="642"/>
      <c r="H361" s="642"/>
      <c r="I361" s="643"/>
      <c r="J361" s="321"/>
      <c r="K361" s="321"/>
      <c r="L361" s="321"/>
      <c r="M361" s="321"/>
      <c r="N361" s="321"/>
      <c r="O361" s="321"/>
      <c r="P361" s="321"/>
      <c r="Q361" s="321"/>
      <c r="R361" s="321"/>
      <c r="S361" s="321"/>
      <c r="T361" s="321"/>
      <c r="U361" s="321"/>
      <c r="V361" s="321"/>
      <c r="W361" s="321"/>
      <c r="X361" s="321"/>
      <c r="Y361" s="321"/>
      <c r="Z361" s="321"/>
    </row>
    <row r="362" spans="1:26" ht="18.75" customHeight="1" x14ac:dyDescent="0.25">
      <c r="A362" s="307" t="s">
        <v>6</v>
      </c>
      <c r="B362" s="294">
        <v>10</v>
      </c>
      <c r="C362" s="657" t="s">
        <v>7</v>
      </c>
      <c r="D362" s="643"/>
      <c r="E362" s="644" t="s">
        <v>172</v>
      </c>
      <c r="F362" s="642"/>
      <c r="G362" s="643"/>
      <c r="H362" s="307" t="s">
        <v>9</v>
      </c>
      <c r="I362" s="295" t="s">
        <v>10</v>
      </c>
      <c r="J362" s="321"/>
      <c r="K362" s="321"/>
      <c r="L362" s="321"/>
      <c r="M362" s="321"/>
      <c r="N362" s="321"/>
      <c r="O362" s="321"/>
      <c r="P362" s="321"/>
      <c r="Q362" s="321"/>
      <c r="R362" s="321"/>
      <c r="S362" s="321"/>
      <c r="T362" s="321"/>
      <c r="U362" s="321"/>
      <c r="V362" s="321"/>
      <c r="W362" s="321"/>
      <c r="X362" s="321"/>
      <c r="Y362" s="321"/>
      <c r="Z362" s="321"/>
    </row>
    <row r="363" spans="1:26" ht="18.75" customHeight="1" x14ac:dyDescent="0.25">
      <c r="A363" s="307" t="s">
        <v>11</v>
      </c>
      <c r="B363" s="644" t="s">
        <v>12</v>
      </c>
      <c r="C363" s="642"/>
      <c r="D363" s="643"/>
      <c r="E363" s="657" t="s">
        <v>13</v>
      </c>
      <c r="F363" s="643"/>
      <c r="G363" s="658" t="s">
        <v>173</v>
      </c>
      <c r="H363" s="642"/>
      <c r="I363" s="643"/>
      <c r="J363" s="321"/>
      <c r="K363" s="321"/>
      <c r="L363" s="321"/>
      <c r="M363" s="321"/>
      <c r="N363" s="321"/>
      <c r="O363" s="321"/>
      <c r="P363" s="321"/>
      <c r="Q363" s="321"/>
      <c r="R363" s="321"/>
      <c r="S363" s="321"/>
      <c r="T363" s="321"/>
      <c r="U363" s="321"/>
      <c r="V363" s="321"/>
      <c r="W363" s="321"/>
      <c r="X363" s="321"/>
      <c r="Y363" s="321"/>
      <c r="Z363" s="321"/>
    </row>
    <row r="364" spans="1:26" ht="15.75" customHeight="1" x14ac:dyDescent="0.25">
      <c r="A364" s="307" t="s">
        <v>15</v>
      </c>
      <c r="B364" s="644" t="s">
        <v>174</v>
      </c>
      <c r="C364" s="642"/>
      <c r="D364" s="642"/>
      <c r="E364" s="642"/>
      <c r="F364" s="642"/>
      <c r="G364" s="642"/>
      <c r="H364" s="642"/>
      <c r="I364" s="643"/>
      <c r="J364" s="321"/>
      <c r="K364" s="321"/>
      <c r="L364" s="321"/>
      <c r="M364" s="321"/>
      <c r="N364" s="321"/>
      <c r="O364" s="321"/>
      <c r="P364" s="321"/>
      <c r="Q364" s="321"/>
      <c r="R364" s="321"/>
      <c r="S364" s="321"/>
      <c r="T364" s="321"/>
      <c r="U364" s="321"/>
      <c r="V364" s="321"/>
      <c r="W364" s="321"/>
      <c r="X364" s="321"/>
      <c r="Y364" s="321"/>
      <c r="Z364" s="321"/>
    </row>
    <row r="365" spans="1:26" ht="27" customHeight="1" x14ac:dyDescent="0.25">
      <c r="A365" s="307" t="s">
        <v>17</v>
      </c>
      <c r="B365" s="644" t="s">
        <v>175</v>
      </c>
      <c r="C365" s="642"/>
      <c r="D365" s="642"/>
      <c r="E365" s="642"/>
      <c r="F365" s="642"/>
      <c r="G365" s="642"/>
      <c r="H365" s="642"/>
      <c r="I365" s="643"/>
      <c r="J365" s="321"/>
      <c r="K365" s="321"/>
      <c r="L365" s="321"/>
      <c r="M365" s="321"/>
      <c r="N365" s="321"/>
      <c r="O365" s="321"/>
      <c r="P365" s="321"/>
      <c r="Q365" s="321"/>
      <c r="R365" s="321"/>
      <c r="S365" s="321"/>
      <c r="T365" s="321"/>
      <c r="U365" s="321"/>
      <c r="V365" s="321"/>
      <c r="W365" s="321"/>
      <c r="X365" s="321"/>
      <c r="Y365" s="321"/>
      <c r="Z365" s="321"/>
    </row>
    <row r="366" spans="1:26" ht="18.75" customHeight="1" x14ac:dyDescent="0.25">
      <c r="A366" s="307" t="s">
        <v>19</v>
      </c>
      <c r="B366" s="296">
        <v>1</v>
      </c>
      <c r="C366" s="296">
        <v>7</v>
      </c>
      <c r="D366" s="296">
        <v>2024</v>
      </c>
      <c r="E366" s="666" t="s">
        <v>23</v>
      </c>
      <c r="F366" s="667"/>
      <c r="G366" s="669">
        <v>31</v>
      </c>
      <c r="H366" s="669">
        <v>12</v>
      </c>
      <c r="I366" s="669">
        <v>2027</v>
      </c>
      <c r="J366" s="321"/>
      <c r="K366" s="321"/>
      <c r="L366" s="321"/>
      <c r="M366" s="321"/>
      <c r="N366" s="321"/>
      <c r="O366" s="321"/>
      <c r="P366" s="321"/>
      <c r="Q366" s="321"/>
      <c r="R366" s="321"/>
      <c r="S366" s="321"/>
      <c r="T366" s="321"/>
      <c r="U366" s="321"/>
      <c r="V366" s="321"/>
      <c r="W366" s="321"/>
      <c r="X366" s="321"/>
      <c r="Y366" s="321"/>
      <c r="Z366" s="321"/>
    </row>
    <row r="367" spans="1:26" ht="18.75" customHeight="1" x14ac:dyDescent="0.25">
      <c r="A367" s="307" t="s">
        <v>27</v>
      </c>
      <c r="B367" s="296">
        <v>1</v>
      </c>
      <c r="C367" s="296">
        <v>7</v>
      </c>
      <c r="D367" s="296">
        <v>2024</v>
      </c>
      <c r="E367" s="668"/>
      <c r="F367" s="665"/>
      <c r="G367" s="670"/>
      <c r="H367" s="670"/>
      <c r="I367" s="670"/>
      <c r="J367" s="321"/>
      <c r="K367" s="321"/>
      <c r="L367" s="321"/>
      <c r="M367" s="321"/>
      <c r="N367" s="321"/>
      <c r="O367" s="321"/>
      <c r="P367" s="321"/>
      <c r="Q367" s="321"/>
      <c r="R367" s="321"/>
      <c r="S367" s="321"/>
      <c r="T367" s="321"/>
      <c r="U367" s="321"/>
      <c r="V367" s="321"/>
      <c r="W367" s="321"/>
      <c r="X367" s="321"/>
      <c r="Y367" s="321"/>
      <c r="Z367" s="321"/>
    </row>
    <row r="368" spans="1:26" ht="18.75" customHeight="1" x14ac:dyDescent="0.25">
      <c r="A368" s="307" t="s">
        <v>28</v>
      </c>
      <c r="B368" s="297">
        <v>0.3</v>
      </c>
      <c r="C368" s="307" t="s">
        <v>29</v>
      </c>
      <c r="D368" s="298" t="s">
        <v>30</v>
      </c>
      <c r="E368" s="657" t="s">
        <v>31</v>
      </c>
      <c r="F368" s="643"/>
      <c r="G368" s="641"/>
      <c r="H368" s="642"/>
      <c r="I368" s="643"/>
      <c r="J368" s="321"/>
      <c r="K368" s="321"/>
      <c r="L368" s="321"/>
      <c r="M368" s="321"/>
      <c r="N368" s="321"/>
      <c r="O368" s="321"/>
      <c r="P368" s="321"/>
      <c r="Q368" s="321"/>
      <c r="R368" s="321"/>
      <c r="S368" s="321"/>
      <c r="T368" s="321"/>
      <c r="U368" s="321"/>
      <c r="V368" s="321"/>
      <c r="W368" s="321"/>
      <c r="X368" s="321"/>
      <c r="Y368" s="321"/>
      <c r="Z368" s="321"/>
    </row>
    <row r="369" spans="1:26" ht="18.75" customHeight="1" x14ac:dyDescent="0.25">
      <c r="A369" s="645" t="s">
        <v>32</v>
      </c>
      <c r="B369" s="642"/>
      <c r="C369" s="642"/>
      <c r="D369" s="642"/>
      <c r="E369" s="642"/>
      <c r="F369" s="642"/>
      <c r="G369" s="642"/>
      <c r="H369" s="642"/>
      <c r="I369" s="643"/>
      <c r="J369" s="321"/>
      <c r="K369" s="321"/>
      <c r="L369" s="321"/>
      <c r="M369" s="321"/>
      <c r="N369" s="321"/>
      <c r="O369" s="321"/>
      <c r="P369" s="321"/>
      <c r="Q369" s="321"/>
      <c r="R369" s="321"/>
      <c r="S369" s="321"/>
      <c r="T369" s="321"/>
      <c r="U369" s="321"/>
      <c r="V369" s="321"/>
      <c r="W369" s="321"/>
      <c r="X369" s="321"/>
      <c r="Y369" s="321"/>
      <c r="Z369" s="321"/>
    </row>
    <row r="370" spans="1:26" ht="45" customHeight="1" x14ac:dyDescent="0.25">
      <c r="A370" s="307" t="s">
        <v>33</v>
      </c>
      <c r="B370" s="641" t="s">
        <v>34</v>
      </c>
      <c r="C370" s="643"/>
      <c r="D370" s="307" t="s">
        <v>35</v>
      </c>
      <c r="E370" s="641" t="s">
        <v>36</v>
      </c>
      <c r="F370" s="643"/>
      <c r="G370" s="307" t="s">
        <v>37</v>
      </c>
      <c r="H370" s="641" t="s">
        <v>30</v>
      </c>
      <c r="I370" s="643"/>
      <c r="J370" s="321"/>
      <c r="K370" s="321"/>
      <c r="L370" s="321"/>
      <c r="M370" s="321"/>
      <c r="N370" s="321"/>
      <c r="O370" s="321"/>
      <c r="P370" s="321"/>
      <c r="Q370" s="321"/>
      <c r="R370" s="321"/>
      <c r="S370" s="321"/>
      <c r="T370" s="321"/>
      <c r="U370" s="321"/>
      <c r="V370" s="321"/>
      <c r="W370" s="321"/>
      <c r="X370" s="321"/>
      <c r="Y370" s="321"/>
      <c r="Z370" s="321"/>
    </row>
    <row r="371" spans="1:26" ht="33.75" customHeight="1" x14ac:dyDescent="0.25">
      <c r="A371" s="307" t="s">
        <v>38</v>
      </c>
      <c r="B371" s="641" t="s">
        <v>39</v>
      </c>
      <c r="C371" s="642"/>
      <c r="D371" s="642"/>
      <c r="E371" s="642"/>
      <c r="F371" s="642"/>
      <c r="G371" s="642"/>
      <c r="H371" s="642"/>
      <c r="I371" s="643"/>
      <c r="J371" s="321"/>
      <c r="K371" s="321"/>
      <c r="L371" s="321"/>
      <c r="M371" s="321"/>
      <c r="N371" s="321"/>
      <c r="O371" s="321"/>
      <c r="P371" s="321"/>
      <c r="Q371" s="321"/>
      <c r="R371" s="321"/>
      <c r="S371" s="321"/>
      <c r="T371" s="321"/>
      <c r="U371" s="321"/>
      <c r="V371" s="321"/>
      <c r="W371" s="321"/>
      <c r="X371" s="321"/>
      <c r="Y371" s="321"/>
      <c r="Z371" s="321"/>
    </row>
    <row r="372" spans="1:26" ht="33.75" customHeight="1" x14ac:dyDescent="0.25">
      <c r="A372" s="307" t="s">
        <v>40</v>
      </c>
      <c r="B372" s="295" t="s">
        <v>41</v>
      </c>
      <c r="C372" s="307" t="s">
        <v>42</v>
      </c>
      <c r="D372" s="295" t="s">
        <v>43</v>
      </c>
      <c r="E372" s="657" t="s">
        <v>44</v>
      </c>
      <c r="F372" s="643"/>
      <c r="G372" s="295" t="s">
        <v>45</v>
      </c>
      <c r="H372" s="307" t="s">
        <v>46</v>
      </c>
      <c r="I372" s="340">
        <v>0.4</v>
      </c>
      <c r="J372" s="321"/>
      <c r="K372" s="321"/>
      <c r="L372" s="321"/>
      <c r="M372" s="321"/>
      <c r="N372" s="321"/>
      <c r="O372" s="321"/>
      <c r="P372" s="321"/>
      <c r="Q372" s="321"/>
      <c r="R372" s="321"/>
      <c r="S372" s="321"/>
      <c r="T372" s="321"/>
      <c r="U372" s="321"/>
      <c r="V372" s="321"/>
      <c r="W372" s="321"/>
      <c r="X372" s="321"/>
      <c r="Y372" s="321"/>
      <c r="Z372" s="321"/>
    </row>
    <row r="373" spans="1:26" ht="38.25" customHeight="1" x14ac:dyDescent="0.25">
      <c r="A373" s="307" t="s">
        <v>47</v>
      </c>
      <c r="B373" s="641" t="s">
        <v>176</v>
      </c>
      <c r="C373" s="642"/>
      <c r="D373" s="642"/>
      <c r="E373" s="642"/>
      <c r="F373" s="642"/>
      <c r="G373" s="642"/>
      <c r="H373" s="642"/>
      <c r="I373" s="643"/>
      <c r="J373" s="321"/>
      <c r="K373" s="321"/>
      <c r="L373" s="321"/>
      <c r="M373" s="321"/>
      <c r="N373" s="321"/>
      <c r="O373" s="321"/>
      <c r="P373" s="321"/>
      <c r="Q373" s="321"/>
      <c r="R373" s="321"/>
      <c r="S373" s="321"/>
      <c r="T373" s="321"/>
      <c r="U373" s="321"/>
      <c r="V373" s="321"/>
      <c r="W373" s="321"/>
      <c r="X373" s="321"/>
      <c r="Y373" s="321"/>
      <c r="Z373" s="321"/>
    </row>
    <row r="374" spans="1:26" ht="78.75" customHeight="1" x14ac:dyDescent="0.25">
      <c r="A374" s="307" t="s">
        <v>49</v>
      </c>
      <c r="B374" s="641" t="s">
        <v>177</v>
      </c>
      <c r="C374" s="642"/>
      <c r="D374" s="643"/>
      <c r="E374" s="657" t="s">
        <v>50</v>
      </c>
      <c r="F374" s="643"/>
      <c r="G374" s="671" t="s">
        <v>178</v>
      </c>
      <c r="H374" s="642"/>
      <c r="I374" s="643"/>
      <c r="J374" s="321"/>
      <c r="K374" s="321"/>
      <c r="L374" s="321"/>
      <c r="M374" s="321"/>
      <c r="N374" s="321"/>
      <c r="O374" s="321"/>
      <c r="P374" s="321"/>
      <c r="Q374" s="321"/>
      <c r="R374" s="321"/>
      <c r="S374" s="321"/>
      <c r="T374" s="321"/>
      <c r="U374" s="321"/>
      <c r="V374" s="321"/>
      <c r="W374" s="321"/>
      <c r="X374" s="321"/>
      <c r="Y374" s="321"/>
      <c r="Z374" s="321"/>
    </row>
    <row r="375" spans="1:26" ht="18.75" customHeight="1" x14ac:dyDescent="0.25">
      <c r="A375" s="645" t="s">
        <v>52</v>
      </c>
      <c r="B375" s="642"/>
      <c r="C375" s="642"/>
      <c r="D375" s="642"/>
      <c r="E375" s="642"/>
      <c r="F375" s="642"/>
      <c r="G375" s="642"/>
      <c r="H375" s="642"/>
      <c r="I375" s="643"/>
      <c r="J375" s="321"/>
      <c r="K375" s="321"/>
      <c r="L375" s="321"/>
      <c r="M375" s="321"/>
      <c r="N375" s="321"/>
      <c r="O375" s="321"/>
      <c r="P375" s="321"/>
      <c r="Q375" s="321"/>
      <c r="R375" s="321"/>
      <c r="S375" s="321"/>
      <c r="T375" s="321"/>
      <c r="U375" s="321"/>
      <c r="V375" s="321"/>
      <c r="W375" s="321"/>
      <c r="X375" s="321"/>
      <c r="Y375" s="321"/>
      <c r="Z375" s="321"/>
    </row>
    <row r="376" spans="1:26" ht="44.25" customHeight="1" x14ac:dyDescent="0.25">
      <c r="A376" s="307" t="s">
        <v>53</v>
      </c>
      <c r="B376" s="641" t="s">
        <v>179</v>
      </c>
      <c r="C376" s="642"/>
      <c r="D376" s="642"/>
      <c r="E376" s="642"/>
      <c r="F376" s="642"/>
      <c r="G376" s="642"/>
      <c r="H376" s="642"/>
      <c r="I376" s="643"/>
      <c r="J376" s="321"/>
      <c r="K376" s="321"/>
      <c r="L376" s="321"/>
      <c r="M376" s="321"/>
      <c r="N376" s="321"/>
      <c r="O376" s="321"/>
      <c r="P376" s="321"/>
      <c r="Q376" s="321"/>
      <c r="R376" s="321"/>
      <c r="S376" s="321"/>
      <c r="T376" s="321"/>
      <c r="U376" s="321"/>
      <c r="V376" s="321"/>
      <c r="W376" s="321"/>
      <c r="X376" s="321"/>
      <c r="Y376" s="321"/>
      <c r="Z376" s="321"/>
    </row>
    <row r="377" spans="1:26" ht="18.75" customHeight="1" x14ac:dyDescent="0.25">
      <c r="A377" s="307" t="s">
        <v>55</v>
      </c>
      <c r="B377" s="645" t="s">
        <v>56</v>
      </c>
      <c r="C377" s="643"/>
      <c r="D377" s="645" t="s">
        <v>57</v>
      </c>
      <c r="E377" s="643"/>
      <c r="F377" s="645" t="s">
        <v>58</v>
      </c>
      <c r="G377" s="643"/>
      <c r="H377" s="645" t="s">
        <v>59</v>
      </c>
      <c r="I377" s="643"/>
      <c r="J377" s="321"/>
      <c r="K377" s="321"/>
      <c r="L377" s="321"/>
      <c r="M377" s="321"/>
      <c r="N377" s="321"/>
      <c r="O377" s="321"/>
      <c r="P377" s="321"/>
      <c r="Q377" s="321"/>
      <c r="R377" s="321"/>
      <c r="S377" s="321"/>
      <c r="T377" s="321"/>
      <c r="U377" s="321"/>
      <c r="V377" s="321"/>
      <c r="W377" s="321"/>
      <c r="X377" s="321"/>
      <c r="Y377" s="321"/>
      <c r="Z377" s="321"/>
    </row>
    <row r="378" spans="1:26" ht="28.5" customHeight="1" x14ac:dyDescent="0.25">
      <c r="A378" s="307" t="s">
        <v>60</v>
      </c>
      <c r="B378" s="671" t="s">
        <v>180</v>
      </c>
      <c r="C378" s="643"/>
      <c r="D378" s="671" t="s">
        <v>181</v>
      </c>
      <c r="E378" s="643"/>
      <c r="F378" s="641"/>
      <c r="G378" s="643"/>
      <c r="H378" s="641"/>
      <c r="I378" s="643"/>
      <c r="J378" s="321"/>
      <c r="K378" s="321"/>
      <c r="L378" s="321"/>
      <c r="M378" s="321"/>
      <c r="N378" s="321"/>
      <c r="O378" s="321"/>
      <c r="P378" s="321"/>
      <c r="Q378" s="321"/>
      <c r="R378" s="321"/>
      <c r="S378" s="321"/>
      <c r="T378" s="321"/>
      <c r="U378" s="321"/>
      <c r="V378" s="321"/>
      <c r="W378" s="321"/>
      <c r="X378" s="321"/>
      <c r="Y378" s="321"/>
      <c r="Z378" s="321"/>
    </row>
    <row r="379" spans="1:26" ht="28.5" customHeight="1" x14ac:dyDescent="0.25">
      <c r="A379" s="307" t="s">
        <v>63</v>
      </c>
      <c r="B379" s="658" t="s">
        <v>64</v>
      </c>
      <c r="C379" s="643"/>
      <c r="D379" s="658"/>
      <c r="E379" s="643"/>
      <c r="F379" s="641"/>
      <c r="G379" s="643"/>
      <c r="H379" s="641"/>
      <c r="I379" s="643"/>
      <c r="J379" s="321"/>
      <c r="K379" s="321"/>
      <c r="L379" s="321"/>
      <c r="M379" s="321"/>
      <c r="N379" s="321"/>
      <c r="O379" s="321"/>
      <c r="P379" s="321"/>
      <c r="Q379" s="321"/>
      <c r="R379" s="321"/>
      <c r="S379" s="321"/>
      <c r="T379" s="321"/>
      <c r="U379" s="321"/>
      <c r="V379" s="321"/>
      <c r="W379" s="321"/>
      <c r="X379" s="321"/>
      <c r="Y379" s="321"/>
      <c r="Z379" s="321"/>
    </row>
    <row r="380" spans="1:26" ht="28.5" customHeight="1" x14ac:dyDescent="0.25">
      <c r="A380" s="307" t="s">
        <v>65</v>
      </c>
      <c r="B380" s="641" t="s">
        <v>64</v>
      </c>
      <c r="C380" s="643"/>
      <c r="D380" s="641"/>
      <c r="E380" s="643"/>
      <c r="F380" s="641"/>
      <c r="G380" s="643"/>
      <c r="H380" s="641"/>
      <c r="I380" s="643"/>
      <c r="J380" s="321"/>
      <c r="K380" s="321"/>
      <c r="L380" s="321"/>
      <c r="M380" s="321"/>
      <c r="N380" s="321"/>
      <c r="O380" s="321"/>
      <c r="P380" s="321"/>
      <c r="Q380" s="321"/>
      <c r="R380" s="321"/>
      <c r="S380" s="321"/>
      <c r="T380" s="321"/>
      <c r="U380" s="321"/>
      <c r="V380" s="321"/>
      <c r="W380" s="321"/>
      <c r="X380" s="321"/>
      <c r="Y380" s="321"/>
      <c r="Z380" s="321"/>
    </row>
    <row r="381" spans="1:26" ht="28.5" customHeight="1" x14ac:dyDescent="0.25">
      <c r="A381" s="307" t="s">
        <v>66</v>
      </c>
      <c r="B381" s="641" t="s">
        <v>67</v>
      </c>
      <c r="C381" s="643"/>
      <c r="D381" s="641"/>
      <c r="E381" s="643"/>
      <c r="F381" s="641"/>
      <c r="G381" s="643"/>
      <c r="H381" s="641"/>
      <c r="I381" s="643"/>
      <c r="J381" s="321"/>
      <c r="K381" s="321"/>
      <c r="L381" s="321"/>
      <c r="M381" s="321"/>
      <c r="N381" s="321"/>
      <c r="O381" s="321"/>
      <c r="P381" s="321"/>
      <c r="Q381" s="321"/>
      <c r="R381" s="321"/>
      <c r="S381" s="321"/>
      <c r="T381" s="321"/>
      <c r="U381" s="321"/>
      <c r="V381" s="321"/>
      <c r="W381" s="321"/>
      <c r="X381" s="321"/>
      <c r="Y381" s="321"/>
      <c r="Z381" s="321"/>
    </row>
    <row r="382" spans="1:26" ht="28.5" customHeight="1" x14ac:dyDescent="0.25">
      <c r="A382" s="307" t="s">
        <v>68</v>
      </c>
      <c r="B382" s="671" t="s">
        <v>34</v>
      </c>
      <c r="C382" s="643"/>
      <c r="D382" s="641"/>
      <c r="E382" s="643"/>
      <c r="F382" s="641"/>
      <c r="G382" s="643"/>
      <c r="H382" s="641"/>
      <c r="I382" s="643"/>
      <c r="J382" s="321"/>
      <c r="K382" s="321"/>
      <c r="L382" s="321"/>
      <c r="M382" s="321"/>
      <c r="N382" s="321"/>
      <c r="O382" s="321"/>
      <c r="P382" s="321"/>
      <c r="Q382" s="321"/>
      <c r="R382" s="321"/>
      <c r="S382" s="321"/>
      <c r="T382" s="321"/>
      <c r="U382" s="321"/>
      <c r="V382" s="321"/>
      <c r="W382" s="321"/>
      <c r="X382" s="321"/>
      <c r="Y382" s="321"/>
      <c r="Z382" s="321"/>
    </row>
    <row r="383" spans="1:26" ht="28.5" customHeight="1" x14ac:dyDescent="0.25">
      <c r="A383" s="307" t="s">
        <v>69</v>
      </c>
      <c r="B383" s="671" t="s">
        <v>34</v>
      </c>
      <c r="C383" s="643"/>
      <c r="D383" s="641"/>
      <c r="E383" s="643"/>
      <c r="F383" s="641"/>
      <c r="G383" s="643"/>
      <c r="H383" s="641"/>
      <c r="I383" s="643"/>
      <c r="J383" s="321"/>
      <c r="K383" s="321"/>
      <c r="L383" s="321"/>
      <c r="M383" s="321"/>
      <c r="N383" s="321"/>
      <c r="O383" s="321"/>
      <c r="P383" s="321"/>
      <c r="Q383" s="321"/>
      <c r="R383" s="321"/>
      <c r="S383" s="321"/>
      <c r="T383" s="321"/>
      <c r="U383" s="321"/>
      <c r="V383" s="321"/>
      <c r="W383" s="321"/>
      <c r="X383" s="321"/>
      <c r="Y383" s="321"/>
      <c r="Z383" s="321"/>
    </row>
    <row r="384" spans="1:26" ht="18.75" customHeight="1" x14ac:dyDescent="0.25">
      <c r="A384" s="645" t="s">
        <v>70</v>
      </c>
      <c r="B384" s="642"/>
      <c r="C384" s="642"/>
      <c r="D384" s="642"/>
      <c r="E384" s="642"/>
      <c r="F384" s="642"/>
      <c r="G384" s="642"/>
      <c r="H384" s="642"/>
      <c r="I384" s="643"/>
      <c r="J384" s="321"/>
      <c r="K384" s="321"/>
      <c r="L384" s="321"/>
      <c r="M384" s="321"/>
      <c r="N384" s="321"/>
      <c r="O384" s="321"/>
      <c r="P384" s="321"/>
      <c r="Q384" s="321"/>
      <c r="R384" s="321"/>
      <c r="S384" s="321"/>
      <c r="T384" s="321"/>
      <c r="U384" s="321"/>
      <c r="V384" s="321"/>
      <c r="W384" s="321"/>
      <c r="X384" s="321"/>
      <c r="Y384" s="321"/>
      <c r="Z384" s="321"/>
    </row>
    <row r="385" spans="1:26" ht="18.75" customHeight="1" x14ac:dyDescent="0.25">
      <c r="A385" s="307" t="s">
        <v>71</v>
      </c>
      <c r="B385" s="641" t="s">
        <v>72</v>
      </c>
      <c r="C385" s="642"/>
      <c r="D385" s="643"/>
      <c r="E385" s="307" t="s">
        <v>73</v>
      </c>
      <c r="F385" s="644" t="s">
        <v>72</v>
      </c>
      <c r="G385" s="642"/>
      <c r="H385" s="642"/>
      <c r="I385" s="643"/>
      <c r="J385" s="321"/>
      <c r="K385" s="321"/>
      <c r="L385" s="321"/>
      <c r="M385" s="321"/>
      <c r="N385" s="321"/>
      <c r="O385" s="321"/>
      <c r="P385" s="321"/>
      <c r="Q385" s="321"/>
      <c r="R385" s="321"/>
      <c r="S385" s="321"/>
      <c r="T385" s="321"/>
      <c r="U385" s="321"/>
      <c r="V385" s="321"/>
      <c r="W385" s="321"/>
      <c r="X385" s="321"/>
      <c r="Y385" s="321"/>
      <c r="Z385" s="321"/>
    </row>
    <row r="386" spans="1:26" ht="18.75" customHeight="1" x14ac:dyDescent="0.25">
      <c r="A386" s="307" t="s">
        <v>74</v>
      </c>
      <c r="B386" s="641" t="s">
        <v>72</v>
      </c>
      <c r="C386" s="642"/>
      <c r="D386" s="642"/>
      <c r="E386" s="642"/>
      <c r="F386" s="642"/>
      <c r="G386" s="642"/>
      <c r="H386" s="642"/>
      <c r="I386" s="643"/>
      <c r="J386" s="321"/>
      <c r="K386" s="321"/>
      <c r="L386" s="321"/>
      <c r="M386" s="321"/>
      <c r="N386" s="321"/>
      <c r="O386" s="321"/>
      <c r="P386" s="321"/>
      <c r="Q386" s="321"/>
      <c r="R386" s="321"/>
      <c r="S386" s="321"/>
      <c r="T386" s="321"/>
      <c r="U386" s="321"/>
      <c r="V386" s="321"/>
      <c r="W386" s="321"/>
      <c r="X386" s="321"/>
      <c r="Y386" s="321"/>
      <c r="Z386" s="321"/>
    </row>
    <row r="387" spans="1:26" ht="18.75" customHeight="1" x14ac:dyDescent="0.25">
      <c r="A387" s="307" t="s">
        <v>75</v>
      </c>
      <c r="B387" s="641" t="s">
        <v>72</v>
      </c>
      <c r="C387" s="642"/>
      <c r="D387" s="642"/>
      <c r="E387" s="642"/>
      <c r="F387" s="642"/>
      <c r="G387" s="642"/>
      <c r="H387" s="642"/>
      <c r="I387" s="643"/>
      <c r="J387" s="321"/>
      <c r="K387" s="321"/>
      <c r="L387" s="321"/>
      <c r="M387" s="321"/>
      <c r="N387" s="321"/>
      <c r="O387" s="321"/>
      <c r="P387" s="321"/>
      <c r="Q387" s="321"/>
      <c r="R387" s="321"/>
      <c r="S387" s="321"/>
      <c r="T387" s="321"/>
      <c r="U387" s="321"/>
      <c r="V387" s="321"/>
      <c r="W387" s="321"/>
      <c r="X387" s="321"/>
      <c r="Y387" s="321"/>
      <c r="Z387" s="321"/>
    </row>
    <row r="388" spans="1:26" ht="18.75" customHeight="1" x14ac:dyDescent="0.25">
      <c r="A388" s="307" t="s">
        <v>76</v>
      </c>
      <c r="B388" s="644" t="s">
        <v>72</v>
      </c>
      <c r="C388" s="642"/>
      <c r="D388" s="643"/>
      <c r="E388" s="307" t="s">
        <v>77</v>
      </c>
      <c r="F388" s="644" t="s">
        <v>72</v>
      </c>
      <c r="G388" s="642"/>
      <c r="H388" s="642"/>
      <c r="I388" s="643"/>
      <c r="J388" s="321"/>
      <c r="K388" s="321"/>
      <c r="L388" s="321"/>
      <c r="M388" s="321"/>
      <c r="N388" s="321"/>
      <c r="O388" s="321"/>
      <c r="P388" s="321"/>
      <c r="Q388" s="321"/>
      <c r="R388" s="321"/>
      <c r="S388" s="321"/>
      <c r="T388" s="321"/>
      <c r="U388" s="321"/>
      <c r="V388" s="321"/>
      <c r="W388" s="321"/>
      <c r="X388" s="321"/>
      <c r="Y388" s="321"/>
      <c r="Z388" s="321"/>
    </row>
    <row r="389" spans="1:26" ht="18.75" customHeight="1" x14ac:dyDescent="0.25">
      <c r="A389" s="646" t="s">
        <v>78</v>
      </c>
      <c r="B389" s="643"/>
      <c r="C389" s="646" t="s">
        <v>79</v>
      </c>
      <c r="D389" s="643"/>
      <c r="E389" s="646" t="s">
        <v>80</v>
      </c>
      <c r="F389" s="642"/>
      <c r="G389" s="643"/>
      <c r="H389" s="646" t="s">
        <v>81</v>
      </c>
      <c r="I389" s="643"/>
      <c r="J389" s="321"/>
      <c r="K389" s="321"/>
      <c r="L389" s="321"/>
      <c r="M389" s="321"/>
      <c r="N389" s="321"/>
      <c r="O389" s="321"/>
      <c r="P389" s="321"/>
      <c r="Q389" s="321"/>
      <c r="R389" s="321"/>
      <c r="S389" s="321"/>
      <c r="T389" s="321"/>
      <c r="U389" s="321"/>
      <c r="V389" s="321"/>
      <c r="W389" s="321"/>
      <c r="X389" s="321"/>
      <c r="Y389" s="321"/>
      <c r="Z389" s="321"/>
    </row>
    <row r="390" spans="1:26" ht="45" customHeight="1" x14ac:dyDescent="0.25">
      <c r="A390" s="641" t="s">
        <v>1197</v>
      </c>
      <c r="B390" s="643"/>
      <c r="C390" s="644" t="s">
        <v>1198</v>
      </c>
      <c r="D390" s="643"/>
      <c r="E390" s="641" t="s">
        <v>182</v>
      </c>
      <c r="F390" s="642"/>
      <c r="G390" s="643"/>
      <c r="H390" s="641" t="s">
        <v>183</v>
      </c>
      <c r="I390" s="643"/>
      <c r="J390" s="321"/>
      <c r="K390" s="321"/>
      <c r="L390" s="321"/>
      <c r="M390" s="321"/>
      <c r="N390" s="321"/>
      <c r="O390" s="321"/>
      <c r="P390" s="321"/>
      <c r="Q390" s="321"/>
      <c r="R390" s="321"/>
      <c r="S390" s="321"/>
      <c r="T390" s="321"/>
      <c r="U390" s="321"/>
      <c r="V390" s="321"/>
      <c r="W390" s="321"/>
      <c r="X390" s="321"/>
      <c r="Y390" s="321"/>
      <c r="Z390" s="321"/>
    </row>
    <row r="391" spans="1:26" ht="18.75" customHeight="1" x14ac:dyDescent="0.25">
      <c r="A391" s="653" t="s">
        <v>85</v>
      </c>
      <c r="B391" s="642"/>
      <c r="C391" s="642"/>
      <c r="D391" s="642"/>
      <c r="E391" s="642"/>
      <c r="F391" s="642"/>
      <c r="G391" s="642"/>
      <c r="H391" s="642"/>
      <c r="I391" s="643"/>
      <c r="J391" s="321"/>
      <c r="K391" s="321"/>
      <c r="L391" s="321"/>
      <c r="M391" s="321"/>
      <c r="N391" s="321"/>
      <c r="O391" s="321"/>
      <c r="P391" s="321"/>
      <c r="Q391" s="321"/>
      <c r="R391" s="321"/>
      <c r="S391" s="321"/>
      <c r="T391" s="321"/>
      <c r="U391" s="321"/>
      <c r="V391" s="321"/>
      <c r="W391" s="321"/>
      <c r="X391" s="321"/>
      <c r="Y391" s="321"/>
      <c r="Z391" s="321"/>
    </row>
    <row r="392" spans="1:26" ht="18.75" customHeight="1" x14ac:dyDescent="0.25">
      <c r="A392" s="300" t="s">
        <v>86</v>
      </c>
      <c r="B392" s="645" t="s">
        <v>87</v>
      </c>
      <c r="C392" s="642"/>
      <c r="D392" s="642"/>
      <c r="E392" s="642"/>
      <c r="F392" s="642"/>
      <c r="G392" s="642"/>
      <c r="H392" s="643"/>
      <c r="I392" s="300" t="s">
        <v>88</v>
      </c>
      <c r="J392" s="321"/>
      <c r="K392" s="321"/>
      <c r="L392" s="321"/>
      <c r="M392" s="321"/>
      <c r="N392" s="321"/>
      <c r="O392" s="321"/>
      <c r="P392" s="321"/>
      <c r="Q392" s="321"/>
      <c r="R392" s="321"/>
      <c r="S392" s="321"/>
      <c r="T392" s="321"/>
      <c r="U392" s="321"/>
      <c r="V392" s="321"/>
      <c r="W392" s="321"/>
      <c r="X392" s="321"/>
      <c r="Y392" s="321"/>
      <c r="Z392" s="321"/>
    </row>
    <row r="393" spans="1:26" ht="18.75" customHeight="1" x14ac:dyDescent="0.25">
      <c r="A393" s="301"/>
      <c r="B393" s="644"/>
      <c r="C393" s="642"/>
      <c r="D393" s="642"/>
      <c r="E393" s="642"/>
      <c r="F393" s="642"/>
      <c r="G393" s="642"/>
      <c r="H393" s="643"/>
      <c r="I393" s="301"/>
      <c r="J393" s="321"/>
      <c r="K393" s="321"/>
      <c r="L393" s="321"/>
      <c r="M393" s="321"/>
      <c r="N393" s="321"/>
      <c r="O393" s="321"/>
      <c r="P393" s="321"/>
      <c r="Q393" s="321"/>
      <c r="R393" s="321"/>
      <c r="S393" s="321"/>
      <c r="T393" s="321"/>
      <c r="U393" s="321"/>
      <c r="V393" s="321"/>
      <c r="W393" s="321"/>
      <c r="X393" s="321"/>
      <c r="Y393" s="321"/>
      <c r="Z393" s="321"/>
    </row>
    <row r="394" spans="1:26" ht="18.75" customHeight="1" x14ac:dyDescent="0.25">
      <c r="A394" s="544"/>
      <c r="B394" s="544"/>
      <c r="C394" s="544"/>
      <c r="D394" s="544"/>
      <c r="E394" s="544"/>
      <c r="F394" s="544"/>
      <c r="G394" s="544"/>
      <c r="H394" s="544"/>
      <c r="I394" s="544"/>
      <c r="J394" s="321"/>
      <c r="K394" s="321"/>
      <c r="L394" s="321"/>
      <c r="M394" s="321"/>
      <c r="N394" s="321"/>
      <c r="O394" s="321"/>
      <c r="P394" s="321"/>
      <c r="Q394" s="321"/>
      <c r="R394" s="321"/>
      <c r="S394" s="321"/>
      <c r="T394" s="321"/>
      <c r="U394" s="321"/>
      <c r="V394" s="321"/>
      <c r="W394" s="321"/>
      <c r="X394" s="321"/>
      <c r="Y394" s="321"/>
      <c r="Z394" s="321"/>
    </row>
    <row r="395" spans="1:26" ht="18.75" customHeight="1" x14ac:dyDescent="0.25">
      <c r="A395" s="684" t="s">
        <v>0</v>
      </c>
      <c r="B395" s="685"/>
      <c r="C395" s="685"/>
      <c r="D395" s="685"/>
      <c r="E395" s="685"/>
      <c r="F395" s="685"/>
      <c r="G395" s="685"/>
      <c r="H395" s="685"/>
      <c r="I395" s="686"/>
      <c r="J395" s="321"/>
      <c r="K395" s="321"/>
      <c r="L395" s="321"/>
      <c r="M395" s="321"/>
      <c r="N395" s="321"/>
      <c r="O395" s="321"/>
      <c r="P395" s="321"/>
      <c r="Q395" s="321"/>
      <c r="R395" s="321"/>
      <c r="S395" s="321"/>
      <c r="T395" s="321"/>
      <c r="U395" s="321"/>
      <c r="V395" s="321"/>
      <c r="W395" s="321"/>
      <c r="X395" s="321"/>
      <c r="Y395" s="321"/>
      <c r="Z395" s="321"/>
    </row>
    <row r="396" spans="1:26" ht="18.75" customHeight="1" x14ac:dyDescent="0.25">
      <c r="A396" s="654" t="s">
        <v>1</v>
      </c>
      <c r="B396" s="655"/>
      <c r="C396" s="655"/>
      <c r="D396" s="655"/>
      <c r="E396" s="655"/>
      <c r="F396" s="655"/>
      <c r="G396" s="655"/>
      <c r="H396" s="655"/>
      <c r="I396" s="656"/>
      <c r="J396" s="321"/>
      <c r="K396" s="321"/>
      <c r="L396" s="321"/>
      <c r="M396" s="321"/>
      <c r="N396" s="321"/>
      <c r="O396" s="321"/>
      <c r="P396" s="321"/>
      <c r="Q396" s="321"/>
      <c r="R396" s="321"/>
      <c r="S396" s="321"/>
      <c r="T396" s="321"/>
      <c r="U396" s="321"/>
      <c r="V396" s="321"/>
      <c r="W396" s="321"/>
      <c r="X396" s="321"/>
      <c r="Y396" s="321"/>
      <c r="Z396" s="321"/>
    </row>
    <row r="397" spans="1:26" ht="18.75" customHeight="1" x14ac:dyDescent="0.25">
      <c r="A397" s="654" t="s">
        <v>2</v>
      </c>
      <c r="B397" s="655"/>
      <c r="C397" s="655"/>
      <c r="D397" s="655"/>
      <c r="E397" s="655"/>
      <c r="F397" s="655"/>
      <c r="G397" s="655"/>
      <c r="H397" s="655"/>
      <c r="I397" s="656"/>
      <c r="J397" s="321"/>
      <c r="K397" s="321"/>
      <c r="L397" s="321"/>
      <c r="M397" s="321"/>
      <c r="N397" s="321"/>
      <c r="O397" s="321"/>
      <c r="P397" s="321"/>
      <c r="Q397" s="321"/>
      <c r="R397" s="321"/>
      <c r="S397" s="321"/>
      <c r="T397" s="321"/>
      <c r="U397" s="321"/>
      <c r="V397" s="321"/>
      <c r="W397" s="321"/>
      <c r="X397" s="321"/>
      <c r="Y397" s="321"/>
      <c r="Z397" s="321"/>
    </row>
    <row r="398" spans="1:26" ht="18.75" customHeight="1" x14ac:dyDescent="0.25">
      <c r="A398" s="326"/>
      <c r="B398" s="659" t="s">
        <v>1242</v>
      </c>
      <c r="C398" s="660"/>
      <c r="D398" s="660"/>
      <c r="E398" s="660"/>
      <c r="F398" s="661" t="s">
        <v>3</v>
      </c>
      <c r="G398" s="660"/>
      <c r="H398" s="660"/>
      <c r="I398" s="662"/>
      <c r="J398" s="321"/>
      <c r="K398" s="321"/>
      <c r="L398" s="321"/>
      <c r="M398" s="321"/>
      <c r="N398" s="321"/>
      <c r="O398" s="321"/>
      <c r="P398" s="321"/>
      <c r="Q398" s="321"/>
      <c r="R398" s="321"/>
      <c r="S398" s="321"/>
      <c r="T398" s="321"/>
      <c r="U398" s="321"/>
      <c r="V398" s="321"/>
      <c r="W398" s="321"/>
      <c r="X398" s="321"/>
      <c r="Y398" s="321"/>
      <c r="Z398" s="321"/>
    </row>
    <row r="399" spans="1:26" ht="18.75" customHeight="1" x14ac:dyDescent="0.25">
      <c r="A399" s="663" t="s">
        <v>4</v>
      </c>
      <c r="B399" s="664"/>
      <c r="C399" s="664"/>
      <c r="D399" s="664"/>
      <c r="E399" s="664"/>
      <c r="F399" s="664"/>
      <c r="G399" s="664"/>
      <c r="H399" s="664"/>
      <c r="I399" s="665"/>
      <c r="J399" s="321"/>
      <c r="K399" s="321"/>
      <c r="L399" s="321"/>
      <c r="M399" s="321"/>
      <c r="N399" s="321"/>
      <c r="O399" s="321"/>
      <c r="P399" s="321"/>
      <c r="Q399" s="321"/>
      <c r="R399" s="321"/>
      <c r="S399" s="321"/>
      <c r="T399" s="321"/>
      <c r="U399" s="321"/>
      <c r="V399" s="321"/>
      <c r="W399" s="321"/>
      <c r="X399" s="321"/>
      <c r="Y399" s="321"/>
      <c r="Z399" s="321"/>
    </row>
    <row r="400" spans="1:26" ht="18.75" customHeight="1" x14ac:dyDescent="0.25">
      <c r="A400" s="645" t="s">
        <v>5</v>
      </c>
      <c r="B400" s="642"/>
      <c r="C400" s="642"/>
      <c r="D400" s="642"/>
      <c r="E400" s="642"/>
      <c r="F400" s="642"/>
      <c r="G400" s="642"/>
      <c r="H400" s="642"/>
      <c r="I400" s="643"/>
      <c r="J400" s="321"/>
      <c r="K400" s="321"/>
      <c r="L400" s="321"/>
      <c r="M400" s="321"/>
      <c r="N400" s="321"/>
      <c r="O400" s="321"/>
      <c r="P400" s="321"/>
      <c r="Q400" s="321"/>
      <c r="R400" s="321"/>
      <c r="S400" s="321"/>
      <c r="T400" s="321"/>
      <c r="U400" s="321"/>
      <c r="V400" s="321"/>
      <c r="W400" s="321"/>
      <c r="X400" s="321"/>
      <c r="Y400" s="321"/>
      <c r="Z400" s="321"/>
    </row>
    <row r="401" spans="1:26" ht="18.75" customHeight="1" x14ac:dyDescent="0.25">
      <c r="A401" s="307" t="s">
        <v>6</v>
      </c>
      <c r="B401" s="294">
        <v>11</v>
      </c>
      <c r="C401" s="657" t="s">
        <v>7</v>
      </c>
      <c r="D401" s="643"/>
      <c r="E401" s="644" t="s">
        <v>144</v>
      </c>
      <c r="F401" s="642"/>
      <c r="G401" s="643"/>
      <c r="H401" s="307" t="s">
        <v>9</v>
      </c>
      <c r="I401" s="295" t="s">
        <v>145</v>
      </c>
      <c r="J401" s="321"/>
      <c r="K401" s="321"/>
      <c r="L401" s="321"/>
      <c r="M401" s="321"/>
      <c r="N401" s="321"/>
      <c r="O401" s="321"/>
      <c r="P401" s="321"/>
      <c r="Q401" s="321"/>
      <c r="R401" s="321"/>
      <c r="S401" s="321"/>
      <c r="T401" s="321"/>
      <c r="U401" s="321"/>
      <c r="V401" s="321"/>
      <c r="W401" s="321"/>
      <c r="X401" s="321"/>
      <c r="Y401" s="321"/>
      <c r="Z401" s="321"/>
    </row>
    <row r="402" spans="1:26" ht="18.75" customHeight="1" x14ac:dyDescent="0.25">
      <c r="A402" s="307" t="s">
        <v>11</v>
      </c>
      <c r="B402" s="644" t="s">
        <v>12</v>
      </c>
      <c r="C402" s="642"/>
      <c r="D402" s="643"/>
      <c r="E402" s="657" t="s">
        <v>13</v>
      </c>
      <c r="F402" s="643"/>
      <c r="G402" s="658" t="s">
        <v>146</v>
      </c>
      <c r="H402" s="642"/>
      <c r="I402" s="643"/>
      <c r="J402" s="321"/>
      <c r="K402" s="321"/>
      <c r="L402" s="321"/>
      <c r="M402" s="321"/>
      <c r="N402" s="321"/>
      <c r="O402" s="321"/>
      <c r="P402" s="321"/>
      <c r="Q402" s="321"/>
      <c r="R402" s="321"/>
      <c r="S402" s="321"/>
      <c r="T402" s="321"/>
      <c r="U402" s="321"/>
      <c r="V402" s="321"/>
      <c r="W402" s="321"/>
      <c r="X402" s="321"/>
      <c r="Y402" s="321"/>
      <c r="Z402" s="321"/>
    </row>
    <row r="403" spans="1:26" ht="18.75" customHeight="1" x14ac:dyDescent="0.25">
      <c r="A403" s="307" t="s">
        <v>15</v>
      </c>
      <c r="B403" s="644" t="s">
        <v>184</v>
      </c>
      <c r="C403" s="642"/>
      <c r="D403" s="642"/>
      <c r="E403" s="642"/>
      <c r="F403" s="642"/>
      <c r="G403" s="642"/>
      <c r="H403" s="642"/>
      <c r="I403" s="643"/>
      <c r="J403" s="321"/>
      <c r="K403" s="321"/>
      <c r="L403" s="321"/>
      <c r="M403" s="321"/>
      <c r="N403" s="321"/>
      <c r="O403" s="321"/>
      <c r="P403" s="321"/>
      <c r="Q403" s="321"/>
      <c r="R403" s="321"/>
      <c r="S403" s="321"/>
      <c r="T403" s="321"/>
      <c r="U403" s="321"/>
      <c r="V403" s="321"/>
      <c r="W403" s="321"/>
      <c r="X403" s="321"/>
      <c r="Y403" s="321"/>
      <c r="Z403" s="321"/>
    </row>
    <row r="404" spans="1:26" ht="18.75" customHeight="1" x14ac:dyDescent="0.25">
      <c r="A404" s="307" t="s">
        <v>17</v>
      </c>
      <c r="B404" s="644" t="s">
        <v>185</v>
      </c>
      <c r="C404" s="642"/>
      <c r="D404" s="642"/>
      <c r="E404" s="642"/>
      <c r="F404" s="642"/>
      <c r="G404" s="642"/>
      <c r="H404" s="642"/>
      <c r="I404" s="643"/>
      <c r="J404" s="321"/>
      <c r="K404" s="321"/>
      <c r="L404" s="321"/>
      <c r="M404" s="321"/>
      <c r="N404" s="321"/>
      <c r="O404" s="321"/>
      <c r="P404" s="321"/>
      <c r="Q404" s="321"/>
      <c r="R404" s="321"/>
      <c r="S404" s="321"/>
      <c r="T404" s="321"/>
      <c r="U404" s="321"/>
      <c r="V404" s="321"/>
      <c r="W404" s="321"/>
      <c r="X404" s="321"/>
      <c r="Y404" s="321"/>
      <c r="Z404" s="321"/>
    </row>
    <row r="405" spans="1:26" ht="18.75" customHeight="1" x14ac:dyDescent="0.25">
      <c r="A405" s="307" t="s">
        <v>19</v>
      </c>
      <c r="B405" s="296">
        <v>1</v>
      </c>
      <c r="C405" s="296">
        <v>7</v>
      </c>
      <c r="D405" s="296">
        <v>2024</v>
      </c>
      <c r="E405" s="666" t="s">
        <v>23</v>
      </c>
      <c r="F405" s="667"/>
      <c r="G405" s="669">
        <v>31</v>
      </c>
      <c r="H405" s="669">
        <v>12</v>
      </c>
      <c r="I405" s="669">
        <v>2027</v>
      </c>
      <c r="J405" s="321"/>
      <c r="K405" s="321"/>
      <c r="L405" s="321"/>
      <c r="M405" s="321"/>
      <c r="N405" s="321"/>
      <c r="O405" s="321"/>
      <c r="P405" s="321"/>
      <c r="Q405" s="321"/>
      <c r="R405" s="321"/>
      <c r="S405" s="321"/>
      <c r="T405" s="321"/>
      <c r="U405" s="321"/>
      <c r="V405" s="321"/>
      <c r="W405" s="321"/>
      <c r="X405" s="321"/>
      <c r="Y405" s="321"/>
      <c r="Z405" s="321"/>
    </row>
    <row r="406" spans="1:26" ht="18.75" customHeight="1" x14ac:dyDescent="0.25">
      <c r="A406" s="307" t="s">
        <v>27</v>
      </c>
      <c r="B406" s="296">
        <v>1</v>
      </c>
      <c r="C406" s="296">
        <v>7</v>
      </c>
      <c r="D406" s="296">
        <v>2024</v>
      </c>
      <c r="E406" s="668"/>
      <c r="F406" s="665"/>
      <c r="G406" s="670"/>
      <c r="H406" s="670"/>
      <c r="I406" s="670"/>
      <c r="J406" s="321"/>
      <c r="K406" s="321"/>
      <c r="L406" s="321"/>
      <c r="M406" s="321"/>
      <c r="N406" s="321"/>
      <c r="O406" s="321"/>
      <c r="P406" s="321"/>
      <c r="Q406" s="321"/>
      <c r="R406" s="321"/>
      <c r="S406" s="321"/>
      <c r="T406" s="321"/>
      <c r="U406" s="321"/>
      <c r="V406" s="321"/>
      <c r="W406" s="321"/>
      <c r="X406" s="321"/>
      <c r="Y406" s="321"/>
      <c r="Z406" s="321"/>
    </row>
    <row r="407" spans="1:26" ht="18.75" customHeight="1" x14ac:dyDescent="0.25">
      <c r="A407" s="307" t="s">
        <v>28</v>
      </c>
      <c r="B407" s="297">
        <v>0.3</v>
      </c>
      <c r="C407" s="307" t="s">
        <v>29</v>
      </c>
      <c r="D407" s="298" t="s">
        <v>30</v>
      </c>
      <c r="E407" s="657" t="s">
        <v>31</v>
      </c>
      <c r="F407" s="643"/>
      <c r="G407" s="644" t="s">
        <v>30</v>
      </c>
      <c r="H407" s="642"/>
      <c r="I407" s="643"/>
      <c r="J407" s="321"/>
      <c r="K407" s="321"/>
      <c r="L407" s="321"/>
      <c r="M407" s="321"/>
      <c r="N407" s="321"/>
      <c r="O407" s="321"/>
      <c r="P407" s="321"/>
      <c r="Q407" s="321"/>
      <c r="R407" s="321"/>
      <c r="S407" s="321"/>
      <c r="T407" s="321"/>
      <c r="U407" s="321"/>
      <c r="V407" s="321"/>
      <c r="W407" s="321"/>
      <c r="X407" s="321"/>
      <c r="Y407" s="321"/>
      <c r="Z407" s="321"/>
    </row>
    <row r="408" spans="1:26" ht="18.75" customHeight="1" x14ac:dyDescent="0.25">
      <c r="A408" s="645" t="s">
        <v>32</v>
      </c>
      <c r="B408" s="642"/>
      <c r="C408" s="642"/>
      <c r="D408" s="642"/>
      <c r="E408" s="642"/>
      <c r="F408" s="642"/>
      <c r="G408" s="642"/>
      <c r="H408" s="642"/>
      <c r="I408" s="643"/>
      <c r="J408" s="321"/>
      <c r="K408" s="321"/>
      <c r="L408" s="321"/>
      <c r="M408" s="321"/>
      <c r="N408" s="321"/>
      <c r="O408" s="321"/>
      <c r="P408" s="321"/>
      <c r="Q408" s="321"/>
      <c r="R408" s="321"/>
      <c r="S408" s="321"/>
      <c r="T408" s="321"/>
      <c r="U408" s="321"/>
      <c r="V408" s="321"/>
      <c r="W408" s="321"/>
      <c r="X408" s="321"/>
      <c r="Y408" s="321"/>
      <c r="Z408" s="321"/>
    </row>
    <row r="409" spans="1:26" ht="25.5" customHeight="1" x14ac:dyDescent="0.25">
      <c r="A409" s="307" t="s">
        <v>33</v>
      </c>
      <c r="B409" s="641" t="s">
        <v>186</v>
      </c>
      <c r="C409" s="643"/>
      <c r="D409" s="307" t="s">
        <v>35</v>
      </c>
      <c r="E409" s="658" t="s">
        <v>187</v>
      </c>
      <c r="F409" s="643"/>
      <c r="G409" s="307" t="s">
        <v>37</v>
      </c>
      <c r="H409" s="641" t="s">
        <v>30</v>
      </c>
      <c r="I409" s="643"/>
      <c r="J409" s="321"/>
      <c r="K409" s="321"/>
      <c r="L409" s="321"/>
      <c r="M409" s="321"/>
      <c r="N409" s="321"/>
      <c r="O409" s="321"/>
      <c r="P409" s="321"/>
      <c r="Q409" s="321"/>
      <c r="R409" s="321"/>
      <c r="S409" s="321"/>
      <c r="T409" s="321"/>
      <c r="U409" s="321"/>
      <c r="V409" s="321"/>
      <c r="W409" s="321"/>
      <c r="X409" s="321"/>
      <c r="Y409" s="321"/>
      <c r="Z409" s="321"/>
    </row>
    <row r="410" spans="1:26" ht="25.5" customHeight="1" x14ac:dyDescent="0.25">
      <c r="A410" s="307" t="s">
        <v>38</v>
      </c>
      <c r="B410" s="641" t="s">
        <v>39</v>
      </c>
      <c r="C410" s="642"/>
      <c r="D410" s="642"/>
      <c r="E410" s="642"/>
      <c r="F410" s="642"/>
      <c r="G410" s="642"/>
      <c r="H410" s="642"/>
      <c r="I410" s="643"/>
      <c r="J410" s="321"/>
      <c r="K410" s="321"/>
      <c r="L410" s="321"/>
      <c r="M410" s="321"/>
      <c r="N410" s="321"/>
      <c r="O410" s="321"/>
      <c r="P410" s="321"/>
      <c r="Q410" s="321"/>
      <c r="R410" s="321"/>
      <c r="S410" s="321"/>
      <c r="T410" s="321"/>
      <c r="U410" s="321"/>
      <c r="V410" s="321"/>
      <c r="W410" s="321"/>
      <c r="X410" s="321"/>
      <c r="Y410" s="321"/>
      <c r="Z410" s="321"/>
    </row>
    <row r="411" spans="1:26" ht="25.5" customHeight="1" x14ac:dyDescent="0.25">
      <c r="A411" s="307" t="s">
        <v>40</v>
      </c>
      <c r="B411" s="295" t="s">
        <v>188</v>
      </c>
      <c r="C411" s="307" t="s">
        <v>42</v>
      </c>
      <c r="D411" s="295" t="s">
        <v>43</v>
      </c>
      <c r="E411" s="657" t="s">
        <v>44</v>
      </c>
      <c r="F411" s="643"/>
      <c r="G411" s="295" t="s">
        <v>45</v>
      </c>
      <c r="H411" s="307" t="s">
        <v>46</v>
      </c>
      <c r="I411" s="340">
        <v>0.4</v>
      </c>
      <c r="J411" s="321"/>
      <c r="K411" s="321"/>
      <c r="L411" s="321"/>
      <c r="M411" s="321"/>
      <c r="N411" s="321"/>
      <c r="O411" s="321"/>
      <c r="P411" s="321"/>
      <c r="Q411" s="321"/>
      <c r="R411" s="321"/>
      <c r="S411" s="321"/>
      <c r="T411" s="321"/>
      <c r="U411" s="321"/>
      <c r="V411" s="321"/>
      <c r="W411" s="321"/>
      <c r="X411" s="321"/>
      <c r="Y411" s="321"/>
      <c r="Z411" s="321"/>
    </row>
    <row r="412" spans="1:26" ht="25.5" customHeight="1" x14ac:dyDescent="0.25">
      <c r="A412" s="307" t="s">
        <v>47</v>
      </c>
      <c r="B412" s="658" t="s">
        <v>189</v>
      </c>
      <c r="C412" s="642"/>
      <c r="D412" s="642"/>
      <c r="E412" s="642"/>
      <c r="F412" s="642"/>
      <c r="G412" s="642"/>
      <c r="H412" s="642"/>
      <c r="I412" s="643"/>
      <c r="J412" s="321"/>
      <c r="K412" s="321"/>
      <c r="L412" s="321"/>
      <c r="M412" s="321"/>
      <c r="N412" s="321"/>
      <c r="O412" s="321"/>
      <c r="P412" s="321"/>
      <c r="Q412" s="321"/>
      <c r="R412" s="321"/>
      <c r="S412" s="321"/>
      <c r="T412" s="321"/>
      <c r="U412" s="321"/>
      <c r="V412" s="321"/>
      <c r="W412" s="321"/>
      <c r="X412" s="321"/>
      <c r="Y412" s="321"/>
      <c r="Z412" s="321"/>
    </row>
    <row r="413" spans="1:26" ht="25.5" customHeight="1" x14ac:dyDescent="0.25">
      <c r="A413" s="307" t="s">
        <v>49</v>
      </c>
      <c r="B413" s="658" t="s">
        <v>190</v>
      </c>
      <c r="C413" s="642"/>
      <c r="D413" s="643"/>
      <c r="E413" s="657" t="s">
        <v>50</v>
      </c>
      <c r="F413" s="643"/>
      <c r="G413" s="658" t="s">
        <v>152</v>
      </c>
      <c r="H413" s="642"/>
      <c r="I413" s="643"/>
      <c r="J413" s="321"/>
      <c r="K413" s="321"/>
      <c r="L413" s="321"/>
      <c r="M413" s="321"/>
      <c r="N413" s="321"/>
      <c r="O413" s="321"/>
      <c r="P413" s="321"/>
      <c r="Q413" s="321"/>
      <c r="R413" s="321"/>
      <c r="S413" s="321"/>
      <c r="T413" s="321"/>
      <c r="U413" s="321"/>
      <c r="V413" s="321"/>
      <c r="W413" s="321"/>
      <c r="X413" s="321"/>
      <c r="Y413" s="321"/>
      <c r="Z413" s="321"/>
    </row>
    <row r="414" spans="1:26" ht="18.75" customHeight="1" x14ac:dyDescent="0.25">
      <c r="A414" s="645" t="s">
        <v>52</v>
      </c>
      <c r="B414" s="642"/>
      <c r="C414" s="642"/>
      <c r="D414" s="642"/>
      <c r="E414" s="642"/>
      <c r="F414" s="642"/>
      <c r="G414" s="642"/>
      <c r="H414" s="642"/>
      <c r="I414" s="643"/>
      <c r="J414" s="321"/>
      <c r="K414" s="321"/>
      <c r="L414" s="321"/>
      <c r="M414" s="321"/>
      <c r="N414" s="321"/>
      <c r="O414" s="321"/>
      <c r="P414" s="321"/>
      <c r="Q414" s="321"/>
      <c r="R414" s="321"/>
      <c r="S414" s="321"/>
      <c r="T414" s="321"/>
      <c r="U414" s="321"/>
      <c r="V414" s="321"/>
      <c r="W414" s="321"/>
      <c r="X414" s="321"/>
      <c r="Y414" s="321"/>
      <c r="Z414" s="321"/>
    </row>
    <row r="415" spans="1:26" ht="25.5" customHeight="1" x14ac:dyDescent="0.25">
      <c r="A415" s="307" t="s">
        <v>53</v>
      </c>
      <c r="B415" s="658" t="s">
        <v>191</v>
      </c>
      <c r="C415" s="642"/>
      <c r="D415" s="642"/>
      <c r="E415" s="642"/>
      <c r="F415" s="642"/>
      <c r="G415" s="642"/>
      <c r="H415" s="642"/>
      <c r="I415" s="643"/>
      <c r="J415" s="321"/>
      <c r="K415" s="321"/>
      <c r="L415" s="321"/>
      <c r="M415" s="321"/>
      <c r="N415" s="321"/>
      <c r="O415" s="321"/>
      <c r="P415" s="321"/>
      <c r="Q415" s="321"/>
      <c r="R415" s="321"/>
      <c r="S415" s="321"/>
      <c r="T415" s="321"/>
      <c r="U415" s="321"/>
      <c r="V415" s="321"/>
      <c r="W415" s="321"/>
      <c r="X415" s="321"/>
      <c r="Y415" s="321"/>
      <c r="Z415" s="321"/>
    </row>
    <row r="416" spans="1:26" ht="25.5" customHeight="1" x14ac:dyDescent="0.25">
      <c r="A416" s="307" t="s">
        <v>55</v>
      </c>
      <c r="B416" s="645" t="s">
        <v>56</v>
      </c>
      <c r="C416" s="643"/>
      <c r="D416" s="645" t="s">
        <v>57</v>
      </c>
      <c r="E416" s="643"/>
      <c r="F416" s="645" t="s">
        <v>58</v>
      </c>
      <c r="G416" s="643"/>
      <c r="H416" s="645" t="s">
        <v>59</v>
      </c>
      <c r="I416" s="643"/>
      <c r="J416" s="321"/>
      <c r="K416" s="321"/>
      <c r="L416" s="321"/>
      <c r="M416" s="321"/>
      <c r="N416" s="321"/>
      <c r="O416" s="321"/>
      <c r="P416" s="321"/>
      <c r="Q416" s="321"/>
      <c r="R416" s="321"/>
      <c r="S416" s="321"/>
      <c r="T416" s="321"/>
      <c r="U416" s="321"/>
      <c r="V416" s="321"/>
      <c r="W416" s="321"/>
      <c r="X416" s="321"/>
      <c r="Y416" s="321"/>
      <c r="Z416" s="321"/>
    </row>
    <row r="417" spans="1:26" ht="25.5" customHeight="1" x14ac:dyDescent="0.25">
      <c r="A417" s="307" t="s">
        <v>60</v>
      </c>
      <c r="B417" s="658" t="s">
        <v>192</v>
      </c>
      <c r="C417" s="643"/>
      <c r="D417" s="687" t="s">
        <v>193</v>
      </c>
      <c r="E417" s="665"/>
      <c r="F417" s="687"/>
      <c r="G417" s="665"/>
      <c r="H417" s="687"/>
      <c r="I417" s="665"/>
      <c r="J417" s="321"/>
      <c r="K417" s="321"/>
      <c r="L417" s="321"/>
      <c r="M417" s="321"/>
      <c r="N417" s="321"/>
      <c r="O417" s="321"/>
      <c r="P417" s="321"/>
      <c r="Q417" s="321"/>
      <c r="R417" s="321"/>
      <c r="S417" s="321"/>
      <c r="T417" s="321"/>
      <c r="U417" s="321"/>
      <c r="V417" s="321"/>
      <c r="W417" s="321"/>
      <c r="X417" s="321"/>
      <c r="Y417" s="321"/>
      <c r="Z417" s="321"/>
    </row>
    <row r="418" spans="1:26" ht="25.5" customHeight="1" x14ac:dyDescent="0.25">
      <c r="A418" s="307" t="s">
        <v>63</v>
      </c>
      <c r="B418" s="658" t="s">
        <v>156</v>
      </c>
      <c r="C418" s="643"/>
      <c r="D418" s="658" t="s">
        <v>156</v>
      </c>
      <c r="E418" s="643"/>
      <c r="F418" s="658"/>
      <c r="G418" s="643"/>
      <c r="H418" s="658"/>
      <c r="I418" s="643"/>
      <c r="J418" s="321"/>
      <c r="K418" s="321"/>
      <c r="L418" s="321"/>
      <c r="M418" s="321"/>
      <c r="N418" s="321"/>
      <c r="O418" s="321"/>
      <c r="P418" s="321"/>
      <c r="Q418" s="321"/>
      <c r="R418" s="321"/>
      <c r="S418" s="321"/>
      <c r="T418" s="321"/>
      <c r="U418" s="321"/>
      <c r="V418" s="321"/>
      <c r="W418" s="321"/>
      <c r="X418" s="321"/>
      <c r="Y418" s="321"/>
      <c r="Z418" s="321"/>
    </row>
    <row r="419" spans="1:26" ht="25.5" customHeight="1" x14ac:dyDescent="0.25">
      <c r="A419" s="307" t="s">
        <v>65</v>
      </c>
      <c r="B419" s="658" t="s">
        <v>157</v>
      </c>
      <c r="C419" s="643"/>
      <c r="D419" s="658" t="s">
        <v>157</v>
      </c>
      <c r="E419" s="643"/>
      <c r="F419" s="658"/>
      <c r="G419" s="643"/>
      <c r="H419" s="658"/>
      <c r="I419" s="643"/>
      <c r="J419" s="321"/>
      <c r="K419" s="321"/>
      <c r="L419" s="321"/>
      <c r="M419" s="321"/>
      <c r="N419" s="321"/>
      <c r="O419" s="321"/>
      <c r="P419" s="321"/>
      <c r="Q419" s="321"/>
      <c r="R419" s="321"/>
      <c r="S419" s="321"/>
      <c r="T419" s="321"/>
      <c r="U419" s="321"/>
      <c r="V419" s="321"/>
      <c r="W419" s="321"/>
      <c r="X419" s="321"/>
      <c r="Y419" s="321"/>
      <c r="Z419" s="321"/>
    </row>
    <row r="420" spans="1:26" ht="25.5" customHeight="1" x14ac:dyDescent="0.25">
      <c r="A420" s="307" t="s">
        <v>66</v>
      </c>
      <c r="B420" s="641" t="s">
        <v>67</v>
      </c>
      <c r="C420" s="643"/>
      <c r="D420" s="641" t="s">
        <v>67</v>
      </c>
      <c r="E420" s="643"/>
      <c r="F420" s="641"/>
      <c r="G420" s="643"/>
      <c r="H420" s="641"/>
      <c r="I420" s="643"/>
      <c r="J420" s="321"/>
      <c r="K420" s="321"/>
      <c r="L420" s="321"/>
      <c r="M420" s="321"/>
      <c r="N420" s="321"/>
      <c r="O420" s="321"/>
      <c r="P420" s="321"/>
      <c r="Q420" s="321"/>
      <c r="R420" s="321"/>
      <c r="S420" s="321"/>
      <c r="T420" s="321"/>
      <c r="U420" s="321"/>
      <c r="V420" s="321"/>
      <c r="W420" s="321"/>
      <c r="X420" s="321"/>
      <c r="Y420" s="321"/>
      <c r="Z420" s="321"/>
    </row>
    <row r="421" spans="1:26" ht="25.5" customHeight="1" x14ac:dyDescent="0.25">
      <c r="A421" s="307" t="s">
        <v>68</v>
      </c>
      <c r="B421" s="641" t="s">
        <v>186</v>
      </c>
      <c r="C421" s="643"/>
      <c r="D421" s="641" t="s">
        <v>186</v>
      </c>
      <c r="E421" s="643"/>
      <c r="F421" s="641"/>
      <c r="G421" s="643"/>
      <c r="H421" s="641"/>
      <c r="I421" s="643"/>
      <c r="J421" s="321"/>
      <c r="K421" s="321"/>
      <c r="L421" s="321"/>
      <c r="M421" s="321"/>
      <c r="N421" s="321"/>
      <c r="O421" s="321"/>
      <c r="P421" s="321"/>
      <c r="Q421" s="321"/>
      <c r="R421" s="321"/>
      <c r="S421" s="321"/>
      <c r="T421" s="321"/>
      <c r="U421" s="321"/>
      <c r="V421" s="321"/>
      <c r="W421" s="321"/>
      <c r="X421" s="321"/>
      <c r="Y421" s="321"/>
      <c r="Z421" s="321"/>
    </row>
    <row r="422" spans="1:26" ht="25.5" customHeight="1" x14ac:dyDescent="0.25">
      <c r="A422" s="307" t="s">
        <v>69</v>
      </c>
      <c r="B422" s="658" t="s">
        <v>194</v>
      </c>
      <c r="C422" s="643"/>
      <c r="D422" s="641" t="s">
        <v>195</v>
      </c>
      <c r="E422" s="643"/>
      <c r="F422" s="641"/>
      <c r="G422" s="643"/>
      <c r="H422" s="641"/>
      <c r="I422" s="643"/>
      <c r="J422" s="321"/>
      <c r="K422" s="321"/>
      <c r="L422" s="321"/>
      <c r="M422" s="321"/>
      <c r="N422" s="321"/>
      <c r="O422" s="321"/>
      <c r="P422" s="321"/>
      <c r="Q422" s="321"/>
      <c r="R422" s="321"/>
      <c r="S422" s="321"/>
      <c r="T422" s="321"/>
      <c r="U422" s="321"/>
      <c r="V422" s="321"/>
      <c r="W422" s="321"/>
      <c r="X422" s="321"/>
      <c r="Y422" s="321"/>
      <c r="Z422" s="321"/>
    </row>
    <row r="423" spans="1:26" ht="18.75" customHeight="1" x14ac:dyDescent="0.25">
      <c r="A423" s="645" t="s">
        <v>70</v>
      </c>
      <c r="B423" s="642"/>
      <c r="C423" s="642"/>
      <c r="D423" s="642"/>
      <c r="E423" s="642"/>
      <c r="F423" s="642"/>
      <c r="G423" s="642"/>
      <c r="H423" s="642"/>
      <c r="I423" s="643"/>
      <c r="J423" s="321"/>
      <c r="K423" s="321"/>
      <c r="L423" s="321"/>
      <c r="M423" s="321"/>
      <c r="N423" s="321"/>
      <c r="O423" s="321"/>
      <c r="P423" s="321"/>
      <c r="Q423" s="321"/>
      <c r="R423" s="321"/>
      <c r="S423" s="321"/>
      <c r="T423" s="321"/>
      <c r="U423" s="321"/>
      <c r="V423" s="321"/>
      <c r="W423" s="321"/>
      <c r="X423" s="321"/>
      <c r="Y423" s="321"/>
      <c r="Z423" s="321"/>
    </row>
    <row r="424" spans="1:26" ht="18.75" customHeight="1" x14ac:dyDescent="0.25">
      <c r="A424" s="307" t="s">
        <v>71</v>
      </c>
      <c r="B424" s="641" t="s">
        <v>72</v>
      </c>
      <c r="C424" s="642"/>
      <c r="D424" s="643"/>
      <c r="E424" s="307" t="s">
        <v>73</v>
      </c>
      <c r="F424" s="644" t="s">
        <v>72</v>
      </c>
      <c r="G424" s="642"/>
      <c r="H424" s="642"/>
      <c r="I424" s="643"/>
      <c r="J424" s="321"/>
      <c r="K424" s="321"/>
      <c r="L424" s="321"/>
      <c r="M424" s="321"/>
      <c r="N424" s="321"/>
      <c r="O424" s="321"/>
      <c r="P424" s="321"/>
      <c r="Q424" s="321"/>
      <c r="R424" s="321"/>
      <c r="S424" s="321"/>
      <c r="T424" s="321"/>
      <c r="U424" s="321"/>
      <c r="V424" s="321"/>
      <c r="W424" s="321"/>
      <c r="X424" s="321"/>
      <c r="Y424" s="321"/>
      <c r="Z424" s="321"/>
    </row>
    <row r="425" spans="1:26" ht="18.75" customHeight="1" x14ac:dyDescent="0.25">
      <c r="A425" s="307" t="s">
        <v>74</v>
      </c>
      <c r="B425" s="641" t="s">
        <v>72</v>
      </c>
      <c r="C425" s="642"/>
      <c r="D425" s="642"/>
      <c r="E425" s="642"/>
      <c r="F425" s="642"/>
      <c r="G425" s="642"/>
      <c r="H425" s="642"/>
      <c r="I425" s="643"/>
      <c r="J425" s="321"/>
      <c r="K425" s="321"/>
      <c r="L425" s="321"/>
      <c r="M425" s="321"/>
      <c r="N425" s="321"/>
      <c r="O425" s="321"/>
      <c r="P425" s="321"/>
      <c r="Q425" s="321"/>
      <c r="R425" s="321"/>
      <c r="S425" s="321"/>
      <c r="T425" s="321"/>
      <c r="U425" s="321"/>
      <c r="V425" s="321"/>
      <c r="W425" s="321"/>
      <c r="X425" s="321"/>
      <c r="Y425" s="321"/>
      <c r="Z425" s="321"/>
    </row>
    <row r="426" spans="1:26" ht="18.75" customHeight="1" x14ac:dyDescent="0.25">
      <c r="A426" s="307" t="s">
        <v>75</v>
      </c>
      <c r="B426" s="641" t="s">
        <v>72</v>
      </c>
      <c r="C426" s="642"/>
      <c r="D426" s="642"/>
      <c r="E426" s="642"/>
      <c r="F426" s="642"/>
      <c r="G426" s="642"/>
      <c r="H426" s="642"/>
      <c r="I426" s="643"/>
      <c r="J426" s="321"/>
      <c r="K426" s="321"/>
      <c r="L426" s="321"/>
      <c r="M426" s="321"/>
      <c r="N426" s="321"/>
      <c r="O426" s="321"/>
      <c r="P426" s="321"/>
      <c r="Q426" s="321"/>
      <c r="R426" s="321"/>
      <c r="S426" s="321"/>
      <c r="T426" s="321"/>
      <c r="U426" s="321"/>
      <c r="V426" s="321"/>
      <c r="W426" s="321"/>
      <c r="X426" s="321"/>
      <c r="Y426" s="321"/>
      <c r="Z426" s="321"/>
    </row>
    <row r="427" spans="1:26" ht="18.75" customHeight="1" x14ac:dyDescent="0.25">
      <c r="A427" s="307" t="s">
        <v>76</v>
      </c>
      <c r="B427" s="644" t="s">
        <v>72</v>
      </c>
      <c r="C427" s="642"/>
      <c r="D427" s="643"/>
      <c r="E427" s="307" t="s">
        <v>77</v>
      </c>
      <c r="F427" s="644" t="s">
        <v>72</v>
      </c>
      <c r="G427" s="642"/>
      <c r="H427" s="642"/>
      <c r="I427" s="643"/>
      <c r="J427" s="321"/>
      <c r="K427" s="321"/>
      <c r="L427" s="321"/>
      <c r="M427" s="321"/>
      <c r="N427" s="321"/>
      <c r="O427" s="321"/>
      <c r="P427" s="321"/>
      <c r="Q427" s="321"/>
      <c r="R427" s="321"/>
      <c r="S427" s="321"/>
      <c r="T427" s="321"/>
      <c r="U427" s="321"/>
      <c r="V427" s="321"/>
      <c r="W427" s="321"/>
      <c r="X427" s="321"/>
      <c r="Y427" s="321"/>
      <c r="Z427" s="321"/>
    </row>
    <row r="428" spans="1:26" ht="18.75" customHeight="1" x14ac:dyDescent="0.25">
      <c r="A428" s="646" t="s">
        <v>78</v>
      </c>
      <c r="B428" s="643"/>
      <c r="C428" s="646" t="s">
        <v>79</v>
      </c>
      <c r="D428" s="643"/>
      <c r="E428" s="646" t="s">
        <v>80</v>
      </c>
      <c r="F428" s="642"/>
      <c r="G428" s="643"/>
      <c r="H428" s="646" t="s">
        <v>81</v>
      </c>
      <c r="I428" s="643"/>
      <c r="J428" s="321"/>
      <c r="K428" s="321"/>
      <c r="L428" s="321"/>
      <c r="M428" s="321"/>
      <c r="N428" s="321"/>
      <c r="O428" s="321"/>
      <c r="P428" s="321"/>
      <c r="Q428" s="321"/>
      <c r="R428" s="321"/>
      <c r="S428" s="321"/>
      <c r="T428" s="321"/>
      <c r="U428" s="321"/>
      <c r="V428" s="321"/>
      <c r="W428" s="321"/>
      <c r="X428" s="321"/>
      <c r="Y428" s="321"/>
      <c r="Z428" s="321"/>
    </row>
    <row r="429" spans="1:26" ht="79.150000000000006" customHeight="1" x14ac:dyDescent="0.25">
      <c r="A429" s="647" t="s">
        <v>1200</v>
      </c>
      <c r="B429" s="648"/>
      <c r="C429" s="649" t="s">
        <v>160</v>
      </c>
      <c r="D429" s="648"/>
      <c r="E429" s="650" t="s">
        <v>161</v>
      </c>
      <c r="F429" s="651"/>
      <c r="G429" s="652"/>
      <c r="H429" s="650" t="s">
        <v>1314</v>
      </c>
      <c r="I429" s="652"/>
      <c r="J429" s="321"/>
      <c r="K429" s="321"/>
      <c r="L429" s="321"/>
      <c r="M429" s="321"/>
      <c r="N429" s="321"/>
      <c r="O429" s="321"/>
      <c r="P429" s="321"/>
      <c r="Q429" s="321"/>
      <c r="R429" s="321"/>
      <c r="S429" s="321"/>
      <c r="T429" s="321"/>
      <c r="U429" s="321"/>
      <c r="V429" s="321"/>
      <c r="W429" s="321"/>
      <c r="X429" s="321"/>
      <c r="Y429" s="321"/>
      <c r="Z429" s="321"/>
    </row>
    <row r="430" spans="1:26" ht="18.75" customHeight="1" x14ac:dyDescent="0.25">
      <c r="A430" s="653" t="s">
        <v>85</v>
      </c>
      <c r="B430" s="642"/>
      <c r="C430" s="642"/>
      <c r="D430" s="642"/>
      <c r="E430" s="642"/>
      <c r="F430" s="642"/>
      <c r="G430" s="642"/>
      <c r="H430" s="642"/>
      <c r="I430" s="643"/>
      <c r="J430" s="321"/>
      <c r="K430" s="321"/>
      <c r="L430" s="321"/>
      <c r="M430" s="321"/>
      <c r="N430" s="321"/>
      <c r="O430" s="321"/>
      <c r="P430" s="321"/>
      <c r="Q430" s="321"/>
      <c r="R430" s="321"/>
      <c r="S430" s="321"/>
      <c r="T430" s="321"/>
      <c r="U430" s="321"/>
      <c r="V430" s="321"/>
      <c r="W430" s="321"/>
      <c r="X430" s="321"/>
      <c r="Y430" s="321"/>
      <c r="Z430" s="321"/>
    </row>
    <row r="431" spans="1:26" ht="18.75" customHeight="1" x14ac:dyDescent="0.25">
      <c r="A431" s="300" t="s">
        <v>86</v>
      </c>
      <c r="B431" s="645" t="s">
        <v>87</v>
      </c>
      <c r="C431" s="642"/>
      <c r="D431" s="642"/>
      <c r="E431" s="642"/>
      <c r="F431" s="642"/>
      <c r="G431" s="642"/>
      <c r="H431" s="643"/>
      <c r="I431" s="300" t="s">
        <v>88</v>
      </c>
      <c r="J431" s="321"/>
      <c r="K431" s="321"/>
      <c r="L431" s="321"/>
      <c r="M431" s="321"/>
      <c r="N431" s="321"/>
      <c r="O431" s="321"/>
      <c r="P431" s="321"/>
      <c r="Q431" s="321"/>
      <c r="R431" s="321"/>
      <c r="S431" s="321"/>
      <c r="T431" s="321"/>
      <c r="U431" s="321"/>
      <c r="V431" s="321"/>
      <c r="W431" s="321"/>
      <c r="X431" s="321"/>
      <c r="Y431" s="321"/>
      <c r="Z431" s="321"/>
    </row>
    <row r="432" spans="1:26" ht="18.75" customHeight="1" x14ac:dyDescent="0.25">
      <c r="A432" s="301"/>
      <c r="B432" s="644"/>
      <c r="C432" s="642"/>
      <c r="D432" s="642"/>
      <c r="E432" s="642"/>
      <c r="F432" s="642"/>
      <c r="G432" s="642"/>
      <c r="H432" s="643"/>
      <c r="I432" s="301"/>
      <c r="J432" s="321"/>
      <c r="K432" s="321"/>
      <c r="L432" s="321"/>
      <c r="M432" s="321"/>
      <c r="N432" s="321"/>
      <c r="O432" s="321"/>
      <c r="P432" s="321"/>
      <c r="Q432" s="321"/>
      <c r="R432" s="321"/>
      <c r="S432" s="321"/>
      <c r="T432" s="321"/>
      <c r="U432" s="321"/>
      <c r="V432" s="321"/>
      <c r="W432" s="321"/>
      <c r="X432" s="321"/>
      <c r="Y432" s="321"/>
      <c r="Z432" s="321"/>
    </row>
    <row r="433" spans="1:26" ht="18.75" customHeight="1" x14ac:dyDescent="0.25">
      <c r="A433" s="544"/>
      <c r="B433" s="544"/>
      <c r="C433" s="544"/>
      <c r="D433" s="544"/>
      <c r="E433" s="544"/>
      <c r="F433" s="544"/>
      <c r="G433" s="544"/>
      <c r="H433" s="544"/>
      <c r="I433" s="544"/>
      <c r="J433" s="321"/>
      <c r="K433" s="321"/>
      <c r="L433" s="321"/>
      <c r="M433" s="321"/>
      <c r="N433" s="321"/>
      <c r="O433" s="321"/>
      <c r="P433" s="321"/>
      <c r="Q433" s="321"/>
      <c r="R433" s="321"/>
      <c r="S433" s="321"/>
      <c r="T433" s="321"/>
      <c r="U433" s="321"/>
      <c r="V433" s="321"/>
      <c r="W433" s="321"/>
      <c r="X433" s="321"/>
      <c r="Y433" s="321"/>
      <c r="Z433" s="321"/>
    </row>
    <row r="434" spans="1:26" ht="18.75" customHeight="1" x14ac:dyDescent="0.25">
      <c r="A434" s="569"/>
      <c r="B434" s="570"/>
      <c r="C434" s="570"/>
      <c r="D434" s="570"/>
      <c r="E434" s="570"/>
      <c r="F434" s="570"/>
      <c r="G434" s="570"/>
      <c r="H434" s="570"/>
      <c r="I434" s="571"/>
      <c r="J434" s="321"/>
      <c r="K434" s="321"/>
      <c r="L434" s="321"/>
      <c r="M434" s="321"/>
      <c r="N434" s="321"/>
      <c r="O434" s="321"/>
      <c r="P434" s="321"/>
      <c r="Q434" s="321"/>
      <c r="R434" s="321"/>
      <c r="S434" s="321"/>
      <c r="T434" s="321"/>
      <c r="U434" s="321"/>
      <c r="V434" s="321"/>
      <c r="W434" s="321"/>
      <c r="X434" s="321"/>
      <c r="Y434" s="321"/>
      <c r="Z434" s="321"/>
    </row>
    <row r="435" spans="1:26" ht="18.75" customHeight="1" x14ac:dyDescent="0.25">
      <c r="A435" s="654" t="s">
        <v>0</v>
      </c>
      <c r="B435" s="655"/>
      <c r="C435" s="655"/>
      <c r="D435" s="655"/>
      <c r="E435" s="655"/>
      <c r="F435" s="655"/>
      <c r="G435" s="655"/>
      <c r="H435" s="655"/>
      <c r="I435" s="656"/>
      <c r="J435" s="321"/>
      <c r="K435" s="321"/>
      <c r="L435" s="321"/>
      <c r="M435" s="321"/>
      <c r="N435" s="321"/>
      <c r="O435" s="321"/>
      <c r="P435" s="321"/>
      <c r="Q435" s="321"/>
      <c r="R435" s="321"/>
      <c r="S435" s="321"/>
      <c r="T435" s="321"/>
      <c r="U435" s="321"/>
      <c r="V435" s="321"/>
      <c r="W435" s="321"/>
      <c r="X435" s="321"/>
      <c r="Y435" s="321"/>
      <c r="Z435" s="321"/>
    </row>
    <row r="436" spans="1:26" ht="18.75" customHeight="1" x14ac:dyDescent="0.25">
      <c r="A436" s="654" t="s">
        <v>1</v>
      </c>
      <c r="B436" s="655"/>
      <c r="C436" s="655"/>
      <c r="D436" s="655"/>
      <c r="E436" s="655"/>
      <c r="F436" s="655"/>
      <c r="G436" s="655"/>
      <c r="H436" s="655"/>
      <c r="I436" s="656"/>
      <c r="J436" s="321"/>
      <c r="K436" s="321"/>
      <c r="L436" s="321"/>
      <c r="M436" s="321"/>
      <c r="N436" s="321"/>
      <c r="O436" s="321"/>
      <c r="P436" s="321"/>
      <c r="Q436" s="321"/>
      <c r="R436" s="321"/>
      <c r="S436" s="321"/>
      <c r="T436" s="321"/>
      <c r="U436" s="321"/>
      <c r="V436" s="321"/>
      <c r="W436" s="321"/>
      <c r="X436" s="321"/>
      <c r="Y436" s="321"/>
      <c r="Z436" s="321"/>
    </row>
    <row r="437" spans="1:26" ht="18.75" customHeight="1" x14ac:dyDescent="0.25">
      <c r="A437" s="654" t="s">
        <v>2</v>
      </c>
      <c r="B437" s="655"/>
      <c r="C437" s="655"/>
      <c r="D437" s="655"/>
      <c r="E437" s="655"/>
      <c r="F437" s="655"/>
      <c r="G437" s="655"/>
      <c r="H437" s="655"/>
      <c r="I437" s="656"/>
      <c r="J437" s="321"/>
      <c r="K437" s="321"/>
      <c r="L437" s="321"/>
      <c r="M437" s="321"/>
      <c r="N437" s="321"/>
      <c r="O437" s="321"/>
      <c r="P437" s="321"/>
      <c r="Q437" s="321"/>
      <c r="R437" s="321"/>
      <c r="S437" s="321"/>
      <c r="T437" s="321"/>
      <c r="U437" s="321"/>
      <c r="V437" s="321"/>
      <c r="W437" s="321"/>
      <c r="X437" s="321"/>
      <c r="Y437" s="321"/>
      <c r="Z437" s="321"/>
    </row>
    <row r="438" spans="1:26" ht="18.75" customHeight="1" x14ac:dyDescent="0.25">
      <c r="A438" s="326"/>
      <c r="B438" s="659" t="s">
        <v>1242</v>
      </c>
      <c r="C438" s="660"/>
      <c r="D438" s="660"/>
      <c r="E438" s="660"/>
      <c r="F438" s="661" t="s">
        <v>3</v>
      </c>
      <c r="G438" s="660"/>
      <c r="H438" s="660"/>
      <c r="I438" s="662"/>
      <c r="J438" s="321"/>
      <c r="K438" s="321"/>
      <c r="L438" s="321"/>
      <c r="M438" s="321"/>
      <c r="N438" s="321"/>
      <c r="O438" s="321"/>
      <c r="P438" s="321"/>
      <c r="Q438" s="321"/>
      <c r="R438" s="321"/>
      <c r="S438" s="321"/>
      <c r="T438" s="321"/>
      <c r="U438" s="321"/>
      <c r="V438" s="321"/>
      <c r="W438" s="321"/>
      <c r="X438" s="321"/>
      <c r="Y438" s="321"/>
      <c r="Z438" s="321"/>
    </row>
    <row r="439" spans="1:26" ht="18.75" customHeight="1" x14ac:dyDescent="0.25">
      <c r="A439" s="663" t="s">
        <v>4</v>
      </c>
      <c r="B439" s="664"/>
      <c r="C439" s="664"/>
      <c r="D439" s="664"/>
      <c r="E439" s="664"/>
      <c r="F439" s="664"/>
      <c r="G439" s="664"/>
      <c r="H439" s="664"/>
      <c r="I439" s="665"/>
      <c r="J439" s="321"/>
      <c r="K439" s="321"/>
      <c r="L439" s="321"/>
      <c r="M439" s="321"/>
      <c r="N439" s="321"/>
      <c r="O439" s="321"/>
      <c r="P439" s="321"/>
      <c r="Q439" s="321"/>
      <c r="R439" s="321"/>
      <c r="S439" s="321"/>
      <c r="T439" s="321"/>
      <c r="U439" s="321"/>
      <c r="V439" s="321"/>
      <c r="W439" s="321"/>
      <c r="X439" s="321"/>
      <c r="Y439" s="321"/>
      <c r="Z439" s="321"/>
    </row>
    <row r="440" spans="1:26" ht="18.75" customHeight="1" x14ac:dyDescent="0.25">
      <c r="A440" s="645" t="s">
        <v>5</v>
      </c>
      <c r="B440" s="642"/>
      <c r="C440" s="642"/>
      <c r="D440" s="642"/>
      <c r="E440" s="642"/>
      <c r="F440" s="642"/>
      <c r="G440" s="642"/>
      <c r="H440" s="642"/>
      <c r="I440" s="643"/>
      <c r="J440" s="321"/>
      <c r="K440" s="321"/>
      <c r="L440" s="321"/>
      <c r="M440" s="321"/>
      <c r="N440" s="321"/>
      <c r="O440" s="321"/>
      <c r="P440" s="321"/>
      <c r="Q440" s="321"/>
      <c r="R440" s="321"/>
      <c r="S440" s="321"/>
      <c r="T440" s="321"/>
      <c r="U440" s="321"/>
      <c r="V440" s="321"/>
      <c r="W440" s="321"/>
      <c r="X440" s="321"/>
      <c r="Y440" s="321"/>
      <c r="Z440" s="321"/>
    </row>
    <row r="441" spans="1:26" ht="18.75" customHeight="1" x14ac:dyDescent="0.25">
      <c r="A441" s="307" t="s">
        <v>6</v>
      </c>
      <c r="B441" s="294">
        <v>2223</v>
      </c>
      <c r="C441" s="657" t="s">
        <v>7</v>
      </c>
      <c r="D441" s="643"/>
      <c r="E441" s="644" t="s">
        <v>8</v>
      </c>
      <c r="F441" s="642"/>
      <c r="G441" s="643"/>
      <c r="H441" s="307" t="s">
        <v>9</v>
      </c>
      <c r="I441" s="295" t="s">
        <v>10</v>
      </c>
      <c r="J441" s="321"/>
      <c r="K441" s="321"/>
      <c r="L441" s="321"/>
      <c r="M441" s="321"/>
      <c r="N441" s="321"/>
      <c r="O441" s="321"/>
      <c r="P441" s="321"/>
      <c r="Q441" s="321"/>
      <c r="R441" s="321"/>
      <c r="S441" s="321"/>
      <c r="T441" s="321"/>
      <c r="U441" s="321"/>
      <c r="V441" s="321"/>
      <c r="W441" s="321"/>
      <c r="X441" s="321"/>
      <c r="Y441" s="321"/>
      <c r="Z441" s="321"/>
    </row>
    <row r="442" spans="1:26" ht="28.5" customHeight="1" x14ac:dyDescent="0.25">
      <c r="A442" s="307" t="s">
        <v>11</v>
      </c>
      <c r="B442" s="644" t="s">
        <v>12</v>
      </c>
      <c r="C442" s="642"/>
      <c r="D442" s="643"/>
      <c r="E442" s="657" t="s">
        <v>13</v>
      </c>
      <c r="F442" s="643"/>
      <c r="G442" s="658" t="s">
        <v>196</v>
      </c>
      <c r="H442" s="642"/>
      <c r="I442" s="643"/>
      <c r="J442" s="321"/>
      <c r="K442" s="321"/>
      <c r="L442" s="321"/>
      <c r="M442" s="321"/>
      <c r="N442" s="321"/>
      <c r="O442" s="321"/>
      <c r="P442" s="321"/>
      <c r="Q442" s="321"/>
      <c r="R442" s="321"/>
      <c r="S442" s="321"/>
      <c r="T442" s="321"/>
      <c r="U442" s="321"/>
      <c r="V442" s="321"/>
      <c r="W442" s="321"/>
      <c r="X442" s="321"/>
      <c r="Y442" s="321"/>
      <c r="Z442" s="321"/>
    </row>
    <row r="443" spans="1:26" ht="18.75" customHeight="1" x14ac:dyDescent="0.25">
      <c r="A443" s="307" t="s">
        <v>15</v>
      </c>
      <c r="B443" s="644" t="s">
        <v>197</v>
      </c>
      <c r="C443" s="642"/>
      <c r="D443" s="642"/>
      <c r="E443" s="642"/>
      <c r="F443" s="642"/>
      <c r="G443" s="642"/>
      <c r="H443" s="642"/>
      <c r="I443" s="643"/>
      <c r="J443" s="321"/>
      <c r="K443" s="321"/>
      <c r="L443" s="321"/>
      <c r="M443" s="321"/>
      <c r="N443" s="321"/>
      <c r="O443" s="321"/>
      <c r="P443" s="321"/>
      <c r="Q443" s="321"/>
      <c r="R443" s="321"/>
      <c r="S443" s="321"/>
      <c r="T443" s="321"/>
      <c r="U443" s="321"/>
      <c r="V443" s="321"/>
      <c r="W443" s="321"/>
      <c r="X443" s="321"/>
      <c r="Y443" s="321"/>
      <c r="Z443" s="321"/>
    </row>
    <row r="444" spans="1:26" ht="18.75" customHeight="1" x14ac:dyDescent="0.25">
      <c r="A444" s="307" t="s">
        <v>17</v>
      </c>
      <c r="B444" s="644" t="s">
        <v>198</v>
      </c>
      <c r="C444" s="642"/>
      <c r="D444" s="642"/>
      <c r="E444" s="642"/>
      <c r="F444" s="642"/>
      <c r="G444" s="642"/>
      <c r="H444" s="642"/>
      <c r="I444" s="643"/>
      <c r="J444" s="321"/>
      <c r="K444" s="321"/>
      <c r="L444" s="321"/>
      <c r="M444" s="321"/>
      <c r="N444" s="321"/>
      <c r="O444" s="321"/>
      <c r="P444" s="321"/>
      <c r="Q444" s="321"/>
      <c r="R444" s="321"/>
      <c r="S444" s="321"/>
      <c r="T444" s="321"/>
      <c r="U444" s="321"/>
      <c r="V444" s="321"/>
      <c r="W444" s="321"/>
      <c r="X444" s="321"/>
      <c r="Y444" s="321"/>
      <c r="Z444" s="321"/>
    </row>
    <row r="445" spans="1:26" ht="18.75" customHeight="1" x14ac:dyDescent="0.25">
      <c r="A445" s="307" t="s">
        <v>19</v>
      </c>
      <c r="B445" s="296">
        <v>1</v>
      </c>
      <c r="C445" s="296">
        <v>7</v>
      </c>
      <c r="D445" s="296">
        <v>2024</v>
      </c>
      <c r="E445" s="666" t="s">
        <v>23</v>
      </c>
      <c r="F445" s="667"/>
      <c r="G445" s="669">
        <v>31</v>
      </c>
      <c r="H445" s="669">
        <v>12</v>
      </c>
      <c r="I445" s="669">
        <v>2027</v>
      </c>
      <c r="J445" s="321"/>
      <c r="K445" s="321"/>
      <c r="L445" s="321"/>
      <c r="M445" s="321"/>
      <c r="N445" s="321"/>
      <c r="O445" s="321"/>
      <c r="P445" s="321"/>
      <c r="Q445" s="321"/>
      <c r="R445" s="321"/>
      <c r="S445" s="321"/>
      <c r="T445" s="321"/>
      <c r="U445" s="321"/>
      <c r="V445" s="321"/>
      <c r="W445" s="321"/>
      <c r="X445" s="321"/>
      <c r="Y445" s="321"/>
      <c r="Z445" s="321"/>
    </row>
    <row r="446" spans="1:26" ht="18.75" customHeight="1" x14ac:dyDescent="0.25">
      <c r="A446" s="307" t="s">
        <v>27</v>
      </c>
      <c r="B446" s="296">
        <v>1</v>
      </c>
      <c r="C446" s="296">
        <v>7</v>
      </c>
      <c r="D446" s="296">
        <v>2024</v>
      </c>
      <c r="E446" s="668"/>
      <c r="F446" s="665"/>
      <c r="G446" s="670"/>
      <c r="H446" s="670"/>
      <c r="I446" s="670"/>
      <c r="J446" s="321"/>
      <c r="K446" s="321"/>
      <c r="L446" s="321"/>
      <c r="M446" s="321"/>
      <c r="N446" s="321"/>
      <c r="O446" s="321"/>
      <c r="P446" s="321"/>
      <c r="Q446" s="321"/>
      <c r="R446" s="321"/>
      <c r="S446" s="321"/>
      <c r="T446" s="321"/>
      <c r="U446" s="321"/>
      <c r="V446" s="321"/>
      <c r="W446" s="321"/>
      <c r="X446" s="321"/>
      <c r="Y446" s="321"/>
      <c r="Z446" s="321"/>
    </row>
    <row r="447" spans="1:26" ht="18.75" customHeight="1" x14ac:dyDescent="0.25">
      <c r="A447" s="307" t="s">
        <v>28</v>
      </c>
      <c r="B447" s="304">
        <v>8452084</v>
      </c>
      <c r="C447" s="307" t="s">
        <v>29</v>
      </c>
      <c r="D447" s="546">
        <v>8452084</v>
      </c>
      <c r="E447" s="657" t="s">
        <v>31</v>
      </c>
      <c r="F447" s="643"/>
      <c r="G447" s="726" t="s">
        <v>1202</v>
      </c>
      <c r="H447" s="721"/>
      <c r="I447" s="648"/>
      <c r="J447" s="321"/>
      <c r="K447" s="321"/>
      <c r="L447" s="321"/>
      <c r="M447" s="321"/>
      <c r="N447" s="321"/>
      <c r="O447" s="321"/>
      <c r="P447" s="321"/>
      <c r="Q447" s="321"/>
      <c r="R447" s="321"/>
      <c r="S447" s="321"/>
      <c r="T447" s="321"/>
      <c r="U447" s="321"/>
      <c r="V447" s="321"/>
      <c r="W447" s="321"/>
      <c r="X447" s="321"/>
      <c r="Y447" s="321"/>
      <c r="Z447" s="321"/>
    </row>
    <row r="448" spans="1:26" ht="18.75" customHeight="1" x14ac:dyDescent="0.25">
      <c r="A448" s="645" t="s">
        <v>32</v>
      </c>
      <c r="B448" s="642"/>
      <c r="C448" s="642"/>
      <c r="D448" s="642"/>
      <c r="E448" s="642"/>
      <c r="F448" s="642"/>
      <c r="G448" s="642"/>
      <c r="H448" s="642"/>
      <c r="I448" s="643"/>
      <c r="J448" s="321"/>
      <c r="K448" s="321"/>
      <c r="L448" s="321"/>
      <c r="M448" s="321"/>
      <c r="N448" s="321"/>
      <c r="O448" s="321"/>
      <c r="P448" s="321"/>
      <c r="Q448" s="321"/>
      <c r="R448" s="321"/>
      <c r="S448" s="321"/>
      <c r="T448" s="321"/>
      <c r="U448" s="321"/>
      <c r="V448" s="321"/>
      <c r="W448" s="321"/>
      <c r="X448" s="321"/>
      <c r="Y448" s="321"/>
      <c r="Z448" s="321"/>
    </row>
    <row r="449" spans="1:26" ht="18.75" customHeight="1" x14ac:dyDescent="0.25">
      <c r="A449" s="307" t="s">
        <v>33</v>
      </c>
      <c r="B449" s="658" t="s">
        <v>200</v>
      </c>
      <c r="C449" s="643"/>
      <c r="D449" s="300" t="s">
        <v>35</v>
      </c>
      <c r="E449" s="658" t="s">
        <v>201</v>
      </c>
      <c r="F449" s="643"/>
      <c r="G449" s="307" t="s">
        <v>37</v>
      </c>
      <c r="H449" s="641" t="s">
        <v>30</v>
      </c>
      <c r="I449" s="643"/>
      <c r="J449" s="321"/>
      <c r="K449" s="321"/>
      <c r="L449" s="321"/>
      <c r="M449" s="321"/>
      <c r="N449" s="321"/>
      <c r="O449" s="321"/>
      <c r="P449" s="321"/>
      <c r="Q449" s="321"/>
      <c r="R449" s="321"/>
      <c r="S449" s="321"/>
      <c r="T449" s="321"/>
      <c r="U449" s="321"/>
      <c r="V449" s="321"/>
      <c r="W449" s="321"/>
      <c r="X449" s="321"/>
      <c r="Y449" s="321"/>
      <c r="Z449" s="321"/>
    </row>
    <row r="450" spans="1:26" ht="18.75" customHeight="1" x14ac:dyDescent="0.25">
      <c r="A450" s="307" t="s">
        <v>38</v>
      </c>
      <c r="B450" s="641" t="s">
        <v>202</v>
      </c>
      <c r="C450" s="642"/>
      <c r="D450" s="642"/>
      <c r="E450" s="642"/>
      <c r="F450" s="642"/>
      <c r="G450" s="642"/>
      <c r="H450" s="642"/>
      <c r="I450" s="643"/>
      <c r="J450" s="321"/>
      <c r="K450" s="321"/>
      <c r="L450" s="321"/>
      <c r="M450" s="321"/>
      <c r="N450" s="321"/>
      <c r="O450" s="321"/>
      <c r="P450" s="321"/>
      <c r="Q450" s="321"/>
      <c r="R450" s="321"/>
      <c r="S450" s="321"/>
      <c r="T450" s="321"/>
      <c r="U450" s="321"/>
      <c r="V450" s="321"/>
      <c r="W450" s="321"/>
      <c r="X450" s="321"/>
      <c r="Y450" s="321"/>
      <c r="Z450" s="321"/>
    </row>
    <row r="451" spans="1:26" ht="18.75" customHeight="1" x14ac:dyDescent="0.25">
      <c r="A451" s="307" t="s">
        <v>40</v>
      </c>
      <c r="B451" s="295" t="s">
        <v>41</v>
      </c>
      <c r="C451" s="307" t="s">
        <v>42</v>
      </c>
      <c r="D451" s="295" t="s">
        <v>43</v>
      </c>
      <c r="E451" s="657" t="s">
        <v>44</v>
      </c>
      <c r="F451" s="643"/>
      <c r="G451" s="295" t="s">
        <v>45</v>
      </c>
      <c r="H451" s="307" t="s">
        <v>46</v>
      </c>
      <c r="I451" s="305">
        <v>8452084</v>
      </c>
      <c r="J451" s="321"/>
      <c r="K451" s="321"/>
      <c r="L451" s="321"/>
      <c r="M451" s="321"/>
      <c r="N451" s="321"/>
      <c r="O451" s="321"/>
      <c r="P451" s="321"/>
      <c r="Q451" s="321"/>
      <c r="R451" s="321"/>
      <c r="S451" s="321"/>
      <c r="T451" s="321"/>
      <c r="U451" s="321"/>
      <c r="V451" s="321"/>
      <c r="W451" s="321"/>
      <c r="X451" s="321"/>
      <c r="Y451" s="321"/>
      <c r="Z451" s="321"/>
    </row>
    <row r="452" spans="1:26" ht="18.75" customHeight="1" x14ac:dyDescent="0.25">
      <c r="A452" s="307" t="s">
        <v>47</v>
      </c>
      <c r="B452" s="647" t="s">
        <v>1203</v>
      </c>
      <c r="C452" s="721"/>
      <c r="D452" s="721"/>
      <c r="E452" s="721"/>
      <c r="F452" s="721"/>
      <c r="G452" s="721"/>
      <c r="H452" s="721"/>
      <c r="I452" s="648"/>
      <c r="J452" s="321"/>
      <c r="K452" s="321"/>
      <c r="L452" s="321"/>
      <c r="M452" s="321"/>
      <c r="N452" s="321"/>
      <c r="O452" s="321"/>
      <c r="P452" s="321"/>
      <c r="Q452" s="321"/>
      <c r="R452" s="321"/>
      <c r="S452" s="321"/>
      <c r="T452" s="321"/>
      <c r="U452" s="321"/>
      <c r="V452" s="321"/>
      <c r="W452" s="321"/>
      <c r="X452" s="321"/>
      <c r="Y452" s="321"/>
      <c r="Z452" s="321"/>
    </row>
    <row r="453" spans="1:26" ht="25.5" customHeight="1" x14ac:dyDescent="0.25">
      <c r="A453" s="307" t="s">
        <v>49</v>
      </c>
      <c r="B453" s="647" t="s">
        <v>1204</v>
      </c>
      <c r="C453" s="721"/>
      <c r="D453" s="648"/>
      <c r="E453" s="727" t="s">
        <v>50</v>
      </c>
      <c r="F453" s="652"/>
      <c r="G453" s="726" t="s">
        <v>1205</v>
      </c>
      <c r="H453" s="721"/>
      <c r="I453" s="648"/>
      <c r="J453" s="321"/>
      <c r="K453" s="321"/>
      <c r="L453" s="321"/>
      <c r="M453" s="321"/>
      <c r="N453" s="321"/>
      <c r="O453" s="321"/>
      <c r="P453" s="321"/>
      <c r="Q453" s="321"/>
      <c r="R453" s="321"/>
      <c r="S453" s="321"/>
      <c r="T453" s="321"/>
      <c r="U453" s="321"/>
      <c r="V453" s="321"/>
      <c r="W453" s="321"/>
      <c r="X453" s="321"/>
      <c r="Y453" s="321"/>
      <c r="Z453" s="321"/>
    </row>
    <row r="454" spans="1:26" ht="18.75" customHeight="1" x14ac:dyDescent="0.25">
      <c r="A454" s="645" t="s">
        <v>52</v>
      </c>
      <c r="B454" s="642"/>
      <c r="C454" s="642"/>
      <c r="D454" s="642"/>
      <c r="E454" s="642"/>
      <c r="F454" s="642"/>
      <c r="G454" s="642"/>
      <c r="H454" s="642"/>
      <c r="I454" s="643"/>
      <c r="J454" s="321"/>
      <c r="K454" s="321"/>
      <c r="L454" s="321"/>
      <c r="M454" s="321"/>
      <c r="N454" s="321"/>
      <c r="O454" s="321"/>
      <c r="P454" s="321"/>
      <c r="Q454" s="321"/>
      <c r="R454" s="321"/>
      <c r="S454" s="321"/>
      <c r="T454" s="321"/>
      <c r="U454" s="321"/>
      <c r="V454" s="321"/>
      <c r="W454" s="321"/>
      <c r="X454" s="321"/>
      <c r="Y454" s="321"/>
      <c r="Z454" s="321"/>
    </row>
    <row r="455" spans="1:26" ht="18.75" customHeight="1" x14ac:dyDescent="0.25">
      <c r="A455" s="307" t="s">
        <v>53</v>
      </c>
      <c r="B455" s="658" t="s">
        <v>204</v>
      </c>
      <c r="C455" s="642"/>
      <c r="D455" s="642"/>
      <c r="E455" s="642"/>
      <c r="F455" s="642"/>
      <c r="G455" s="642"/>
      <c r="H455" s="642"/>
      <c r="I455" s="643"/>
      <c r="J455" s="321"/>
      <c r="K455" s="321"/>
      <c r="L455" s="321"/>
      <c r="M455" s="321"/>
      <c r="N455" s="321"/>
      <c r="O455" s="321"/>
      <c r="P455" s="321"/>
      <c r="Q455" s="321"/>
      <c r="R455" s="321"/>
      <c r="S455" s="321"/>
      <c r="T455" s="321"/>
      <c r="U455" s="321"/>
      <c r="V455" s="321"/>
      <c r="W455" s="321"/>
      <c r="X455" s="321"/>
      <c r="Y455" s="321"/>
      <c r="Z455" s="321"/>
    </row>
    <row r="456" spans="1:26" ht="18.75" customHeight="1" x14ac:dyDescent="0.25">
      <c r="A456" s="307" t="s">
        <v>55</v>
      </c>
      <c r="B456" s="645" t="s">
        <v>56</v>
      </c>
      <c r="C456" s="643"/>
      <c r="D456" s="645" t="s">
        <v>57</v>
      </c>
      <c r="E456" s="643"/>
      <c r="F456" s="645" t="s">
        <v>58</v>
      </c>
      <c r="G456" s="643"/>
      <c r="H456" s="645" t="s">
        <v>59</v>
      </c>
      <c r="I456" s="643"/>
      <c r="J456" s="321"/>
      <c r="K456" s="321"/>
      <c r="L456" s="321"/>
      <c r="M456" s="321"/>
      <c r="N456" s="321"/>
      <c r="O456" s="321"/>
      <c r="P456" s="321"/>
      <c r="Q456" s="321"/>
      <c r="R456" s="321"/>
      <c r="S456" s="321"/>
      <c r="T456" s="321"/>
      <c r="U456" s="321"/>
      <c r="V456" s="321"/>
      <c r="W456" s="321"/>
      <c r="X456" s="321"/>
      <c r="Y456" s="321"/>
      <c r="Z456" s="321"/>
    </row>
    <row r="457" spans="1:26" ht="28.5" customHeight="1" x14ac:dyDescent="0.25">
      <c r="A457" s="307" t="s">
        <v>60</v>
      </c>
      <c r="B457" s="718" t="s">
        <v>205</v>
      </c>
      <c r="C457" s="643"/>
      <c r="D457" s="718"/>
      <c r="E457" s="643"/>
      <c r="F457" s="641"/>
      <c r="G457" s="643"/>
      <c r="H457" s="641"/>
      <c r="I457" s="643"/>
      <c r="J457" s="321"/>
      <c r="K457" s="321"/>
      <c r="L457" s="321"/>
      <c r="M457" s="321"/>
      <c r="N457" s="321"/>
      <c r="O457" s="321"/>
      <c r="P457" s="321"/>
      <c r="Q457" s="321"/>
      <c r="R457" s="321"/>
      <c r="S457" s="321"/>
      <c r="T457" s="321"/>
      <c r="U457" s="321"/>
      <c r="V457" s="321"/>
      <c r="W457" s="321"/>
      <c r="X457" s="321"/>
      <c r="Y457" s="321"/>
      <c r="Z457" s="321"/>
    </row>
    <row r="458" spans="1:26" ht="28.5" customHeight="1" x14ac:dyDescent="0.25">
      <c r="A458" s="307" t="s">
        <v>63</v>
      </c>
      <c r="B458" s="658" t="s">
        <v>206</v>
      </c>
      <c r="C458" s="643"/>
      <c r="D458" s="658"/>
      <c r="E458" s="643"/>
      <c r="F458" s="641"/>
      <c r="G458" s="643"/>
      <c r="H458" s="641"/>
      <c r="I458" s="643"/>
      <c r="J458" s="321"/>
      <c r="K458" s="321"/>
      <c r="L458" s="321"/>
      <c r="M458" s="321"/>
      <c r="N458" s="321"/>
      <c r="O458" s="321"/>
      <c r="P458" s="321"/>
      <c r="Q458" s="321"/>
      <c r="R458" s="321"/>
      <c r="S458" s="321"/>
      <c r="T458" s="321"/>
      <c r="U458" s="321"/>
      <c r="V458" s="321"/>
      <c r="W458" s="321"/>
      <c r="X458" s="321"/>
      <c r="Y458" s="321"/>
      <c r="Z458" s="321"/>
    </row>
    <row r="459" spans="1:26" ht="28.5" customHeight="1" x14ac:dyDescent="0.25">
      <c r="A459" s="307" t="s">
        <v>65</v>
      </c>
      <c r="B459" s="658" t="s">
        <v>206</v>
      </c>
      <c r="C459" s="643"/>
      <c r="D459" s="641"/>
      <c r="E459" s="643"/>
      <c r="F459" s="641"/>
      <c r="G459" s="643"/>
      <c r="H459" s="641"/>
      <c r="I459" s="643"/>
      <c r="J459" s="321"/>
      <c r="K459" s="321"/>
      <c r="L459" s="321"/>
      <c r="M459" s="321"/>
      <c r="N459" s="321"/>
      <c r="O459" s="321"/>
      <c r="P459" s="321"/>
      <c r="Q459" s="321"/>
      <c r="R459" s="321"/>
      <c r="S459" s="321"/>
      <c r="T459" s="321"/>
      <c r="U459" s="321"/>
      <c r="V459" s="321"/>
      <c r="W459" s="321"/>
      <c r="X459" s="321"/>
      <c r="Y459" s="321"/>
      <c r="Z459" s="321"/>
    </row>
    <row r="460" spans="1:26" ht="28.5" customHeight="1" x14ac:dyDescent="0.25">
      <c r="A460" s="307" t="s">
        <v>66</v>
      </c>
      <c r="B460" s="647" t="s">
        <v>1206</v>
      </c>
      <c r="C460" s="648"/>
      <c r="D460" s="641"/>
      <c r="E460" s="643"/>
      <c r="F460" s="641"/>
      <c r="G460" s="643"/>
      <c r="H460" s="641"/>
      <c r="I460" s="643"/>
      <c r="J460" s="321"/>
      <c r="K460" s="321"/>
      <c r="L460" s="321"/>
      <c r="M460" s="321"/>
      <c r="N460" s="321"/>
      <c r="O460" s="321"/>
      <c r="P460" s="321"/>
      <c r="Q460" s="321"/>
      <c r="R460" s="321"/>
      <c r="S460" s="321"/>
      <c r="T460" s="321"/>
      <c r="U460" s="321"/>
      <c r="V460" s="321"/>
      <c r="W460" s="321"/>
      <c r="X460" s="321"/>
      <c r="Y460" s="321"/>
      <c r="Z460" s="321"/>
    </row>
    <row r="461" spans="1:26" ht="28.5" customHeight="1" x14ac:dyDescent="0.25">
      <c r="A461" s="307" t="s">
        <v>68</v>
      </c>
      <c r="B461" s="726" t="s">
        <v>200</v>
      </c>
      <c r="C461" s="648"/>
      <c r="D461" s="641"/>
      <c r="E461" s="643"/>
      <c r="F461" s="641"/>
      <c r="G461" s="643"/>
      <c r="H461" s="641"/>
      <c r="I461" s="643"/>
      <c r="J461" s="321"/>
      <c r="K461" s="321"/>
      <c r="L461" s="321"/>
      <c r="M461" s="321"/>
      <c r="N461" s="321"/>
      <c r="O461" s="321"/>
      <c r="P461" s="321"/>
      <c r="Q461" s="321"/>
      <c r="R461" s="321"/>
      <c r="S461" s="321"/>
      <c r="T461" s="321"/>
      <c r="U461" s="321"/>
      <c r="V461" s="321"/>
      <c r="W461" s="321"/>
      <c r="X461" s="321"/>
      <c r="Y461" s="321"/>
      <c r="Z461" s="321"/>
    </row>
    <row r="462" spans="1:26" ht="28.5" customHeight="1" x14ac:dyDescent="0.25">
      <c r="A462" s="307" t="s">
        <v>69</v>
      </c>
      <c r="B462" s="726" t="s">
        <v>1207</v>
      </c>
      <c r="C462" s="648"/>
      <c r="D462" s="641"/>
      <c r="E462" s="643"/>
      <c r="F462" s="641"/>
      <c r="G462" s="643"/>
      <c r="H462" s="641"/>
      <c r="I462" s="643"/>
      <c r="J462" s="321"/>
      <c r="K462" s="321"/>
      <c r="L462" s="321"/>
      <c r="M462" s="321"/>
      <c r="N462" s="321"/>
      <c r="O462" s="321"/>
      <c r="P462" s="321"/>
      <c r="Q462" s="321"/>
      <c r="R462" s="321"/>
      <c r="S462" s="321"/>
      <c r="T462" s="321"/>
      <c r="U462" s="321"/>
      <c r="V462" s="321"/>
      <c r="W462" s="321"/>
      <c r="X462" s="321"/>
      <c r="Y462" s="321"/>
      <c r="Z462" s="321"/>
    </row>
    <row r="463" spans="1:26" ht="18.75" customHeight="1" x14ac:dyDescent="0.25">
      <c r="A463" s="645" t="s">
        <v>70</v>
      </c>
      <c r="B463" s="642"/>
      <c r="C463" s="642"/>
      <c r="D463" s="642"/>
      <c r="E463" s="642"/>
      <c r="F463" s="642"/>
      <c r="G463" s="642"/>
      <c r="H463" s="642"/>
      <c r="I463" s="643"/>
      <c r="J463" s="321"/>
      <c r="K463" s="321"/>
      <c r="L463" s="321"/>
      <c r="M463" s="321"/>
      <c r="N463" s="321"/>
      <c r="O463" s="321"/>
      <c r="P463" s="321"/>
      <c r="Q463" s="321"/>
      <c r="R463" s="321"/>
      <c r="S463" s="321"/>
      <c r="T463" s="321"/>
      <c r="U463" s="321"/>
      <c r="V463" s="321"/>
      <c r="W463" s="321"/>
      <c r="X463" s="321"/>
      <c r="Y463" s="321"/>
      <c r="Z463" s="321"/>
    </row>
    <row r="464" spans="1:26" ht="18.75" customHeight="1" x14ac:dyDescent="0.25">
      <c r="A464" s="307" t="s">
        <v>71</v>
      </c>
      <c r="B464" s="641" t="s">
        <v>72</v>
      </c>
      <c r="C464" s="642"/>
      <c r="D464" s="643"/>
      <c r="E464" s="307" t="s">
        <v>73</v>
      </c>
      <c r="F464" s="644" t="s">
        <v>72</v>
      </c>
      <c r="G464" s="642"/>
      <c r="H464" s="642"/>
      <c r="I464" s="643"/>
      <c r="J464" s="321"/>
      <c r="K464" s="321"/>
      <c r="L464" s="321"/>
      <c r="M464" s="321"/>
      <c r="N464" s="321"/>
      <c r="O464" s="321"/>
      <c r="P464" s="321"/>
      <c r="Q464" s="321"/>
      <c r="R464" s="321"/>
      <c r="S464" s="321"/>
      <c r="T464" s="321"/>
      <c r="U464" s="321"/>
      <c r="V464" s="321"/>
      <c r="W464" s="321"/>
      <c r="X464" s="321"/>
      <c r="Y464" s="321"/>
      <c r="Z464" s="321"/>
    </row>
    <row r="465" spans="1:26" ht="18.75" customHeight="1" x14ac:dyDescent="0.25">
      <c r="A465" s="307" t="s">
        <v>74</v>
      </c>
      <c r="B465" s="641" t="s">
        <v>72</v>
      </c>
      <c r="C465" s="642"/>
      <c r="D465" s="642"/>
      <c r="E465" s="642"/>
      <c r="F465" s="642"/>
      <c r="G465" s="642"/>
      <c r="H465" s="642"/>
      <c r="I465" s="643"/>
      <c r="J465" s="321"/>
      <c r="K465" s="321"/>
      <c r="L465" s="321"/>
      <c r="M465" s="321"/>
      <c r="N465" s="321"/>
      <c r="O465" s="321"/>
      <c r="P465" s="321"/>
      <c r="Q465" s="321"/>
      <c r="R465" s="321"/>
      <c r="S465" s="321"/>
      <c r="T465" s="321"/>
      <c r="U465" s="321"/>
      <c r="V465" s="321"/>
      <c r="W465" s="321"/>
      <c r="X465" s="321"/>
      <c r="Y465" s="321"/>
      <c r="Z465" s="321"/>
    </row>
    <row r="466" spans="1:26" ht="18.75" customHeight="1" x14ac:dyDescent="0.25">
      <c r="A466" s="307" t="s">
        <v>75</v>
      </c>
      <c r="B466" s="641" t="s">
        <v>72</v>
      </c>
      <c r="C466" s="642"/>
      <c r="D466" s="642"/>
      <c r="E466" s="642"/>
      <c r="F466" s="642"/>
      <c r="G466" s="642"/>
      <c r="H466" s="642"/>
      <c r="I466" s="643"/>
      <c r="J466" s="321"/>
      <c r="K466" s="321"/>
      <c r="L466" s="321"/>
      <c r="M466" s="321"/>
      <c r="N466" s="321"/>
      <c r="O466" s="321"/>
      <c r="P466" s="321"/>
      <c r="Q466" s="321"/>
      <c r="R466" s="321"/>
      <c r="S466" s="321"/>
      <c r="T466" s="321"/>
      <c r="U466" s="321"/>
      <c r="V466" s="321"/>
      <c r="W466" s="321"/>
      <c r="X466" s="321"/>
      <c r="Y466" s="321"/>
      <c r="Z466" s="321"/>
    </row>
    <row r="467" spans="1:26" ht="18.75" customHeight="1" x14ac:dyDescent="0.25">
      <c r="A467" s="307" t="s">
        <v>76</v>
      </c>
      <c r="B467" s="644" t="s">
        <v>72</v>
      </c>
      <c r="C467" s="642"/>
      <c r="D467" s="643"/>
      <c r="E467" s="307" t="s">
        <v>77</v>
      </c>
      <c r="F467" s="644" t="s">
        <v>72</v>
      </c>
      <c r="G467" s="642"/>
      <c r="H467" s="642"/>
      <c r="I467" s="643"/>
      <c r="J467" s="321"/>
      <c r="K467" s="321"/>
      <c r="L467" s="321"/>
      <c r="M467" s="321"/>
      <c r="N467" s="321"/>
      <c r="O467" s="321"/>
      <c r="P467" s="321"/>
      <c r="Q467" s="321"/>
      <c r="R467" s="321"/>
      <c r="S467" s="321"/>
      <c r="T467" s="321"/>
      <c r="U467" s="321"/>
      <c r="V467" s="321"/>
      <c r="W467" s="321"/>
      <c r="X467" s="321"/>
      <c r="Y467" s="321"/>
      <c r="Z467" s="321"/>
    </row>
    <row r="468" spans="1:26" ht="18.75" customHeight="1" x14ac:dyDescent="0.25">
      <c r="A468" s="646" t="s">
        <v>78</v>
      </c>
      <c r="B468" s="643"/>
      <c r="C468" s="646" t="s">
        <v>79</v>
      </c>
      <c r="D468" s="643"/>
      <c r="E468" s="646" t="s">
        <v>80</v>
      </c>
      <c r="F468" s="642"/>
      <c r="G468" s="643"/>
      <c r="H468" s="646" t="s">
        <v>81</v>
      </c>
      <c r="I468" s="643"/>
      <c r="J468" s="321"/>
      <c r="K468" s="321"/>
      <c r="L468" s="321"/>
      <c r="M468" s="321"/>
      <c r="N468" s="321"/>
      <c r="O468" s="321"/>
      <c r="P468" s="321"/>
      <c r="Q468" s="321"/>
      <c r="R468" s="321"/>
      <c r="S468" s="321"/>
      <c r="T468" s="321"/>
      <c r="U468" s="321"/>
      <c r="V468" s="321"/>
      <c r="W468" s="321"/>
      <c r="X468" s="321"/>
      <c r="Y468" s="321"/>
      <c r="Z468" s="321"/>
    </row>
    <row r="469" spans="1:26" ht="42.75" customHeight="1" x14ac:dyDescent="0.25">
      <c r="A469" s="647" t="s">
        <v>1200</v>
      </c>
      <c r="B469" s="648"/>
      <c r="C469" s="720" t="s">
        <v>1208</v>
      </c>
      <c r="D469" s="648"/>
      <c r="E469" s="647" t="s">
        <v>1238</v>
      </c>
      <c r="F469" s="721"/>
      <c r="G469" s="648"/>
      <c r="H469" s="647" t="s">
        <v>1209</v>
      </c>
      <c r="I469" s="648"/>
      <c r="J469" s="321"/>
      <c r="K469" s="321"/>
      <c r="L469" s="321"/>
      <c r="M469" s="321"/>
      <c r="N469" s="321"/>
      <c r="O469" s="321"/>
      <c r="P469" s="321"/>
      <c r="Q469" s="321"/>
      <c r="R469" s="321"/>
      <c r="S469" s="321"/>
      <c r="T469" s="321"/>
      <c r="U469" s="321"/>
      <c r="V469" s="321"/>
      <c r="W469" s="321"/>
      <c r="X469" s="321"/>
      <c r="Y469" s="321"/>
      <c r="Z469" s="321"/>
    </row>
    <row r="470" spans="1:26" ht="18.75" customHeight="1" x14ac:dyDescent="0.25">
      <c r="A470" s="653" t="s">
        <v>85</v>
      </c>
      <c r="B470" s="642"/>
      <c r="C470" s="642"/>
      <c r="D470" s="642"/>
      <c r="E470" s="642"/>
      <c r="F470" s="642"/>
      <c r="G470" s="642"/>
      <c r="H470" s="642"/>
      <c r="I470" s="643"/>
      <c r="J470" s="321"/>
      <c r="K470" s="321"/>
      <c r="L470" s="321"/>
      <c r="M470" s="321"/>
      <c r="N470" s="321"/>
      <c r="O470" s="321"/>
      <c r="P470" s="321"/>
      <c r="Q470" s="321"/>
      <c r="R470" s="321"/>
      <c r="S470" s="321"/>
      <c r="T470" s="321"/>
      <c r="U470" s="321"/>
      <c r="V470" s="321"/>
      <c r="W470" s="321"/>
      <c r="X470" s="321"/>
      <c r="Y470" s="321"/>
      <c r="Z470" s="321"/>
    </row>
    <row r="471" spans="1:26" ht="18.75" customHeight="1" x14ac:dyDescent="0.25">
      <c r="A471" s="300" t="s">
        <v>86</v>
      </c>
      <c r="B471" s="645" t="s">
        <v>87</v>
      </c>
      <c r="C471" s="642"/>
      <c r="D471" s="642"/>
      <c r="E471" s="642"/>
      <c r="F471" s="642"/>
      <c r="G471" s="642"/>
      <c r="H471" s="643"/>
      <c r="I471" s="300" t="s">
        <v>88</v>
      </c>
      <c r="J471" s="321"/>
      <c r="K471" s="321"/>
      <c r="L471" s="321"/>
      <c r="M471" s="321"/>
      <c r="N471" s="321"/>
      <c r="O471" s="321"/>
      <c r="P471" s="321"/>
      <c r="Q471" s="321"/>
      <c r="R471" s="321"/>
      <c r="S471" s="321"/>
      <c r="T471" s="321"/>
      <c r="U471" s="321"/>
      <c r="V471" s="321"/>
      <c r="W471" s="321"/>
      <c r="X471" s="321"/>
      <c r="Y471" s="321"/>
      <c r="Z471" s="321"/>
    </row>
    <row r="472" spans="1:26" ht="18.75" customHeight="1" x14ac:dyDescent="0.25">
      <c r="A472" s="301"/>
      <c r="B472" s="644"/>
      <c r="C472" s="642"/>
      <c r="D472" s="642"/>
      <c r="E472" s="642"/>
      <c r="F472" s="642"/>
      <c r="G472" s="642"/>
      <c r="H472" s="643"/>
      <c r="I472" s="301"/>
      <c r="J472" s="321"/>
      <c r="K472" s="321"/>
      <c r="L472" s="321"/>
      <c r="M472" s="321"/>
      <c r="N472" s="321"/>
      <c r="O472" s="321"/>
      <c r="P472" s="321"/>
      <c r="Q472" s="321"/>
      <c r="R472" s="321"/>
      <c r="S472" s="321"/>
      <c r="T472" s="321"/>
      <c r="U472" s="321"/>
      <c r="V472" s="321"/>
      <c r="W472" s="321"/>
      <c r="X472" s="321"/>
      <c r="Y472" s="321"/>
      <c r="Z472" s="321"/>
    </row>
    <row r="473" spans="1:26" ht="18.75" customHeight="1" x14ac:dyDescent="0.25">
      <c r="A473" s="544"/>
      <c r="B473" s="544"/>
      <c r="C473" s="544"/>
      <c r="D473" s="544"/>
      <c r="E473" s="544"/>
      <c r="F473" s="544"/>
      <c r="G473" s="544"/>
      <c r="H473" s="544"/>
      <c r="I473" s="544"/>
      <c r="J473" s="321"/>
      <c r="K473" s="321"/>
      <c r="L473" s="321"/>
      <c r="M473" s="321"/>
      <c r="N473" s="321"/>
      <c r="O473" s="321"/>
      <c r="P473" s="321"/>
      <c r="Q473" s="321"/>
      <c r="R473" s="321"/>
      <c r="S473" s="321"/>
      <c r="T473" s="321"/>
      <c r="U473" s="321"/>
      <c r="V473" s="321"/>
      <c r="W473" s="321"/>
      <c r="X473" s="321"/>
      <c r="Y473" s="321"/>
      <c r="Z473" s="321"/>
    </row>
    <row r="474" spans="1:26" ht="18.75" customHeight="1" x14ac:dyDescent="0.25">
      <c r="A474" s="569"/>
      <c r="B474" s="570"/>
      <c r="C474" s="570"/>
      <c r="D474" s="570"/>
      <c r="E474" s="570"/>
      <c r="F474" s="570"/>
      <c r="G474" s="570"/>
      <c r="H474" s="570"/>
      <c r="I474" s="571"/>
      <c r="J474" s="321"/>
      <c r="K474" s="321"/>
      <c r="L474" s="321"/>
      <c r="M474" s="321"/>
      <c r="N474" s="321"/>
      <c r="O474" s="321"/>
      <c r="P474" s="321"/>
      <c r="Q474" s="321"/>
      <c r="R474" s="321"/>
      <c r="S474" s="321"/>
      <c r="T474" s="321"/>
      <c r="U474" s="321"/>
      <c r="V474" s="321"/>
      <c r="W474" s="321"/>
      <c r="X474" s="321"/>
      <c r="Y474" s="321"/>
      <c r="Z474" s="321"/>
    </row>
    <row r="475" spans="1:26" ht="18.75" customHeight="1" x14ac:dyDescent="0.25">
      <c r="A475" s="654" t="s">
        <v>0</v>
      </c>
      <c r="B475" s="655"/>
      <c r="C475" s="655"/>
      <c r="D475" s="655"/>
      <c r="E475" s="655"/>
      <c r="F475" s="655"/>
      <c r="G475" s="655"/>
      <c r="H475" s="655"/>
      <c r="I475" s="656"/>
      <c r="J475" s="321"/>
      <c r="K475" s="321"/>
      <c r="L475" s="321"/>
      <c r="M475" s="321"/>
      <c r="N475" s="321"/>
      <c r="O475" s="321"/>
      <c r="P475" s="321"/>
      <c r="Q475" s="321"/>
      <c r="R475" s="321"/>
      <c r="S475" s="321"/>
      <c r="T475" s="321"/>
      <c r="U475" s="321"/>
      <c r="V475" s="321"/>
      <c r="W475" s="321"/>
      <c r="X475" s="321"/>
      <c r="Y475" s="321"/>
      <c r="Z475" s="321"/>
    </row>
    <row r="476" spans="1:26" ht="18.75" customHeight="1" x14ac:dyDescent="0.25">
      <c r="A476" s="654" t="s">
        <v>1</v>
      </c>
      <c r="B476" s="655"/>
      <c r="C476" s="655"/>
      <c r="D476" s="655"/>
      <c r="E476" s="655"/>
      <c r="F476" s="655"/>
      <c r="G476" s="655"/>
      <c r="H476" s="655"/>
      <c r="I476" s="656"/>
      <c r="J476" s="321"/>
      <c r="K476" s="321"/>
      <c r="L476" s="321"/>
      <c r="M476" s="321"/>
      <c r="N476" s="321"/>
      <c r="O476" s="321"/>
      <c r="P476" s="321"/>
      <c r="Q476" s="321"/>
      <c r="R476" s="321"/>
      <c r="S476" s="321"/>
      <c r="T476" s="321"/>
      <c r="U476" s="321"/>
      <c r="V476" s="321"/>
      <c r="W476" s="321"/>
      <c r="X476" s="321"/>
      <c r="Y476" s="321"/>
      <c r="Z476" s="321"/>
    </row>
    <row r="477" spans="1:26" ht="18.75" customHeight="1" x14ac:dyDescent="0.25">
      <c r="A477" s="654" t="s">
        <v>2</v>
      </c>
      <c r="B477" s="655"/>
      <c r="C477" s="655"/>
      <c r="D477" s="655"/>
      <c r="E477" s="655"/>
      <c r="F477" s="655"/>
      <c r="G477" s="655"/>
      <c r="H477" s="655"/>
      <c r="I477" s="656"/>
      <c r="J477" s="321"/>
      <c r="K477" s="321"/>
      <c r="L477" s="321"/>
      <c r="M477" s="321"/>
      <c r="N477" s="321"/>
      <c r="O477" s="321"/>
      <c r="P477" s="321"/>
      <c r="Q477" s="321"/>
      <c r="R477" s="321"/>
      <c r="S477" s="321"/>
      <c r="T477" s="321"/>
      <c r="U477" s="321"/>
      <c r="V477" s="321"/>
      <c r="W477" s="321"/>
      <c r="X477" s="321"/>
      <c r="Y477" s="321"/>
      <c r="Z477" s="321"/>
    </row>
    <row r="478" spans="1:26" ht="18.75" customHeight="1" x14ac:dyDescent="0.25">
      <c r="A478" s="326"/>
      <c r="B478" s="659" t="s">
        <v>1242</v>
      </c>
      <c r="C478" s="660"/>
      <c r="D478" s="660"/>
      <c r="E478" s="660"/>
      <c r="F478" s="661" t="s">
        <v>3</v>
      </c>
      <c r="G478" s="660"/>
      <c r="H478" s="660"/>
      <c r="I478" s="662"/>
      <c r="J478" s="321"/>
      <c r="K478" s="321"/>
      <c r="L478" s="321"/>
      <c r="M478" s="321"/>
      <c r="N478" s="321"/>
      <c r="O478" s="321"/>
      <c r="P478" s="321"/>
      <c r="Q478" s="321"/>
      <c r="R478" s="321"/>
      <c r="S478" s="321"/>
      <c r="T478" s="321"/>
      <c r="U478" s="321"/>
      <c r="V478" s="321"/>
      <c r="W478" s="321"/>
      <c r="X478" s="321"/>
      <c r="Y478" s="321"/>
      <c r="Z478" s="321"/>
    </row>
    <row r="479" spans="1:26" ht="18.75" customHeight="1" x14ac:dyDescent="0.25">
      <c r="A479" s="663" t="s">
        <v>4</v>
      </c>
      <c r="B479" s="664"/>
      <c r="C479" s="664"/>
      <c r="D479" s="664"/>
      <c r="E479" s="664"/>
      <c r="F479" s="664"/>
      <c r="G479" s="664"/>
      <c r="H479" s="664"/>
      <c r="I479" s="665"/>
      <c r="J479" s="321"/>
      <c r="K479" s="321"/>
      <c r="L479" s="321"/>
      <c r="M479" s="321"/>
      <c r="N479" s="321"/>
      <c r="O479" s="321"/>
      <c r="P479" s="321"/>
      <c r="Q479" s="321"/>
      <c r="R479" s="321"/>
      <c r="S479" s="321"/>
      <c r="T479" s="321"/>
      <c r="U479" s="321"/>
      <c r="V479" s="321"/>
      <c r="W479" s="321"/>
      <c r="X479" s="321"/>
      <c r="Y479" s="321"/>
      <c r="Z479" s="321"/>
    </row>
    <row r="480" spans="1:26" ht="18.75" customHeight="1" x14ac:dyDescent="0.25">
      <c r="A480" s="645" t="s">
        <v>5</v>
      </c>
      <c r="B480" s="642"/>
      <c r="C480" s="642"/>
      <c r="D480" s="642"/>
      <c r="E480" s="642"/>
      <c r="F480" s="642"/>
      <c r="G480" s="642"/>
      <c r="H480" s="642"/>
      <c r="I480" s="643"/>
      <c r="J480" s="321"/>
      <c r="K480" s="321"/>
      <c r="L480" s="321"/>
      <c r="M480" s="321"/>
      <c r="N480" s="321"/>
      <c r="O480" s="321"/>
      <c r="P480" s="321"/>
      <c r="Q480" s="321"/>
      <c r="R480" s="321"/>
      <c r="S480" s="321"/>
      <c r="T480" s="321"/>
      <c r="U480" s="321"/>
      <c r="V480" s="321"/>
      <c r="W480" s="321"/>
      <c r="X480" s="321"/>
      <c r="Y480" s="321"/>
      <c r="Z480" s="321"/>
    </row>
    <row r="481" spans="1:26" ht="33" customHeight="1" x14ac:dyDescent="0.25">
      <c r="A481" s="307" t="s">
        <v>6</v>
      </c>
      <c r="B481" s="294">
        <v>2219</v>
      </c>
      <c r="C481" s="657" t="s">
        <v>7</v>
      </c>
      <c r="D481" s="643"/>
      <c r="E481" s="644" t="s">
        <v>8</v>
      </c>
      <c r="F481" s="642"/>
      <c r="G481" s="643"/>
      <c r="H481" s="307" t="s">
        <v>9</v>
      </c>
      <c r="I481" s="295" t="s">
        <v>10</v>
      </c>
      <c r="J481" s="321"/>
      <c r="K481" s="321"/>
      <c r="L481" s="321"/>
      <c r="M481" s="321"/>
      <c r="N481" s="321"/>
      <c r="O481" s="321"/>
      <c r="P481" s="321"/>
      <c r="Q481" s="321"/>
      <c r="R481" s="321"/>
      <c r="S481" s="321"/>
      <c r="T481" s="321"/>
      <c r="U481" s="321"/>
      <c r="V481" s="321"/>
      <c r="W481" s="321"/>
      <c r="X481" s="321"/>
      <c r="Y481" s="321"/>
      <c r="Z481" s="321"/>
    </row>
    <row r="482" spans="1:26" ht="41.25" customHeight="1" x14ac:dyDescent="0.25">
      <c r="A482" s="307" t="s">
        <v>11</v>
      </c>
      <c r="B482" s="644" t="s">
        <v>12</v>
      </c>
      <c r="C482" s="642"/>
      <c r="D482" s="643"/>
      <c r="E482" s="657" t="s">
        <v>13</v>
      </c>
      <c r="F482" s="643"/>
      <c r="G482" s="658" t="s">
        <v>207</v>
      </c>
      <c r="H482" s="642"/>
      <c r="I482" s="643"/>
      <c r="J482" s="321"/>
      <c r="K482" s="321"/>
      <c r="L482" s="321"/>
      <c r="M482" s="321"/>
      <c r="N482" s="321"/>
      <c r="O482" s="321"/>
      <c r="P482" s="321"/>
      <c r="Q482" s="321"/>
      <c r="R482" s="321"/>
      <c r="S482" s="321"/>
      <c r="T482" s="321"/>
      <c r="U482" s="321"/>
      <c r="V482" s="321"/>
      <c r="W482" s="321"/>
      <c r="X482" s="321"/>
      <c r="Y482" s="321"/>
      <c r="Z482" s="321"/>
    </row>
    <row r="483" spans="1:26" ht="87.75" customHeight="1" x14ac:dyDescent="0.25">
      <c r="A483" s="307" t="s">
        <v>15</v>
      </c>
      <c r="B483" s="644" t="s">
        <v>208</v>
      </c>
      <c r="C483" s="642"/>
      <c r="D483" s="642"/>
      <c r="E483" s="642"/>
      <c r="F483" s="642"/>
      <c r="G483" s="642"/>
      <c r="H483" s="642"/>
      <c r="I483" s="643"/>
      <c r="J483" s="321"/>
      <c r="K483" s="321"/>
      <c r="L483" s="321"/>
      <c r="M483" s="321"/>
      <c r="N483" s="321"/>
      <c r="O483" s="321"/>
      <c r="P483" s="321"/>
      <c r="Q483" s="321"/>
      <c r="R483" s="321"/>
      <c r="S483" s="321"/>
      <c r="T483" s="321"/>
      <c r="U483" s="321"/>
      <c r="V483" s="321"/>
      <c r="W483" s="321"/>
      <c r="X483" s="321"/>
      <c r="Y483" s="321"/>
      <c r="Z483" s="321"/>
    </row>
    <row r="484" spans="1:26" ht="18.75" customHeight="1" x14ac:dyDescent="0.25">
      <c r="A484" s="307" t="s">
        <v>17</v>
      </c>
      <c r="B484" s="644" t="s">
        <v>209</v>
      </c>
      <c r="C484" s="642"/>
      <c r="D484" s="642"/>
      <c r="E484" s="642"/>
      <c r="F484" s="642"/>
      <c r="G484" s="642"/>
      <c r="H484" s="642"/>
      <c r="I484" s="643"/>
      <c r="J484" s="321"/>
      <c r="K484" s="321"/>
      <c r="L484" s="321"/>
      <c r="M484" s="321"/>
      <c r="N484" s="321"/>
      <c r="O484" s="321"/>
      <c r="P484" s="321"/>
      <c r="Q484" s="321"/>
      <c r="R484" s="321"/>
      <c r="S484" s="321"/>
      <c r="T484" s="321"/>
      <c r="U484" s="321"/>
      <c r="V484" s="321"/>
      <c r="W484" s="321"/>
      <c r="X484" s="321"/>
      <c r="Y484" s="321"/>
      <c r="Z484" s="321"/>
    </row>
    <row r="485" spans="1:26" ht="27.75" customHeight="1" x14ac:dyDescent="0.25">
      <c r="A485" s="307" t="s">
        <v>19</v>
      </c>
      <c r="B485" s="296">
        <v>1</v>
      </c>
      <c r="C485" s="296">
        <v>7</v>
      </c>
      <c r="D485" s="296">
        <v>2024</v>
      </c>
      <c r="E485" s="666" t="s">
        <v>23</v>
      </c>
      <c r="F485" s="667"/>
      <c r="G485" s="669">
        <v>31</v>
      </c>
      <c r="H485" s="669">
        <v>12</v>
      </c>
      <c r="I485" s="669">
        <v>2027</v>
      </c>
      <c r="J485" s="321"/>
      <c r="K485" s="321"/>
      <c r="L485" s="321"/>
      <c r="M485" s="321"/>
      <c r="N485" s="321"/>
      <c r="O485" s="321"/>
      <c r="P485" s="321"/>
      <c r="Q485" s="321"/>
      <c r="R485" s="321"/>
      <c r="S485" s="321"/>
      <c r="T485" s="321"/>
      <c r="U485" s="321"/>
      <c r="V485" s="321"/>
      <c r="W485" s="321"/>
      <c r="X485" s="321"/>
      <c r="Y485" s="321"/>
      <c r="Z485" s="321"/>
    </row>
    <row r="486" spans="1:26" ht="27.75" customHeight="1" x14ac:dyDescent="0.25">
      <c r="A486" s="307" t="s">
        <v>27</v>
      </c>
      <c r="B486" s="296">
        <v>1</v>
      </c>
      <c r="C486" s="296">
        <v>7</v>
      </c>
      <c r="D486" s="296">
        <v>2024</v>
      </c>
      <c r="E486" s="668"/>
      <c r="F486" s="665"/>
      <c r="G486" s="670"/>
      <c r="H486" s="670"/>
      <c r="I486" s="670"/>
      <c r="J486" s="321"/>
      <c r="K486" s="321"/>
      <c r="L486" s="321"/>
      <c r="M486" s="321"/>
      <c r="N486" s="321"/>
      <c r="O486" s="321"/>
      <c r="P486" s="321"/>
      <c r="Q486" s="321"/>
      <c r="R486" s="321"/>
      <c r="S486" s="321"/>
      <c r="T486" s="321"/>
      <c r="U486" s="321"/>
      <c r="V486" s="321"/>
      <c r="W486" s="321"/>
      <c r="X486" s="321"/>
      <c r="Y486" s="321"/>
      <c r="Z486" s="321"/>
    </row>
    <row r="487" spans="1:26" ht="18.75" customHeight="1" x14ac:dyDescent="0.25">
      <c r="A487" s="307" t="s">
        <v>28</v>
      </c>
      <c r="B487" s="306">
        <v>3.0000000000000001E-3</v>
      </c>
      <c r="C487" s="307" t="s">
        <v>29</v>
      </c>
      <c r="D487" s="298" t="s">
        <v>30</v>
      </c>
      <c r="E487" s="657" t="s">
        <v>31</v>
      </c>
      <c r="F487" s="643"/>
      <c r="G487" s="641" t="s">
        <v>199</v>
      </c>
      <c r="H487" s="642"/>
      <c r="I487" s="643"/>
      <c r="J487" s="321"/>
      <c r="K487" s="321"/>
      <c r="L487" s="321"/>
      <c r="M487" s="321"/>
      <c r="N487" s="321"/>
      <c r="O487" s="321"/>
      <c r="P487" s="321"/>
      <c r="Q487" s="321"/>
      <c r="R487" s="321"/>
      <c r="S487" s="321"/>
      <c r="T487" s="321"/>
      <c r="U487" s="321"/>
      <c r="V487" s="321"/>
      <c r="W487" s="321"/>
      <c r="X487" s="321"/>
      <c r="Y487" s="321"/>
      <c r="Z487" s="321"/>
    </row>
    <row r="488" spans="1:26" ht="18.75" customHeight="1" x14ac:dyDescent="0.25">
      <c r="A488" s="645" t="s">
        <v>32</v>
      </c>
      <c r="B488" s="642"/>
      <c r="C488" s="642"/>
      <c r="D488" s="642"/>
      <c r="E488" s="642"/>
      <c r="F488" s="642"/>
      <c r="G488" s="642"/>
      <c r="H488" s="642"/>
      <c r="I488" s="643"/>
      <c r="J488" s="321"/>
      <c r="K488" s="321"/>
      <c r="L488" s="321"/>
      <c r="M488" s="321"/>
      <c r="N488" s="321"/>
      <c r="O488" s="321"/>
      <c r="P488" s="321"/>
      <c r="Q488" s="321"/>
      <c r="R488" s="321"/>
      <c r="S488" s="321"/>
      <c r="T488" s="321"/>
      <c r="U488" s="321"/>
      <c r="V488" s="321"/>
      <c r="W488" s="321"/>
      <c r="X488" s="321"/>
      <c r="Y488" s="321"/>
      <c r="Z488" s="321"/>
    </row>
    <row r="489" spans="1:26" ht="18.75" customHeight="1" x14ac:dyDescent="0.25">
      <c r="A489" s="307" t="s">
        <v>33</v>
      </c>
      <c r="B489" s="719" t="s">
        <v>200</v>
      </c>
      <c r="C489" s="643"/>
      <c r="D489" s="307" t="s">
        <v>35</v>
      </c>
      <c r="E489" s="641" t="s">
        <v>36</v>
      </c>
      <c r="F489" s="643"/>
      <c r="G489" s="307" t="s">
        <v>37</v>
      </c>
      <c r="H489" s="641" t="s">
        <v>30</v>
      </c>
      <c r="I489" s="643"/>
      <c r="J489" s="321"/>
      <c r="K489" s="321"/>
      <c r="L489" s="321"/>
      <c r="M489" s="321"/>
      <c r="N489" s="321"/>
      <c r="O489" s="321"/>
      <c r="P489" s="321"/>
      <c r="Q489" s="321"/>
      <c r="R489" s="321"/>
      <c r="S489" s="321"/>
      <c r="T489" s="321"/>
      <c r="U489" s="321"/>
      <c r="V489" s="321"/>
      <c r="W489" s="321"/>
      <c r="X489" s="321"/>
      <c r="Y489" s="321"/>
      <c r="Z489" s="321"/>
    </row>
    <row r="490" spans="1:26" ht="18.75" customHeight="1" x14ac:dyDescent="0.25">
      <c r="A490" s="307" t="s">
        <v>38</v>
      </c>
      <c r="B490" s="641" t="s">
        <v>202</v>
      </c>
      <c r="C490" s="642"/>
      <c r="D490" s="642"/>
      <c r="E490" s="642"/>
      <c r="F490" s="642"/>
      <c r="G490" s="642"/>
      <c r="H490" s="642"/>
      <c r="I490" s="643"/>
      <c r="J490" s="321"/>
      <c r="K490" s="321"/>
      <c r="L490" s="321"/>
      <c r="M490" s="321"/>
      <c r="N490" s="321"/>
      <c r="O490" s="321"/>
      <c r="P490" s="321"/>
      <c r="Q490" s="321"/>
      <c r="R490" s="321"/>
      <c r="S490" s="321"/>
      <c r="T490" s="321"/>
      <c r="U490" s="321"/>
      <c r="V490" s="321"/>
      <c r="W490" s="321"/>
      <c r="X490" s="321"/>
      <c r="Y490" s="321"/>
      <c r="Z490" s="321"/>
    </row>
    <row r="491" spans="1:26" ht="18.75" customHeight="1" x14ac:dyDescent="0.25">
      <c r="A491" s="307" t="s">
        <v>40</v>
      </c>
      <c r="B491" s="295" t="s">
        <v>41</v>
      </c>
      <c r="C491" s="307" t="s">
        <v>42</v>
      </c>
      <c r="D491" s="295" t="s">
        <v>43</v>
      </c>
      <c r="E491" s="657" t="s">
        <v>44</v>
      </c>
      <c r="F491" s="643"/>
      <c r="G491" s="295" t="s">
        <v>45</v>
      </c>
      <c r="H491" s="307" t="s">
        <v>46</v>
      </c>
      <c r="I491" s="299">
        <v>4.0000000000000001E-3</v>
      </c>
      <c r="J491" s="321"/>
      <c r="K491" s="321"/>
      <c r="L491" s="321"/>
      <c r="M491" s="321"/>
      <c r="N491" s="321"/>
      <c r="O491" s="321"/>
      <c r="P491" s="321"/>
      <c r="Q491" s="321"/>
      <c r="R491" s="321"/>
      <c r="S491" s="321"/>
      <c r="T491" s="321"/>
      <c r="U491" s="321"/>
      <c r="V491" s="321"/>
      <c r="W491" s="321"/>
      <c r="X491" s="321"/>
      <c r="Y491" s="321"/>
      <c r="Z491" s="321"/>
    </row>
    <row r="492" spans="1:26" ht="18.75" customHeight="1" x14ac:dyDescent="0.25">
      <c r="A492" s="307" t="s">
        <v>47</v>
      </c>
      <c r="B492" s="641" t="s">
        <v>203</v>
      </c>
      <c r="C492" s="642"/>
      <c r="D492" s="642"/>
      <c r="E492" s="642"/>
      <c r="F492" s="642"/>
      <c r="G492" s="642"/>
      <c r="H492" s="642"/>
      <c r="I492" s="643"/>
      <c r="J492" s="321"/>
      <c r="K492" s="321"/>
      <c r="L492" s="321"/>
      <c r="M492" s="321"/>
      <c r="N492" s="321"/>
      <c r="O492" s="321"/>
      <c r="P492" s="321"/>
      <c r="Q492" s="321"/>
      <c r="R492" s="321"/>
      <c r="S492" s="321"/>
      <c r="T492" s="321"/>
      <c r="U492" s="321"/>
      <c r="V492" s="321"/>
      <c r="W492" s="321"/>
      <c r="X492" s="321"/>
      <c r="Y492" s="321"/>
      <c r="Z492" s="321"/>
    </row>
    <row r="493" spans="1:26" ht="18.75" customHeight="1" x14ac:dyDescent="0.25">
      <c r="A493" s="307" t="s">
        <v>49</v>
      </c>
      <c r="B493" s="641" t="s">
        <v>210</v>
      </c>
      <c r="C493" s="642"/>
      <c r="D493" s="643"/>
      <c r="E493" s="645" t="s">
        <v>50</v>
      </c>
      <c r="F493" s="643"/>
      <c r="G493" s="671" t="s">
        <v>211</v>
      </c>
      <c r="H493" s="642"/>
      <c r="I493" s="643"/>
      <c r="J493" s="321"/>
      <c r="K493" s="321"/>
      <c r="L493" s="321"/>
      <c r="M493" s="321"/>
      <c r="N493" s="321"/>
      <c r="O493" s="321"/>
      <c r="P493" s="321"/>
      <c r="Q493" s="321"/>
      <c r="R493" s="321"/>
      <c r="S493" s="321"/>
      <c r="T493" s="321"/>
      <c r="U493" s="321"/>
      <c r="V493" s="321"/>
      <c r="W493" s="321"/>
      <c r="X493" s="321"/>
      <c r="Y493" s="321"/>
      <c r="Z493" s="321"/>
    </row>
    <row r="494" spans="1:26" ht="18.75" customHeight="1" x14ac:dyDescent="0.25">
      <c r="A494" s="645" t="s">
        <v>52</v>
      </c>
      <c r="B494" s="642"/>
      <c r="C494" s="642"/>
      <c r="D494" s="642"/>
      <c r="E494" s="642"/>
      <c r="F494" s="642"/>
      <c r="G494" s="642"/>
      <c r="H494" s="642"/>
      <c r="I494" s="643"/>
      <c r="J494" s="321"/>
      <c r="K494" s="321"/>
      <c r="L494" s="321"/>
      <c r="M494" s="321"/>
      <c r="N494" s="321"/>
      <c r="O494" s="321"/>
      <c r="P494" s="321"/>
      <c r="Q494" s="321"/>
      <c r="R494" s="321"/>
      <c r="S494" s="321"/>
      <c r="T494" s="321"/>
      <c r="U494" s="321"/>
      <c r="V494" s="321"/>
      <c r="W494" s="321"/>
      <c r="X494" s="321"/>
      <c r="Y494" s="321"/>
      <c r="Z494" s="321"/>
    </row>
    <row r="495" spans="1:26" ht="18.75" customHeight="1" x14ac:dyDescent="0.25">
      <c r="A495" s="307" t="s">
        <v>53</v>
      </c>
      <c r="B495" s="641" t="s">
        <v>212</v>
      </c>
      <c r="C495" s="642"/>
      <c r="D495" s="642"/>
      <c r="E495" s="642"/>
      <c r="F495" s="642"/>
      <c r="G495" s="642"/>
      <c r="H495" s="642"/>
      <c r="I495" s="643"/>
      <c r="J495" s="321"/>
      <c r="K495" s="321"/>
      <c r="L495" s="321"/>
      <c r="M495" s="321"/>
      <c r="N495" s="321"/>
      <c r="O495" s="321"/>
      <c r="P495" s="321"/>
      <c r="Q495" s="321"/>
      <c r="R495" s="321"/>
      <c r="S495" s="321"/>
      <c r="T495" s="321"/>
      <c r="U495" s="321"/>
      <c r="V495" s="321"/>
      <c r="W495" s="321"/>
      <c r="X495" s="321"/>
      <c r="Y495" s="321"/>
      <c r="Z495" s="321"/>
    </row>
    <row r="496" spans="1:26" ht="18.75" customHeight="1" x14ac:dyDescent="0.25">
      <c r="A496" s="307" t="s">
        <v>55</v>
      </c>
      <c r="B496" s="645" t="s">
        <v>56</v>
      </c>
      <c r="C496" s="643"/>
      <c r="D496" s="645" t="s">
        <v>57</v>
      </c>
      <c r="E496" s="643"/>
      <c r="F496" s="645" t="s">
        <v>58</v>
      </c>
      <c r="G496" s="643"/>
      <c r="H496" s="645" t="s">
        <v>59</v>
      </c>
      <c r="I496" s="643"/>
      <c r="J496" s="321"/>
      <c r="K496" s="321"/>
      <c r="L496" s="321"/>
      <c r="M496" s="321"/>
      <c r="N496" s="321"/>
      <c r="O496" s="321"/>
      <c r="P496" s="321"/>
      <c r="Q496" s="321"/>
      <c r="R496" s="321"/>
      <c r="S496" s="321"/>
      <c r="T496" s="321"/>
      <c r="U496" s="321"/>
      <c r="V496" s="321"/>
      <c r="W496" s="321"/>
      <c r="X496" s="321"/>
      <c r="Y496" s="321"/>
      <c r="Z496" s="321"/>
    </row>
    <row r="497" spans="1:26" ht="18.75" customHeight="1" x14ac:dyDescent="0.25">
      <c r="A497" s="307" t="s">
        <v>60</v>
      </c>
      <c r="B497" s="671" t="s">
        <v>213</v>
      </c>
      <c r="C497" s="643"/>
      <c r="D497" s="671" t="s">
        <v>214</v>
      </c>
      <c r="E497" s="643"/>
      <c r="F497" s="641"/>
      <c r="G497" s="643"/>
      <c r="H497" s="641"/>
      <c r="I497" s="643"/>
      <c r="J497" s="321"/>
      <c r="K497" s="321"/>
      <c r="L497" s="321"/>
      <c r="M497" s="321"/>
      <c r="N497" s="321"/>
      <c r="O497" s="321"/>
      <c r="P497" s="321"/>
      <c r="Q497" s="321"/>
      <c r="R497" s="321"/>
      <c r="S497" s="321"/>
      <c r="T497" s="321"/>
      <c r="U497" s="321"/>
      <c r="V497" s="321"/>
      <c r="W497" s="321"/>
      <c r="X497" s="321"/>
      <c r="Y497" s="321"/>
      <c r="Z497" s="321"/>
    </row>
    <row r="498" spans="1:26" ht="18.75" customHeight="1" x14ac:dyDescent="0.25">
      <c r="A498" s="307" t="s">
        <v>63</v>
      </c>
      <c r="B498" s="658" t="s">
        <v>64</v>
      </c>
      <c r="C498" s="643"/>
      <c r="D498" s="658"/>
      <c r="E498" s="643"/>
      <c r="F498" s="641"/>
      <c r="G498" s="643"/>
      <c r="H498" s="641"/>
      <c r="I498" s="643"/>
      <c r="J498" s="321"/>
      <c r="K498" s="321"/>
      <c r="L498" s="321"/>
      <c r="M498" s="321"/>
      <c r="N498" s="321"/>
      <c r="O498" s="321"/>
      <c r="P498" s="321"/>
      <c r="Q498" s="321"/>
      <c r="R498" s="321"/>
      <c r="S498" s="321"/>
      <c r="T498" s="321"/>
      <c r="U498" s="321"/>
      <c r="V498" s="321"/>
      <c r="W498" s="321"/>
      <c r="X498" s="321"/>
      <c r="Y498" s="321"/>
      <c r="Z498" s="321"/>
    </row>
    <row r="499" spans="1:26" ht="18.75" customHeight="1" x14ac:dyDescent="0.25">
      <c r="A499" s="307" t="s">
        <v>65</v>
      </c>
      <c r="B499" s="641" t="s">
        <v>64</v>
      </c>
      <c r="C499" s="643"/>
      <c r="D499" s="641"/>
      <c r="E499" s="643"/>
      <c r="F499" s="641"/>
      <c r="G499" s="643"/>
      <c r="H499" s="641"/>
      <c r="I499" s="643"/>
      <c r="J499" s="321"/>
      <c r="K499" s="321"/>
      <c r="L499" s="321"/>
      <c r="M499" s="321"/>
      <c r="N499" s="321"/>
      <c r="O499" s="321"/>
      <c r="P499" s="321"/>
      <c r="Q499" s="321"/>
      <c r="R499" s="321"/>
      <c r="S499" s="321"/>
      <c r="T499" s="321"/>
      <c r="U499" s="321"/>
      <c r="V499" s="321"/>
      <c r="W499" s="321"/>
      <c r="X499" s="321"/>
      <c r="Y499" s="321"/>
      <c r="Z499" s="321"/>
    </row>
    <row r="500" spans="1:26" ht="18.75" customHeight="1" x14ac:dyDescent="0.25">
      <c r="A500" s="307" t="s">
        <v>66</v>
      </c>
      <c r="B500" s="641" t="s">
        <v>67</v>
      </c>
      <c r="C500" s="643"/>
      <c r="D500" s="641"/>
      <c r="E500" s="643"/>
      <c r="F500" s="641"/>
      <c r="G500" s="643"/>
      <c r="H500" s="641"/>
      <c r="I500" s="643"/>
      <c r="J500" s="321"/>
      <c r="K500" s="321"/>
      <c r="L500" s="321"/>
      <c r="M500" s="321"/>
      <c r="N500" s="321"/>
      <c r="O500" s="321"/>
      <c r="P500" s="321"/>
      <c r="Q500" s="321"/>
      <c r="R500" s="321"/>
      <c r="S500" s="321"/>
      <c r="T500" s="321"/>
      <c r="U500" s="321"/>
      <c r="V500" s="321"/>
      <c r="W500" s="321"/>
      <c r="X500" s="321"/>
      <c r="Y500" s="321"/>
      <c r="Z500" s="321"/>
    </row>
    <row r="501" spans="1:26" ht="27.75" customHeight="1" x14ac:dyDescent="0.25">
      <c r="A501" s="307" t="s">
        <v>68</v>
      </c>
      <c r="B501" s="671" t="s">
        <v>34</v>
      </c>
      <c r="C501" s="643"/>
      <c r="D501" s="641"/>
      <c r="E501" s="643"/>
      <c r="F501" s="641"/>
      <c r="G501" s="643"/>
      <c r="H501" s="641"/>
      <c r="I501" s="643"/>
      <c r="J501" s="321"/>
      <c r="K501" s="321"/>
      <c r="L501" s="321"/>
      <c r="M501" s="321"/>
      <c r="N501" s="321"/>
      <c r="O501" s="321"/>
      <c r="P501" s="321"/>
      <c r="Q501" s="321"/>
      <c r="R501" s="321"/>
      <c r="S501" s="321"/>
      <c r="T501" s="321"/>
      <c r="U501" s="321"/>
      <c r="V501" s="321"/>
      <c r="W501" s="321"/>
      <c r="X501" s="321"/>
      <c r="Y501" s="321"/>
      <c r="Z501" s="321"/>
    </row>
    <row r="502" spans="1:26" ht="27.75" customHeight="1" x14ac:dyDescent="0.25">
      <c r="A502" s="307" t="s">
        <v>69</v>
      </c>
      <c r="B502" s="671" t="s">
        <v>34</v>
      </c>
      <c r="C502" s="643"/>
      <c r="D502" s="641"/>
      <c r="E502" s="643"/>
      <c r="F502" s="641"/>
      <c r="G502" s="643"/>
      <c r="H502" s="641"/>
      <c r="I502" s="643"/>
      <c r="J502" s="321"/>
      <c r="K502" s="321"/>
      <c r="L502" s="321"/>
      <c r="M502" s="321"/>
      <c r="N502" s="321"/>
      <c r="O502" s="321"/>
      <c r="P502" s="321"/>
      <c r="Q502" s="321"/>
      <c r="R502" s="321"/>
      <c r="S502" s="321"/>
      <c r="T502" s="321"/>
      <c r="U502" s="321"/>
      <c r="V502" s="321"/>
      <c r="W502" s="321"/>
      <c r="X502" s="321"/>
      <c r="Y502" s="321"/>
      <c r="Z502" s="321"/>
    </row>
    <row r="503" spans="1:26" ht="18.75" customHeight="1" x14ac:dyDescent="0.25">
      <c r="A503" s="645" t="s">
        <v>70</v>
      </c>
      <c r="B503" s="642"/>
      <c r="C503" s="642"/>
      <c r="D503" s="642"/>
      <c r="E503" s="642"/>
      <c r="F503" s="642"/>
      <c r="G503" s="642"/>
      <c r="H503" s="642"/>
      <c r="I503" s="643"/>
      <c r="J503" s="321"/>
      <c r="K503" s="321"/>
      <c r="L503" s="321"/>
      <c r="M503" s="321"/>
      <c r="N503" s="321"/>
      <c r="O503" s="321"/>
      <c r="P503" s="321"/>
      <c r="Q503" s="321"/>
      <c r="R503" s="321"/>
      <c r="S503" s="321"/>
      <c r="T503" s="321"/>
      <c r="U503" s="321"/>
      <c r="V503" s="321"/>
      <c r="W503" s="321"/>
      <c r="X503" s="321"/>
      <c r="Y503" s="321"/>
      <c r="Z503" s="321"/>
    </row>
    <row r="504" spans="1:26" ht="18.75" customHeight="1" x14ac:dyDescent="0.25">
      <c r="A504" s="307" t="s">
        <v>71</v>
      </c>
      <c r="B504" s="641" t="s">
        <v>72</v>
      </c>
      <c r="C504" s="642"/>
      <c r="D504" s="643"/>
      <c r="E504" s="307" t="s">
        <v>73</v>
      </c>
      <c r="F504" s="644" t="s">
        <v>72</v>
      </c>
      <c r="G504" s="642"/>
      <c r="H504" s="642"/>
      <c r="I504" s="643"/>
      <c r="J504" s="321"/>
      <c r="K504" s="321"/>
      <c r="L504" s="321"/>
      <c r="M504" s="321"/>
      <c r="N504" s="321"/>
      <c r="O504" s="321"/>
      <c r="P504" s="321"/>
      <c r="Q504" s="321"/>
      <c r="R504" s="321"/>
      <c r="S504" s="321"/>
      <c r="T504" s="321"/>
      <c r="U504" s="321"/>
      <c r="V504" s="321"/>
      <c r="W504" s="321"/>
      <c r="X504" s="321"/>
      <c r="Y504" s="321"/>
      <c r="Z504" s="321"/>
    </row>
    <row r="505" spans="1:26" ht="18.75" customHeight="1" x14ac:dyDescent="0.25">
      <c r="A505" s="307" t="s">
        <v>74</v>
      </c>
      <c r="B505" s="641" t="s">
        <v>72</v>
      </c>
      <c r="C505" s="642"/>
      <c r="D505" s="642"/>
      <c r="E505" s="642"/>
      <c r="F505" s="642"/>
      <c r="G505" s="642"/>
      <c r="H505" s="642"/>
      <c r="I505" s="643"/>
      <c r="J505" s="321"/>
      <c r="K505" s="321"/>
      <c r="L505" s="321"/>
      <c r="M505" s="321"/>
      <c r="N505" s="321"/>
      <c r="O505" s="321"/>
      <c r="P505" s="321"/>
      <c r="Q505" s="321"/>
      <c r="R505" s="321"/>
      <c r="S505" s="321"/>
      <c r="T505" s="321"/>
      <c r="U505" s="321"/>
      <c r="V505" s="321"/>
      <c r="W505" s="321"/>
      <c r="X505" s="321"/>
      <c r="Y505" s="321"/>
      <c r="Z505" s="321"/>
    </row>
    <row r="506" spans="1:26" ht="18.75" customHeight="1" x14ac:dyDescent="0.25">
      <c r="A506" s="307" t="s">
        <v>75</v>
      </c>
      <c r="B506" s="641" t="s">
        <v>72</v>
      </c>
      <c r="C506" s="642"/>
      <c r="D506" s="642"/>
      <c r="E506" s="642"/>
      <c r="F506" s="642"/>
      <c r="G506" s="642"/>
      <c r="H506" s="642"/>
      <c r="I506" s="643"/>
      <c r="J506" s="321"/>
      <c r="K506" s="321"/>
      <c r="L506" s="321"/>
      <c r="M506" s="321"/>
      <c r="N506" s="321"/>
      <c r="O506" s="321"/>
      <c r="P506" s="321"/>
      <c r="Q506" s="321"/>
      <c r="R506" s="321"/>
      <c r="S506" s="321"/>
      <c r="T506" s="321"/>
      <c r="U506" s="321"/>
      <c r="V506" s="321"/>
      <c r="W506" s="321"/>
      <c r="X506" s="321"/>
      <c r="Y506" s="321"/>
      <c r="Z506" s="321"/>
    </row>
    <row r="507" spans="1:26" ht="18.75" customHeight="1" x14ac:dyDescent="0.25">
      <c r="A507" s="307" t="s">
        <v>76</v>
      </c>
      <c r="B507" s="644" t="s">
        <v>72</v>
      </c>
      <c r="C507" s="642"/>
      <c r="D507" s="643"/>
      <c r="E507" s="307" t="s">
        <v>77</v>
      </c>
      <c r="F507" s="644" t="s">
        <v>72</v>
      </c>
      <c r="G507" s="642"/>
      <c r="H507" s="642"/>
      <c r="I507" s="643"/>
      <c r="J507" s="321"/>
      <c r="K507" s="321"/>
      <c r="L507" s="321"/>
      <c r="M507" s="321"/>
      <c r="N507" s="321"/>
      <c r="O507" s="321"/>
      <c r="P507" s="321"/>
      <c r="Q507" s="321"/>
      <c r="R507" s="321"/>
      <c r="S507" s="321"/>
      <c r="T507" s="321"/>
      <c r="U507" s="321"/>
      <c r="V507" s="321"/>
      <c r="W507" s="321"/>
      <c r="X507" s="321"/>
      <c r="Y507" s="321"/>
      <c r="Z507" s="321"/>
    </row>
    <row r="508" spans="1:26" ht="18.75" customHeight="1" x14ac:dyDescent="0.25">
      <c r="A508" s="646" t="s">
        <v>78</v>
      </c>
      <c r="B508" s="643"/>
      <c r="C508" s="646" t="s">
        <v>79</v>
      </c>
      <c r="D508" s="643"/>
      <c r="E508" s="646" t="s">
        <v>80</v>
      </c>
      <c r="F508" s="642"/>
      <c r="G508" s="643"/>
      <c r="H508" s="646" t="s">
        <v>81</v>
      </c>
      <c r="I508" s="643"/>
      <c r="J508" s="321"/>
      <c r="K508" s="321"/>
      <c r="L508" s="321"/>
      <c r="M508" s="321"/>
      <c r="N508" s="321"/>
      <c r="O508" s="321"/>
      <c r="P508" s="321"/>
      <c r="Q508" s="321"/>
      <c r="R508" s="321"/>
      <c r="S508" s="321"/>
      <c r="T508" s="321"/>
      <c r="U508" s="321"/>
      <c r="V508" s="321"/>
      <c r="W508" s="321"/>
      <c r="X508" s="321"/>
      <c r="Y508" s="321"/>
      <c r="Z508" s="321"/>
    </row>
    <row r="509" spans="1:26" ht="62.25" customHeight="1" x14ac:dyDescent="0.25">
      <c r="A509" s="641" t="s">
        <v>1197</v>
      </c>
      <c r="B509" s="643"/>
      <c r="C509" s="644" t="s">
        <v>1237</v>
      </c>
      <c r="D509" s="643"/>
      <c r="E509" s="641" t="s">
        <v>215</v>
      </c>
      <c r="F509" s="642"/>
      <c r="G509" s="643"/>
      <c r="H509" s="641" t="s">
        <v>216</v>
      </c>
      <c r="I509" s="643"/>
      <c r="J509" s="321"/>
      <c r="K509" s="321"/>
      <c r="L509" s="321"/>
      <c r="M509" s="321"/>
      <c r="N509" s="321"/>
      <c r="O509" s="321"/>
      <c r="P509" s="321"/>
      <c r="Q509" s="321"/>
      <c r="R509" s="321"/>
      <c r="S509" s="321"/>
      <c r="T509" s="321"/>
      <c r="U509" s="321"/>
      <c r="V509" s="321"/>
      <c r="W509" s="321"/>
      <c r="X509" s="321"/>
      <c r="Y509" s="321"/>
      <c r="Z509" s="321"/>
    </row>
    <row r="510" spans="1:26" ht="18.75" customHeight="1" x14ac:dyDescent="0.25">
      <c r="A510" s="653" t="s">
        <v>85</v>
      </c>
      <c r="B510" s="642"/>
      <c r="C510" s="642"/>
      <c r="D510" s="642"/>
      <c r="E510" s="642"/>
      <c r="F510" s="642"/>
      <c r="G510" s="642"/>
      <c r="H510" s="642"/>
      <c r="I510" s="643"/>
      <c r="J510" s="321"/>
      <c r="K510" s="321"/>
      <c r="L510" s="321"/>
      <c r="M510" s="321"/>
      <c r="N510" s="321"/>
      <c r="O510" s="321"/>
      <c r="P510" s="321"/>
      <c r="Q510" s="321"/>
      <c r="R510" s="321"/>
      <c r="S510" s="321"/>
      <c r="T510" s="321"/>
      <c r="U510" s="321"/>
      <c r="V510" s="321"/>
      <c r="W510" s="321"/>
      <c r="X510" s="321"/>
      <c r="Y510" s="321"/>
      <c r="Z510" s="321"/>
    </row>
    <row r="511" spans="1:26" ht="18.75" customHeight="1" x14ac:dyDescent="0.25">
      <c r="A511" s="300" t="s">
        <v>86</v>
      </c>
      <c r="B511" s="645" t="s">
        <v>87</v>
      </c>
      <c r="C511" s="642"/>
      <c r="D511" s="642"/>
      <c r="E511" s="642"/>
      <c r="F511" s="642"/>
      <c r="G511" s="642"/>
      <c r="H511" s="643"/>
      <c r="I511" s="300" t="s">
        <v>88</v>
      </c>
      <c r="J511" s="321"/>
      <c r="K511" s="321"/>
      <c r="L511" s="321"/>
      <c r="M511" s="321"/>
      <c r="N511" s="321"/>
      <c r="O511" s="321"/>
      <c r="P511" s="321"/>
      <c r="Q511" s="321"/>
      <c r="R511" s="321"/>
      <c r="S511" s="321"/>
      <c r="T511" s="321"/>
      <c r="U511" s="321"/>
      <c r="V511" s="321"/>
      <c r="W511" s="321"/>
      <c r="X511" s="321"/>
      <c r="Y511" s="321"/>
      <c r="Z511" s="321"/>
    </row>
    <row r="512" spans="1:26" ht="18.75" customHeight="1" x14ac:dyDescent="0.25">
      <c r="A512" s="301"/>
      <c r="B512" s="644"/>
      <c r="C512" s="642"/>
      <c r="D512" s="642"/>
      <c r="E512" s="642"/>
      <c r="F512" s="642"/>
      <c r="G512" s="642"/>
      <c r="H512" s="643"/>
      <c r="I512" s="301"/>
      <c r="J512" s="321"/>
      <c r="K512" s="321"/>
      <c r="L512" s="321"/>
      <c r="M512" s="321"/>
      <c r="N512" s="321"/>
      <c r="O512" s="321"/>
      <c r="P512" s="321"/>
      <c r="Q512" s="321"/>
      <c r="R512" s="321"/>
      <c r="S512" s="321"/>
      <c r="T512" s="321"/>
      <c r="U512" s="321"/>
      <c r="V512" s="321"/>
      <c r="W512" s="321"/>
      <c r="X512" s="321"/>
      <c r="Y512" s="321"/>
      <c r="Z512" s="321"/>
    </row>
    <row r="513" spans="1:26" ht="18.75" customHeight="1" x14ac:dyDescent="0.25">
      <c r="A513" s="544"/>
      <c r="B513" s="544"/>
      <c r="C513" s="544"/>
      <c r="D513" s="544"/>
      <c r="E513" s="544"/>
      <c r="F513" s="544"/>
      <c r="G513" s="544"/>
      <c r="H513" s="544"/>
      <c r="I513" s="544"/>
      <c r="J513" s="321"/>
      <c r="K513" s="321"/>
      <c r="L513" s="321"/>
      <c r="M513" s="321"/>
      <c r="N513" s="321"/>
      <c r="O513" s="321"/>
      <c r="P513" s="321"/>
      <c r="Q513" s="321"/>
      <c r="R513" s="321"/>
      <c r="S513" s="321"/>
      <c r="T513" s="321"/>
      <c r="U513" s="321"/>
      <c r="V513" s="321"/>
      <c r="W513" s="321"/>
      <c r="X513" s="321"/>
      <c r="Y513" s="321"/>
      <c r="Z513" s="321"/>
    </row>
    <row r="514" spans="1:26" ht="18.75" customHeight="1" x14ac:dyDescent="0.25">
      <c r="A514" s="569"/>
      <c r="B514" s="570"/>
      <c r="C514" s="570"/>
      <c r="D514" s="570"/>
      <c r="E514" s="570"/>
      <c r="F514" s="570"/>
      <c r="G514" s="570"/>
      <c r="H514" s="570"/>
      <c r="I514" s="571"/>
      <c r="J514" s="321"/>
      <c r="K514" s="321"/>
      <c r="L514" s="321"/>
      <c r="M514" s="321"/>
      <c r="N514" s="321"/>
      <c r="O514" s="321"/>
      <c r="P514" s="321"/>
      <c r="Q514" s="321"/>
      <c r="R514" s="321"/>
      <c r="S514" s="321"/>
      <c r="T514" s="321"/>
      <c r="U514" s="321"/>
      <c r="V514" s="321"/>
      <c r="W514" s="321"/>
      <c r="X514" s="321"/>
      <c r="Y514" s="321"/>
      <c r="Z514" s="321"/>
    </row>
    <row r="515" spans="1:26" ht="18.75" customHeight="1" x14ac:dyDescent="0.25">
      <c r="A515" s="654" t="s">
        <v>0</v>
      </c>
      <c r="B515" s="655"/>
      <c r="C515" s="655"/>
      <c r="D515" s="655"/>
      <c r="E515" s="655"/>
      <c r="F515" s="655"/>
      <c r="G515" s="655"/>
      <c r="H515" s="655"/>
      <c r="I515" s="656"/>
      <c r="J515" s="321"/>
      <c r="K515" s="321"/>
      <c r="L515" s="321"/>
      <c r="M515" s="321"/>
      <c r="N515" s="321"/>
      <c r="O515" s="321"/>
      <c r="P515" s="321"/>
      <c r="Q515" s="321"/>
      <c r="R515" s="321"/>
      <c r="S515" s="321"/>
      <c r="T515" s="321"/>
      <c r="U515" s="321"/>
      <c r="V515" s="321"/>
      <c r="W515" s="321"/>
      <c r="X515" s="321"/>
      <c r="Y515" s="321"/>
      <c r="Z515" s="321"/>
    </row>
    <row r="516" spans="1:26" ht="18.75" customHeight="1" x14ac:dyDescent="0.25">
      <c r="A516" s="654" t="s">
        <v>1</v>
      </c>
      <c r="B516" s="655"/>
      <c r="C516" s="655"/>
      <c r="D516" s="655"/>
      <c r="E516" s="655"/>
      <c r="F516" s="655"/>
      <c r="G516" s="655"/>
      <c r="H516" s="655"/>
      <c r="I516" s="656"/>
      <c r="J516" s="321"/>
      <c r="K516" s="321"/>
      <c r="L516" s="321"/>
      <c r="M516" s="321"/>
      <c r="N516" s="321"/>
      <c r="O516" s="321"/>
      <c r="P516" s="321"/>
      <c r="Q516" s="321"/>
      <c r="R516" s="321"/>
      <c r="S516" s="321"/>
      <c r="T516" s="321"/>
      <c r="U516" s="321"/>
      <c r="V516" s="321"/>
      <c r="W516" s="321"/>
      <c r="X516" s="321"/>
      <c r="Y516" s="321"/>
      <c r="Z516" s="321"/>
    </row>
    <row r="517" spans="1:26" ht="18.75" customHeight="1" x14ac:dyDescent="0.25">
      <c r="A517" s="654" t="s">
        <v>2</v>
      </c>
      <c r="B517" s="655"/>
      <c r="C517" s="655"/>
      <c r="D517" s="655"/>
      <c r="E517" s="655"/>
      <c r="F517" s="655"/>
      <c r="G517" s="655"/>
      <c r="H517" s="655"/>
      <c r="I517" s="656"/>
      <c r="J517" s="321"/>
      <c r="K517" s="321"/>
      <c r="L517" s="321"/>
      <c r="M517" s="321"/>
      <c r="N517" s="321"/>
      <c r="O517" s="321"/>
      <c r="P517" s="321"/>
      <c r="Q517" s="321"/>
      <c r="R517" s="321"/>
      <c r="S517" s="321"/>
      <c r="T517" s="321"/>
      <c r="U517" s="321"/>
      <c r="V517" s="321"/>
      <c r="W517" s="321"/>
      <c r="X517" s="321"/>
      <c r="Y517" s="321"/>
      <c r="Z517" s="321"/>
    </row>
    <row r="518" spans="1:26" ht="18.75" customHeight="1" x14ac:dyDescent="0.25">
      <c r="A518" s="326"/>
      <c r="B518" s="659" t="s">
        <v>1242</v>
      </c>
      <c r="C518" s="660"/>
      <c r="D518" s="660"/>
      <c r="E518" s="660"/>
      <c r="F518" s="661" t="s">
        <v>3</v>
      </c>
      <c r="G518" s="660"/>
      <c r="H518" s="660"/>
      <c r="I518" s="662"/>
      <c r="J518" s="321"/>
      <c r="K518" s="321"/>
      <c r="L518" s="321"/>
      <c r="M518" s="321"/>
      <c r="N518" s="321"/>
      <c r="O518" s="321"/>
      <c r="P518" s="321"/>
      <c r="Q518" s="321"/>
      <c r="R518" s="321"/>
      <c r="S518" s="321"/>
      <c r="T518" s="321"/>
      <c r="U518" s="321"/>
      <c r="V518" s="321"/>
      <c r="W518" s="321"/>
      <c r="X518" s="321"/>
      <c r="Y518" s="321"/>
      <c r="Z518" s="321"/>
    </row>
    <row r="519" spans="1:26" ht="18.75" customHeight="1" x14ac:dyDescent="0.25">
      <c r="A519" s="663" t="s">
        <v>4</v>
      </c>
      <c r="B519" s="664"/>
      <c r="C519" s="664"/>
      <c r="D519" s="664"/>
      <c r="E519" s="664"/>
      <c r="F519" s="664"/>
      <c r="G519" s="664"/>
      <c r="H519" s="664"/>
      <c r="I519" s="665"/>
      <c r="J519" s="321"/>
      <c r="K519" s="321"/>
      <c r="L519" s="321"/>
      <c r="M519" s="321"/>
      <c r="N519" s="321"/>
      <c r="O519" s="321"/>
      <c r="P519" s="321"/>
      <c r="Q519" s="321"/>
      <c r="R519" s="321"/>
      <c r="S519" s="321"/>
      <c r="T519" s="321"/>
      <c r="U519" s="321"/>
      <c r="V519" s="321"/>
      <c r="W519" s="321"/>
      <c r="X519" s="321"/>
      <c r="Y519" s="321"/>
      <c r="Z519" s="321"/>
    </row>
    <row r="520" spans="1:26" ht="18.75" customHeight="1" x14ac:dyDescent="0.25">
      <c r="A520" s="645" t="s">
        <v>5</v>
      </c>
      <c r="B520" s="642"/>
      <c r="C520" s="642"/>
      <c r="D520" s="642"/>
      <c r="E520" s="642"/>
      <c r="F520" s="642"/>
      <c r="G520" s="642"/>
      <c r="H520" s="642"/>
      <c r="I520" s="643"/>
      <c r="J520" s="321"/>
      <c r="K520" s="321"/>
      <c r="L520" s="321"/>
      <c r="M520" s="321"/>
      <c r="N520" s="321"/>
      <c r="O520" s="321"/>
      <c r="P520" s="321"/>
      <c r="Q520" s="321"/>
      <c r="R520" s="321"/>
      <c r="S520" s="321"/>
      <c r="T520" s="321"/>
      <c r="U520" s="321"/>
      <c r="V520" s="321"/>
      <c r="W520" s="321"/>
      <c r="X520" s="321"/>
      <c r="Y520" s="321"/>
      <c r="Z520" s="321"/>
    </row>
    <row r="521" spans="1:26" ht="30" customHeight="1" x14ac:dyDescent="0.25">
      <c r="A521" s="307" t="s">
        <v>6</v>
      </c>
      <c r="B521" s="294">
        <v>2217</v>
      </c>
      <c r="C521" s="657" t="s">
        <v>7</v>
      </c>
      <c r="D521" s="643"/>
      <c r="E521" s="644" t="s">
        <v>8</v>
      </c>
      <c r="F521" s="642"/>
      <c r="G521" s="643"/>
      <c r="H521" s="307" t="s">
        <v>9</v>
      </c>
      <c r="I521" s="295" t="s">
        <v>10</v>
      </c>
      <c r="J521" s="321"/>
      <c r="K521" s="321"/>
      <c r="L521" s="321"/>
      <c r="M521" s="321"/>
      <c r="N521" s="321"/>
      <c r="O521" s="321"/>
      <c r="P521" s="321"/>
      <c r="Q521" s="321"/>
      <c r="R521" s="321"/>
      <c r="S521" s="321"/>
      <c r="T521" s="321"/>
      <c r="U521" s="321"/>
      <c r="V521" s="321"/>
      <c r="W521" s="321"/>
      <c r="X521" s="321"/>
      <c r="Y521" s="321"/>
      <c r="Z521" s="321"/>
    </row>
    <row r="522" spans="1:26" ht="18.75" customHeight="1" x14ac:dyDescent="0.25">
      <c r="A522" s="307" t="s">
        <v>11</v>
      </c>
      <c r="B522" s="644" t="s">
        <v>12</v>
      </c>
      <c r="C522" s="642"/>
      <c r="D522" s="643"/>
      <c r="E522" s="657" t="s">
        <v>13</v>
      </c>
      <c r="F522" s="643"/>
      <c r="G522" s="658" t="s">
        <v>207</v>
      </c>
      <c r="H522" s="642"/>
      <c r="I522" s="643"/>
      <c r="J522" s="321"/>
      <c r="K522" s="321"/>
      <c r="L522" s="321"/>
      <c r="M522" s="321"/>
      <c r="N522" s="321"/>
      <c r="O522" s="321"/>
      <c r="P522" s="321"/>
      <c r="Q522" s="321"/>
      <c r="R522" s="321"/>
      <c r="S522" s="321"/>
      <c r="T522" s="321"/>
      <c r="U522" s="321"/>
      <c r="V522" s="321"/>
      <c r="W522" s="321"/>
      <c r="X522" s="321"/>
      <c r="Y522" s="321"/>
      <c r="Z522" s="321"/>
    </row>
    <row r="523" spans="1:26" ht="76.5" customHeight="1" x14ac:dyDescent="0.25">
      <c r="A523" s="307" t="s">
        <v>15</v>
      </c>
      <c r="B523" s="644" t="s">
        <v>217</v>
      </c>
      <c r="C523" s="642"/>
      <c r="D523" s="642"/>
      <c r="E523" s="642"/>
      <c r="F523" s="642"/>
      <c r="G523" s="642"/>
      <c r="H523" s="642"/>
      <c r="I523" s="643"/>
      <c r="J523" s="321"/>
      <c r="K523" s="321"/>
      <c r="L523" s="321"/>
      <c r="M523" s="321"/>
      <c r="N523" s="321"/>
      <c r="O523" s="321"/>
      <c r="P523" s="321"/>
      <c r="Q523" s="321"/>
      <c r="R523" s="321"/>
      <c r="S523" s="321"/>
      <c r="T523" s="321"/>
      <c r="U523" s="321"/>
      <c r="V523" s="321"/>
      <c r="W523" s="321"/>
      <c r="X523" s="321"/>
      <c r="Y523" s="321"/>
      <c r="Z523" s="321"/>
    </row>
    <row r="524" spans="1:26" ht="18.75" customHeight="1" x14ac:dyDescent="0.25">
      <c r="A524" s="307" t="s">
        <v>17</v>
      </c>
      <c r="B524" s="644" t="s">
        <v>218</v>
      </c>
      <c r="C524" s="642"/>
      <c r="D524" s="642"/>
      <c r="E524" s="642"/>
      <c r="F524" s="642"/>
      <c r="G524" s="642"/>
      <c r="H524" s="642"/>
      <c r="I524" s="643"/>
      <c r="J524" s="321"/>
      <c r="K524" s="321"/>
      <c r="L524" s="321"/>
      <c r="M524" s="321"/>
      <c r="N524" s="321"/>
      <c r="O524" s="321"/>
      <c r="P524" s="321"/>
      <c r="Q524" s="321"/>
      <c r="R524" s="321"/>
      <c r="S524" s="321"/>
      <c r="T524" s="321"/>
      <c r="U524" s="321"/>
      <c r="V524" s="321"/>
      <c r="W524" s="321"/>
      <c r="X524" s="321"/>
      <c r="Y524" s="321"/>
      <c r="Z524" s="321"/>
    </row>
    <row r="525" spans="1:26" ht="18.75" customHeight="1" x14ac:dyDescent="0.25">
      <c r="A525" s="307" t="s">
        <v>19</v>
      </c>
      <c r="B525" s="296">
        <v>1</v>
      </c>
      <c r="C525" s="296">
        <v>7</v>
      </c>
      <c r="D525" s="296">
        <v>2024</v>
      </c>
      <c r="E525" s="666" t="s">
        <v>23</v>
      </c>
      <c r="F525" s="667"/>
      <c r="G525" s="669">
        <v>31</v>
      </c>
      <c r="H525" s="669">
        <v>12</v>
      </c>
      <c r="I525" s="669">
        <v>2027</v>
      </c>
      <c r="J525" s="321"/>
      <c r="K525" s="321"/>
      <c r="L525" s="321"/>
      <c r="M525" s="321"/>
      <c r="N525" s="321"/>
      <c r="O525" s="321"/>
      <c r="P525" s="321"/>
      <c r="Q525" s="321"/>
      <c r="R525" s="321"/>
      <c r="S525" s="321"/>
      <c r="T525" s="321"/>
      <c r="U525" s="321"/>
      <c r="V525" s="321"/>
      <c r="W525" s="321"/>
      <c r="X525" s="321"/>
      <c r="Y525" s="321"/>
      <c r="Z525" s="321"/>
    </row>
    <row r="526" spans="1:26" ht="18.75" customHeight="1" x14ac:dyDescent="0.25">
      <c r="A526" s="307" t="s">
        <v>27</v>
      </c>
      <c r="B526" s="296">
        <v>1</v>
      </c>
      <c r="C526" s="296">
        <v>7</v>
      </c>
      <c r="D526" s="296">
        <v>2024</v>
      </c>
      <c r="E526" s="668"/>
      <c r="F526" s="665"/>
      <c r="G526" s="670"/>
      <c r="H526" s="670"/>
      <c r="I526" s="670"/>
      <c r="J526" s="321"/>
      <c r="K526" s="321"/>
      <c r="L526" s="321"/>
      <c r="M526" s="321"/>
      <c r="N526" s="321"/>
      <c r="O526" s="321"/>
      <c r="P526" s="321"/>
      <c r="Q526" s="321"/>
      <c r="R526" s="321"/>
      <c r="S526" s="321"/>
      <c r="T526" s="321"/>
      <c r="U526" s="321"/>
      <c r="V526" s="321"/>
      <c r="W526" s="321"/>
      <c r="X526" s="321"/>
      <c r="Y526" s="321"/>
      <c r="Z526" s="321"/>
    </row>
    <row r="527" spans="1:26" ht="32.25" customHeight="1" x14ac:dyDescent="0.25">
      <c r="A527" s="307" t="s">
        <v>28</v>
      </c>
      <c r="B527" s="304">
        <v>1</v>
      </c>
      <c r="C527" s="307" t="s">
        <v>29</v>
      </c>
      <c r="D527" s="298" t="s">
        <v>30</v>
      </c>
      <c r="E527" s="657" t="s">
        <v>31</v>
      </c>
      <c r="F527" s="643"/>
      <c r="G527" s="641"/>
      <c r="H527" s="642"/>
      <c r="I527" s="643"/>
      <c r="J527" s="321"/>
      <c r="K527" s="321"/>
      <c r="L527" s="321"/>
      <c r="M527" s="321"/>
      <c r="N527" s="321"/>
      <c r="O527" s="321"/>
      <c r="P527" s="321"/>
      <c r="Q527" s="321"/>
      <c r="R527" s="321"/>
      <c r="S527" s="321"/>
      <c r="T527" s="321"/>
      <c r="U527" s="321"/>
      <c r="V527" s="321"/>
      <c r="W527" s="321"/>
      <c r="X527" s="321"/>
      <c r="Y527" s="321"/>
      <c r="Z527" s="321"/>
    </row>
    <row r="528" spans="1:26" ht="18.75" customHeight="1" x14ac:dyDescent="0.25">
      <c r="A528" s="645" t="s">
        <v>32</v>
      </c>
      <c r="B528" s="642"/>
      <c r="C528" s="642"/>
      <c r="D528" s="642"/>
      <c r="E528" s="642"/>
      <c r="F528" s="642"/>
      <c r="G528" s="642"/>
      <c r="H528" s="642"/>
      <c r="I528" s="643"/>
      <c r="J528" s="321"/>
      <c r="K528" s="321"/>
      <c r="L528" s="321"/>
      <c r="M528" s="321"/>
      <c r="N528" s="321"/>
      <c r="O528" s="321"/>
      <c r="P528" s="321"/>
      <c r="Q528" s="321"/>
      <c r="R528" s="321"/>
      <c r="S528" s="321"/>
      <c r="T528" s="321"/>
      <c r="U528" s="321"/>
      <c r="V528" s="321"/>
      <c r="W528" s="321"/>
      <c r="X528" s="321"/>
      <c r="Y528" s="321"/>
      <c r="Z528" s="321"/>
    </row>
    <row r="529" spans="1:26" ht="24.75" customHeight="1" x14ac:dyDescent="0.25">
      <c r="A529" s="307" t="s">
        <v>33</v>
      </c>
      <c r="B529" s="641" t="s">
        <v>219</v>
      </c>
      <c r="C529" s="643"/>
      <c r="D529" s="307" t="s">
        <v>35</v>
      </c>
      <c r="E529" s="658" t="s">
        <v>36</v>
      </c>
      <c r="F529" s="643"/>
      <c r="G529" s="307" t="s">
        <v>37</v>
      </c>
      <c r="H529" s="641" t="s">
        <v>30</v>
      </c>
      <c r="I529" s="643"/>
      <c r="J529" s="321"/>
      <c r="K529" s="321"/>
      <c r="L529" s="321"/>
      <c r="M529" s="321"/>
      <c r="N529" s="321"/>
      <c r="O529" s="321"/>
      <c r="P529" s="321"/>
      <c r="Q529" s="321"/>
      <c r="R529" s="321"/>
      <c r="S529" s="321"/>
      <c r="T529" s="321"/>
      <c r="U529" s="321"/>
      <c r="V529" s="321"/>
      <c r="W529" s="321"/>
      <c r="X529" s="321"/>
      <c r="Y529" s="321"/>
      <c r="Z529" s="321"/>
    </row>
    <row r="530" spans="1:26" ht="21.75" customHeight="1" x14ac:dyDescent="0.25">
      <c r="A530" s="307" t="s">
        <v>38</v>
      </c>
      <c r="B530" s="641" t="s">
        <v>202</v>
      </c>
      <c r="C530" s="642"/>
      <c r="D530" s="642"/>
      <c r="E530" s="642"/>
      <c r="F530" s="642"/>
      <c r="G530" s="642"/>
      <c r="H530" s="642"/>
      <c r="I530" s="643"/>
      <c r="J530" s="321"/>
      <c r="K530" s="321"/>
      <c r="L530" s="321"/>
      <c r="M530" s="321"/>
      <c r="N530" s="321"/>
      <c r="O530" s="321"/>
      <c r="P530" s="321"/>
      <c r="Q530" s="321"/>
      <c r="R530" s="321"/>
      <c r="S530" s="321"/>
      <c r="T530" s="321"/>
      <c r="U530" s="321"/>
      <c r="V530" s="321"/>
      <c r="W530" s="321"/>
      <c r="X530" s="321"/>
      <c r="Y530" s="321"/>
      <c r="Z530" s="321"/>
    </row>
    <row r="531" spans="1:26" ht="27" customHeight="1" x14ac:dyDescent="0.25">
      <c r="A531" s="307" t="s">
        <v>40</v>
      </c>
      <c r="B531" s="295" t="s">
        <v>41</v>
      </c>
      <c r="C531" s="307" t="s">
        <v>42</v>
      </c>
      <c r="D531" s="295" t="s">
        <v>43</v>
      </c>
      <c r="E531" s="657" t="s">
        <v>44</v>
      </c>
      <c r="F531" s="643"/>
      <c r="G531" s="295" t="s">
        <v>45</v>
      </c>
      <c r="H531" s="307" t="s">
        <v>46</v>
      </c>
      <c r="I531" s="510">
        <v>1</v>
      </c>
      <c r="J531" s="321"/>
      <c r="K531" s="321"/>
      <c r="L531" s="321"/>
      <c r="M531" s="321"/>
      <c r="N531" s="321"/>
      <c r="O531" s="321"/>
      <c r="P531" s="321"/>
      <c r="Q531" s="321"/>
      <c r="R531" s="321"/>
      <c r="S531" s="321"/>
      <c r="T531" s="321"/>
      <c r="U531" s="321"/>
      <c r="V531" s="321"/>
      <c r="W531" s="321"/>
      <c r="X531" s="321"/>
      <c r="Y531" s="321"/>
      <c r="Z531" s="321"/>
    </row>
    <row r="532" spans="1:26" ht="21" customHeight="1" x14ac:dyDescent="0.25">
      <c r="A532" s="307" t="s">
        <v>47</v>
      </c>
      <c r="B532" s="658" t="s">
        <v>220</v>
      </c>
      <c r="C532" s="642"/>
      <c r="D532" s="642"/>
      <c r="E532" s="642"/>
      <c r="F532" s="642"/>
      <c r="G532" s="642"/>
      <c r="H532" s="642"/>
      <c r="I532" s="643"/>
      <c r="J532" s="321"/>
      <c r="K532" s="321"/>
      <c r="L532" s="321"/>
      <c r="M532" s="321"/>
      <c r="N532" s="321"/>
      <c r="O532" s="321"/>
      <c r="P532" s="321"/>
      <c r="Q532" s="321"/>
      <c r="R532" s="321"/>
      <c r="S532" s="321"/>
      <c r="T532" s="321"/>
      <c r="U532" s="321"/>
      <c r="V532" s="321"/>
      <c r="W532" s="321"/>
      <c r="X532" s="321"/>
      <c r="Y532" s="321"/>
      <c r="Z532" s="321"/>
    </row>
    <row r="533" spans="1:26" ht="35.25" customHeight="1" x14ac:dyDescent="0.25">
      <c r="A533" s="307" t="s">
        <v>49</v>
      </c>
      <c r="B533" s="658" t="s">
        <v>221</v>
      </c>
      <c r="C533" s="642"/>
      <c r="D533" s="643"/>
      <c r="E533" s="657" t="s">
        <v>50</v>
      </c>
      <c r="F533" s="643"/>
      <c r="G533" s="718" t="s">
        <v>222</v>
      </c>
      <c r="H533" s="642"/>
      <c r="I533" s="643"/>
      <c r="J533" s="321"/>
      <c r="K533" s="321"/>
      <c r="L533" s="321"/>
      <c r="M533" s="321"/>
      <c r="N533" s="321"/>
      <c r="O533" s="321"/>
      <c r="P533" s="321"/>
      <c r="Q533" s="321"/>
      <c r="R533" s="321"/>
      <c r="S533" s="321"/>
      <c r="T533" s="321"/>
      <c r="U533" s="321"/>
      <c r="V533" s="321"/>
      <c r="W533" s="321"/>
      <c r="X533" s="321"/>
      <c r="Y533" s="321"/>
      <c r="Z533" s="321"/>
    </row>
    <row r="534" spans="1:26" ht="18.75" customHeight="1" x14ac:dyDescent="0.25">
      <c r="A534" s="645" t="s">
        <v>52</v>
      </c>
      <c r="B534" s="642"/>
      <c r="C534" s="642"/>
      <c r="D534" s="642"/>
      <c r="E534" s="642"/>
      <c r="F534" s="642"/>
      <c r="G534" s="642"/>
      <c r="H534" s="642"/>
      <c r="I534" s="643"/>
      <c r="J534" s="321"/>
      <c r="K534" s="321"/>
      <c r="L534" s="321"/>
      <c r="M534" s="321"/>
      <c r="N534" s="321"/>
      <c r="O534" s="321"/>
      <c r="P534" s="321"/>
      <c r="Q534" s="321"/>
      <c r="R534" s="321"/>
      <c r="S534" s="321"/>
      <c r="T534" s="321"/>
      <c r="U534" s="321"/>
      <c r="V534" s="321"/>
      <c r="W534" s="321"/>
      <c r="X534" s="321"/>
      <c r="Y534" s="321"/>
      <c r="Z534" s="321"/>
    </row>
    <row r="535" spans="1:26" ht="26.25" customHeight="1" x14ac:dyDescent="0.25">
      <c r="A535" s="307" t="s">
        <v>53</v>
      </c>
      <c r="B535" s="658" t="s">
        <v>223</v>
      </c>
      <c r="C535" s="642"/>
      <c r="D535" s="642"/>
      <c r="E535" s="642"/>
      <c r="F535" s="642"/>
      <c r="G535" s="642"/>
      <c r="H535" s="642"/>
      <c r="I535" s="643"/>
      <c r="J535" s="321"/>
      <c r="K535" s="321"/>
      <c r="L535" s="321"/>
      <c r="M535" s="321"/>
      <c r="N535" s="321"/>
      <c r="O535" s="321"/>
      <c r="P535" s="321"/>
      <c r="Q535" s="321"/>
      <c r="R535" s="321"/>
      <c r="S535" s="321"/>
      <c r="T535" s="321"/>
      <c r="U535" s="321"/>
      <c r="V535" s="321"/>
      <c r="W535" s="321"/>
      <c r="X535" s="321"/>
      <c r="Y535" s="321"/>
      <c r="Z535" s="321"/>
    </row>
    <row r="536" spans="1:26" ht="18.75" customHeight="1" x14ac:dyDescent="0.25">
      <c r="A536" s="300" t="s">
        <v>55</v>
      </c>
      <c r="B536" s="645" t="s">
        <v>56</v>
      </c>
      <c r="C536" s="643"/>
      <c r="D536" s="645" t="s">
        <v>57</v>
      </c>
      <c r="E536" s="643"/>
      <c r="F536" s="645" t="s">
        <v>58</v>
      </c>
      <c r="G536" s="643"/>
      <c r="H536" s="645" t="s">
        <v>59</v>
      </c>
      <c r="I536" s="643"/>
      <c r="J536" s="321"/>
      <c r="K536" s="321"/>
      <c r="L536" s="321"/>
      <c r="M536" s="321"/>
      <c r="N536" s="321"/>
      <c r="O536" s="321"/>
      <c r="P536" s="321"/>
      <c r="Q536" s="321"/>
      <c r="R536" s="321"/>
      <c r="S536" s="321"/>
      <c r="T536" s="321"/>
      <c r="U536" s="321"/>
      <c r="V536" s="321"/>
      <c r="W536" s="321"/>
      <c r="X536" s="321"/>
      <c r="Y536" s="321"/>
      <c r="Z536" s="321"/>
    </row>
    <row r="537" spans="1:26" ht="27.75" customHeight="1" x14ac:dyDescent="0.25">
      <c r="A537" s="307" t="s">
        <v>60</v>
      </c>
      <c r="B537" s="718" t="s">
        <v>224</v>
      </c>
      <c r="C537" s="643"/>
      <c r="D537" s="718" t="s">
        <v>225</v>
      </c>
      <c r="E537" s="643"/>
      <c r="F537" s="641"/>
      <c r="G537" s="643"/>
      <c r="H537" s="641"/>
      <c r="I537" s="643"/>
      <c r="J537" s="321"/>
      <c r="K537" s="321"/>
      <c r="L537" s="321"/>
      <c r="M537" s="321"/>
      <c r="N537" s="321"/>
      <c r="O537" s="321"/>
      <c r="P537" s="321"/>
      <c r="Q537" s="321"/>
      <c r="R537" s="321"/>
      <c r="S537" s="321"/>
      <c r="T537" s="321"/>
      <c r="U537" s="321"/>
      <c r="V537" s="321"/>
      <c r="W537" s="321"/>
      <c r="X537" s="321"/>
      <c r="Y537" s="321"/>
      <c r="Z537" s="321"/>
    </row>
    <row r="538" spans="1:26" ht="18.75" customHeight="1" x14ac:dyDescent="0.25">
      <c r="A538" s="307" t="s">
        <v>63</v>
      </c>
      <c r="B538" s="658" t="s">
        <v>64</v>
      </c>
      <c r="C538" s="643"/>
      <c r="D538" s="658"/>
      <c r="E538" s="643"/>
      <c r="F538" s="641"/>
      <c r="G538" s="643"/>
      <c r="H538" s="641"/>
      <c r="I538" s="643"/>
      <c r="J538" s="321"/>
      <c r="K538" s="321"/>
      <c r="L538" s="321"/>
      <c r="M538" s="321"/>
      <c r="N538" s="321"/>
      <c r="O538" s="321"/>
      <c r="P538" s="321"/>
      <c r="Q538" s="321"/>
      <c r="R538" s="321"/>
      <c r="S538" s="321"/>
      <c r="T538" s="321"/>
      <c r="U538" s="321"/>
      <c r="V538" s="321"/>
      <c r="W538" s="321"/>
      <c r="X538" s="321"/>
      <c r="Y538" s="321"/>
      <c r="Z538" s="321"/>
    </row>
    <row r="539" spans="1:26" ht="18.75" customHeight="1" x14ac:dyDescent="0.25">
      <c r="A539" s="307" t="s">
        <v>65</v>
      </c>
      <c r="B539" s="641" t="s">
        <v>64</v>
      </c>
      <c r="C539" s="643"/>
      <c r="D539" s="641"/>
      <c r="E539" s="643"/>
      <c r="F539" s="641"/>
      <c r="G539" s="643"/>
      <c r="H539" s="641"/>
      <c r="I539" s="643"/>
      <c r="J539" s="321"/>
      <c r="K539" s="321"/>
      <c r="L539" s="321"/>
      <c r="M539" s="321"/>
      <c r="N539" s="321"/>
      <c r="O539" s="321"/>
      <c r="P539" s="321"/>
      <c r="Q539" s="321"/>
      <c r="R539" s="321"/>
      <c r="S539" s="321"/>
      <c r="T539" s="321"/>
      <c r="U539" s="321"/>
      <c r="V539" s="321"/>
      <c r="W539" s="321"/>
      <c r="X539" s="321"/>
      <c r="Y539" s="321"/>
      <c r="Z539" s="321"/>
    </row>
    <row r="540" spans="1:26" ht="18.75" customHeight="1" x14ac:dyDescent="0.25">
      <c r="A540" s="307" t="s">
        <v>66</v>
      </c>
      <c r="B540" s="641" t="s">
        <v>67</v>
      </c>
      <c r="C540" s="643"/>
      <c r="D540" s="641"/>
      <c r="E540" s="643"/>
      <c r="F540" s="641"/>
      <c r="G540" s="643"/>
      <c r="H540" s="641"/>
      <c r="I540" s="643"/>
      <c r="J540" s="321"/>
      <c r="K540" s="321"/>
      <c r="L540" s="321"/>
      <c r="M540" s="321"/>
      <c r="N540" s="321"/>
      <c r="O540" s="321"/>
      <c r="P540" s="321"/>
      <c r="Q540" s="321"/>
      <c r="R540" s="321"/>
      <c r="S540" s="321"/>
      <c r="T540" s="321"/>
      <c r="U540" s="321"/>
      <c r="V540" s="321"/>
      <c r="W540" s="321"/>
      <c r="X540" s="321"/>
      <c r="Y540" s="321"/>
      <c r="Z540" s="321"/>
    </row>
    <row r="541" spans="1:26" ht="18.75" customHeight="1" x14ac:dyDescent="0.25">
      <c r="A541" s="307" t="s">
        <v>68</v>
      </c>
      <c r="B541" s="671" t="s">
        <v>34</v>
      </c>
      <c r="C541" s="643"/>
      <c r="D541" s="641"/>
      <c r="E541" s="643"/>
      <c r="F541" s="641"/>
      <c r="G541" s="643"/>
      <c r="H541" s="641"/>
      <c r="I541" s="643"/>
      <c r="J541" s="321"/>
      <c r="K541" s="321"/>
      <c r="L541" s="321"/>
      <c r="M541" s="321"/>
      <c r="N541" s="321"/>
      <c r="O541" s="321"/>
      <c r="P541" s="321"/>
      <c r="Q541" s="321"/>
      <c r="R541" s="321"/>
      <c r="S541" s="321"/>
      <c r="T541" s="321"/>
      <c r="U541" s="321"/>
      <c r="V541" s="321"/>
      <c r="W541" s="321"/>
      <c r="X541" s="321"/>
      <c r="Y541" s="321"/>
      <c r="Z541" s="321"/>
    </row>
    <row r="542" spans="1:26" ht="18.75" customHeight="1" x14ac:dyDescent="0.25">
      <c r="A542" s="307" t="s">
        <v>69</v>
      </c>
      <c r="B542" s="671" t="s">
        <v>34</v>
      </c>
      <c r="C542" s="643"/>
      <c r="D542" s="641"/>
      <c r="E542" s="643"/>
      <c r="F542" s="641"/>
      <c r="G542" s="643"/>
      <c r="H542" s="641"/>
      <c r="I542" s="643"/>
      <c r="J542" s="321"/>
      <c r="K542" s="321"/>
      <c r="L542" s="321"/>
      <c r="M542" s="321"/>
      <c r="N542" s="321"/>
      <c r="O542" s="321"/>
      <c r="P542" s="321"/>
      <c r="Q542" s="321"/>
      <c r="R542" s="321"/>
      <c r="S542" s="321"/>
      <c r="T542" s="321"/>
      <c r="U542" s="321"/>
      <c r="V542" s="321"/>
      <c r="W542" s="321"/>
      <c r="X542" s="321"/>
      <c r="Y542" s="321"/>
      <c r="Z542" s="321"/>
    </row>
    <row r="543" spans="1:26" ht="18.75" customHeight="1" x14ac:dyDescent="0.25">
      <c r="A543" s="645" t="s">
        <v>70</v>
      </c>
      <c r="B543" s="642"/>
      <c r="C543" s="642"/>
      <c r="D543" s="642"/>
      <c r="E543" s="642"/>
      <c r="F543" s="642"/>
      <c r="G543" s="642"/>
      <c r="H543" s="642"/>
      <c r="I543" s="643"/>
      <c r="J543" s="321"/>
      <c r="K543" s="321"/>
      <c r="L543" s="321"/>
      <c r="M543" s="321"/>
      <c r="N543" s="321"/>
      <c r="O543" s="321"/>
      <c r="P543" s="321"/>
      <c r="Q543" s="321"/>
      <c r="R543" s="321"/>
      <c r="S543" s="321"/>
      <c r="T543" s="321"/>
      <c r="U543" s="321"/>
      <c r="V543" s="321"/>
      <c r="W543" s="321"/>
      <c r="X543" s="321"/>
      <c r="Y543" s="321"/>
      <c r="Z543" s="321"/>
    </row>
    <row r="544" spans="1:26" ht="18.75" customHeight="1" x14ac:dyDescent="0.25">
      <c r="A544" s="307" t="s">
        <v>71</v>
      </c>
      <c r="B544" s="641" t="s">
        <v>72</v>
      </c>
      <c r="C544" s="642"/>
      <c r="D544" s="643"/>
      <c r="E544" s="307" t="s">
        <v>73</v>
      </c>
      <c r="F544" s="644" t="s">
        <v>72</v>
      </c>
      <c r="G544" s="642"/>
      <c r="H544" s="642"/>
      <c r="I544" s="643"/>
      <c r="J544" s="321"/>
      <c r="K544" s="321"/>
      <c r="L544" s="321"/>
      <c r="M544" s="321"/>
      <c r="N544" s="321"/>
      <c r="O544" s="321"/>
      <c r="P544" s="321"/>
      <c r="Q544" s="321"/>
      <c r="R544" s="321"/>
      <c r="S544" s="321"/>
      <c r="T544" s="321"/>
      <c r="U544" s="321"/>
      <c r="V544" s="321"/>
      <c r="W544" s="321"/>
      <c r="X544" s="321"/>
      <c r="Y544" s="321"/>
      <c r="Z544" s="321"/>
    </row>
    <row r="545" spans="1:26" ht="18.75" customHeight="1" x14ac:dyDescent="0.25">
      <c r="A545" s="307" t="s">
        <v>74</v>
      </c>
      <c r="B545" s="641" t="s">
        <v>72</v>
      </c>
      <c r="C545" s="642"/>
      <c r="D545" s="642"/>
      <c r="E545" s="642"/>
      <c r="F545" s="642"/>
      <c r="G545" s="642"/>
      <c r="H545" s="642"/>
      <c r="I545" s="643"/>
      <c r="J545" s="321"/>
      <c r="K545" s="321"/>
      <c r="L545" s="321"/>
      <c r="M545" s="321"/>
      <c r="N545" s="321"/>
      <c r="O545" s="321"/>
      <c r="P545" s="321"/>
      <c r="Q545" s="321"/>
      <c r="R545" s="321"/>
      <c r="S545" s="321"/>
      <c r="T545" s="321"/>
      <c r="U545" s="321"/>
      <c r="V545" s="321"/>
      <c r="W545" s="321"/>
      <c r="X545" s="321"/>
      <c r="Y545" s="321"/>
      <c r="Z545" s="321"/>
    </row>
    <row r="546" spans="1:26" ht="18.75" customHeight="1" x14ac:dyDescent="0.25">
      <c r="A546" s="307" t="s">
        <v>75</v>
      </c>
      <c r="B546" s="641" t="s">
        <v>72</v>
      </c>
      <c r="C546" s="642"/>
      <c r="D546" s="642"/>
      <c r="E546" s="642"/>
      <c r="F546" s="642"/>
      <c r="G546" s="642"/>
      <c r="H546" s="642"/>
      <c r="I546" s="643"/>
      <c r="J546" s="321"/>
      <c r="K546" s="321"/>
      <c r="L546" s="321"/>
      <c r="M546" s="321"/>
      <c r="N546" s="321"/>
      <c r="O546" s="321"/>
      <c r="P546" s="321"/>
      <c r="Q546" s="321"/>
      <c r="R546" s="321"/>
      <c r="S546" s="321"/>
      <c r="T546" s="321"/>
      <c r="U546" s="321"/>
      <c r="V546" s="321"/>
      <c r="W546" s="321"/>
      <c r="X546" s="321"/>
      <c r="Y546" s="321"/>
      <c r="Z546" s="321"/>
    </row>
    <row r="547" spans="1:26" ht="18.75" customHeight="1" x14ac:dyDescent="0.25">
      <c r="A547" s="307" t="s">
        <v>76</v>
      </c>
      <c r="B547" s="644" t="s">
        <v>72</v>
      </c>
      <c r="C547" s="642"/>
      <c r="D547" s="643"/>
      <c r="E547" s="307" t="s">
        <v>77</v>
      </c>
      <c r="F547" s="644" t="s">
        <v>72</v>
      </c>
      <c r="G547" s="642"/>
      <c r="H547" s="642"/>
      <c r="I547" s="643"/>
      <c r="J547" s="321"/>
      <c r="K547" s="321"/>
      <c r="L547" s="321"/>
      <c r="M547" s="321"/>
      <c r="N547" s="321"/>
      <c r="O547" s="321"/>
      <c r="P547" s="321"/>
      <c r="Q547" s="321"/>
      <c r="R547" s="321"/>
      <c r="S547" s="321"/>
      <c r="T547" s="321"/>
      <c r="U547" s="321"/>
      <c r="V547" s="321"/>
      <c r="W547" s="321"/>
      <c r="X547" s="321"/>
      <c r="Y547" s="321"/>
      <c r="Z547" s="321"/>
    </row>
    <row r="548" spans="1:26" ht="18.75" customHeight="1" x14ac:dyDescent="0.25">
      <c r="A548" s="646" t="s">
        <v>78</v>
      </c>
      <c r="B548" s="643"/>
      <c r="C548" s="646" t="s">
        <v>79</v>
      </c>
      <c r="D548" s="643"/>
      <c r="E548" s="646" t="s">
        <v>80</v>
      </c>
      <c r="F548" s="642"/>
      <c r="G548" s="643"/>
      <c r="H548" s="646" t="s">
        <v>81</v>
      </c>
      <c r="I548" s="643"/>
      <c r="J548" s="321"/>
      <c r="K548" s="321"/>
      <c r="L548" s="321"/>
      <c r="M548" s="321"/>
      <c r="N548" s="321"/>
      <c r="O548" s="321"/>
      <c r="P548" s="321"/>
      <c r="Q548" s="321"/>
      <c r="R548" s="321"/>
      <c r="S548" s="321"/>
      <c r="T548" s="321"/>
      <c r="U548" s="321"/>
      <c r="V548" s="321"/>
      <c r="W548" s="321"/>
      <c r="X548" s="321"/>
      <c r="Y548" s="321"/>
      <c r="Z548" s="321"/>
    </row>
    <row r="549" spans="1:26" ht="42" customHeight="1" x14ac:dyDescent="0.25">
      <c r="A549" s="641" t="s">
        <v>1197</v>
      </c>
      <c r="B549" s="643"/>
      <c r="C549" s="678" t="s">
        <v>82</v>
      </c>
      <c r="D549" s="643"/>
      <c r="E549" s="641" t="s">
        <v>215</v>
      </c>
      <c r="F549" s="642"/>
      <c r="G549" s="643"/>
      <c r="H549" s="679" t="s">
        <v>84</v>
      </c>
      <c r="I549" s="665"/>
      <c r="J549" s="321"/>
      <c r="K549" s="321"/>
      <c r="L549" s="321"/>
      <c r="M549" s="321"/>
      <c r="N549" s="321"/>
      <c r="O549" s="321"/>
      <c r="P549" s="321"/>
      <c r="Q549" s="321"/>
      <c r="R549" s="321"/>
      <c r="S549" s="321"/>
      <c r="T549" s="321"/>
      <c r="U549" s="321"/>
      <c r="V549" s="321"/>
      <c r="W549" s="321"/>
      <c r="X549" s="321"/>
      <c r="Y549" s="321"/>
      <c r="Z549" s="321"/>
    </row>
    <row r="550" spans="1:26" ht="18.75" customHeight="1" x14ac:dyDescent="0.25">
      <c r="A550" s="653" t="s">
        <v>85</v>
      </c>
      <c r="B550" s="642"/>
      <c r="C550" s="642"/>
      <c r="D550" s="642"/>
      <c r="E550" s="642"/>
      <c r="F550" s="642"/>
      <c r="G550" s="642"/>
      <c r="H550" s="642"/>
      <c r="I550" s="643"/>
      <c r="J550" s="321"/>
      <c r="K550" s="321"/>
      <c r="L550" s="321"/>
      <c r="M550" s="321"/>
      <c r="N550" s="321"/>
      <c r="O550" s="321"/>
      <c r="P550" s="321"/>
      <c r="Q550" s="321"/>
      <c r="R550" s="321"/>
      <c r="S550" s="321"/>
      <c r="T550" s="321"/>
      <c r="U550" s="321"/>
      <c r="V550" s="321"/>
      <c r="W550" s="321"/>
      <c r="X550" s="321"/>
      <c r="Y550" s="321"/>
      <c r="Z550" s="321"/>
    </row>
    <row r="551" spans="1:26" ht="18.75" customHeight="1" x14ac:dyDescent="0.25">
      <c r="A551" s="300" t="s">
        <v>86</v>
      </c>
      <c r="B551" s="645" t="s">
        <v>87</v>
      </c>
      <c r="C551" s="642"/>
      <c r="D551" s="642"/>
      <c r="E551" s="642"/>
      <c r="F551" s="642"/>
      <c r="G551" s="642"/>
      <c r="H551" s="643"/>
      <c r="I551" s="300" t="s">
        <v>88</v>
      </c>
      <c r="J551" s="321"/>
      <c r="K551" s="321"/>
      <c r="L551" s="321"/>
      <c r="M551" s="321"/>
      <c r="N551" s="321"/>
      <c r="O551" s="321"/>
      <c r="P551" s="321"/>
      <c r="Q551" s="321"/>
      <c r="R551" s="321"/>
      <c r="S551" s="321"/>
      <c r="T551" s="321"/>
      <c r="U551" s="321"/>
      <c r="V551" s="321"/>
      <c r="W551" s="321"/>
      <c r="X551" s="321"/>
      <c r="Y551" s="321"/>
      <c r="Z551" s="321"/>
    </row>
    <row r="552" spans="1:26" ht="18.75" customHeight="1" x14ac:dyDescent="0.25">
      <c r="A552" s="301"/>
      <c r="B552" s="644"/>
      <c r="C552" s="642"/>
      <c r="D552" s="642"/>
      <c r="E552" s="642"/>
      <c r="F552" s="642"/>
      <c r="G552" s="642"/>
      <c r="H552" s="643"/>
      <c r="I552" s="301"/>
      <c r="J552" s="321"/>
      <c r="K552" s="321"/>
      <c r="L552" s="321"/>
      <c r="M552" s="321"/>
      <c r="N552" s="321"/>
      <c r="O552" s="321"/>
      <c r="P552" s="321"/>
      <c r="Q552" s="321"/>
      <c r="R552" s="321"/>
      <c r="S552" s="321"/>
      <c r="T552" s="321"/>
      <c r="U552" s="321"/>
      <c r="V552" s="321"/>
      <c r="W552" s="321"/>
      <c r="X552" s="321"/>
      <c r="Y552" s="321"/>
      <c r="Z552" s="321"/>
    </row>
    <row r="553" spans="1:26" ht="18.75" customHeight="1" x14ac:dyDescent="0.25">
      <c r="A553" s="544"/>
      <c r="B553" s="544"/>
      <c r="C553" s="544"/>
      <c r="D553" s="544"/>
      <c r="E553" s="544"/>
      <c r="F553" s="544"/>
      <c r="G553" s="544"/>
      <c r="H553" s="544"/>
      <c r="I553" s="544"/>
      <c r="J553" s="321"/>
      <c r="K553" s="321"/>
      <c r="L553" s="321"/>
      <c r="M553" s="321"/>
      <c r="N553" s="321"/>
      <c r="O553" s="321"/>
      <c r="P553" s="321"/>
      <c r="Q553" s="321"/>
      <c r="R553" s="321"/>
      <c r="S553" s="321"/>
      <c r="T553" s="321"/>
      <c r="U553" s="321"/>
      <c r="V553" s="321"/>
      <c r="W553" s="321"/>
      <c r="X553" s="321"/>
      <c r="Y553" s="321"/>
      <c r="Z553" s="321"/>
    </row>
    <row r="554" spans="1:26" ht="18.75" customHeight="1" x14ac:dyDescent="0.25">
      <c r="A554" s="569"/>
      <c r="B554" s="570"/>
      <c r="C554" s="570"/>
      <c r="D554" s="570"/>
      <c r="E554" s="570"/>
      <c r="F554" s="570"/>
      <c r="G554" s="570"/>
      <c r="H554" s="570"/>
      <c r="I554" s="571"/>
      <c r="J554" s="321"/>
      <c r="K554" s="321"/>
      <c r="L554" s="321"/>
      <c r="M554" s="321"/>
      <c r="N554" s="321"/>
      <c r="O554" s="321"/>
      <c r="P554" s="321"/>
      <c r="Q554" s="321"/>
      <c r="R554" s="321"/>
      <c r="S554" s="321"/>
      <c r="T554" s="321"/>
      <c r="U554" s="321"/>
      <c r="V554" s="321"/>
      <c r="W554" s="321"/>
      <c r="X554" s="321"/>
      <c r="Y554" s="321"/>
      <c r="Z554" s="321"/>
    </row>
    <row r="555" spans="1:26" ht="18.75" customHeight="1" x14ac:dyDescent="0.25">
      <c r="A555" s="654" t="s">
        <v>0</v>
      </c>
      <c r="B555" s="655"/>
      <c r="C555" s="655"/>
      <c r="D555" s="655"/>
      <c r="E555" s="655"/>
      <c r="F555" s="655"/>
      <c r="G555" s="655"/>
      <c r="H555" s="655"/>
      <c r="I555" s="656"/>
      <c r="J555" s="321"/>
      <c r="K555" s="321"/>
      <c r="L555" s="321"/>
      <c r="M555" s="321"/>
      <c r="N555" s="321"/>
      <c r="O555" s="321"/>
      <c r="P555" s="321"/>
      <c r="Q555" s="321"/>
      <c r="R555" s="321"/>
      <c r="S555" s="321"/>
      <c r="T555" s="321"/>
      <c r="U555" s="321"/>
      <c r="V555" s="321"/>
      <c r="W555" s="321"/>
      <c r="X555" s="321"/>
      <c r="Y555" s="321"/>
      <c r="Z555" s="321"/>
    </row>
    <row r="556" spans="1:26" ht="18.75" customHeight="1" x14ac:dyDescent="0.25">
      <c r="A556" s="654" t="s">
        <v>1</v>
      </c>
      <c r="B556" s="655"/>
      <c r="C556" s="655"/>
      <c r="D556" s="655"/>
      <c r="E556" s="655"/>
      <c r="F556" s="655"/>
      <c r="G556" s="655"/>
      <c r="H556" s="655"/>
      <c r="I556" s="656"/>
      <c r="J556" s="321"/>
      <c r="K556" s="321"/>
      <c r="L556" s="321"/>
      <c r="M556" s="321"/>
      <c r="N556" s="321"/>
      <c r="O556" s="321"/>
      <c r="P556" s="321"/>
      <c r="Q556" s="321"/>
      <c r="R556" s="321"/>
      <c r="S556" s="321"/>
      <c r="T556" s="321"/>
      <c r="U556" s="321"/>
      <c r="V556" s="321"/>
      <c r="W556" s="321"/>
      <c r="X556" s="321"/>
      <c r="Y556" s="321"/>
      <c r="Z556" s="321"/>
    </row>
    <row r="557" spans="1:26" ht="18.75" customHeight="1" x14ac:dyDescent="0.25">
      <c r="A557" s="654" t="s">
        <v>2</v>
      </c>
      <c r="B557" s="655"/>
      <c r="C557" s="655"/>
      <c r="D557" s="655"/>
      <c r="E557" s="655"/>
      <c r="F557" s="655"/>
      <c r="G557" s="655"/>
      <c r="H557" s="655"/>
      <c r="I557" s="656"/>
      <c r="J557" s="321"/>
      <c r="K557" s="321"/>
      <c r="L557" s="321"/>
      <c r="M557" s="321"/>
      <c r="N557" s="321"/>
      <c r="O557" s="321"/>
      <c r="P557" s="321"/>
      <c r="Q557" s="321"/>
      <c r="R557" s="321"/>
      <c r="S557" s="321"/>
      <c r="T557" s="321"/>
      <c r="U557" s="321"/>
      <c r="V557" s="321"/>
      <c r="W557" s="321"/>
      <c r="X557" s="321"/>
      <c r="Y557" s="321"/>
      <c r="Z557" s="321"/>
    </row>
    <row r="558" spans="1:26" ht="18.75" customHeight="1" x14ac:dyDescent="0.25">
      <c r="A558" s="326"/>
      <c r="B558" s="659" t="s">
        <v>1242</v>
      </c>
      <c r="C558" s="660"/>
      <c r="D558" s="660"/>
      <c r="E558" s="660"/>
      <c r="F558" s="661" t="s">
        <v>3</v>
      </c>
      <c r="G558" s="660"/>
      <c r="H558" s="660"/>
      <c r="I558" s="662"/>
      <c r="J558" s="321"/>
      <c r="K558" s="321"/>
      <c r="L558" s="321"/>
      <c r="M558" s="321"/>
      <c r="N558" s="321"/>
      <c r="O558" s="321"/>
      <c r="P558" s="321"/>
      <c r="Q558" s="321"/>
      <c r="R558" s="321"/>
      <c r="S558" s="321"/>
      <c r="T558" s="321"/>
      <c r="U558" s="321"/>
      <c r="V558" s="321"/>
      <c r="W558" s="321"/>
      <c r="X558" s="321"/>
      <c r="Y558" s="321"/>
      <c r="Z558" s="321"/>
    </row>
    <row r="559" spans="1:26" ht="18.75" customHeight="1" x14ac:dyDescent="0.25">
      <c r="A559" s="663" t="s">
        <v>4</v>
      </c>
      <c r="B559" s="664"/>
      <c r="C559" s="664"/>
      <c r="D559" s="664"/>
      <c r="E559" s="664"/>
      <c r="F559" s="664"/>
      <c r="G559" s="664"/>
      <c r="H559" s="664"/>
      <c r="I559" s="665"/>
      <c r="J559" s="321"/>
      <c r="K559" s="321"/>
      <c r="L559" s="321"/>
      <c r="M559" s="321"/>
      <c r="N559" s="321"/>
      <c r="O559" s="321"/>
      <c r="P559" s="321"/>
      <c r="Q559" s="321"/>
      <c r="R559" s="321"/>
      <c r="S559" s="321"/>
      <c r="T559" s="321"/>
      <c r="U559" s="321"/>
      <c r="V559" s="321"/>
      <c r="W559" s="321"/>
      <c r="X559" s="321"/>
      <c r="Y559" s="321"/>
      <c r="Z559" s="321"/>
    </row>
    <row r="560" spans="1:26" ht="18.75" customHeight="1" x14ac:dyDescent="0.25">
      <c r="A560" s="645" t="s">
        <v>5</v>
      </c>
      <c r="B560" s="642"/>
      <c r="C560" s="642"/>
      <c r="D560" s="642"/>
      <c r="E560" s="642"/>
      <c r="F560" s="642"/>
      <c r="G560" s="642"/>
      <c r="H560" s="642"/>
      <c r="I560" s="643"/>
      <c r="J560" s="321"/>
      <c r="K560" s="321"/>
      <c r="L560" s="321"/>
      <c r="M560" s="321"/>
      <c r="N560" s="321"/>
      <c r="O560" s="321"/>
      <c r="P560" s="321"/>
      <c r="Q560" s="321"/>
      <c r="R560" s="321"/>
      <c r="S560" s="321"/>
      <c r="T560" s="321"/>
      <c r="U560" s="321"/>
      <c r="V560" s="321"/>
      <c r="W560" s="321"/>
      <c r="X560" s="321"/>
      <c r="Y560" s="321"/>
      <c r="Z560" s="321"/>
    </row>
    <row r="561" spans="1:26" ht="18.75" customHeight="1" x14ac:dyDescent="0.25">
      <c r="A561" s="307" t="s">
        <v>6</v>
      </c>
      <c r="B561" s="294">
        <v>2208</v>
      </c>
      <c r="C561" s="657" t="s">
        <v>7</v>
      </c>
      <c r="D561" s="643"/>
      <c r="E561" s="644" t="s">
        <v>144</v>
      </c>
      <c r="F561" s="642"/>
      <c r="G561" s="643"/>
      <c r="H561" s="307" t="s">
        <v>9</v>
      </c>
      <c r="I561" s="295" t="s">
        <v>145</v>
      </c>
      <c r="J561" s="321"/>
      <c r="K561" s="321"/>
      <c r="L561" s="321"/>
      <c r="M561" s="321"/>
      <c r="N561" s="321"/>
      <c r="O561" s="321"/>
      <c r="P561" s="321"/>
      <c r="Q561" s="321"/>
      <c r="R561" s="321"/>
      <c r="S561" s="321"/>
      <c r="T561" s="321"/>
      <c r="U561" s="321"/>
      <c r="V561" s="321"/>
      <c r="W561" s="321"/>
      <c r="X561" s="321"/>
      <c r="Y561" s="321"/>
      <c r="Z561" s="321"/>
    </row>
    <row r="562" spans="1:26" ht="18.75" customHeight="1" x14ac:dyDescent="0.25">
      <c r="A562" s="307" t="s">
        <v>11</v>
      </c>
      <c r="B562" s="644" t="s">
        <v>12</v>
      </c>
      <c r="C562" s="642"/>
      <c r="D562" s="643"/>
      <c r="E562" s="657" t="s">
        <v>13</v>
      </c>
      <c r="F562" s="643"/>
      <c r="G562" s="658" t="s">
        <v>146</v>
      </c>
      <c r="H562" s="642"/>
      <c r="I562" s="643"/>
      <c r="J562" s="321"/>
      <c r="K562" s="321"/>
      <c r="L562" s="321"/>
      <c r="M562" s="321"/>
      <c r="N562" s="321"/>
      <c r="O562" s="321"/>
      <c r="P562" s="321"/>
      <c r="Q562" s="321"/>
      <c r="R562" s="321"/>
      <c r="S562" s="321"/>
      <c r="T562" s="321"/>
      <c r="U562" s="321"/>
      <c r="V562" s="321"/>
      <c r="W562" s="321"/>
      <c r="X562" s="321"/>
      <c r="Y562" s="321"/>
      <c r="Z562" s="321"/>
    </row>
    <row r="563" spans="1:26" ht="78.75" customHeight="1" x14ac:dyDescent="0.25">
      <c r="A563" s="307" t="s">
        <v>15</v>
      </c>
      <c r="B563" s="644" t="s">
        <v>226</v>
      </c>
      <c r="C563" s="642"/>
      <c r="D563" s="642"/>
      <c r="E563" s="642"/>
      <c r="F563" s="642"/>
      <c r="G563" s="642"/>
      <c r="H563" s="642"/>
      <c r="I563" s="643"/>
      <c r="J563" s="321"/>
      <c r="K563" s="321"/>
      <c r="L563" s="321"/>
      <c r="M563" s="321"/>
      <c r="N563" s="321"/>
      <c r="O563" s="321"/>
      <c r="P563" s="321"/>
      <c r="Q563" s="321"/>
      <c r="R563" s="321"/>
      <c r="S563" s="321"/>
      <c r="T563" s="321"/>
      <c r="U563" s="321"/>
      <c r="V563" s="321"/>
      <c r="W563" s="321"/>
      <c r="X563" s="321"/>
      <c r="Y563" s="321"/>
      <c r="Z563" s="321"/>
    </row>
    <row r="564" spans="1:26" ht="57.75" customHeight="1" x14ac:dyDescent="0.25">
      <c r="A564" s="307" t="s">
        <v>17</v>
      </c>
      <c r="B564" s="725" t="s">
        <v>163</v>
      </c>
      <c r="C564" s="642"/>
      <c r="D564" s="642"/>
      <c r="E564" s="642"/>
      <c r="F564" s="642"/>
      <c r="G564" s="642"/>
      <c r="H564" s="642"/>
      <c r="I564" s="643"/>
      <c r="J564" s="321"/>
      <c r="K564" s="321"/>
      <c r="L564" s="321"/>
      <c r="M564" s="321"/>
      <c r="N564" s="321"/>
      <c r="O564" s="321"/>
      <c r="P564" s="321"/>
      <c r="Q564" s="321"/>
      <c r="R564" s="321"/>
      <c r="S564" s="321"/>
      <c r="T564" s="321"/>
      <c r="U564" s="321"/>
      <c r="V564" s="321"/>
      <c r="W564" s="321"/>
      <c r="X564" s="321"/>
      <c r="Y564" s="321"/>
      <c r="Z564" s="321"/>
    </row>
    <row r="565" spans="1:26" ht="18.75" customHeight="1" x14ac:dyDescent="0.25">
      <c r="A565" s="307" t="s">
        <v>19</v>
      </c>
      <c r="B565" s="296">
        <v>1</v>
      </c>
      <c r="C565" s="296">
        <v>7</v>
      </c>
      <c r="D565" s="296">
        <v>2024</v>
      </c>
      <c r="E565" s="666" t="s">
        <v>23</v>
      </c>
      <c r="F565" s="667"/>
      <c r="G565" s="669">
        <v>31</v>
      </c>
      <c r="H565" s="669">
        <v>12</v>
      </c>
      <c r="I565" s="669">
        <v>2027</v>
      </c>
      <c r="J565" s="321"/>
      <c r="K565" s="321"/>
      <c r="L565" s="321"/>
      <c r="M565" s="321"/>
      <c r="N565" s="321"/>
      <c r="O565" s="321"/>
      <c r="P565" s="321"/>
      <c r="Q565" s="321"/>
      <c r="R565" s="321"/>
      <c r="S565" s="321"/>
      <c r="T565" s="321"/>
      <c r="U565" s="321"/>
      <c r="V565" s="321"/>
      <c r="W565" s="321"/>
      <c r="X565" s="321"/>
      <c r="Y565" s="321"/>
      <c r="Z565" s="321"/>
    </row>
    <row r="566" spans="1:26" ht="18.75" customHeight="1" x14ac:dyDescent="0.25">
      <c r="A566" s="307" t="s">
        <v>27</v>
      </c>
      <c r="B566" s="296">
        <v>1</v>
      </c>
      <c r="C566" s="296">
        <v>7</v>
      </c>
      <c r="D566" s="296">
        <v>2024</v>
      </c>
      <c r="E566" s="668"/>
      <c r="F566" s="665"/>
      <c r="G566" s="670"/>
      <c r="H566" s="670"/>
      <c r="I566" s="670"/>
      <c r="J566" s="321"/>
      <c r="K566" s="321"/>
      <c r="L566" s="321"/>
      <c r="M566" s="321"/>
      <c r="N566" s="321"/>
      <c r="O566" s="321"/>
      <c r="P566" s="321"/>
      <c r="Q566" s="321"/>
      <c r="R566" s="321"/>
      <c r="S566" s="321"/>
      <c r="T566" s="321"/>
      <c r="U566" s="321"/>
      <c r="V566" s="321"/>
      <c r="W566" s="321"/>
      <c r="X566" s="321"/>
      <c r="Y566" s="321"/>
      <c r="Z566" s="321"/>
    </row>
    <row r="567" spans="1:26" ht="18.75" customHeight="1" x14ac:dyDescent="0.25">
      <c r="A567" s="307" t="s">
        <v>28</v>
      </c>
      <c r="B567" s="306">
        <v>1E-3</v>
      </c>
      <c r="C567" s="307" t="s">
        <v>29</v>
      </c>
      <c r="D567" s="298" t="s">
        <v>30</v>
      </c>
      <c r="E567" s="657" t="s">
        <v>31</v>
      </c>
      <c r="F567" s="643"/>
      <c r="G567" s="641"/>
      <c r="H567" s="642"/>
      <c r="I567" s="643"/>
      <c r="J567" s="321"/>
      <c r="K567" s="321"/>
      <c r="L567" s="321"/>
      <c r="M567" s="321"/>
      <c r="N567" s="321"/>
      <c r="O567" s="321"/>
      <c r="P567" s="321"/>
      <c r="Q567" s="321"/>
      <c r="R567" s="321"/>
      <c r="S567" s="321"/>
      <c r="T567" s="321"/>
      <c r="U567" s="321"/>
      <c r="V567" s="321"/>
      <c r="W567" s="321"/>
      <c r="X567" s="321"/>
      <c r="Y567" s="321"/>
      <c r="Z567" s="321"/>
    </row>
    <row r="568" spans="1:26" ht="18.75" customHeight="1" x14ac:dyDescent="0.25">
      <c r="A568" s="645" t="s">
        <v>32</v>
      </c>
      <c r="B568" s="642"/>
      <c r="C568" s="642"/>
      <c r="D568" s="642"/>
      <c r="E568" s="642"/>
      <c r="F568" s="642"/>
      <c r="G568" s="642"/>
      <c r="H568" s="642"/>
      <c r="I568" s="643"/>
      <c r="J568" s="321"/>
      <c r="K568" s="321"/>
      <c r="L568" s="321"/>
      <c r="M568" s="321"/>
      <c r="N568" s="321"/>
      <c r="O568" s="321"/>
      <c r="P568" s="321"/>
      <c r="Q568" s="321"/>
      <c r="R568" s="321"/>
      <c r="S568" s="321"/>
      <c r="T568" s="321"/>
      <c r="U568" s="321"/>
      <c r="V568" s="321"/>
      <c r="W568" s="321"/>
      <c r="X568" s="321"/>
      <c r="Y568" s="321"/>
      <c r="Z568" s="321"/>
    </row>
    <row r="569" spans="1:26" ht="45" customHeight="1" x14ac:dyDescent="0.25">
      <c r="A569" s="307" t="s">
        <v>33</v>
      </c>
      <c r="B569" s="641" t="s">
        <v>227</v>
      </c>
      <c r="C569" s="643"/>
      <c r="D569" s="307" t="s">
        <v>35</v>
      </c>
      <c r="E569" s="658" t="s">
        <v>36</v>
      </c>
      <c r="F569" s="643"/>
      <c r="G569" s="307" t="s">
        <v>37</v>
      </c>
      <c r="H569" s="641" t="s">
        <v>30</v>
      </c>
      <c r="I569" s="643"/>
      <c r="J569" s="321"/>
      <c r="K569" s="321"/>
      <c r="L569" s="321"/>
      <c r="M569" s="321"/>
      <c r="N569" s="321"/>
      <c r="O569" s="321"/>
      <c r="P569" s="321"/>
      <c r="Q569" s="321"/>
      <c r="R569" s="321"/>
      <c r="S569" s="321"/>
      <c r="T569" s="321"/>
      <c r="U569" s="321"/>
      <c r="V569" s="321"/>
      <c r="W569" s="321"/>
      <c r="X569" s="321"/>
      <c r="Y569" s="321"/>
      <c r="Z569" s="321"/>
    </row>
    <row r="570" spans="1:26" ht="38.25" customHeight="1" x14ac:dyDescent="0.25">
      <c r="A570" s="307" t="s">
        <v>38</v>
      </c>
      <c r="B570" s="641" t="s">
        <v>39</v>
      </c>
      <c r="C570" s="642"/>
      <c r="D570" s="642"/>
      <c r="E570" s="642"/>
      <c r="F570" s="642"/>
      <c r="G570" s="642"/>
      <c r="H570" s="642"/>
      <c r="I570" s="643"/>
      <c r="J570" s="321"/>
      <c r="K570" s="321"/>
      <c r="L570" s="321"/>
      <c r="M570" s="321"/>
      <c r="N570" s="321"/>
      <c r="O570" s="321"/>
      <c r="P570" s="321"/>
      <c r="Q570" s="321"/>
      <c r="R570" s="321"/>
      <c r="S570" s="321"/>
      <c r="T570" s="321"/>
      <c r="U570" s="321"/>
      <c r="V570" s="321"/>
      <c r="W570" s="321"/>
      <c r="X570" s="321"/>
      <c r="Y570" s="321"/>
      <c r="Z570" s="321"/>
    </row>
    <row r="571" spans="1:26" ht="18.75" customHeight="1" x14ac:dyDescent="0.25">
      <c r="A571" s="307" t="s">
        <v>40</v>
      </c>
      <c r="B571" s="295" t="s">
        <v>41</v>
      </c>
      <c r="C571" s="307" t="s">
        <v>42</v>
      </c>
      <c r="D571" s="295" t="s">
        <v>43</v>
      </c>
      <c r="E571" s="657" t="s">
        <v>44</v>
      </c>
      <c r="F571" s="643"/>
      <c r="G571" s="295" t="s">
        <v>45</v>
      </c>
      <c r="H571" s="307" t="s">
        <v>46</v>
      </c>
      <c r="I571" s="299">
        <v>1E-3</v>
      </c>
      <c r="J571" s="321"/>
      <c r="K571" s="321"/>
      <c r="L571" s="321"/>
      <c r="M571" s="321"/>
      <c r="N571" s="321"/>
      <c r="O571" s="321"/>
      <c r="P571" s="321"/>
      <c r="Q571" s="321"/>
      <c r="R571" s="321"/>
      <c r="S571" s="321"/>
      <c r="T571" s="321"/>
      <c r="U571" s="321"/>
      <c r="V571" s="321"/>
      <c r="W571" s="321"/>
      <c r="X571" s="321"/>
      <c r="Y571" s="321"/>
      <c r="Z571" s="321"/>
    </row>
    <row r="572" spans="1:26" ht="27.75" customHeight="1" x14ac:dyDescent="0.25">
      <c r="A572" s="307" t="s">
        <v>47</v>
      </c>
      <c r="B572" s="658" t="s">
        <v>165</v>
      </c>
      <c r="C572" s="642"/>
      <c r="D572" s="642"/>
      <c r="E572" s="642"/>
      <c r="F572" s="642"/>
      <c r="G572" s="642"/>
      <c r="H572" s="642"/>
      <c r="I572" s="643"/>
      <c r="J572" s="321"/>
      <c r="K572" s="321"/>
      <c r="L572" s="321"/>
      <c r="M572" s="321"/>
      <c r="N572" s="321"/>
      <c r="O572" s="321"/>
      <c r="P572" s="321"/>
      <c r="Q572" s="321"/>
      <c r="R572" s="321"/>
      <c r="S572" s="321"/>
      <c r="T572" s="321"/>
      <c r="U572" s="321"/>
      <c r="V572" s="321"/>
      <c r="W572" s="321"/>
      <c r="X572" s="321"/>
      <c r="Y572" s="321"/>
      <c r="Z572" s="321"/>
    </row>
    <row r="573" spans="1:26" ht="59.25" customHeight="1" x14ac:dyDescent="0.25">
      <c r="A573" s="307" t="s">
        <v>49</v>
      </c>
      <c r="B573" s="658" t="s">
        <v>228</v>
      </c>
      <c r="C573" s="642"/>
      <c r="D573" s="643"/>
      <c r="E573" s="645" t="s">
        <v>50</v>
      </c>
      <c r="F573" s="643"/>
      <c r="G573" s="718" t="s">
        <v>229</v>
      </c>
      <c r="H573" s="642"/>
      <c r="I573" s="643"/>
      <c r="J573" s="321"/>
      <c r="K573" s="321"/>
      <c r="L573" s="321"/>
      <c r="M573" s="321"/>
      <c r="N573" s="321"/>
      <c r="O573" s="321"/>
      <c r="P573" s="321"/>
      <c r="Q573" s="321"/>
      <c r="R573" s="321"/>
      <c r="S573" s="321"/>
      <c r="T573" s="321"/>
      <c r="U573" s="321"/>
      <c r="V573" s="321"/>
      <c r="W573" s="321"/>
      <c r="X573" s="321"/>
      <c r="Y573" s="321"/>
      <c r="Z573" s="321"/>
    </row>
    <row r="574" spans="1:26" ht="18.75" customHeight="1" x14ac:dyDescent="0.25">
      <c r="A574" s="645" t="s">
        <v>52</v>
      </c>
      <c r="B574" s="642"/>
      <c r="C574" s="642"/>
      <c r="D574" s="642"/>
      <c r="E574" s="642"/>
      <c r="F574" s="642"/>
      <c r="G574" s="642"/>
      <c r="H574" s="642"/>
      <c r="I574" s="643"/>
      <c r="J574" s="321"/>
      <c r="K574" s="321"/>
      <c r="L574" s="321"/>
      <c r="M574" s="321"/>
      <c r="N574" s="321"/>
      <c r="O574" s="321"/>
      <c r="P574" s="321"/>
      <c r="Q574" s="321"/>
      <c r="R574" s="321"/>
      <c r="S574" s="321"/>
      <c r="T574" s="321"/>
      <c r="U574" s="321"/>
      <c r="V574" s="321"/>
      <c r="W574" s="321"/>
      <c r="X574" s="321"/>
      <c r="Y574" s="321"/>
      <c r="Z574" s="321"/>
    </row>
    <row r="575" spans="1:26" ht="32.25" customHeight="1" x14ac:dyDescent="0.25">
      <c r="A575" s="307" t="s">
        <v>53</v>
      </c>
      <c r="B575" s="658" t="s">
        <v>167</v>
      </c>
      <c r="C575" s="642"/>
      <c r="D575" s="642"/>
      <c r="E575" s="642"/>
      <c r="F575" s="642"/>
      <c r="G575" s="642"/>
      <c r="H575" s="642"/>
      <c r="I575" s="643"/>
      <c r="J575" s="321"/>
      <c r="K575" s="321"/>
      <c r="L575" s="321"/>
      <c r="M575" s="321"/>
      <c r="N575" s="321"/>
      <c r="O575" s="321"/>
      <c r="P575" s="321"/>
      <c r="Q575" s="321"/>
      <c r="R575" s="321"/>
      <c r="S575" s="321"/>
      <c r="T575" s="321"/>
      <c r="U575" s="321"/>
      <c r="V575" s="321"/>
      <c r="W575" s="321"/>
      <c r="X575" s="321"/>
      <c r="Y575" s="321"/>
      <c r="Z575" s="321"/>
    </row>
    <row r="576" spans="1:26" ht="18.75" customHeight="1" x14ac:dyDescent="0.25">
      <c r="A576" s="307" t="s">
        <v>55</v>
      </c>
      <c r="B576" s="645" t="s">
        <v>56</v>
      </c>
      <c r="C576" s="643"/>
      <c r="D576" s="645" t="s">
        <v>57</v>
      </c>
      <c r="E576" s="643"/>
      <c r="F576" s="645" t="s">
        <v>58</v>
      </c>
      <c r="G576" s="643"/>
      <c r="H576" s="645" t="s">
        <v>59</v>
      </c>
      <c r="I576" s="643"/>
      <c r="J576" s="321"/>
      <c r="K576" s="321"/>
      <c r="L576" s="321"/>
      <c r="M576" s="321"/>
      <c r="N576" s="321"/>
      <c r="O576" s="321"/>
      <c r="P576" s="321"/>
      <c r="Q576" s="321"/>
      <c r="R576" s="321"/>
      <c r="S576" s="321"/>
      <c r="T576" s="321"/>
      <c r="U576" s="321"/>
      <c r="V576" s="321"/>
      <c r="W576" s="321"/>
      <c r="X576" s="321"/>
      <c r="Y576" s="321"/>
      <c r="Z576" s="321"/>
    </row>
    <row r="577" spans="1:26" ht="75.75" customHeight="1" x14ac:dyDescent="0.25">
      <c r="A577" s="307" t="s">
        <v>60</v>
      </c>
      <c r="B577" s="724" t="s">
        <v>168</v>
      </c>
      <c r="C577" s="643"/>
      <c r="D577" s="687" t="s">
        <v>169</v>
      </c>
      <c r="E577" s="665"/>
      <c r="F577" s="687"/>
      <c r="G577" s="665"/>
      <c r="H577" s="641"/>
      <c r="I577" s="643"/>
      <c r="J577" s="321"/>
      <c r="K577" s="321"/>
      <c r="L577" s="321"/>
      <c r="M577" s="321"/>
      <c r="N577" s="321"/>
      <c r="O577" s="321"/>
      <c r="P577" s="321"/>
      <c r="Q577" s="321"/>
      <c r="R577" s="321"/>
      <c r="S577" s="321"/>
      <c r="T577" s="321"/>
      <c r="U577" s="321"/>
      <c r="V577" s="321"/>
      <c r="W577" s="321"/>
      <c r="X577" s="321"/>
      <c r="Y577" s="321"/>
      <c r="Z577" s="321"/>
    </row>
    <row r="578" spans="1:26" ht="18.75" customHeight="1" x14ac:dyDescent="0.25">
      <c r="A578" s="307" t="s">
        <v>63</v>
      </c>
      <c r="B578" s="658" t="s">
        <v>156</v>
      </c>
      <c r="C578" s="643"/>
      <c r="D578" s="658" t="s">
        <v>156</v>
      </c>
      <c r="E578" s="643"/>
      <c r="F578" s="658"/>
      <c r="G578" s="643"/>
      <c r="H578" s="641"/>
      <c r="I578" s="643"/>
      <c r="J578" s="321"/>
      <c r="K578" s="321"/>
      <c r="L578" s="321"/>
      <c r="M578" s="321"/>
      <c r="N578" s="321"/>
      <c r="O578" s="321"/>
      <c r="P578" s="321"/>
      <c r="Q578" s="321"/>
      <c r="R578" s="321"/>
      <c r="S578" s="321"/>
      <c r="T578" s="321"/>
      <c r="U578" s="321"/>
      <c r="V578" s="321"/>
      <c r="W578" s="321"/>
      <c r="X578" s="321"/>
      <c r="Y578" s="321"/>
      <c r="Z578" s="321"/>
    </row>
    <row r="579" spans="1:26" ht="18.75" customHeight="1" x14ac:dyDescent="0.25">
      <c r="A579" s="307" t="s">
        <v>65</v>
      </c>
      <c r="B579" s="658" t="s">
        <v>157</v>
      </c>
      <c r="C579" s="643"/>
      <c r="D579" s="658" t="s">
        <v>157</v>
      </c>
      <c r="E579" s="643"/>
      <c r="F579" s="658"/>
      <c r="G579" s="643"/>
      <c r="H579" s="641"/>
      <c r="I579" s="643"/>
      <c r="J579" s="321"/>
      <c r="K579" s="321"/>
      <c r="L579" s="321"/>
      <c r="M579" s="321"/>
      <c r="N579" s="321"/>
      <c r="O579" s="321"/>
      <c r="P579" s="321"/>
      <c r="Q579" s="321"/>
      <c r="R579" s="321"/>
      <c r="S579" s="321"/>
      <c r="T579" s="321"/>
      <c r="U579" s="321"/>
      <c r="V579" s="321"/>
      <c r="W579" s="321"/>
      <c r="X579" s="321"/>
      <c r="Y579" s="321"/>
      <c r="Z579" s="321"/>
    </row>
    <row r="580" spans="1:26" ht="18.75" customHeight="1" x14ac:dyDescent="0.25">
      <c r="A580" s="307" t="s">
        <v>66</v>
      </c>
      <c r="B580" s="641" t="s">
        <v>67</v>
      </c>
      <c r="C580" s="643"/>
      <c r="D580" s="641" t="s">
        <v>67</v>
      </c>
      <c r="E580" s="643"/>
      <c r="F580" s="641"/>
      <c r="G580" s="643"/>
      <c r="H580" s="641"/>
      <c r="I580" s="643"/>
      <c r="J580" s="321"/>
      <c r="K580" s="321"/>
      <c r="L580" s="321"/>
      <c r="M580" s="321"/>
      <c r="N580" s="321"/>
      <c r="O580" s="321"/>
      <c r="P580" s="321"/>
      <c r="Q580" s="321"/>
      <c r="R580" s="321"/>
      <c r="S580" s="321"/>
      <c r="T580" s="321"/>
      <c r="U580" s="321"/>
      <c r="V580" s="321"/>
      <c r="W580" s="321"/>
      <c r="X580" s="321"/>
      <c r="Y580" s="321"/>
      <c r="Z580" s="321"/>
    </row>
    <row r="581" spans="1:26" ht="18.75" customHeight="1" x14ac:dyDescent="0.25">
      <c r="A581" s="307" t="s">
        <v>68</v>
      </c>
      <c r="B581" s="641" t="s">
        <v>230</v>
      </c>
      <c r="C581" s="643"/>
      <c r="D581" s="641" t="s">
        <v>230</v>
      </c>
      <c r="E581" s="643"/>
      <c r="F581" s="641"/>
      <c r="G581" s="643"/>
      <c r="H581" s="641"/>
      <c r="I581" s="643"/>
      <c r="J581" s="321"/>
      <c r="K581" s="321"/>
      <c r="L581" s="321"/>
      <c r="M581" s="321"/>
      <c r="N581" s="321"/>
      <c r="O581" s="321"/>
      <c r="P581" s="321"/>
      <c r="Q581" s="321"/>
      <c r="R581" s="321"/>
      <c r="S581" s="321"/>
      <c r="T581" s="321"/>
      <c r="U581" s="321"/>
      <c r="V581" s="321"/>
      <c r="W581" s="321"/>
      <c r="X581" s="321"/>
      <c r="Y581" s="321"/>
      <c r="Z581" s="321"/>
    </row>
    <row r="582" spans="1:26" ht="18.75" customHeight="1" x14ac:dyDescent="0.25">
      <c r="A582" s="307" t="s">
        <v>69</v>
      </c>
      <c r="B582" s="671" t="s">
        <v>231</v>
      </c>
      <c r="C582" s="643"/>
      <c r="D582" s="671" t="s">
        <v>232</v>
      </c>
      <c r="E582" s="643"/>
      <c r="F582" s="671"/>
      <c r="G582" s="643"/>
      <c r="H582" s="641"/>
      <c r="I582" s="643"/>
      <c r="J582" s="321"/>
      <c r="K582" s="321"/>
      <c r="L582" s="321"/>
      <c r="M582" s="321"/>
      <c r="N582" s="321"/>
      <c r="O582" s="321"/>
      <c r="P582" s="321"/>
      <c r="Q582" s="321"/>
      <c r="R582" s="321"/>
      <c r="S582" s="321"/>
      <c r="T582" s="321"/>
      <c r="U582" s="321"/>
      <c r="V582" s="321"/>
      <c r="W582" s="321"/>
      <c r="X582" s="321"/>
      <c r="Y582" s="321"/>
      <c r="Z582" s="321"/>
    </row>
    <row r="583" spans="1:26" ht="18.75" customHeight="1" x14ac:dyDescent="0.25">
      <c r="A583" s="645" t="s">
        <v>70</v>
      </c>
      <c r="B583" s="642"/>
      <c r="C583" s="642"/>
      <c r="D583" s="642"/>
      <c r="E583" s="642"/>
      <c r="F583" s="642"/>
      <c r="G583" s="642"/>
      <c r="H583" s="642"/>
      <c r="I583" s="643"/>
      <c r="J583" s="321"/>
      <c r="K583" s="321"/>
      <c r="L583" s="321"/>
      <c r="M583" s="321"/>
      <c r="N583" s="321"/>
      <c r="O583" s="321"/>
      <c r="P583" s="321"/>
      <c r="Q583" s="321"/>
      <c r="R583" s="321"/>
      <c r="S583" s="321"/>
      <c r="T583" s="321"/>
      <c r="U583" s="321"/>
      <c r="V583" s="321"/>
      <c r="W583" s="321"/>
      <c r="X583" s="321"/>
      <c r="Y583" s="321"/>
      <c r="Z583" s="321"/>
    </row>
    <row r="584" spans="1:26" ht="18.75" customHeight="1" x14ac:dyDescent="0.25">
      <c r="A584" s="307" t="s">
        <v>71</v>
      </c>
      <c r="B584" s="641" t="s">
        <v>72</v>
      </c>
      <c r="C584" s="642"/>
      <c r="D584" s="643"/>
      <c r="E584" s="307" t="s">
        <v>73</v>
      </c>
      <c r="F584" s="644" t="s">
        <v>72</v>
      </c>
      <c r="G584" s="642"/>
      <c r="H584" s="642"/>
      <c r="I584" s="643"/>
      <c r="J584" s="321"/>
      <c r="K584" s="321"/>
      <c r="L584" s="321"/>
      <c r="M584" s="321"/>
      <c r="N584" s="321"/>
      <c r="O584" s="321"/>
      <c r="P584" s="321"/>
      <c r="Q584" s="321"/>
      <c r="R584" s="321"/>
      <c r="S584" s="321"/>
      <c r="T584" s="321"/>
      <c r="U584" s="321"/>
      <c r="V584" s="321"/>
      <c r="W584" s="321"/>
      <c r="X584" s="321"/>
      <c r="Y584" s="321"/>
      <c r="Z584" s="321"/>
    </row>
    <row r="585" spans="1:26" ht="18.75" customHeight="1" x14ac:dyDescent="0.25">
      <c r="A585" s="307" t="s">
        <v>74</v>
      </c>
      <c r="B585" s="641" t="s">
        <v>72</v>
      </c>
      <c r="C585" s="642"/>
      <c r="D585" s="642"/>
      <c r="E585" s="642"/>
      <c r="F585" s="642"/>
      <c r="G585" s="642"/>
      <c r="H585" s="642"/>
      <c r="I585" s="643"/>
      <c r="J585" s="321"/>
      <c r="K585" s="321"/>
      <c r="L585" s="321"/>
      <c r="M585" s="321"/>
      <c r="N585" s="321"/>
      <c r="O585" s="321"/>
      <c r="P585" s="321"/>
      <c r="Q585" s="321"/>
      <c r="R585" s="321"/>
      <c r="S585" s="321"/>
      <c r="T585" s="321"/>
      <c r="U585" s="321"/>
      <c r="V585" s="321"/>
      <c r="W585" s="321"/>
      <c r="X585" s="321"/>
      <c r="Y585" s="321"/>
      <c r="Z585" s="321"/>
    </row>
    <row r="586" spans="1:26" ht="18.75" customHeight="1" x14ac:dyDescent="0.25">
      <c r="A586" s="307" t="s">
        <v>75</v>
      </c>
      <c r="B586" s="641" t="s">
        <v>72</v>
      </c>
      <c r="C586" s="642"/>
      <c r="D586" s="642"/>
      <c r="E586" s="642"/>
      <c r="F586" s="642"/>
      <c r="G586" s="642"/>
      <c r="H586" s="642"/>
      <c r="I586" s="643"/>
      <c r="J586" s="321"/>
      <c r="K586" s="321"/>
      <c r="L586" s="321"/>
      <c r="M586" s="321"/>
      <c r="N586" s="321"/>
      <c r="O586" s="321"/>
      <c r="P586" s="321"/>
      <c r="Q586" s="321"/>
      <c r="R586" s="321"/>
      <c r="S586" s="321"/>
      <c r="T586" s="321"/>
      <c r="U586" s="321"/>
      <c r="V586" s="321"/>
      <c r="W586" s="321"/>
      <c r="X586" s="321"/>
      <c r="Y586" s="321"/>
      <c r="Z586" s="321"/>
    </row>
    <row r="587" spans="1:26" ht="18.75" customHeight="1" x14ac:dyDescent="0.25">
      <c r="A587" s="307" t="s">
        <v>76</v>
      </c>
      <c r="B587" s="644" t="s">
        <v>72</v>
      </c>
      <c r="C587" s="642"/>
      <c r="D587" s="643"/>
      <c r="E587" s="307" t="s">
        <v>77</v>
      </c>
      <c r="F587" s="644" t="s">
        <v>72</v>
      </c>
      <c r="G587" s="642"/>
      <c r="H587" s="642"/>
      <c r="I587" s="643"/>
      <c r="J587" s="321"/>
      <c r="K587" s="321"/>
      <c r="L587" s="321"/>
      <c r="M587" s="321"/>
      <c r="N587" s="321"/>
      <c r="O587" s="321"/>
      <c r="P587" s="321"/>
      <c r="Q587" s="321"/>
      <c r="R587" s="321"/>
      <c r="S587" s="321"/>
      <c r="T587" s="321"/>
      <c r="U587" s="321"/>
      <c r="V587" s="321"/>
      <c r="W587" s="321"/>
      <c r="X587" s="321"/>
      <c r="Y587" s="321"/>
      <c r="Z587" s="321"/>
    </row>
    <row r="588" spans="1:26" ht="25.5" customHeight="1" x14ac:dyDescent="0.25">
      <c r="A588" s="646" t="s">
        <v>78</v>
      </c>
      <c r="B588" s="643"/>
      <c r="C588" s="646" t="s">
        <v>79</v>
      </c>
      <c r="D588" s="643"/>
      <c r="E588" s="646" t="s">
        <v>80</v>
      </c>
      <c r="F588" s="642"/>
      <c r="G588" s="643"/>
      <c r="H588" s="646" t="s">
        <v>81</v>
      </c>
      <c r="I588" s="643"/>
      <c r="J588" s="321"/>
      <c r="K588" s="321"/>
      <c r="L588" s="321"/>
      <c r="M588" s="321"/>
      <c r="N588" s="321"/>
      <c r="O588" s="321"/>
      <c r="P588" s="321"/>
      <c r="Q588" s="321"/>
      <c r="R588" s="321"/>
      <c r="S588" s="321"/>
      <c r="T588" s="321"/>
      <c r="U588" s="321"/>
      <c r="V588" s="321"/>
      <c r="W588" s="321"/>
      <c r="X588" s="321"/>
      <c r="Y588" s="321"/>
      <c r="Z588" s="321"/>
    </row>
    <row r="589" spans="1:26" ht="18.75" customHeight="1" x14ac:dyDescent="0.25">
      <c r="A589" s="641" t="s">
        <v>1197</v>
      </c>
      <c r="B589" s="643"/>
      <c r="C589" s="723" t="s">
        <v>160</v>
      </c>
      <c r="D589" s="643"/>
      <c r="E589" s="722" t="s">
        <v>161</v>
      </c>
      <c r="F589" s="642"/>
      <c r="G589" s="643"/>
      <c r="H589" s="658" t="s">
        <v>1201</v>
      </c>
      <c r="I589" s="643"/>
      <c r="J589" s="321"/>
      <c r="K589" s="321"/>
      <c r="L589" s="321"/>
      <c r="M589" s="321"/>
      <c r="N589" s="321"/>
      <c r="O589" s="321"/>
      <c r="P589" s="321"/>
      <c r="Q589" s="321"/>
      <c r="R589" s="321"/>
      <c r="S589" s="321"/>
      <c r="T589" s="321"/>
      <c r="U589" s="321"/>
      <c r="V589" s="321"/>
      <c r="W589" s="321"/>
      <c r="X589" s="321"/>
      <c r="Y589" s="321"/>
      <c r="Z589" s="321"/>
    </row>
    <row r="590" spans="1:26" ht="18.75" customHeight="1" x14ac:dyDescent="0.25">
      <c r="A590" s="653" t="s">
        <v>85</v>
      </c>
      <c r="B590" s="642"/>
      <c r="C590" s="642"/>
      <c r="D590" s="642"/>
      <c r="E590" s="642"/>
      <c r="F590" s="642"/>
      <c r="G590" s="642"/>
      <c r="H590" s="642"/>
      <c r="I590" s="643"/>
      <c r="J590" s="321"/>
      <c r="K590" s="321"/>
      <c r="L590" s="321"/>
      <c r="M590" s="321"/>
      <c r="N590" s="321"/>
      <c r="O590" s="321"/>
      <c r="P590" s="321"/>
      <c r="Q590" s="321"/>
      <c r="R590" s="321"/>
      <c r="S590" s="321"/>
      <c r="T590" s="321"/>
      <c r="U590" s="321"/>
      <c r="V590" s="321"/>
      <c r="W590" s="321"/>
      <c r="X590" s="321"/>
      <c r="Y590" s="321"/>
      <c r="Z590" s="321"/>
    </row>
    <row r="591" spans="1:26" ht="18.75" customHeight="1" x14ac:dyDescent="0.25">
      <c r="A591" s="300" t="s">
        <v>86</v>
      </c>
      <c r="B591" s="645" t="s">
        <v>87</v>
      </c>
      <c r="C591" s="642"/>
      <c r="D591" s="642"/>
      <c r="E591" s="642"/>
      <c r="F591" s="642"/>
      <c r="G591" s="642"/>
      <c r="H591" s="643"/>
      <c r="I591" s="300" t="s">
        <v>88</v>
      </c>
      <c r="J591" s="321"/>
      <c r="K591" s="321"/>
      <c r="L591" s="321"/>
      <c r="M591" s="321"/>
      <c r="N591" s="321"/>
      <c r="O591" s="321"/>
      <c r="P591" s="321"/>
      <c r="Q591" s="321"/>
      <c r="R591" s="321"/>
      <c r="S591" s="321"/>
      <c r="T591" s="321"/>
      <c r="U591" s="321"/>
      <c r="V591" s="321"/>
      <c r="W591" s="321"/>
      <c r="X591" s="321"/>
      <c r="Y591" s="321"/>
      <c r="Z591" s="321"/>
    </row>
    <row r="592" spans="1:26" ht="18.75" customHeight="1" x14ac:dyDescent="0.25">
      <c r="A592" s="301"/>
      <c r="B592" s="644"/>
      <c r="C592" s="642"/>
      <c r="D592" s="642"/>
      <c r="E592" s="642"/>
      <c r="F592" s="642"/>
      <c r="G592" s="642"/>
      <c r="H592" s="643"/>
      <c r="I592" s="301"/>
      <c r="J592" s="321"/>
      <c r="K592" s="321"/>
      <c r="L592" s="321"/>
      <c r="M592" s="321"/>
      <c r="N592" s="321"/>
      <c r="O592" s="321"/>
      <c r="P592" s="321"/>
      <c r="Q592" s="321"/>
      <c r="R592" s="321"/>
      <c r="S592" s="321"/>
      <c r="T592" s="321"/>
      <c r="U592" s="321"/>
      <c r="V592" s="321"/>
      <c r="W592" s="321"/>
      <c r="X592" s="321"/>
      <c r="Y592" s="321"/>
      <c r="Z592" s="321"/>
    </row>
    <row r="593" spans="1:26" s="325" customFormat="1" ht="18.75" customHeight="1" x14ac:dyDescent="0.25">
      <c r="A593" s="322"/>
      <c r="B593" s="323"/>
      <c r="C593" s="324"/>
      <c r="D593" s="324"/>
      <c r="E593" s="324"/>
      <c r="F593" s="324"/>
      <c r="G593" s="324"/>
      <c r="H593" s="324"/>
      <c r="I593" s="322"/>
      <c r="J593" s="321"/>
      <c r="K593" s="321"/>
      <c r="L593" s="321"/>
      <c r="M593" s="321"/>
      <c r="N593" s="321"/>
      <c r="O593" s="321"/>
      <c r="P593" s="321"/>
      <c r="Q593" s="321"/>
      <c r="R593" s="321"/>
      <c r="S593" s="321"/>
      <c r="T593" s="321"/>
      <c r="U593" s="321"/>
      <c r="V593" s="321"/>
      <c r="W593" s="321"/>
      <c r="X593" s="321"/>
      <c r="Y593" s="321"/>
      <c r="Z593" s="321"/>
    </row>
    <row r="594" spans="1:26" ht="18.75" customHeight="1" x14ac:dyDescent="0.25">
      <c r="A594" s="684" t="s">
        <v>0</v>
      </c>
      <c r="B594" s="685"/>
      <c r="C594" s="685"/>
      <c r="D594" s="685"/>
      <c r="E594" s="685"/>
      <c r="F594" s="685"/>
      <c r="G594" s="685"/>
      <c r="H594" s="685"/>
      <c r="I594" s="686"/>
      <c r="J594" s="321"/>
      <c r="K594" s="321"/>
      <c r="L594" s="321"/>
      <c r="M594" s="321"/>
      <c r="N594" s="321"/>
      <c r="O594" s="321"/>
      <c r="P594" s="321"/>
      <c r="Q594" s="321"/>
      <c r="R594" s="321"/>
      <c r="S594" s="321"/>
      <c r="T594" s="321"/>
      <c r="U594" s="321"/>
      <c r="V594" s="321"/>
      <c r="W594" s="321"/>
      <c r="X594" s="321"/>
      <c r="Y594" s="321"/>
      <c r="Z594" s="321"/>
    </row>
    <row r="595" spans="1:26" ht="18.75" customHeight="1" x14ac:dyDescent="0.25">
      <c r="A595" s="654" t="s">
        <v>1</v>
      </c>
      <c r="B595" s="655"/>
      <c r="C595" s="655"/>
      <c r="D595" s="655"/>
      <c r="E595" s="655"/>
      <c r="F595" s="655"/>
      <c r="G595" s="655"/>
      <c r="H595" s="655"/>
      <c r="I595" s="656"/>
      <c r="J595" s="321"/>
      <c r="K595" s="321"/>
      <c r="L595" s="321"/>
      <c r="M595" s="321"/>
      <c r="N595" s="321"/>
      <c r="O595" s="321"/>
      <c r="P595" s="321"/>
      <c r="Q595" s="321"/>
      <c r="R595" s="321"/>
      <c r="S595" s="321"/>
      <c r="T595" s="321"/>
      <c r="U595" s="321"/>
      <c r="V595" s="321"/>
      <c r="W595" s="321"/>
      <c r="X595" s="321"/>
      <c r="Y595" s="321"/>
      <c r="Z595" s="321"/>
    </row>
    <row r="596" spans="1:26" ht="18.75" customHeight="1" x14ac:dyDescent="0.25">
      <c r="A596" s="654" t="s">
        <v>2</v>
      </c>
      <c r="B596" s="655"/>
      <c r="C596" s="655"/>
      <c r="D596" s="655"/>
      <c r="E596" s="655"/>
      <c r="F596" s="655"/>
      <c r="G596" s="655"/>
      <c r="H596" s="655"/>
      <c r="I596" s="656"/>
      <c r="J596" s="321"/>
      <c r="K596" s="321"/>
      <c r="L596" s="321"/>
      <c r="M596" s="321"/>
      <c r="N596" s="321"/>
      <c r="O596" s="321"/>
      <c r="P596" s="321"/>
      <c r="Q596" s="321"/>
      <c r="R596" s="321"/>
      <c r="S596" s="321"/>
      <c r="T596" s="321"/>
      <c r="U596" s="321"/>
      <c r="V596" s="321"/>
      <c r="W596" s="321"/>
      <c r="X596" s="321"/>
      <c r="Y596" s="321"/>
      <c r="Z596" s="321"/>
    </row>
    <row r="597" spans="1:26" ht="18.75" customHeight="1" x14ac:dyDescent="0.25">
      <c r="A597" s="326"/>
      <c r="B597" s="659" t="s">
        <v>1242</v>
      </c>
      <c r="C597" s="660"/>
      <c r="D597" s="660"/>
      <c r="E597" s="660"/>
      <c r="F597" s="661" t="s">
        <v>3</v>
      </c>
      <c r="G597" s="660"/>
      <c r="H597" s="660"/>
      <c r="I597" s="662"/>
      <c r="J597" s="321"/>
      <c r="K597" s="321"/>
      <c r="L597" s="321"/>
      <c r="M597" s="321"/>
      <c r="N597" s="321"/>
      <c r="O597" s="321"/>
      <c r="P597" s="321"/>
      <c r="Q597" s="321"/>
      <c r="R597" s="321"/>
      <c r="S597" s="321"/>
      <c r="T597" s="321"/>
      <c r="U597" s="321"/>
      <c r="V597" s="321"/>
      <c r="W597" s="321"/>
      <c r="X597" s="321"/>
      <c r="Y597" s="321"/>
      <c r="Z597" s="321"/>
    </row>
    <row r="598" spans="1:26" ht="18.75" customHeight="1" x14ac:dyDescent="0.25">
      <c r="A598" s="663" t="s">
        <v>4</v>
      </c>
      <c r="B598" s="664"/>
      <c r="C598" s="664"/>
      <c r="D598" s="664"/>
      <c r="E598" s="664"/>
      <c r="F598" s="664"/>
      <c r="G598" s="664"/>
      <c r="H598" s="664"/>
      <c r="I598" s="665"/>
      <c r="J598" s="321"/>
      <c r="K598" s="321"/>
      <c r="L598" s="321"/>
      <c r="M598" s="321"/>
      <c r="N598" s="321"/>
      <c r="O598" s="321"/>
      <c r="P598" s="321"/>
      <c r="Q598" s="321"/>
      <c r="R598" s="321"/>
      <c r="S598" s="321"/>
      <c r="T598" s="321"/>
      <c r="U598" s="321"/>
      <c r="V598" s="321"/>
      <c r="W598" s="321"/>
      <c r="X598" s="321"/>
      <c r="Y598" s="321"/>
      <c r="Z598" s="321"/>
    </row>
    <row r="599" spans="1:26" ht="18.75" customHeight="1" x14ac:dyDescent="0.25">
      <c r="A599" s="645" t="s">
        <v>5</v>
      </c>
      <c r="B599" s="642"/>
      <c r="C599" s="642"/>
      <c r="D599" s="642"/>
      <c r="E599" s="642"/>
      <c r="F599" s="642"/>
      <c r="G599" s="642"/>
      <c r="H599" s="642"/>
      <c r="I599" s="643"/>
      <c r="J599" s="321"/>
      <c r="K599" s="321"/>
      <c r="L599" s="321"/>
      <c r="M599" s="321"/>
      <c r="N599" s="321"/>
      <c r="O599" s="321"/>
      <c r="P599" s="321"/>
      <c r="Q599" s="321"/>
      <c r="R599" s="321"/>
      <c r="S599" s="321"/>
      <c r="T599" s="321"/>
      <c r="U599" s="321"/>
      <c r="V599" s="321"/>
      <c r="W599" s="321"/>
      <c r="X599" s="321"/>
      <c r="Y599" s="321"/>
      <c r="Z599" s="321"/>
    </row>
    <row r="600" spans="1:26" ht="18.75" customHeight="1" x14ac:dyDescent="0.25">
      <c r="A600" s="343" t="s">
        <v>6</v>
      </c>
      <c r="B600" s="294">
        <v>52</v>
      </c>
      <c r="C600" s="709" t="s">
        <v>7</v>
      </c>
      <c r="D600" s="710"/>
      <c r="E600" s="644" t="s">
        <v>144</v>
      </c>
      <c r="F600" s="642"/>
      <c r="G600" s="643"/>
      <c r="H600" s="343" t="s">
        <v>9</v>
      </c>
      <c r="I600" s="295" t="s">
        <v>145</v>
      </c>
      <c r="J600" s="321"/>
      <c r="K600" s="321"/>
      <c r="L600" s="321"/>
      <c r="M600" s="321"/>
      <c r="N600" s="321"/>
      <c r="O600" s="321"/>
      <c r="P600" s="321"/>
      <c r="Q600" s="321"/>
      <c r="R600" s="321"/>
      <c r="S600" s="321"/>
      <c r="T600" s="321"/>
      <c r="U600" s="321"/>
      <c r="V600" s="321"/>
      <c r="W600" s="321"/>
      <c r="X600" s="321"/>
      <c r="Y600" s="321"/>
      <c r="Z600" s="321"/>
    </row>
    <row r="601" spans="1:26" ht="36.75" customHeight="1" x14ac:dyDescent="0.25">
      <c r="A601" s="343" t="s">
        <v>11</v>
      </c>
      <c r="B601" s="728" t="s">
        <v>12</v>
      </c>
      <c r="C601" s="651"/>
      <c r="D601" s="652"/>
      <c r="E601" s="709" t="s">
        <v>13</v>
      </c>
      <c r="F601" s="710"/>
      <c r="G601" s="647" t="s">
        <v>1234</v>
      </c>
      <c r="H601" s="721"/>
      <c r="I601" s="648"/>
      <c r="J601" s="321"/>
      <c r="K601" s="321"/>
      <c r="L601" s="321"/>
      <c r="M601" s="321"/>
      <c r="N601" s="321"/>
      <c r="O601" s="321"/>
      <c r="P601" s="321"/>
      <c r="Q601" s="321"/>
      <c r="R601" s="321"/>
      <c r="S601" s="321"/>
      <c r="T601" s="321"/>
      <c r="U601" s="321"/>
      <c r="V601" s="321"/>
      <c r="W601" s="321"/>
      <c r="X601" s="321"/>
      <c r="Y601" s="321"/>
      <c r="Z601" s="321"/>
    </row>
    <row r="602" spans="1:26" ht="74.25" customHeight="1" x14ac:dyDescent="0.25">
      <c r="A602" s="343" t="s">
        <v>15</v>
      </c>
      <c r="B602" s="729" t="s">
        <v>1235</v>
      </c>
      <c r="C602" s="721"/>
      <c r="D602" s="721"/>
      <c r="E602" s="721"/>
      <c r="F602" s="721"/>
      <c r="G602" s="721"/>
      <c r="H602" s="721"/>
      <c r="I602" s="648"/>
      <c r="J602" s="321"/>
      <c r="K602" s="321"/>
      <c r="L602" s="321"/>
      <c r="M602" s="321"/>
      <c r="N602" s="321"/>
      <c r="O602" s="321"/>
      <c r="P602" s="321"/>
      <c r="Q602" s="321"/>
      <c r="R602" s="321"/>
      <c r="S602" s="321"/>
      <c r="T602" s="321"/>
      <c r="U602" s="321"/>
      <c r="V602" s="321"/>
      <c r="W602" s="321"/>
      <c r="X602" s="321"/>
      <c r="Y602" s="321"/>
      <c r="Z602" s="321"/>
    </row>
    <row r="603" spans="1:26" ht="18.75" customHeight="1" x14ac:dyDescent="0.25">
      <c r="A603" s="343" t="s">
        <v>17</v>
      </c>
      <c r="B603" s="720" t="s">
        <v>1210</v>
      </c>
      <c r="C603" s="721"/>
      <c r="D603" s="721"/>
      <c r="E603" s="721"/>
      <c r="F603" s="721"/>
      <c r="G603" s="721"/>
      <c r="H603" s="721"/>
      <c r="I603" s="648"/>
      <c r="J603" s="321"/>
      <c r="K603" s="321"/>
      <c r="L603" s="321"/>
      <c r="M603" s="321"/>
      <c r="N603" s="321"/>
      <c r="O603" s="321"/>
      <c r="P603" s="321"/>
      <c r="Q603" s="321"/>
      <c r="R603" s="321"/>
      <c r="S603" s="321"/>
      <c r="T603" s="321"/>
      <c r="U603" s="321"/>
      <c r="V603" s="321"/>
      <c r="W603" s="321"/>
      <c r="X603" s="321"/>
      <c r="Y603" s="321"/>
      <c r="Z603" s="321"/>
    </row>
    <row r="604" spans="1:26" ht="18.75" customHeight="1" x14ac:dyDescent="0.25">
      <c r="A604" s="343" t="s">
        <v>19</v>
      </c>
      <c r="B604" s="296">
        <v>1</v>
      </c>
      <c r="C604" s="296">
        <v>7</v>
      </c>
      <c r="D604" s="296">
        <v>2024</v>
      </c>
      <c r="E604" s="730" t="s">
        <v>23</v>
      </c>
      <c r="F604" s="731"/>
      <c r="G604" s="669">
        <v>31</v>
      </c>
      <c r="H604" s="669">
        <v>12</v>
      </c>
      <c r="I604" s="669">
        <v>2027</v>
      </c>
      <c r="J604" s="321"/>
      <c r="K604" s="321"/>
      <c r="L604" s="321"/>
      <c r="M604" s="321"/>
      <c r="N604" s="321"/>
      <c r="O604" s="321"/>
      <c r="P604" s="321"/>
      <c r="Q604" s="321"/>
      <c r="R604" s="321"/>
      <c r="S604" s="321"/>
      <c r="T604" s="321"/>
      <c r="U604" s="321"/>
      <c r="V604" s="321"/>
      <c r="W604" s="321"/>
      <c r="X604" s="321"/>
      <c r="Y604" s="321"/>
      <c r="Z604" s="321"/>
    </row>
    <row r="605" spans="1:26" ht="18.75" customHeight="1" x14ac:dyDescent="0.25">
      <c r="A605" s="343" t="s">
        <v>27</v>
      </c>
      <c r="B605" s="296">
        <v>1</v>
      </c>
      <c r="C605" s="296">
        <v>7</v>
      </c>
      <c r="D605" s="296">
        <v>2024</v>
      </c>
      <c r="E605" s="732"/>
      <c r="F605" s="733"/>
      <c r="G605" s="670"/>
      <c r="H605" s="670"/>
      <c r="I605" s="670"/>
      <c r="J605" s="321"/>
      <c r="K605" s="321"/>
      <c r="L605" s="321"/>
      <c r="M605" s="321"/>
      <c r="N605" s="321"/>
      <c r="O605" s="321"/>
      <c r="P605" s="321"/>
      <c r="Q605" s="321"/>
      <c r="R605" s="321"/>
      <c r="S605" s="321"/>
      <c r="T605" s="321"/>
      <c r="U605" s="321"/>
      <c r="V605" s="321"/>
      <c r="W605" s="321"/>
      <c r="X605" s="321"/>
      <c r="Y605" s="321"/>
      <c r="Z605" s="321"/>
    </row>
    <row r="606" spans="1:26" ht="18.75" customHeight="1" x14ac:dyDescent="0.25">
      <c r="A606" s="343" t="s">
        <v>28</v>
      </c>
      <c r="B606" s="336">
        <v>0.69599999999999995</v>
      </c>
      <c r="C606" s="343" t="s">
        <v>29</v>
      </c>
      <c r="D606" s="337">
        <v>0.69599999999999995</v>
      </c>
      <c r="E606" s="734" t="s">
        <v>31</v>
      </c>
      <c r="F606" s="735"/>
      <c r="G606" s="647" t="s">
        <v>1202</v>
      </c>
      <c r="H606" s="721"/>
      <c r="I606" s="648"/>
      <c r="J606" s="321"/>
      <c r="K606" s="321"/>
      <c r="L606" s="321"/>
      <c r="M606" s="321"/>
      <c r="N606" s="321"/>
      <c r="O606" s="321"/>
      <c r="P606" s="321"/>
      <c r="Q606" s="321"/>
      <c r="R606" s="321"/>
      <c r="S606" s="321"/>
      <c r="T606" s="321"/>
      <c r="U606" s="321"/>
      <c r="V606" s="321"/>
      <c r="W606" s="321"/>
      <c r="X606" s="321"/>
      <c r="Y606" s="321"/>
      <c r="Z606" s="321"/>
    </row>
    <row r="607" spans="1:26" ht="18.75" customHeight="1" x14ac:dyDescent="0.25">
      <c r="A607" s="645" t="s">
        <v>32</v>
      </c>
      <c r="B607" s="642"/>
      <c r="C607" s="642"/>
      <c r="D607" s="642"/>
      <c r="E607" s="642"/>
      <c r="F607" s="642"/>
      <c r="G607" s="642"/>
      <c r="H607" s="642"/>
      <c r="I607" s="643"/>
      <c r="J607" s="321"/>
      <c r="K607" s="321"/>
      <c r="L607" s="321"/>
      <c r="M607" s="321"/>
      <c r="N607" s="321"/>
      <c r="O607" s="321"/>
      <c r="P607" s="321"/>
      <c r="Q607" s="321"/>
      <c r="R607" s="321"/>
      <c r="S607" s="321"/>
      <c r="T607" s="321"/>
      <c r="U607" s="321"/>
      <c r="V607" s="321"/>
      <c r="W607" s="321"/>
      <c r="X607" s="321"/>
      <c r="Y607" s="321"/>
      <c r="Z607" s="321"/>
    </row>
    <row r="608" spans="1:26" ht="18.75" customHeight="1" x14ac:dyDescent="0.25">
      <c r="A608" s="343" t="s">
        <v>33</v>
      </c>
      <c r="B608" s="736" t="s">
        <v>200</v>
      </c>
      <c r="C608" s="648"/>
      <c r="D608" s="335" t="s">
        <v>35</v>
      </c>
      <c r="E608" s="736" t="s">
        <v>201</v>
      </c>
      <c r="F608" s="648"/>
      <c r="G608" s="335" t="s">
        <v>37</v>
      </c>
      <c r="H608" s="736" t="s">
        <v>30</v>
      </c>
      <c r="I608" s="648"/>
      <c r="J608" s="321"/>
      <c r="K608" s="321"/>
      <c r="L608" s="321"/>
      <c r="M608" s="321"/>
      <c r="N608" s="321"/>
      <c r="O608" s="321"/>
      <c r="P608" s="321"/>
      <c r="Q608" s="321"/>
      <c r="R608" s="321"/>
      <c r="S608" s="321"/>
      <c r="T608" s="321"/>
      <c r="U608" s="321"/>
      <c r="V608" s="321"/>
      <c r="W608" s="321"/>
      <c r="X608" s="321"/>
      <c r="Y608" s="321"/>
      <c r="Z608" s="321"/>
    </row>
    <row r="609" spans="1:26" ht="18.75" customHeight="1" x14ac:dyDescent="0.25">
      <c r="A609" s="343" t="s">
        <v>38</v>
      </c>
      <c r="B609" s="647" t="s">
        <v>64</v>
      </c>
      <c r="C609" s="721"/>
      <c r="D609" s="721"/>
      <c r="E609" s="721"/>
      <c r="F609" s="721"/>
      <c r="G609" s="721"/>
      <c r="H609" s="721"/>
      <c r="I609" s="648"/>
      <c r="J609" s="321"/>
      <c r="K609" s="321"/>
      <c r="L609" s="321"/>
      <c r="M609" s="321"/>
      <c r="N609" s="321"/>
      <c r="O609" s="321"/>
      <c r="P609" s="321"/>
      <c r="Q609" s="321"/>
      <c r="R609" s="321"/>
      <c r="S609" s="321"/>
      <c r="T609" s="321"/>
      <c r="U609" s="321"/>
      <c r="V609" s="321"/>
      <c r="W609" s="321"/>
      <c r="X609" s="321"/>
      <c r="Y609" s="321"/>
      <c r="Z609" s="321"/>
    </row>
    <row r="610" spans="1:26" ht="18.75" customHeight="1" x14ac:dyDescent="0.25">
      <c r="A610" s="343" t="s">
        <v>40</v>
      </c>
      <c r="B610" s="339" t="s">
        <v>1211</v>
      </c>
      <c r="C610" s="343" t="s">
        <v>42</v>
      </c>
      <c r="D610" s="339" t="s">
        <v>43</v>
      </c>
      <c r="E610" s="709" t="s">
        <v>44</v>
      </c>
      <c r="F610" s="710"/>
      <c r="G610" s="344" t="s">
        <v>1225</v>
      </c>
      <c r="H610" s="343" t="s">
        <v>46</v>
      </c>
      <c r="I610" s="338">
        <v>0.69599999999999995</v>
      </c>
      <c r="J610" s="321"/>
      <c r="K610" s="321"/>
      <c r="L610" s="321"/>
      <c r="M610" s="321"/>
      <c r="N610" s="321"/>
      <c r="O610" s="321"/>
      <c r="P610" s="321"/>
      <c r="Q610" s="321"/>
      <c r="R610" s="321"/>
      <c r="S610" s="321"/>
      <c r="T610" s="321"/>
      <c r="U610" s="321"/>
      <c r="V610" s="321"/>
      <c r="W610" s="321"/>
      <c r="X610" s="321"/>
      <c r="Y610" s="321"/>
      <c r="Z610" s="321"/>
    </row>
    <row r="611" spans="1:26" ht="18.75" customHeight="1" x14ac:dyDescent="0.25">
      <c r="A611" s="343" t="s">
        <v>47</v>
      </c>
      <c r="B611" s="737" t="s">
        <v>1224</v>
      </c>
      <c r="C611" s="721"/>
      <c r="D611" s="721"/>
      <c r="E611" s="721"/>
      <c r="F611" s="721"/>
      <c r="G611" s="721"/>
      <c r="H611" s="721"/>
      <c r="I611" s="648"/>
      <c r="J611" s="321"/>
      <c r="K611" s="321"/>
      <c r="L611" s="321"/>
      <c r="M611" s="321"/>
      <c r="N611" s="321"/>
      <c r="O611" s="321"/>
      <c r="P611" s="321"/>
      <c r="Q611" s="321"/>
      <c r="R611" s="321"/>
      <c r="S611" s="321"/>
      <c r="T611" s="321"/>
      <c r="U611" s="321"/>
      <c r="V611" s="321"/>
      <c r="W611" s="321"/>
      <c r="X611" s="321"/>
      <c r="Y611" s="321"/>
      <c r="Z611" s="321"/>
    </row>
    <row r="612" spans="1:26" ht="48.75" customHeight="1" x14ac:dyDescent="0.25">
      <c r="A612" s="343" t="s">
        <v>49</v>
      </c>
      <c r="B612" s="736" t="s">
        <v>1212</v>
      </c>
      <c r="C612" s="721"/>
      <c r="D612" s="648"/>
      <c r="E612" s="709" t="s">
        <v>50</v>
      </c>
      <c r="F612" s="710"/>
      <c r="G612" s="726" t="s">
        <v>1205</v>
      </c>
      <c r="H612" s="721"/>
      <c r="I612" s="648"/>
      <c r="J612" s="321"/>
      <c r="K612" s="321"/>
      <c r="L612" s="321"/>
      <c r="M612" s="321"/>
      <c r="N612" s="321"/>
      <c r="O612" s="321"/>
      <c r="P612" s="321"/>
      <c r="Q612" s="321"/>
      <c r="R612" s="321"/>
      <c r="S612" s="321"/>
      <c r="T612" s="321"/>
      <c r="U612" s="321"/>
      <c r="V612" s="321"/>
      <c r="W612" s="321"/>
      <c r="X612" s="321"/>
      <c r="Y612" s="321"/>
      <c r="Z612" s="321"/>
    </row>
    <row r="613" spans="1:26" ht="18.75" customHeight="1" x14ac:dyDescent="0.25">
      <c r="A613" s="645" t="s">
        <v>52</v>
      </c>
      <c r="B613" s="642"/>
      <c r="C613" s="642"/>
      <c r="D613" s="642"/>
      <c r="E613" s="642"/>
      <c r="F613" s="642"/>
      <c r="G613" s="642"/>
      <c r="H613" s="642"/>
      <c r="I613" s="643"/>
      <c r="J613" s="321"/>
      <c r="K613" s="321"/>
      <c r="L613" s="321"/>
      <c r="M613" s="321"/>
      <c r="N613" s="321"/>
      <c r="O613" s="321"/>
      <c r="P613" s="321"/>
      <c r="Q613" s="321"/>
      <c r="R613" s="321"/>
      <c r="S613" s="321"/>
      <c r="T613" s="321"/>
      <c r="U613" s="321"/>
      <c r="V613" s="321"/>
      <c r="W613" s="321"/>
      <c r="X613" s="321"/>
      <c r="Y613" s="321"/>
      <c r="Z613" s="321"/>
    </row>
    <row r="614" spans="1:26" ht="20.25" customHeight="1" x14ac:dyDescent="0.25">
      <c r="A614" s="343" t="s">
        <v>53</v>
      </c>
      <c r="B614" s="647" t="s">
        <v>1213</v>
      </c>
      <c r="C614" s="721"/>
      <c r="D614" s="721"/>
      <c r="E614" s="721"/>
      <c r="F614" s="721"/>
      <c r="G614" s="721"/>
      <c r="H614" s="721"/>
      <c r="I614" s="648"/>
      <c r="J614" s="321"/>
      <c r="K614" s="321"/>
      <c r="L614" s="321"/>
      <c r="M614" s="321"/>
      <c r="N614" s="321"/>
      <c r="O614" s="321"/>
      <c r="P614" s="321"/>
      <c r="Q614" s="321"/>
      <c r="R614" s="321"/>
      <c r="S614" s="321"/>
      <c r="T614" s="321"/>
      <c r="U614" s="321"/>
      <c r="V614" s="321"/>
      <c r="W614" s="321"/>
      <c r="X614" s="321"/>
      <c r="Y614" s="321"/>
      <c r="Z614" s="321"/>
    </row>
    <row r="615" spans="1:26" ht="18.75" customHeight="1" x14ac:dyDescent="0.25">
      <c r="A615" s="343" t="s">
        <v>55</v>
      </c>
      <c r="B615" s="645" t="s">
        <v>56</v>
      </c>
      <c r="C615" s="643"/>
      <c r="D615" s="645" t="s">
        <v>57</v>
      </c>
      <c r="E615" s="643"/>
      <c r="F615" s="645" t="s">
        <v>58</v>
      </c>
      <c r="G615" s="643"/>
      <c r="H615" s="645" t="s">
        <v>59</v>
      </c>
      <c r="I615" s="643"/>
      <c r="J615" s="321"/>
      <c r="K615" s="321"/>
      <c r="L615" s="321"/>
      <c r="M615" s="321"/>
      <c r="N615" s="321"/>
      <c r="O615" s="321"/>
      <c r="P615" s="321"/>
      <c r="Q615" s="321"/>
      <c r="R615" s="321"/>
      <c r="S615" s="321"/>
      <c r="T615" s="321"/>
      <c r="U615" s="321"/>
      <c r="V615" s="321"/>
      <c r="W615" s="321"/>
      <c r="X615" s="321"/>
      <c r="Y615" s="321"/>
      <c r="Z615" s="321"/>
    </row>
    <row r="616" spans="1:26" ht="30.75" customHeight="1" x14ac:dyDescent="0.25">
      <c r="A616" s="343" t="s">
        <v>60</v>
      </c>
      <c r="B616" s="736" t="s">
        <v>205</v>
      </c>
      <c r="C616" s="648"/>
      <c r="D616" s="738" t="s">
        <v>1214</v>
      </c>
      <c r="E616" s="739"/>
      <c r="F616" s="687"/>
      <c r="G616" s="665"/>
      <c r="H616" s="641"/>
      <c r="I616" s="643"/>
      <c r="J616" s="321"/>
      <c r="K616" s="321"/>
      <c r="L616" s="321"/>
      <c r="M616" s="321"/>
      <c r="N616" s="321"/>
      <c r="O616" s="321"/>
      <c r="P616" s="321"/>
      <c r="Q616" s="321"/>
      <c r="R616" s="321"/>
      <c r="S616" s="321"/>
      <c r="T616" s="321"/>
      <c r="U616" s="321"/>
      <c r="V616" s="321"/>
      <c r="W616" s="321"/>
      <c r="X616" s="321"/>
      <c r="Y616" s="321"/>
      <c r="Z616" s="321"/>
    </row>
    <row r="617" spans="1:26" ht="18.75" customHeight="1" x14ac:dyDescent="0.25">
      <c r="A617" s="343" t="s">
        <v>63</v>
      </c>
      <c r="B617" s="647" t="s">
        <v>206</v>
      </c>
      <c r="C617" s="648"/>
      <c r="D617" s="647" t="s">
        <v>206</v>
      </c>
      <c r="E617" s="648"/>
      <c r="F617" s="658"/>
      <c r="G617" s="643"/>
      <c r="H617" s="641"/>
      <c r="I617" s="643"/>
      <c r="J617" s="321"/>
      <c r="K617" s="321"/>
      <c r="L617" s="321"/>
      <c r="M617" s="321"/>
      <c r="N617" s="321"/>
      <c r="O617" s="321"/>
      <c r="P617" s="321"/>
      <c r="Q617" s="321"/>
      <c r="R617" s="321"/>
      <c r="S617" s="321"/>
      <c r="T617" s="321"/>
      <c r="U617" s="321"/>
      <c r="V617" s="321"/>
      <c r="W617" s="321"/>
      <c r="X617" s="321"/>
      <c r="Y617" s="321"/>
      <c r="Z617" s="321"/>
    </row>
    <row r="618" spans="1:26" ht="18.75" customHeight="1" x14ac:dyDescent="0.25">
      <c r="A618" s="343" t="s">
        <v>65</v>
      </c>
      <c r="B618" s="647" t="s">
        <v>206</v>
      </c>
      <c r="C618" s="648"/>
      <c r="D618" s="647" t="s">
        <v>206</v>
      </c>
      <c r="E618" s="648"/>
      <c r="F618" s="658"/>
      <c r="G618" s="643"/>
      <c r="H618" s="641"/>
      <c r="I618" s="643"/>
      <c r="J618" s="321"/>
      <c r="K618" s="321"/>
      <c r="L618" s="321"/>
      <c r="M618" s="321"/>
      <c r="N618" s="321"/>
      <c r="O618" s="321"/>
      <c r="P618" s="321"/>
      <c r="Q618" s="321"/>
      <c r="R618" s="321"/>
      <c r="S618" s="321"/>
      <c r="T618" s="321"/>
      <c r="U618" s="321"/>
      <c r="V618" s="321"/>
      <c r="W618" s="321"/>
      <c r="X618" s="321"/>
      <c r="Y618" s="321"/>
      <c r="Z618" s="321"/>
    </row>
    <row r="619" spans="1:26" ht="18.75" customHeight="1" x14ac:dyDescent="0.25">
      <c r="A619" s="343" t="s">
        <v>66</v>
      </c>
      <c r="B619" s="736" t="s">
        <v>1206</v>
      </c>
      <c r="C619" s="648"/>
      <c r="D619" s="736" t="s">
        <v>1206</v>
      </c>
      <c r="E619" s="648"/>
      <c r="F619" s="641"/>
      <c r="G619" s="643"/>
      <c r="H619" s="641"/>
      <c r="I619" s="643"/>
      <c r="J619" s="321"/>
      <c r="K619" s="321"/>
      <c r="L619" s="321"/>
      <c r="M619" s="321"/>
      <c r="N619" s="321"/>
      <c r="O619" s="321"/>
      <c r="P619" s="321"/>
      <c r="Q619" s="321"/>
      <c r="R619" s="321"/>
      <c r="S619" s="321"/>
      <c r="T619" s="321"/>
      <c r="U619" s="321"/>
      <c r="V619" s="321"/>
      <c r="W619" s="321"/>
      <c r="X619" s="321"/>
      <c r="Y619" s="321"/>
      <c r="Z619" s="321"/>
    </row>
    <row r="620" spans="1:26" ht="18.75" customHeight="1" x14ac:dyDescent="0.25">
      <c r="A620" s="343" t="s">
        <v>68</v>
      </c>
      <c r="B620" s="736" t="s">
        <v>200</v>
      </c>
      <c r="C620" s="648"/>
      <c r="D620" s="736" t="s">
        <v>200</v>
      </c>
      <c r="E620" s="648"/>
      <c r="F620" s="641"/>
      <c r="G620" s="643"/>
      <c r="H620" s="641"/>
      <c r="I620" s="643"/>
      <c r="J620" s="321"/>
      <c r="K620" s="321"/>
      <c r="L620" s="321"/>
      <c r="M620" s="321"/>
      <c r="N620" s="321"/>
      <c r="O620" s="321"/>
      <c r="P620" s="321"/>
      <c r="Q620" s="321"/>
      <c r="R620" s="321"/>
      <c r="S620" s="321"/>
      <c r="T620" s="321"/>
      <c r="U620" s="321"/>
      <c r="V620" s="321"/>
      <c r="W620" s="321"/>
      <c r="X620" s="321"/>
      <c r="Y620" s="321"/>
      <c r="Z620" s="321"/>
    </row>
    <row r="621" spans="1:26" ht="39.75" customHeight="1" x14ac:dyDescent="0.25">
      <c r="A621" s="343" t="s">
        <v>69</v>
      </c>
      <c r="B621" s="736" t="s">
        <v>1215</v>
      </c>
      <c r="C621" s="648"/>
      <c r="D621" s="736" t="s">
        <v>1216</v>
      </c>
      <c r="E621" s="648"/>
      <c r="F621" s="671"/>
      <c r="G621" s="643"/>
      <c r="H621" s="641"/>
      <c r="I621" s="643"/>
      <c r="J621" s="321"/>
      <c r="K621" s="321"/>
      <c r="L621" s="321"/>
      <c r="M621" s="321"/>
      <c r="N621" s="321"/>
      <c r="O621" s="321"/>
      <c r="P621" s="321"/>
      <c r="Q621" s="321"/>
      <c r="R621" s="321"/>
      <c r="S621" s="321"/>
      <c r="T621" s="321"/>
      <c r="U621" s="321"/>
      <c r="V621" s="321"/>
      <c r="W621" s="321"/>
      <c r="X621" s="321"/>
      <c r="Y621" s="321"/>
      <c r="Z621" s="321"/>
    </row>
    <row r="622" spans="1:26" ht="18.75" customHeight="1" x14ac:dyDescent="0.25">
      <c r="A622" s="645" t="s">
        <v>70</v>
      </c>
      <c r="B622" s="642"/>
      <c r="C622" s="642"/>
      <c r="D622" s="642"/>
      <c r="E622" s="642"/>
      <c r="F622" s="642"/>
      <c r="G622" s="642"/>
      <c r="H622" s="642"/>
      <c r="I622" s="643"/>
      <c r="J622" s="321"/>
      <c r="K622" s="321"/>
      <c r="L622" s="321"/>
      <c r="M622" s="321"/>
      <c r="N622" s="321"/>
      <c r="O622" s="321"/>
      <c r="P622" s="321"/>
      <c r="Q622" s="321"/>
      <c r="R622" s="321"/>
      <c r="S622" s="321"/>
      <c r="T622" s="321"/>
      <c r="U622" s="321"/>
      <c r="V622" s="321"/>
      <c r="W622" s="321"/>
      <c r="X622" s="321"/>
      <c r="Y622" s="321"/>
      <c r="Z622" s="321"/>
    </row>
    <row r="623" spans="1:26" ht="18.75" customHeight="1" x14ac:dyDescent="0.25">
      <c r="A623" s="343" t="s">
        <v>71</v>
      </c>
      <c r="B623" s="641" t="s">
        <v>1199</v>
      </c>
      <c r="C623" s="642"/>
      <c r="D623" s="643"/>
      <c r="E623" s="307" t="s">
        <v>73</v>
      </c>
      <c r="F623" s="644" t="s">
        <v>1199</v>
      </c>
      <c r="G623" s="642"/>
      <c r="H623" s="642"/>
      <c r="I623" s="643"/>
      <c r="J623" s="321"/>
      <c r="K623" s="321"/>
      <c r="L623" s="321"/>
      <c r="M623" s="321"/>
      <c r="N623" s="321"/>
      <c r="O623" s="321"/>
      <c r="P623" s="321"/>
      <c r="Q623" s="321"/>
      <c r="R623" s="321"/>
      <c r="S623" s="321"/>
      <c r="T623" s="321"/>
      <c r="U623" s="321"/>
      <c r="V623" s="321"/>
      <c r="W623" s="321"/>
      <c r="X623" s="321"/>
      <c r="Y623" s="321"/>
      <c r="Z623" s="321"/>
    </row>
    <row r="624" spans="1:26" ht="18.75" customHeight="1" x14ac:dyDescent="0.25">
      <c r="A624" s="343" t="s">
        <v>74</v>
      </c>
      <c r="B624" s="641" t="s">
        <v>1199</v>
      </c>
      <c r="C624" s="642"/>
      <c r="D624" s="642"/>
      <c r="E624" s="642"/>
      <c r="F624" s="642"/>
      <c r="G624" s="642"/>
      <c r="H624" s="642"/>
      <c r="I624" s="643"/>
      <c r="J624" s="321"/>
      <c r="K624" s="321"/>
      <c r="L624" s="321"/>
      <c r="M624" s="321"/>
      <c r="N624" s="321"/>
      <c r="O624" s="321"/>
      <c r="P624" s="321"/>
      <c r="Q624" s="321"/>
      <c r="R624" s="321"/>
      <c r="S624" s="321"/>
      <c r="T624" s="321"/>
      <c r="U624" s="321"/>
      <c r="V624" s="321"/>
      <c r="W624" s="321"/>
      <c r="X624" s="321"/>
      <c r="Y624" s="321"/>
      <c r="Z624" s="321"/>
    </row>
    <row r="625" spans="1:26" ht="18.75" customHeight="1" x14ac:dyDescent="0.25">
      <c r="A625" s="343" t="s">
        <v>75</v>
      </c>
      <c r="B625" s="641" t="s">
        <v>1199</v>
      </c>
      <c r="C625" s="642"/>
      <c r="D625" s="642"/>
      <c r="E625" s="642"/>
      <c r="F625" s="642"/>
      <c r="G625" s="642"/>
      <c r="H625" s="642"/>
      <c r="I625" s="643"/>
      <c r="J625" s="321"/>
      <c r="K625" s="321"/>
      <c r="L625" s="321"/>
      <c r="M625" s="321"/>
      <c r="N625" s="321"/>
      <c r="O625" s="321"/>
      <c r="P625" s="321"/>
      <c r="Q625" s="321"/>
      <c r="R625" s="321"/>
      <c r="S625" s="321"/>
      <c r="T625" s="321"/>
      <c r="U625" s="321"/>
      <c r="V625" s="321"/>
      <c r="W625" s="321"/>
      <c r="X625" s="321"/>
      <c r="Y625" s="321"/>
      <c r="Z625" s="321"/>
    </row>
    <row r="626" spans="1:26" ht="59.25" customHeight="1" x14ac:dyDescent="0.25">
      <c r="A626" s="343" t="s">
        <v>76</v>
      </c>
      <c r="B626" s="744" t="s">
        <v>1217</v>
      </c>
      <c r="C626" s="745"/>
      <c r="D626" s="746"/>
      <c r="E626" s="307" t="s">
        <v>77</v>
      </c>
      <c r="F626" s="644" t="s">
        <v>1199</v>
      </c>
      <c r="G626" s="642"/>
      <c r="H626" s="642"/>
      <c r="I626" s="643"/>
      <c r="J626" s="321"/>
      <c r="K626" s="321"/>
      <c r="L626" s="321"/>
      <c r="M626" s="321"/>
      <c r="N626" s="321"/>
      <c r="O626" s="321"/>
      <c r="P626" s="321"/>
      <c r="Q626" s="321"/>
      <c r="R626" s="321"/>
      <c r="S626" s="321"/>
      <c r="T626" s="321"/>
      <c r="U626" s="321"/>
      <c r="V626" s="321"/>
      <c r="W626" s="321"/>
      <c r="X626" s="321"/>
      <c r="Y626" s="321"/>
      <c r="Z626" s="321"/>
    </row>
    <row r="627" spans="1:26" ht="36.75" customHeight="1" x14ac:dyDescent="0.25">
      <c r="A627" s="747" t="s">
        <v>78</v>
      </c>
      <c r="B627" s="748"/>
      <c r="C627" s="747" t="s">
        <v>79</v>
      </c>
      <c r="D627" s="748"/>
      <c r="E627" s="747" t="s">
        <v>80</v>
      </c>
      <c r="F627" s="749"/>
      <c r="G627" s="748"/>
      <c r="H627" s="747" t="s">
        <v>81</v>
      </c>
      <c r="I627" s="748"/>
      <c r="J627" s="321"/>
      <c r="K627" s="321"/>
      <c r="L627" s="321"/>
      <c r="M627" s="321"/>
      <c r="N627" s="321"/>
      <c r="O627" s="321"/>
      <c r="P627" s="321"/>
      <c r="Q627" s="321"/>
      <c r="R627" s="321"/>
      <c r="S627" s="321"/>
      <c r="T627" s="321"/>
      <c r="U627" s="321"/>
      <c r="V627" s="321"/>
      <c r="W627" s="321"/>
      <c r="X627" s="321"/>
      <c r="Y627" s="321"/>
      <c r="Z627" s="321"/>
    </row>
    <row r="628" spans="1:26" ht="75" customHeight="1" x14ac:dyDescent="0.25">
      <c r="A628" s="647" t="s">
        <v>1200</v>
      </c>
      <c r="B628" s="648"/>
      <c r="C628" s="720" t="s">
        <v>1208</v>
      </c>
      <c r="D628" s="648"/>
      <c r="E628" s="647" t="s">
        <v>1223</v>
      </c>
      <c r="F628" s="721"/>
      <c r="G628" s="648"/>
      <c r="H628" s="647" t="s">
        <v>1209</v>
      </c>
      <c r="I628" s="648"/>
      <c r="J628" s="321"/>
      <c r="K628" s="321"/>
      <c r="L628" s="321"/>
      <c r="M628" s="321"/>
      <c r="N628" s="321"/>
      <c r="O628" s="321"/>
      <c r="P628" s="321"/>
      <c r="Q628" s="321"/>
      <c r="R628" s="321"/>
      <c r="S628" s="321"/>
      <c r="T628" s="321"/>
      <c r="U628" s="321"/>
      <c r="V628" s="321"/>
      <c r="W628" s="321"/>
      <c r="X628" s="321"/>
      <c r="Y628" s="321"/>
      <c r="Z628" s="321"/>
    </row>
    <row r="629" spans="1:26" ht="18.75" customHeight="1" x14ac:dyDescent="0.25">
      <c r="A629" s="740" t="s">
        <v>1222</v>
      </c>
      <c r="B629" s="741"/>
      <c r="C629" s="741"/>
      <c r="D629" s="741"/>
      <c r="E629" s="741"/>
      <c r="F629" s="741"/>
      <c r="G629" s="741"/>
      <c r="H629" s="741"/>
      <c r="I629" s="742"/>
      <c r="J629" s="321"/>
      <c r="K629" s="321"/>
      <c r="L629" s="321"/>
      <c r="M629" s="321"/>
      <c r="N629" s="321"/>
      <c r="O629" s="321"/>
      <c r="P629" s="321"/>
      <c r="Q629" s="321"/>
      <c r="R629" s="321"/>
      <c r="S629" s="321"/>
      <c r="T629" s="321"/>
      <c r="U629" s="321"/>
      <c r="V629" s="321"/>
      <c r="W629" s="321"/>
      <c r="X629" s="321"/>
      <c r="Y629" s="321"/>
      <c r="Z629" s="321"/>
    </row>
    <row r="630" spans="1:26" ht="22.5" customHeight="1" x14ac:dyDescent="0.25">
      <c r="A630" s="343" t="s">
        <v>86</v>
      </c>
      <c r="B630" s="709" t="s">
        <v>87</v>
      </c>
      <c r="C630" s="743"/>
      <c r="D630" s="743"/>
      <c r="E630" s="743"/>
      <c r="F630" s="743"/>
      <c r="G630" s="743"/>
      <c r="H630" s="710"/>
      <c r="I630" s="343" t="s">
        <v>88</v>
      </c>
      <c r="J630" s="321"/>
      <c r="K630" s="321"/>
      <c r="L630" s="321"/>
      <c r="M630" s="321"/>
      <c r="N630" s="321"/>
      <c r="O630" s="321"/>
      <c r="P630" s="321"/>
      <c r="Q630" s="321"/>
      <c r="R630" s="321"/>
      <c r="S630" s="321"/>
      <c r="T630" s="321"/>
      <c r="U630" s="321"/>
      <c r="V630" s="321"/>
      <c r="W630" s="321"/>
      <c r="X630" s="321"/>
      <c r="Y630" s="321"/>
      <c r="Z630" s="321"/>
    </row>
    <row r="631" spans="1:26" ht="24.75" customHeight="1" x14ac:dyDescent="0.25">
      <c r="A631" s="301"/>
      <c r="B631" s="644"/>
      <c r="C631" s="642"/>
      <c r="D631" s="642"/>
      <c r="E631" s="642"/>
      <c r="F631" s="642"/>
      <c r="G631" s="642"/>
      <c r="H631" s="643"/>
      <c r="I631" s="301"/>
      <c r="J631" s="321"/>
      <c r="K631" s="321"/>
      <c r="L631" s="321"/>
      <c r="M631" s="321"/>
      <c r="N631" s="321"/>
      <c r="O631" s="321"/>
      <c r="P631" s="321"/>
      <c r="Q631" s="321"/>
      <c r="R631" s="321"/>
      <c r="S631" s="321"/>
      <c r="T631" s="321"/>
      <c r="U631" s="321"/>
      <c r="V631" s="321"/>
      <c r="W631" s="321"/>
      <c r="X631" s="321"/>
      <c r="Y631" s="321"/>
      <c r="Z631" s="321"/>
    </row>
    <row r="632" spans="1:26" ht="18.75" customHeight="1" x14ac:dyDescent="0.25">
      <c r="A632" s="544"/>
      <c r="B632" s="544"/>
      <c r="C632" s="544"/>
      <c r="D632" s="544"/>
      <c r="E632" s="544"/>
      <c r="F632" s="544"/>
      <c r="G632" s="544"/>
      <c r="H632" s="544"/>
      <c r="I632" s="544"/>
      <c r="J632" s="321"/>
      <c r="K632" s="321"/>
      <c r="L632" s="321"/>
      <c r="M632" s="321"/>
      <c r="N632" s="321"/>
      <c r="O632" s="321"/>
      <c r="P632" s="321"/>
      <c r="Q632" s="321"/>
      <c r="R632" s="321"/>
      <c r="S632" s="321"/>
      <c r="T632" s="321"/>
      <c r="U632" s="321"/>
      <c r="V632" s="321"/>
      <c r="W632" s="321"/>
      <c r="X632" s="321"/>
      <c r="Y632" s="321"/>
      <c r="Z632" s="321"/>
    </row>
    <row r="633" spans="1:26" ht="18.75" hidden="1" customHeight="1" x14ac:dyDescent="0.25">
      <c r="A633" s="544"/>
      <c r="B633" s="544"/>
      <c r="C633" s="544"/>
      <c r="D633" s="544"/>
      <c r="E633" s="544"/>
      <c r="F633" s="544"/>
      <c r="G633" s="544"/>
      <c r="H633" s="544"/>
      <c r="I633" s="544"/>
      <c r="J633" s="321"/>
      <c r="K633" s="321"/>
      <c r="L633" s="321"/>
      <c r="M633" s="321"/>
      <c r="N633" s="321"/>
      <c r="O633" s="321"/>
      <c r="P633" s="321"/>
      <c r="Q633" s="321"/>
      <c r="R633" s="321"/>
      <c r="S633" s="321"/>
      <c r="T633" s="321"/>
      <c r="U633" s="321"/>
      <c r="V633" s="321"/>
      <c r="W633" s="321"/>
      <c r="X633" s="321"/>
      <c r="Y633" s="321"/>
      <c r="Z633" s="321"/>
    </row>
    <row r="634" spans="1:26" ht="18.75" hidden="1" customHeight="1" x14ac:dyDescent="0.25">
      <c r="A634" s="544"/>
      <c r="B634" s="544"/>
      <c r="C634" s="544"/>
      <c r="D634" s="544"/>
      <c r="E634" s="544"/>
      <c r="F634" s="544"/>
      <c r="G634" s="544"/>
      <c r="H634" s="544"/>
      <c r="I634" s="544"/>
      <c r="J634" s="321"/>
      <c r="K634" s="321"/>
      <c r="L634" s="321"/>
      <c r="M634" s="321"/>
      <c r="N634" s="321"/>
      <c r="O634" s="321"/>
      <c r="P634" s="321"/>
      <c r="Q634" s="321"/>
      <c r="R634" s="321"/>
      <c r="S634" s="321"/>
      <c r="T634" s="321"/>
      <c r="U634" s="321"/>
      <c r="V634" s="321"/>
      <c r="W634" s="321"/>
      <c r="X634" s="321"/>
      <c r="Y634" s="321"/>
      <c r="Z634" s="321"/>
    </row>
    <row r="635" spans="1:26" ht="18.75" hidden="1" customHeight="1" x14ac:dyDescent="0.25">
      <c r="A635" s="544"/>
      <c r="B635" s="544"/>
      <c r="C635" s="544"/>
      <c r="D635" s="544"/>
      <c r="E635" s="544"/>
      <c r="F635" s="544"/>
      <c r="G635" s="544"/>
      <c r="H635" s="544"/>
      <c r="I635" s="544"/>
      <c r="J635" s="321"/>
      <c r="K635" s="321"/>
      <c r="L635" s="321"/>
      <c r="M635" s="321"/>
      <c r="N635" s="321"/>
      <c r="O635" s="321"/>
      <c r="P635" s="321"/>
      <c r="Q635" s="321"/>
      <c r="R635" s="321"/>
      <c r="S635" s="321"/>
      <c r="T635" s="321"/>
      <c r="U635" s="321"/>
      <c r="V635" s="321"/>
      <c r="W635" s="321"/>
      <c r="X635" s="321"/>
      <c r="Y635" s="321"/>
      <c r="Z635" s="321"/>
    </row>
    <row r="636" spans="1:26" ht="18.75" hidden="1" customHeight="1" x14ac:dyDescent="0.25">
      <c r="A636" s="544"/>
      <c r="B636" s="544"/>
      <c r="C636" s="544"/>
      <c r="D636" s="544"/>
      <c r="E636" s="544"/>
      <c r="F636" s="544"/>
      <c r="G636" s="544"/>
      <c r="H636" s="544"/>
      <c r="I636" s="544"/>
      <c r="J636" s="321"/>
      <c r="K636" s="321"/>
      <c r="L636" s="321"/>
      <c r="M636" s="321"/>
      <c r="N636" s="321"/>
      <c r="O636" s="321"/>
      <c r="P636" s="321"/>
      <c r="Q636" s="321"/>
      <c r="R636" s="321"/>
      <c r="S636" s="321"/>
      <c r="T636" s="321"/>
      <c r="U636" s="321"/>
      <c r="V636" s="321"/>
      <c r="W636" s="321"/>
      <c r="X636" s="321"/>
      <c r="Y636" s="321"/>
      <c r="Z636" s="321"/>
    </row>
    <row r="637" spans="1:26" ht="18.75" hidden="1" customHeight="1" x14ac:dyDescent="0.25">
      <c r="A637" s="544"/>
      <c r="B637" s="544"/>
      <c r="C637" s="544"/>
      <c r="D637" s="544"/>
      <c r="E637" s="544"/>
      <c r="F637" s="544"/>
      <c r="G637" s="544"/>
      <c r="H637" s="544"/>
      <c r="I637" s="544"/>
      <c r="J637" s="321"/>
      <c r="K637" s="321"/>
      <c r="L637" s="321"/>
      <c r="M637" s="321"/>
      <c r="N637" s="321"/>
      <c r="O637" s="321"/>
      <c r="P637" s="321"/>
      <c r="Q637" s="321"/>
      <c r="R637" s="321"/>
      <c r="S637" s="321"/>
      <c r="T637" s="321"/>
      <c r="U637" s="321"/>
      <c r="V637" s="321"/>
      <c r="W637" s="321"/>
      <c r="X637" s="321"/>
      <c r="Y637" s="321"/>
      <c r="Z637" s="321"/>
    </row>
    <row r="638" spans="1:26" ht="18.75" hidden="1" customHeight="1" x14ac:dyDescent="0.25">
      <c r="A638" s="544"/>
      <c r="B638" s="544"/>
      <c r="C638" s="544"/>
      <c r="D638" s="544"/>
      <c r="E638" s="544"/>
      <c r="F638" s="544"/>
      <c r="G638" s="544"/>
      <c r="H638" s="544"/>
      <c r="I638" s="544"/>
      <c r="J638" s="321"/>
      <c r="K638" s="321"/>
      <c r="L638" s="321"/>
      <c r="M638" s="321"/>
      <c r="N638" s="321"/>
      <c r="O638" s="321"/>
      <c r="P638" s="321"/>
      <c r="Q638" s="321"/>
      <c r="R638" s="321"/>
      <c r="S638" s="321"/>
      <c r="T638" s="321"/>
      <c r="U638" s="321"/>
      <c r="V638" s="321"/>
      <c r="W638" s="321"/>
      <c r="X638" s="321"/>
      <c r="Y638" s="321"/>
      <c r="Z638" s="321"/>
    </row>
    <row r="639" spans="1:26" ht="18.75" hidden="1" customHeight="1" x14ac:dyDescent="0.25">
      <c r="A639" s="544"/>
      <c r="B639" s="544"/>
      <c r="C639" s="544"/>
      <c r="D639" s="544"/>
      <c r="E639" s="544"/>
      <c r="F639" s="544"/>
      <c r="G639" s="544"/>
      <c r="H639" s="544"/>
      <c r="I639" s="544"/>
      <c r="J639" s="321"/>
      <c r="K639" s="321"/>
      <c r="L639" s="321"/>
      <c r="M639" s="321"/>
      <c r="N639" s="321"/>
      <c r="O639" s="321"/>
      <c r="P639" s="321"/>
      <c r="Q639" s="321"/>
      <c r="R639" s="321"/>
      <c r="S639" s="321"/>
      <c r="T639" s="321"/>
      <c r="U639" s="321"/>
      <c r="V639" s="321"/>
      <c r="W639" s="321"/>
      <c r="X639" s="321"/>
      <c r="Y639" s="321"/>
      <c r="Z639" s="321"/>
    </row>
    <row r="640" spans="1:26" ht="18.75" hidden="1" customHeight="1" x14ac:dyDescent="0.25">
      <c r="A640" s="544"/>
      <c r="B640" s="544"/>
      <c r="C640" s="544"/>
      <c r="D640" s="544"/>
      <c r="E640" s="544"/>
      <c r="F640" s="544"/>
      <c r="G640" s="544"/>
      <c r="H640" s="544"/>
      <c r="I640" s="544"/>
      <c r="J640" s="321"/>
      <c r="K640" s="321"/>
      <c r="L640" s="321"/>
      <c r="M640" s="321"/>
      <c r="N640" s="321"/>
      <c r="O640" s="321"/>
      <c r="P640" s="321"/>
      <c r="Q640" s="321"/>
      <c r="R640" s="321"/>
      <c r="S640" s="321"/>
      <c r="T640" s="321"/>
      <c r="U640" s="321"/>
      <c r="V640" s="321"/>
      <c r="W640" s="321"/>
      <c r="X640" s="321"/>
      <c r="Y640" s="321"/>
      <c r="Z640" s="321"/>
    </row>
    <row r="641" spans="1:26" ht="18.75" hidden="1" customHeight="1" x14ac:dyDescent="0.25">
      <c r="A641" s="544"/>
      <c r="B641" s="544"/>
      <c r="C641" s="544"/>
      <c r="D641" s="544"/>
      <c r="E641" s="544"/>
      <c r="F641" s="544"/>
      <c r="G641" s="544"/>
      <c r="H641" s="544"/>
      <c r="I641" s="544"/>
      <c r="J641" s="321"/>
      <c r="K641" s="321"/>
      <c r="L641" s="321"/>
      <c r="M641" s="321"/>
      <c r="N641" s="321"/>
      <c r="O641" s="321"/>
      <c r="P641" s="321"/>
      <c r="Q641" s="321"/>
      <c r="R641" s="321"/>
      <c r="S641" s="321"/>
      <c r="T641" s="321"/>
      <c r="U641" s="321"/>
      <c r="V641" s="321"/>
      <c r="W641" s="321"/>
      <c r="X641" s="321"/>
      <c r="Y641" s="321"/>
      <c r="Z641" s="321"/>
    </row>
    <row r="642" spans="1:26" ht="18.75" hidden="1" customHeight="1" x14ac:dyDescent="0.25">
      <c r="A642" s="544"/>
      <c r="B642" s="544"/>
      <c r="C642" s="544"/>
      <c r="D642" s="544"/>
      <c r="E642" s="544"/>
      <c r="F642" s="544"/>
      <c r="G642" s="544"/>
      <c r="H642" s="544"/>
      <c r="I642" s="544"/>
      <c r="J642" s="321"/>
      <c r="K642" s="321"/>
      <c r="L642" s="321"/>
      <c r="M642" s="321"/>
      <c r="N642" s="321"/>
      <c r="O642" s="321"/>
      <c r="P642" s="321"/>
      <c r="Q642" s="321"/>
      <c r="R642" s="321"/>
      <c r="S642" s="321"/>
      <c r="T642" s="321"/>
      <c r="U642" s="321"/>
      <c r="V642" s="321"/>
      <c r="W642" s="321"/>
      <c r="X642" s="321"/>
      <c r="Y642" s="321"/>
      <c r="Z642" s="321"/>
    </row>
    <row r="643" spans="1:26" ht="18.75" hidden="1" customHeight="1" x14ac:dyDescent="0.25">
      <c r="A643" s="544"/>
      <c r="B643" s="544"/>
      <c r="C643" s="544"/>
      <c r="D643" s="544"/>
      <c r="E643" s="544"/>
      <c r="F643" s="544"/>
      <c r="G643" s="544"/>
      <c r="H643" s="544"/>
      <c r="I643" s="544"/>
      <c r="J643" s="321"/>
      <c r="K643" s="321"/>
      <c r="L643" s="321"/>
      <c r="M643" s="321"/>
      <c r="N643" s="321"/>
      <c r="O643" s="321"/>
      <c r="P643" s="321"/>
      <c r="Q643" s="321"/>
      <c r="R643" s="321"/>
      <c r="S643" s="321"/>
      <c r="T643" s="321"/>
      <c r="U643" s="321"/>
      <c r="V643" s="321"/>
      <c r="W643" s="321"/>
      <c r="X643" s="321"/>
      <c r="Y643" s="321"/>
      <c r="Z643" s="321"/>
    </row>
    <row r="644" spans="1:26" ht="18.75" hidden="1" customHeight="1" x14ac:dyDescent="0.25">
      <c r="A644" s="544"/>
      <c r="B644" s="544"/>
      <c r="C644" s="544"/>
      <c r="D644" s="544"/>
      <c r="E644" s="544"/>
      <c r="F644" s="544"/>
      <c r="G644" s="544"/>
      <c r="H644" s="544"/>
      <c r="I644" s="544"/>
      <c r="J644" s="321"/>
      <c r="K644" s="321"/>
      <c r="L644" s="321"/>
      <c r="M644" s="321"/>
      <c r="N644" s="321"/>
      <c r="O644" s="321"/>
      <c r="P644" s="321"/>
      <c r="Q644" s="321"/>
      <c r="R644" s="321"/>
      <c r="S644" s="321"/>
      <c r="T644" s="321"/>
      <c r="U644" s="321"/>
      <c r="V644" s="321"/>
      <c r="W644" s="321"/>
      <c r="X644" s="321"/>
      <c r="Y644" s="321"/>
      <c r="Z644" s="321"/>
    </row>
    <row r="645" spans="1:26" ht="18.75" hidden="1" customHeight="1" x14ac:dyDescent="0.25">
      <c r="A645" s="544"/>
      <c r="B645" s="544"/>
      <c r="C645" s="544"/>
      <c r="D645" s="544"/>
      <c r="E645" s="544"/>
      <c r="F645" s="544"/>
      <c r="G645" s="544"/>
      <c r="H645" s="544"/>
      <c r="I645" s="544"/>
      <c r="J645" s="321"/>
      <c r="K645" s="321"/>
      <c r="L645" s="321"/>
      <c r="M645" s="321"/>
      <c r="N645" s="321"/>
      <c r="O645" s="321"/>
      <c r="P645" s="321"/>
      <c r="Q645" s="321"/>
      <c r="R645" s="321"/>
      <c r="S645" s="321"/>
      <c r="T645" s="321"/>
      <c r="U645" s="321"/>
      <c r="V645" s="321"/>
      <c r="W645" s="321"/>
      <c r="X645" s="321"/>
      <c r="Y645" s="321"/>
      <c r="Z645" s="321"/>
    </row>
    <row r="646" spans="1:26" ht="18.75" hidden="1" customHeight="1" x14ac:dyDescent="0.25">
      <c r="A646" s="544"/>
      <c r="B646" s="544"/>
      <c r="C646" s="544"/>
      <c r="D646" s="544"/>
      <c r="E646" s="544"/>
      <c r="F646" s="544"/>
      <c r="G646" s="544"/>
      <c r="H646" s="544"/>
      <c r="I646" s="544"/>
      <c r="J646" s="321"/>
      <c r="K646" s="321"/>
      <c r="L646" s="321"/>
      <c r="M646" s="321"/>
      <c r="N646" s="321"/>
      <c r="O646" s="321"/>
      <c r="P646" s="321"/>
      <c r="Q646" s="321"/>
      <c r="R646" s="321"/>
      <c r="S646" s="321"/>
      <c r="T646" s="321"/>
      <c r="U646" s="321"/>
      <c r="V646" s="321"/>
      <c r="W646" s="321"/>
      <c r="X646" s="321"/>
      <c r="Y646" s="321"/>
      <c r="Z646" s="321"/>
    </row>
    <row r="647" spans="1:26" ht="18.75" hidden="1" customHeight="1" x14ac:dyDescent="0.25">
      <c r="A647" s="544"/>
      <c r="B647" s="544"/>
      <c r="C647" s="544"/>
      <c r="D647" s="544"/>
      <c r="E647" s="544"/>
      <c r="F647" s="544"/>
      <c r="G647" s="544"/>
      <c r="H647" s="544"/>
      <c r="I647" s="544"/>
      <c r="J647" s="321"/>
      <c r="K647" s="321"/>
      <c r="L647" s="321"/>
      <c r="M647" s="321"/>
      <c r="N647" s="321"/>
      <c r="O647" s="321"/>
      <c r="P647" s="321"/>
      <c r="Q647" s="321"/>
      <c r="R647" s="321"/>
      <c r="S647" s="321"/>
      <c r="T647" s="321"/>
      <c r="U647" s="321"/>
      <c r="V647" s="321"/>
      <c r="W647" s="321"/>
      <c r="X647" s="321"/>
      <c r="Y647" s="321"/>
      <c r="Z647" s="321"/>
    </row>
    <row r="648" spans="1:26" ht="18.75" hidden="1" customHeight="1" x14ac:dyDescent="0.25">
      <c r="A648" s="544"/>
      <c r="B648" s="544"/>
      <c r="C648" s="544"/>
      <c r="D648" s="544"/>
      <c r="E648" s="544"/>
      <c r="F648" s="544"/>
      <c r="G648" s="544"/>
      <c r="H648" s="544"/>
      <c r="I648" s="544"/>
      <c r="J648" s="321"/>
      <c r="K648" s="321"/>
      <c r="L648" s="321"/>
      <c r="M648" s="321"/>
      <c r="N648" s="321"/>
      <c r="O648" s="321"/>
      <c r="P648" s="321"/>
      <c r="Q648" s="321"/>
      <c r="R648" s="321"/>
      <c r="S648" s="321"/>
      <c r="T648" s="321"/>
      <c r="U648" s="321"/>
      <c r="V648" s="321"/>
      <c r="W648" s="321"/>
      <c r="X648" s="321"/>
      <c r="Y648" s="321"/>
      <c r="Z648" s="321"/>
    </row>
    <row r="649" spans="1:26" ht="18.75" hidden="1" customHeight="1" x14ac:dyDescent="0.25">
      <c r="A649" s="544"/>
      <c r="B649" s="544"/>
      <c r="C649" s="544"/>
      <c r="D649" s="544"/>
      <c r="E649" s="544"/>
      <c r="F649" s="544"/>
      <c r="G649" s="544"/>
      <c r="H649" s="544"/>
      <c r="I649" s="544"/>
      <c r="J649" s="321"/>
      <c r="K649" s="321"/>
      <c r="L649" s="321"/>
      <c r="M649" s="321"/>
      <c r="N649" s="321"/>
      <c r="O649" s="321"/>
      <c r="P649" s="321"/>
      <c r="Q649" s="321"/>
      <c r="R649" s="321"/>
      <c r="S649" s="321"/>
      <c r="T649" s="321"/>
      <c r="U649" s="321"/>
      <c r="V649" s="321"/>
      <c r="W649" s="321"/>
      <c r="X649" s="321"/>
      <c r="Y649" s="321"/>
      <c r="Z649" s="321"/>
    </row>
    <row r="650" spans="1:26" ht="18.75" hidden="1" customHeight="1" x14ac:dyDescent="0.25">
      <c r="A650" s="544"/>
      <c r="B650" s="544"/>
      <c r="C650" s="544"/>
      <c r="D650" s="544"/>
      <c r="E650" s="544"/>
      <c r="F650" s="544"/>
      <c r="G650" s="544"/>
      <c r="H650" s="544"/>
      <c r="I650" s="544"/>
      <c r="J650" s="321"/>
      <c r="K650" s="321"/>
      <c r="L650" s="321"/>
      <c r="M650" s="321"/>
      <c r="N650" s="321"/>
      <c r="O650" s="321"/>
      <c r="P650" s="321"/>
      <c r="Q650" s="321"/>
      <c r="R650" s="321"/>
      <c r="S650" s="321"/>
      <c r="T650" s="321"/>
      <c r="U650" s="321"/>
      <c r="V650" s="321"/>
      <c r="W650" s="321"/>
      <c r="X650" s="321"/>
      <c r="Y650" s="321"/>
      <c r="Z650" s="321"/>
    </row>
    <row r="651" spans="1:26" ht="18.75" hidden="1" customHeight="1" x14ac:dyDescent="0.25">
      <c r="A651" s="544"/>
      <c r="B651" s="544"/>
      <c r="C651" s="544"/>
      <c r="D651" s="544"/>
      <c r="E651" s="544"/>
      <c r="F651" s="544"/>
      <c r="G651" s="544"/>
      <c r="H651" s="544"/>
      <c r="I651" s="544"/>
      <c r="J651" s="321"/>
      <c r="K651" s="321"/>
      <c r="L651" s="321"/>
      <c r="M651" s="321"/>
      <c r="N651" s="321"/>
      <c r="O651" s="321"/>
      <c r="P651" s="321"/>
      <c r="Q651" s="321"/>
      <c r="R651" s="321"/>
      <c r="S651" s="321"/>
      <c r="T651" s="321"/>
      <c r="U651" s="321"/>
      <c r="V651" s="321"/>
      <c r="W651" s="321"/>
      <c r="X651" s="321"/>
      <c r="Y651" s="321"/>
      <c r="Z651" s="321"/>
    </row>
    <row r="652" spans="1:26" ht="18.75" hidden="1" customHeight="1" x14ac:dyDescent="0.25">
      <c r="A652" s="544"/>
      <c r="B652" s="544"/>
      <c r="C652" s="544"/>
      <c r="D652" s="544"/>
      <c r="E652" s="544"/>
      <c r="F652" s="544"/>
      <c r="G652" s="544"/>
      <c r="H652" s="544"/>
      <c r="I652" s="544"/>
      <c r="J652" s="321"/>
      <c r="K652" s="321"/>
      <c r="L652" s="321"/>
      <c r="M652" s="321"/>
      <c r="N652" s="321"/>
      <c r="O652" s="321"/>
      <c r="P652" s="321"/>
      <c r="Q652" s="321"/>
      <c r="R652" s="321"/>
      <c r="S652" s="321"/>
      <c r="T652" s="321"/>
      <c r="U652" s="321"/>
      <c r="V652" s="321"/>
      <c r="W652" s="321"/>
      <c r="X652" s="321"/>
      <c r="Y652" s="321"/>
      <c r="Z652" s="321"/>
    </row>
    <row r="653" spans="1:26" ht="18.75" hidden="1" customHeight="1" x14ac:dyDescent="0.25">
      <c r="A653" s="544"/>
      <c r="B653" s="544"/>
      <c r="C653" s="544"/>
      <c r="D653" s="544"/>
      <c r="E653" s="544"/>
      <c r="F653" s="544"/>
      <c r="G653" s="544"/>
      <c r="H653" s="544"/>
      <c r="I653" s="544"/>
      <c r="J653" s="321"/>
      <c r="K653" s="321"/>
      <c r="L653" s="321"/>
      <c r="M653" s="321"/>
      <c r="N653" s="321"/>
      <c r="O653" s="321"/>
      <c r="P653" s="321"/>
      <c r="Q653" s="321"/>
      <c r="R653" s="321"/>
      <c r="S653" s="321"/>
      <c r="T653" s="321"/>
      <c r="U653" s="321"/>
      <c r="V653" s="321"/>
      <c r="W653" s="321"/>
      <c r="X653" s="321"/>
      <c r="Y653" s="321"/>
      <c r="Z653" s="321"/>
    </row>
    <row r="654" spans="1:26" ht="18.75" hidden="1" customHeight="1" x14ac:dyDescent="0.25">
      <c r="A654" s="544"/>
      <c r="B654" s="544"/>
      <c r="C654" s="544"/>
      <c r="D654" s="544"/>
      <c r="E654" s="544"/>
      <c r="F654" s="544"/>
      <c r="G654" s="544"/>
      <c r="H654" s="544"/>
      <c r="I654" s="544"/>
      <c r="J654" s="321"/>
      <c r="K654" s="321"/>
      <c r="L654" s="321"/>
      <c r="M654" s="321"/>
      <c r="N654" s="321"/>
      <c r="O654" s="321"/>
      <c r="P654" s="321"/>
      <c r="Q654" s="321"/>
      <c r="R654" s="321"/>
      <c r="S654" s="321"/>
      <c r="T654" s="321"/>
      <c r="U654" s="321"/>
      <c r="V654" s="321"/>
      <c r="W654" s="321"/>
      <c r="X654" s="321"/>
      <c r="Y654" s="321"/>
      <c r="Z654" s="321"/>
    </row>
    <row r="655" spans="1:26" ht="18.75" hidden="1" customHeight="1" x14ac:dyDescent="0.25">
      <c r="A655" s="544"/>
      <c r="B655" s="544"/>
      <c r="C655" s="544"/>
      <c r="D655" s="544"/>
      <c r="E655" s="544"/>
      <c r="F655" s="544"/>
      <c r="G655" s="544"/>
      <c r="H655" s="544"/>
      <c r="I655" s="544"/>
      <c r="J655" s="321"/>
      <c r="K655" s="321"/>
      <c r="L655" s="321"/>
      <c r="M655" s="321"/>
      <c r="N655" s="321"/>
      <c r="O655" s="321"/>
      <c r="P655" s="321"/>
      <c r="Q655" s="321"/>
      <c r="R655" s="321"/>
      <c r="S655" s="321"/>
      <c r="T655" s="321"/>
      <c r="U655" s="321"/>
      <c r="V655" s="321"/>
      <c r="W655" s="321"/>
      <c r="X655" s="321"/>
      <c r="Y655" s="321"/>
      <c r="Z655" s="321"/>
    </row>
    <row r="656" spans="1:26" ht="18.75" hidden="1" customHeight="1" x14ac:dyDescent="0.25">
      <c r="A656" s="544"/>
      <c r="B656" s="544"/>
      <c r="C656" s="544"/>
      <c r="D656" s="544"/>
      <c r="E656" s="544"/>
      <c r="F656" s="544"/>
      <c r="G656" s="544"/>
      <c r="H656" s="544"/>
      <c r="I656" s="544"/>
      <c r="J656" s="321"/>
      <c r="K656" s="321"/>
      <c r="L656" s="321"/>
      <c r="M656" s="321"/>
      <c r="N656" s="321"/>
      <c r="O656" s="321"/>
      <c r="P656" s="321"/>
      <c r="Q656" s="321"/>
      <c r="R656" s="321"/>
      <c r="S656" s="321"/>
      <c r="T656" s="321"/>
      <c r="U656" s="321"/>
      <c r="V656" s="321"/>
      <c r="W656" s="321"/>
      <c r="X656" s="321"/>
      <c r="Y656" s="321"/>
      <c r="Z656" s="321"/>
    </row>
    <row r="657" spans="1:26" ht="18.75" hidden="1" customHeight="1" x14ac:dyDescent="0.25">
      <c r="A657" s="544"/>
      <c r="B657" s="544"/>
      <c r="C657" s="544"/>
      <c r="D657" s="544"/>
      <c r="E657" s="544"/>
      <c r="F657" s="544"/>
      <c r="G657" s="544"/>
      <c r="H657" s="544"/>
      <c r="I657" s="544"/>
      <c r="J657" s="321"/>
      <c r="K657" s="321"/>
      <c r="L657" s="321"/>
      <c r="M657" s="321"/>
      <c r="N657" s="321"/>
      <c r="O657" s="321"/>
      <c r="P657" s="321"/>
      <c r="Q657" s="321"/>
      <c r="R657" s="321"/>
      <c r="S657" s="321"/>
      <c r="T657" s="321"/>
      <c r="U657" s="321"/>
      <c r="V657" s="321"/>
      <c r="W657" s="321"/>
      <c r="X657" s="321"/>
      <c r="Y657" s="321"/>
      <c r="Z657" s="321"/>
    </row>
    <row r="658" spans="1:26" ht="18.75" hidden="1" customHeight="1" x14ac:dyDescent="0.25">
      <c r="A658" s="544"/>
      <c r="B658" s="544"/>
      <c r="C658" s="544"/>
      <c r="D658" s="544"/>
      <c r="E658" s="544"/>
      <c r="F658" s="544"/>
      <c r="G658" s="544"/>
      <c r="H658" s="544"/>
      <c r="I658" s="544"/>
      <c r="J658" s="321"/>
      <c r="K658" s="321"/>
      <c r="L658" s="321"/>
      <c r="M658" s="321"/>
      <c r="N658" s="321"/>
      <c r="O658" s="321"/>
      <c r="P658" s="321"/>
      <c r="Q658" s="321"/>
      <c r="R658" s="321"/>
      <c r="S658" s="321"/>
      <c r="T658" s="321"/>
      <c r="U658" s="321"/>
      <c r="V658" s="321"/>
      <c r="W658" s="321"/>
      <c r="X658" s="321"/>
      <c r="Y658" s="321"/>
      <c r="Z658" s="321"/>
    </row>
    <row r="659" spans="1:26" ht="18.75" hidden="1" customHeight="1" x14ac:dyDescent="0.25">
      <c r="A659" s="544"/>
      <c r="B659" s="544"/>
      <c r="C659" s="544"/>
      <c r="D659" s="544"/>
      <c r="E659" s="544"/>
      <c r="F659" s="544"/>
      <c r="G659" s="544"/>
      <c r="H659" s="544"/>
      <c r="I659" s="544"/>
      <c r="J659" s="321"/>
      <c r="K659" s="321"/>
      <c r="L659" s="321"/>
      <c r="M659" s="321"/>
      <c r="N659" s="321"/>
      <c r="O659" s="321"/>
      <c r="P659" s="321"/>
      <c r="Q659" s="321"/>
      <c r="R659" s="321"/>
      <c r="S659" s="321"/>
      <c r="T659" s="321"/>
      <c r="U659" s="321"/>
      <c r="V659" s="321"/>
      <c r="W659" s="321"/>
      <c r="X659" s="321"/>
      <c r="Y659" s="321"/>
      <c r="Z659" s="321"/>
    </row>
    <row r="660" spans="1:26" ht="18.75" hidden="1" customHeight="1" x14ac:dyDescent="0.25">
      <c r="A660" s="544"/>
      <c r="B660" s="544"/>
      <c r="C660" s="544"/>
      <c r="D660" s="544"/>
      <c r="E660" s="544"/>
      <c r="F660" s="544"/>
      <c r="G660" s="544"/>
      <c r="H660" s="544"/>
      <c r="I660" s="544"/>
      <c r="J660" s="321"/>
      <c r="K660" s="321"/>
      <c r="L660" s="321"/>
      <c r="M660" s="321"/>
      <c r="N660" s="321"/>
      <c r="O660" s="321"/>
      <c r="P660" s="321"/>
      <c r="Q660" s="321"/>
      <c r="R660" s="321"/>
      <c r="S660" s="321"/>
      <c r="T660" s="321"/>
      <c r="U660" s="321"/>
      <c r="V660" s="321"/>
      <c r="W660" s="321"/>
      <c r="X660" s="321"/>
      <c r="Y660" s="321"/>
      <c r="Z660" s="321"/>
    </row>
    <row r="661" spans="1:26" ht="18.75" hidden="1" customHeight="1" x14ac:dyDescent="0.25">
      <c r="A661" s="544"/>
      <c r="B661" s="544"/>
      <c r="C661" s="544"/>
      <c r="D661" s="544"/>
      <c r="E661" s="544"/>
      <c r="F661" s="544"/>
      <c r="G661" s="544"/>
      <c r="H661" s="544"/>
      <c r="I661" s="544"/>
      <c r="J661" s="321"/>
      <c r="K661" s="321"/>
      <c r="L661" s="321"/>
      <c r="M661" s="321"/>
      <c r="N661" s="321"/>
      <c r="O661" s="321"/>
      <c r="P661" s="321"/>
      <c r="Q661" s="321"/>
      <c r="R661" s="321"/>
      <c r="S661" s="321"/>
      <c r="T661" s="321"/>
      <c r="U661" s="321"/>
      <c r="V661" s="321"/>
      <c r="W661" s="321"/>
      <c r="X661" s="321"/>
      <c r="Y661" s="321"/>
      <c r="Z661" s="321"/>
    </row>
    <row r="662" spans="1:26" ht="18.75" hidden="1" customHeight="1" x14ac:dyDescent="0.25">
      <c r="A662" s="544"/>
      <c r="B662" s="544"/>
      <c r="C662" s="544"/>
      <c r="D662" s="544"/>
      <c r="E662" s="544"/>
      <c r="F662" s="544"/>
      <c r="G662" s="544"/>
      <c r="H662" s="544"/>
      <c r="I662" s="544"/>
      <c r="J662" s="321"/>
      <c r="K662" s="321"/>
      <c r="L662" s="321"/>
      <c r="M662" s="321"/>
      <c r="N662" s="321"/>
      <c r="O662" s="321"/>
      <c r="P662" s="321"/>
      <c r="Q662" s="321"/>
      <c r="R662" s="321"/>
      <c r="S662" s="321"/>
      <c r="T662" s="321"/>
      <c r="U662" s="321"/>
      <c r="V662" s="321"/>
      <c r="W662" s="321"/>
      <c r="X662" s="321"/>
      <c r="Y662" s="321"/>
      <c r="Z662" s="321"/>
    </row>
    <row r="663" spans="1:26" ht="18.75" hidden="1" customHeight="1" x14ac:dyDescent="0.25">
      <c r="A663" s="544"/>
      <c r="B663" s="544"/>
      <c r="C663" s="544"/>
      <c r="D663" s="544"/>
      <c r="E663" s="544"/>
      <c r="F663" s="544"/>
      <c r="G663" s="544"/>
      <c r="H663" s="544"/>
      <c r="I663" s="544"/>
      <c r="J663" s="321"/>
      <c r="K663" s="321"/>
      <c r="L663" s="321"/>
      <c r="M663" s="321"/>
      <c r="N663" s="321"/>
      <c r="O663" s="321"/>
      <c r="P663" s="321"/>
      <c r="Q663" s="321"/>
      <c r="R663" s="321"/>
      <c r="S663" s="321"/>
      <c r="T663" s="321"/>
      <c r="U663" s="321"/>
      <c r="V663" s="321"/>
      <c r="W663" s="321"/>
      <c r="X663" s="321"/>
      <c r="Y663" s="321"/>
      <c r="Z663" s="321"/>
    </row>
    <row r="664" spans="1:26" ht="18.75" hidden="1" customHeight="1" x14ac:dyDescent="0.25">
      <c r="A664" s="544"/>
      <c r="B664" s="544"/>
      <c r="C664" s="544"/>
      <c r="D664" s="544"/>
      <c r="E664" s="544"/>
      <c r="F664" s="544"/>
      <c r="G664" s="544"/>
      <c r="H664" s="544"/>
      <c r="I664" s="544"/>
      <c r="J664" s="321"/>
      <c r="K664" s="321"/>
      <c r="L664" s="321"/>
      <c r="M664" s="321"/>
      <c r="N664" s="321"/>
      <c r="O664" s="321"/>
      <c r="P664" s="321"/>
      <c r="Q664" s="321"/>
      <c r="R664" s="321"/>
      <c r="S664" s="321"/>
      <c r="T664" s="321"/>
      <c r="U664" s="321"/>
      <c r="V664" s="321"/>
      <c r="W664" s="321"/>
      <c r="X664" s="321"/>
      <c r="Y664" s="321"/>
      <c r="Z664" s="321"/>
    </row>
    <row r="665" spans="1:26" ht="18.75" hidden="1" customHeight="1" x14ac:dyDescent="0.25">
      <c r="A665" s="544"/>
      <c r="B665" s="544"/>
      <c r="C665" s="544"/>
      <c r="D665" s="544"/>
      <c r="E665" s="544"/>
      <c r="F665" s="544"/>
      <c r="G665" s="544"/>
      <c r="H665" s="544"/>
      <c r="I665" s="544"/>
      <c r="J665" s="321"/>
      <c r="K665" s="321"/>
      <c r="L665" s="321"/>
      <c r="M665" s="321"/>
      <c r="N665" s="321"/>
      <c r="O665" s="321"/>
      <c r="P665" s="321"/>
      <c r="Q665" s="321"/>
      <c r="R665" s="321"/>
      <c r="S665" s="321"/>
      <c r="T665" s="321"/>
      <c r="U665" s="321"/>
      <c r="V665" s="321"/>
      <c r="W665" s="321"/>
      <c r="X665" s="321"/>
      <c r="Y665" s="321"/>
      <c r="Z665" s="321"/>
    </row>
    <row r="666" spans="1:26" ht="18.75" hidden="1" customHeight="1" x14ac:dyDescent="0.25">
      <c r="A666" s="544"/>
      <c r="B666" s="544"/>
      <c r="C666" s="544"/>
      <c r="D666" s="544"/>
      <c r="E666" s="544"/>
      <c r="F666" s="544"/>
      <c r="G666" s="544"/>
      <c r="H666" s="544"/>
      <c r="I666" s="544"/>
      <c r="J666" s="321"/>
      <c r="K666" s="321"/>
      <c r="L666" s="321"/>
      <c r="M666" s="321"/>
      <c r="N666" s="321"/>
      <c r="O666" s="321"/>
      <c r="P666" s="321"/>
      <c r="Q666" s="321"/>
      <c r="R666" s="321"/>
      <c r="S666" s="321"/>
      <c r="T666" s="321"/>
      <c r="U666" s="321"/>
      <c r="V666" s="321"/>
      <c r="W666" s="321"/>
      <c r="X666" s="321"/>
      <c r="Y666" s="321"/>
      <c r="Z666" s="321"/>
    </row>
    <row r="667" spans="1:26" ht="18.75" hidden="1" customHeight="1" x14ac:dyDescent="0.25">
      <c r="A667" s="544"/>
      <c r="B667" s="544"/>
      <c r="C667" s="544"/>
      <c r="D667" s="544"/>
      <c r="E667" s="544"/>
      <c r="F667" s="544"/>
      <c r="G667" s="544"/>
      <c r="H667" s="544"/>
      <c r="I667" s="544"/>
      <c r="J667" s="321"/>
      <c r="K667" s="321"/>
      <c r="L667" s="321"/>
      <c r="M667" s="321"/>
      <c r="N667" s="321"/>
      <c r="O667" s="321"/>
      <c r="P667" s="321"/>
      <c r="Q667" s="321"/>
      <c r="R667" s="321"/>
      <c r="S667" s="321"/>
      <c r="T667" s="321"/>
      <c r="U667" s="321"/>
      <c r="V667" s="321"/>
      <c r="W667" s="321"/>
      <c r="X667" s="321"/>
      <c r="Y667" s="321"/>
      <c r="Z667" s="321"/>
    </row>
    <row r="668" spans="1:26" ht="18.75" hidden="1" customHeight="1" x14ac:dyDescent="0.25">
      <c r="A668" s="544"/>
      <c r="B668" s="544"/>
      <c r="C668" s="544"/>
      <c r="D668" s="544"/>
      <c r="E668" s="544"/>
      <c r="F668" s="544"/>
      <c r="G668" s="544"/>
      <c r="H668" s="544"/>
      <c r="I668" s="544"/>
      <c r="J668" s="321"/>
      <c r="K668" s="321"/>
      <c r="L668" s="321"/>
      <c r="M668" s="321"/>
      <c r="N668" s="321"/>
      <c r="O668" s="321"/>
      <c r="P668" s="321"/>
      <c r="Q668" s="321"/>
      <c r="R668" s="321"/>
      <c r="S668" s="321"/>
      <c r="T668" s="321"/>
      <c r="U668" s="321"/>
      <c r="V668" s="321"/>
      <c r="W668" s="321"/>
      <c r="X668" s="321"/>
      <c r="Y668" s="321"/>
      <c r="Z668" s="321"/>
    </row>
    <row r="669" spans="1:26" ht="18.75" hidden="1" customHeight="1" x14ac:dyDescent="0.25">
      <c r="A669" s="544"/>
      <c r="B669" s="544"/>
      <c r="C669" s="544"/>
      <c r="D669" s="544"/>
      <c r="E669" s="544"/>
      <c r="F669" s="544"/>
      <c r="G669" s="544"/>
      <c r="H669" s="544"/>
      <c r="I669" s="544"/>
      <c r="J669" s="321"/>
      <c r="K669" s="321"/>
      <c r="L669" s="321"/>
      <c r="M669" s="321"/>
      <c r="N669" s="321"/>
      <c r="O669" s="321"/>
      <c r="P669" s="321"/>
      <c r="Q669" s="321"/>
      <c r="R669" s="321"/>
      <c r="S669" s="321"/>
      <c r="T669" s="321"/>
      <c r="U669" s="321"/>
      <c r="V669" s="321"/>
      <c r="W669" s="321"/>
      <c r="X669" s="321"/>
      <c r="Y669" s="321"/>
      <c r="Z669" s="321"/>
    </row>
    <row r="670" spans="1:26" ht="18.75" hidden="1" customHeight="1" x14ac:dyDescent="0.25">
      <c r="A670" s="544"/>
      <c r="B670" s="544"/>
      <c r="C670" s="544"/>
      <c r="D670" s="544"/>
      <c r="E670" s="544"/>
      <c r="F670" s="544"/>
      <c r="G670" s="544"/>
      <c r="H670" s="544"/>
      <c r="I670" s="544"/>
      <c r="J670" s="321"/>
      <c r="K670" s="321"/>
      <c r="L670" s="321"/>
      <c r="M670" s="321"/>
      <c r="N670" s="321"/>
      <c r="O670" s="321"/>
      <c r="P670" s="321"/>
      <c r="Q670" s="321"/>
      <c r="R670" s="321"/>
      <c r="S670" s="321"/>
      <c r="T670" s="321"/>
      <c r="U670" s="321"/>
      <c r="V670" s="321"/>
      <c r="W670" s="321"/>
      <c r="X670" s="321"/>
      <c r="Y670" s="321"/>
      <c r="Z670" s="321"/>
    </row>
    <row r="671" spans="1:26" ht="18.75" hidden="1" customHeight="1" x14ac:dyDescent="0.25">
      <c r="A671" s="544"/>
      <c r="B671" s="544"/>
      <c r="C671" s="544"/>
      <c r="D671" s="544"/>
      <c r="E671" s="544"/>
      <c r="F671" s="544"/>
      <c r="G671" s="544"/>
      <c r="H671" s="544"/>
      <c r="I671" s="544"/>
      <c r="J671" s="321"/>
      <c r="K671" s="321"/>
      <c r="L671" s="321"/>
      <c r="M671" s="321"/>
      <c r="N671" s="321"/>
      <c r="O671" s="321"/>
      <c r="P671" s="321"/>
      <c r="Q671" s="321"/>
      <c r="R671" s="321"/>
      <c r="S671" s="321"/>
      <c r="T671" s="321"/>
      <c r="U671" s="321"/>
      <c r="V671" s="321"/>
      <c r="W671" s="321"/>
      <c r="X671" s="321"/>
      <c r="Y671" s="321"/>
      <c r="Z671" s="321"/>
    </row>
    <row r="672" spans="1:26" ht="18.75" hidden="1" customHeight="1" x14ac:dyDescent="0.25">
      <c r="A672" s="544"/>
      <c r="B672" s="544"/>
      <c r="C672" s="544"/>
      <c r="D672" s="544"/>
      <c r="E672" s="544"/>
      <c r="F672" s="544"/>
      <c r="G672" s="544"/>
      <c r="H672" s="544"/>
      <c r="I672" s="544"/>
      <c r="J672" s="321"/>
      <c r="K672" s="321"/>
      <c r="L672" s="321"/>
      <c r="M672" s="321"/>
      <c r="N672" s="321"/>
      <c r="O672" s="321"/>
      <c r="P672" s="321"/>
      <c r="Q672" s="321"/>
      <c r="R672" s="321"/>
      <c r="S672" s="321"/>
      <c r="T672" s="321"/>
      <c r="U672" s="321"/>
      <c r="V672" s="321"/>
      <c r="W672" s="321"/>
      <c r="X672" s="321"/>
      <c r="Y672" s="321"/>
      <c r="Z672" s="321"/>
    </row>
    <row r="673" spans="1:26" ht="18.75" hidden="1" customHeight="1" x14ac:dyDescent="0.25">
      <c r="A673" s="544"/>
      <c r="B673" s="544"/>
      <c r="C673" s="544"/>
      <c r="D673" s="544"/>
      <c r="E673" s="544"/>
      <c r="F673" s="544"/>
      <c r="G673" s="544"/>
      <c r="H673" s="544"/>
      <c r="I673" s="544"/>
      <c r="J673" s="321"/>
      <c r="K673" s="321"/>
      <c r="L673" s="321"/>
      <c r="M673" s="321"/>
      <c r="N673" s="321"/>
      <c r="O673" s="321"/>
      <c r="P673" s="321"/>
      <c r="Q673" s="321"/>
      <c r="R673" s="321"/>
      <c r="S673" s="321"/>
      <c r="T673" s="321"/>
      <c r="U673" s="321"/>
      <c r="V673" s="321"/>
      <c r="W673" s="321"/>
      <c r="X673" s="321"/>
      <c r="Y673" s="321"/>
      <c r="Z673" s="321"/>
    </row>
    <row r="674" spans="1:26" ht="18.75" hidden="1" customHeight="1" x14ac:dyDescent="0.25">
      <c r="A674" s="544"/>
      <c r="B674" s="544"/>
      <c r="C674" s="544"/>
      <c r="D674" s="544"/>
      <c r="E674" s="544"/>
      <c r="F674" s="544"/>
      <c r="G674" s="544"/>
      <c r="H674" s="544"/>
      <c r="I674" s="544"/>
      <c r="J674" s="321"/>
      <c r="K674" s="321"/>
      <c r="L674" s="321"/>
      <c r="M674" s="321"/>
      <c r="N674" s="321"/>
      <c r="O674" s="321"/>
      <c r="P674" s="321"/>
      <c r="Q674" s="321"/>
      <c r="R674" s="321"/>
      <c r="S674" s="321"/>
      <c r="T674" s="321"/>
      <c r="U674" s="321"/>
      <c r="V674" s="321"/>
      <c r="W674" s="321"/>
      <c r="X674" s="321"/>
      <c r="Y674" s="321"/>
      <c r="Z674" s="321"/>
    </row>
    <row r="675" spans="1:26" ht="18.75" hidden="1" customHeight="1" x14ac:dyDescent="0.25">
      <c r="A675" s="544"/>
      <c r="B675" s="544"/>
      <c r="C675" s="544"/>
      <c r="D675" s="544"/>
      <c r="E675" s="544"/>
      <c r="F675" s="544"/>
      <c r="G675" s="544"/>
      <c r="H675" s="544"/>
      <c r="I675" s="544"/>
      <c r="J675" s="321"/>
      <c r="K675" s="321"/>
      <c r="L675" s="321"/>
      <c r="M675" s="321"/>
      <c r="N675" s="321"/>
      <c r="O675" s="321"/>
      <c r="P675" s="321"/>
      <c r="Q675" s="321"/>
      <c r="R675" s="321"/>
      <c r="S675" s="321"/>
      <c r="T675" s="321"/>
      <c r="U675" s="321"/>
      <c r="V675" s="321"/>
      <c r="W675" s="321"/>
      <c r="X675" s="321"/>
      <c r="Y675" s="321"/>
      <c r="Z675" s="321"/>
    </row>
    <row r="676" spans="1:26" ht="18.75" hidden="1" customHeight="1" x14ac:dyDescent="0.25">
      <c r="A676" s="544"/>
      <c r="B676" s="544"/>
      <c r="C676" s="544"/>
      <c r="D676" s="544"/>
      <c r="E676" s="544"/>
      <c r="F676" s="544"/>
      <c r="G676" s="544"/>
      <c r="H676" s="544"/>
      <c r="I676" s="544"/>
      <c r="J676" s="321"/>
      <c r="K676" s="321"/>
      <c r="L676" s="321"/>
      <c r="M676" s="321"/>
      <c r="N676" s="321"/>
      <c r="O676" s="321"/>
      <c r="P676" s="321"/>
      <c r="Q676" s="321"/>
      <c r="R676" s="321"/>
      <c r="S676" s="321"/>
      <c r="T676" s="321"/>
      <c r="U676" s="321"/>
      <c r="V676" s="321"/>
      <c r="W676" s="321"/>
      <c r="X676" s="321"/>
      <c r="Y676" s="321"/>
      <c r="Z676" s="321"/>
    </row>
    <row r="677" spans="1:26" ht="18.75" hidden="1" customHeight="1" x14ac:dyDescent="0.25">
      <c r="A677" s="544"/>
      <c r="B677" s="544"/>
      <c r="C677" s="544"/>
      <c r="D677" s="544"/>
      <c r="E677" s="544"/>
      <c r="F677" s="544"/>
      <c r="G677" s="544"/>
      <c r="H677" s="544"/>
      <c r="I677" s="544"/>
      <c r="J677" s="321"/>
      <c r="K677" s="321"/>
      <c r="L677" s="321"/>
      <c r="M677" s="321"/>
      <c r="N677" s="321"/>
      <c r="O677" s="321"/>
      <c r="P677" s="321"/>
      <c r="Q677" s="321"/>
      <c r="R677" s="321"/>
      <c r="S677" s="321"/>
      <c r="T677" s="321"/>
      <c r="U677" s="321"/>
      <c r="V677" s="321"/>
      <c r="W677" s="321"/>
      <c r="X677" s="321"/>
      <c r="Y677" s="321"/>
      <c r="Z677" s="321"/>
    </row>
    <row r="678" spans="1:26" ht="18.75" hidden="1" customHeight="1" x14ac:dyDescent="0.25">
      <c r="A678" s="544"/>
      <c r="B678" s="544"/>
      <c r="C678" s="544"/>
      <c r="D678" s="544"/>
      <c r="E678" s="544"/>
      <c r="F678" s="544"/>
      <c r="G678" s="544"/>
      <c r="H678" s="544"/>
      <c r="I678" s="544"/>
      <c r="J678" s="321"/>
      <c r="K678" s="321"/>
      <c r="L678" s="321"/>
      <c r="M678" s="321"/>
      <c r="N678" s="321"/>
      <c r="O678" s="321"/>
      <c r="P678" s="321"/>
      <c r="Q678" s="321"/>
      <c r="R678" s="321"/>
      <c r="S678" s="321"/>
      <c r="T678" s="321"/>
      <c r="U678" s="321"/>
      <c r="V678" s="321"/>
      <c r="W678" s="321"/>
      <c r="X678" s="321"/>
      <c r="Y678" s="321"/>
      <c r="Z678" s="321"/>
    </row>
    <row r="679" spans="1:26" ht="18.75" hidden="1" customHeight="1" x14ac:dyDescent="0.25">
      <c r="A679" s="544"/>
      <c r="B679" s="544"/>
      <c r="C679" s="544"/>
      <c r="D679" s="544"/>
      <c r="E679" s="544"/>
      <c r="F679" s="544"/>
      <c r="G679" s="544"/>
      <c r="H679" s="544"/>
      <c r="I679" s="544"/>
      <c r="J679" s="321"/>
      <c r="K679" s="321"/>
      <c r="L679" s="321"/>
      <c r="M679" s="321"/>
      <c r="N679" s="321"/>
      <c r="O679" s="321"/>
      <c r="P679" s="321"/>
      <c r="Q679" s="321"/>
      <c r="R679" s="321"/>
      <c r="S679" s="321"/>
      <c r="T679" s="321"/>
      <c r="U679" s="321"/>
      <c r="V679" s="321"/>
      <c r="W679" s="321"/>
      <c r="X679" s="321"/>
      <c r="Y679" s="321"/>
      <c r="Z679" s="321"/>
    </row>
    <row r="680" spans="1:26" ht="18.75" hidden="1" customHeight="1" x14ac:dyDescent="0.25">
      <c r="A680" s="544"/>
      <c r="B680" s="544"/>
      <c r="C680" s="544"/>
      <c r="D680" s="544"/>
      <c r="E680" s="544"/>
      <c r="F680" s="544"/>
      <c r="G680" s="544"/>
      <c r="H680" s="544"/>
      <c r="I680" s="544"/>
      <c r="J680" s="321"/>
      <c r="K680" s="321"/>
      <c r="L680" s="321"/>
      <c r="M680" s="321"/>
      <c r="N680" s="321"/>
      <c r="O680" s="321"/>
      <c r="P680" s="321"/>
      <c r="Q680" s="321"/>
      <c r="R680" s="321"/>
      <c r="S680" s="321"/>
      <c r="T680" s="321"/>
      <c r="U680" s="321"/>
      <c r="V680" s="321"/>
      <c r="W680" s="321"/>
      <c r="X680" s="321"/>
      <c r="Y680" s="321"/>
      <c r="Z680" s="321"/>
    </row>
    <row r="681" spans="1:26" ht="18.75" hidden="1" customHeight="1" x14ac:dyDescent="0.25">
      <c r="A681" s="544"/>
      <c r="B681" s="544"/>
      <c r="C681" s="544"/>
      <c r="D681" s="544"/>
      <c r="E681" s="544"/>
      <c r="F681" s="544"/>
      <c r="G681" s="544"/>
      <c r="H681" s="544"/>
      <c r="I681" s="544"/>
      <c r="J681" s="321"/>
      <c r="K681" s="321"/>
      <c r="L681" s="321"/>
      <c r="M681" s="321"/>
      <c r="N681" s="321"/>
      <c r="O681" s="321"/>
      <c r="P681" s="321"/>
      <c r="Q681" s="321"/>
      <c r="R681" s="321"/>
      <c r="S681" s="321"/>
      <c r="T681" s="321"/>
      <c r="U681" s="321"/>
      <c r="V681" s="321"/>
      <c r="W681" s="321"/>
      <c r="X681" s="321"/>
      <c r="Y681" s="321"/>
      <c r="Z681" s="321"/>
    </row>
    <row r="682" spans="1:26" ht="18.75" hidden="1" customHeight="1" x14ac:dyDescent="0.25">
      <c r="A682" s="544"/>
      <c r="B682" s="544"/>
      <c r="C682" s="544"/>
      <c r="D682" s="544"/>
      <c r="E682" s="544"/>
      <c r="F682" s="544"/>
      <c r="G682" s="544"/>
      <c r="H682" s="544"/>
      <c r="I682" s="544"/>
      <c r="J682" s="321"/>
      <c r="K682" s="321"/>
      <c r="L682" s="321"/>
      <c r="M682" s="321"/>
      <c r="N682" s="321"/>
      <c r="O682" s="321"/>
      <c r="P682" s="321"/>
      <c r="Q682" s="321"/>
      <c r="R682" s="321"/>
      <c r="S682" s="321"/>
      <c r="T682" s="321"/>
      <c r="U682" s="321"/>
      <c r="V682" s="321"/>
      <c r="W682" s="321"/>
      <c r="X682" s="321"/>
      <c r="Y682" s="321"/>
      <c r="Z682" s="321"/>
    </row>
    <row r="683" spans="1:26" ht="18.75" hidden="1" customHeight="1" x14ac:dyDescent="0.25">
      <c r="A683" s="544"/>
      <c r="B683" s="544"/>
      <c r="C683" s="544"/>
      <c r="D683" s="544"/>
      <c r="E683" s="544"/>
      <c r="F683" s="544"/>
      <c r="G683" s="544"/>
      <c r="H683" s="544"/>
      <c r="I683" s="544"/>
      <c r="J683" s="321"/>
      <c r="K683" s="321"/>
      <c r="L683" s="321"/>
      <c r="M683" s="321"/>
      <c r="N683" s="321"/>
      <c r="O683" s="321"/>
      <c r="P683" s="321"/>
      <c r="Q683" s="321"/>
      <c r="R683" s="321"/>
      <c r="S683" s="321"/>
      <c r="T683" s="321"/>
      <c r="U683" s="321"/>
      <c r="V683" s="321"/>
      <c r="W683" s="321"/>
      <c r="X683" s="321"/>
      <c r="Y683" s="321"/>
      <c r="Z683" s="321"/>
    </row>
    <row r="684" spans="1:26" ht="18.75" hidden="1" customHeight="1" x14ac:dyDescent="0.25">
      <c r="A684" s="544"/>
      <c r="B684" s="544"/>
      <c r="C684" s="544"/>
      <c r="D684" s="544"/>
      <c r="E684" s="544"/>
      <c r="F684" s="544"/>
      <c r="G684" s="544"/>
      <c r="H684" s="544"/>
      <c r="I684" s="544"/>
      <c r="J684" s="321"/>
      <c r="K684" s="321"/>
      <c r="L684" s="321"/>
      <c r="M684" s="321"/>
      <c r="N684" s="321"/>
      <c r="O684" s="321"/>
      <c r="P684" s="321"/>
      <c r="Q684" s="321"/>
      <c r="R684" s="321"/>
      <c r="S684" s="321"/>
      <c r="T684" s="321"/>
      <c r="U684" s="321"/>
      <c r="V684" s="321"/>
      <c r="W684" s="321"/>
      <c r="X684" s="321"/>
      <c r="Y684" s="321"/>
      <c r="Z684" s="321"/>
    </row>
    <row r="685" spans="1:26" ht="18.75" hidden="1" customHeight="1" x14ac:dyDescent="0.25">
      <c r="A685" s="544"/>
      <c r="B685" s="544"/>
      <c r="C685" s="544"/>
      <c r="D685" s="544"/>
      <c r="E685" s="544"/>
      <c r="F685" s="544"/>
      <c r="G685" s="544"/>
      <c r="H685" s="544"/>
      <c r="I685" s="544"/>
      <c r="J685" s="321"/>
      <c r="K685" s="321"/>
      <c r="L685" s="321"/>
      <c r="M685" s="321"/>
      <c r="N685" s="321"/>
      <c r="O685" s="321"/>
      <c r="P685" s="321"/>
      <c r="Q685" s="321"/>
      <c r="R685" s="321"/>
      <c r="S685" s="321"/>
      <c r="T685" s="321"/>
      <c r="U685" s="321"/>
      <c r="V685" s="321"/>
      <c r="W685" s="321"/>
      <c r="X685" s="321"/>
      <c r="Y685" s="321"/>
      <c r="Z685" s="321"/>
    </row>
    <row r="686" spans="1:26" ht="18.75" hidden="1" customHeight="1" x14ac:dyDescent="0.25">
      <c r="A686" s="544"/>
      <c r="B686" s="544"/>
      <c r="C686" s="544"/>
      <c r="D686" s="544"/>
      <c r="E686" s="544"/>
      <c r="F686" s="544"/>
      <c r="G686" s="544"/>
      <c r="H686" s="544"/>
      <c r="I686" s="544"/>
      <c r="J686" s="321"/>
      <c r="K686" s="321"/>
      <c r="L686" s="321"/>
      <c r="M686" s="321"/>
      <c r="N686" s="321"/>
      <c r="O686" s="321"/>
      <c r="P686" s="321"/>
      <c r="Q686" s="321"/>
      <c r="R686" s="321"/>
      <c r="S686" s="321"/>
      <c r="T686" s="321"/>
      <c r="U686" s="321"/>
      <c r="V686" s="321"/>
      <c r="W686" s="321"/>
      <c r="X686" s="321"/>
      <c r="Y686" s="321"/>
      <c r="Z686" s="321"/>
    </row>
    <row r="687" spans="1:26" ht="18.75" hidden="1" customHeight="1" x14ac:dyDescent="0.25">
      <c r="A687" s="544"/>
      <c r="B687" s="544"/>
      <c r="C687" s="544"/>
      <c r="D687" s="544"/>
      <c r="E687" s="544"/>
      <c r="F687" s="544"/>
      <c r="G687" s="544"/>
      <c r="H687" s="544"/>
      <c r="I687" s="544"/>
      <c r="J687" s="321"/>
      <c r="K687" s="321"/>
      <c r="L687" s="321"/>
      <c r="M687" s="321"/>
      <c r="N687" s="321"/>
      <c r="O687" s="321"/>
      <c r="P687" s="321"/>
      <c r="Q687" s="321"/>
      <c r="R687" s="321"/>
      <c r="S687" s="321"/>
      <c r="T687" s="321"/>
      <c r="U687" s="321"/>
      <c r="V687" s="321"/>
      <c r="W687" s="321"/>
      <c r="X687" s="321"/>
      <c r="Y687" s="321"/>
      <c r="Z687" s="321"/>
    </row>
    <row r="688" spans="1:26" ht="18.75" hidden="1" customHeight="1" x14ac:dyDescent="0.25">
      <c r="A688" s="544"/>
      <c r="B688" s="544"/>
      <c r="C688" s="544"/>
      <c r="D688" s="544"/>
      <c r="E688" s="544"/>
      <c r="F688" s="544"/>
      <c r="G688" s="544"/>
      <c r="H688" s="544"/>
      <c r="I688" s="544"/>
      <c r="J688" s="321"/>
      <c r="K688" s="321"/>
      <c r="L688" s="321"/>
      <c r="M688" s="321"/>
      <c r="N688" s="321"/>
      <c r="O688" s="321"/>
      <c r="P688" s="321"/>
      <c r="Q688" s="321"/>
      <c r="R688" s="321"/>
      <c r="S688" s="321"/>
      <c r="T688" s="321"/>
      <c r="U688" s="321"/>
      <c r="V688" s="321"/>
      <c r="W688" s="321"/>
      <c r="X688" s="321"/>
      <c r="Y688" s="321"/>
      <c r="Z688" s="321"/>
    </row>
    <row r="689" spans="1:26" ht="18.75" hidden="1" customHeight="1" x14ac:dyDescent="0.25">
      <c r="A689" s="544"/>
      <c r="B689" s="544"/>
      <c r="C689" s="544"/>
      <c r="D689" s="544"/>
      <c r="E689" s="544"/>
      <c r="F689" s="544"/>
      <c r="G689" s="544"/>
      <c r="H689" s="544"/>
      <c r="I689" s="544"/>
      <c r="J689" s="321"/>
      <c r="K689" s="321"/>
      <c r="L689" s="321"/>
      <c r="M689" s="321"/>
      <c r="N689" s="321"/>
      <c r="O689" s="321"/>
      <c r="P689" s="321"/>
      <c r="Q689" s="321"/>
      <c r="R689" s="321"/>
      <c r="S689" s="321"/>
      <c r="T689" s="321"/>
      <c r="U689" s="321"/>
      <c r="V689" s="321"/>
      <c r="W689" s="321"/>
      <c r="X689" s="321"/>
      <c r="Y689" s="321"/>
      <c r="Z689" s="321"/>
    </row>
    <row r="690" spans="1:26" ht="18.75" hidden="1" customHeight="1" x14ac:dyDescent="0.25">
      <c r="A690" s="544"/>
      <c r="B690" s="544"/>
      <c r="C690" s="544"/>
      <c r="D690" s="544"/>
      <c r="E690" s="544"/>
      <c r="F690" s="544"/>
      <c r="G690" s="544"/>
      <c r="H690" s="544"/>
      <c r="I690" s="544"/>
      <c r="J690" s="321"/>
      <c r="K690" s="321"/>
      <c r="L690" s="321"/>
      <c r="M690" s="321"/>
      <c r="N690" s="321"/>
      <c r="O690" s="321"/>
      <c r="P690" s="321"/>
      <c r="Q690" s="321"/>
      <c r="R690" s="321"/>
      <c r="S690" s="321"/>
      <c r="T690" s="321"/>
      <c r="U690" s="321"/>
      <c r="V690" s="321"/>
      <c r="W690" s="321"/>
      <c r="X690" s="321"/>
      <c r="Y690" s="321"/>
      <c r="Z690" s="321"/>
    </row>
    <row r="691" spans="1:26" ht="18.75" hidden="1" customHeight="1" x14ac:dyDescent="0.25">
      <c r="A691" s="544"/>
      <c r="B691" s="544"/>
      <c r="C691" s="544"/>
      <c r="D691" s="544"/>
      <c r="E691" s="544"/>
      <c r="F691" s="544"/>
      <c r="G691" s="544"/>
      <c r="H691" s="544"/>
      <c r="I691" s="544"/>
      <c r="J691" s="321"/>
      <c r="K691" s="321"/>
      <c r="L691" s="321"/>
      <c r="M691" s="321"/>
      <c r="N691" s="321"/>
      <c r="O691" s="321"/>
      <c r="P691" s="321"/>
      <c r="Q691" s="321"/>
      <c r="R691" s="321"/>
      <c r="S691" s="321"/>
      <c r="T691" s="321"/>
      <c r="U691" s="321"/>
      <c r="V691" s="321"/>
      <c r="W691" s="321"/>
      <c r="X691" s="321"/>
      <c r="Y691" s="321"/>
      <c r="Z691" s="321"/>
    </row>
    <row r="692" spans="1:26" ht="18.75" hidden="1" customHeight="1" x14ac:dyDescent="0.25">
      <c r="A692" s="544"/>
      <c r="B692" s="544"/>
      <c r="C692" s="544"/>
      <c r="D692" s="544"/>
      <c r="E692" s="544"/>
      <c r="F692" s="544"/>
      <c r="G692" s="544"/>
      <c r="H692" s="544"/>
      <c r="I692" s="544"/>
      <c r="J692" s="321"/>
      <c r="K692" s="321"/>
      <c r="L692" s="321"/>
      <c r="M692" s="321"/>
      <c r="N692" s="321"/>
      <c r="O692" s="321"/>
      <c r="P692" s="321"/>
      <c r="Q692" s="321"/>
      <c r="R692" s="321"/>
      <c r="S692" s="321"/>
      <c r="T692" s="321"/>
      <c r="U692" s="321"/>
      <c r="V692" s="321"/>
      <c r="W692" s="321"/>
      <c r="X692" s="321"/>
      <c r="Y692" s="321"/>
      <c r="Z692" s="321"/>
    </row>
    <row r="693" spans="1:26" ht="18.75" hidden="1" customHeight="1" x14ac:dyDescent="0.25">
      <c r="A693" s="544"/>
      <c r="B693" s="544"/>
      <c r="C693" s="544"/>
      <c r="D693" s="544"/>
      <c r="E693" s="544"/>
      <c r="F693" s="544"/>
      <c r="G693" s="544"/>
      <c r="H693" s="544"/>
      <c r="I693" s="544"/>
      <c r="J693" s="321"/>
      <c r="K693" s="321"/>
      <c r="L693" s="321"/>
      <c r="M693" s="321"/>
      <c r="N693" s="321"/>
      <c r="O693" s="321"/>
      <c r="P693" s="321"/>
      <c r="Q693" s="321"/>
      <c r="R693" s="321"/>
      <c r="S693" s="321"/>
      <c r="T693" s="321"/>
      <c r="U693" s="321"/>
      <c r="V693" s="321"/>
      <c r="W693" s="321"/>
      <c r="X693" s="321"/>
      <c r="Y693" s="321"/>
      <c r="Z693" s="321"/>
    </row>
    <row r="694" spans="1:26" ht="18.75" hidden="1" customHeight="1" x14ac:dyDescent="0.25">
      <c r="A694" s="544"/>
      <c r="B694" s="544"/>
      <c r="C694" s="544"/>
      <c r="D694" s="544"/>
      <c r="E694" s="544"/>
      <c r="F694" s="544"/>
      <c r="G694" s="544"/>
      <c r="H694" s="544"/>
      <c r="I694" s="544"/>
      <c r="J694" s="321"/>
      <c r="K694" s="321"/>
      <c r="L694" s="321"/>
      <c r="M694" s="321"/>
      <c r="N694" s="321"/>
      <c r="O694" s="321"/>
      <c r="P694" s="321"/>
      <c r="Q694" s="321"/>
      <c r="R694" s="321"/>
      <c r="S694" s="321"/>
      <c r="T694" s="321"/>
      <c r="U694" s="321"/>
      <c r="V694" s="321"/>
      <c r="W694" s="321"/>
      <c r="X694" s="321"/>
      <c r="Y694" s="321"/>
      <c r="Z694" s="321"/>
    </row>
    <row r="695" spans="1:26" ht="18.75" hidden="1" customHeight="1" x14ac:dyDescent="0.25">
      <c r="A695" s="544"/>
      <c r="B695" s="544"/>
      <c r="C695" s="544"/>
      <c r="D695" s="544"/>
      <c r="E695" s="544"/>
      <c r="F695" s="544"/>
      <c r="G695" s="544"/>
      <c r="H695" s="544"/>
      <c r="I695" s="544"/>
      <c r="J695" s="321"/>
      <c r="K695" s="321"/>
      <c r="L695" s="321"/>
      <c r="M695" s="321"/>
      <c r="N695" s="321"/>
      <c r="O695" s="321"/>
      <c r="P695" s="321"/>
      <c r="Q695" s="321"/>
      <c r="R695" s="321"/>
      <c r="S695" s="321"/>
      <c r="T695" s="321"/>
      <c r="U695" s="321"/>
      <c r="V695" s="321"/>
      <c r="W695" s="321"/>
      <c r="X695" s="321"/>
      <c r="Y695" s="321"/>
      <c r="Z695" s="321"/>
    </row>
    <row r="696" spans="1:26" ht="18.75" hidden="1" customHeight="1" x14ac:dyDescent="0.25">
      <c r="A696" s="544"/>
      <c r="B696" s="544"/>
      <c r="C696" s="544"/>
      <c r="D696" s="544"/>
      <c r="E696" s="544"/>
      <c r="F696" s="544"/>
      <c r="G696" s="544"/>
      <c r="H696" s="544"/>
      <c r="I696" s="544"/>
      <c r="J696" s="321"/>
      <c r="K696" s="321"/>
      <c r="L696" s="321"/>
      <c r="M696" s="321"/>
      <c r="N696" s="321"/>
      <c r="O696" s="321"/>
      <c r="P696" s="321"/>
      <c r="Q696" s="321"/>
      <c r="R696" s="321"/>
      <c r="S696" s="321"/>
      <c r="T696" s="321"/>
      <c r="U696" s="321"/>
      <c r="V696" s="321"/>
      <c r="W696" s="321"/>
      <c r="X696" s="321"/>
      <c r="Y696" s="321"/>
      <c r="Z696" s="321"/>
    </row>
    <row r="697" spans="1:26" ht="18.75" hidden="1" customHeight="1" x14ac:dyDescent="0.25">
      <c r="A697" s="544"/>
      <c r="B697" s="544"/>
      <c r="C697" s="544"/>
      <c r="D697" s="544"/>
      <c r="E697" s="544"/>
      <c r="F697" s="544"/>
      <c r="G697" s="544"/>
      <c r="H697" s="544"/>
      <c r="I697" s="544"/>
      <c r="J697" s="321"/>
      <c r="K697" s="321"/>
      <c r="L697" s="321"/>
      <c r="M697" s="321"/>
      <c r="N697" s="321"/>
      <c r="O697" s="321"/>
      <c r="P697" s="321"/>
      <c r="Q697" s="321"/>
      <c r="R697" s="321"/>
      <c r="S697" s="321"/>
      <c r="T697" s="321"/>
      <c r="U697" s="321"/>
      <c r="V697" s="321"/>
      <c r="W697" s="321"/>
      <c r="X697" s="321"/>
      <c r="Y697" s="321"/>
      <c r="Z697" s="321"/>
    </row>
    <row r="698" spans="1:26" ht="18.75" hidden="1" customHeight="1" x14ac:dyDescent="0.25">
      <c r="A698" s="544"/>
      <c r="B698" s="544"/>
      <c r="C698" s="544"/>
      <c r="D698" s="544"/>
      <c r="E698" s="544"/>
      <c r="F698" s="544"/>
      <c r="G698" s="544"/>
      <c r="H698" s="544"/>
      <c r="I698" s="544"/>
      <c r="J698" s="321"/>
      <c r="K698" s="321"/>
      <c r="L698" s="321"/>
      <c r="M698" s="321"/>
      <c r="N698" s="321"/>
      <c r="O698" s="321"/>
      <c r="P698" s="321"/>
      <c r="Q698" s="321"/>
      <c r="R698" s="321"/>
      <c r="S698" s="321"/>
      <c r="T698" s="321"/>
      <c r="U698" s="321"/>
      <c r="V698" s="321"/>
      <c r="W698" s="321"/>
      <c r="X698" s="321"/>
      <c r="Y698" s="321"/>
      <c r="Z698" s="321"/>
    </row>
    <row r="699" spans="1:26" ht="18.75" hidden="1" customHeight="1" x14ac:dyDescent="0.25">
      <c r="A699" s="544"/>
      <c r="B699" s="544"/>
      <c r="C699" s="544"/>
      <c r="D699" s="544"/>
      <c r="E699" s="544"/>
      <c r="F699" s="544"/>
      <c r="G699" s="544"/>
      <c r="H699" s="544"/>
      <c r="I699" s="544"/>
      <c r="J699" s="321"/>
      <c r="K699" s="321"/>
      <c r="L699" s="321"/>
      <c r="M699" s="321"/>
      <c r="N699" s="321"/>
      <c r="O699" s="321"/>
      <c r="P699" s="321"/>
      <c r="Q699" s="321"/>
      <c r="R699" s="321"/>
      <c r="S699" s="321"/>
      <c r="T699" s="321"/>
      <c r="U699" s="321"/>
      <c r="V699" s="321"/>
      <c r="W699" s="321"/>
      <c r="X699" s="321"/>
      <c r="Y699" s="321"/>
      <c r="Z699" s="321"/>
    </row>
    <row r="700" spans="1:26" ht="18.75" hidden="1" customHeight="1" x14ac:dyDescent="0.25">
      <c r="A700" s="544"/>
      <c r="B700" s="544"/>
      <c r="C700" s="544"/>
      <c r="D700" s="544"/>
      <c r="E700" s="544"/>
      <c r="F700" s="544"/>
      <c r="G700" s="544"/>
      <c r="H700" s="544"/>
      <c r="I700" s="544"/>
      <c r="J700" s="321"/>
      <c r="K700" s="321"/>
      <c r="L700" s="321"/>
      <c r="M700" s="321"/>
      <c r="N700" s="321"/>
      <c r="O700" s="321"/>
      <c r="P700" s="321"/>
      <c r="Q700" s="321"/>
      <c r="R700" s="321"/>
      <c r="S700" s="321"/>
      <c r="T700" s="321"/>
      <c r="U700" s="321"/>
      <c r="V700" s="321"/>
      <c r="W700" s="321"/>
      <c r="X700" s="321"/>
      <c r="Y700" s="321"/>
      <c r="Z700" s="321"/>
    </row>
    <row r="701" spans="1:26" ht="18.75" hidden="1" customHeight="1" x14ac:dyDescent="0.25">
      <c r="A701" s="544"/>
      <c r="B701" s="544"/>
      <c r="C701" s="544"/>
      <c r="D701" s="544"/>
      <c r="E701" s="544"/>
      <c r="F701" s="544"/>
      <c r="G701" s="544"/>
      <c r="H701" s="544"/>
      <c r="I701" s="544"/>
      <c r="J701" s="321"/>
      <c r="K701" s="321"/>
      <c r="L701" s="321"/>
      <c r="M701" s="321"/>
      <c r="N701" s="321"/>
      <c r="O701" s="321"/>
      <c r="P701" s="321"/>
      <c r="Q701" s="321"/>
      <c r="R701" s="321"/>
      <c r="S701" s="321"/>
      <c r="T701" s="321"/>
      <c r="U701" s="321"/>
      <c r="V701" s="321"/>
      <c r="W701" s="321"/>
      <c r="X701" s="321"/>
      <c r="Y701" s="321"/>
      <c r="Z701" s="321"/>
    </row>
    <row r="702" spans="1:26" ht="18.75" hidden="1" customHeight="1" x14ac:dyDescent="0.25">
      <c r="A702" s="544"/>
      <c r="B702" s="544"/>
      <c r="C702" s="544"/>
      <c r="D702" s="544"/>
      <c r="E702" s="544"/>
      <c r="F702" s="544"/>
      <c r="G702" s="544"/>
      <c r="H702" s="544"/>
      <c r="I702" s="544"/>
      <c r="J702" s="321"/>
      <c r="K702" s="321"/>
      <c r="L702" s="321"/>
      <c r="M702" s="321"/>
      <c r="N702" s="321"/>
      <c r="O702" s="321"/>
      <c r="P702" s="321"/>
      <c r="Q702" s="321"/>
      <c r="R702" s="321"/>
      <c r="S702" s="321"/>
      <c r="T702" s="321"/>
      <c r="U702" s="321"/>
      <c r="V702" s="321"/>
      <c r="W702" s="321"/>
      <c r="X702" s="321"/>
      <c r="Y702" s="321"/>
      <c r="Z702" s="321"/>
    </row>
    <row r="703" spans="1:26" ht="18.75" hidden="1" customHeight="1" x14ac:dyDescent="0.25">
      <c r="A703" s="544"/>
      <c r="B703" s="544"/>
      <c r="C703" s="544"/>
      <c r="D703" s="544"/>
      <c r="E703" s="544"/>
      <c r="F703" s="544"/>
      <c r="G703" s="544"/>
      <c r="H703" s="544"/>
      <c r="I703" s="544"/>
      <c r="J703" s="321"/>
      <c r="K703" s="321"/>
      <c r="L703" s="321"/>
      <c r="M703" s="321"/>
      <c r="N703" s="321"/>
      <c r="O703" s="321"/>
      <c r="P703" s="321"/>
      <c r="Q703" s="321"/>
      <c r="R703" s="321"/>
      <c r="S703" s="321"/>
      <c r="T703" s="321"/>
      <c r="U703" s="321"/>
      <c r="V703" s="321"/>
      <c r="W703" s="321"/>
      <c r="X703" s="321"/>
      <c r="Y703" s="321"/>
      <c r="Z703" s="321"/>
    </row>
    <row r="704" spans="1:26" ht="18.75" hidden="1" customHeight="1" x14ac:dyDescent="0.25">
      <c r="A704" s="544"/>
      <c r="B704" s="544"/>
      <c r="C704" s="544"/>
      <c r="D704" s="544"/>
      <c r="E704" s="544"/>
      <c r="F704" s="544"/>
      <c r="G704" s="544"/>
      <c r="H704" s="544"/>
      <c r="I704" s="544"/>
      <c r="J704" s="321"/>
      <c r="K704" s="321"/>
      <c r="L704" s="321"/>
      <c r="M704" s="321"/>
      <c r="N704" s="321"/>
      <c r="O704" s="321"/>
      <c r="P704" s="321"/>
      <c r="Q704" s="321"/>
      <c r="R704" s="321"/>
      <c r="S704" s="321"/>
      <c r="T704" s="321"/>
      <c r="U704" s="321"/>
      <c r="V704" s="321"/>
      <c r="W704" s="321"/>
      <c r="X704" s="321"/>
      <c r="Y704" s="321"/>
      <c r="Z704" s="321"/>
    </row>
    <row r="705" spans="1:26" ht="18.75" hidden="1" customHeight="1" x14ac:dyDescent="0.25">
      <c r="A705" s="544"/>
      <c r="B705" s="544"/>
      <c r="C705" s="544"/>
      <c r="D705" s="544"/>
      <c r="E705" s="544"/>
      <c r="F705" s="544"/>
      <c r="G705" s="544"/>
      <c r="H705" s="544"/>
      <c r="I705" s="544"/>
      <c r="J705" s="321"/>
      <c r="K705" s="321"/>
      <c r="L705" s="321"/>
      <c r="M705" s="321"/>
      <c r="N705" s="321"/>
      <c r="O705" s="321"/>
      <c r="P705" s="321"/>
      <c r="Q705" s="321"/>
      <c r="R705" s="321"/>
      <c r="S705" s="321"/>
      <c r="T705" s="321"/>
      <c r="U705" s="321"/>
      <c r="V705" s="321"/>
      <c r="W705" s="321"/>
      <c r="X705" s="321"/>
      <c r="Y705" s="321"/>
      <c r="Z705" s="321"/>
    </row>
    <row r="706" spans="1:26" ht="18.75" hidden="1" customHeight="1" x14ac:dyDescent="0.25">
      <c r="A706" s="544"/>
      <c r="B706" s="544"/>
      <c r="C706" s="544"/>
      <c r="D706" s="544"/>
      <c r="E706" s="544"/>
      <c r="F706" s="544"/>
      <c r="G706" s="544"/>
      <c r="H706" s="544"/>
      <c r="I706" s="544"/>
      <c r="J706" s="321"/>
      <c r="K706" s="321"/>
      <c r="L706" s="321"/>
      <c r="M706" s="321"/>
      <c r="N706" s="321"/>
      <c r="O706" s="321"/>
      <c r="P706" s="321"/>
      <c r="Q706" s="321"/>
      <c r="R706" s="321"/>
      <c r="S706" s="321"/>
      <c r="T706" s="321"/>
      <c r="U706" s="321"/>
      <c r="V706" s="321"/>
      <c r="W706" s="321"/>
      <c r="X706" s="321"/>
      <c r="Y706" s="321"/>
      <c r="Z706" s="321"/>
    </row>
    <row r="707" spans="1:26" ht="18.75" hidden="1" customHeight="1" x14ac:dyDescent="0.25">
      <c r="A707" s="544"/>
      <c r="B707" s="544"/>
      <c r="C707" s="544"/>
      <c r="D707" s="544"/>
      <c r="E707" s="544"/>
      <c r="F707" s="544"/>
      <c r="G707" s="544"/>
      <c r="H707" s="544"/>
      <c r="I707" s="544"/>
      <c r="J707" s="321"/>
      <c r="K707" s="321"/>
      <c r="L707" s="321"/>
      <c r="M707" s="321"/>
      <c r="N707" s="321"/>
      <c r="O707" s="321"/>
      <c r="P707" s="321"/>
      <c r="Q707" s="321"/>
      <c r="R707" s="321"/>
      <c r="S707" s="321"/>
      <c r="T707" s="321"/>
      <c r="U707" s="321"/>
      <c r="V707" s="321"/>
      <c r="W707" s="321"/>
      <c r="X707" s="321"/>
      <c r="Y707" s="321"/>
      <c r="Z707" s="321"/>
    </row>
    <row r="708" spans="1:26" ht="18.75" hidden="1" customHeight="1" x14ac:dyDescent="0.25">
      <c r="A708" s="544"/>
      <c r="B708" s="544"/>
      <c r="C708" s="544"/>
      <c r="D708" s="544"/>
      <c r="E708" s="544"/>
      <c r="F708" s="544"/>
      <c r="G708" s="544"/>
      <c r="H708" s="544"/>
      <c r="I708" s="544"/>
      <c r="J708" s="321"/>
      <c r="K708" s="321"/>
      <c r="L708" s="321"/>
      <c r="M708" s="321"/>
      <c r="N708" s="321"/>
      <c r="O708" s="321"/>
      <c r="P708" s="321"/>
      <c r="Q708" s="321"/>
      <c r="R708" s="321"/>
      <c r="S708" s="321"/>
      <c r="T708" s="321"/>
      <c r="U708" s="321"/>
      <c r="V708" s="321"/>
      <c r="W708" s="321"/>
      <c r="X708" s="321"/>
      <c r="Y708" s="321"/>
      <c r="Z708" s="321"/>
    </row>
    <row r="709" spans="1:26" ht="18.75" hidden="1" customHeight="1" x14ac:dyDescent="0.25">
      <c r="A709" s="544"/>
      <c r="B709" s="544"/>
      <c r="C709" s="544"/>
      <c r="D709" s="544"/>
      <c r="E709" s="544"/>
      <c r="F709" s="544"/>
      <c r="G709" s="544"/>
      <c r="H709" s="544"/>
      <c r="I709" s="544"/>
      <c r="J709" s="321"/>
      <c r="K709" s="321"/>
      <c r="L709" s="321"/>
      <c r="M709" s="321"/>
      <c r="N709" s="321"/>
      <c r="O709" s="321"/>
      <c r="P709" s="321"/>
      <c r="Q709" s="321"/>
      <c r="R709" s="321"/>
      <c r="S709" s="321"/>
      <c r="T709" s="321"/>
      <c r="U709" s="321"/>
      <c r="V709" s="321"/>
      <c r="W709" s="321"/>
      <c r="X709" s="321"/>
      <c r="Y709" s="321"/>
      <c r="Z709" s="321"/>
    </row>
    <row r="710" spans="1:26" ht="18.75" hidden="1" customHeight="1" x14ac:dyDescent="0.25">
      <c r="A710" s="544"/>
      <c r="B710" s="544"/>
      <c r="C710" s="544"/>
      <c r="D710" s="544"/>
      <c r="E710" s="544"/>
      <c r="F710" s="544"/>
      <c r="G710" s="544"/>
      <c r="H710" s="544"/>
      <c r="I710" s="544"/>
      <c r="J710" s="321"/>
      <c r="K710" s="321"/>
      <c r="L710" s="321"/>
      <c r="M710" s="321"/>
      <c r="N710" s="321"/>
      <c r="O710" s="321"/>
      <c r="P710" s="321"/>
      <c r="Q710" s="321"/>
      <c r="R710" s="321"/>
      <c r="S710" s="321"/>
      <c r="T710" s="321"/>
      <c r="U710" s="321"/>
      <c r="V710" s="321"/>
      <c r="W710" s="321"/>
      <c r="X710" s="321"/>
      <c r="Y710" s="321"/>
      <c r="Z710" s="321"/>
    </row>
    <row r="711" spans="1:26" ht="18.75" hidden="1" customHeight="1" x14ac:dyDescent="0.25">
      <c r="A711" s="544"/>
      <c r="B711" s="544"/>
      <c r="C711" s="544"/>
      <c r="D711" s="544"/>
      <c r="E711" s="544"/>
      <c r="F711" s="544"/>
      <c r="G711" s="544"/>
      <c r="H711" s="544"/>
      <c r="I711" s="544"/>
      <c r="J711" s="321"/>
      <c r="K711" s="321"/>
      <c r="L711" s="321"/>
      <c r="M711" s="321"/>
      <c r="N711" s="321"/>
      <c r="O711" s="321"/>
      <c r="P711" s="321"/>
      <c r="Q711" s="321"/>
      <c r="R711" s="321"/>
      <c r="S711" s="321"/>
      <c r="T711" s="321"/>
      <c r="U711" s="321"/>
      <c r="V711" s="321"/>
      <c r="W711" s="321"/>
      <c r="X711" s="321"/>
      <c r="Y711" s="321"/>
      <c r="Z711" s="321"/>
    </row>
    <row r="712" spans="1:26" ht="18.75" hidden="1" customHeight="1" x14ac:dyDescent="0.25">
      <c r="A712" s="544"/>
      <c r="B712" s="544"/>
      <c r="C712" s="544"/>
      <c r="D712" s="544"/>
      <c r="E712" s="544"/>
      <c r="F712" s="544"/>
      <c r="G712" s="544"/>
      <c r="H712" s="544"/>
      <c r="I712" s="544"/>
      <c r="J712" s="321"/>
      <c r="K712" s="321"/>
      <c r="L712" s="321"/>
      <c r="M712" s="321"/>
      <c r="N712" s="321"/>
      <c r="O712" s="321"/>
      <c r="P712" s="321"/>
      <c r="Q712" s="321"/>
      <c r="R712" s="321"/>
      <c r="S712" s="321"/>
      <c r="T712" s="321"/>
      <c r="U712" s="321"/>
      <c r="V712" s="321"/>
      <c r="W712" s="321"/>
      <c r="X712" s="321"/>
      <c r="Y712" s="321"/>
      <c r="Z712" s="321"/>
    </row>
    <row r="713" spans="1:26" ht="18.75" hidden="1" customHeight="1" x14ac:dyDescent="0.25">
      <c r="A713" s="544"/>
      <c r="B713" s="544"/>
      <c r="C713" s="544"/>
      <c r="D713" s="544"/>
      <c r="E713" s="544"/>
      <c r="F713" s="544"/>
      <c r="G713" s="544"/>
      <c r="H713" s="544"/>
      <c r="I713" s="544"/>
      <c r="J713" s="321"/>
      <c r="K713" s="321"/>
      <c r="L713" s="321"/>
      <c r="M713" s="321"/>
      <c r="N713" s="321"/>
      <c r="O713" s="321"/>
      <c r="P713" s="321"/>
      <c r="Q713" s="321"/>
      <c r="R713" s="321"/>
      <c r="S713" s="321"/>
      <c r="T713" s="321"/>
      <c r="U713" s="321"/>
      <c r="V713" s="321"/>
      <c r="W713" s="321"/>
      <c r="X713" s="321"/>
      <c r="Y713" s="321"/>
      <c r="Z713" s="321"/>
    </row>
    <row r="714" spans="1:26" ht="18.75" hidden="1" customHeight="1" x14ac:dyDescent="0.25">
      <c r="A714" s="544"/>
      <c r="B714" s="544"/>
      <c r="C714" s="544"/>
      <c r="D714" s="544"/>
      <c r="E714" s="544"/>
      <c r="F714" s="544"/>
      <c r="G714" s="544"/>
      <c r="H714" s="544"/>
      <c r="I714" s="544"/>
      <c r="J714" s="321"/>
      <c r="K714" s="321"/>
      <c r="L714" s="321"/>
      <c r="M714" s="321"/>
      <c r="N714" s="321"/>
      <c r="O714" s="321"/>
      <c r="P714" s="321"/>
      <c r="Q714" s="321"/>
      <c r="R714" s="321"/>
      <c r="S714" s="321"/>
      <c r="T714" s="321"/>
      <c r="U714" s="321"/>
      <c r="V714" s="321"/>
      <c r="W714" s="321"/>
      <c r="X714" s="321"/>
      <c r="Y714" s="321"/>
      <c r="Z714" s="321"/>
    </row>
    <row r="715" spans="1:26" ht="18.75" hidden="1" customHeight="1" x14ac:dyDescent="0.25">
      <c r="A715" s="544"/>
      <c r="B715" s="544"/>
      <c r="C715" s="544"/>
      <c r="D715" s="544"/>
      <c r="E715" s="544"/>
      <c r="F715" s="544"/>
      <c r="G715" s="544"/>
      <c r="H715" s="544"/>
      <c r="I715" s="544"/>
      <c r="J715" s="321"/>
      <c r="K715" s="321"/>
      <c r="L715" s="321"/>
      <c r="M715" s="321"/>
      <c r="N715" s="321"/>
      <c r="O715" s="321"/>
      <c r="P715" s="321"/>
      <c r="Q715" s="321"/>
      <c r="R715" s="321"/>
      <c r="S715" s="321"/>
      <c r="T715" s="321"/>
      <c r="U715" s="321"/>
      <c r="V715" s="321"/>
      <c r="W715" s="321"/>
      <c r="X715" s="321"/>
      <c r="Y715" s="321"/>
      <c r="Z715" s="321"/>
    </row>
    <row r="716" spans="1:26" ht="18.75" hidden="1" customHeight="1" x14ac:dyDescent="0.25">
      <c r="A716" s="544"/>
      <c r="B716" s="544"/>
      <c r="C716" s="544"/>
      <c r="D716" s="544"/>
      <c r="E716" s="544"/>
      <c r="F716" s="544"/>
      <c r="G716" s="544"/>
      <c r="H716" s="544"/>
      <c r="I716" s="544"/>
      <c r="J716" s="321"/>
      <c r="K716" s="321"/>
      <c r="L716" s="321"/>
      <c r="M716" s="321"/>
      <c r="N716" s="321"/>
      <c r="O716" s="321"/>
      <c r="P716" s="321"/>
      <c r="Q716" s="321"/>
      <c r="R716" s="321"/>
      <c r="S716" s="321"/>
      <c r="T716" s="321"/>
      <c r="U716" s="321"/>
      <c r="V716" s="321"/>
      <c r="W716" s="321"/>
      <c r="X716" s="321"/>
      <c r="Y716" s="321"/>
      <c r="Z716" s="321"/>
    </row>
    <row r="717" spans="1:26" ht="18.75" hidden="1" customHeight="1" x14ac:dyDescent="0.25">
      <c r="A717" s="544"/>
      <c r="B717" s="544"/>
      <c r="C717" s="544"/>
      <c r="D717" s="544"/>
      <c r="E717" s="544"/>
      <c r="F717" s="544"/>
      <c r="G717" s="544"/>
      <c r="H717" s="544"/>
      <c r="I717" s="544"/>
      <c r="J717" s="321"/>
      <c r="K717" s="321"/>
      <c r="L717" s="321"/>
      <c r="M717" s="321"/>
      <c r="N717" s="321"/>
      <c r="O717" s="321"/>
      <c r="P717" s="321"/>
      <c r="Q717" s="321"/>
      <c r="R717" s="321"/>
      <c r="S717" s="321"/>
      <c r="T717" s="321"/>
      <c r="U717" s="321"/>
      <c r="V717" s="321"/>
      <c r="W717" s="321"/>
      <c r="X717" s="321"/>
      <c r="Y717" s="321"/>
      <c r="Z717" s="321"/>
    </row>
    <row r="718" spans="1:26" ht="18.75" hidden="1" customHeight="1" x14ac:dyDescent="0.25">
      <c r="A718" s="544"/>
      <c r="B718" s="544"/>
      <c r="C718" s="544"/>
      <c r="D718" s="544"/>
      <c r="E718" s="544"/>
      <c r="F718" s="544"/>
      <c r="G718" s="544"/>
      <c r="H718" s="544"/>
      <c r="I718" s="544"/>
      <c r="J718" s="321"/>
      <c r="K718" s="321"/>
      <c r="L718" s="321"/>
      <c r="M718" s="321"/>
      <c r="N718" s="321"/>
      <c r="O718" s="321"/>
      <c r="P718" s="321"/>
      <c r="Q718" s="321"/>
      <c r="R718" s="321"/>
      <c r="S718" s="321"/>
      <c r="T718" s="321"/>
      <c r="U718" s="321"/>
      <c r="V718" s="321"/>
      <c r="W718" s="321"/>
      <c r="X718" s="321"/>
      <c r="Y718" s="321"/>
      <c r="Z718" s="321"/>
    </row>
    <row r="719" spans="1:26" ht="18.75" hidden="1" customHeight="1" x14ac:dyDescent="0.25">
      <c r="A719" s="544"/>
      <c r="B719" s="544"/>
      <c r="C719" s="544"/>
      <c r="D719" s="544"/>
      <c r="E719" s="544"/>
      <c r="F719" s="544"/>
      <c r="G719" s="544"/>
      <c r="H719" s="544"/>
      <c r="I719" s="544"/>
      <c r="J719" s="321"/>
      <c r="K719" s="321"/>
      <c r="L719" s="321"/>
      <c r="M719" s="321"/>
      <c r="N719" s="321"/>
      <c r="O719" s="321"/>
      <c r="P719" s="321"/>
      <c r="Q719" s="321"/>
      <c r="R719" s="321"/>
      <c r="S719" s="321"/>
      <c r="T719" s="321"/>
      <c r="U719" s="321"/>
      <c r="V719" s="321"/>
      <c r="W719" s="321"/>
      <c r="X719" s="321"/>
      <c r="Y719" s="321"/>
      <c r="Z719" s="321"/>
    </row>
    <row r="720" spans="1:26" ht="18.75" hidden="1" customHeight="1" x14ac:dyDescent="0.25">
      <c r="A720" s="544"/>
      <c r="B720" s="544"/>
      <c r="C720" s="544"/>
      <c r="D720" s="544"/>
      <c r="E720" s="544"/>
      <c r="F720" s="544"/>
      <c r="G720" s="544"/>
      <c r="H720" s="544"/>
      <c r="I720" s="544"/>
      <c r="J720" s="321"/>
      <c r="K720" s="321"/>
      <c r="L720" s="321"/>
      <c r="M720" s="321"/>
      <c r="N720" s="321"/>
      <c r="O720" s="321"/>
      <c r="P720" s="321"/>
      <c r="Q720" s="321"/>
      <c r="R720" s="321"/>
      <c r="S720" s="321"/>
      <c r="T720" s="321"/>
      <c r="U720" s="321"/>
      <c r="V720" s="321"/>
      <c r="W720" s="321"/>
      <c r="X720" s="321"/>
      <c r="Y720" s="321"/>
      <c r="Z720" s="321"/>
    </row>
    <row r="721" spans="1:26" ht="18.75" hidden="1" customHeight="1" x14ac:dyDescent="0.25">
      <c r="A721" s="544"/>
      <c r="B721" s="544"/>
      <c r="C721" s="544"/>
      <c r="D721" s="544"/>
      <c r="E721" s="544"/>
      <c r="F721" s="544"/>
      <c r="G721" s="544"/>
      <c r="H721" s="544"/>
      <c r="I721" s="544"/>
      <c r="J721" s="321"/>
      <c r="K721" s="321"/>
      <c r="L721" s="321"/>
      <c r="M721" s="321"/>
      <c r="N721" s="321"/>
      <c r="O721" s="321"/>
      <c r="P721" s="321"/>
      <c r="Q721" s="321"/>
      <c r="R721" s="321"/>
      <c r="S721" s="321"/>
      <c r="T721" s="321"/>
      <c r="U721" s="321"/>
      <c r="V721" s="321"/>
      <c r="W721" s="321"/>
      <c r="X721" s="321"/>
      <c r="Y721" s="321"/>
      <c r="Z721" s="321"/>
    </row>
    <row r="722" spans="1:26" ht="18.75" hidden="1" customHeight="1" x14ac:dyDescent="0.25">
      <c r="A722" s="544"/>
      <c r="B722" s="544"/>
      <c r="C722" s="544"/>
      <c r="D722" s="544"/>
      <c r="E722" s="544"/>
      <c r="F722" s="544"/>
      <c r="G722" s="544"/>
      <c r="H722" s="544"/>
      <c r="I722" s="544"/>
      <c r="J722" s="321"/>
      <c r="K722" s="321"/>
      <c r="L722" s="321"/>
      <c r="M722" s="321"/>
      <c r="N722" s="321"/>
      <c r="O722" s="321"/>
      <c r="P722" s="321"/>
      <c r="Q722" s="321"/>
      <c r="R722" s="321"/>
      <c r="S722" s="321"/>
      <c r="T722" s="321"/>
      <c r="U722" s="321"/>
      <c r="V722" s="321"/>
      <c r="W722" s="321"/>
      <c r="X722" s="321"/>
      <c r="Y722" s="321"/>
      <c r="Z722" s="321"/>
    </row>
    <row r="723" spans="1:26" ht="18.75" hidden="1" customHeight="1" x14ac:dyDescent="0.25">
      <c r="A723" s="544"/>
      <c r="B723" s="544"/>
      <c r="C723" s="544"/>
      <c r="D723" s="544"/>
      <c r="E723" s="544"/>
      <c r="F723" s="544"/>
      <c r="G723" s="544"/>
      <c r="H723" s="544"/>
      <c r="I723" s="544"/>
      <c r="J723" s="321"/>
      <c r="K723" s="321"/>
      <c r="L723" s="321"/>
      <c r="M723" s="321"/>
      <c r="N723" s="321"/>
      <c r="O723" s="321"/>
      <c r="P723" s="321"/>
      <c r="Q723" s="321"/>
      <c r="R723" s="321"/>
      <c r="S723" s="321"/>
      <c r="T723" s="321"/>
      <c r="U723" s="321"/>
      <c r="V723" s="321"/>
      <c r="W723" s="321"/>
      <c r="X723" s="321"/>
      <c r="Y723" s="321"/>
      <c r="Z723" s="321"/>
    </row>
    <row r="724" spans="1:26" ht="18.75" hidden="1" customHeight="1" x14ac:dyDescent="0.25">
      <c r="A724" s="544"/>
      <c r="B724" s="544"/>
      <c r="C724" s="544"/>
      <c r="D724" s="544"/>
      <c r="E724" s="544"/>
      <c r="F724" s="544"/>
      <c r="G724" s="544"/>
      <c r="H724" s="544"/>
      <c r="I724" s="544"/>
      <c r="J724" s="321"/>
      <c r="K724" s="321"/>
      <c r="L724" s="321"/>
      <c r="M724" s="321"/>
      <c r="N724" s="321"/>
      <c r="O724" s="321"/>
      <c r="P724" s="321"/>
      <c r="Q724" s="321"/>
      <c r="R724" s="321"/>
      <c r="S724" s="321"/>
      <c r="T724" s="321"/>
      <c r="U724" s="321"/>
      <c r="V724" s="321"/>
      <c r="W724" s="321"/>
      <c r="X724" s="321"/>
      <c r="Y724" s="321"/>
      <c r="Z724" s="321"/>
    </row>
    <row r="725" spans="1:26" ht="18.75" hidden="1" customHeight="1" x14ac:dyDescent="0.25">
      <c r="A725" s="544"/>
      <c r="B725" s="544"/>
      <c r="C725" s="544"/>
      <c r="D725" s="544"/>
      <c r="E725" s="544"/>
      <c r="F725" s="544"/>
      <c r="G725" s="544"/>
      <c r="H725" s="544"/>
      <c r="I725" s="544"/>
      <c r="J725" s="321"/>
      <c r="K725" s="321"/>
      <c r="L725" s="321"/>
      <c r="M725" s="321"/>
      <c r="N725" s="321"/>
      <c r="O725" s="321"/>
      <c r="P725" s="321"/>
      <c r="Q725" s="321"/>
      <c r="R725" s="321"/>
      <c r="S725" s="321"/>
      <c r="T725" s="321"/>
      <c r="U725" s="321"/>
      <c r="V725" s="321"/>
      <c r="W725" s="321"/>
      <c r="X725" s="321"/>
      <c r="Y725" s="321"/>
      <c r="Z725" s="321"/>
    </row>
    <row r="726" spans="1:26" ht="18.75" hidden="1" customHeight="1" x14ac:dyDescent="0.25">
      <c r="A726" s="544"/>
      <c r="B726" s="544"/>
      <c r="C726" s="544"/>
      <c r="D726" s="544"/>
      <c r="E726" s="544"/>
      <c r="F726" s="544"/>
      <c r="G726" s="544"/>
      <c r="H726" s="544"/>
      <c r="I726" s="544"/>
      <c r="J726" s="321"/>
      <c r="K726" s="321"/>
      <c r="L726" s="321"/>
      <c r="M726" s="321"/>
      <c r="N726" s="321"/>
      <c r="O726" s="321"/>
      <c r="P726" s="321"/>
      <c r="Q726" s="321"/>
      <c r="R726" s="321"/>
      <c r="S726" s="321"/>
      <c r="T726" s="321"/>
      <c r="U726" s="321"/>
      <c r="V726" s="321"/>
      <c r="W726" s="321"/>
      <c r="X726" s="321"/>
      <c r="Y726" s="321"/>
      <c r="Z726" s="321"/>
    </row>
    <row r="727" spans="1:26" ht="18.75" hidden="1" customHeight="1" x14ac:dyDescent="0.25">
      <c r="A727" s="544"/>
      <c r="B727" s="544"/>
      <c r="C727" s="544"/>
      <c r="D727" s="544"/>
      <c r="E727" s="544"/>
      <c r="F727" s="544"/>
      <c r="G727" s="544"/>
      <c r="H727" s="544"/>
      <c r="I727" s="544"/>
      <c r="J727" s="321"/>
      <c r="K727" s="321"/>
      <c r="L727" s="321"/>
      <c r="M727" s="321"/>
      <c r="N727" s="321"/>
      <c r="O727" s="321"/>
      <c r="P727" s="321"/>
      <c r="Q727" s="321"/>
      <c r="R727" s="321"/>
      <c r="S727" s="321"/>
      <c r="T727" s="321"/>
      <c r="U727" s="321"/>
      <c r="V727" s="321"/>
      <c r="W727" s="321"/>
      <c r="X727" s="321"/>
      <c r="Y727" s="321"/>
      <c r="Z727" s="321"/>
    </row>
    <row r="728" spans="1:26" ht="18.75" hidden="1" customHeight="1" x14ac:dyDescent="0.25">
      <c r="A728" s="544"/>
      <c r="B728" s="544"/>
      <c r="C728" s="544"/>
      <c r="D728" s="544"/>
      <c r="E728" s="544"/>
      <c r="F728" s="544"/>
      <c r="G728" s="544"/>
      <c r="H728" s="544"/>
      <c r="I728" s="544"/>
      <c r="J728" s="321"/>
      <c r="K728" s="321"/>
      <c r="L728" s="321"/>
      <c r="M728" s="321"/>
      <c r="N728" s="321"/>
      <c r="O728" s="321"/>
      <c r="P728" s="321"/>
      <c r="Q728" s="321"/>
      <c r="R728" s="321"/>
      <c r="S728" s="321"/>
      <c r="T728" s="321"/>
      <c r="U728" s="321"/>
      <c r="V728" s="321"/>
      <c r="W728" s="321"/>
      <c r="X728" s="321"/>
      <c r="Y728" s="321"/>
      <c r="Z728" s="321"/>
    </row>
    <row r="729" spans="1:26" ht="18.75" hidden="1" customHeight="1" x14ac:dyDescent="0.25">
      <c r="A729" s="544"/>
      <c r="B729" s="544"/>
      <c r="C729" s="544"/>
      <c r="D729" s="544"/>
      <c r="E729" s="544"/>
      <c r="F729" s="544"/>
      <c r="G729" s="544"/>
      <c r="H729" s="544"/>
      <c r="I729" s="544"/>
      <c r="J729" s="321"/>
      <c r="K729" s="321"/>
      <c r="L729" s="321"/>
      <c r="M729" s="321"/>
      <c r="N729" s="321"/>
      <c r="O729" s="321"/>
      <c r="P729" s="321"/>
      <c r="Q729" s="321"/>
      <c r="R729" s="321"/>
      <c r="S729" s="321"/>
      <c r="T729" s="321"/>
      <c r="U729" s="321"/>
      <c r="V729" s="321"/>
      <c r="W729" s="321"/>
      <c r="X729" s="321"/>
      <c r="Y729" s="321"/>
      <c r="Z729" s="321"/>
    </row>
    <row r="730" spans="1:26" ht="18.75" hidden="1" customHeight="1" x14ac:dyDescent="0.25">
      <c r="A730" s="544"/>
      <c r="B730" s="544"/>
      <c r="C730" s="544"/>
      <c r="D730" s="544"/>
      <c r="E730" s="544"/>
      <c r="F730" s="544"/>
      <c r="G730" s="544"/>
      <c r="H730" s="544"/>
      <c r="I730" s="544"/>
      <c r="J730" s="321"/>
      <c r="K730" s="321"/>
      <c r="L730" s="321"/>
      <c r="M730" s="321"/>
      <c r="N730" s="321"/>
      <c r="O730" s="321"/>
      <c r="P730" s="321"/>
      <c r="Q730" s="321"/>
      <c r="R730" s="321"/>
      <c r="S730" s="321"/>
      <c r="T730" s="321"/>
      <c r="U730" s="321"/>
      <c r="V730" s="321"/>
      <c r="W730" s="321"/>
      <c r="X730" s="321"/>
      <c r="Y730" s="321"/>
      <c r="Z730" s="321"/>
    </row>
    <row r="731" spans="1:26" ht="18.75" hidden="1" customHeight="1" x14ac:dyDescent="0.25">
      <c r="A731" s="544"/>
      <c r="B731" s="544"/>
      <c r="C731" s="544"/>
      <c r="D731" s="544"/>
      <c r="E731" s="544"/>
      <c r="F731" s="544"/>
      <c r="G731" s="544"/>
      <c r="H731" s="544"/>
      <c r="I731" s="544"/>
      <c r="J731" s="321"/>
      <c r="K731" s="321"/>
      <c r="L731" s="321"/>
      <c r="M731" s="321"/>
      <c r="N731" s="321"/>
      <c r="O731" s="321"/>
      <c r="P731" s="321"/>
      <c r="Q731" s="321"/>
      <c r="R731" s="321"/>
      <c r="S731" s="321"/>
      <c r="T731" s="321"/>
      <c r="U731" s="321"/>
      <c r="V731" s="321"/>
      <c r="W731" s="321"/>
      <c r="X731" s="321"/>
      <c r="Y731" s="321"/>
      <c r="Z731" s="321"/>
    </row>
    <row r="732" spans="1:26" ht="18.75" hidden="1" customHeight="1" x14ac:dyDescent="0.25">
      <c r="A732" s="544"/>
      <c r="B732" s="544"/>
      <c r="C732" s="544"/>
      <c r="D732" s="544"/>
      <c r="E732" s="544"/>
      <c r="F732" s="544"/>
      <c r="G732" s="544"/>
      <c r="H732" s="544"/>
      <c r="I732" s="544"/>
      <c r="J732" s="321"/>
      <c r="K732" s="321"/>
      <c r="L732" s="321"/>
      <c r="M732" s="321"/>
      <c r="N732" s="321"/>
      <c r="O732" s="321"/>
      <c r="P732" s="321"/>
      <c r="Q732" s="321"/>
      <c r="R732" s="321"/>
      <c r="S732" s="321"/>
      <c r="T732" s="321"/>
      <c r="U732" s="321"/>
      <c r="V732" s="321"/>
      <c r="W732" s="321"/>
      <c r="X732" s="321"/>
      <c r="Y732" s="321"/>
      <c r="Z732" s="321"/>
    </row>
    <row r="733" spans="1:26" ht="18.75" hidden="1" customHeight="1" x14ac:dyDescent="0.25">
      <c r="A733" s="544"/>
      <c r="B733" s="544"/>
      <c r="C733" s="544"/>
      <c r="D733" s="544"/>
      <c r="E733" s="544"/>
      <c r="F733" s="544"/>
      <c r="G733" s="544"/>
      <c r="H733" s="544"/>
      <c r="I733" s="544"/>
      <c r="J733" s="321"/>
      <c r="K733" s="321"/>
      <c r="L733" s="321"/>
      <c r="M733" s="321"/>
      <c r="N733" s="321"/>
      <c r="O733" s="321"/>
      <c r="P733" s="321"/>
      <c r="Q733" s="321"/>
      <c r="R733" s="321"/>
      <c r="S733" s="321"/>
      <c r="T733" s="321"/>
      <c r="U733" s="321"/>
      <c r="V733" s="321"/>
      <c r="W733" s="321"/>
      <c r="X733" s="321"/>
      <c r="Y733" s="321"/>
      <c r="Z733" s="321"/>
    </row>
    <row r="734" spans="1:26" ht="18.75" hidden="1" customHeight="1" x14ac:dyDescent="0.25">
      <c r="A734" s="544"/>
      <c r="B734" s="544"/>
      <c r="C734" s="544"/>
      <c r="D734" s="544"/>
      <c r="E734" s="544"/>
      <c r="F734" s="544"/>
      <c r="G734" s="544"/>
      <c r="H734" s="544"/>
      <c r="I734" s="544"/>
      <c r="J734" s="321"/>
      <c r="K734" s="321"/>
      <c r="L734" s="321"/>
      <c r="M734" s="321"/>
      <c r="N734" s="321"/>
      <c r="O734" s="321"/>
      <c r="P734" s="321"/>
      <c r="Q734" s="321"/>
      <c r="R734" s="321"/>
      <c r="S734" s="321"/>
      <c r="T734" s="321"/>
      <c r="U734" s="321"/>
      <c r="V734" s="321"/>
      <c r="W734" s="321"/>
      <c r="X734" s="321"/>
      <c r="Y734" s="321"/>
      <c r="Z734" s="321"/>
    </row>
    <row r="735" spans="1:26" ht="18.75" hidden="1" customHeight="1" x14ac:dyDescent="0.25">
      <c r="A735" s="544"/>
      <c r="B735" s="544"/>
      <c r="C735" s="544"/>
      <c r="D735" s="544"/>
      <c r="E735" s="544"/>
      <c r="F735" s="544"/>
      <c r="G735" s="544"/>
      <c r="H735" s="544"/>
      <c r="I735" s="544"/>
      <c r="J735" s="321"/>
      <c r="K735" s="321"/>
      <c r="L735" s="321"/>
      <c r="M735" s="321"/>
      <c r="N735" s="321"/>
      <c r="O735" s="321"/>
      <c r="P735" s="321"/>
      <c r="Q735" s="321"/>
      <c r="R735" s="321"/>
      <c r="S735" s="321"/>
      <c r="T735" s="321"/>
      <c r="U735" s="321"/>
      <c r="V735" s="321"/>
      <c r="W735" s="321"/>
      <c r="X735" s="321"/>
      <c r="Y735" s="321"/>
      <c r="Z735" s="321"/>
    </row>
    <row r="736" spans="1:26" ht="18.75" hidden="1" customHeight="1" x14ac:dyDescent="0.25">
      <c r="A736" s="544"/>
      <c r="B736" s="544"/>
      <c r="C736" s="544"/>
      <c r="D736" s="544"/>
      <c r="E736" s="544"/>
      <c r="F736" s="544"/>
      <c r="G736" s="544"/>
      <c r="H736" s="544"/>
      <c r="I736" s="544"/>
      <c r="J736" s="321"/>
      <c r="K736" s="321"/>
      <c r="L736" s="321"/>
      <c r="M736" s="321"/>
      <c r="N736" s="321"/>
      <c r="O736" s="321"/>
      <c r="P736" s="321"/>
      <c r="Q736" s="321"/>
      <c r="R736" s="321"/>
      <c r="S736" s="321"/>
      <c r="T736" s="321"/>
      <c r="U736" s="321"/>
      <c r="V736" s="321"/>
      <c r="W736" s="321"/>
      <c r="X736" s="321"/>
      <c r="Y736" s="321"/>
      <c r="Z736" s="321"/>
    </row>
    <row r="737" spans="1:26" ht="18.75" hidden="1" customHeight="1" x14ac:dyDescent="0.25">
      <c r="A737" s="544"/>
      <c r="B737" s="544"/>
      <c r="C737" s="544"/>
      <c r="D737" s="544"/>
      <c r="E737" s="544"/>
      <c r="F737" s="544"/>
      <c r="G737" s="544"/>
      <c r="H737" s="544"/>
      <c r="I737" s="544"/>
      <c r="J737" s="321"/>
      <c r="K737" s="321"/>
      <c r="L737" s="321"/>
      <c r="M737" s="321"/>
      <c r="N737" s="321"/>
      <c r="O737" s="321"/>
      <c r="P737" s="321"/>
      <c r="Q737" s="321"/>
      <c r="R737" s="321"/>
      <c r="S737" s="321"/>
      <c r="T737" s="321"/>
      <c r="U737" s="321"/>
      <c r="V737" s="321"/>
      <c r="W737" s="321"/>
      <c r="X737" s="321"/>
      <c r="Y737" s="321"/>
      <c r="Z737" s="321"/>
    </row>
    <row r="738" spans="1:26" ht="18.75" hidden="1" customHeight="1" x14ac:dyDescent="0.25">
      <c r="A738" s="544"/>
      <c r="B738" s="544"/>
      <c r="C738" s="544"/>
      <c r="D738" s="544"/>
      <c r="E738" s="544"/>
      <c r="F738" s="544"/>
      <c r="G738" s="544"/>
      <c r="H738" s="544"/>
      <c r="I738" s="544"/>
      <c r="J738" s="321"/>
      <c r="K738" s="321"/>
      <c r="L738" s="321"/>
      <c r="M738" s="321"/>
      <c r="N738" s="321"/>
      <c r="O738" s="321"/>
      <c r="P738" s="321"/>
      <c r="Q738" s="321"/>
      <c r="R738" s="321"/>
      <c r="S738" s="321"/>
      <c r="T738" s="321"/>
      <c r="U738" s="321"/>
      <c r="V738" s="321"/>
      <c r="W738" s="321"/>
      <c r="X738" s="321"/>
      <c r="Y738" s="321"/>
      <c r="Z738" s="321"/>
    </row>
    <row r="739" spans="1:26" ht="18.75" hidden="1" customHeight="1" x14ac:dyDescent="0.25">
      <c r="A739" s="544"/>
      <c r="B739" s="544"/>
      <c r="C739" s="544"/>
      <c r="D739" s="544"/>
      <c r="E739" s="544"/>
      <c r="F739" s="544"/>
      <c r="G739" s="544"/>
      <c r="H739" s="544"/>
      <c r="I739" s="544"/>
      <c r="J739" s="321"/>
      <c r="K739" s="321"/>
      <c r="L739" s="321"/>
      <c r="M739" s="321"/>
      <c r="N739" s="321"/>
      <c r="O739" s="321"/>
      <c r="P739" s="321"/>
      <c r="Q739" s="321"/>
      <c r="R739" s="321"/>
      <c r="S739" s="321"/>
      <c r="T739" s="321"/>
      <c r="U739" s="321"/>
      <c r="V739" s="321"/>
      <c r="W739" s="321"/>
      <c r="X739" s="321"/>
      <c r="Y739" s="321"/>
      <c r="Z739" s="321"/>
    </row>
    <row r="740" spans="1:26" ht="18.75" hidden="1" customHeight="1" x14ac:dyDescent="0.25">
      <c r="A740" s="544"/>
      <c r="B740" s="544"/>
      <c r="C740" s="544"/>
      <c r="D740" s="544"/>
      <c r="E740" s="544"/>
      <c r="F740" s="544"/>
      <c r="G740" s="544"/>
      <c r="H740" s="544"/>
      <c r="I740" s="544"/>
      <c r="J740" s="321"/>
      <c r="K740" s="321"/>
      <c r="L740" s="321"/>
      <c r="M740" s="321"/>
      <c r="N740" s="321"/>
      <c r="O740" s="321"/>
      <c r="P740" s="321"/>
      <c r="Q740" s="321"/>
      <c r="R740" s="321"/>
      <c r="S740" s="321"/>
      <c r="T740" s="321"/>
      <c r="U740" s="321"/>
      <c r="V740" s="321"/>
      <c r="W740" s="321"/>
      <c r="X740" s="321"/>
      <c r="Y740" s="321"/>
      <c r="Z740" s="321"/>
    </row>
    <row r="741" spans="1:26" ht="18.75" hidden="1" customHeight="1" x14ac:dyDescent="0.25">
      <c r="A741" s="544"/>
      <c r="B741" s="544"/>
      <c r="C741" s="544"/>
      <c r="D741" s="544"/>
      <c r="E741" s="544"/>
      <c r="F741" s="544"/>
      <c r="G741" s="544"/>
      <c r="H741" s="544"/>
      <c r="I741" s="544"/>
      <c r="J741" s="321"/>
      <c r="K741" s="321"/>
      <c r="L741" s="321"/>
      <c r="M741" s="321"/>
      <c r="N741" s="321"/>
      <c r="O741" s="321"/>
      <c r="P741" s="321"/>
      <c r="Q741" s="321"/>
      <c r="R741" s="321"/>
      <c r="S741" s="321"/>
      <c r="T741" s="321"/>
      <c r="U741" s="321"/>
      <c r="V741" s="321"/>
      <c r="W741" s="321"/>
      <c r="X741" s="321"/>
      <c r="Y741" s="321"/>
      <c r="Z741" s="321"/>
    </row>
    <row r="742" spans="1:26" ht="18.75" hidden="1" customHeight="1" x14ac:dyDescent="0.25">
      <c r="A742" s="544"/>
      <c r="B742" s="544"/>
      <c r="C742" s="544"/>
      <c r="D742" s="544"/>
      <c r="E742" s="544"/>
      <c r="F742" s="544"/>
      <c r="G742" s="544"/>
      <c r="H742" s="544"/>
      <c r="I742" s="544"/>
      <c r="J742" s="321"/>
      <c r="K742" s="321"/>
      <c r="L742" s="321"/>
      <c r="M742" s="321"/>
      <c r="N742" s="321"/>
      <c r="O742" s="321"/>
      <c r="P742" s="321"/>
      <c r="Q742" s="321"/>
      <c r="R742" s="321"/>
      <c r="S742" s="321"/>
      <c r="T742" s="321"/>
      <c r="U742" s="321"/>
      <c r="V742" s="321"/>
      <c r="W742" s="321"/>
      <c r="X742" s="321"/>
      <c r="Y742" s="321"/>
      <c r="Z742" s="321"/>
    </row>
    <row r="743" spans="1:26" ht="18.75" hidden="1" customHeight="1" x14ac:dyDescent="0.25">
      <c r="A743" s="544"/>
      <c r="B743" s="544"/>
      <c r="C743" s="544"/>
      <c r="D743" s="544"/>
      <c r="E743" s="544"/>
      <c r="F743" s="544"/>
      <c r="G743" s="544"/>
      <c r="H743" s="544"/>
      <c r="I743" s="544"/>
      <c r="J743" s="321"/>
      <c r="K743" s="321"/>
      <c r="L743" s="321"/>
      <c r="M743" s="321"/>
      <c r="N743" s="321"/>
      <c r="O743" s="321"/>
      <c r="P743" s="321"/>
      <c r="Q743" s="321"/>
      <c r="R743" s="321"/>
      <c r="S743" s="321"/>
      <c r="T743" s="321"/>
      <c r="U743" s="321"/>
      <c r="V743" s="321"/>
      <c r="W743" s="321"/>
      <c r="X743" s="321"/>
      <c r="Y743" s="321"/>
      <c r="Z743" s="321"/>
    </row>
    <row r="744" spans="1:26" ht="18.75" hidden="1" customHeight="1" x14ac:dyDescent="0.25">
      <c r="A744" s="544"/>
      <c r="B744" s="544"/>
      <c r="C744" s="544"/>
      <c r="D744" s="544"/>
      <c r="E744" s="544"/>
      <c r="F744" s="544"/>
      <c r="G744" s="544"/>
      <c r="H744" s="544"/>
      <c r="I744" s="544"/>
      <c r="J744" s="321"/>
      <c r="K744" s="321"/>
      <c r="L744" s="321"/>
      <c r="M744" s="321"/>
      <c r="N744" s="321"/>
      <c r="O744" s="321"/>
      <c r="P744" s="321"/>
      <c r="Q744" s="321"/>
      <c r="R744" s="321"/>
      <c r="S744" s="321"/>
      <c r="T744" s="321"/>
      <c r="U744" s="321"/>
      <c r="V744" s="321"/>
      <c r="W744" s="321"/>
      <c r="X744" s="321"/>
      <c r="Y744" s="321"/>
      <c r="Z744" s="321"/>
    </row>
    <row r="745" spans="1:26" ht="18.75" hidden="1" customHeight="1" x14ac:dyDescent="0.25">
      <c r="A745" s="544"/>
      <c r="B745" s="544"/>
      <c r="C745" s="544"/>
      <c r="D745" s="544"/>
      <c r="E745" s="544"/>
      <c r="F745" s="544"/>
      <c r="G745" s="544"/>
      <c r="H745" s="544"/>
      <c r="I745" s="544"/>
      <c r="J745" s="321"/>
      <c r="K745" s="321"/>
      <c r="L745" s="321"/>
      <c r="M745" s="321"/>
      <c r="N745" s="321"/>
      <c r="O745" s="321"/>
      <c r="P745" s="321"/>
      <c r="Q745" s="321"/>
      <c r="R745" s="321"/>
      <c r="S745" s="321"/>
      <c r="T745" s="321"/>
      <c r="U745" s="321"/>
      <c r="V745" s="321"/>
      <c r="W745" s="321"/>
      <c r="X745" s="321"/>
      <c r="Y745" s="321"/>
      <c r="Z745" s="321"/>
    </row>
    <row r="746" spans="1:26" ht="18.75" hidden="1" customHeight="1" x14ac:dyDescent="0.25">
      <c r="A746" s="544"/>
      <c r="B746" s="544"/>
      <c r="C746" s="544"/>
      <c r="D746" s="544"/>
      <c r="E746" s="544"/>
      <c r="F746" s="544"/>
      <c r="G746" s="544"/>
      <c r="H746" s="544"/>
      <c r="I746" s="544"/>
      <c r="J746" s="321"/>
      <c r="K746" s="321"/>
      <c r="L746" s="321"/>
      <c r="M746" s="321"/>
      <c r="N746" s="321"/>
      <c r="O746" s="321"/>
      <c r="P746" s="321"/>
      <c r="Q746" s="321"/>
      <c r="R746" s="321"/>
      <c r="S746" s="321"/>
      <c r="T746" s="321"/>
      <c r="U746" s="321"/>
      <c r="V746" s="321"/>
      <c r="W746" s="321"/>
      <c r="X746" s="321"/>
      <c r="Y746" s="321"/>
      <c r="Z746" s="321"/>
    </row>
    <row r="747" spans="1:26" ht="18.75" hidden="1" customHeight="1" x14ac:dyDescent="0.25">
      <c r="A747" s="544"/>
      <c r="B747" s="544"/>
      <c r="C747" s="544"/>
      <c r="D747" s="544"/>
      <c r="E747" s="544"/>
      <c r="F747" s="544"/>
      <c r="G747" s="544"/>
      <c r="H747" s="544"/>
      <c r="I747" s="544"/>
      <c r="J747" s="321"/>
      <c r="K747" s="321"/>
      <c r="L747" s="321"/>
      <c r="M747" s="321"/>
      <c r="N747" s="321"/>
      <c r="O747" s="321"/>
      <c r="P747" s="321"/>
      <c r="Q747" s="321"/>
      <c r="R747" s="321"/>
      <c r="S747" s="321"/>
      <c r="T747" s="321"/>
      <c r="U747" s="321"/>
      <c r="V747" s="321"/>
      <c r="W747" s="321"/>
      <c r="X747" s="321"/>
      <c r="Y747" s="321"/>
      <c r="Z747" s="321"/>
    </row>
    <row r="748" spans="1:26" ht="18.75" hidden="1" customHeight="1" x14ac:dyDescent="0.25">
      <c r="A748" s="544"/>
      <c r="B748" s="544"/>
      <c r="C748" s="544"/>
      <c r="D748" s="544"/>
      <c r="E748" s="544"/>
      <c r="F748" s="544"/>
      <c r="G748" s="544"/>
      <c r="H748" s="544"/>
      <c r="I748" s="544"/>
      <c r="J748" s="321"/>
      <c r="K748" s="321"/>
      <c r="L748" s="321"/>
      <c r="M748" s="321"/>
      <c r="N748" s="321"/>
      <c r="O748" s="321"/>
      <c r="P748" s="321"/>
      <c r="Q748" s="321"/>
      <c r="R748" s="321"/>
      <c r="S748" s="321"/>
      <c r="T748" s="321"/>
      <c r="U748" s="321"/>
      <c r="V748" s="321"/>
      <c r="W748" s="321"/>
      <c r="X748" s="321"/>
      <c r="Y748" s="321"/>
      <c r="Z748" s="321"/>
    </row>
    <row r="749" spans="1:26" ht="18.75" hidden="1" customHeight="1" x14ac:dyDescent="0.25">
      <c r="A749" s="544"/>
      <c r="B749" s="544"/>
      <c r="C749" s="544"/>
      <c r="D749" s="544"/>
      <c r="E749" s="544"/>
      <c r="F749" s="544"/>
      <c r="G749" s="544"/>
      <c r="H749" s="544"/>
      <c r="I749" s="544"/>
      <c r="J749" s="321"/>
      <c r="K749" s="321"/>
      <c r="L749" s="321"/>
      <c r="M749" s="321"/>
      <c r="N749" s="321"/>
      <c r="O749" s="321"/>
      <c r="P749" s="321"/>
      <c r="Q749" s="321"/>
      <c r="R749" s="321"/>
      <c r="S749" s="321"/>
      <c r="T749" s="321"/>
      <c r="U749" s="321"/>
      <c r="V749" s="321"/>
      <c r="W749" s="321"/>
      <c r="X749" s="321"/>
      <c r="Y749" s="321"/>
      <c r="Z749" s="321"/>
    </row>
    <row r="750" spans="1:26" ht="18.75" hidden="1" customHeight="1" x14ac:dyDescent="0.25">
      <c r="A750" s="544"/>
      <c r="B750" s="544"/>
      <c r="C750" s="544"/>
      <c r="D750" s="544"/>
      <c r="E750" s="544"/>
      <c r="F750" s="544"/>
      <c r="G750" s="544"/>
      <c r="H750" s="544"/>
      <c r="I750" s="544"/>
      <c r="J750" s="321"/>
      <c r="K750" s="321"/>
      <c r="L750" s="321"/>
      <c r="M750" s="321"/>
      <c r="N750" s="321"/>
      <c r="O750" s="321"/>
      <c r="P750" s="321"/>
      <c r="Q750" s="321"/>
      <c r="R750" s="321"/>
      <c r="S750" s="321"/>
      <c r="T750" s="321"/>
      <c r="U750" s="321"/>
      <c r="V750" s="321"/>
      <c r="W750" s="321"/>
      <c r="X750" s="321"/>
      <c r="Y750" s="321"/>
      <c r="Z750" s="321"/>
    </row>
    <row r="751" spans="1:26" ht="18.75" hidden="1" customHeight="1" x14ac:dyDescent="0.25">
      <c r="A751" s="544"/>
      <c r="B751" s="544"/>
      <c r="C751" s="544"/>
      <c r="D751" s="544"/>
      <c r="E751" s="544"/>
      <c r="F751" s="544"/>
      <c r="G751" s="544"/>
      <c r="H751" s="544"/>
      <c r="I751" s="544"/>
      <c r="J751" s="321"/>
      <c r="K751" s="321"/>
      <c r="L751" s="321"/>
      <c r="M751" s="321"/>
      <c r="N751" s="321"/>
      <c r="O751" s="321"/>
      <c r="P751" s="321"/>
      <c r="Q751" s="321"/>
      <c r="R751" s="321"/>
      <c r="S751" s="321"/>
      <c r="T751" s="321"/>
      <c r="U751" s="321"/>
      <c r="V751" s="321"/>
      <c r="W751" s="321"/>
      <c r="X751" s="321"/>
      <c r="Y751" s="321"/>
      <c r="Z751" s="321"/>
    </row>
    <row r="752" spans="1:26" ht="18.75" hidden="1" customHeight="1" x14ac:dyDescent="0.25">
      <c r="A752" s="544"/>
      <c r="B752" s="544"/>
      <c r="C752" s="544"/>
      <c r="D752" s="544"/>
      <c r="E752" s="544"/>
      <c r="F752" s="544"/>
      <c r="G752" s="544"/>
      <c r="H752" s="544"/>
      <c r="I752" s="544"/>
      <c r="J752" s="321"/>
      <c r="K752" s="321"/>
      <c r="L752" s="321"/>
      <c r="M752" s="321"/>
      <c r="N752" s="321"/>
      <c r="O752" s="321"/>
      <c r="P752" s="321"/>
      <c r="Q752" s="321"/>
      <c r="R752" s="321"/>
      <c r="S752" s="321"/>
      <c r="T752" s="321"/>
      <c r="U752" s="321"/>
      <c r="V752" s="321"/>
      <c r="W752" s="321"/>
      <c r="X752" s="321"/>
      <c r="Y752" s="321"/>
      <c r="Z752" s="321"/>
    </row>
    <row r="753" spans="1:26" ht="18.75" hidden="1" customHeight="1" x14ac:dyDescent="0.25">
      <c r="A753" s="544"/>
      <c r="B753" s="544"/>
      <c r="C753" s="544"/>
      <c r="D753" s="544"/>
      <c r="E753" s="544"/>
      <c r="F753" s="544"/>
      <c r="G753" s="544"/>
      <c r="H753" s="544"/>
      <c r="I753" s="544"/>
      <c r="J753" s="321"/>
      <c r="K753" s="321"/>
      <c r="L753" s="321"/>
      <c r="M753" s="321"/>
      <c r="N753" s="321"/>
      <c r="O753" s="321"/>
      <c r="P753" s="321"/>
      <c r="Q753" s="321"/>
      <c r="R753" s="321"/>
      <c r="S753" s="321"/>
      <c r="T753" s="321"/>
      <c r="U753" s="321"/>
      <c r="V753" s="321"/>
      <c r="W753" s="321"/>
      <c r="X753" s="321"/>
      <c r="Y753" s="321"/>
      <c r="Z753" s="321"/>
    </row>
    <row r="754" spans="1:26" ht="18.75" hidden="1" customHeight="1" x14ac:dyDescent="0.25">
      <c r="A754" s="544"/>
      <c r="B754" s="544"/>
      <c r="C754" s="544"/>
      <c r="D754" s="544"/>
      <c r="E754" s="544"/>
      <c r="F754" s="544"/>
      <c r="G754" s="544"/>
      <c r="H754" s="544"/>
      <c r="I754" s="544"/>
      <c r="J754" s="321"/>
      <c r="K754" s="321"/>
      <c r="L754" s="321"/>
      <c r="M754" s="321"/>
      <c r="N754" s="321"/>
      <c r="O754" s="321"/>
      <c r="P754" s="321"/>
      <c r="Q754" s="321"/>
      <c r="R754" s="321"/>
      <c r="S754" s="321"/>
      <c r="T754" s="321"/>
      <c r="U754" s="321"/>
      <c r="V754" s="321"/>
      <c r="W754" s="321"/>
      <c r="X754" s="321"/>
      <c r="Y754" s="321"/>
      <c r="Z754" s="321"/>
    </row>
    <row r="755" spans="1:26" ht="15.75" hidden="1" customHeight="1" x14ac:dyDescent="0.25"/>
    <row r="756" spans="1:26" ht="15.75" hidden="1" customHeight="1" x14ac:dyDescent="0.25"/>
    <row r="757" spans="1:26" ht="15.75" hidden="1" customHeight="1" x14ac:dyDescent="0.25"/>
    <row r="758" spans="1:26" ht="15.75" hidden="1" customHeight="1" x14ac:dyDescent="0.25"/>
    <row r="759" spans="1:26" ht="15.75" hidden="1" customHeight="1" x14ac:dyDescent="0.25"/>
    <row r="760" spans="1:26" ht="15.75" hidden="1" customHeight="1" x14ac:dyDescent="0.25"/>
    <row r="761" spans="1:26" ht="15.75" hidden="1" customHeight="1" x14ac:dyDescent="0.25"/>
    <row r="762" spans="1:26" ht="15.75" hidden="1" customHeight="1" x14ac:dyDescent="0.25"/>
    <row r="763" spans="1:26" ht="15.75" hidden="1" customHeight="1" x14ac:dyDescent="0.25"/>
    <row r="764" spans="1:26" ht="15.75" hidden="1" customHeight="1" x14ac:dyDescent="0.25"/>
    <row r="765" spans="1:26" ht="15.75" hidden="1" customHeight="1" x14ac:dyDescent="0.25"/>
    <row r="766" spans="1:26" ht="15.75" hidden="1" customHeight="1" x14ac:dyDescent="0.25"/>
    <row r="767" spans="1:26" ht="15.75" hidden="1" customHeight="1" x14ac:dyDescent="0.25"/>
    <row r="768" spans="1:26" ht="15.75" hidden="1" customHeight="1" x14ac:dyDescent="0.25"/>
    <row r="769" ht="15.75" hidden="1" customHeight="1" x14ac:dyDescent="0.25"/>
    <row r="770" ht="15.75" hidden="1" customHeight="1" x14ac:dyDescent="0.25"/>
    <row r="771" ht="15.75" hidden="1" customHeight="1" x14ac:dyDescent="0.25"/>
    <row r="772" ht="15.75" hidden="1" customHeight="1" x14ac:dyDescent="0.25"/>
    <row r="773" ht="15.75" hidden="1" customHeight="1" x14ac:dyDescent="0.25"/>
    <row r="774" ht="15.75" hidden="1" customHeight="1" x14ac:dyDescent="0.25"/>
    <row r="775" ht="15.75" hidden="1" customHeight="1" x14ac:dyDescent="0.25"/>
    <row r="776" ht="15.75" hidden="1" customHeight="1" x14ac:dyDescent="0.25"/>
    <row r="777" ht="15.75" hidden="1" customHeight="1" x14ac:dyDescent="0.25"/>
    <row r="778" ht="15.75" hidden="1" customHeight="1" x14ac:dyDescent="0.25"/>
    <row r="779" ht="15.75" hidden="1" customHeight="1" x14ac:dyDescent="0.25"/>
    <row r="780" ht="15.75" hidden="1" customHeight="1" x14ac:dyDescent="0.25"/>
    <row r="781" ht="15.75" hidden="1" customHeight="1" x14ac:dyDescent="0.25"/>
    <row r="782" ht="15.75" hidden="1" customHeight="1" x14ac:dyDescent="0.25"/>
    <row r="783" ht="15.75" hidden="1" customHeight="1" x14ac:dyDescent="0.25"/>
    <row r="784" ht="15.75" hidden="1" customHeight="1" x14ac:dyDescent="0.25"/>
    <row r="785" ht="15.75" hidden="1" customHeight="1" x14ac:dyDescent="0.25"/>
    <row r="786" ht="15.75" hidden="1" customHeight="1" x14ac:dyDescent="0.25"/>
    <row r="787" ht="15.75" hidden="1" customHeight="1" x14ac:dyDescent="0.25"/>
    <row r="788" ht="15.75" hidden="1" customHeight="1" x14ac:dyDescent="0.25"/>
    <row r="789" ht="15.75" hidden="1" customHeight="1" x14ac:dyDescent="0.25"/>
    <row r="790" ht="15.75" hidden="1" customHeight="1" x14ac:dyDescent="0.25"/>
    <row r="791" ht="15.75" hidden="1" customHeight="1" x14ac:dyDescent="0.25"/>
    <row r="792" ht="15.75" hidden="1" customHeight="1" x14ac:dyDescent="0.25"/>
    <row r="793" ht="15.75" hidden="1" customHeight="1" x14ac:dyDescent="0.25"/>
    <row r="794" ht="15.75" hidden="1" customHeight="1" x14ac:dyDescent="0.25"/>
    <row r="795" ht="15.75" hidden="1" customHeight="1" x14ac:dyDescent="0.25"/>
    <row r="796" ht="15.75" hidden="1" customHeight="1" x14ac:dyDescent="0.25"/>
    <row r="797" ht="15.75" hidden="1" customHeight="1" x14ac:dyDescent="0.25"/>
    <row r="798" ht="15.75" hidden="1" customHeight="1" x14ac:dyDescent="0.25"/>
    <row r="799" ht="15.75" hidden="1" customHeight="1" x14ac:dyDescent="0.25"/>
    <row r="800" ht="15.75" hidden="1" customHeight="1" x14ac:dyDescent="0.25"/>
    <row r="801" ht="15.75" hidden="1" customHeight="1" x14ac:dyDescent="0.25"/>
    <row r="802" ht="15.75" hidden="1" customHeight="1" x14ac:dyDescent="0.25"/>
    <row r="803" ht="15.75" hidden="1" customHeight="1" x14ac:dyDescent="0.25"/>
    <row r="804" ht="15.75" hidden="1" customHeight="1" x14ac:dyDescent="0.25"/>
    <row r="805" ht="15.75" hidden="1" customHeight="1" x14ac:dyDescent="0.25"/>
    <row r="806" ht="15.75" hidden="1" customHeight="1" x14ac:dyDescent="0.25"/>
    <row r="807" ht="15.75" hidden="1" customHeight="1" x14ac:dyDescent="0.25"/>
    <row r="808" ht="15.75" hidden="1" customHeight="1" x14ac:dyDescent="0.25"/>
    <row r="809" ht="15.75" hidden="1" customHeight="1" x14ac:dyDescent="0.25"/>
    <row r="810" ht="15.75" hidden="1" customHeight="1" x14ac:dyDescent="0.25"/>
    <row r="811" ht="15.75" hidden="1" customHeight="1" x14ac:dyDescent="0.25"/>
    <row r="812" ht="15.75" hidden="1" customHeight="1" x14ac:dyDescent="0.25"/>
    <row r="813" ht="15.75" hidden="1" customHeight="1" x14ac:dyDescent="0.25"/>
    <row r="814" ht="15.75" hidden="1" customHeight="1" x14ac:dyDescent="0.25"/>
    <row r="815" ht="15.75" hidden="1" customHeight="1" x14ac:dyDescent="0.25"/>
    <row r="816" ht="15.75" hidden="1" customHeight="1" x14ac:dyDescent="0.25"/>
    <row r="817" ht="15.75" hidden="1" customHeight="1" x14ac:dyDescent="0.25"/>
    <row r="818" ht="15.75" hidden="1" customHeight="1" x14ac:dyDescent="0.25"/>
    <row r="819" ht="15.75" hidden="1" customHeight="1" x14ac:dyDescent="0.25"/>
    <row r="820" ht="15.75" hidden="1" customHeight="1" x14ac:dyDescent="0.25"/>
    <row r="821" ht="15.75" hidden="1" customHeight="1" x14ac:dyDescent="0.25"/>
    <row r="822" ht="15.75" hidden="1" customHeight="1" x14ac:dyDescent="0.25"/>
    <row r="823" ht="15.75" hidden="1" customHeight="1" x14ac:dyDescent="0.25"/>
    <row r="824" ht="15.75" hidden="1" customHeight="1" x14ac:dyDescent="0.25"/>
    <row r="825" ht="15.75" hidden="1" customHeight="1" x14ac:dyDescent="0.25"/>
    <row r="826" ht="15.75" hidden="1" customHeight="1" x14ac:dyDescent="0.25"/>
    <row r="827" ht="15.75" hidden="1" customHeight="1" x14ac:dyDescent="0.25"/>
    <row r="828" ht="15.75" hidden="1" customHeight="1" x14ac:dyDescent="0.25"/>
    <row r="829" ht="15.75" hidden="1" customHeight="1" x14ac:dyDescent="0.25"/>
    <row r="830" ht="15.75" hidden="1" customHeight="1" x14ac:dyDescent="0.25"/>
    <row r="831" ht="15.75" hidden="1" customHeight="1" x14ac:dyDescent="0.25"/>
    <row r="832" ht="15.75" hidden="1" customHeight="1" x14ac:dyDescent="0.25"/>
    <row r="833" ht="15.75" hidden="1" customHeight="1" x14ac:dyDescent="0.25"/>
    <row r="834" ht="15.75" hidden="1" customHeight="1" x14ac:dyDescent="0.25"/>
    <row r="835" ht="15.75" hidden="1" customHeight="1" x14ac:dyDescent="0.25"/>
    <row r="836" ht="15.75" hidden="1" customHeight="1" x14ac:dyDescent="0.25"/>
    <row r="837" ht="15.75" hidden="1" customHeight="1" x14ac:dyDescent="0.25"/>
    <row r="838" ht="15.75" hidden="1" customHeight="1" x14ac:dyDescent="0.25"/>
    <row r="839" ht="15.75" hidden="1" customHeight="1" x14ac:dyDescent="0.25"/>
    <row r="840" ht="15.75" hidden="1" customHeight="1" x14ac:dyDescent="0.25"/>
    <row r="841" ht="15.75" hidden="1" customHeight="1" x14ac:dyDescent="0.25"/>
    <row r="842" ht="15.75" hidden="1" customHeight="1" x14ac:dyDescent="0.25"/>
    <row r="843" ht="15.75" hidden="1" customHeight="1" x14ac:dyDescent="0.25"/>
    <row r="844" ht="15.75" hidden="1" customHeight="1" x14ac:dyDescent="0.25"/>
    <row r="845" ht="15.75" hidden="1" customHeight="1" x14ac:dyDescent="0.25"/>
    <row r="846" ht="15.75" hidden="1" customHeight="1" x14ac:dyDescent="0.25"/>
    <row r="847" ht="15.75" hidden="1" customHeight="1" x14ac:dyDescent="0.25"/>
    <row r="848" ht="15.75" hidden="1" customHeight="1" x14ac:dyDescent="0.25"/>
    <row r="849" ht="15.75" hidden="1" customHeight="1" x14ac:dyDescent="0.25"/>
    <row r="850" ht="15.75" hidden="1" customHeight="1" x14ac:dyDescent="0.25"/>
    <row r="851" ht="15.75" hidden="1" customHeight="1" x14ac:dyDescent="0.25"/>
    <row r="852" ht="15.75" hidden="1" customHeight="1" x14ac:dyDescent="0.25"/>
    <row r="853" ht="15.75" hidden="1" customHeight="1" x14ac:dyDescent="0.25"/>
    <row r="854" ht="15.75" hidden="1" customHeight="1" x14ac:dyDescent="0.25"/>
    <row r="855" ht="15.75" hidden="1" customHeight="1" x14ac:dyDescent="0.25"/>
    <row r="856" ht="15.75" hidden="1" customHeight="1" x14ac:dyDescent="0.25"/>
    <row r="857" ht="15.75" hidden="1" customHeight="1" x14ac:dyDescent="0.25"/>
    <row r="858" ht="15.75" hidden="1" customHeight="1" x14ac:dyDescent="0.25"/>
    <row r="859" ht="15.75" hidden="1" customHeight="1" x14ac:dyDescent="0.25"/>
    <row r="860" ht="15.75" hidden="1" customHeight="1" x14ac:dyDescent="0.25"/>
    <row r="861" ht="15.75" hidden="1" customHeight="1" x14ac:dyDescent="0.25"/>
    <row r="862" ht="15.75" hidden="1" customHeight="1" x14ac:dyDescent="0.25"/>
    <row r="863" ht="15.75" hidden="1" customHeight="1" x14ac:dyDescent="0.25"/>
    <row r="864" ht="15.75" hidden="1" customHeight="1" x14ac:dyDescent="0.25"/>
    <row r="865" ht="15.75" hidden="1" customHeight="1" x14ac:dyDescent="0.25"/>
    <row r="866" ht="15.75" hidden="1" customHeight="1" x14ac:dyDescent="0.25"/>
    <row r="867" ht="15.75" hidden="1" customHeight="1" x14ac:dyDescent="0.25"/>
    <row r="868" ht="15.75" hidden="1" customHeight="1" x14ac:dyDescent="0.25"/>
    <row r="869" ht="15.75" hidden="1" customHeight="1" x14ac:dyDescent="0.25"/>
    <row r="870" ht="15.75" hidden="1" customHeight="1" x14ac:dyDescent="0.25"/>
    <row r="871" ht="15.75" hidden="1" customHeight="1" x14ac:dyDescent="0.25"/>
    <row r="872" ht="15.75" hidden="1" customHeight="1" x14ac:dyDescent="0.25"/>
    <row r="873" ht="15.75" hidden="1" customHeight="1" x14ac:dyDescent="0.25"/>
    <row r="874" ht="15.75" hidden="1" customHeight="1" x14ac:dyDescent="0.25"/>
    <row r="875" ht="15.75" hidden="1" customHeight="1" x14ac:dyDescent="0.25"/>
    <row r="876" ht="15.75" hidden="1" customHeight="1" x14ac:dyDescent="0.25"/>
    <row r="877" ht="15.75" hidden="1" customHeight="1" x14ac:dyDescent="0.25"/>
    <row r="878" ht="15.75" hidden="1" customHeight="1" x14ac:dyDescent="0.25"/>
    <row r="879" ht="15.75" hidden="1" customHeight="1" x14ac:dyDescent="0.25"/>
    <row r="880" ht="15.75" hidden="1" customHeight="1" x14ac:dyDescent="0.25"/>
    <row r="881" ht="15.75" hidden="1" customHeight="1" x14ac:dyDescent="0.25"/>
    <row r="882" ht="15.75" hidden="1" customHeight="1" x14ac:dyDescent="0.25"/>
    <row r="883" ht="15.75" hidden="1" customHeight="1" x14ac:dyDescent="0.25"/>
    <row r="884" ht="15.75" hidden="1" customHeight="1" x14ac:dyDescent="0.25"/>
    <row r="885" ht="15.75" hidden="1" customHeight="1" x14ac:dyDescent="0.25"/>
    <row r="886" ht="15.75" hidden="1" customHeight="1" x14ac:dyDescent="0.25"/>
    <row r="887" ht="15.75" hidden="1" customHeight="1" x14ac:dyDescent="0.25"/>
    <row r="888" ht="15.75" hidden="1" customHeight="1" x14ac:dyDescent="0.25"/>
    <row r="889" ht="15.75" hidden="1" customHeight="1" x14ac:dyDescent="0.25"/>
    <row r="890" ht="15.75" hidden="1" customHeight="1" x14ac:dyDescent="0.25"/>
    <row r="891" ht="15.75" hidden="1" customHeight="1" x14ac:dyDescent="0.25"/>
    <row r="892" ht="15.75" hidden="1" customHeight="1" x14ac:dyDescent="0.25"/>
    <row r="893" ht="15.75" hidden="1" customHeight="1" x14ac:dyDescent="0.25"/>
    <row r="894" ht="15.75" hidden="1" customHeight="1" x14ac:dyDescent="0.25"/>
    <row r="895" ht="15.75" hidden="1" customHeight="1" x14ac:dyDescent="0.25"/>
    <row r="896" ht="15.75" hidden="1" customHeight="1" x14ac:dyDescent="0.25"/>
    <row r="897" ht="15.75" hidden="1" customHeight="1" x14ac:dyDescent="0.25"/>
    <row r="898" ht="15.75" hidden="1" customHeight="1" x14ac:dyDescent="0.25"/>
    <row r="899" ht="15.75" hidden="1" customHeight="1" x14ac:dyDescent="0.25"/>
    <row r="900" ht="15.75" hidden="1" customHeight="1" x14ac:dyDescent="0.25"/>
    <row r="901" ht="15.75" hidden="1" customHeight="1" x14ac:dyDescent="0.25"/>
    <row r="902" ht="15.75" hidden="1" customHeight="1" x14ac:dyDescent="0.25"/>
    <row r="903" ht="15.75" hidden="1" customHeight="1" x14ac:dyDescent="0.25"/>
    <row r="904" ht="15.75" hidden="1" customHeight="1" x14ac:dyDescent="0.25"/>
    <row r="905" ht="15.75" hidden="1" customHeight="1" x14ac:dyDescent="0.25"/>
    <row r="906" ht="15.75" hidden="1" customHeight="1" x14ac:dyDescent="0.25"/>
    <row r="907" ht="15.75" hidden="1" customHeight="1" x14ac:dyDescent="0.25"/>
    <row r="908" ht="15.75" hidden="1" customHeight="1" x14ac:dyDescent="0.25"/>
    <row r="909" ht="15.75" hidden="1" customHeight="1" x14ac:dyDescent="0.25"/>
    <row r="910" ht="15.75" hidden="1" customHeight="1" x14ac:dyDescent="0.25"/>
    <row r="911" ht="15.75" hidden="1" customHeight="1" x14ac:dyDescent="0.25"/>
    <row r="912" ht="15.75" hidden="1" customHeight="1" x14ac:dyDescent="0.25"/>
    <row r="913" ht="15.75" hidden="1" customHeight="1" x14ac:dyDescent="0.25"/>
    <row r="914" ht="15.75" hidden="1" customHeight="1" x14ac:dyDescent="0.25"/>
    <row r="915" ht="15.75" hidden="1" customHeight="1" x14ac:dyDescent="0.25"/>
    <row r="916" ht="15.75" hidden="1" customHeight="1" x14ac:dyDescent="0.25"/>
    <row r="917" ht="15.75" hidden="1" customHeight="1" x14ac:dyDescent="0.25"/>
    <row r="918" ht="15.75" hidden="1" customHeight="1" x14ac:dyDescent="0.25"/>
    <row r="919" ht="15.75" hidden="1" customHeight="1" x14ac:dyDescent="0.25"/>
    <row r="920" ht="15.75" hidden="1" customHeight="1" x14ac:dyDescent="0.25"/>
    <row r="921" ht="15.75" hidden="1" customHeight="1" x14ac:dyDescent="0.25"/>
    <row r="922" ht="15.75" hidden="1" customHeight="1" x14ac:dyDescent="0.25"/>
    <row r="923" ht="15.75" hidden="1" customHeight="1" x14ac:dyDescent="0.25"/>
    <row r="924" ht="15.75" hidden="1" customHeight="1" x14ac:dyDescent="0.25"/>
    <row r="925" ht="15.75" hidden="1" customHeight="1" x14ac:dyDescent="0.25"/>
    <row r="926" ht="15.75" hidden="1" customHeight="1" x14ac:dyDescent="0.25"/>
    <row r="927" ht="15.75" hidden="1" customHeight="1" x14ac:dyDescent="0.25"/>
    <row r="928" ht="15.75" hidden="1" customHeight="1" x14ac:dyDescent="0.25"/>
    <row r="929" ht="15.75" hidden="1" customHeight="1" x14ac:dyDescent="0.25"/>
    <row r="930" ht="15.75" hidden="1" customHeight="1" x14ac:dyDescent="0.25"/>
    <row r="931" ht="15.75" hidden="1" customHeight="1" x14ac:dyDescent="0.25"/>
    <row r="932" ht="15.75" hidden="1" customHeight="1" x14ac:dyDescent="0.25"/>
    <row r="933" ht="15.75" hidden="1" customHeight="1" x14ac:dyDescent="0.25"/>
    <row r="934" ht="15.75" hidden="1" customHeight="1" x14ac:dyDescent="0.25"/>
    <row r="935" ht="15.75" hidden="1" customHeight="1" x14ac:dyDescent="0.25"/>
    <row r="936" ht="15.75" hidden="1" customHeight="1" x14ac:dyDescent="0.25"/>
    <row r="937" ht="15.75" hidden="1" customHeight="1" x14ac:dyDescent="0.25"/>
    <row r="938" ht="15.75" hidden="1" customHeight="1" x14ac:dyDescent="0.25"/>
    <row r="939" ht="15.75" hidden="1" customHeight="1" x14ac:dyDescent="0.25"/>
    <row r="940" ht="15.75" hidden="1" customHeight="1" x14ac:dyDescent="0.25"/>
    <row r="941" ht="15.75" hidden="1" customHeight="1" x14ac:dyDescent="0.25"/>
    <row r="942" ht="15.75" hidden="1" customHeight="1" x14ac:dyDescent="0.25"/>
    <row r="943" ht="15.75" hidden="1" customHeight="1" x14ac:dyDescent="0.25"/>
    <row r="944" ht="15.75" hidden="1" customHeight="1" x14ac:dyDescent="0.25"/>
    <row r="945" ht="15.75" hidden="1" customHeight="1" x14ac:dyDescent="0.25"/>
    <row r="946" ht="15.75" hidden="1" customHeight="1" x14ac:dyDescent="0.25"/>
    <row r="947" ht="15.75" hidden="1" customHeight="1" x14ac:dyDescent="0.25"/>
    <row r="948" ht="15.75" hidden="1" customHeight="1" x14ac:dyDescent="0.25"/>
    <row r="949" ht="15.75" hidden="1" customHeight="1" x14ac:dyDescent="0.25"/>
    <row r="950" ht="15.75" hidden="1" customHeight="1" x14ac:dyDescent="0.25"/>
    <row r="951" ht="15.75" hidden="1" customHeight="1" x14ac:dyDescent="0.25"/>
    <row r="952" ht="15.75" hidden="1" customHeight="1" x14ac:dyDescent="0.25"/>
    <row r="953" ht="15.75" hidden="1" customHeight="1" x14ac:dyDescent="0.25"/>
    <row r="954" ht="15.75" hidden="1" customHeight="1" x14ac:dyDescent="0.25"/>
    <row r="955" ht="15.75" hidden="1" customHeight="1" x14ac:dyDescent="0.25"/>
    <row r="956" ht="15.75" hidden="1" customHeight="1" x14ac:dyDescent="0.25"/>
    <row r="957" ht="15.75" hidden="1" customHeight="1" x14ac:dyDescent="0.25"/>
    <row r="958" ht="15.75" hidden="1" customHeight="1" x14ac:dyDescent="0.25"/>
    <row r="959" ht="15.75" hidden="1" customHeight="1" x14ac:dyDescent="0.25"/>
    <row r="960" ht="15.75" hidden="1" customHeight="1" x14ac:dyDescent="0.25"/>
    <row r="961" ht="15.75" hidden="1" customHeight="1" x14ac:dyDescent="0.25"/>
    <row r="962" ht="15.75" hidden="1" customHeight="1" x14ac:dyDescent="0.25"/>
    <row r="963" ht="15.75" hidden="1" customHeight="1" x14ac:dyDescent="0.25"/>
  </sheetData>
  <mergeCells count="1251">
    <mergeCell ref="A629:I629"/>
    <mergeCell ref="B630:H630"/>
    <mergeCell ref="B631:H631"/>
    <mergeCell ref="B621:C621"/>
    <mergeCell ref="D621:E621"/>
    <mergeCell ref="F621:G621"/>
    <mergeCell ref="H621:I621"/>
    <mergeCell ref="A622:I622"/>
    <mergeCell ref="B623:D623"/>
    <mergeCell ref="F623:I623"/>
    <mergeCell ref="B624:I624"/>
    <mergeCell ref="B625:I625"/>
    <mergeCell ref="B626:D626"/>
    <mergeCell ref="F626:I626"/>
    <mergeCell ref="A627:B627"/>
    <mergeCell ref="C627:D627"/>
    <mergeCell ref="E627:G627"/>
    <mergeCell ref="H627:I627"/>
    <mergeCell ref="A628:B628"/>
    <mergeCell ref="C628:D628"/>
    <mergeCell ref="E628:G628"/>
    <mergeCell ref="H628:I628"/>
    <mergeCell ref="B616:C616"/>
    <mergeCell ref="D616:E616"/>
    <mergeCell ref="F616:G616"/>
    <mergeCell ref="H616:I616"/>
    <mergeCell ref="B617:C617"/>
    <mergeCell ref="D617:E617"/>
    <mergeCell ref="F617:G617"/>
    <mergeCell ref="H617:I617"/>
    <mergeCell ref="B618:C618"/>
    <mergeCell ref="D618:E618"/>
    <mergeCell ref="F618:G618"/>
    <mergeCell ref="H618:I618"/>
    <mergeCell ref="B619:C619"/>
    <mergeCell ref="D619:E619"/>
    <mergeCell ref="F619:G619"/>
    <mergeCell ref="H619:I619"/>
    <mergeCell ref="B620:C620"/>
    <mergeCell ref="D620:E620"/>
    <mergeCell ref="F620:G620"/>
    <mergeCell ref="H620:I620"/>
    <mergeCell ref="E606:F606"/>
    <mergeCell ref="G606:I606"/>
    <mergeCell ref="A607:I607"/>
    <mergeCell ref="B608:C608"/>
    <mergeCell ref="E608:F608"/>
    <mergeCell ref="H608:I608"/>
    <mergeCell ref="B609:I609"/>
    <mergeCell ref="E610:F610"/>
    <mergeCell ref="B611:I611"/>
    <mergeCell ref="B612:D612"/>
    <mergeCell ref="E612:F612"/>
    <mergeCell ref="G612:I612"/>
    <mergeCell ref="A613:I613"/>
    <mergeCell ref="B614:I614"/>
    <mergeCell ref="B615:C615"/>
    <mergeCell ref="D615:E615"/>
    <mergeCell ref="F615:G615"/>
    <mergeCell ref="H615:I615"/>
    <mergeCell ref="A594:I594"/>
    <mergeCell ref="A595:I595"/>
    <mergeCell ref="A596:I596"/>
    <mergeCell ref="B597:E597"/>
    <mergeCell ref="F597:I597"/>
    <mergeCell ref="A598:I598"/>
    <mergeCell ref="A599:I599"/>
    <mergeCell ref="C600:D600"/>
    <mergeCell ref="E600:G600"/>
    <mergeCell ref="B601:D601"/>
    <mergeCell ref="E601:F601"/>
    <mergeCell ref="G601:I601"/>
    <mergeCell ref="B602:I602"/>
    <mergeCell ref="B603:I603"/>
    <mergeCell ref="E604:F605"/>
    <mergeCell ref="G604:G605"/>
    <mergeCell ref="H604:H605"/>
    <mergeCell ref="I604:I605"/>
    <mergeCell ref="B457:C457"/>
    <mergeCell ref="D457:E457"/>
    <mergeCell ref="F457:G457"/>
    <mergeCell ref="H457:I457"/>
    <mergeCell ref="B458:C458"/>
    <mergeCell ref="H458:I458"/>
    <mergeCell ref="A428:B428"/>
    <mergeCell ref="C428:D428"/>
    <mergeCell ref="E428:G428"/>
    <mergeCell ref="H428:I428"/>
    <mergeCell ref="A429:B429"/>
    <mergeCell ref="C429:D429"/>
    <mergeCell ref="H429:I429"/>
    <mergeCell ref="E429:G429"/>
    <mergeCell ref="A430:I430"/>
    <mergeCell ref="B431:H431"/>
    <mergeCell ref="B432:H432"/>
    <mergeCell ref="A435:I435"/>
    <mergeCell ref="A436:I436"/>
    <mergeCell ref="A437:I437"/>
    <mergeCell ref="E442:F442"/>
    <mergeCell ref="G442:I442"/>
    <mergeCell ref="E445:F446"/>
    <mergeCell ref="G445:G446"/>
    <mergeCell ref="H445:H446"/>
    <mergeCell ref="I445:I446"/>
    <mergeCell ref="E447:F447"/>
    <mergeCell ref="G447:I447"/>
    <mergeCell ref="A448:I448"/>
    <mergeCell ref="B449:C449"/>
    <mergeCell ref="E449:F449"/>
    <mergeCell ref="H449:I449"/>
    <mergeCell ref="B452:I452"/>
    <mergeCell ref="B453:D453"/>
    <mergeCell ref="E453:F453"/>
    <mergeCell ref="G453:I453"/>
    <mergeCell ref="A454:I454"/>
    <mergeCell ref="B455:I455"/>
    <mergeCell ref="B456:C456"/>
    <mergeCell ref="H456:I456"/>
    <mergeCell ref="D456:E456"/>
    <mergeCell ref="F456:G456"/>
    <mergeCell ref="B464:D464"/>
    <mergeCell ref="F464:I464"/>
    <mergeCell ref="B465:I465"/>
    <mergeCell ref="B466:I466"/>
    <mergeCell ref="B467:D467"/>
    <mergeCell ref="F467:I467"/>
    <mergeCell ref="B412:I412"/>
    <mergeCell ref="B413:D413"/>
    <mergeCell ref="E413:F413"/>
    <mergeCell ref="G413:I413"/>
    <mergeCell ref="A414:I414"/>
    <mergeCell ref="B415:I415"/>
    <mergeCell ref="B416:C416"/>
    <mergeCell ref="H416:I416"/>
    <mergeCell ref="D416:E416"/>
    <mergeCell ref="F416:G416"/>
    <mergeCell ref="B417:C417"/>
    <mergeCell ref="D417:E417"/>
    <mergeCell ref="F417:G417"/>
    <mergeCell ref="H417:I417"/>
    <mergeCell ref="B418:C418"/>
    <mergeCell ref="H418:I418"/>
    <mergeCell ref="B438:E438"/>
    <mergeCell ref="F438:I438"/>
    <mergeCell ref="A439:I439"/>
    <mergeCell ref="A423:I423"/>
    <mergeCell ref="A389:B389"/>
    <mergeCell ref="C389:D389"/>
    <mergeCell ref="E389:G389"/>
    <mergeCell ref="H389:I389"/>
    <mergeCell ref="A390:B390"/>
    <mergeCell ref="C390:D390"/>
    <mergeCell ref="H390:I390"/>
    <mergeCell ref="E390:G390"/>
    <mergeCell ref="A391:I391"/>
    <mergeCell ref="B392:H392"/>
    <mergeCell ref="B393:H393"/>
    <mergeCell ref="A395:I395"/>
    <mergeCell ref="A396:I396"/>
    <mergeCell ref="A397:I397"/>
    <mergeCell ref="E402:F402"/>
    <mergeCell ref="G402:I402"/>
    <mergeCell ref="B398:E398"/>
    <mergeCell ref="F398:I398"/>
    <mergeCell ref="A399:I399"/>
    <mergeCell ref="A400:I400"/>
    <mergeCell ref="C401:D401"/>
    <mergeCell ref="E401:G401"/>
    <mergeCell ref="B402:D402"/>
    <mergeCell ref="B403:I403"/>
    <mergeCell ref="B404:I404"/>
    <mergeCell ref="E405:F406"/>
    <mergeCell ref="G405:G406"/>
    <mergeCell ref="H405:H406"/>
    <mergeCell ref="I405:I406"/>
    <mergeCell ref="E407:F407"/>
    <mergeCell ref="G407:I407"/>
    <mergeCell ref="A408:I408"/>
    <mergeCell ref="B409:C409"/>
    <mergeCell ref="E409:F409"/>
    <mergeCell ref="H409:I409"/>
    <mergeCell ref="B410:I410"/>
    <mergeCell ref="E411:F411"/>
    <mergeCell ref="B422:C422"/>
    <mergeCell ref="H419:I419"/>
    <mergeCell ref="H420:I420"/>
    <mergeCell ref="F422:G422"/>
    <mergeCell ref="H422:I422"/>
    <mergeCell ref="B420:C420"/>
    <mergeCell ref="B421:C421"/>
    <mergeCell ref="D421:E421"/>
    <mergeCell ref="F421:G421"/>
    <mergeCell ref="H421:I421"/>
    <mergeCell ref="D422:E422"/>
    <mergeCell ref="D420:E420"/>
    <mergeCell ref="F420:G420"/>
    <mergeCell ref="D418:E418"/>
    <mergeCell ref="F418:G418"/>
    <mergeCell ref="B419:C419"/>
    <mergeCell ref="D419:E419"/>
    <mergeCell ref="F419:G419"/>
    <mergeCell ref="B424:D424"/>
    <mergeCell ref="F424:I424"/>
    <mergeCell ref="B425:I425"/>
    <mergeCell ref="B426:I426"/>
    <mergeCell ref="B427:D427"/>
    <mergeCell ref="F427:I427"/>
    <mergeCell ref="D460:E460"/>
    <mergeCell ref="F460:G460"/>
    <mergeCell ref="D458:E458"/>
    <mergeCell ref="F458:G458"/>
    <mergeCell ref="B459:C459"/>
    <mergeCell ref="D459:E459"/>
    <mergeCell ref="F459:G459"/>
    <mergeCell ref="H459:I459"/>
    <mergeCell ref="H460:I460"/>
    <mergeCell ref="F462:G462"/>
    <mergeCell ref="H462:I462"/>
    <mergeCell ref="B460:C460"/>
    <mergeCell ref="B461:C461"/>
    <mergeCell ref="D461:E461"/>
    <mergeCell ref="F461:G461"/>
    <mergeCell ref="H461:I461"/>
    <mergeCell ref="D462:E462"/>
    <mergeCell ref="B450:I450"/>
    <mergeCell ref="E451:F451"/>
    <mergeCell ref="B462:C462"/>
    <mergeCell ref="A440:I440"/>
    <mergeCell ref="C441:D441"/>
    <mergeCell ref="E441:G441"/>
    <mergeCell ref="B442:D442"/>
    <mergeCell ref="B443:I443"/>
    <mergeCell ref="B444:I444"/>
    <mergeCell ref="A463:I463"/>
    <mergeCell ref="D500:E500"/>
    <mergeCell ref="F500:G500"/>
    <mergeCell ref="D498:E498"/>
    <mergeCell ref="F498:G498"/>
    <mergeCell ref="B499:C499"/>
    <mergeCell ref="D499:E499"/>
    <mergeCell ref="F499:G499"/>
    <mergeCell ref="H499:I499"/>
    <mergeCell ref="H500:I500"/>
    <mergeCell ref="B572:I572"/>
    <mergeCell ref="B573:D573"/>
    <mergeCell ref="E573:F573"/>
    <mergeCell ref="G573:I573"/>
    <mergeCell ref="A574:I574"/>
    <mergeCell ref="B575:I575"/>
    <mergeCell ref="B576:C576"/>
    <mergeCell ref="H576:I576"/>
    <mergeCell ref="D576:E576"/>
    <mergeCell ref="F576:G576"/>
    <mergeCell ref="C561:D561"/>
    <mergeCell ref="E561:G561"/>
    <mergeCell ref="B562:D562"/>
    <mergeCell ref="B563:I563"/>
    <mergeCell ref="B564:I564"/>
    <mergeCell ref="E565:F566"/>
    <mergeCell ref="G565:G566"/>
    <mergeCell ref="H565:H566"/>
    <mergeCell ref="I565:I566"/>
    <mergeCell ref="E567:F567"/>
    <mergeCell ref="G567:I567"/>
    <mergeCell ref="A568:I568"/>
    <mergeCell ref="B577:C577"/>
    <mergeCell ref="D577:E577"/>
    <mergeCell ref="F577:G577"/>
    <mergeCell ref="H577:I577"/>
    <mergeCell ref="B578:C578"/>
    <mergeCell ref="H578:I578"/>
    <mergeCell ref="D580:E580"/>
    <mergeCell ref="F580:G580"/>
    <mergeCell ref="D578:E578"/>
    <mergeCell ref="F578:G578"/>
    <mergeCell ref="B579:C579"/>
    <mergeCell ref="D579:E579"/>
    <mergeCell ref="F579:G579"/>
    <mergeCell ref="H579:I579"/>
    <mergeCell ref="H580:I580"/>
    <mergeCell ref="F582:G582"/>
    <mergeCell ref="H582:I582"/>
    <mergeCell ref="B580:C580"/>
    <mergeCell ref="B581:C581"/>
    <mergeCell ref="D581:E581"/>
    <mergeCell ref="F581:G581"/>
    <mergeCell ref="H581:I581"/>
    <mergeCell ref="D582:E582"/>
    <mergeCell ref="A583:I583"/>
    <mergeCell ref="E589:G589"/>
    <mergeCell ref="A590:I590"/>
    <mergeCell ref="B591:H591"/>
    <mergeCell ref="B592:H592"/>
    <mergeCell ref="A588:B588"/>
    <mergeCell ref="C588:D588"/>
    <mergeCell ref="E588:G588"/>
    <mergeCell ref="H588:I588"/>
    <mergeCell ref="A589:B589"/>
    <mergeCell ref="C589:D589"/>
    <mergeCell ref="H589:I589"/>
    <mergeCell ref="A548:B548"/>
    <mergeCell ref="C548:D548"/>
    <mergeCell ref="E548:G548"/>
    <mergeCell ref="H548:I548"/>
    <mergeCell ref="A549:B549"/>
    <mergeCell ref="C549:D549"/>
    <mergeCell ref="H549:I549"/>
    <mergeCell ref="E549:G549"/>
    <mergeCell ref="A550:I550"/>
    <mergeCell ref="B551:H551"/>
    <mergeCell ref="B552:H552"/>
    <mergeCell ref="A555:I555"/>
    <mergeCell ref="A556:I556"/>
    <mergeCell ref="A557:I557"/>
    <mergeCell ref="E562:F562"/>
    <mergeCell ref="G562:I562"/>
    <mergeCell ref="B558:E558"/>
    <mergeCell ref="F558:I558"/>
    <mergeCell ref="A559:I559"/>
    <mergeCell ref="A560:I560"/>
    <mergeCell ref="B483:I483"/>
    <mergeCell ref="B484:I484"/>
    <mergeCell ref="E485:F486"/>
    <mergeCell ref="G485:G486"/>
    <mergeCell ref="B569:C569"/>
    <mergeCell ref="E569:F569"/>
    <mergeCell ref="H569:I569"/>
    <mergeCell ref="B570:I570"/>
    <mergeCell ref="E571:F571"/>
    <mergeCell ref="B582:C582"/>
    <mergeCell ref="B584:D584"/>
    <mergeCell ref="F584:I584"/>
    <mergeCell ref="B585:I585"/>
    <mergeCell ref="B586:I586"/>
    <mergeCell ref="B587:D587"/>
    <mergeCell ref="F587:I587"/>
    <mergeCell ref="B492:I492"/>
    <mergeCell ref="B493:D493"/>
    <mergeCell ref="E493:F493"/>
    <mergeCell ref="G493:I493"/>
    <mergeCell ref="A494:I494"/>
    <mergeCell ref="B495:I495"/>
    <mergeCell ref="B496:C496"/>
    <mergeCell ref="H496:I496"/>
    <mergeCell ref="D496:E496"/>
    <mergeCell ref="F496:G496"/>
    <mergeCell ref="B497:C497"/>
    <mergeCell ref="D497:E497"/>
    <mergeCell ref="F497:G497"/>
    <mergeCell ref="H497:I497"/>
    <mergeCell ref="B498:C498"/>
    <mergeCell ref="H498:I498"/>
    <mergeCell ref="A468:B468"/>
    <mergeCell ref="C468:D468"/>
    <mergeCell ref="E468:G468"/>
    <mergeCell ref="H468:I468"/>
    <mergeCell ref="A469:B469"/>
    <mergeCell ref="C469:D469"/>
    <mergeCell ref="H469:I469"/>
    <mergeCell ref="E469:G469"/>
    <mergeCell ref="A470:I470"/>
    <mergeCell ref="B471:H471"/>
    <mergeCell ref="B472:H472"/>
    <mergeCell ref="A475:I475"/>
    <mergeCell ref="A476:I476"/>
    <mergeCell ref="A477:I477"/>
    <mergeCell ref="E482:F482"/>
    <mergeCell ref="G482:I482"/>
    <mergeCell ref="B478:E478"/>
    <mergeCell ref="F478:I478"/>
    <mergeCell ref="A479:I479"/>
    <mergeCell ref="A480:I480"/>
    <mergeCell ref="C481:D481"/>
    <mergeCell ref="E481:G481"/>
    <mergeCell ref="B482:D482"/>
    <mergeCell ref="H485:H486"/>
    <mergeCell ref="I485:I486"/>
    <mergeCell ref="E487:F487"/>
    <mergeCell ref="G487:I487"/>
    <mergeCell ref="A488:I488"/>
    <mergeCell ref="B489:C489"/>
    <mergeCell ref="E489:F489"/>
    <mergeCell ref="H489:I489"/>
    <mergeCell ref="B490:I490"/>
    <mergeCell ref="E491:F491"/>
    <mergeCell ref="B502:C502"/>
    <mergeCell ref="B504:D504"/>
    <mergeCell ref="F504:I504"/>
    <mergeCell ref="B505:I505"/>
    <mergeCell ref="B506:I506"/>
    <mergeCell ref="B507:D507"/>
    <mergeCell ref="F507:I507"/>
    <mergeCell ref="D501:E501"/>
    <mergeCell ref="F501:G501"/>
    <mergeCell ref="H501:I501"/>
    <mergeCell ref="D502:E502"/>
    <mergeCell ref="A503:I503"/>
    <mergeCell ref="F502:G502"/>
    <mergeCell ref="H502:I502"/>
    <mergeCell ref="B500:C500"/>
    <mergeCell ref="B501:C501"/>
    <mergeCell ref="B536:C536"/>
    <mergeCell ref="H536:I536"/>
    <mergeCell ref="D536:E536"/>
    <mergeCell ref="F536:G536"/>
    <mergeCell ref="B537:C537"/>
    <mergeCell ref="D537:E537"/>
    <mergeCell ref="F537:G537"/>
    <mergeCell ref="H537:I537"/>
    <mergeCell ref="B538:C538"/>
    <mergeCell ref="H538:I538"/>
    <mergeCell ref="D540:E540"/>
    <mergeCell ref="F540:G540"/>
    <mergeCell ref="D538:E538"/>
    <mergeCell ref="F538:G538"/>
    <mergeCell ref="B539:C539"/>
    <mergeCell ref="D539:E539"/>
    <mergeCell ref="F539:G539"/>
    <mergeCell ref="H539:I539"/>
    <mergeCell ref="H540:I540"/>
    <mergeCell ref="A508:B508"/>
    <mergeCell ref="C508:D508"/>
    <mergeCell ref="E508:G508"/>
    <mergeCell ref="H508:I508"/>
    <mergeCell ref="A509:B509"/>
    <mergeCell ref="C509:D509"/>
    <mergeCell ref="H509:I509"/>
    <mergeCell ref="E509:G509"/>
    <mergeCell ref="A510:I510"/>
    <mergeCell ref="B511:H511"/>
    <mergeCell ref="B512:H512"/>
    <mergeCell ref="A515:I515"/>
    <mergeCell ref="A516:I516"/>
    <mergeCell ref="A517:I517"/>
    <mergeCell ref="E522:F522"/>
    <mergeCell ref="G522:I522"/>
    <mergeCell ref="B518:E518"/>
    <mergeCell ref="F518:I518"/>
    <mergeCell ref="A519:I519"/>
    <mergeCell ref="A520:I520"/>
    <mergeCell ref="C521:D521"/>
    <mergeCell ref="E521:G521"/>
    <mergeCell ref="B522:D522"/>
    <mergeCell ref="B523:I523"/>
    <mergeCell ref="B524:I524"/>
    <mergeCell ref="E525:F526"/>
    <mergeCell ref="G525:G526"/>
    <mergeCell ref="H525:H526"/>
    <mergeCell ref="I525:I526"/>
    <mergeCell ref="E527:F527"/>
    <mergeCell ref="G527:I527"/>
    <mergeCell ref="A528:I528"/>
    <mergeCell ref="B529:C529"/>
    <mergeCell ref="E529:F529"/>
    <mergeCell ref="H529:I529"/>
    <mergeCell ref="B530:I530"/>
    <mergeCell ref="E531:F531"/>
    <mergeCell ref="B542:C542"/>
    <mergeCell ref="B544:D544"/>
    <mergeCell ref="F544:I544"/>
    <mergeCell ref="F542:G542"/>
    <mergeCell ref="H542:I542"/>
    <mergeCell ref="B540:C540"/>
    <mergeCell ref="B541:C541"/>
    <mergeCell ref="D541:E541"/>
    <mergeCell ref="F541:G541"/>
    <mergeCell ref="H541:I541"/>
    <mergeCell ref="D542:E542"/>
    <mergeCell ref="A543:I543"/>
    <mergeCell ref="B532:I532"/>
    <mergeCell ref="B533:D533"/>
    <mergeCell ref="E533:F533"/>
    <mergeCell ref="G533:I533"/>
    <mergeCell ref="A534:I534"/>
    <mergeCell ref="B535:I535"/>
    <mergeCell ref="B545:I545"/>
    <mergeCell ref="B546:I546"/>
    <mergeCell ref="B547:D547"/>
    <mergeCell ref="F547:I547"/>
    <mergeCell ref="B22:C22"/>
    <mergeCell ref="B23:C23"/>
    <mergeCell ref="D23:E23"/>
    <mergeCell ref="F23:G23"/>
    <mergeCell ref="H23:I23"/>
    <mergeCell ref="B24:C24"/>
    <mergeCell ref="D24:E24"/>
    <mergeCell ref="B25:C25"/>
    <mergeCell ref="D25:E25"/>
    <mergeCell ref="F25:G25"/>
    <mergeCell ref="H25:I25"/>
    <mergeCell ref="D26:E26"/>
    <mergeCell ref="F26:G26"/>
    <mergeCell ref="H26:I26"/>
    <mergeCell ref="F28:G28"/>
    <mergeCell ref="H28:I28"/>
    <mergeCell ref="B26:C26"/>
    <mergeCell ref="B27:C27"/>
    <mergeCell ref="D27:E27"/>
    <mergeCell ref="F27:G27"/>
    <mergeCell ref="H27:I27"/>
    <mergeCell ref="D28:E28"/>
    <mergeCell ref="A29:I29"/>
    <mergeCell ref="F24:G24"/>
    <mergeCell ref="H24:I24"/>
    <mergeCell ref="B28:C28"/>
    <mergeCell ref="B30:D30"/>
    <mergeCell ref="F30:I30"/>
    <mergeCell ref="A1:I1"/>
    <mergeCell ref="A2:I2"/>
    <mergeCell ref="A3:I3"/>
    <mergeCell ref="B4:E4"/>
    <mergeCell ref="F4:I4"/>
    <mergeCell ref="A5:I5"/>
    <mergeCell ref="A6:I6"/>
    <mergeCell ref="C7:D7"/>
    <mergeCell ref="E7:G7"/>
    <mergeCell ref="B8:D8"/>
    <mergeCell ref="E8:F8"/>
    <mergeCell ref="G8:I8"/>
    <mergeCell ref="B9:I9"/>
    <mergeCell ref="B10:I10"/>
    <mergeCell ref="E11:F12"/>
    <mergeCell ref="G11:G12"/>
    <mergeCell ref="H11:H12"/>
    <mergeCell ref="I11:I12"/>
    <mergeCell ref="E13:F13"/>
    <mergeCell ref="G13:I13"/>
    <mergeCell ref="A14:I14"/>
    <mergeCell ref="B15:C15"/>
    <mergeCell ref="E15:F15"/>
    <mergeCell ref="H15:I15"/>
    <mergeCell ref="B16:I16"/>
    <mergeCell ref="E17:F17"/>
    <mergeCell ref="B18:I18"/>
    <mergeCell ref="B19:D19"/>
    <mergeCell ref="E19:F19"/>
    <mergeCell ref="G19:I19"/>
    <mergeCell ref="A20:I20"/>
    <mergeCell ref="B21:I21"/>
    <mergeCell ref="D22:E22"/>
    <mergeCell ref="F22:G22"/>
    <mergeCell ref="H22:I22"/>
    <mergeCell ref="F67:G67"/>
    <mergeCell ref="H67:I67"/>
    <mergeCell ref="B65:C65"/>
    <mergeCell ref="B66:C66"/>
    <mergeCell ref="D66:E66"/>
    <mergeCell ref="F66:G66"/>
    <mergeCell ref="H66:I66"/>
    <mergeCell ref="D67:E67"/>
    <mergeCell ref="B67:C67"/>
    <mergeCell ref="B31:I31"/>
    <mergeCell ref="B32:I32"/>
    <mergeCell ref="B33:D33"/>
    <mergeCell ref="F33:I33"/>
    <mergeCell ref="B57:I57"/>
    <mergeCell ref="B58:D58"/>
    <mergeCell ref="E58:F58"/>
    <mergeCell ref="G58:I58"/>
    <mergeCell ref="A59:I59"/>
    <mergeCell ref="B60:I60"/>
    <mergeCell ref="B61:C61"/>
    <mergeCell ref="H61:I61"/>
    <mergeCell ref="D61:E61"/>
    <mergeCell ref="F61:G61"/>
    <mergeCell ref="B62:C62"/>
    <mergeCell ref="D62:E62"/>
    <mergeCell ref="F62:G62"/>
    <mergeCell ref="H62:I62"/>
    <mergeCell ref="A53:I53"/>
    <mergeCell ref="B54:C54"/>
    <mergeCell ref="E54:F54"/>
    <mergeCell ref="H54:I54"/>
    <mergeCell ref="B55:I55"/>
    <mergeCell ref="B48:I48"/>
    <mergeCell ref="B49:I49"/>
    <mergeCell ref="E50:F51"/>
    <mergeCell ref="G50:G51"/>
    <mergeCell ref="H50:H51"/>
    <mergeCell ref="I50:I51"/>
    <mergeCell ref="E52:F52"/>
    <mergeCell ref="G52:I52"/>
    <mergeCell ref="B63:C63"/>
    <mergeCell ref="H63:I63"/>
    <mergeCell ref="D65:E65"/>
    <mergeCell ref="F65:G65"/>
    <mergeCell ref="D63:E63"/>
    <mergeCell ref="F63:G63"/>
    <mergeCell ref="B64:C64"/>
    <mergeCell ref="D64:E64"/>
    <mergeCell ref="F64:G64"/>
    <mergeCell ref="H64:I64"/>
    <mergeCell ref="H65:I65"/>
    <mergeCell ref="E56:F56"/>
    <mergeCell ref="A34:B34"/>
    <mergeCell ref="C34:D34"/>
    <mergeCell ref="E34:G34"/>
    <mergeCell ref="H34:I34"/>
    <mergeCell ref="A35:B35"/>
    <mergeCell ref="C35:D35"/>
    <mergeCell ref="H35:I35"/>
    <mergeCell ref="E35:G35"/>
    <mergeCell ref="A36:I36"/>
    <mergeCell ref="B37:H37"/>
    <mergeCell ref="B39:H39"/>
    <mergeCell ref="A40:I40"/>
    <mergeCell ref="A41:I41"/>
    <mergeCell ref="A42:I42"/>
    <mergeCell ref="E47:F47"/>
    <mergeCell ref="G47:I47"/>
    <mergeCell ref="B43:E43"/>
    <mergeCell ref="F43:I43"/>
    <mergeCell ref="A44:I44"/>
    <mergeCell ref="A45:I45"/>
    <mergeCell ref="C46:D46"/>
    <mergeCell ref="E46:G46"/>
    <mergeCell ref="B47:D47"/>
    <mergeCell ref="B140:C140"/>
    <mergeCell ref="D140:E140"/>
    <mergeCell ref="F140:G140"/>
    <mergeCell ref="H140:I140"/>
    <mergeCell ref="G130:I130"/>
    <mergeCell ref="A131:I131"/>
    <mergeCell ref="B132:C132"/>
    <mergeCell ref="E132:F132"/>
    <mergeCell ref="H132:I132"/>
    <mergeCell ref="B133:I133"/>
    <mergeCell ref="E134:F134"/>
    <mergeCell ref="F106:G106"/>
    <mergeCell ref="H106:I106"/>
    <mergeCell ref="B104:C104"/>
    <mergeCell ref="B105:C105"/>
    <mergeCell ref="D105:E105"/>
    <mergeCell ref="A68:I68"/>
    <mergeCell ref="I128:I129"/>
    <mergeCell ref="E130:F130"/>
    <mergeCell ref="B69:D69"/>
    <mergeCell ref="F69:I69"/>
    <mergeCell ref="B70:I70"/>
    <mergeCell ref="B71:I71"/>
    <mergeCell ref="B72:D72"/>
    <mergeCell ref="F72:I72"/>
    <mergeCell ref="B135:I135"/>
    <mergeCell ref="B136:D136"/>
    <mergeCell ref="E136:F136"/>
    <mergeCell ref="G136:I136"/>
    <mergeCell ref="A137:I137"/>
    <mergeCell ref="B138:I138"/>
    <mergeCell ref="B139:C139"/>
    <mergeCell ref="H139:I139"/>
    <mergeCell ref="D139:E139"/>
    <mergeCell ref="F139:G139"/>
    <mergeCell ref="H103:I103"/>
    <mergeCell ref="H104:I104"/>
    <mergeCell ref="B141:C141"/>
    <mergeCell ref="H141:I141"/>
    <mergeCell ref="A112:B112"/>
    <mergeCell ref="C112:D112"/>
    <mergeCell ref="E112:G112"/>
    <mergeCell ref="H112:I112"/>
    <mergeCell ref="A113:B113"/>
    <mergeCell ref="C113:D113"/>
    <mergeCell ref="H113:I113"/>
    <mergeCell ref="E113:G113"/>
    <mergeCell ref="A114:I114"/>
    <mergeCell ref="B115:H115"/>
    <mergeCell ref="B116:H116"/>
    <mergeCell ref="A118:I118"/>
    <mergeCell ref="A119:I119"/>
    <mergeCell ref="A120:I120"/>
    <mergeCell ref="E125:F125"/>
    <mergeCell ref="G125:I125"/>
    <mergeCell ref="B121:E121"/>
    <mergeCell ref="F121:I121"/>
    <mergeCell ref="A122:I122"/>
    <mergeCell ref="A123:I123"/>
    <mergeCell ref="C124:D124"/>
    <mergeCell ref="E124:G124"/>
    <mergeCell ref="B125:D125"/>
    <mergeCell ref="B126:I126"/>
    <mergeCell ref="B127:I127"/>
    <mergeCell ref="E128:F129"/>
    <mergeCell ref="G128:G129"/>
    <mergeCell ref="H128:H129"/>
    <mergeCell ref="B87:I87"/>
    <mergeCell ref="B88:I88"/>
    <mergeCell ref="E89:F90"/>
    <mergeCell ref="G89:G90"/>
    <mergeCell ref="H89:H90"/>
    <mergeCell ref="B145:C145"/>
    <mergeCell ref="B147:D147"/>
    <mergeCell ref="F147:I147"/>
    <mergeCell ref="B148:I148"/>
    <mergeCell ref="B149:I149"/>
    <mergeCell ref="B150:D150"/>
    <mergeCell ref="F150:I150"/>
    <mergeCell ref="B96:I96"/>
    <mergeCell ref="B97:D97"/>
    <mergeCell ref="E97:F97"/>
    <mergeCell ref="G97:I97"/>
    <mergeCell ref="A98:I98"/>
    <mergeCell ref="B99:I99"/>
    <mergeCell ref="B100:C100"/>
    <mergeCell ref="H100:I100"/>
    <mergeCell ref="D100:E100"/>
    <mergeCell ref="F100:G100"/>
    <mergeCell ref="B101:C101"/>
    <mergeCell ref="D101:E101"/>
    <mergeCell ref="F101:G101"/>
    <mergeCell ref="H101:I101"/>
    <mergeCell ref="B102:C102"/>
    <mergeCell ref="H102:I102"/>
    <mergeCell ref="D104:E104"/>
    <mergeCell ref="F104:G104"/>
    <mergeCell ref="D102:E102"/>
    <mergeCell ref="F102:G102"/>
    <mergeCell ref="A73:B73"/>
    <mergeCell ref="C73:D73"/>
    <mergeCell ref="E73:G73"/>
    <mergeCell ref="H73:I73"/>
    <mergeCell ref="A74:B74"/>
    <mergeCell ref="C74:D74"/>
    <mergeCell ref="H74:I74"/>
    <mergeCell ref="E74:G74"/>
    <mergeCell ref="A75:I75"/>
    <mergeCell ref="B76:H76"/>
    <mergeCell ref="B77:H77"/>
    <mergeCell ref="A79:I79"/>
    <mergeCell ref="A80:I80"/>
    <mergeCell ref="A81:I81"/>
    <mergeCell ref="E86:F86"/>
    <mergeCell ref="G86:I86"/>
    <mergeCell ref="B82:E82"/>
    <mergeCell ref="F82:I82"/>
    <mergeCell ref="A83:I83"/>
    <mergeCell ref="A84:I84"/>
    <mergeCell ref="C85:D85"/>
    <mergeCell ref="E85:G85"/>
    <mergeCell ref="B86:D86"/>
    <mergeCell ref="I89:I90"/>
    <mergeCell ref="E91:F91"/>
    <mergeCell ref="G91:I91"/>
    <mergeCell ref="A92:I92"/>
    <mergeCell ref="B93:C93"/>
    <mergeCell ref="E93:F93"/>
    <mergeCell ref="B180:C180"/>
    <mergeCell ref="D180:E180"/>
    <mergeCell ref="F180:G180"/>
    <mergeCell ref="H180:I180"/>
    <mergeCell ref="B181:C181"/>
    <mergeCell ref="D181:E181"/>
    <mergeCell ref="H93:I93"/>
    <mergeCell ref="B94:I94"/>
    <mergeCell ref="E95:F95"/>
    <mergeCell ref="B106:C106"/>
    <mergeCell ref="B108:D108"/>
    <mergeCell ref="F108:I108"/>
    <mergeCell ref="B109:I109"/>
    <mergeCell ref="B110:I110"/>
    <mergeCell ref="B111:D111"/>
    <mergeCell ref="F111:I111"/>
    <mergeCell ref="D143:E143"/>
    <mergeCell ref="F143:G143"/>
    <mergeCell ref="D141:E141"/>
    <mergeCell ref="F141:G141"/>
    <mergeCell ref="B142:C142"/>
    <mergeCell ref="D142:E142"/>
    <mergeCell ref="F142:G142"/>
    <mergeCell ref="H142:I142"/>
    <mergeCell ref="H143:I143"/>
    <mergeCell ref="F105:G105"/>
    <mergeCell ref="H105:I105"/>
    <mergeCell ref="D106:E106"/>
    <mergeCell ref="A107:I107"/>
    <mergeCell ref="B103:C103"/>
    <mergeCell ref="D103:E103"/>
    <mergeCell ref="F103:G103"/>
    <mergeCell ref="B161:E161"/>
    <mergeCell ref="F161:I161"/>
    <mergeCell ref="A162:I162"/>
    <mergeCell ref="A163:I163"/>
    <mergeCell ref="C164:D164"/>
    <mergeCell ref="E164:G164"/>
    <mergeCell ref="F145:G145"/>
    <mergeCell ref="H145:I145"/>
    <mergeCell ref="B143:C143"/>
    <mergeCell ref="B144:C144"/>
    <mergeCell ref="D144:E144"/>
    <mergeCell ref="F144:G144"/>
    <mergeCell ref="H144:I144"/>
    <mergeCell ref="D145:E145"/>
    <mergeCell ref="A146:I146"/>
    <mergeCell ref="D183:E183"/>
    <mergeCell ref="F183:G183"/>
    <mergeCell ref="F181:G181"/>
    <mergeCell ref="H181:I181"/>
    <mergeCell ref="B182:C182"/>
    <mergeCell ref="D182:E182"/>
    <mergeCell ref="F182:G182"/>
    <mergeCell ref="H182:I182"/>
    <mergeCell ref="H183:I183"/>
    <mergeCell ref="E176:F176"/>
    <mergeCell ref="G176:I176"/>
    <mergeCell ref="A177:I177"/>
    <mergeCell ref="B178:I178"/>
    <mergeCell ref="D179:E179"/>
    <mergeCell ref="F179:G179"/>
    <mergeCell ref="H179:I179"/>
    <mergeCell ref="B179:C179"/>
    <mergeCell ref="A151:B151"/>
    <mergeCell ref="C151:D151"/>
    <mergeCell ref="E151:G151"/>
    <mergeCell ref="H151:I151"/>
    <mergeCell ref="C152:D152"/>
    <mergeCell ref="E152:G152"/>
    <mergeCell ref="H152:I152"/>
    <mergeCell ref="A152:B152"/>
    <mergeCell ref="A153:B153"/>
    <mergeCell ref="C153:D153"/>
    <mergeCell ref="E153:G153"/>
    <mergeCell ref="H153:I153"/>
    <mergeCell ref="B154:H154"/>
    <mergeCell ref="B155:H155"/>
    <mergeCell ref="A158:I158"/>
    <mergeCell ref="A159:I159"/>
    <mergeCell ref="A160:I160"/>
    <mergeCell ref="B165:D165"/>
    <mergeCell ref="E165:F165"/>
    <mergeCell ref="G165:I165"/>
    <mergeCell ref="B166:I166"/>
    <mergeCell ref="B167:I167"/>
    <mergeCell ref="E168:F169"/>
    <mergeCell ref="G168:G169"/>
    <mergeCell ref="H168:H169"/>
    <mergeCell ref="I168:I169"/>
    <mergeCell ref="E170:F170"/>
    <mergeCell ref="G170:I170"/>
    <mergeCell ref="A171:I171"/>
    <mergeCell ref="B172:C172"/>
    <mergeCell ref="E172:F172"/>
    <mergeCell ref="H172:I172"/>
    <mergeCell ref="B173:I173"/>
    <mergeCell ref="E174:F174"/>
    <mergeCell ref="B175:I175"/>
    <mergeCell ref="B176:D176"/>
    <mergeCell ref="B185:C185"/>
    <mergeCell ref="B187:D187"/>
    <mergeCell ref="F187:I187"/>
    <mergeCell ref="B188:I188"/>
    <mergeCell ref="B189:I189"/>
    <mergeCell ref="B190:D190"/>
    <mergeCell ref="F190:I190"/>
    <mergeCell ref="B215:I215"/>
    <mergeCell ref="B216:D216"/>
    <mergeCell ref="E216:F216"/>
    <mergeCell ref="G216:I216"/>
    <mergeCell ref="A217:I217"/>
    <mergeCell ref="B218:I218"/>
    <mergeCell ref="B219:C219"/>
    <mergeCell ref="H219:I219"/>
    <mergeCell ref="D219:E219"/>
    <mergeCell ref="F219:G219"/>
    <mergeCell ref="A211:I211"/>
    <mergeCell ref="B212:C212"/>
    <mergeCell ref="E212:F212"/>
    <mergeCell ref="H212:I212"/>
    <mergeCell ref="F185:G185"/>
    <mergeCell ref="H185:I185"/>
    <mergeCell ref="B183:C183"/>
    <mergeCell ref="B184:C184"/>
    <mergeCell ref="D184:E184"/>
    <mergeCell ref="F184:G184"/>
    <mergeCell ref="H184:I184"/>
    <mergeCell ref="D185:E185"/>
    <mergeCell ref="A186:I186"/>
    <mergeCell ref="B221:C221"/>
    <mergeCell ref="H221:I221"/>
    <mergeCell ref="D223:E223"/>
    <mergeCell ref="F223:G223"/>
    <mergeCell ref="D221:E221"/>
    <mergeCell ref="F221:G221"/>
    <mergeCell ref="B222:C222"/>
    <mergeCell ref="D222:E222"/>
    <mergeCell ref="F222:G222"/>
    <mergeCell ref="H222:I222"/>
    <mergeCell ref="H223:I223"/>
    <mergeCell ref="B213:I213"/>
    <mergeCell ref="E214:F214"/>
    <mergeCell ref="F225:G225"/>
    <mergeCell ref="H225:I225"/>
    <mergeCell ref="B223:C223"/>
    <mergeCell ref="B224:C224"/>
    <mergeCell ref="D224:E224"/>
    <mergeCell ref="F224:G224"/>
    <mergeCell ref="H224:I224"/>
    <mergeCell ref="D225:E225"/>
    <mergeCell ref="B225:C225"/>
    <mergeCell ref="B201:E201"/>
    <mergeCell ref="F201:I201"/>
    <mergeCell ref="A202:I202"/>
    <mergeCell ref="A203:I203"/>
    <mergeCell ref="C204:D204"/>
    <mergeCell ref="E204:G204"/>
    <mergeCell ref="B205:D205"/>
    <mergeCell ref="B206:I206"/>
    <mergeCell ref="B207:I207"/>
    <mergeCell ref="E208:F209"/>
    <mergeCell ref="G208:G209"/>
    <mergeCell ref="H208:H209"/>
    <mergeCell ref="I208:I209"/>
    <mergeCell ref="E210:F210"/>
    <mergeCell ref="G210:I210"/>
    <mergeCell ref="B220:C220"/>
    <mergeCell ref="D220:E220"/>
    <mergeCell ref="F220:G220"/>
    <mergeCell ref="H220:I220"/>
    <mergeCell ref="A226:I226"/>
    <mergeCell ref="I287:I288"/>
    <mergeCell ref="E289:F289"/>
    <mergeCell ref="B227:D227"/>
    <mergeCell ref="F227:I227"/>
    <mergeCell ref="B228:I228"/>
    <mergeCell ref="B229:I229"/>
    <mergeCell ref="B230:D230"/>
    <mergeCell ref="F230:I230"/>
    <mergeCell ref="B294:I294"/>
    <mergeCell ref="B295:D295"/>
    <mergeCell ref="E295:F295"/>
    <mergeCell ref="G295:I295"/>
    <mergeCell ref="A296:I296"/>
    <mergeCell ref="B297:I297"/>
    <mergeCell ref="B298:C298"/>
    <mergeCell ref="A191:B191"/>
    <mergeCell ref="C191:D191"/>
    <mergeCell ref="E191:G191"/>
    <mergeCell ref="H191:I191"/>
    <mergeCell ref="A192:B192"/>
    <mergeCell ref="C192:D192"/>
    <mergeCell ref="H192:I192"/>
    <mergeCell ref="E192:G192"/>
    <mergeCell ref="A193:I193"/>
    <mergeCell ref="B194:H194"/>
    <mergeCell ref="B195:H195"/>
    <mergeCell ref="A198:I198"/>
    <mergeCell ref="A199:I199"/>
    <mergeCell ref="A200:I200"/>
    <mergeCell ref="E205:F205"/>
    <mergeCell ref="G205:I205"/>
    <mergeCell ref="B284:D284"/>
    <mergeCell ref="B285:I285"/>
    <mergeCell ref="B286:I286"/>
    <mergeCell ref="B299:C299"/>
    <mergeCell ref="D299:E299"/>
    <mergeCell ref="F299:G299"/>
    <mergeCell ref="H299:I299"/>
    <mergeCell ref="G289:I289"/>
    <mergeCell ref="A290:I290"/>
    <mergeCell ref="B291:C291"/>
    <mergeCell ref="E291:F291"/>
    <mergeCell ref="H291:I291"/>
    <mergeCell ref="B292:I292"/>
    <mergeCell ref="E293:F293"/>
    <mergeCell ref="F265:G265"/>
    <mergeCell ref="H265:I265"/>
    <mergeCell ref="B263:C263"/>
    <mergeCell ref="B264:C264"/>
    <mergeCell ref="D264:E264"/>
    <mergeCell ref="B307:I307"/>
    <mergeCell ref="B308:I308"/>
    <mergeCell ref="B309:D309"/>
    <mergeCell ref="F309:I309"/>
    <mergeCell ref="B255:I255"/>
    <mergeCell ref="B256:D256"/>
    <mergeCell ref="E256:F256"/>
    <mergeCell ref="G256:I256"/>
    <mergeCell ref="A257:I257"/>
    <mergeCell ref="B258:I258"/>
    <mergeCell ref="B259:C259"/>
    <mergeCell ref="H259:I259"/>
    <mergeCell ref="D259:E259"/>
    <mergeCell ref="F259:G259"/>
    <mergeCell ref="B260:C260"/>
    <mergeCell ref="D260:E260"/>
    <mergeCell ref="F260:G260"/>
    <mergeCell ref="H260:I260"/>
    <mergeCell ref="B261:C261"/>
    <mergeCell ref="H261:I261"/>
    <mergeCell ref="D263:E263"/>
    <mergeCell ref="H298:I298"/>
    <mergeCell ref="D298:E298"/>
    <mergeCell ref="F298:G298"/>
    <mergeCell ref="H262:I262"/>
    <mergeCell ref="H263:I263"/>
    <mergeCell ref="B300:C300"/>
    <mergeCell ref="H300:I300"/>
    <mergeCell ref="A271:B271"/>
    <mergeCell ref="C271:D271"/>
    <mergeCell ref="E271:G271"/>
    <mergeCell ref="H271:I271"/>
    <mergeCell ref="I248:I249"/>
    <mergeCell ref="E250:F250"/>
    <mergeCell ref="G250:I250"/>
    <mergeCell ref="A251:I251"/>
    <mergeCell ref="B252:C252"/>
    <mergeCell ref="E252:F252"/>
    <mergeCell ref="E287:F288"/>
    <mergeCell ref="G287:G288"/>
    <mergeCell ref="H287:H288"/>
    <mergeCell ref="B246:I246"/>
    <mergeCell ref="B247:I247"/>
    <mergeCell ref="E248:F249"/>
    <mergeCell ref="G248:G249"/>
    <mergeCell ref="H248:H249"/>
    <mergeCell ref="B304:C304"/>
    <mergeCell ref="B306:D306"/>
    <mergeCell ref="F306:I306"/>
    <mergeCell ref="A272:B272"/>
    <mergeCell ref="C272:D272"/>
    <mergeCell ref="H272:I272"/>
    <mergeCell ref="E272:G272"/>
    <mergeCell ref="A273:I273"/>
    <mergeCell ref="B274:H274"/>
    <mergeCell ref="B275:H275"/>
    <mergeCell ref="A277:I277"/>
    <mergeCell ref="A278:I278"/>
    <mergeCell ref="A279:I279"/>
    <mergeCell ref="E284:F284"/>
    <mergeCell ref="G284:I284"/>
    <mergeCell ref="B280:E280"/>
    <mergeCell ref="F280:I280"/>
    <mergeCell ref="A281:I281"/>
    <mergeCell ref="A231:B231"/>
    <mergeCell ref="C231:D231"/>
    <mergeCell ref="E231:G231"/>
    <mergeCell ref="H231:I231"/>
    <mergeCell ref="A232:B232"/>
    <mergeCell ref="C232:D232"/>
    <mergeCell ref="H232:I232"/>
    <mergeCell ref="E232:G232"/>
    <mergeCell ref="A233:I233"/>
    <mergeCell ref="B234:H234"/>
    <mergeCell ref="B235:H235"/>
    <mergeCell ref="A238:I238"/>
    <mergeCell ref="A239:I239"/>
    <mergeCell ref="A240:I240"/>
    <mergeCell ref="E245:F245"/>
    <mergeCell ref="G245:I245"/>
    <mergeCell ref="B241:E241"/>
    <mergeCell ref="F241:I241"/>
    <mergeCell ref="A242:I242"/>
    <mergeCell ref="A243:I243"/>
    <mergeCell ref="C244:D244"/>
    <mergeCell ref="E244:G244"/>
    <mergeCell ref="B245:D245"/>
    <mergeCell ref="H252:I252"/>
    <mergeCell ref="B253:I253"/>
    <mergeCell ref="E254:F254"/>
    <mergeCell ref="B265:C265"/>
    <mergeCell ref="B267:D267"/>
    <mergeCell ref="F267:I267"/>
    <mergeCell ref="B268:I268"/>
    <mergeCell ref="B269:I269"/>
    <mergeCell ref="B270:D270"/>
    <mergeCell ref="F270:I270"/>
    <mergeCell ref="D302:E302"/>
    <mergeCell ref="F302:G302"/>
    <mergeCell ref="D300:E300"/>
    <mergeCell ref="F300:G300"/>
    <mergeCell ref="B301:C301"/>
    <mergeCell ref="D301:E301"/>
    <mergeCell ref="F301:G301"/>
    <mergeCell ref="H301:I301"/>
    <mergeCell ref="H302:I302"/>
    <mergeCell ref="F264:G264"/>
    <mergeCell ref="H264:I264"/>
    <mergeCell ref="D265:E265"/>
    <mergeCell ref="A266:I266"/>
    <mergeCell ref="B262:C262"/>
    <mergeCell ref="D262:E262"/>
    <mergeCell ref="F262:G262"/>
    <mergeCell ref="F263:G263"/>
    <mergeCell ref="D261:E261"/>
    <mergeCell ref="F261:G261"/>
    <mergeCell ref="A282:I282"/>
    <mergeCell ref="C283:D283"/>
    <mergeCell ref="E283:G283"/>
    <mergeCell ref="F304:G304"/>
    <mergeCell ref="H304:I304"/>
    <mergeCell ref="B302:C302"/>
    <mergeCell ref="B303:C303"/>
    <mergeCell ref="D303:E303"/>
    <mergeCell ref="F303:G303"/>
    <mergeCell ref="H303:I303"/>
    <mergeCell ref="D304:E304"/>
    <mergeCell ref="A305:I305"/>
    <mergeCell ref="D341:E341"/>
    <mergeCell ref="F341:G341"/>
    <mergeCell ref="D339:E339"/>
    <mergeCell ref="F339:G339"/>
    <mergeCell ref="B340:C340"/>
    <mergeCell ref="D340:E340"/>
    <mergeCell ref="F340:G340"/>
    <mergeCell ref="H340:I340"/>
    <mergeCell ref="H341:I341"/>
    <mergeCell ref="B333:I333"/>
    <mergeCell ref="B334:D334"/>
    <mergeCell ref="E334:F334"/>
    <mergeCell ref="G334:I334"/>
    <mergeCell ref="A335:I335"/>
    <mergeCell ref="B336:I336"/>
    <mergeCell ref="B337:C337"/>
    <mergeCell ref="H337:I337"/>
    <mergeCell ref="D337:E337"/>
    <mergeCell ref="F337:G337"/>
    <mergeCell ref="B338:C338"/>
    <mergeCell ref="D338:E338"/>
    <mergeCell ref="F338:G338"/>
    <mergeCell ref="H338:I338"/>
    <mergeCell ref="A344:I344"/>
    <mergeCell ref="A310:B310"/>
    <mergeCell ref="C310:D310"/>
    <mergeCell ref="E310:G310"/>
    <mergeCell ref="H310:I310"/>
    <mergeCell ref="A311:B311"/>
    <mergeCell ref="C311:D311"/>
    <mergeCell ref="H311:I311"/>
    <mergeCell ref="E311:G311"/>
    <mergeCell ref="A312:I312"/>
    <mergeCell ref="B313:H313"/>
    <mergeCell ref="B314:H314"/>
    <mergeCell ref="A316:I316"/>
    <mergeCell ref="A317:I317"/>
    <mergeCell ref="A318:I318"/>
    <mergeCell ref="E323:F323"/>
    <mergeCell ref="G323:I323"/>
    <mergeCell ref="B319:E319"/>
    <mergeCell ref="F319:I319"/>
    <mergeCell ref="A320:I320"/>
    <mergeCell ref="A321:I321"/>
    <mergeCell ref="C322:D322"/>
    <mergeCell ref="E322:G322"/>
    <mergeCell ref="B323:D323"/>
    <mergeCell ref="B324:I324"/>
    <mergeCell ref="B325:I325"/>
    <mergeCell ref="E326:F327"/>
    <mergeCell ref="G326:G327"/>
    <mergeCell ref="H326:H327"/>
    <mergeCell ref="I326:I327"/>
    <mergeCell ref="E328:F328"/>
    <mergeCell ref="G328:I328"/>
    <mergeCell ref="A329:I329"/>
    <mergeCell ref="B330:C330"/>
    <mergeCell ref="E330:F330"/>
    <mergeCell ref="H330:I330"/>
    <mergeCell ref="B331:I331"/>
    <mergeCell ref="E332:F332"/>
    <mergeCell ref="B343:C343"/>
    <mergeCell ref="B339:C339"/>
    <mergeCell ref="H339:I339"/>
    <mergeCell ref="F343:G343"/>
    <mergeCell ref="H343:I343"/>
    <mergeCell ref="B341:C341"/>
    <mergeCell ref="B342:C342"/>
    <mergeCell ref="D342:E342"/>
    <mergeCell ref="F342:G342"/>
    <mergeCell ref="H342:I342"/>
    <mergeCell ref="D343:E343"/>
    <mergeCell ref="F383:G383"/>
    <mergeCell ref="H383:I383"/>
    <mergeCell ref="B381:C381"/>
    <mergeCell ref="B382:C382"/>
    <mergeCell ref="D382:E382"/>
    <mergeCell ref="F382:G382"/>
    <mergeCell ref="H382:I382"/>
    <mergeCell ref="D383:E383"/>
    <mergeCell ref="B383:C383"/>
    <mergeCell ref="B345:D345"/>
    <mergeCell ref="F345:I345"/>
    <mergeCell ref="B346:I346"/>
    <mergeCell ref="B347:I347"/>
    <mergeCell ref="B348:D348"/>
    <mergeCell ref="F348:I348"/>
    <mergeCell ref="B373:I373"/>
    <mergeCell ref="B374:D374"/>
    <mergeCell ref="E374:F374"/>
    <mergeCell ref="G374:I374"/>
    <mergeCell ref="A375:I375"/>
    <mergeCell ref="B376:I376"/>
    <mergeCell ref="B377:C377"/>
    <mergeCell ref="H377:I377"/>
    <mergeCell ref="D377:E377"/>
    <mergeCell ref="F377:G377"/>
    <mergeCell ref="B378:C378"/>
    <mergeCell ref="D378:E378"/>
    <mergeCell ref="F378:G378"/>
    <mergeCell ref="H378:I378"/>
    <mergeCell ref="A369:I369"/>
    <mergeCell ref="B370:C370"/>
    <mergeCell ref="E370:F370"/>
    <mergeCell ref="E366:F367"/>
    <mergeCell ref="G366:G367"/>
    <mergeCell ref="H366:H367"/>
    <mergeCell ref="I366:I367"/>
    <mergeCell ref="E368:F368"/>
    <mergeCell ref="G368:I368"/>
    <mergeCell ref="B379:C379"/>
    <mergeCell ref="H379:I379"/>
    <mergeCell ref="D381:E381"/>
    <mergeCell ref="F381:G381"/>
    <mergeCell ref="D379:E379"/>
    <mergeCell ref="F379:G379"/>
    <mergeCell ref="B380:C380"/>
    <mergeCell ref="D380:E380"/>
    <mergeCell ref="F380:G380"/>
    <mergeCell ref="H380:I380"/>
    <mergeCell ref="H381:I381"/>
    <mergeCell ref="H370:I370"/>
    <mergeCell ref="B371:I371"/>
    <mergeCell ref="E372:F372"/>
    <mergeCell ref="B385:D385"/>
    <mergeCell ref="F385:I385"/>
    <mergeCell ref="B386:I386"/>
    <mergeCell ref="B387:I387"/>
    <mergeCell ref="B388:D388"/>
    <mergeCell ref="F388:I388"/>
    <mergeCell ref="A384:I384"/>
    <mergeCell ref="A349:B349"/>
    <mergeCell ref="C349:D349"/>
    <mergeCell ref="E349:G349"/>
    <mergeCell ref="H349:I349"/>
    <mergeCell ref="A350:B350"/>
    <mergeCell ref="C350:D350"/>
    <mergeCell ref="H350:I350"/>
    <mergeCell ref="E350:G350"/>
    <mergeCell ref="A351:I351"/>
    <mergeCell ref="B352:H352"/>
    <mergeCell ref="B353:H353"/>
    <mergeCell ref="A356:I356"/>
    <mergeCell ref="A357:I357"/>
    <mergeCell ref="A358:I358"/>
    <mergeCell ref="E363:F363"/>
    <mergeCell ref="G363:I363"/>
    <mergeCell ref="B359:E359"/>
    <mergeCell ref="F359:I359"/>
    <mergeCell ref="A360:I360"/>
    <mergeCell ref="A361:I361"/>
    <mergeCell ref="C362:D362"/>
    <mergeCell ref="E362:G362"/>
    <mergeCell ref="B363:D363"/>
    <mergeCell ref="B364:I364"/>
    <mergeCell ref="B365:I365"/>
  </mergeCells>
  <dataValidations count="40">
    <dataValidation allowBlank="1" showInputMessage="1" showErrorMessage="1" prompt="Corresponde al número asignado para el Indicador/ Número de Meta_x000a_" sqref="A600 A7" xr:uid="{916BAE4C-3F39-420D-98DA-189433E2519B}"/>
    <dataValidation allowBlank="1" showInputMessage="1" showErrorMessage="1" prompt="Subsecretaria a la cual esta adscrita la dependencia responsable" sqref="A601 A8" xr:uid="{1EF1A235-052B-48FB-BE9C-ECC28231F56A}"/>
    <dataValidation allowBlank="1" showInputMessage="1" showErrorMessage="1" prompt="En este espacio se relacionará el tema bajo el cual se define el indicador_x000a_1. Proyecto de inversión_x000a_2. Meta PDD_x000a_3. Meta de gestión_x000a_4. Otro tipo de indicador_x000a_" sqref="A602 A9" xr:uid="{6C6FD77E-DD1A-4856-A3B8-90D7975FC2F7}"/>
    <dataValidation allowBlank="1" showInputMessage="1" showErrorMessage="1" prompt="Se refiere a la denominación dada al indicador,que exprese la característica, el evento o el hecho que se pretende medir con el mismo. " sqref="A603 A10" xr:uid="{11CAC4EF-3505-45CB-A2C4-9EE0F6206ACE}"/>
    <dataValidation allowBlank="1" showInputMessage="1" showErrorMessage="1" prompt="Corresponde al día, mes y año en que la dependencia realiza la programación de los indicadores a efectuar seguimiento en la vigencia" sqref="A604 A11" xr:uid="{BD1E6BFB-E1C2-4490-B027-853861F12079}"/>
    <dataValidation allowBlank="1" showInputMessage="1" showErrorMessage="1" prompt="Es la fecha de inicio de la medición del indicador en la_x000a_vigencia. (Ej: enero de 2020)" sqref="A605 A12" xr:uid="{708A7126-D4C4-4FFE-A4A8-7370F43C32E5}"/>
    <dataValidation allowBlank="1" showInputMessage="1" showErrorMessage="1" prompt="Es el valor de la magnitud que se pretende alcanzar con el indicador al final de la vigencia. Para la programación de esta magnitud se deberá tener en cuenta la línea de base, es decir, se programará como_x000a_mínimo la magnitud alcanzada en la vigencia " sqref="A606 A13" xr:uid="{9ABA4DAD-F711-48A5-AF43-1693043EA0E9}"/>
    <dataValidation allowBlank="1" showInputMessage="1" showErrorMessage="1" prompt="Describe de dónde se obtiene la información para alimentar el indicador: Área, Registro Administrativo (documento interno a la entidad), censo (dato externo en el cual se efectúa un estudio al_x000a_total de una población) otro (cuál) " sqref="A608 A15" xr:uid="{080E353F-3D96-4064-B2C7-A308C4897986}"/>
    <dataValidation allowBlank="1" showInputMessage="1" showErrorMessage="1" prompt="Es  la cuantificación o unidad de medida de lo que se pretende medir con el indicador, ej: Km, m, km/hora, personas, etc" sqref="A609 A16" xr:uid="{8F2C45C4-0457-4F3F-B8D9-BDB68C252564}"/>
    <dataValidation allowBlank="1" showInputMessage="1" showErrorMessage="1" prompt="Determina la manera como se programa el indicador: suma, constante, creciente o decreciente.  Las definiciones se encuentran en el Manual de usuario para la programación del plan de acción del Plan de Desarrollo de la SDP. " sqref="A610 A17" xr:uid="{960EFFC1-83B4-4886-89E8-3AC00D06F348}"/>
    <dataValidation allowBlank="1" showInputMessage="1" showErrorMessage="1" prompt="Señalar la justificación y/o normatividad que le aplique para el diseño del indicador (PMM, PDD, Decretos, etc)" sqref="A611 A18" xr:uid="{AA485AF1-B190-4E68-ABD8-ABC67727F2AB}"/>
    <dataValidation allowBlank="1" showInputMessage="1" showErrorMessage="1" prompt="Propósito que se pretende alcanzar con la medición de dicho indicador, es decir, la finalidad e importancia del indicador." sqref="A612 A19" xr:uid="{33A3C26D-D8C9-4852-AA40-5F9C1F48B619}"/>
    <dataValidation allowBlank="1" showInputMessage="1" showErrorMessage="1" prompt="Indicar el tipo de variable: alfanumérico, texto, cadena, entero, etc." sqref="A618 A25" xr:uid="{1C9D2CF0-4F8A-40CC-B9C3-03905BD2F4A9}"/>
    <dataValidation allowBlank="1" showInputMessage="1" showErrorMessage="1" prompt="Representación matemática del cálculo del indicador. La fórmula se debe presentar con siglas claras o abreviación de variables" sqref="A614 A21" xr:uid="{C953E6E8-34BC-43E7-B426-9B5C2E50F210}"/>
    <dataValidation allowBlank="1" showInputMessage="1" showErrorMessage="1" prompt="Presente el nombre de cada una de las variables a partir de las cuales se construye la fórmula del indicador." sqref="A616 A23" xr:uid="{0AF47749-ABA5-4983-A059-44379C5F4BEF}"/>
    <dataValidation allowBlank="1" showInputMessage="1" showErrorMessage="1" prompt="Indicar el parámetro de referencia para la medición, de acuerdo con la(s) variable(s) establecidas, Ejemplo: porcentaje, número, kilo, grados, hectáreas, personas, hogares, etc." sqref="A617 A24" xr:uid="{2490C0C8-EFFF-46C1-9837-8EAA5FB54113}"/>
    <dataValidation allowBlank="1" showInputMessage="1" showErrorMessage="1" prompt="Indica la periodicidad en que se reporta la variable (Anual, Semestral, Trimestral, Bimestral o Mensual)" sqref="A619 A26" xr:uid="{274922C8-D220-4014-ABAC-6679F3D21A7E}"/>
    <dataValidation allowBlank="1" showInputMessage="1" showErrorMessage="1" prompt="Describe de dónde se obtiene la información_x000a_para alimentar o establecer la información de la variable" sqref="A620 A27" xr:uid="{98C7BF96-8276-4D0D-AA63-88CC82FA55B2}"/>
    <dataValidation allowBlank="1" showInputMessage="1" showErrorMessage="1" prompt="Descripción corta que explique el contenido, objeto o lo que mide la variable que compone el indicador._x000a_" sqref="A621 A28" xr:uid="{A6DC8D34-B1A6-4670-9545-B53C8E6DBF50}"/>
    <dataValidation allowBlank="1" showInputMessage="1" showErrorMessage="1" prompt="Indicar el nombre que recibe la gráfica" sqref="A625 A32" xr:uid="{B56ED064-0846-4236-83AF-84E6CC67D33D}"/>
    <dataValidation allowBlank="1" showInputMessage="1" showErrorMessage="1" prompt="Tipo de nivel de agregación de la información que puede ser por estrato, deciles, quintiles, género, grupos poblaciones, manzanas, barrios, UPZ, localidades, etc." sqref="A624 A31" xr:uid="{1989F6E8-6406-4888-A6B0-C43896E93668}"/>
    <dataValidation allowBlank="1" showInputMessage="1" showErrorMessage="1" prompt="Forma en que se presenta gráficamente el indicador: torta, barras, mapas, líneas, dispersión, histograma, caja-y-bigotes, etc." sqref="A623 A30" xr:uid="{B2490214-014B-42D9-BA30-81444FC71156}"/>
    <dataValidation allowBlank="1" showInputMessage="1" showErrorMessage="1" prompt="Señalar la información adicional que debe agregarse en la gráfica para dar mayor claridad de la información que se está presentando." sqref="A626 A33" xr:uid="{03169702-3277-4040-91F4-268E0921EBEC}"/>
    <dataValidation allowBlank="1" showInputMessage="1" showErrorMessage="1" prompt="Relacionar el campo modificado y una breve descripción del cambio realizado" sqref="B630" xr:uid="{A090B30F-DB66-4046-823E-0FFDF922903F}"/>
    <dataValidation allowBlank="1" showInputMessage="1" showErrorMessage="1" prompt="Se genera una versión nueva cada vez que se realice un cambio relacionado con el  indicador" sqref="I630" xr:uid="{42403775-2D3E-4C9A-AF52-443259B0036F}"/>
    <dataValidation allowBlank="1" showInputMessage="1" showErrorMessage="1" prompt="Corresponde al código y nombre del proceso que ampara el indicador conforme al mapa de procesos de la entidad._x000a_Área al cual está asociado el indicador" sqref="C600 C7" xr:uid="{1020FD2F-DA7D-4907-A5DC-98651E57368F}"/>
    <dataValidation allowBlank="1" showInputMessage="1" showErrorMessage="1" prompt="Corresponde al tipo de proceso (Misional, Estratégico, de Apoyo o de Evaluación), conforme al mapa de procesos de la entidad." sqref="H600 H7" xr:uid="{9A27D06C-9294-4D56-9AB8-2DB811C08DB9}"/>
    <dataValidation allowBlank="1" showInputMessage="1" showErrorMessage="1" prompt="Corresponde a la dependencia responsable de la_x000a_construcción y seguimiento al indicador" sqref="E601 E8" xr:uid="{EFC4CC8A-EE69-49C8-8FF4-B1B024538148}"/>
    <dataValidation allowBlank="1" showInputMessage="1" showErrorMessage="1" prompt="Es la fecha de finalización de la medición del indicador " sqref="E604 E11" xr:uid="{74846717-90AE-42D0-9A3D-752BDD9692CA}"/>
    <dataValidation allowBlank="1" showInputMessage="1" showErrorMessage="1" prompt="Campo destinado para registrar una breve justificación cuando el valor de la meta sea inferior a la línea base_x000a_" sqref="E606 E13" xr:uid="{32A71545-0683-4749-B820-1BD96BE48ABE}"/>
    <dataValidation allowBlank="1" showInputMessage="1" showErrorMessage="1" prompt="Corresponde al valor de punto de referencia desde el cual se inicia la medición para el cálculo de avance del indicador._x000a_Cuando la LB es (0) es porque no se cuenta con una medición previo al primer periodo de reporte, en este caso N/A." sqref="C606 C13" xr:uid="{FAC2E5C6-A060-49A1-BC7E-14FE227F17EC}"/>
    <dataValidation allowBlank="1" showInputMessage="1" showErrorMessage="1" prompt="Define si el indicador es de eficacia, eficiencia, efectividad, o calidad._x000a_Guía para la construcción y análisis de indicadores de gestión V.4_DAFP" sqref="C610 C17" xr:uid="{C59B7422-0455-4329-AC5C-2BC4730BF7D7}"/>
    <dataValidation allowBlank="1" showInputMessage="1" showErrorMessage="1" prompt="Indica la periodicidad en que se reporta el indicador (Anual, Semestral, Trimestral, Bimestral o Mensual)" sqref="E610 E17" xr:uid="{39508E5F-47F4-4252-BEE6-DF590ACA3045}"/>
    <dataValidation allowBlank="1" showInputMessage="1" showErrorMessage="1" prompt="Corresponde al valor total obtenido y reportado por las Áreas en la vigencia inmediatamente anterior. En el caso de que no exista se colocará “No Aplica - N/A”" sqref="H610 H17" xr:uid="{F2515D26-23C8-4D83-826F-AA9FFC4D0288}"/>
    <dataValidation allowBlank="1" showInputMessage="1" showErrorMessage="1" prompt="Indicar la metodología utilizada y/o aspectos a tener en cuenta para la medición del indicador. ej suma de variables_x000a_" sqref="E612:F612" xr:uid="{A1D6492D-4C2A-4A92-B8C5-6C7E5A02920F}"/>
    <dataValidation allowBlank="1" showInputMessage="1" showErrorMessage="1" prompt="Relacionar el sistema de información (si aplica) de la fuente u origen de datos del indicador. ej Sistema de información estadística de apoyo territorial SIEAT del DANE" sqref="G15" xr:uid="{F0B2C494-2316-4BC8-B27D-E98810DF9659}"/>
    <dataValidation allowBlank="1" showInputMessage="1" showErrorMessage="1" prompt="Indicar la metodología utilizada y/o aspectos a tener en cuenta para la medición y reporte del indicador. Ejemplo: suma de variables, acumulado, capacidad, reducción, stock,  último valor, promedios, etc._x000a_" sqref="E19" xr:uid="{1D267DC2-887F-4EAD-8885-C6D3FF9BD722}"/>
    <dataValidation allowBlank="1" showInputMessage="1" showErrorMessage="1" prompt="Se debe hacer mención al tipo de formato de la fuente y origen de datos, pueder ser Excel, pdf, archivo plano, shapefile, entre otros. " sqref="D15" xr:uid="{D70209CE-B434-4F45-A3E4-E1C2F2DD6A9A}"/>
    <dataValidation allowBlank="1" showInputMessage="1" showErrorMessage="1" prompt="Indicar el origen de la gráfica: Link/ base de datos / drive/ pág web" sqref="E30" xr:uid="{689A0891-34E4-4456-A4DD-E0696C5895D8}"/>
    <dataValidation allowBlank="1" showInputMessage="1" showErrorMessage="1" prompt="Señalar el enlace donde está publicados los resultados del indicador. (Si aplica)" sqref="E33" xr:uid="{9F5000B7-44AC-432E-B952-2872DC68EC9B}"/>
  </dataValidations>
  <pageMargins left="0.7" right="0.7" top="0.75" bottom="0.75" header="0" footer="0"/>
  <pageSetup orientation="landscape"/>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738030"/>
  </sheetPr>
  <dimension ref="A1:AB1019"/>
  <sheetViews>
    <sheetView showGridLines="0" topLeftCell="A16" zoomScaleNormal="100" workbookViewId="0">
      <selection activeCell="A35" sqref="A35:A39"/>
    </sheetView>
  </sheetViews>
  <sheetFormatPr baseColWidth="10" defaultColWidth="0" defaultRowHeight="15.75" customHeight="1" zeroHeight="1" x14ac:dyDescent="0.25"/>
  <cols>
    <col min="1" max="1" width="10.28515625" style="345" customWidth="1"/>
    <col min="2" max="2" width="57" customWidth="1"/>
    <col min="3" max="3" width="19" customWidth="1"/>
    <col min="4" max="4" width="17.42578125" customWidth="1"/>
    <col min="5" max="5" width="48.7109375" customWidth="1"/>
    <col min="6" max="6" width="17.28515625" customWidth="1"/>
    <col min="7" max="7" width="45.140625" customWidth="1"/>
    <col min="8" max="11" width="12.5703125" bestFit="1" customWidth="1"/>
    <col min="12" max="12" width="45.5703125" bestFit="1" customWidth="1"/>
    <col min="13" max="13" width="83.7109375" customWidth="1"/>
    <col min="14" max="14" width="54.28515625" customWidth="1"/>
    <col min="15" max="15" width="49.85546875" customWidth="1"/>
    <col min="16" max="16" width="6.7109375" style="316" customWidth="1"/>
    <col min="17" max="17" width="23.42578125" customWidth="1"/>
    <col min="18" max="20" width="19.28515625" customWidth="1"/>
    <col min="21" max="21" width="10.7109375" customWidth="1"/>
    <col min="22" max="28" width="10.7109375" hidden="1" customWidth="1"/>
    <col min="29" max="16384" width="14.42578125" hidden="1"/>
  </cols>
  <sheetData>
    <row r="1" spans="1:28" ht="15.75" customHeight="1" x14ac:dyDescent="0.25">
      <c r="A1" s="1065"/>
      <c r="B1" s="1066"/>
      <c r="C1" s="1066"/>
      <c r="D1" s="1230" t="s">
        <v>233</v>
      </c>
      <c r="E1" s="1230"/>
      <c r="F1" s="1230"/>
      <c r="G1" s="1230"/>
      <c r="H1" s="1230"/>
      <c r="I1" s="1230"/>
      <c r="J1" s="1230"/>
      <c r="K1" s="1230"/>
      <c r="L1" s="1230"/>
      <c r="M1" s="1230"/>
      <c r="N1" s="1230"/>
      <c r="O1" s="1230"/>
      <c r="P1" s="1230"/>
      <c r="Q1" s="1230"/>
      <c r="R1" s="1230"/>
      <c r="S1" s="1230"/>
      <c r="T1" s="640"/>
    </row>
    <row r="2" spans="1:28" ht="15.75" customHeight="1" x14ac:dyDescent="0.25">
      <c r="A2" s="1067"/>
      <c r="B2" s="1068"/>
      <c r="C2" s="758"/>
      <c r="D2" s="1230" t="s">
        <v>1</v>
      </c>
      <c r="E2" s="1230"/>
      <c r="F2" s="1230"/>
      <c r="G2" s="1230"/>
      <c r="H2" s="1230"/>
      <c r="I2" s="1230"/>
      <c r="J2" s="1230"/>
      <c r="K2" s="1230"/>
      <c r="L2" s="1230"/>
      <c r="M2" s="1230"/>
      <c r="N2" s="1230"/>
      <c r="O2" s="1230"/>
      <c r="P2" s="1230"/>
      <c r="Q2" s="1230"/>
      <c r="R2" s="1230"/>
      <c r="S2" s="1230"/>
      <c r="T2" s="640"/>
    </row>
    <row r="3" spans="1:28" ht="15.75" customHeight="1" x14ac:dyDescent="0.25">
      <c r="A3" s="1067"/>
      <c r="B3" s="1068"/>
      <c r="C3" s="758"/>
      <c r="D3" s="1230" t="s">
        <v>234</v>
      </c>
      <c r="E3" s="1230"/>
      <c r="F3" s="1230"/>
      <c r="G3" s="1230"/>
      <c r="H3" s="1230"/>
      <c r="I3" s="1230"/>
      <c r="J3" s="1230"/>
      <c r="K3" s="1230"/>
      <c r="L3" s="1230"/>
      <c r="M3" s="1230"/>
      <c r="N3" s="1230"/>
      <c r="O3" s="1230"/>
      <c r="P3" s="1230"/>
      <c r="Q3" s="1230"/>
      <c r="R3" s="1230"/>
      <c r="S3" s="1230"/>
      <c r="T3" s="640"/>
    </row>
    <row r="4" spans="1:28" ht="15.75" customHeight="1" x14ac:dyDescent="0.25">
      <c r="A4" s="1069"/>
      <c r="B4" s="1070"/>
      <c r="C4" s="1070"/>
      <c r="D4" s="1230" t="s">
        <v>1239</v>
      </c>
      <c r="E4" s="1230"/>
      <c r="F4" s="1230"/>
      <c r="G4" s="1230"/>
      <c r="H4" s="1230"/>
      <c r="I4" s="1230"/>
      <c r="J4" s="1230"/>
      <c r="K4" s="1230"/>
      <c r="L4" s="1230"/>
      <c r="M4" s="1235" t="s">
        <v>1306</v>
      </c>
      <c r="N4" s="1235"/>
      <c r="O4" s="1235"/>
      <c r="P4" s="1235"/>
      <c r="Q4" s="1235"/>
      <c r="R4" s="1235"/>
      <c r="S4" s="1235"/>
      <c r="T4" s="640"/>
    </row>
    <row r="5" spans="1:28" ht="15.75" customHeight="1" x14ac:dyDescent="0.25"/>
    <row r="6" spans="1:28" ht="15.75" customHeight="1" x14ac:dyDescent="0.25">
      <c r="B6" s="45"/>
      <c r="C6" s="45"/>
      <c r="D6" s="45"/>
      <c r="E6" s="45"/>
      <c r="F6" s="45"/>
      <c r="G6" s="72"/>
      <c r="H6" s="72"/>
      <c r="I6" s="72"/>
      <c r="J6" s="72"/>
      <c r="K6" s="42"/>
      <c r="L6" s="42"/>
      <c r="M6" s="42"/>
      <c r="N6" s="42"/>
      <c r="O6" s="42"/>
      <c r="P6" s="317"/>
      <c r="Q6" s="42"/>
      <c r="R6" s="42"/>
      <c r="S6" s="42"/>
      <c r="T6" s="42"/>
      <c r="U6" s="42"/>
      <c r="V6" s="42"/>
      <c r="W6" s="42"/>
      <c r="X6" s="42"/>
      <c r="Y6" s="42"/>
      <c r="Z6" s="42"/>
      <c r="AA6" s="42"/>
      <c r="AB6" s="42"/>
    </row>
    <row r="7" spans="1:28" ht="15.75" customHeight="1" x14ac:dyDescent="0.25">
      <c r="B7" s="46"/>
      <c r="C7" s="46"/>
      <c r="D7" s="46"/>
      <c r="E7" s="46"/>
      <c r="F7" s="46"/>
      <c r="G7" s="1073" t="s">
        <v>928</v>
      </c>
      <c r="H7" s="1073"/>
      <c r="I7" s="1073"/>
      <c r="J7" s="1073"/>
      <c r="K7" s="1073"/>
      <c r="L7" s="1074" t="s">
        <v>1183</v>
      </c>
      <c r="M7" s="779"/>
      <c r="N7" s="779"/>
      <c r="O7" s="780"/>
      <c r="P7" s="318"/>
      <c r="Q7" s="1089" t="s">
        <v>929</v>
      </c>
      <c r="R7" s="1090"/>
      <c r="S7" s="1090"/>
      <c r="T7" s="1091"/>
      <c r="U7" s="73"/>
      <c r="V7" s="73"/>
      <c r="W7" s="73"/>
      <c r="X7" s="73"/>
      <c r="Y7" s="73"/>
      <c r="Z7" s="73"/>
      <c r="AA7" s="73"/>
      <c r="AB7" s="73"/>
    </row>
    <row r="8" spans="1:28" ht="75" customHeight="1" x14ac:dyDescent="0.25">
      <c r="A8" s="274" t="s">
        <v>280</v>
      </c>
      <c r="B8" s="274" t="s">
        <v>930</v>
      </c>
      <c r="C8" s="274" t="s">
        <v>1178</v>
      </c>
      <c r="D8" s="274" t="s">
        <v>1179</v>
      </c>
      <c r="E8" s="274" t="s">
        <v>1180</v>
      </c>
      <c r="F8" s="274" t="s">
        <v>931</v>
      </c>
      <c r="G8" s="274" t="s">
        <v>1181</v>
      </c>
      <c r="H8" s="274" t="s">
        <v>932</v>
      </c>
      <c r="I8" s="274" t="s">
        <v>933</v>
      </c>
      <c r="J8" s="274" t="s">
        <v>934</v>
      </c>
      <c r="K8" s="274" t="s">
        <v>935</v>
      </c>
      <c r="L8" s="313" t="s">
        <v>1184</v>
      </c>
      <c r="M8" s="313" t="s">
        <v>1241</v>
      </c>
      <c r="N8" s="313" t="s">
        <v>1185</v>
      </c>
      <c r="O8" s="314" t="s">
        <v>1186</v>
      </c>
      <c r="P8" s="319"/>
      <c r="Q8" s="489" t="s">
        <v>458</v>
      </c>
      <c r="R8" s="489" t="s">
        <v>936</v>
      </c>
      <c r="S8" s="489" t="s">
        <v>937</v>
      </c>
      <c r="T8" s="178" t="s">
        <v>938</v>
      </c>
      <c r="U8" s="179"/>
      <c r="V8" s="179"/>
      <c r="W8" s="179"/>
      <c r="X8" s="179"/>
      <c r="Y8" s="179"/>
      <c r="Z8" s="179"/>
      <c r="AA8" s="179"/>
      <c r="AB8" s="179"/>
    </row>
    <row r="9" spans="1:28" ht="10.5" customHeight="1" x14ac:dyDescent="0.25">
      <c r="A9" s="584">
        <v>1</v>
      </c>
      <c r="B9" s="585" t="s">
        <v>425</v>
      </c>
      <c r="C9" s="1096" t="s">
        <v>878</v>
      </c>
      <c r="D9" s="1158">
        <v>2223</v>
      </c>
      <c r="E9" s="1159" t="s">
        <v>939</v>
      </c>
      <c r="F9" s="1161">
        <v>4147</v>
      </c>
      <c r="G9" s="1161" t="s">
        <v>940</v>
      </c>
      <c r="H9" s="1075">
        <v>8452085</v>
      </c>
      <c r="I9" s="1075"/>
      <c r="J9" s="1075"/>
      <c r="K9" s="1075"/>
      <c r="L9" s="1135" t="s">
        <v>1218</v>
      </c>
      <c r="M9" s="1155" t="s">
        <v>1498</v>
      </c>
      <c r="N9" s="1155" t="s">
        <v>1305</v>
      </c>
      <c r="O9" s="1155" t="s">
        <v>1243</v>
      </c>
      <c r="P9" s="315"/>
      <c r="Q9" s="1092">
        <v>2024</v>
      </c>
      <c r="R9" s="1094">
        <v>8452084</v>
      </c>
      <c r="S9" s="1095">
        <v>8452084</v>
      </c>
      <c r="T9" s="888">
        <v>0</v>
      </c>
      <c r="U9" s="42"/>
      <c r="V9" s="42"/>
      <c r="W9" s="42"/>
      <c r="X9" s="42"/>
      <c r="Y9" s="42"/>
      <c r="Z9" s="42"/>
      <c r="AA9" s="42"/>
      <c r="AB9" s="42"/>
    </row>
    <row r="10" spans="1:28" ht="10.5" customHeight="1" x14ac:dyDescent="0.25">
      <c r="A10" s="584">
        <v>2</v>
      </c>
      <c r="B10" s="585" t="s">
        <v>427</v>
      </c>
      <c r="C10" s="1096"/>
      <c r="D10" s="1110"/>
      <c r="E10" s="1076"/>
      <c r="F10" s="1076"/>
      <c r="G10" s="1076"/>
      <c r="H10" s="1076"/>
      <c r="I10" s="1076"/>
      <c r="J10" s="1076"/>
      <c r="K10" s="1076"/>
      <c r="L10" s="1076"/>
      <c r="M10" s="1156"/>
      <c r="N10" s="1156"/>
      <c r="O10" s="1156"/>
      <c r="P10" s="315"/>
      <c r="Q10" s="1093"/>
      <c r="R10" s="1093"/>
      <c r="S10" s="1093"/>
      <c r="T10" s="1051"/>
      <c r="U10" s="42"/>
      <c r="V10" s="42"/>
      <c r="W10" s="42"/>
      <c r="X10" s="42"/>
      <c r="Y10" s="42"/>
      <c r="Z10" s="42"/>
      <c r="AA10" s="42"/>
      <c r="AB10" s="42"/>
    </row>
    <row r="11" spans="1:28" ht="10.5" customHeight="1" x14ac:dyDescent="0.25">
      <c r="A11" s="584">
        <v>3</v>
      </c>
      <c r="B11" s="585" t="s">
        <v>430</v>
      </c>
      <c r="C11" s="1096"/>
      <c r="D11" s="1110"/>
      <c r="E11" s="1076"/>
      <c r="F11" s="1076"/>
      <c r="G11" s="1076"/>
      <c r="H11" s="1076"/>
      <c r="I11" s="1076"/>
      <c r="J11" s="1076"/>
      <c r="K11" s="1076"/>
      <c r="L11" s="1076"/>
      <c r="M11" s="1156"/>
      <c r="N11" s="1156"/>
      <c r="O11" s="1156"/>
      <c r="P11" s="315"/>
      <c r="Q11" s="1086">
        <v>2025</v>
      </c>
      <c r="R11" s="1088">
        <v>8452084</v>
      </c>
      <c r="S11" s="1071">
        <v>8452084</v>
      </c>
      <c r="T11" s="1078">
        <v>0</v>
      </c>
      <c r="U11" s="42"/>
      <c r="V11" s="42"/>
      <c r="W11" s="42"/>
      <c r="X11" s="42"/>
      <c r="Y11" s="42"/>
      <c r="Z11" s="42"/>
      <c r="AA11" s="42"/>
      <c r="AB11" s="42"/>
    </row>
    <row r="12" spans="1:28" ht="10.5" customHeight="1" x14ac:dyDescent="0.25">
      <c r="A12" s="584">
        <v>4</v>
      </c>
      <c r="B12" s="585" t="s">
        <v>432</v>
      </c>
      <c r="C12" s="1096"/>
      <c r="D12" s="1110"/>
      <c r="E12" s="1076"/>
      <c r="F12" s="1076"/>
      <c r="G12" s="1076"/>
      <c r="H12" s="1076"/>
      <c r="I12" s="1076"/>
      <c r="J12" s="1076"/>
      <c r="K12" s="1076"/>
      <c r="L12" s="1076"/>
      <c r="M12" s="1156"/>
      <c r="N12" s="1156"/>
      <c r="O12" s="1156"/>
      <c r="P12" s="315"/>
      <c r="Q12" s="1087"/>
      <c r="R12" s="1072"/>
      <c r="S12" s="1072"/>
      <c r="T12" s="1079"/>
      <c r="U12" s="42"/>
      <c r="V12" s="42"/>
      <c r="W12" s="42"/>
      <c r="X12" s="42"/>
      <c r="Y12" s="42"/>
      <c r="Z12" s="42"/>
      <c r="AA12" s="42"/>
      <c r="AB12" s="42"/>
    </row>
    <row r="13" spans="1:28" ht="10.5" customHeight="1" x14ac:dyDescent="0.25">
      <c r="A13" s="584">
        <v>6</v>
      </c>
      <c r="B13" s="585" t="s">
        <v>438</v>
      </c>
      <c r="C13" s="1096"/>
      <c r="D13" s="1110"/>
      <c r="E13" s="1076"/>
      <c r="F13" s="1076"/>
      <c r="G13" s="1076"/>
      <c r="H13" s="1076"/>
      <c r="I13" s="1076"/>
      <c r="J13" s="1076"/>
      <c r="K13" s="1076"/>
      <c r="L13" s="1076"/>
      <c r="M13" s="1156"/>
      <c r="N13" s="1156"/>
      <c r="O13" s="1156"/>
      <c r="P13" s="315"/>
      <c r="Q13" s="1080">
        <v>2026</v>
      </c>
      <c r="R13" s="1082">
        <v>8452085</v>
      </c>
      <c r="S13" s="1083"/>
      <c r="T13" s="1084">
        <f>+S13/R13</f>
        <v>0</v>
      </c>
      <c r="U13" s="42"/>
      <c r="V13" s="42"/>
      <c r="W13" s="42"/>
      <c r="X13" s="42"/>
      <c r="Y13" s="42"/>
      <c r="Z13" s="42"/>
      <c r="AA13" s="42"/>
      <c r="AB13" s="42"/>
    </row>
    <row r="14" spans="1:28" ht="10.5" customHeight="1" x14ac:dyDescent="0.25">
      <c r="A14" s="584">
        <v>8</v>
      </c>
      <c r="B14" s="585" t="s">
        <v>444</v>
      </c>
      <c r="C14" s="1096"/>
      <c r="D14" s="1110"/>
      <c r="E14" s="1076"/>
      <c r="F14" s="1076"/>
      <c r="G14" s="1076"/>
      <c r="H14" s="1076"/>
      <c r="I14" s="1076"/>
      <c r="J14" s="1076"/>
      <c r="K14" s="1076"/>
      <c r="L14" s="1076"/>
      <c r="M14" s="1156"/>
      <c r="N14" s="1156"/>
      <c r="O14" s="1156"/>
      <c r="P14" s="317"/>
      <c r="Q14" s="1081"/>
      <c r="R14" s="1081"/>
      <c r="S14" s="1081"/>
      <c r="T14" s="1085"/>
      <c r="U14" s="42"/>
      <c r="V14" s="42"/>
      <c r="W14" s="42"/>
      <c r="X14" s="42"/>
      <c r="Y14" s="42"/>
      <c r="Z14" s="42"/>
      <c r="AA14" s="42"/>
      <c r="AB14" s="42"/>
    </row>
    <row r="15" spans="1:28" ht="10.5" customHeight="1" x14ac:dyDescent="0.25">
      <c r="A15" s="584">
        <v>10</v>
      </c>
      <c r="B15" s="585" t="s">
        <v>449</v>
      </c>
      <c r="C15" s="1096"/>
      <c r="D15" s="1110"/>
      <c r="E15" s="1076"/>
      <c r="F15" s="1076"/>
      <c r="G15" s="1076"/>
      <c r="H15" s="1076"/>
      <c r="I15" s="1076"/>
      <c r="J15" s="1076"/>
      <c r="K15" s="1076"/>
      <c r="L15" s="1076"/>
      <c r="M15" s="1156"/>
      <c r="N15" s="1156"/>
      <c r="O15" s="1156"/>
      <c r="P15" s="317"/>
      <c r="Q15" s="180">
        <v>2027</v>
      </c>
      <c r="R15" s="346">
        <v>9200000</v>
      </c>
      <c r="S15" s="347">
        <f>H15+I15+J15+K9</f>
        <v>0</v>
      </c>
      <c r="T15" s="182">
        <f>+S15/R15</f>
        <v>0</v>
      </c>
      <c r="U15" s="42"/>
      <c r="V15" s="42"/>
      <c r="W15" s="42"/>
      <c r="X15" s="42"/>
      <c r="Y15" s="42"/>
      <c r="Z15" s="42"/>
      <c r="AA15" s="42"/>
      <c r="AB15" s="42"/>
    </row>
    <row r="16" spans="1:28" ht="10.5" customHeight="1" x14ac:dyDescent="0.25">
      <c r="A16" s="584">
        <v>11</v>
      </c>
      <c r="B16" s="586" t="s">
        <v>450</v>
      </c>
      <c r="C16" s="1096"/>
      <c r="D16" s="1111"/>
      <c r="E16" s="1160"/>
      <c r="F16" s="1160"/>
      <c r="G16" s="1077"/>
      <c r="H16" s="1077"/>
      <c r="I16" s="1077"/>
      <c r="J16" s="1077"/>
      <c r="K16" s="1077"/>
      <c r="L16" s="1077"/>
      <c r="M16" s="1157"/>
      <c r="N16" s="1157"/>
      <c r="O16" s="1157"/>
      <c r="P16" s="317"/>
      <c r="Q16" s="320" t="s">
        <v>941</v>
      </c>
      <c r="R16" s="348">
        <f>R15</f>
        <v>9200000</v>
      </c>
      <c r="S16" s="349"/>
      <c r="T16" s="455">
        <f>S16/R16</f>
        <v>0</v>
      </c>
      <c r="U16" s="42"/>
      <c r="V16" s="42"/>
      <c r="W16" s="42"/>
      <c r="X16" s="42"/>
      <c r="Y16" s="42"/>
      <c r="Z16" s="42"/>
      <c r="AA16" s="42"/>
      <c r="AB16" s="42"/>
    </row>
    <row r="17" spans="1:28" ht="10.5" customHeight="1" x14ac:dyDescent="0.25">
      <c r="A17" s="584">
        <v>1</v>
      </c>
      <c r="B17" s="585" t="s">
        <v>425</v>
      </c>
      <c r="C17" s="1139" t="s">
        <v>1187</v>
      </c>
      <c r="D17" s="1142">
        <v>52</v>
      </c>
      <c r="E17" s="1145" t="s">
        <v>1182</v>
      </c>
      <c r="F17" s="1146">
        <v>52</v>
      </c>
      <c r="G17" s="1149" t="s">
        <v>1182</v>
      </c>
      <c r="H17" s="1075">
        <v>8452085</v>
      </c>
      <c r="I17" s="1152"/>
      <c r="J17" s="1152"/>
      <c r="K17" s="1152"/>
      <c r="L17" s="1135" t="s">
        <v>1218</v>
      </c>
      <c r="M17" s="1136" t="s">
        <v>1298</v>
      </c>
      <c r="N17" s="1097" t="s">
        <v>30</v>
      </c>
      <c r="O17" s="1132" t="s">
        <v>30</v>
      </c>
      <c r="P17" s="341"/>
      <c r="Q17" s="1165">
        <v>2024</v>
      </c>
      <c r="R17" s="1166">
        <v>69.599999999999994</v>
      </c>
      <c r="S17" s="1167">
        <v>69.599999999999994</v>
      </c>
      <c r="T17" s="888">
        <v>0</v>
      </c>
      <c r="U17" s="42"/>
      <c r="V17" s="42"/>
      <c r="W17" s="42"/>
      <c r="X17" s="42"/>
      <c r="Y17" s="42"/>
      <c r="Z17" s="42"/>
      <c r="AA17" s="42"/>
      <c r="AB17" s="42"/>
    </row>
    <row r="18" spans="1:28" s="312" customFormat="1" ht="10.5" customHeight="1" x14ac:dyDescent="0.25">
      <c r="A18" s="584">
        <v>2</v>
      </c>
      <c r="B18" s="585" t="s">
        <v>427</v>
      </c>
      <c r="C18" s="1140"/>
      <c r="D18" s="1143"/>
      <c r="E18" s="1145"/>
      <c r="F18" s="1147"/>
      <c r="G18" s="1150"/>
      <c r="H18" s="1076"/>
      <c r="I18" s="1153"/>
      <c r="J18" s="1153"/>
      <c r="K18" s="1153"/>
      <c r="L18" s="1076"/>
      <c r="M18" s="1137"/>
      <c r="N18" s="1098"/>
      <c r="O18" s="1133"/>
      <c r="P18" s="342"/>
      <c r="Q18" s="1165"/>
      <c r="R18" s="1166"/>
      <c r="S18" s="1167"/>
      <c r="T18" s="1051"/>
      <c r="U18" s="311"/>
      <c r="V18" s="311"/>
      <c r="W18" s="311"/>
      <c r="X18" s="311"/>
      <c r="Y18" s="311"/>
      <c r="Z18" s="311"/>
      <c r="AA18" s="311"/>
      <c r="AB18" s="311"/>
    </row>
    <row r="19" spans="1:28" s="312" customFormat="1" ht="10.5" customHeight="1" x14ac:dyDescent="0.25">
      <c r="A19" s="584">
        <v>3</v>
      </c>
      <c r="B19" s="585" t="s">
        <v>430</v>
      </c>
      <c r="C19" s="1140"/>
      <c r="D19" s="1143"/>
      <c r="E19" s="1145"/>
      <c r="F19" s="1147"/>
      <c r="G19" s="1150"/>
      <c r="H19" s="1076"/>
      <c r="I19" s="1153"/>
      <c r="J19" s="1153"/>
      <c r="K19" s="1153"/>
      <c r="L19" s="1076"/>
      <c r="M19" s="1137"/>
      <c r="N19" s="1098"/>
      <c r="O19" s="1133"/>
      <c r="P19" s="342"/>
      <c r="Q19" s="1168">
        <v>2025</v>
      </c>
      <c r="R19" s="1169">
        <v>69.599999999999994</v>
      </c>
      <c r="S19" s="1169">
        <v>69.599999999999994</v>
      </c>
      <c r="T19" s="868">
        <v>0</v>
      </c>
      <c r="U19" s="311"/>
      <c r="V19" s="311"/>
      <c r="W19" s="311"/>
      <c r="X19" s="311"/>
      <c r="Y19" s="311"/>
      <c r="Z19" s="311"/>
      <c r="AA19" s="311"/>
      <c r="AB19" s="311"/>
    </row>
    <row r="20" spans="1:28" s="312" customFormat="1" ht="10.5" customHeight="1" x14ac:dyDescent="0.25">
      <c r="A20" s="584">
        <v>4</v>
      </c>
      <c r="B20" s="585" t="s">
        <v>432</v>
      </c>
      <c r="C20" s="1140"/>
      <c r="D20" s="1143"/>
      <c r="E20" s="1145"/>
      <c r="F20" s="1147"/>
      <c r="G20" s="1150"/>
      <c r="H20" s="1076"/>
      <c r="I20" s="1153"/>
      <c r="J20" s="1153"/>
      <c r="K20" s="1153"/>
      <c r="L20" s="1076"/>
      <c r="M20" s="1137"/>
      <c r="N20" s="1098"/>
      <c r="O20" s="1133"/>
      <c r="P20" s="342"/>
      <c r="Q20" s="1168"/>
      <c r="R20" s="1169"/>
      <c r="S20" s="1169"/>
      <c r="T20" s="1051"/>
      <c r="U20" s="311"/>
      <c r="V20" s="311"/>
      <c r="W20" s="311"/>
      <c r="X20" s="311"/>
      <c r="Y20" s="311"/>
      <c r="Z20" s="311"/>
      <c r="AA20" s="311"/>
      <c r="AB20" s="311"/>
    </row>
    <row r="21" spans="1:28" s="312" customFormat="1" ht="10.5" customHeight="1" x14ac:dyDescent="0.25">
      <c r="A21" s="584">
        <v>6</v>
      </c>
      <c r="B21" s="585" t="s">
        <v>438</v>
      </c>
      <c r="C21" s="1140"/>
      <c r="D21" s="1143"/>
      <c r="E21" s="1145"/>
      <c r="F21" s="1147"/>
      <c r="G21" s="1150"/>
      <c r="H21" s="1076"/>
      <c r="I21" s="1153"/>
      <c r="J21" s="1153"/>
      <c r="K21" s="1153"/>
      <c r="L21" s="1076"/>
      <c r="M21" s="1137"/>
      <c r="N21" s="1098"/>
      <c r="O21" s="1133"/>
      <c r="P21" s="342"/>
      <c r="Q21" s="1162">
        <v>2026</v>
      </c>
      <c r="R21" s="1163">
        <v>69.599999999999994</v>
      </c>
      <c r="S21" s="1164"/>
      <c r="T21" s="1164"/>
      <c r="U21" s="311"/>
      <c r="V21" s="311"/>
      <c r="W21" s="311"/>
      <c r="X21" s="311"/>
      <c r="Y21" s="311"/>
      <c r="Z21" s="311"/>
      <c r="AA21" s="311"/>
      <c r="AB21" s="311"/>
    </row>
    <row r="22" spans="1:28" s="312" customFormat="1" ht="10.5" customHeight="1" x14ac:dyDescent="0.25">
      <c r="A22" s="584">
        <v>8</v>
      </c>
      <c r="B22" s="585" t="s">
        <v>444</v>
      </c>
      <c r="C22" s="1140"/>
      <c r="D22" s="1143"/>
      <c r="E22" s="1145"/>
      <c r="F22" s="1147"/>
      <c r="G22" s="1150"/>
      <c r="H22" s="1076"/>
      <c r="I22" s="1153"/>
      <c r="J22" s="1153"/>
      <c r="K22" s="1153"/>
      <c r="L22" s="1076"/>
      <c r="M22" s="1137"/>
      <c r="N22" s="1098"/>
      <c r="O22" s="1133"/>
      <c r="P22" s="342"/>
      <c r="Q22" s="1162"/>
      <c r="R22" s="1163"/>
      <c r="S22" s="1164"/>
      <c r="T22" s="1164"/>
      <c r="U22" s="311"/>
      <c r="V22" s="311"/>
      <c r="W22" s="311"/>
      <c r="X22" s="311"/>
      <c r="Y22" s="311"/>
      <c r="Z22" s="311"/>
      <c r="AA22" s="311"/>
      <c r="AB22" s="311"/>
    </row>
    <row r="23" spans="1:28" s="312" customFormat="1" ht="10.5" customHeight="1" x14ac:dyDescent="0.25">
      <c r="A23" s="584">
        <v>10</v>
      </c>
      <c r="B23" s="585" t="s">
        <v>449</v>
      </c>
      <c r="C23" s="1140"/>
      <c r="D23" s="1143"/>
      <c r="E23" s="1145"/>
      <c r="F23" s="1147"/>
      <c r="G23" s="1150"/>
      <c r="H23" s="1076"/>
      <c r="I23" s="1153"/>
      <c r="J23" s="1153"/>
      <c r="K23" s="1153"/>
      <c r="L23" s="1076"/>
      <c r="M23" s="1137"/>
      <c r="N23" s="1098"/>
      <c r="O23" s="1133"/>
      <c r="P23" s="342"/>
      <c r="Q23" s="350">
        <v>2027</v>
      </c>
      <c r="R23" s="351">
        <v>0.74</v>
      </c>
      <c r="S23" s="352"/>
      <c r="T23" s="352"/>
      <c r="U23" s="311"/>
      <c r="V23" s="311"/>
      <c r="W23" s="311"/>
      <c r="X23" s="311"/>
      <c r="Y23" s="311"/>
      <c r="Z23" s="311"/>
      <c r="AA23" s="311"/>
      <c r="AB23" s="311"/>
    </row>
    <row r="24" spans="1:28" s="312" customFormat="1" ht="12" customHeight="1" x14ac:dyDescent="0.25">
      <c r="A24" s="584">
        <v>11</v>
      </c>
      <c r="B24" s="586" t="s">
        <v>450</v>
      </c>
      <c r="C24" s="1141"/>
      <c r="D24" s="1144"/>
      <c r="E24" s="1145"/>
      <c r="F24" s="1148"/>
      <c r="G24" s="1151"/>
      <c r="H24" s="1077"/>
      <c r="I24" s="1154"/>
      <c r="J24" s="1154"/>
      <c r="K24" s="1154"/>
      <c r="L24" s="1077"/>
      <c r="M24" s="1138"/>
      <c r="N24" s="1099"/>
      <c r="O24" s="1134"/>
      <c r="P24" s="342"/>
      <c r="Q24" s="183" t="s">
        <v>941</v>
      </c>
      <c r="R24" s="194">
        <v>0.74</v>
      </c>
      <c r="S24" s="184"/>
      <c r="T24" s="185"/>
      <c r="U24" s="311"/>
      <c r="V24" s="311"/>
      <c r="W24" s="311"/>
      <c r="X24" s="311"/>
      <c r="Y24" s="311"/>
      <c r="Z24" s="311"/>
      <c r="AA24" s="311"/>
      <c r="AB24" s="311"/>
    </row>
    <row r="25" spans="1:28" ht="12" customHeight="1" x14ac:dyDescent="0.25">
      <c r="A25" s="1049">
        <v>5</v>
      </c>
      <c r="B25" s="1052" t="s">
        <v>435</v>
      </c>
      <c r="C25" s="1063" t="s">
        <v>878</v>
      </c>
      <c r="D25" s="1127">
        <v>2219</v>
      </c>
      <c r="E25" s="885" t="s">
        <v>435</v>
      </c>
      <c r="F25" s="1128">
        <v>4143</v>
      </c>
      <c r="G25" s="1057" t="s">
        <v>942</v>
      </c>
      <c r="H25" s="1061">
        <v>0.1021</v>
      </c>
      <c r="I25" s="1061"/>
      <c r="J25" s="1061"/>
      <c r="K25" s="1061"/>
      <c r="L25" s="1062" t="s">
        <v>108</v>
      </c>
      <c r="M25" s="1129" t="s">
        <v>1496</v>
      </c>
      <c r="N25" s="1121" t="s">
        <v>943</v>
      </c>
      <c r="O25" s="1124" t="s">
        <v>1315</v>
      </c>
      <c r="P25" s="317"/>
      <c r="Q25" s="186">
        <v>2024</v>
      </c>
      <c r="R25" s="187">
        <v>0.1</v>
      </c>
      <c r="S25" s="187">
        <v>0.1</v>
      </c>
      <c r="T25" s="188">
        <f t="shared" ref="T25:T39" si="0">+S25/R25</f>
        <v>1</v>
      </c>
      <c r="U25" s="42"/>
      <c r="V25" s="42"/>
      <c r="W25" s="42"/>
      <c r="X25" s="42"/>
      <c r="Y25" s="42"/>
      <c r="Z25" s="42"/>
      <c r="AA25" s="42"/>
      <c r="AB25" s="42"/>
    </row>
    <row r="26" spans="1:28" ht="12" customHeight="1" x14ac:dyDescent="0.25">
      <c r="A26" s="1050"/>
      <c r="B26" s="758"/>
      <c r="C26" s="1064"/>
      <c r="D26" s="1054"/>
      <c r="E26" s="1055"/>
      <c r="F26" s="1055"/>
      <c r="G26" s="1055"/>
      <c r="H26" s="1055"/>
      <c r="I26" s="1055"/>
      <c r="J26" s="1055"/>
      <c r="K26" s="1055"/>
      <c r="L26" s="1055"/>
      <c r="M26" s="1130"/>
      <c r="N26" s="1122"/>
      <c r="O26" s="1125"/>
      <c r="P26" s="317"/>
      <c r="Q26" s="531">
        <v>2025</v>
      </c>
      <c r="R26" s="511">
        <v>0.3</v>
      </c>
      <c r="S26" s="511">
        <v>0.3</v>
      </c>
      <c r="T26" s="532">
        <f t="shared" si="0"/>
        <v>1</v>
      </c>
      <c r="U26" s="42"/>
      <c r="V26" s="42"/>
      <c r="W26" s="42"/>
      <c r="X26" s="42"/>
      <c r="Y26" s="42"/>
      <c r="Z26" s="42"/>
      <c r="AA26" s="42"/>
      <c r="AB26" s="42"/>
    </row>
    <row r="27" spans="1:28" ht="12" customHeight="1" x14ac:dyDescent="0.25">
      <c r="A27" s="1050"/>
      <c r="B27" s="758"/>
      <c r="C27" s="1064"/>
      <c r="D27" s="1054"/>
      <c r="E27" s="1055"/>
      <c r="F27" s="1055"/>
      <c r="G27" s="1055"/>
      <c r="H27" s="1055"/>
      <c r="I27" s="1055"/>
      <c r="J27" s="1055"/>
      <c r="K27" s="1055"/>
      <c r="L27" s="1055"/>
      <c r="M27" s="1130"/>
      <c r="N27" s="1122"/>
      <c r="O27" s="1125"/>
      <c r="P27" s="317"/>
      <c r="Q27" s="533">
        <v>2026</v>
      </c>
      <c r="R27" s="512">
        <v>0.3</v>
      </c>
      <c r="S27" s="513">
        <f>+H25+I25+J25+K25</f>
        <v>0.1021</v>
      </c>
      <c r="T27" s="534">
        <f t="shared" si="0"/>
        <v>0.34033333333333332</v>
      </c>
      <c r="U27" s="42"/>
      <c r="V27" s="42"/>
      <c r="W27" s="42"/>
      <c r="X27" s="42"/>
      <c r="Y27" s="42"/>
      <c r="Z27" s="42"/>
      <c r="AA27" s="42"/>
      <c r="AB27" s="42"/>
    </row>
    <row r="28" spans="1:28" ht="12" customHeight="1" x14ac:dyDescent="0.25">
      <c r="A28" s="1050"/>
      <c r="B28" s="758"/>
      <c r="C28" s="1064"/>
      <c r="D28" s="1054"/>
      <c r="E28" s="1055"/>
      <c r="F28" s="1055"/>
      <c r="G28" s="1055"/>
      <c r="H28" s="1055"/>
      <c r="I28" s="1055"/>
      <c r="J28" s="1055"/>
      <c r="K28" s="1055"/>
      <c r="L28" s="1055"/>
      <c r="M28" s="1130"/>
      <c r="N28" s="1122"/>
      <c r="O28" s="1125"/>
      <c r="P28" s="317"/>
      <c r="Q28" s="180">
        <v>2027</v>
      </c>
      <c r="R28" s="189">
        <v>0.3</v>
      </c>
      <c r="S28" s="181">
        <v>0</v>
      </c>
      <c r="T28" s="182">
        <f t="shared" si="0"/>
        <v>0</v>
      </c>
      <c r="U28" s="42"/>
      <c r="V28" s="42"/>
      <c r="W28" s="42"/>
      <c r="X28" s="42"/>
      <c r="Y28" s="42"/>
      <c r="Z28" s="42"/>
      <c r="AA28" s="42"/>
      <c r="AB28" s="42"/>
    </row>
    <row r="29" spans="1:28" ht="12" customHeight="1" x14ac:dyDescent="0.25">
      <c r="A29" s="1051"/>
      <c r="B29" s="779"/>
      <c r="C29" s="1064"/>
      <c r="D29" s="780"/>
      <c r="E29" s="1056"/>
      <c r="F29" s="1056"/>
      <c r="G29" s="1056"/>
      <c r="H29" s="1056"/>
      <c r="I29" s="1056"/>
      <c r="J29" s="1056"/>
      <c r="K29" s="1056"/>
      <c r="L29" s="1056"/>
      <c r="M29" s="1131"/>
      <c r="N29" s="1123"/>
      <c r="O29" s="1126"/>
      <c r="P29" s="317"/>
      <c r="Q29" s="183" t="s">
        <v>941</v>
      </c>
      <c r="R29" s="194">
        <f>SUM(R25:R28)</f>
        <v>1</v>
      </c>
      <c r="S29" s="184">
        <f>S26+S25+S27+S28</f>
        <v>0.50209999999999999</v>
      </c>
      <c r="T29" s="185">
        <f t="shared" si="0"/>
        <v>0.50209999999999999</v>
      </c>
      <c r="U29" s="42"/>
      <c r="V29" s="42"/>
      <c r="W29" s="42"/>
      <c r="X29" s="42"/>
      <c r="Y29" s="42"/>
      <c r="Z29" s="42"/>
      <c r="AA29" s="42"/>
      <c r="AB29" s="42"/>
    </row>
    <row r="30" spans="1:28" ht="12" customHeight="1" x14ac:dyDescent="0.25">
      <c r="A30" s="1103">
        <v>7</v>
      </c>
      <c r="B30" s="1106" t="s">
        <v>341</v>
      </c>
      <c r="C30" s="1119" t="s">
        <v>878</v>
      </c>
      <c r="D30" s="1109">
        <v>2217</v>
      </c>
      <c r="E30" s="1112" t="s">
        <v>441</v>
      </c>
      <c r="F30" s="1113">
        <v>4141</v>
      </c>
      <c r="G30" s="1113" t="s">
        <v>944</v>
      </c>
      <c r="H30" s="1114">
        <v>0</v>
      </c>
      <c r="I30" s="1114"/>
      <c r="J30" s="1114"/>
      <c r="K30" s="1114"/>
      <c r="L30" s="1115" t="s">
        <v>14</v>
      </c>
      <c r="M30" s="1116" t="s">
        <v>1497</v>
      </c>
      <c r="N30" s="1097" t="s">
        <v>943</v>
      </c>
      <c r="O30" s="1100" t="s">
        <v>1316</v>
      </c>
      <c r="P30" s="317"/>
      <c r="Q30" s="186">
        <v>2024</v>
      </c>
      <c r="R30" s="191"/>
      <c r="S30" s="192"/>
      <c r="T30" s="188"/>
      <c r="U30" s="42"/>
      <c r="V30" s="42"/>
      <c r="W30" s="42"/>
      <c r="X30" s="42"/>
      <c r="Y30" s="42"/>
      <c r="Z30" s="42"/>
      <c r="AA30" s="42"/>
      <c r="AB30" s="42"/>
    </row>
    <row r="31" spans="1:28" ht="12" customHeight="1" x14ac:dyDescent="0.25">
      <c r="A31" s="1104"/>
      <c r="B31" s="1107"/>
      <c r="C31" s="1120"/>
      <c r="D31" s="1110"/>
      <c r="E31" s="1076"/>
      <c r="F31" s="1076"/>
      <c r="G31" s="1076"/>
      <c r="H31" s="1076"/>
      <c r="I31" s="1076"/>
      <c r="J31" s="1076"/>
      <c r="K31" s="1076"/>
      <c r="L31" s="1076"/>
      <c r="M31" s="1117"/>
      <c r="N31" s="1098"/>
      <c r="O31" s="1101"/>
      <c r="P31" s="317"/>
      <c r="Q31" s="531">
        <v>2025</v>
      </c>
      <c r="R31" s="514">
        <v>1</v>
      </c>
      <c r="S31" s="515">
        <v>1</v>
      </c>
      <c r="T31" s="532">
        <f t="shared" si="0"/>
        <v>1</v>
      </c>
      <c r="U31" s="42"/>
      <c r="V31" s="42"/>
      <c r="W31" s="42"/>
      <c r="X31" s="42"/>
      <c r="Y31" s="42"/>
      <c r="Z31" s="42"/>
      <c r="AA31" s="42"/>
      <c r="AB31" s="42"/>
    </row>
    <row r="32" spans="1:28" ht="12" customHeight="1" x14ac:dyDescent="0.25">
      <c r="A32" s="1104"/>
      <c r="B32" s="1107"/>
      <c r="C32" s="1120"/>
      <c r="D32" s="1110"/>
      <c r="E32" s="1076"/>
      <c r="F32" s="1076"/>
      <c r="G32" s="1076"/>
      <c r="H32" s="1076"/>
      <c r="I32" s="1076"/>
      <c r="J32" s="1076"/>
      <c r="K32" s="1076"/>
      <c r="L32" s="1076"/>
      <c r="M32" s="1117"/>
      <c r="N32" s="1098"/>
      <c r="O32" s="1101"/>
      <c r="P32" s="317"/>
      <c r="Q32" s="533">
        <v>2026</v>
      </c>
      <c r="R32" s="516">
        <v>1</v>
      </c>
      <c r="S32" s="513">
        <f>+H30+I30+J30+K30</f>
        <v>0</v>
      </c>
      <c r="T32" s="534">
        <f t="shared" si="0"/>
        <v>0</v>
      </c>
      <c r="U32" s="42"/>
      <c r="V32" s="42"/>
      <c r="W32" s="42"/>
      <c r="X32" s="42"/>
      <c r="Y32" s="42"/>
      <c r="Z32" s="42"/>
      <c r="AA32" s="42"/>
      <c r="AB32" s="42"/>
    </row>
    <row r="33" spans="1:28" ht="12" customHeight="1" x14ac:dyDescent="0.25">
      <c r="A33" s="1104"/>
      <c r="B33" s="1107"/>
      <c r="C33" s="1120"/>
      <c r="D33" s="1110"/>
      <c r="E33" s="1076"/>
      <c r="F33" s="1076"/>
      <c r="G33" s="1076"/>
      <c r="H33" s="1076"/>
      <c r="I33" s="1076"/>
      <c r="J33" s="1076"/>
      <c r="K33" s="1076"/>
      <c r="L33" s="1076"/>
      <c r="M33" s="1117"/>
      <c r="N33" s="1098"/>
      <c r="O33" s="1101"/>
      <c r="P33" s="317"/>
      <c r="Q33" s="180">
        <v>2027</v>
      </c>
      <c r="R33" s="193">
        <v>1</v>
      </c>
      <c r="S33" s="181">
        <v>0</v>
      </c>
      <c r="T33" s="182">
        <f t="shared" si="0"/>
        <v>0</v>
      </c>
      <c r="U33" s="42"/>
      <c r="V33" s="42"/>
      <c r="W33" s="42"/>
      <c r="X33" s="42"/>
      <c r="Y33" s="42"/>
      <c r="Z33" s="42"/>
      <c r="AA33" s="42"/>
      <c r="AB33" s="42"/>
    </row>
    <row r="34" spans="1:28" ht="12" customHeight="1" x14ac:dyDescent="0.25">
      <c r="A34" s="1105"/>
      <c r="B34" s="1108"/>
      <c r="C34" s="1120"/>
      <c r="D34" s="1111"/>
      <c r="E34" s="1077"/>
      <c r="F34" s="1077"/>
      <c r="G34" s="1077"/>
      <c r="H34" s="1077"/>
      <c r="I34" s="1077"/>
      <c r="J34" s="1077"/>
      <c r="K34" s="1077"/>
      <c r="L34" s="1077"/>
      <c r="M34" s="1118"/>
      <c r="N34" s="1099"/>
      <c r="O34" s="1102"/>
      <c r="P34" s="317"/>
      <c r="Q34" s="183" t="s">
        <v>941</v>
      </c>
      <c r="R34" s="194">
        <f>SUM(R30:R33)</f>
        <v>3</v>
      </c>
      <c r="S34" s="184">
        <f>S31+S30+S32+S33</f>
        <v>1</v>
      </c>
      <c r="T34" s="185">
        <f t="shared" si="0"/>
        <v>0.33333333333333331</v>
      </c>
      <c r="U34" s="42"/>
      <c r="V34" s="42"/>
      <c r="W34" s="42"/>
      <c r="X34" s="42"/>
      <c r="Y34" s="42"/>
      <c r="Z34" s="42"/>
      <c r="AA34" s="42"/>
      <c r="AB34" s="42"/>
    </row>
    <row r="35" spans="1:28" ht="15.75" customHeight="1" x14ac:dyDescent="0.25">
      <c r="A35" s="1049">
        <v>9</v>
      </c>
      <c r="B35" s="1052" t="s">
        <v>351</v>
      </c>
      <c r="C35" s="1063" t="s">
        <v>878</v>
      </c>
      <c r="D35" s="1053">
        <v>2208</v>
      </c>
      <c r="E35" s="885" t="s">
        <v>446</v>
      </c>
      <c r="F35" s="1057">
        <v>4132</v>
      </c>
      <c r="G35" s="1057" t="s">
        <v>945</v>
      </c>
      <c r="H35" s="1058">
        <v>8.3000000000000004E-2</v>
      </c>
      <c r="I35" s="1061"/>
      <c r="J35" s="1061"/>
      <c r="K35" s="1061"/>
      <c r="L35" s="1062" t="s">
        <v>146</v>
      </c>
      <c r="M35" s="1046" t="s">
        <v>1507</v>
      </c>
      <c r="N35" s="1043" t="s">
        <v>445</v>
      </c>
      <c r="O35" s="1046" t="s">
        <v>1508</v>
      </c>
      <c r="P35" s="317"/>
      <c r="Q35" s="186">
        <v>2024</v>
      </c>
      <c r="R35" s="187">
        <v>0.1</v>
      </c>
      <c r="S35" s="372">
        <v>0.1</v>
      </c>
      <c r="T35" s="188">
        <f t="shared" si="0"/>
        <v>1</v>
      </c>
      <c r="U35" s="42"/>
      <c r="V35" s="42"/>
      <c r="W35" s="42"/>
      <c r="X35" s="42"/>
      <c r="Y35" s="42"/>
      <c r="Z35" s="42"/>
      <c r="AA35" s="42"/>
      <c r="AB35" s="42"/>
    </row>
    <row r="36" spans="1:28" ht="15.75" customHeight="1" x14ac:dyDescent="0.25">
      <c r="A36" s="1050"/>
      <c r="B36" s="758"/>
      <c r="C36" s="1064"/>
      <c r="D36" s="1054"/>
      <c r="E36" s="1055"/>
      <c r="F36" s="1055"/>
      <c r="G36" s="1055"/>
      <c r="H36" s="1059"/>
      <c r="I36" s="1055"/>
      <c r="J36" s="1055"/>
      <c r="K36" s="1055"/>
      <c r="L36" s="1055"/>
      <c r="M36" s="1047"/>
      <c r="N36" s="1044"/>
      <c r="O36" s="1047"/>
      <c r="P36" s="317"/>
      <c r="Q36" s="531">
        <v>2025</v>
      </c>
      <c r="R36" s="511">
        <v>0.3</v>
      </c>
      <c r="S36" s="511">
        <v>0.3</v>
      </c>
      <c r="T36" s="532">
        <f t="shared" si="0"/>
        <v>1</v>
      </c>
      <c r="U36" s="42"/>
      <c r="V36" s="42"/>
      <c r="W36" s="42"/>
      <c r="X36" s="42"/>
      <c r="Y36" s="42"/>
      <c r="Z36" s="42"/>
      <c r="AA36" s="42"/>
      <c r="AB36" s="42"/>
    </row>
    <row r="37" spans="1:28" ht="15.75" customHeight="1" x14ac:dyDescent="0.25">
      <c r="A37" s="1050"/>
      <c r="B37" s="758"/>
      <c r="C37" s="1064"/>
      <c r="D37" s="1054"/>
      <c r="E37" s="1055"/>
      <c r="F37" s="1055"/>
      <c r="G37" s="1055"/>
      <c r="H37" s="1059"/>
      <c r="I37" s="1055"/>
      <c r="J37" s="1055"/>
      <c r="K37" s="1055"/>
      <c r="L37" s="1055"/>
      <c r="M37" s="1047"/>
      <c r="N37" s="1044"/>
      <c r="O37" s="1047"/>
      <c r="P37" s="317"/>
      <c r="Q37" s="533">
        <v>2026</v>
      </c>
      <c r="R37" s="512">
        <v>0.3</v>
      </c>
      <c r="S37" s="513">
        <f>+H35+I35+J35+K35</f>
        <v>8.3000000000000004E-2</v>
      </c>
      <c r="T37" s="534">
        <f t="shared" si="0"/>
        <v>0.27666666666666667</v>
      </c>
      <c r="U37" s="42"/>
      <c r="V37" s="42"/>
      <c r="W37" s="42"/>
      <c r="X37" s="42"/>
      <c r="Y37" s="42"/>
      <c r="Z37" s="42"/>
      <c r="AA37" s="42"/>
      <c r="AB37" s="42"/>
    </row>
    <row r="38" spans="1:28" ht="15.75" customHeight="1" x14ac:dyDescent="0.25">
      <c r="A38" s="1050"/>
      <c r="B38" s="758"/>
      <c r="C38" s="1064"/>
      <c r="D38" s="1054"/>
      <c r="E38" s="1055"/>
      <c r="F38" s="1055"/>
      <c r="G38" s="1055"/>
      <c r="H38" s="1059"/>
      <c r="I38" s="1055"/>
      <c r="J38" s="1055"/>
      <c r="K38" s="1055"/>
      <c r="L38" s="1055"/>
      <c r="M38" s="1047"/>
      <c r="N38" s="1044"/>
      <c r="O38" s="1047"/>
      <c r="P38" s="317"/>
      <c r="Q38" s="180">
        <v>2027</v>
      </c>
      <c r="R38" s="189">
        <v>0.3</v>
      </c>
      <c r="S38" s="189">
        <f>H38+I38+J38+K36</f>
        <v>0</v>
      </c>
      <c r="T38" s="182">
        <f t="shared" si="0"/>
        <v>0</v>
      </c>
      <c r="U38" s="42"/>
      <c r="V38" s="42"/>
      <c r="W38" s="42"/>
      <c r="X38" s="42"/>
      <c r="Y38" s="42"/>
      <c r="Z38" s="42"/>
      <c r="AA38" s="42"/>
      <c r="AB38" s="42"/>
    </row>
    <row r="39" spans="1:28" ht="15.75" customHeight="1" x14ac:dyDescent="0.25">
      <c r="A39" s="1051"/>
      <c r="B39" s="779"/>
      <c r="C39" s="1064"/>
      <c r="D39" s="780"/>
      <c r="E39" s="1056"/>
      <c r="F39" s="1056"/>
      <c r="G39" s="1056"/>
      <c r="H39" s="1060"/>
      <c r="I39" s="1056"/>
      <c r="J39" s="1056"/>
      <c r="K39" s="1056"/>
      <c r="L39" s="1056"/>
      <c r="M39" s="1048"/>
      <c r="N39" s="1045"/>
      <c r="O39" s="1048"/>
      <c r="P39" s="317"/>
      <c r="Q39" s="183" t="s">
        <v>941</v>
      </c>
      <c r="R39" s="190">
        <f>SUM(R35:R38)</f>
        <v>1</v>
      </c>
      <c r="S39" s="184">
        <f>S36+S35+S37+S38</f>
        <v>0.48300000000000004</v>
      </c>
      <c r="T39" s="185">
        <f t="shared" si="0"/>
        <v>0.48300000000000004</v>
      </c>
      <c r="U39" s="195"/>
      <c r="V39" s="195"/>
      <c r="W39" s="195"/>
      <c r="X39" s="195"/>
      <c r="Y39" s="195"/>
      <c r="Z39" s="195"/>
      <c r="AA39" s="195"/>
      <c r="AB39" s="195"/>
    </row>
    <row r="40" spans="1:28" ht="15.75" customHeight="1" x14ac:dyDescent="0.25">
      <c r="B40" s="195"/>
      <c r="C40" s="42"/>
      <c r="D40" s="42"/>
      <c r="E40" s="42"/>
      <c r="F40" s="42"/>
      <c r="G40" s="72"/>
      <c r="H40" s="72"/>
      <c r="I40" s="72"/>
      <c r="J40" s="72"/>
      <c r="K40" s="42"/>
      <c r="L40" s="196"/>
      <c r="M40" s="196"/>
      <c r="N40" s="196"/>
      <c r="O40" s="42"/>
      <c r="P40" s="317"/>
      <c r="Q40" s="42"/>
      <c r="R40" s="42"/>
      <c r="S40" s="42"/>
      <c r="T40" s="42"/>
      <c r="U40" s="42"/>
      <c r="V40" s="42"/>
      <c r="W40" s="42"/>
      <c r="X40" s="42"/>
      <c r="Y40" s="42"/>
      <c r="Z40" s="42"/>
      <c r="AA40" s="42"/>
      <c r="AB40" s="42"/>
    </row>
    <row r="41" spans="1:28" ht="15.75" customHeight="1" x14ac:dyDescent="0.25">
      <c r="B41" s="42" t="s">
        <v>946</v>
      </c>
      <c r="C41" s="42"/>
      <c r="D41" s="42"/>
      <c r="E41" s="42"/>
      <c r="F41" s="42"/>
      <c r="G41" s="72"/>
      <c r="H41" s="72"/>
      <c r="I41" s="72"/>
      <c r="J41" s="72"/>
      <c r="K41" s="42"/>
      <c r="L41" s="196"/>
      <c r="M41" s="196"/>
      <c r="N41" s="196"/>
      <c r="O41" s="42"/>
      <c r="P41" s="317"/>
      <c r="Q41" s="42"/>
      <c r="R41" s="42"/>
      <c r="S41" s="42"/>
      <c r="T41" s="42"/>
      <c r="U41" s="42"/>
      <c r="V41" s="42"/>
      <c r="W41" s="42"/>
      <c r="X41" s="42"/>
      <c r="Y41" s="42"/>
      <c r="Z41" s="42"/>
      <c r="AA41" s="42"/>
      <c r="AB41" s="42"/>
    </row>
    <row r="42" spans="1:28" ht="15.75" customHeight="1" x14ac:dyDescent="0.25">
      <c r="B42" s="42" t="s">
        <v>947</v>
      </c>
      <c r="C42" s="42"/>
      <c r="D42" s="42"/>
      <c r="E42" s="42"/>
      <c r="F42" s="42"/>
      <c r="G42" s="72"/>
      <c r="H42" s="72"/>
      <c r="I42" s="72"/>
      <c r="J42" s="72"/>
      <c r="K42" s="42"/>
      <c r="L42" s="196"/>
      <c r="M42" s="196"/>
      <c r="N42" s="196"/>
      <c r="O42" s="42"/>
      <c r="P42" s="317"/>
      <c r="Q42" s="42"/>
      <c r="R42" s="42"/>
      <c r="S42" s="42"/>
      <c r="T42" s="42"/>
      <c r="U42" s="42"/>
      <c r="V42" s="42"/>
      <c r="W42" s="42"/>
      <c r="X42" s="42"/>
      <c r="Y42" s="42"/>
      <c r="Z42" s="42"/>
      <c r="AA42" s="42"/>
      <c r="AB42" s="42"/>
    </row>
    <row r="43" spans="1:28" ht="15.75" customHeight="1" x14ac:dyDescent="0.25">
      <c r="B43" s="42" t="s">
        <v>948</v>
      </c>
      <c r="C43" s="42"/>
      <c r="D43" s="42"/>
      <c r="E43" s="42"/>
      <c r="F43" s="42"/>
      <c r="G43" s="72"/>
      <c r="H43" s="72"/>
      <c r="I43" s="72"/>
      <c r="J43" s="72"/>
      <c r="K43" s="42"/>
      <c r="L43" s="196"/>
      <c r="M43" s="196"/>
      <c r="N43" s="196"/>
      <c r="O43" s="42"/>
      <c r="P43" s="317"/>
      <c r="Q43" s="42"/>
      <c r="R43" s="42"/>
      <c r="S43" s="42"/>
      <c r="T43" s="42"/>
      <c r="U43" s="42"/>
      <c r="V43" s="42"/>
      <c r="W43" s="42"/>
      <c r="X43" s="42"/>
      <c r="Y43" s="42"/>
      <c r="Z43" s="42"/>
      <c r="AA43" s="42"/>
      <c r="AB43" s="42"/>
    </row>
    <row r="44" spans="1:28" ht="15.75" customHeight="1" x14ac:dyDescent="0.25">
      <c r="B44" s="42"/>
      <c r="C44" s="42"/>
      <c r="D44" s="42"/>
      <c r="E44" s="42"/>
      <c r="F44" s="42"/>
      <c r="G44" s="72"/>
      <c r="H44" s="72"/>
      <c r="I44" s="72"/>
      <c r="J44" s="72"/>
      <c r="K44" s="42"/>
      <c r="L44" s="196"/>
      <c r="M44" s="196"/>
      <c r="N44" s="196"/>
      <c r="O44" s="42"/>
      <c r="P44" s="317"/>
      <c r="Q44" s="42"/>
      <c r="R44" s="42"/>
      <c r="S44" s="42"/>
      <c r="T44" s="42"/>
      <c r="U44" s="42"/>
      <c r="V44" s="42"/>
      <c r="W44" s="42"/>
      <c r="X44" s="42"/>
      <c r="Y44" s="42"/>
      <c r="Z44" s="42"/>
      <c r="AA44" s="42"/>
      <c r="AB44" s="42"/>
    </row>
    <row r="45" spans="1:28" ht="15.75" customHeight="1" x14ac:dyDescent="0.25">
      <c r="B45" s="195" t="s">
        <v>949</v>
      </c>
      <c r="C45" s="42"/>
      <c r="D45" s="42"/>
      <c r="E45" s="42"/>
      <c r="F45" s="42"/>
      <c r="G45" s="72"/>
      <c r="H45" s="72"/>
      <c r="I45" s="72"/>
      <c r="J45" s="72"/>
      <c r="K45" s="42"/>
      <c r="L45" s="196"/>
      <c r="M45" s="196"/>
      <c r="N45" s="196"/>
      <c r="O45" s="42"/>
      <c r="P45" s="317"/>
      <c r="Q45" s="42"/>
      <c r="R45" s="42"/>
      <c r="S45" s="42"/>
      <c r="T45" s="42"/>
      <c r="U45" s="42"/>
      <c r="V45" s="42"/>
      <c r="W45" s="42"/>
      <c r="X45" s="42"/>
      <c r="Y45" s="42"/>
      <c r="Z45" s="42"/>
      <c r="AA45" s="42"/>
      <c r="AB45" s="42"/>
    </row>
    <row r="46" spans="1:28" ht="15.75" customHeight="1" x14ac:dyDescent="0.25">
      <c r="B46" s="42" t="s">
        <v>950</v>
      </c>
      <c r="C46" s="42"/>
      <c r="D46" s="42"/>
      <c r="E46" s="42"/>
      <c r="F46" s="42"/>
      <c r="G46" s="72"/>
      <c r="H46" s="72"/>
      <c r="I46" s="72"/>
      <c r="J46" s="72"/>
      <c r="K46" s="42"/>
      <c r="L46" s="196"/>
      <c r="M46" s="196"/>
      <c r="N46" s="196"/>
      <c r="O46" s="42"/>
      <c r="P46" s="317"/>
      <c r="Q46" s="42"/>
      <c r="R46" s="42"/>
      <c r="S46" s="42"/>
      <c r="T46" s="42"/>
      <c r="U46" s="42"/>
      <c r="V46" s="42"/>
      <c r="W46" s="42"/>
      <c r="X46" s="42"/>
      <c r="Y46" s="42"/>
      <c r="Z46" s="42"/>
      <c r="AA46" s="42"/>
      <c r="AB46" s="42"/>
    </row>
    <row r="47" spans="1:28" ht="15.75" customHeight="1" x14ac:dyDescent="0.25">
      <c r="B47" s="42" t="s">
        <v>951</v>
      </c>
      <c r="C47" s="42"/>
      <c r="D47" s="42"/>
      <c r="E47" s="42"/>
      <c r="F47" s="42"/>
      <c r="G47" s="72"/>
      <c r="H47" s="72"/>
      <c r="I47" s="72"/>
      <c r="J47" s="72"/>
      <c r="K47" s="42"/>
      <c r="L47" s="196"/>
      <c r="M47" s="196"/>
      <c r="N47" s="196"/>
      <c r="O47" s="42"/>
      <c r="P47" s="317"/>
      <c r="Q47" s="42"/>
      <c r="R47" s="42"/>
      <c r="S47" s="42"/>
      <c r="T47" s="42"/>
      <c r="U47" s="42"/>
      <c r="V47" s="42"/>
      <c r="W47" s="42"/>
      <c r="X47" s="42"/>
      <c r="Y47" s="42"/>
      <c r="Z47" s="42"/>
      <c r="AA47" s="42"/>
      <c r="AB47" s="42"/>
    </row>
    <row r="48" spans="1:28" ht="15.75" customHeight="1" x14ac:dyDescent="0.25">
      <c r="B48" s="42" t="s">
        <v>952</v>
      </c>
      <c r="C48" s="42"/>
      <c r="D48" s="42"/>
      <c r="E48" s="42"/>
      <c r="F48" s="42"/>
      <c r="G48" s="72"/>
      <c r="H48" s="72"/>
      <c r="I48" s="72"/>
      <c r="J48" s="72"/>
      <c r="K48" s="42"/>
      <c r="L48" s="196"/>
      <c r="M48" s="196"/>
      <c r="N48" s="196"/>
      <c r="O48" s="42"/>
      <c r="P48" s="317"/>
      <c r="Q48" s="42"/>
      <c r="R48" s="42"/>
      <c r="S48" s="42"/>
      <c r="T48" s="42"/>
      <c r="U48" s="42"/>
      <c r="V48" s="42"/>
      <c r="W48" s="42"/>
      <c r="X48" s="42"/>
      <c r="Y48" s="42"/>
      <c r="Z48" s="42"/>
      <c r="AA48" s="42"/>
      <c r="AB48" s="42"/>
    </row>
    <row r="49" spans="2:28" ht="15.75" customHeight="1" x14ac:dyDescent="0.25">
      <c r="B49" s="42" t="s">
        <v>953</v>
      </c>
      <c r="C49" s="42"/>
      <c r="D49" s="42"/>
      <c r="E49" s="42"/>
      <c r="F49" s="42"/>
      <c r="G49" s="72"/>
      <c r="H49" s="72"/>
      <c r="I49" s="72"/>
      <c r="J49" s="72"/>
      <c r="K49" s="42"/>
      <c r="L49" s="196"/>
      <c r="M49" s="196"/>
      <c r="N49" s="196"/>
      <c r="O49" s="42"/>
      <c r="P49" s="317"/>
      <c r="Q49" s="42"/>
      <c r="R49" s="42"/>
      <c r="S49" s="42"/>
      <c r="T49" s="42"/>
      <c r="U49" s="42"/>
      <c r="V49" s="42"/>
      <c r="W49" s="42"/>
      <c r="X49" s="42"/>
      <c r="Y49" s="42"/>
      <c r="Z49" s="42"/>
      <c r="AA49" s="42"/>
      <c r="AB49" s="42"/>
    </row>
    <row r="50" spans="2:28" ht="15.75" customHeight="1" x14ac:dyDescent="0.25">
      <c r="B50" s="42"/>
      <c r="C50" s="42"/>
      <c r="D50" s="42"/>
      <c r="E50" s="42"/>
      <c r="F50" s="42"/>
      <c r="G50" s="72"/>
      <c r="H50" s="72"/>
      <c r="I50" s="72"/>
      <c r="J50" s="72"/>
      <c r="K50" s="42"/>
      <c r="L50" s="196"/>
      <c r="M50" s="196"/>
      <c r="N50" s="196"/>
      <c r="O50" s="42"/>
      <c r="P50" s="317"/>
      <c r="Q50" s="42"/>
      <c r="R50" s="42"/>
      <c r="S50" s="42"/>
      <c r="T50" s="42"/>
      <c r="U50" s="42"/>
      <c r="V50" s="42"/>
      <c r="W50" s="42"/>
      <c r="X50" s="42"/>
      <c r="Y50" s="42"/>
      <c r="Z50" s="42"/>
      <c r="AA50" s="42"/>
      <c r="AB50" s="42"/>
    </row>
    <row r="51" spans="2:28" ht="15.75" customHeight="1" x14ac:dyDescent="0.25">
      <c r="B51" s="195" t="s">
        <v>954</v>
      </c>
      <c r="C51" s="42"/>
      <c r="D51" s="42"/>
      <c r="E51" s="42"/>
      <c r="F51" s="42"/>
      <c r="G51" s="72"/>
      <c r="H51" s="72"/>
      <c r="I51" s="72"/>
      <c r="J51" s="72"/>
      <c r="K51" s="42"/>
      <c r="L51" s="196"/>
      <c r="M51" s="196"/>
      <c r="N51" s="196"/>
      <c r="O51" s="42"/>
      <c r="P51" s="317"/>
      <c r="Q51" s="42"/>
      <c r="R51" s="42"/>
      <c r="S51" s="42"/>
      <c r="T51" s="42"/>
      <c r="U51" s="42"/>
      <c r="V51" s="42"/>
      <c r="W51" s="42"/>
      <c r="X51" s="42"/>
      <c r="Y51" s="42"/>
      <c r="Z51" s="42"/>
      <c r="AA51" s="42"/>
      <c r="AB51" s="42"/>
    </row>
    <row r="52" spans="2:28" ht="15.75" customHeight="1" x14ac:dyDescent="0.25">
      <c r="B52" s="42" t="s">
        <v>955</v>
      </c>
      <c r="C52" s="42"/>
      <c r="D52" s="42"/>
      <c r="E52" s="42"/>
      <c r="F52" s="42"/>
      <c r="G52" s="72"/>
      <c r="H52" s="72"/>
      <c r="I52" s="72"/>
      <c r="J52" s="72"/>
      <c r="K52" s="42"/>
      <c r="L52" s="196"/>
      <c r="M52" s="196"/>
      <c r="N52" s="196"/>
      <c r="O52" s="42"/>
      <c r="P52" s="317"/>
      <c r="Q52" s="42"/>
      <c r="R52" s="42"/>
      <c r="S52" s="42"/>
      <c r="T52" s="42"/>
      <c r="U52" s="42"/>
      <c r="V52" s="42"/>
      <c r="W52" s="42"/>
      <c r="X52" s="42"/>
      <c r="Y52" s="42"/>
      <c r="Z52" s="42"/>
      <c r="AA52" s="42"/>
      <c r="AB52" s="42"/>
    </row>
    <row r="53" spans="2:28" ht="15.75" customHeight="1" x14ac:dyDescent="0.25">
      <c r="B53" s="42" t="s">
        <v>956</v>
      </c>
      <c r="C53" s="42"/>
      <c r="D53" s="42"/>
      <c r="E53" s="42"/>
      <c r="F53" s="42"/>
      <c r="G53" s="72"/>
      <c r="H53" s="72"/>
      <c r="I53" s="72"/>
      <c r="J53" s="72"/>
      <c r="K53" s="42"/>
      <c r="L53" s="196"/>
      <c r="M53" s="196"/>
      <c r="N53" s="196"/>
      <c r="O53" s="42"/>
      <c r="P53" s="317"/>
      <c r="Q53" s="42"/>
      <c r="R53" s="42"/>
      <c r="S53" s="42"/>
      <c r="T53" s="42"/>
      <c r="U53" s="42"/>
      <c r="V53" s="42"/>
      <c r="W53" s="42"/>
      <c r="X53" s="42"/>
      <c r="Y53" s="42"/>
      <c r="Z53" s="42"/>
      <c r="AA53" s="42"/>
      <c r="AB53" s="42"/>
    </row>
    <row r="54" spans="2:28" ht="15.75" customHeight="1" x14ac:dyDescent="0.25">
      <c r="B54" s="42" t="s">
        <v>957</v>
      </c>
      <c r="C54" s="42"/>
      <c r="D54" s="42"/>
      <c r="E54" s="42"/>
      <c r="F54" s="42"/>
      <c r="G54" s="72"/>
      <c r="H54" s="72"/>
      <c r="I54" s="72"/>
      <c r="J54" s="72"/>
      <c r="K54" s="42"/>
      <c r="L54" s="196"/>
      <c r="M54" s="196"/>
      <c r="N54" s="196"/>
      <c r="O54" s="42"/>
      <c r="P54" s="317"/>
      <c r="Q54" s="42"/>
      <c r="R54" s="42"/>
      <c r="S54" s="42"/>
      <c r="T54" s="42"/>
      <c r="U54" s="42"/>
      <c r="V54" s="42"/>
      <c r="W54" s="42"/>
      <c r="X54" s="42"/>
      <c r="Y54" s="42"/>
      <c r="Z54" s="42"/>
      <c r="AA54" s="42"/>
      <c r="AB54" s="42"/>
    </row>
    <row r="55" spans="2:28" ht="15.75" customHeight="1" x14ac:dyDescent="0.25">
      <c r="B55" s="42" t="s">
        <v>958</v>
      </c>
      <c r="C55" s="42"/>
      <c r="D55" s="42"/>
      <c r="E55" s="42"/>
      <c r="F55" s="42"/>
      <c r="G55" s="72"/>
      <c r="H55" s="72"/>
      <c r="I55" s="72"/>
      <c r="J55" s="72"/>
      <c r="K55" s="42"/>
      <c r="L55" s="196"/>
      <c r="M55" s="196"/>
      <c r="N55" s="196"/>
      <c r="O55" s="42"/>
      <c r="P55" s="317"/>
      <c r="Q55" s="42"/>
      <c r="R55" s="42"/>
      <c r="S55" s="42"/>
      <c r="T55" s="42"/>
      <c r="U55" s="42"/>
      <c r="V55" s="42"/>
      <c r="W55" s="42"/>
      <c r="X55" s="42"/>
      <c r="Y55" s="42"/>
      <c r="Z55" s="42"/>
      <c r="AA55" s="42"/>
      <c r="AB55" s="42"/>
    </row>
    <row r="56" spans="2:28" ht="15.75" customHeight="1" x14ac:dyDescent="0.25">
      <c r="B56" s="42"/>
      <c r="C56" s="42"/>
      <c r="D56" s="42"/>
      <c r="E56" s="42"/>
      <c r="F56" s="42"/>
      <c r="G56" s="72"/>
      <c r="H56" s="72"/>
      <c r="I56" s="72"/>
      <c r="J56" s="72"/>
      <c r="K56" s="42"/>
      <c r="L56" s="196"/>
      <c r="M56" s="196"/>
      <c r="N56" s="196"/>
      <c r="O56" s="42"/>
      <c r="P56" s="317"/>
      <c r="Q56" s="42"/>
      <c r="R56" s="42"/>
      <c r="S56" s="42"/>
      <c r="T56" s="42"/>
      <c r="U56" s="42"/>
      <c r="V56" s="42"/>
      <c r="W56" s="42"/>
      <c r="X56" s="42"/>
      <c r="Y56" s="42"/>
      <c r="Z56" s="42"/>
      <c r="AA56" s="42"/>
      <c r="AB56" s="42"/>
    </row>
    <row r="57" spans="2:28" ht="15.75" customHeight="1" x14ac:dyDescent="0.25">
      <c r="B57" s="195" t="s">
        <v>959</v>
      </c>
      <c r="C57" s="42"/>
      <c r="D57" s="42"/>
      <c r="E57" s="42"/>
      <c r="F57" s="42"/>
      <c r="G57" s="72"/>
      <c r="H57" s="72"/>
      <c r="I57" s="72"/>
      <c r="J57" s="72"/>
      <c r="K57" s="42"/>
      <c r="L57" s="196"/>
      <c r="M57" s="196"/>
      <c r="N57" s="196"/>
      <c r="O57" s="42"/>
      <c r="P57" s="317"/>
      <c r="Q57" s="42"/>
      <c r="R57" s="42"/>
      <c r="S57" s="42"/>
      <c r="T57" s="42"/>
      <c r="U57" s="42"/>
      <c r="V57" s="42"/>
      <c r="W57" s="42"/>
      <c r="X57" s="42"/>
      <c r="Y57" s="42"/>
      <c r="Z57" s="42"/>
      <c r="AA57" s="42"/>
      <c r="AB57" s="42"/>
    </row>
    <row r="58" spans="2:28" ht="15.75" customHeight="1" x14ac:dyDescent="0.25">
      <c r="B58" s="42" t="s">
        <v>955</v>
      </c>
      <c r="C58" s="42"/>
      <c r="D58" s="42"/>
      <c r="E58" s="42"/>
      <c r="F58" s="42"/>
      <c r="G58" s="72"/>
      <c r="H58" s="72"/>
      <c r="I58" s="72"/>
      <c r="J58" s="72"/>
      <c r="K58" s="42"/>
      <c r="L58" s="196"/>
      <c r="M58" s="196"/>
      <c r="N58" s="196"/>
      <c r="O58" s="42"/>
      <c r="P58" s="317"/>
      <c r="Q58" s="42"/>
      <c r="R58" s="42"/>
      <c r="S58" s="42"/>
      <c r="T58" s="42"/>
      <c r="U58" s="42"/>
      <c r="V58" s="42"/>
      <c r="W58" s="42"/>
      <c r="X58" s="42"/>
      <c r="Y58" s="42"/>
      <c r="Z58" s="42"/>
      <c r="AA58" s="42"/>
      <c r="AB58" s="42"/>
    </row>
    <row r="59" spans="2:28" ht="15.75" customHeight="1" x14ac:dyDescent="0.25">
      <c r="B59" s="42" t="s">
        <v>960</v>
      </c>
      <c r="C59" s="42"/>
      <c r="D59" s="42"/>
      <c r="E59" s="42"/>
      <c r="F59" s="42"/>
      <c r="G59" s="72"/>
      <c r="H59" s="72"/>
      <c r="I59" s="72"/>
      <c r="J59" s="72"/>
      <c r="K59" s="42"/>
      <c r="L59" s="196"/>
      <c r="M59" s="196"/>
      <c r="N59" s="196"/>
      <c r="O59" s="42"/>
      <c r="P59" s="317"/>
      <c r="Q59" s="42"/>
      <c r="R59" s="42"/>
      <c r="S59" s="42"/>
      <c r="T59" s="42"/>
      <c r="U59" s="42"/>
      <c r="V59" s="42"/>
      <c r="W59" s="42"/>
      <c r="X59" s="42"/>
      <c r="Y59" s="42"/>
      <c r="Z59" s="42"/>
      <c r="AA59" s="42"/>
      <c r="AB59" s="42"/>
    </row>
    <row r="60" spans="2:28" ht="15.75" customHeight="1" x14ac:dyDescent="0.25">
      <c r="B60" s="42" t="s">
        <v>961</v>
      </c>
      <c r="C60" s="42"/>
      <c r="D60" s="42"/>
      <c r="E60" s="42"/>
      <c r="F60" s="42"/>
      <c r="G60" s="72"/>
      <c r="H60" s="72"/>
      <c r="I60" s="72"/>
      <c r="J60" s="72"/>
      <c r="K60" s="42"/>
      <c r="L60" s="196"/>
      <c r="M60" s="196"/>
      <c r="N60" s="196"/>
      <c r="O60" s="42"/>
      <c r="P60" s="317"/>
      <c r="Q60" s="42"/>
      <c r="R60" s="42"/>
      <c r="S60" s="42"/>
      <c r="T60" s="42"/>
      <c r="U60" s="42"/>
      <c r="V60" s="42"/>
      <c r="W60" s="42"/>
      <c r="X60" s="42"/>
      <c r="Y60" s="42"/>
      <c r="Z60" s="42"/>
      <c r="AA60" s="42"/>
      <c r="AB60" s="42"/>
    </row>
    <row r="61" spans="2:28" ht="15.75" customHeight="1" x14ac:dyDescent="0.25">
      <c r="B61" s="42" t="s">
        <v>962</v>
      </c>
      <c r="C61" s="42"/>
      <c r="D61" s="42"/>
      <c r="E61" s="42"/>
      <c r="F61" s="42"/>
      <c r="G61" s="72"/>
      <c r="H61" s="72"/>
      <c r="I61" s="72"/>
      <c r="J61" s="72"/>
      <c r="K61" s="42"/>
      <c r="L61" s="196"/>
      <c r="M61" s="196"/>
      <c r="N61" s="196"/>
      <c r="O61" s="42"/>
      <c r="P61" s="317"/>
      <c r="Q61" s="42"/>
      <c r="R61" s="42"/>
      <c r="S61" s="42"/>
      <c r="T61" s="42"/>
      <c r="U61" s="42"/>
      <c r="V61" s="42"/>
      <c r="W61" s="42"/>
      <c r="X61" s="42"/>
      <c r="Y61" s="42"/>
      <c r="Z61" s="42"/>
      <c r="AA61" s="42"/>
      <c r="AB61" s="42"/>
    </row>
    <row r="62" spans="2:28" ht="15.75" customHeight="1" x14ac:dyDescent="0.25">
      <c r="B62" s="42" t="s">
        <v>963</v>
      </c>
      <c r="C62" s="42"/>
      <c r="D62" s="42"/>
      <c r="E62" s="42"/>
      <c r="F62" s="42"/>
      <c r="G62" s="72"/>
      <c r="H62" s="72"/>
      <c r="I62" s="72"/>
      <c r="J62" s="72"/>
      <c r="K62" s="42"/>
      <c r="L62" s="196"/>
      <c r="M62" s="196"/>
      <c r="N62" s="196"/>
      <c r="O62" s="42"/>
      <c r="P62" s="317"/>
      <c r="Q62" s="42"/>
      <c r="R62" s="42"/>
      <c r="S62" s="42"/>
      <c r="T62" s="42"/>
      <c r="U62" s="42"/>
      <c r="V62" s="42"/>
      <c r="W62" s="42"/>
      <c r="X62" s="42"/>
      <c r="Y62" s="42"/>
      <c r="Z62" s="42"/>
      <c r="AA62" s="42"/>
      <c r="AB62" s="42"/>
    </row>
    <row r="63" spans="2:28" ht="15.75" customHeight="1" x14ac:dyDescent="0.25">
      <c r="B63" s="42" t="s">
        <v>964</v>
      </c>
      <c r="C63" s="42"/>
      <c r="D63" s="42"/>
      <c r="E63" s="42"/>
      <c r="F63" s="42"/>
      <c r="G63" s="72"/>
      <c r="H63" s="72"/>
      <c r="I63" s="72"/>
      <c r="J63" s="72"/>
      <c r="K63" s="42"/>
      <c r="L63" s="196"/>
      <c r="M63" s="196"/>
      <c r="N63" s="196"/>
      <c r="O63" s="42"/>
      <c r="P63" s="317"/>
      <c r="Q63" s="42"/>
      <c r="R63" s="42"/>
      <c r="S63" s="42"/>
      <c r="T63" s="42"/>
      <c r="U63" s="42"/>
      <c r="V63" s="42"/>
      <c r="W63" s="42"/>
      <c r="X63" s="42"/>
      <c r="Y63" s="42"/>
      <c r="Z63" s="42"/>
      <c r="AA63" s="42"/>
      <c r="AB63" s="42"/>
    </row>
    <row r="64" spans="2:28" ht="15.75" customHeight="1" x14ac:dyDescent="0.25">
      <c r="B64" s="42" t="s">
        <v>965</v>
      </c>
      <c r="C64" s="42"/>
      <c r="D64" s="42"/>
      <c r="E64" s="42"/>
      <c r="F64" s="42"/>
      <c r="G64" s="72"/>
      <c r="H64" s="72"/>
      <c r="I64" s="72"/>
      <c r="J64" s="72"/>
      <c r="K64" s="42"/>
      <c r="L64" s="196"/>
      <c r="M64" s="196"/>
      <c r="N64" s="196"/>
      <c r="O64" s="42"/>
      <c r="P64" s="317"/>
      <c r="Q64" s="42"/>
      <c r="R64" s="42"/>
      <c r="S64" s="42"/>
      <c r="T64" s="42"/>
      <c r="U64" s="42"/>
      <c r="V64" s="42"/>
      <c r="W64" s="42"/>
      <c r="X64" s="42"/>
      <c r="Y64" s="42"/>
      <c r="Z64" s="42"/>
      <c r="AA64" s="42"/>
      <c r="AB64" s="42"/>
    </row>
    <row r="65" spans="2:28" ht="15.75" customHeight="1" x14ac:dyDescent="0.25">
      <c r="B65" s="42" t="s">
        <v>966</v>
      </c>
      <c r="C65" s="42"/>
      <c r="D65" s="42"/>
      <c r="E65" s="42"/>
      <c r="F65" s="42"/>
      <c r="G65" s="72"/>
      <c r="H65" s="72"/>
      <c r="I65" s="72"/>
      <c r="J65" s="72"/>
      <c r="K65" s="42"/>
      <c r="L65" s="196"/>
      <c r="M65" s="196"/>
      <c r="N65" s="196"/>
      <c r="O65" s="42"/>
      <c r="P65" s="317"/>
      <c r="Q65" s="42"/>
      <c r="R65" s="42"/>
      <c r="S65" s="42"/>
      <c r="T65" s="42"/>
      <c r="U65" s="42"/>
      <c r="V65" s="42"/>
      <c r="W65" s="42"/>
      <c r="X65" s="42"/>
      <c r="Y65" s="42"/>
      <c r="Z65" s="42"/>
      <c r="AA65" s="42"/>
      <c r="AB65" s="42"/>
    </row>
    <row r="66" spans="2:28" ht="15.75" customHeight="1" x14ac:dyDescent="0.25">
      <c r="B66" s="42" t="s">
        <v>964</v>
      </c>
      <c r="C66" s="42"/>
      <c r="D66" s="42"/>
      <c r="E66" s="42"/>
      <c r="F66" s="42"/>
      <c r="G66" s="72"/>
      <c r="H66" s="72"/>
      <c r="I66" s="72"/>
      <c r="J66" s="72"/>
      <c r="K66" s="42"/>
      <c r="L66" s="196"/>
      <c r="M66" s="196"/>
      <c r="N66" s="196"/>
      <c r="O66" s="42"/>
      <c r="P66" s="317"/>
      <c r="Q66" s="42"/>
      <c r="R66" s="42"/>
      <c r="S66" s="42"/>
      <c r="T66" s="42"/>
      <c r="U66" s="42"/>
      <c r="V66" s="42"/>
      <c r="W66" s="42"/>
      <c r="X66" s="42"/>
      <c r="Y66" s="42"/>
      <c r="Z66" s="42"/>
      <c r="AA66" s="42"/>
      <c r="AB66" s="42"/>
    </row>
    <row r="67" spans="2:28" ht="15.75" customHeight="1" x14ac:dyDescent="0.25">
      <c r="B67" s="42" t="s">
        <v>967</v>
      </c>
      <c r="C67" s="42"/>
      <c r="D67" s="42"/>
      <c r="E67" s="42"/>
      <c r="F67" s="42"/>
      <c r="G67" s="72"/>
      <c r="H67" s="72"/>
      <c r="I67" s="72"/>
      <c r="J67" s="72"/>
      <c r="K67" s="42"/>
      <c r="L67" s="196"/>
      <c r="M67" s="196"/>
      <c r="N67" s="196"/>
      <c r="O67" s="42"/>
      <c r="P67" s="317"/>
      <c r="Q67" s="42"/>
      <c r="R67" s="42"/>
      <c r="S67" s="42"/>
      <c r="T67" s="42"/>
      <c r="U67" s="42"/>
      <c r="V67" s="42"/>
      <c r="W67" s="42"/>
      <c r="X67" s="42"/>
      <c r="Y67" s="42"/>
      <c r="Z67" s="42"/>
      <c r="AA67" s="42"/>
      <c r="AB67" s="42"/>
    </row>
    <row r="68" spans="2:28" ht="15.75" customHeight="1" x14ac:dyDescent="0.25">
      <c r="B68" s="42" t="s">
        <v>968</v>
      </c>
      <c r="C68" s="42"/>
      <c r="D68" s="42"/>
      <c r="E68" s="42"/>
      <c r="F68" s="42"/>
      <c r="G68" s="72"/>
      <c r="H68" s="72"/>
      <c r="I68" s="72"/>
      <c r="J68" s="72"/>
      <c r="K68" s="42"/>
      <c r="L68" s="196"/>
      <c r="M68" s="196"/>
      <c r="N68" s="196"/>
      <c r="O68" s="42"/>
      <c r="P68" s="317"/>
      <c r="Q68" s="42"/>
      <c r="R68" s="42"/>
      <c r="S68" s="42"/>
      <c r="T68" s="42"/>
      <c r="U68" s="42"/>
      <c r="V68" s="42"/>
      <c r="W68" s="42"/>
      <c r="X68" s="42"/>
      <c r="Y68" s="42"/>
      <c r="Z68" s="42"/>
      <c r="AA68" s="42"/>
      <c r="AB68" s="42"/>
    </row>
    <row r="69" spans="2:28" ht="15.75" customHeight="1" x14ac:dyDescent="0.25">
      <c r="B69" s="42"/>
      <c r="C69" s="42"/>
      <c r="D69" s="42"/>
      <c r="E69" s="42"/>
      <c r="F69" s="42"/>
      <c r="G69" s="72"/>
      <c r="H69" s="72"/>
      <c r="I69" s="72"/>
      <c r="J69" s="72"/>
      <c r="K69" s="42"/>
      <c r="L69" s="196"/>
      <c r="M69" s="196"/>
      <c r="N69" s="196"/>
      <c r="O69" s="42"/>
      <c r="P69" s="317"/>
      <c r="Q69" s="42"/>
      <c r="R69" s="42"/>
      <c r="S69" s="42"/>
      <c r="T69" s="42"/>
      <c r="U69" s="42"/>
      <c r="V69" s="42"/>
      <c r="W69" s="42"/>
      <c r="X69" s="42"/>
      <c r="Y69" s="42"/>
      <c r="Z69" s="42"/>
      <c r="AA69" s="42"/>
      <c r="AB69" s="42"/>
    </row>
    <row r="70" spans="2:28" ht="15.75" customHeight="1" x14ac:dyDescent="0.25">
      <c r="B70" s="195" t="s">
        <v>969</v>
      </c>
      <c r="C70" s="42"/>
      <c r="D70" s="42"/>
      <c r="E70" s="42"/>
      <c r="F70" s="42"/>
      <c r="G70" s="72"/>
      <c r="H70" s="72"/>
      <c r="I70" s="72"/>
      <c r="J70" s="72"/>
      <c r="K70" s="42"/>
      <c r="L70" s="196"/>
      <c r="M70" s="196"/>
      <c r="N70" s="196"/>
      <c r="O70" s="42"/>
      <c r="P70" s="317"/>
      <c r="Q70" s="42"/>
      <c r="R70" s="42"/>
      <c r="S70" s="42"/>
      <c r="T70" s="42"/>
      <c r="U70" s="42"/>
      <c r="V70" s="42"/>
      <c r="W70" s="42"/>
      <c r="X70" s="42"/>
      <c r="Y70" s="42"/>
      <c r="Z70" s="42"/>
      <c r="AA70" s="42"/>
      <c r="AB70" s="42"/>
    </row>
    <row r="71" spans="2:28" ht="15.75" customHeight="1" x14ac:dyDescent="0.25">
      <c r="B71" s="42" t="s">
        <v>955</v>
      </c>
      <c r="C71" s="42"/>
      <c r="D71" s="42"/>
      <c r="E71" s="42"/>
      <c r="F71" s="42"/>
      <c r="G71" s="72"/>
      <c r="H71" s="72"/>
      <c r="I71" s="72"/>
      <c r="J71" s="72"/>
      <c r="K71" s="42"/>
      <c r="L71" s="196"/>
      <c r="M71" s="196"/>
      <c r="N71" s="196"/>
      <c r="O71" s="42"/>
      <c r="P71" s="317"/>
      <c r="Q71" s="42"/>
      <c r="R71" s="42"/>
      <c r="S71" s="42"/>
      <c r="T71" s="42"/>
      <c r="U71" s="42"/>
      <c r="V71" s="42"/>
      <c r="W71" s="42"/>
      <c r="X71" s="42"/>
      <c r="Y71" s="42"/>
      <c r="Z71" s="42"/>
      <c r="AA71" s="42"/>
      <c r="AB71" s="42"/>
    </row>
    <row r="72" spans="2:28" ht="15.75" customHeight="1" x14ac:dyDescent="0.25">
      <c r="B72" s="42" t="s">
        <v>970</v>
      </c>
      <c r="C72" s="42"/>
      <c r="D72" s="42"/>
      <c r="E72" s="42"/>
      <c r="F72" s="42"/>
      <c r="G72" s="72"/>
      <c r="H72" s="72"/>
      <c r="I72" s="72"/>
      <c r="J72" s="72"/>
      <c r="K72" s="42"/>
      <c r="L72" s="196"/>
      <c r="M72" s="196"/>
      <c r="N72" s="196"/>
      <c r="O72" s="42"/>
      <c r="P72" s="317"/>
      <c r="Q72" s="42"/>
      <c r="R72" s="42"/>
      <c r="S72" s="42"/>
      <c r="T72" s="42"/>
      <c r="U72" s="42"/>
      <c r="V72" s="42"/>
      <c r="W72" s="42"/>
      <c r="X72" s="42"/>
      <c r="Y72" s="42"/>
      <c r="Z72" s="42"/>
      <c r="AA72" s="42"/>
      <c r="AB72" s="42"/>
    </row>
    <row r="73" spans="2:28" ht="15.75" customHeight="1" x14ac:dyDescent="0.25">
      <c r="B73" s="42" t="s">
        <v>971</v>
      </c>
      <c r="C73" s="42"/>
      <c r="D73" s="42"/>
      <c r="E73" s="42"/>
      <c r="F73" s="42"/>
      <c r="G73" s="72"/>
      <c r="H73" s="72"/>
      <c r="I73" s="72"/>
      <c r="J73" s="72"/>
      <c r="K73" s="42"/>
      <c r="L73" s="196"/>
      <c r="M73" s="196"/>
      <c r="N73" s="196"/>
      <c r="O73" s="42"/>
      <c r="P73" s="317"/>
      <c r="Q73" s="42"/>
      <c r="R73" s="42"/>
      <c r="S73" s="42"/>
      <c r="T73" s="42"/>
      <c r="U73" s="42"/>
      <c r="V73" s="42"/>
      <c r="W73" s="42"/>
      <c r="X73" s="42"/>
      <c r="Y73" s="42"/>
      <c r="Z73" s="42"/>
      <c r="AA73" s="42"/>
      <c r="AB73" s="42"/>
    </row>
    <row r="74" spans="2:28" ht="15.75" customHeight="1" x14ac:dyDescent="0.25">
      <c r="B74" s="42" t="s">
        <v>972</v>
      </c>
      <c r="C74" s="42"/>
      <c r="D74" s="42"/>
      <c r="E74" s="42"/>
      <c r="F74" s="42"/>
      <c r="G74" s="72"/>
      <c r="H74" s="72"/>
      <c r="I74" s="72"/>
      <c r="J74" s="72"/>
      <c r="K74" s="42"/>
      <c r="L74" s="196"/>
      <c r="M74" s="196"/>
      <c r="N74" s="196"/>
      <c r="O74" s="42"/>
      <c r="P74" s="317"/>
      <c r="Q74" s="42"/>
      <c r="R74" s="42"/>
      <c r="S74" s="42"/>
      <c r="T74" s="42"/>
      <c r="U74" s="42"/>
      <c r="V74" s="42"/>
      <c r="W74" s="42"/>
      <c r="X74" s="42"/>
      <c r="Y74" s="42"/>
      <c r="Z74" s="42"/>
      <c r="AA74" s="42"/>
      <c r="AB74" s="42"/>
    </row>
    <row r="75" spans="2:28" ht="15.75" customHeight="1" x14ac:dyDescent="0.25">
      <c r="B75" s="42"/>
      <c r="C75" s="42"/>
      <c r="D75" s="42"/>
      <c r="E75" s="42"/>
      <c r="F75" s="42"/>
      <c r="G75" s="72"/>
      <c r="H75" s="72"/>
      <c r="I75" s="72"/>
      <c r="J75" s="72"/>
      <c r="K75" s="42"/>
      <c r="L75" s="196"/>
      <c r="M75" s="196"/>
      <c r="N75" s="196"/>
      <c r="O75" s="42"/>
      <c r="P75" s="317"/>
      <c r="Q75" s="42"/>
      <c r="R75" s="42"/>
      <c r="S75" s="42"/>
      <c r="T75" s="42"/>
      <c r="U75" s="42"/>
      <c r="V75" s="42"/>
      <c r="W75" s="42"/>
      <c r="X75" s="42"/>
      <c r="Y75" s="42"/>
      <c r="Z75" s="42"/>
      <c r="AA75" s="42"/>
      <c r="AB75" s="42"/>
    </row>
    <row r="76" spans="2:28" ht="15.75" customHeight="1" x14ac:dyDescent="0.25">
      <c r="B76" s="195" t="s">
        <v>973</v>
      </c>
      <c r="C76" s="42"/>
      <c r="D76" s="42"/>
      <c r="E76" s="42"/>
      <c r="F76" s="42"/>
      <c r="G76" s="72"/>
      <c r="H76" s="72"/>
      <c r="I76" s="72"/>
      <c r="J76" s="72"/>
      <c r="K76" s="42"/>
      <c r="L76" s="196"/>
      <c r="M76" s="196"/>
      <c r="N76" s="196"/>
      <c r="O76" s="42"/>
      <c r="P76" s="317"/>
      <c r="Q76" s="42"/>
      <c r="R76" s="42"/>
      <c r="S76" s="42"/>
      <c r="T76" s="42"/>
      <c r="U76" s="42"/>
      <c r="V76" s="42"/>
      <c r="W76" s="42"/>
      <c r="X76" s="42"/>
      <c r="Y76" s="42"/>
      <c r="Z76" s="42"/>
      <c r="AA76" s="42"/>
      <c r="AB76" s="42"/>
    </row>
    <row r="77" spans="2:28" ht="15.75" customHeight="1" x14ac:dyDescent="0.25">
      <c r="B77" s="42" t="s">
        <v>955</v>
      </c>
      <c r="C77" s="42"/>
      <c r="D77" s="42"/>
      <c r="E77" s="42"/>
      <c r="F77" s="42"/>
      <c r="G77" s="72"/>
      <c r="H77" s="72"/>
      <c r="I77" s="72"/>
      <c r="J77" s="72"/>
      <c r="K77" s="42"/>
      <c r="L77" s="196"/>
      <c r="M77" s="196"/>
      <c r="N77" s="196"/>
      <c r="O77" s="42"/>
      <c r="P77" s="317"/>
      <c r="Q77" s="42"/>
      <c r="R77" s="42"/>
      <c r="S77" s="42"/>
      <c r="T77" s="42"/>
      <c r="U77" s="42"/>
      <c r="V77" s="42"/>
      <c r="W77" s="42"/>
      <c r="X77" s="42"/>
      <c r="Y77" s="42"/>
      <c r="Z77" s="42"/>
      <c r="AA77" s="42"/>
      <c r="AB77" s="42"/>
    </row>
    <row r="78" spans="2:28" ht="15.75" customHeight="1" x14ac:dyDescent="0.25">
      <c r="B78" s="42" t="s">
        <v>974</v>
      </c>
      <c r="C78" s="42"/>
      <c r="D78" s="42"/>
      <c r="E78" s="42"/>
      <c r="F78" s="42"/>
      <c r="G78" s="72"/>
      <c r="H78" s="72"/>
      <c r="I78" s="72"/>
      <c r="J78" s="72"/>
      <c r="K78" s="42"/>
      <c r="L78" s="196"/>
      <c r="M78" s="196"/>
      <c r="N78" s="196"/>
      <c r="O78" s="42"/>
      <c r="P78" s="317"/>
      <c r="Q78" s="42"/>
      <c r="R78" s="42"/>
      <c r="S78" s="42"/>
      <c r="T78" s="42"/>
      <c r="U78" s="42"/>
      <c r="V78" s="42"/>
      <c r="W78" s="42"/>
      <c r="X78" s="42"/>
      <c r="Y78" s="42"/>
      <c r="Z78" s="42"/>
      <c r="AA78" s="42"/>
      <c r="AB78" s="42"/>
    </row>
    <row r="79" spans="2:28" ht="15.75" customHeight="1" x14ac:dyDescent="0.25">
      <c r="B79" s="42" t="s">
        <v>961</v>
      </c>
      <c r="C79" s="42"/>
      <c r="D79" s="42"/>
      <c r="E79" s="42"/>
      <c r="F79" s="42"/>
      <c r="G79" s="72"/>
      <c r="H79" s="72"/>
      <c r="I79" s="72"/>
      <c r="J79" s="72"/>
      <c r="K79" s="42"/>
      <c r="L79" s="196"/>
      <c r="M79" s="196"/>
      <c r="N79" s="196"/>
      <c r="O79" s="42"/>
      <c r="P79" s="317"/>
      <c r="Q79" s="42"/>
      <c r="R79" s="42"/>
      <c r="S79" s="42"/>
      <c r="T79" s="42"/>
      <c r="U79" s="42"/>
      <c r="V79" s="42"/>
      <c r="W79" s="42"/>
      <c r="X79" s="42"/>
      <c r="Y79" s="42"/>
      <c r="Z79" s="42"/>
      <c r="AA79" s="42"/>
      <c r="AB79" s="42"/>
    </row>
    <row r="80" spans="2:28" ht="15.75" customHeight="1" x14ac:dyDescent="0.25">
      <c r="B80" s="42" t="s">
        <v>975</v>
      </c>
      <c r="C80" s="42"/>
      <c r="D80" s="42"/>
      <c r="E80" s="42"/>
      <c r="F80" s="42"/>
      <c r="G80" s="72"/>
      <c r="H80" s="72"/>
      <c r="I80" s="72"/>
      <c r="J80" s="72"/>
      <c r="K80" s="42"/>
      <c r="L80" s="196"/>
      <c r="M80" s="196"/>
      <c r="N80" s="196"/>
      <c r="O80" s="42"/>
      <c r="P80" s="317"/>
      <c r="Q80" s="42"/>
      <c r="R80" s="42"/>
      <c r="S80" s="42"/>
      <c r="T80" s="42"/>
      <c r="U80" s="42"/>
      <c r="V80" s="42"/>
      <c r="W80" s="42"/>
      <c r="X80" s="42"/>
      <c r="Y80" s="42"/>
      <c r="Z80" s="42"/>
      <c r="AA80" s="42"/>
      <c r="AB80" s="42"/>
    </row>
    <row r="81" spans="2:28" ht="15.75" customHeight="1" x14ac:dyDescent="0.25">
      <c r="B81" s="42" t="s">
        <v>976</v>
      </c>
      <c r="C81" s="42"/>
      <c r="D81" s="42"/>
      <c r="E81" s="42"/>
      <c r="F81" s="42"/>
      <c r="G81" s="72"/>
      <c r="H81" s="72"/>
      <c r="I81" s="72"/>
      <c r="J81" s="72"/>
      <c r="K81" s="42"/>
      <c r="L81" s="196"/>
      <c r="M81" s="196"/>
      <c r="N81" s="196"/>
      <c r="O81" s="42"/>
      <c r="P81" s="317"/>
      <c r="Q81" s="42"/>
      <c r="R81" s="42"/>
      <c r="S81" s="42"/>
      <c r="T81" s="42"/>
      <c r="U81" s="42"/>
      <c r="V81" s="42"/>
      <c r="W81" s="42"/>
      <c r="X81" s="42"/>
      <c r="Y81" s="42"/>
      <c r="Z81" s="42"/>
      <c r="AA81" s="42"/>
      <c r="AB81" s="42"/>
    </row>
    <row r="82" spans="2:28" ht="15.75" customHeight="1" x14ac:dyDescent="0.25">
      <c r="B82" s="42" t="s">
        <v>964</v>
      </c>
      <c r="C82" s="42"/>
      <c r="D82" s="42"/>
      <c r="E82" s="42"/>
      <c r="F82" s="42"/>
      <c r="G82" s="72"/>
      <c r="H82" s="72"/>
      <c r="I82" s="72"/>
      <c r="J82" s="72"/>
      <c r="K82" s="42"/>
      <c r="L82" s="196"/>
      <c r="M82" s="196"/>
      <c r="N82" s="196"/>
      <c r="O82" s="42"/>
      <c r="P82" s="317"/>
      <c r="Q82" s="42"/>
      <c r="R82" s="42"/>
      <c r="S82" s="42"/>
      <c r="T82" s="42"/>
      <c r="U82" s="42"/>
      <c r="V82" s="42"/>
      <c r="W82" s="42"/>
      <c r="X82" s="42"/>
      <c r="Y82" s="42"/>
      <c r="Z82" s="42"/>
      <c r="AA82" s="42"/>
      <c r="AB82" s="42"/>
    </row>
    <row r="83" spans="2:28" ht="15.75" customHeight="1" x14ac:dyDescent="0.25">
      <c r="B83" s="42" t="s">
        <v>977</v>
      </c>
      <c r="C83" s="42"/>
      <c r="D83" s="42"/>
      <c r="E83" s="42"/>
      <c r="F83" s="42"/>
      <c r="G83" s="72"/>
      <c r="H83" s="72"/>
      <c r="I83" s="72"/>
      <c r="J83" s="72"/>
      <c r="K83" s="42"/>
      <c r="L83" s="196"/>
      <c r="M83" s="196"/>
      <c r="N83" s="196"/>
      <c r="O83" s="42"/>
      <c r="P83" s="317"/>
      <c r="Q83" s="42"/>
      <c r="R83" s="42"/>
      <c r="S83" s="42"/>
      <c r="T83" s="42"/>
      <c r="U83" s="42"/>
      <c r="V83" s="42"/>
      <c r="W83" s="42"/>
      <c r="X83" s="42"/>
      <c r="Y83" s="42"/>
      <c r="Z83" s="42"/>
      <c r="AA83" s="42"/>
      <c r="AB83" s="42"/>
    </row>
    <row r="84" spans="2:28" ht="15.75" customHeight="1" x14ac:dyDescent="0.25">
      <c r="B84" s="42" t="s">
        <v>978</v>
      </c>
      <c r="C84" s="42"/>
      <c r="D84" s="42"/>
      <c r="E84" s="42"/>
      <c r="F84" s="42"/>
      <c r="G84" s="72"/>
      <c r="H84" s="72"/>
      <c r="I84" s="72"/>
      <c r="J84" s="72"/>
      <c r="K84" s="42"/>
      <c r="L84" s="196"/>
      <c r="M84" s="196"/>
      <c r="N84" s="196"/>
      <c r="O84" s="42"/>
      <c r="P84" s="317"/>
      <c r="Q84" s="42"/>
      <c r="R84" s="42"/>
      <c r="S84" s="42"/>
      <c r="T84" s="42"/>
      <c r="U84" s="42"/>
      <c r="V84" s="42"/>
      <c r="W84" s="42"/>
      <c r="X84" s="42"/>
      <c r="Y84" s="42"/>
      <c r="Z84" s="42"/>
      <c r="AA84" s="42"/>
      <c r="AB84" s="42"/>
    </row>
    <row r="85" spans="2:28" ht="15.75" customHeight="1" x14ac:dyDescent="0.25">
      <c r="B85" s="42" t="s">
        <v>964</v>
      </c>
      <c r="C85" s="42"/>
      <c r="D85" s="42"/>
      <c r="E85" s="42"/>
      <c r="F85" s="42"/>
      <c r="G85" s="72"/>
      <c r="H85" s="72"/>
      <c r="I85" s="72"/>
      <c r="J85" s="72"/>
      <c r="K85" s="42"/>
      <c r="L85" s="196"/>
      <c r="M85" s="196"/>
      <c r="N85" s="196"/>
      <c r="O85" s="42"/>
      <c r="P85" s="317"/>
      <c r="Q85" s="42"/>
      <c r="R85" s="42"/>
      <c r="S85" s="42"/>
      <c r="T85" s="42"/>
      <c r="U85" s="42"/>
      <c r="V85" s="42"/>
      <c r="W85" s="42"/>
      <c r="X85" s="42"/>
      <c r="Y85" s="42"/>
      <c r="Z85" s="42"/>
      <c r="AA85" s="42"/>
      <c r="AB85" s="42"/>
    </row>
    <row r="86" spans="2:28" ht="15.75" customHeight="1" x14ac:dyDescent="0.25">
      <c r="B86" s="42" t="s">
        <v>979</v>
      </c>
      <c r="C86" s="42"/>
      <c r="D86" s="42"/>
      <c r="E86" s="42"/>
      <c r="F86" s="42"/>
      <c r="G86" s="72"/>
      <c r="H86" s="72"/>
      <c r="I86" s="72"/>
      <c r="J86" s="72"/>
      <c r="K86" s="42"/>
      <c r="L86" s="196"/>
      <c r="M86" s="196"/>
      <c r="N86" s="196"/>
      <c r="O86" s="42"/>
      <c r="P86" s="317"/>
      <c r="Q86" s="42"/>
      <c r="R86" s="42"/>
      <c r="S86" s="42"/>
      <c r="T86" s="42"/>
      <c r="U86" s="42"/>
      <c r="V86" s="42"/>
      <c r="W86" s="42"/>
      <c r="X86" s="42"/>
      <c r="Y86" s="42"/>
      <c r="Z86" s="42"/>
      <c r="AA86" s="42"/>
      <c r="AB86" s="42"/>
    </row>
    <row r="87" spans="2:28" ht="15.75" customHeight="1" x14ac:dyDescent="0.25">
      <c r="B87" s="42" t="s">
        <v>980</v>
      </c>
      <c r="C87" s="42"/>
      <c r="D87" s="42"/>
      <c r="E87" s="42"/>
      <c r="F87" s="42"/>
      <c r="G87" s="72"/>
      <c r="H87" s="72"/>
      <c r="I87" s="72"/>
      <c r="J87" s="72"/>
      <c r="K87" s="42"/>
      <c r="L87" s="196"/>
      <c r="M87" s="196"/>
      <c r="N87" s="196"/>
      <c r="O87" s="42"/>
      <c r="P87" s="317"/>
      <c r="Q87" s="42"/>
      <c r="R87" s="42"/>
      <c r="S87" s="42"/>
      <c r="T87" s="42"/>
      <c r="U87" s="42"/>
      <c r="V87" s="42"/>
      <c r="W87" s="42"/>
      <c r="X87" s="42"/>
      <c r="Y87" s="42"/>
      <c r="Z87" s="42"/>
      <c r="AA87" s="42"/>
      <c r="AB87" s="42"/>
    </row>
    <row r="88" spans="2:28" ht="15.75" customHeight="1" x14ac:dyDescent="0.25">
      <c r="B88" s="42"/>
      <c r="C88" s="42"/>
      <c r="D88" s="42"/>
      <c r="E88" s="42"/>
      <c r="F88" s="42"/>
      <c r="G88" s="72"/>
      <c r="H88" s="72"/>
      <c r="I88" s="72"/>
      <c r="J88" s="72"/>
      <c r="K88" s="42"/>
      <c r="L88" s="196"/>
      <c r="M88" s="196"/>
      <c r="N88" s="196"/>
      <c r="O88" s="42"/>
      <c r="P88" s="317"/>
      <c r="Q88" s="42"/>
      <c r="R88" s="42"/>
      <c r="S88" s="42"/>
      <c r="T88" s="42"/>
      <c r="U88" s="42"/>
      <c r="V88" s="42"/>
      <c r="W88" s="42"/>
      <c r="X88" s="42"/>
      <c r="Y88" s="42"/>
      <c r="Z88" s="42"/>
      <c r="AA88" s="42"/>
      <c r="AB88" s="42"/>
    </row>
    <row r="89" spans="2:28" ht="15.75" hidden="1" customHeight="1" x14ac:dyDescent="0.25">
      <c r="B89" s="42"/>
      <c r="C89" s="42"/>
      <c r="D89" s="42"/>
      <c r="E89" s="42"/>
      <c r="F89" s="42"/>
      <c r="G89" s="72"/>
      <c r="H89" s="72"/>
      <c r="I89" s="72"/>
      <c r="J89" s="72"/>
      <c r="K89" s="42"/>
      <c r="L89" s="196"/>
      <c r="M89" s="196"/>
      <c r="N89" s="196"/>
      <c r="O89" s="42"/>
      <c r="P89" s="317"/>
      <c r="Q89" s="42"/>
      <c r="R89" s="42"/>
      <c r="S89" s="42"/>
      <c r="T89" s="42"/>
      <c r="U89" s="42"/>
      <c r="V89" s="42"/>
      <c r="W89" s="42"/>
      <c r="X89" s="42"/>
      <c r="Y89" s="42"/>
      <c r="Z89" s="42"/>
      <c r="AA89" s="42"/>
      <c r="AB89" s="42"/>
    </row>
    <row r="90" spans="2:28" ht="15.75" hidden="1" customHeight="1" x14ac:dyDescent="0.25">
      <c r="B90" s="42"/>
      <c r="C90" s="42"/>
      <c r="D90" s="42"/>
      <c r="E90" s="42"/>
      <c r="F90" s="42"/>
      <c r="G90" s="72"/>
      <c r="H90" s="72"/>
      <c r="I90" s="72"/>
      <c r="J90" s="72"/>
      <c r="K90" s="42"/>
      <c r="L90" s="196"/>
      <c r="M90" s="196"/>
      <c r="N90" s="196"/>
      <c r="O90" s="42"/>
      <c r="P90" s="317"/>
      <c r="Q90" s="42"/>
      <c r="R90" s="42"/>
      <c r="S90" s="42"/>
      <c r="T90" s="42"/>
      <c r="U90" s="42"/>
      <c r="V90" s="42"/>
      <c r="W90" s="42"/>
      <c r="X90" s="42"/>
      <c r="Y90" s="42"/>
      <c r="Z90" s="42"/>
      <c r="AA90" s="42"/>
      <c r="AB90" s="42"/>
    </row>
    <row r="91" spans="2:28" ht="15.75" hidden="1" customHeight="1" x14ac:dyDescent="0.25">
      <c r="B91" s="42"/>
      <c r="C91" s="42"/>
      <c r="D91" s="42"/>
      <c r="E91" s="42"/>
      <c r="F91" s="42"/>
      <c r="G91" s="72"/>
      <c r="H91" s="72"/>
      <c r="I91" s="72"/>
      <c r="J91" s="72"/>
      <c r="K91" s="42"/>
      <c r="L91" s="196"/>
      <c r="M91" s="196"/>
      <c r="N91" s="196"/>
      <c r="O91" s="42"/>
      <c r="P91" s="317"/>
      <c r="Q91" s="42"/>
      <c r="R91" s="42"/>
      <c r="S91" s="42"/>
      <c r="T91" s="42"/>
      <c r="U91" s="42"/>
      <c r="V91" s="42"/>
      <c r="W91" s="42"/>
      <c r="X91" s="42"/>
      <c r="Y91" s="42"/>
      <c r="Z91" s="42"/>
      <c r="AA91" s="42"/>
      <c r="AB91" s="42"/>
    </row>
    <row r="92" spans="2:28" ht="15.75" hidden="1" customHeight="1" x14ac:dyDescent="0.25">
      <c r="B92" s="42"/>
      <c r="C92" s="42"/>
      <c r="D92" s="42"/>
      <c r="E92" s="42"/>
      <c r="F92" s="42"/>
      <c r="G92" s="72"/>
      <c r="H92" s="72"/>
      <c r="I92" s="72"/>
      <c r="J92" s="72"/>
      <c r="K92" s="42"/>
      <c r="L92" s="196"/>
      <c r="M92" s="196"/>
      <c r="N92" s="196"/>
      <c r="O92" s="42"/>
      <c r="P92" s="317"/>
      <c r="Q92" s="42"/>
      <c r="R92" s="42"/>
      <c r="S92" s="42"/>
      <c r="T92" s="42"/>
      <c r="U92" s="42"/>
      <c r="V92" s="42"/>
      <c r="W92" s="42"/>
      <c r="X92" s="42"/>
      <c r="Y92" s="42"/>
      <c r="Z92" s="42"/>
      <c r="AA92" s="42"/>
      <c r="AB92" s="42"/>
    </row>
    <row r="93" spans="2:28" ht="15.75" hidden="1" customHeight="1" x14ac:dyDescent="0.25">
      <c r="B93" s="42"/>
      <c r="C93" s="42"/>
      <c r="D93" s="42"/>
      <c r="E93" s="42"/>
      <c r="F93" s="42"/>
      <c r="G93" s="72"/>
      <c r="H93" s="72"/>
      <c r="I93" s="72"/>
      <c r="J93" s="72"/>
      <c r="K93" s="42"/>
      <c r="L93" s="196"/>
      <c r="M93" s="196"/>
      <c r="N93" s="196"/>
      <c r="O93" s="42"/>
      <c r="P93" s="317"/>
      <c r="Q93" s="42"/>
      <c r="R93" s="42"/>
      <c r="S93" s="42"/>
      <c r="T93" s="42"/>
      <c r="U93" s="42"/>
      <c r="V93" s="42"/>
      <c r="W93" s="42"/>
      <c r="X93" s="42"/>
      <c r="Y93" s="42"/>
      <c r="Z93" s="42"/>
      <c r="AA93" s="42"/>
      <c r="AB93" s="42"/>
    </row>
    <row r="94" spans="2:28" ht="15.75" hidden="1" customHeight="1" x14ac:dyDescent="0.25">
      <c r="B94" s="42"/>
      <c r="C94" s="42"/>
      <c r="D94" s="42"/>
      <c r="E94" s="42"/>
      <c r="F94" s="42"/>
      <c r="G94" s="72"/>
      <c r="H94" s="72"/>
      <c r="I94" s="72"/>
      <c r="J94" s="72"/>
      <c r="K94" s="42"/>
      <c r="L94" s="196"/>
      <c r="M94" s="196"/>
      <c r="N94" s="196"/>
      <c r="O94" s="42"/>
      <c r="P94" s="317"/>
      <c r="Q94" s="42"/>
      <c r="R94" s="42"/>
      <c r="S94" s="42"/>
      <c r="T94" s="42"/>
      <c r="U94" s="42"/>
      <c r="V94" s="42"/>
      <c r="W94" s="42"/>
      <c r="X94" s="42"/>
      <c r="Y94" s="42"/>
      <c r="Z94" s="42"/>
      <c r="AA94" s="42"/>
      <c r="AB94" s="42"/>
    </row>
    <row r="95" spans="2:28" ht="15.75" hidden="1" customHeight="1" x14ac:dyDescent="0.25">
      <c r="B95" s="42"/>
      <c r="C95" s="42"/>
      <c r="D95" s="42"/>
      <c r="E95" s="42"/>
      <c r="F95" s="42"/>
      <c r="G95" s="72"/>
      <c r="H95" s="72"/>
      <c r="I95" s="72"/>
      <c r="J95" s="72"/>
      <c r="K95" s="42"/>
      <c r="L95" s="196"/>
      <c r="M95" s="196"/>
      <c r="N95" s="196"/>
      <c r="O95" s="42"/>
      <c r="P95" s="317"/>
      <c r="Q95" s="42"/>
      <c r="R95" s="42"/>
      <c r="S95" s="42"/>
      <c r="T95" s="42"/>
      <c r="U95" s="42"/>
      <c r="V95" s="42"/>
      <c r="W95" s="42"/>
      <c r="X95" s="42"/>
      <c r="Y95" s="42"/>
      <c r="Z95" s="42"/>
      <c r="AA95" s="42"/>
      <c r="AB95" s="42"/>
    </row>
    <row r="96" spans="2:28" ht="15.75" hidden="1" customHeight="1" x14ac:dyDescent="0.25">
      <c r="B96" s="42"/>
      <c r="C96" s="42"/>
      <c r="D96" s="42"/>
      <c r="E96" s="42"/>
      <c r="F96" s="42"/>
      <c r="G96" s="72"/>
      <c r="H96" s="72"/>
      <c r="I96" s="72"/>
      <c r="J96" s="72"/>
      <c r="K96" s="42"/>
      <c r="L96" s="196"/>
      <c r="M96" s="196"/>
      <c r="N96" s="196"/>
      <c r="O96" s="42"/>
      <c r="P96" s="317"/>
      <c r="Q96" s="42"/>
      <c r="R96" s="42"/>
      <c r="S96" s="42"/>
      <c r="T96" s="42"/>
      <c r="U96" s="42"/>
      <c r="V96" s="42"/>
      <c r="W96" s="42"/>
      <c r="X96" s="42"/>
      <c r="Y96" s="42"/>
      <c r="Z96" s="42"/>
      <c r="AA96" s="42"/>
      <c r="AB96" s="42"/>
    </row>
    <row r="97" spans="2:28" ht="15.75" hidden="1" customHeight="1" x14ac:dyDescent="0.25">
      <c r="B97" s="42"/>
      <c r="C97" s="42"/>
      <c r="D97" s="42"/>
      <c r="E97" s="42"/>
      <c r="F97" s="42"/>
      <c r="G97" s="72"/>
      <c r="H97" s="72"/>
      <c r="I97" s="72"/>
      <c r="J97" s="72"/>
      <c r="K97" s="42"/>
      <c r="L97" s="196"/>
      <c r="M97" s="196"/>
      <c r="N97" s="196"/>
      <c r="O97" s="42"/>
      <c r="P97" s="317"/>
      <c r="Q97" s="42"/>
      <c r="R97" s="42"/>
      <c r="S97" s="42"/>
      <c r="T97" s="42"/>
      <c r="U97" s="42"/>
      <c r="V97" s="42"/>
      <c r="W97" s="42"/>
      <c r="X97" s="42"/>
      <c r="Y97" s="42"/>
      <c r="Z97" s="42"/>
      <c r="AA97" s="42"/>
      <c r="AB97" s="42"/>
    </row>
    <row r="98" spans="2:28" ht="15.75" hidden="1" customHeight="1" x14ac:dyDescent="0.25">
      <c r="B98" s="42"/>
      <c r="C98" s="42"/>
      <c r="D98" s="42"/>
      <c r="E98" s="42"/>
      <c r="F98" s="42"/>
      <c r="G98" s="72"/>
      <c r="H98" s="72"/>
      <c r="I98" s="72"/>
      <c r="J98" s="72"/>
      <c r="K98" s="42"/>
      <c r="L98" s="196"/>
      <c r="M98" s="196"/>
      <c r="N98" s="196"/>
      <c r="O98" s="42"/>
      <c r="P98" s="317"/>
      <c r="Q98" s="42"/>
      <c r="R98" s="42"/>
      <c r="S98" s="42"/>
      <c r="T98" s="42"/>
      <c r="U98" s="42"/>
      <c r="V98" s="42"/>
      <c r="W98" s="42"/>
      <c r="X98" s="42"/>
      <c r="Y98" s="42"/>
      <c r="Z98" s="42"/>
      <c r="AA98" s="42"/>
      <c r="AB98" s="42"/>
    </row>
    <row r="99" spans="2:28" ht="15.75" hidden="1" customHeight="1" x14ac:dyDescent="0.25">
      <c r="B99" s="42"/>
      <c r="C99" s="42"/>
      <c r="D99" s="42"/>
      <c r="E99" s="42"/>
      <c r="F99" s="42"/>
      <c r="G99" s="72"/>
      <c r="H99" s="72"/>
      <c r="I99" s="72"/>
      <c r="J99" s="72"/>
      <c r="K99" s="42"/>
      <c r="L99" s="196"/>
      <c r="M99" s="196"/>
      <c r="N99" s="196"/>
      <c r="O99" s="42"/>
      <c r="P99" s="317"/>
      <c r="Q99" s="42"/>
      <c r="R99" s="42"/>
      <c r="S99" s="42"/>
      <c r="T99" s="42"/>
      <c r="U99" s="42"/>
      <c r="V99" s="42"/>
      <c r="W99" s="42"/>
      <c r="X99" s="42"/>
      <c r="Y99" s="42"/>
      <c r="Z99" s="42"/>
      <c r="AA99" s="42"/>
      <c r="AB99" s="42"/>
    </row>
    <row r="100" spans="2:28" ht="15.75" hidden="1" customHeight="1" x14ac:dyDescent="0.25">
      <c r="B100" s="42"/>
      <c r="C100" s="42"/>
      <c r="D100" s="42"/>
      <c r="E100" s="42"/>
      <c r="F100" s="42"/>
      <c r="G100" s="72"/>
      <c r="H100" s="72"/>
      <c r="I100" s="72"/>
      <c r="J100" s="72"/>
      <c r="K100" s="42"/>
      <c r="L100" s="196"/>
      <c r="M100" s="196"/>
      <c r="N100" s="196"/>
      <c r="O100" s="42"/>
      <c r="P100" s="317"/>
      <c r="Q100" s="42"/>
      <c r="R100" s="42"/>
      <c r="S100" s="42"/>
      <c r="T100" s="42"/>
      <c r="U100" s="42"/>
      <c r="V100" s="42"/>
      <c r="W100" s="42"/>
      <c r="X100" s="42"/>
      <c r="Y100" s="42"/>
      <c r="Z100" s="42"/>
      <c r="AA100" s="42"/>
      <c r="AB100" s="42"/>
    </row>
    <row r="101" spans="2:28" ht="15.75" hidden="1" customHeight="1" x14ac:dyDescent="0.25">
      <c r="B101" s="42"/>
      <c r="C101" s="42"/>
      <c r="D101" s="42"/>
      <c r="E101" s="42"/>
      <c r="F101" s="42"/>
      <c r="G101" s="72"/>
      <c r="H101" s="72"/>
      <c r="I101" s="72"/>
      <c r="J101" s="72"/>
      <c r="K101" s="42"/>
      <c r="L101" s="196"/>
      <c r="M101" s="196"/>
      <c r="N101" s="196"/>
      <c r="O101" s="42"/>
      <c r="P101" s="317"/>
      <c r="Q101" s="42"/>
      <c r="R101" s="42"/>
      <c r="S101" s="42"/>
      <c r="T101" s="42"/>
      <c r="U101" s="42"/>
      <c r="V101" s="42"/>
      <c r="W101" s="42"/>
      <c r="X101" s="42"/>
      <c r="Y101" s="42"/>
      <c r="Z101" s="42"/>
      <c r="AA101" s="42"/>
      <c r="AB101" s="42"/>
    </row>
    <row r="102" spans="2:28" ht="15.75" hidden="1" customHeight="1" x14ac:dyDescent="0.25">
      <c r="B102" s="42"/>
      <c r="C102" s="42"/>
      <c r="D102" s="42"/>
      <c r="E102" s="42"/>
      <c r="F102" s="42"/>
      <c r="G102" s="72"/>
      <c r="H102" s="72"/>
      <c r="I102" s="72"/>
      <c r="J102" s="72"/>
      <c r="K102" s="42"/>
      <c r="L102" s="196"/>
      <c r="M102" s="196"/>
      <c r="N102" s="196"/>
      <c r="O102" s="42"/>
      <c r="P102" s="317"/>
      <c r="Q102" s="42"/>
      <c r="R102" s="42"/>
      <c r="S102" s="42"/>
      <c r="T102" s="42"/>
      <c r="U102" s="42"/>
      <c r="V102" s="42"/>
      <c r="W102" s="42"/>
      <c r="X102" s="42"/>
      <c r="Y102" s="42"/>
      <c r="Z102" s="42"/>
      <c r="AA102" s="42"/>
      <c r="AB102" s="42"/>
    </row>
    <row r="103" spans="2:28" ht="15.75" hidden="1" customHeight="1" x14ac:dyDescent="0.25">
      <c r="B103" s="42"/>
      <c r="C103" s="42"/>
      <c r="D103" s="42"/>
      <c r="E103" s="42"/>
      <c r="F103" s="42"/>
      <c r="G103" s="72"/>
      <c r="H103" s="72"/>
      <c r="I103" s="72"/>
      <c r="J103" s="72"/>
      <c r="K103" s="42"/>
      <c r="L103" s="196"/>
      <c r="M103" s="196"/>
      <c r="N103" s="196"/>
      <c r="O103" s="42"/>
      <c r="P103" s="317"/>
      <c r="Q103" s="42"/>
      <c r="R103" s="42"/>
      <c r="S103" s="42"/>
      <c r="T103" s="42"/>
      <c r="U103" s="42"/>
      <c r="V103" s="42"/>
      <c r="W103" s="42"/>
      <c r="X103" s="42"/>
      <c r="Y103" s="42"/>
      <c r="Z103" s="42"/>
      <c r="AA103" s="42"/>
      <c r="AB103" s="42"/>
    </row>
    <row r="104" spans="2:28" ht="15.75" hidden="1" customHeight="1" x14ac:dyDescent="0.25">
      <c r="B104" s="42"/>
      <c r="C104" s="42"/>
      <c r="D104" s="42"/>
      <c r="E104" s="42"/>
      <c r="F104" s="42"/>
      <c r="G104" s="72"/>
      <c r="H104" s="72"/>
      <c r="I104" s="72"/>
      <c r="J104" s="72"/>
      <c r="K104" s="42"/>
      <c r="L104" s="196"/>
      <c r="M104" s="196"/>
      <c r="N104" s="196"/>
      <c r="O104" s="42"/>
      <c r="P104" s="317"/>
      <c r="Q104" s="42"/>
      <c r="R104" s="42"/>
      <c r="S104" s="42"/>
      <c r="T104" s="42"/>
      <c r="U104" s="42"/>
      <c r="V104" s="42"/>
      <c r="W104" s="42"/>
      <c r="X104" s="42"/>
      <c r="Y104" s="42"/>
      <c r="Z104" s="42"/>
      <c r="AA104" s="42"/>
      <c r="AB104" s="42"/>
    </row>
    <row r="105" spans="2:28" ht="15.75" hidden="1" customHeight="1" x14ac:dyDescent="0.25">
      <c r="B105" s="42"/>
      <c r="C105" s="42"/>
      <c r="D105" s="42"/>
      <c r="E105" s="42"/>
      <c r="F105" s="42"/>
      <c r="G105" s="72"/>
      <c r="H105" s="72"/>
      <c r="I105" s="72"/>
      <c r="J105" s="72"/>
      <c r="K105" s="42"/>
      <c r="L105" s="196"/>
      <c r="M105" s="196"/>
      <c r="N105" s="196"/>
      <c r="O105" s="42"/>
      <c r="P105" s="317"/>
      <c r="Q105" s="42"/>
      <c r="R105" s="42"/>
      <c r="S105" s="42"/>
      <c r="T105" s="42"/>
      <c r="U105" s="42"/>
      <c r="V105" s="42"/>
      <c r="W105" s="42"/>
      <c r="X105" s="42"/>
      <c r="Y105" s="42"/>
      <c r="Z105" s="42"/>
      <c r="AA105" s="42"/>
      <c r="AB105" s="42"/>
    </row>
    <row r="106" spans="2:28" ht="15.75" hidden="1" customHeight="1" x14ac:dyDescent="0.25">
      <c r="B106" s="42"/>
      <c r="C106" s="42"/>
      <c r="D106" s="42"/>
      <c r="E106" s="42"/>
      <c r="F106" s="42"/>
      <c r="G106" s="72"/>
      <c r="H106" s="72"/>
      <c r="I106" s="72"/>
      <c r="J106" s="72"/>
      <c r="K106" s="42"/>
      <c r="L106" s="196"/>
      <c r="M106" s="196"/>
      <c r="N106" s="196"/>
      <c r="O106" s="42"/>
      <c r="P106" s="317"/>
      <c r="Q106" s="42"/>
      <c r="R106" s="42"/>
      <c r="S106" s="42"/>
      <c r="T106" s="42"/>
      <c r="U106" s="42"/>
      <c r="V106" s="42"/>
      <c r="W106" s="42"/>
      <c r="X106" s="42"/>
      <c r="Y106" s="42"/>
      <c r="Z106" s="42"/>
      <c r="AA106" s="42"/>
      <c r="AB106" s="42"/>
    </row>
    <row r="107" spans="2:28" ht="15.75" hidden="1" customHeight="1" x14ac:dyDescent="0.25">
      <c r="B107" s="42"/>
      <c r="C107" s="42"/>
      <c r="D107" s="42"/>
      <c r="E107" s="42"/>
      <c r="F107" s="42"/>
      <c r="G107" s="72"/>
      <c r="H107" s="72"/>
      <c r="I107" s="72"/>
      <c r="J107" s="72"/>
      <c r="K107" s="42"/>
      <c r="L107" s="196"/>
      <c r="M107" s="196"/>
      <c r="N107" s="196"/>
      <c r="O107" s="42"/>
      <c r="P107" s="317"/>
      <c r="Q107" s="42"/>
      <c r="R107" s="42"/>
      <c r="S107" s="42"/>
      <c r="T107" s="42"/>
      <c r="U107" s="42"/>
      <c r="V107" s="42"/>
      <c r="W107" s="42"/>
      <c r="X107" s="42"/>
      <c r="Y107" s="42"/>
      <c r="Z107" s="42"/>
      <c r="AA107" s="42"/>
      <c r="AB107" s="42"/>
    </row>
    <row r="108" spans="2:28" ht="15.75" hidden="1" customHeight="1" x14ac:dyDescent="0.25">
      <c r="B108" s="42"/>
      <c r="C108" s="42"/>
      <c r="D108" s="42"/>
      <c r="E108" s="42"/>
      <c r="F108" s="42"/>
      <c r="G108" s="72"/>
      <c r="H108" s="72"/>
      <c r="I108" s="72"/>
      <c r="J108" s="72"/>
      <c r="K108" s="42"/>
      <c r="L108" s="196"/>
      <c r="M108" s="196"/>
      <c r="N108" s="196"/>
      <c r="O108" s="42"/>
      <c r="P108" s="317"/>
      <c r="Q108" s="42"/>
      <c r="R108" s="42"/>
      <c r="S108" s="42"/>
      <c r="T108" s="42"/>
      <c r="U108" s="42"/>
      <c r="V108" s="42"/>
      <c r="W108" s="42"/>
      <c r="X108" s="42"/>
      <c r="Y108" s="42"/>
      <c r="Z108" s="42"/>
      <c r="AA108" s="42"/>
      <c r="AB108" s="42"/>
    </row>
    <row r="109" spans="2:28" ht="15.75" hidden="1" customHeight="1" x14ac:dyDescent="0.25">
      <c r="B109" s="42"/>
      <c r="C109" s="42"/>
      <c r="D109" s="42"/>
      <c r="E109" s="42"/>
      <c r="F109" s="42"/>
      <c r="G109" s="72"/>
      <c r="H109" s="72"/>
      <c r="I109" s="72"/>
      <c r="J109" s="72"/>
      <c r="K109" s="42"/>
      <c r="L109" s="196"/>
      <c r="M109" s="196"/>
      <c r="N109" s="196"/>
      <c r="O109" s="42"/>
      <c r="P109" s="317"/>
      <c r="Q109" s="42"/>
      <c r="R109" s="42"/>
      <c r="S109" s="42"/>
      <c r="T109" s="42"/>
      <c r="U109" s="42"/>
      <c r="V109" s="42"/>
      <c r="W109" s="42"/>
      <c r="X109" s="42"/>
      <c r="Y109" s="42"/>
      <c r="Z109" s="42"/>
      <c r="AA109" s="42"/>
      <c r="AB109" s="42"/>
    </row>
    <row r="110" spans="2:28" ht="15.75" hidden="1" customHeight="1" x14ac:dyDescent="0.25">
      <c r="B110" s="42"/>
      <c r="C110" s="42"/>
      <c r="D110" s="42"/>
      <c r="E110" s="42"/>
      <c r="F110" s="42"/>
      <c r="G110" s="72"/>
      <c r="H110" s="72"/>
      <c r="I110" s="72"/>
      <c r="J110" s="72"/>
      <c r="K110" s="42"/>
      <c r="L110" s="196"/>
      <c r="M110" s="196"/>
      <c r="N110" s="196"/>
      <c r="O110" s="42"/>
      <c r="P110" s="317"/>
      <c r="Q110" s="42"/>
      <c r="R110" s="42"/>
      <c r="S110" s="42"/>
      <c r="T110" s="42"/>
      <c r="U110" s="42"/>
      <c r="V110" s="42"/>
      <c r="W110" s="42"/>
      <c r="X110" s="42"/>
      <c r="Y110" s="42"/>
      <c r="Z110" s="42"/>
      <c r="AA110" s="42"/>
      <c r="AB110" s="42"/>
    </row>
    <row r="111" spans="2:28" ht="15.75" hidden="1" customHeight="1" x14ac:dyDescent="0.25">
      <c r="B111" s="42"/>
      <c r="C111" s="42"/>
      <c r="D111" s="42"/>
      <c r="E111" s="42"/>
      <c r="F111" s="42"/>
      <c r="G111" s="72"/>
      <c r="H111" s="72"/>
      <c r="I111" s="72"/>
      <c r="J111" s="72"/>
      <c r="K111" s="42"/>
      <c r="L111" s="196"/>
      <c r="M111" s="196"/>
      <c r="N111" s="196"/>
      <c r="O111" s="42"/>
      <c r="P111" s="317"/>
      <c r="Q111" s="42"/>
      <c r="R111" s="42"/>
      <c r="S111" s="42"/>
      <c r="T111" s="42"/>
      <c r="U111" s="42"/>
      <c r="V111" s="42"/>
      <c r="W111" s="42"/>
      <c r="X111" s="42"/>
      <c r="Y111" s="42"/>
      <c r="Z111" s="42"/>
      <c r="AA111" s="42"/>
      <c r="AB111" s="42"/>
    </row>
    <row r="112" spans="2:28" ht="15.75" hidden="1" customHeight="1" x14ac:dyDescent="0.25">
      <c r="B112" s="42"/>
      <c r="C112" s="42"/>
      <c r="D112" s="42"/>
      <c r="E112" s="42"/>
      <c r="F112" s="42"/>
      <c r="G112" s="72"/>
      <c r="H112" s="72"/>
      <c r="I112" s="72"/>
      <c r="J112" s="72"/>
      <c r="K112" s="42"/>
      <c r="L112" s="196"/>
      <c r="M112" s="196"/>
      <c r="N112" s="196"/>
      <c r="O112" s="42"/>
      <c r="P112" s="317"/>
      <c r="Q112" s="42"/>
      <c r="R112" s="42"/>
      <c r="S112" s="42"/>
      <c r="T112" s="42"/>
      <c r="U112" s="42"/>
      <c r="V112" s="42"/>
      <c r="W112" s="42"/>
      <c r="X112" s="42"/>
      <c r="Y112" s="42"/>
      <c r="Z112" s="42"/>
      <c r="AA112" s="42"/>
      <c r="AB112" s="42"/>
    </row>
    <row r="113" spans="2:28" ht="15.75" hidden="1" customHeight="1" x14ac:dyDescent="0.25">
      <c r="B113" s="42"/>
      <c r="C113" s="42"/>
      <c r="D113" s="42"/>
      <c r="E113" s="42"/>
      <c r="F113" s="42"/>
      <c r="G113" s="72"/>
      <c r="H113" s="72"/>
      <c r="I113" s="72"/>
      <c r="J113" s="72"/>
      <c r="K113" s="42"/>
      <c r="L113" s="196"/>
      <c r="M113" s="196"/>
      <c r="N113" s="196"/>
      <c r="O113" s="42"/>
      <c r="P113" s="317"/>
      <c r="Q113" s="42"/>
      <c r="R113" s="42"/>
      <c r="S113" s="42"/>
      <c r="T113" s="42"/>
      <c r="U113" s="42"/>
      <c r="V113" s="42"/>
      <c r="W113" s="42"/>
      <c r="X113" s="42"/>
      <c r="Y113" s="42"/>
      <c r="Z113" s="42"/>
      <c r="AA113" s="42"/>
      <c r="AB113" s="42"/>
    </row>
    <row r="114" spans="2:28" ht="15.75" hidden="1" customHeight="1" x14ac:dyDescent="0.25">
      <c r="B114" s="42"/>
      <c r="C114" s="42"/>
      <c r="D114" s="42"/>
      <c r="E114" s="42"/>
      <c r="F114" s="42"/>
      <c r="G114" s="72"/>
      <c r="H114" s="72"/>
      <c r="I114" s="72"/>
      <c r="J114" s="72"/>
      <c r="K114" s="42"/>
      <c r="L114" s="196"/>
      <c r="M114" s="196"/>
      <c r="N114" s="196"/>
      <c r="O114" s="42"/>
      <c r="P114" s="317"/>
      <c r="Q114" s="42"/>
      <c r="R114" s="42"/>
      <c r="S114" s="42"/>
      <c r="T114" s="42"/>
      <c r="U114" s="42"/>
      <c r="V114" s="42"/>
      <c r="W114" s="42"/>
      <c r="X114" s="42"/>
      <c r="Y114" s="42"/>
      <c r="Z114" s="42"/>
      <c r="AA114" s="42"/>
      <c r="AB114" s="42"/>
    </row>
    <row r="115" spans="2:28" ht="15.75" hidden="1" customHeight="1" x14ac:dyDescent="0.25">
      <c r="B115" s="42"/>
      <c r="C115" s="42"/>
      <c r="D115" s="42"/>
      <c r="E115" s="42"/>
      <c r="F115" s="42"/>
      <c r="G115" s="72"/>
      <c r="H115" s="72"/>
      <c r="I115" s="72"/>
      <c r="J115" s="72"/>
      <c r="K115" s="42"/>
      <c r="L115" s="196"/>
      <c r="M115" s="196"/>
      <c r="N115" s="196"/>
      <c r="O115" s="42"/>
      <c r="P115" s="317"/>
      <c r="Q115" s="42"/>
      <c r="R115" s="42"/>
      <c r="S115" s="42"/>
      <c r="T115" s="42"/>
      <c r="U115" s="42"/>
      <c r="V115" s="42"/>
      <c r="W115" s="42"/>
      <c r="X115" s="42"/>
      <c r="Y115" s="42"/>
      <c r="Z115" s="42"/>
      <c r="AA115" s="42"/>
      <c r="AB115" s="42"/>
    </row>
    <row r="116" spans="2:28" ht="15.75" hidden="1" customHeight="1" x14ac:dyDescent="0.25">
      <c r="B116" s="42"/>
      <c r="C116" s="42"/>
      <c r="D116" s="42"/>
      <c r="E116" s="42"/>
      <c r="F116" s="42"/>
      <c r="G116" s="72"/>
      <c r="H116" s="72"/>
      <c r="I116" s="72"/>
      <c r="J116" s="72"/>
      <c r="K116" s="42"/>
      <c r="L116" s="196"/>
      <c r="M116" s="196"/>
      <c r="N116" s="196"/>
      <c r="O116" s="42"/>
      <c r="P116" s="317"/>
      <c r="Q116" s="42"/>
      <c r="R116" s="42"/>
      <c r="S116" s="42"/>
      <c r="T116" s="42"/>
      <c r="U116" s="42"/>
      <c r="V116" s="42"/>
      <c r="W116" s="42"/>
      <c r="X116" s="42"/>
      <c r="Y116" s="42"/>
      <c r="Z116" s="42"/>
      <c r="AA116" s="42"/>
      <c r="AB116" s="42"/>
    </row>
    <row r="117" spans="2:28" ht="15.75" hidden="1" customHeight="1" x14ac:dyDescent="0.25">
      <c r="B117" s="42"/>
      <c r="C117" s="42"/>
      <c r="D117" s="42"/>
      <c r="E117" s="42"/>
      <c r="F117" s="42"/>
      <c r="G117" s="72"/>
      <c r="H117" s="72"/>
      <c r="I117" s="72"/>
      <c r="J117" s="72"/>
      <c r="K117" s="42"/>
      <c r="L117" s="196"/>
      <c r="M117" s="196"/>
      <c r="N117" s="196"/>
      <c r="O117" s="42"/>
      <c r="P117" s="317"/>
      <c r="Q117" s="42"/>
      <c r="R117" s="42"/>
      <c r="S117" s="42"/>
      <c r="T117" s="42"/>
      <c r="U117" s="42"/>
      <c r="V117" s="42"/>
      <c r="W117" s="42"/>
      <c r="X117" s="42"/>
      <c r="Y117" s="42"/>
      <c r="Z117" s="42"/>
      <c r="AA117" s="42"/>
      <c r="AB117" s="42"/>
    </row>
    <row r="118" spans="2:28" ht="15.75" hidden="1" customHeight="1" x14ac:dyDescent="0.25">
      <c r="B118" s="42"/>
      <c r="C118" s="42"/>
      <c r="D118" s="42"/>
      <c r="E118" s="42"/>
      <c r="F118" s="42"/>
      <c r="G118" s="72"/>
      <c r="H118" s="72"/>
      <c r="I118" s="72"/>
      <c r="J118" s="72"/>
      <c r="K118" s="42"/>
      <c r="L118" s="196"/>
      <c r="M118" s="196"/>
      <c r="N118" s="196"/>
      <c r="O118" s="42"/>
      <c r="P118" s="317"/>
      <c r="Q118" s="42"/>
      <c r="R118" s="42"/>
      <c r="S118" s="42"/>
      <c r="T118" s="42"/>
      <c r="U118" s="42"/>
      <c r="V118" s="42"/>
      <c r="W118" s="42"/>
      <c r="X118" s="42"/>
      <c r="Y118" s="42"/>
      <c r="Z118" s="42"/>
      <c r="AA118" s="42"/>
      <c r="AB118" s="42"/>
    </row>
    <row r="119" spans="2:28" ht="15.75" hidden="1" customHeight="1" x14ac:dyDescent="0.25">
      <c r="B119" s="42"/>
      <c r="C119" s="42"/>
      <c r="D119" s="42"/>
      <c r="E119" s="42"/>
      <c r="F119" s="42"/>
      <c r="G119" s="72"/>
      <c r="H119" s="72"/>
      <c r="I119" s="72"/>
      <c r="J119" s="72"/>
      <c r="K119" s="42"/>
      <c r="L119" s="196"/>
      <c r="M119" s="196"/>
      <c r="N119" s="196"/>
      <c r="O119" s="42"/>
      <c r="P119" s="317"/>
      <c r="Q119" s="42"/>
      <c r="R119" s="42"/>
      <c r="S119" s="42"/>
      <c r="T119" s="42"/>
      <c r="U119" s="42"/>
      <c r="V119" s="42"/>
      <c r="W119" s="42"/>
      <c r="X119" s="42"/>
      <c r="Y119" s="42"/>
      <c r="Z119" s="42"/>
      <c r="AA119" s="42"/>
      <c r="AB119" s="42"/>
    </row>
    <row r="120" spans="2:28" ht="15.75" hidden="1" customHeight="1" x14ac:dyDescent="0.25">
      <c r="B120" s="42"/>
      <c r="C120" s="42"/>
      <c r="D120" s="42"/>
      <c r="E120" s="42"/>
      <c r="F120" s="42"/>
      <c r="G120" s="72"/>
      <c r="H120" s="72"/>
      <c r="I120" s="72"/>
      <c r="J120" s="72"/>
      <c r="K120" s="42"/>
      <c r="L120" s="196"/>
      <c r="M120" s="196"/>
      <c r="N120" s="196"/>
      <c r="O120" s="42"/>
      <c r="P120" s="317"/>
      <c r="Q120" s="42"/>
      <c r="R120" s="42"/>
      <c r="S120" s="42"/>
      <c r="T120" s="42"/>
      <c r="U120" s="42"/>
      <c r="V120" s="42"/>
      <c r="W120" s="42"/>
      <c r="X120" s="42"/>
      <c r="Y120" s="42"/>
      <c r="Z120" s="42"/>
      <c r="AA120" s="42"/>
      <c r="AB120" s="42"/>
    </row>
    <row r="121" spans="2:28" ht="15.75" hidden="1" customHeight="1" x14ac:dyDescent="0.25">
      <c r="B121" s="42"/>
      <c r="C121" s="42"/>
      <c r="D121" s="42"/>
      <c r="E121" s="42"/>
      <c r="F121" s="42"/>
      <c r="G121" s="72"/>
      <c r="H121" s="72"/>
      <c r="I121" s="72"/>
      <c r="J121" s="72"/>
      <c r="K121" s="42"/>
      <c r="L121" s="196"/>
      <c r="M121" s="196"/>
      <c r="N121" s="196"/>
      <c r="O121" s="42"/>
      <c r="P121" s="317"/>
      <c r="Q121" s="42"/>
      <c r="R121" s="42"/>
      <c r="S121" s="42"/>
      <c r="T121" s="42"/>
      <c r="U121" s="42"/>
      <c r="V121" s="42"/>
      <c r="W121" s="42"/>
      <c r="X121" s="42"/>
      <c r="Y121" s="42"/>
      <c r="Z121" s="42"/>
      <c r="AA121" s="42"/>
      <c r="AB121" s="42"/>
    </row>
    <row r="122" spans="2:28" ht="15.75" hidden="1" customHeight="1" x14ac:dyDescent="0.25">
      <c r="B122" s="42"/>
      <c r="C122" s="42"/>
      <c r="D122" s="42"/>
      <c r="E122" s="42"/>
      <c r="F122" s="42"/>
      <c r="G122" s="72"/>
      <c r="H122" s="72"/>
      <c r="I122" s="72"/>
      <c r="J122" s="72"/>
      <c r="K122" s="42"/>
      <c r="L122" s="196"/>
      <c r="M122" s="196"/>
      <c r="N122" s="196"/>
      <c r="O122" s="42"/>
      <c r="P122" s="317"/>
      <c r="Q122" s="42"/>
      <c r="R122" s="42"/>
      <c r="S122" s="42"/>
      <c r="T122" s="42"/>
      <c r="U122" s="42"/>
      <c r="V122" s="42"/>
      <c r="W122" s="42"/>
      <c r="X122" s="42"/>
      <c r="Y122" s="42"/>
      <c r="Z122" s="42"/>
      <c r="AA122" s="42"/>
      <c r="AB122" s="42"/>
    </row>
    <row r="123" spans="2:28" ht="15.75" hidden="1" customHeight="1" x14ac:dyDescent="0.25">
      <c r="B123" s="42"/>
      <c r="C123" s="42"/>
      <c r="D123" s="42"/>
      <c r="E123" s="42"/>
      <c r="F123" s="42"/>
      <c r="G123" s="72"/>
      <c r="H123" s="72"/>
      <c r="I123" s="72"/>
      <c r="J123" s="72"/>
      <c r="K123" s="42"/>
      <c r="L123" s="196"/>
      <c r="M123" s="196"/>
      <c r="N123" s="196"/>
      <c r="O123" s="42"/>
      <c r="P123" s="317"/>
      <c r="Q123" s="42"/>
      <c r="R123" s="42"/>
      <c r="S123" s="42"/>
      <c r="T123" s="42"/>
      <c r="U123" s="42"/>
      <c r="V123" s="42"/>
      <c r="W123" s="42"/>
      <c r="X123" s="42"/>
      <c r="Y123" s="42"/>
      <c r="Z123" s="42"/>
      <c r="AA123" s="42"/>
      <c r="AB123" s="42"/>
    </row>
    <row r="124" spans="2:28" ht="15.75" hidden="1" customHeight="1" x14ac:dyDescent="0.25">
      <c r="B124" s="42"/>
      <c r="C124" s="42"/>
      <c r="D124" s="42"/>
      <c r="E124" s="42"/>
      <c r="F124" s="42"/>
      <c r="G124" s="72"/>
      <c r="H124" s="72"/>
      <c r="I124" s="72"/>
      <c r="J124" s="72"/>
      <c r="K124" s="42"/>
      <c r="L124" s="196"/>
      <c r="M124" s="196"/>
      <c r="N124" s="196"/>
      <c r="O124" s="42"/>
      <c r="P124" s="317"/>
      <c r="Q124" s="42"/>
      <c r="R124" s="42"/>
      <c r="S124" s="42"/>
      <c r="T124" s="42"/>
      <c r="U124" s="42"/>
      <c r="V124" s="42"/>
      <c r="W124" s="42"/>
      <c r="X124" s="42"/>
      <c r="Y124" s="42"/>
      <c r="Z124" s="42"/>
      <c r="AA124" s="42"/>
      <c r="AB124" s="42"/>
    </row>
    <row r="125" spans="2:28" ht="15.75" hidden="1" customHeight="1" x14ac:dyDescent="0.25">
      <c r="B125" s="42"/>
      <c r="C125" s="42"/>
      <c r="D125" s="42"/>
      <c r="E125" s="42"/>
      <c r="F125" s="42"/>
      <c r="G125" s="72"/>
      <c r="H125" s="72"/>
      <c r="I125" s="72"/>
      <c r="J125" s="72"/>
      <c r="K125" s="42"/>
      <c r="L125" s="196"/>
      <c r="M125" s="196"/>
      <c r="N125" s="196"/>
      <c r="O125" s="42"/>
      <c r="P125" s="317"/>
      <c r="Q125" s="42"/>
      <c r="R125" s="42"/>
      <c r="S125" s="42"/>
      <c r="T125" s="42"/>
      <c r="U125" s="42"/>
      <c r="V125" s="42"/>
      <c r="W125" s="42"/>
      <c r="X125" s="42"/>
      <c r="Y125" s="42"/>
      <c r="Z125" s="42"/>
      <c r="AA125" s="42"/>
      <c r="AB125" s="42"/>
    </row>
    <row r="126" spans="2:28" ht="15.75" hidden="1" customHeight="1" x14ac:dyDescent="0.25">
      <c r="B126" s="42"/>
      <c r="C126" s="42"/>
      <c r="D126" s="42"/>
      <c r="E126" s="42"/>
      <c r="F126" s="42"/>
      <c r="G126" s="72"/>
      <c r="H126" s="72"/>
      <c r="I126" s="72"/>
      <c r="J126" s="72"/>
      <c r="K126" s="42"/>
      <c r="L126" s="196"/>
      <c r="M126" s="196"/>
      <c r="N126" s="196"/>
      <c r="O126" s="42"/>
      <c r="P126" s="317"/>
      <c r="Q126" s="42"/>
      <c r="R126" s="42"/>
      <c r="S126" s="42"/>
      <c r="T126" s="42"/>
      <c r="U126" s="42"/>
      <c r="V126" s="42"/>
      <c r="W126" s="42"/>
      <c r="X126" s="42"/>
      <c r="Y126" s="42"/>
      <c r="Z126" s="42"/>
      <c r="AA126" s="42"/>
      <c r="AB126" s="42"/>
    </row>
    <row r="127" spans="2:28" ht="15.75" hidden="1" customHeight="1" x14ac:dyDescent="0.25">
      <c r="B127" s="42"/>
      <c r="C127" s="42"/>
      <c r="D127" s="42"/>
      <c r="E127" s="42"/>
      <c r="F127" s="42"/>
      <c r="G127" s="72"/>
      <c r="H127" s="72"/>
      <c r="I127" s="72"/>
      <c r="J127" s="72"/>
      <c r="K127" s="42"/>
      <c r="L127" s="196"/>
      <c r="M127" s="196"/>
      <c r="N127" s="196"/>
      <c r="O127" s="42"/>
      <c r="P127" s="317"/>
      <c r="Q127" s="42"/>
      <c r="R127" s="42"/>
      <c r="S127" s="42"/>
      <c r="T127" s="42"/>
      <c r="U127" s="42"/>
      <c r="V127" s="42"/>
      <c r="W127" s="42"/>
      <c r="X127" s="42"/>
      <c r="Y127" s="42"/>
      <c r="Z127" s="42"/>
      <c r="AA127" s="42"/>
      <c r="AB127" s="42"/>
    </row>
    <row r="128" spans="2:28" ht="15.75" hidden="1" customHeight="1" x14ac:dyDescent="0.25">
      <c r="B128" s="42"/>
      <c r="C128" s="42"/>
      <c r="D128" s="42"/>
      <c r="E128" s="42"/>
      <c r="F128" s="42"/>
      <c r="G128" s="72"/>
      <c r="H128" s="72"/>
      <c r="I128" s="72"/>
      <c r="J128" s="72"/>
      <c r="K128" s="42"/>
      <c r="L128" s="196"/>
      <c r="M128" s="196"/>
      <c r="N128" s="196"/>
      <c r="O128" s="42"/>
      <c r="P128" s="317"/>
      <c r="Q128" s="42"/>
      <c r="R128" s="42"/>
      <c r="S128" s="42"/>
      <c r="T128" s="42"/>
      <c r="U128" s="42"/>
      <c r="V128" s="42"/>
      <c r="W128" s="42"/>
      <c r="X128" s="42"/>
      <c r="Y128" s="42"/>
      <c r="Z128" s="42"/>
      <c r="AA128" s="42"/>
      <c r="AB128" s="42"/>
    </row>
    <row r="129" spans="2:28" ht="15.75" hidden="1" customHeight="1" x14ac:dyDescent="0.25">
      <c r="B129" s="42"/>
      <c r="C129" s="42"/>
      <c r="D129" s="42"/>
      <c r="E129" s="42"/>
      <c r="F129" s="42"/>
      <c r="G129" s="72"/>
      <c r="H129" s="72"/>
      <c r="I129" s="72"/>
      <c r="J129" s="72"/>
      <c r="K129" s="42"/>
      <c r="L129" s="196"/>
      <c r="M129" s="196"/>
      <c r="N129" s="196"/>
      <c r="O129" s="42"/>
      <c r="P129" s="317"/>
      <c r="Q129" s="42"/>
      <c r="R129" s="42"/>
      <c r="S129" s="42"/>
      <c r="T129" s="42"/>
      <c r="U129" s="42"/>
      <c r="V129" s="42"/>
      <c r="W129" s="42"/>
      <c r="X129" s="42"/>
      <c r="Y129" s="42"/>
      <c r="Z129" s="42"/>
      <c r="AA129" s="42"/>
      <c r="AB129" s="42"/>
    </row>
    <row r="130" spans="2:28" ht="15.75" hidden="1" customHeight="1" x14ac:dyDescent="0.25">
      <c r="B130" s="42"/>
      <c r="C130" s="42"/>
      <c r="D130" s="42"/>
      <c r="E130" s="42"/>
      <c r="F130" s="42"/>
      <c r="G130" s="72"/>
      <c r="H130" s="72"/>
      <c r="I130" s="72"/>
      <c r="J130" s="72"/>
      <c r="K130" s="42"/>
      <c r="L130" s="196"/>
      <c r="M130" s="196"/>
      <c r="N130" s="196"/>
      <c r="O130" s="42"/>
      <c r="P130" s="317"/>
      <c r="Q130" s="42"/>
      <c r="R130" s="42"/>
      <c r="S130" s="42"/>
      <c r="T130" s="42"/>
      <c r="U130" s="42"/>
      <c r="V130" s="42"/>
      <c r="W130" s="42"/>
      <c r="X130" s="42"/>
      <c r="Y130" s="42"/>
      <c r="Z130" s="42"/>
      <c r="AA130" s="42"/>
      <c r="AB130" s="42"/>
    </row>
    <row r="131" spans="2:28" ht="15.75" hidden="1" customHeight="1" x14ac:dyDescent="0.25">
      <c r="B131" s="42"/>
      <c r="C131" s="42"/>
      <c r="D131" s="42"/>
      <c r="E131" s="42"/>
      <c r="F131" s="42"/>
      <c r="G131" s="72"/>
      <c r="H131" s="72"/>
      <c r="I131" s="72"/>
      <c r="J131" s="72"/>
      <c r="K131" s="42"/>
      <c r="L131" s="196"/>
      <c r="M131" s="196"/>
      <c r="N131" s="196"/>
      <c r="O131" s="42"/>
      <c r="P131" s="317"/>
      <c r="Q131" s="42"/>
      <c r="R131" s="42"/>
      <c r="S131" s="42"/>
      <c r="T131" s="42"/>
      <c r="U131" s="42"/>
      <c r="V131" s="42"/>
      <c r="W131" s="42"/>
      <c r="X131" s="42"/>
      <c r="Y131" s="42"/>
      <c r="Z131" s="42"/>
      <c r="AA131" s="42"/>
      <c r="AB131" s="42"/>
    </row>
    <row r="132" spans="2:28" ht="15.75" hidden="1" customHeight="1" x14ac:dyDescent="0.25">
      <c r="B132" s="42"/>
      <c r="C132" s="42"/>
      <c r="D132" s="42"/>
      <c r="E132" s="42"/>
      <c r="F132" s="42"/>
      <c r="G132" s="72"/>
      <c r="H132" s="72"/>
      <c r="I132" s="72"/>
      <c r="J132" s="72"/>
      <c r="K132" s="42"/>
      <c r="L132" s="196"/>
      <c r="M132" s="196"/>
      <c r="N132" s="196"/>
      <c r="O132" s="42"/>
      <c r="P132" s="317"/>
      <c r="Q132" s="42"/>
      <c r="R132" s="42"/>
      <c r="S132" s="42"/>
      <c r="T132" s="42"/>
      <c r="U132" s="42"/>
      <c r="V132" s="42"/>
      <c r="W132" s="42"/>
      <c r="X132" s="42"/>
      <c r="Y132" s="42"/>
      <c r="Z132" s="42"/>
      <c r="AA132" s="42"/>
      <c r="AB132" s="42"/>
    </row>
    <row r="133" spans="2:28" ht="15.75" hidden="1" customHeight="1" x14ac:dyDescent="0.25">
      <c r="B133" s="42"/>
      <c r="C133" s="42"/>
      <c r="D133" s="42"/>
      <c r="E133" s="42"/>
      <c r="F133" s="42"/>
      <c r="G133" s="72"/>
      <c r="H133" s="72"/>
      <c r="I133" s="72"/>
      <c r="J133" s="72"/>
      <c r="K133" s="42"/>
      <c r="L133" s="196"/>
      <c r="M133" s="196"/>
      <c r="N133" s="196"/>
      <c r="O133" s="42"/>
      <c r="P133" s="317"/>
      <c r="Q133" s="42"/>
      <c r="R133" s="42"/>
      <c r="S133" s="42"/>
      <c r="T133" s="42"/>
      <c r="U133" s="42"/>
      <c r="V133" s="42"/>
      <c r="W133" s="42"/>
      <c r="X133" s="42"/>
      <c r="Y133" s="42"/>
      <c r="Z133" s="42"/>
      <c r="AA133" s="42"/>
      <c r="AB133" s="42"/>
    </row>
    <row r="134" spans="2:28" ht="15.75" hidden="1" customHeight="1" x14ac:dyDescent="0.25">
      <c r="B134" s="42"/>
      <c r="C134" s="42"/>
      <c r="D134" s="42"/>
      <c r="E134" s="42"/>
      <c r="F134" s="42"/>
      <c r="G134" s="72"/>
      <c r="H134" s="72"/>
      <c r="I134" s="72"/>
      <c r="J134" s="72"/>
      <c r="K134" s="42"/>
      <c r="L134" s="196"/>
      <c r="M134" s="196"/>
      <c r="N134" s="196"/>
      <c r="O134" s="42"/>
      <c r="P134" s="317"/>
      <c r="Q134" s="42"/>
      <c r="R134" s="42"/>
      <c r="S134" s="42"/>
      <c r="T134" s="42"/>
      <c r="U134" s="42"/>
      <c r="V134" s="42"/>
      <c r="W134" s="42"/>
      <c r="X134" s="42"/>
      <c r="Y134" s="42"/>
      <c r="Z134" s="42"/>
      <c r="AA134" s="42"/>
      <c r="AB134" s="42"/>
    </row>
    <row r="135" spans="2:28" ht="15.75" hidden="1" customHeight="1" x14ac:dyDescent="0.25">
      <c r="B135" s="42"/>
      <c r="C135" s="42"/>
      <c r="D135" s="42"/>
      <c r="E135" s="42"/>
      <c r="F135" s="42"/>
      <c r="G135" s="72"/>
      <c r="H135" s="72"/>
      <c r="I135" s="72"/>
      <c r="J135" s="72"/>
      <c r="K135" s="42"/>
      <c r="L135" s="196"/>
      <c r="M135" s="196"/>
      <c r="N135" s="196"/>
      <c r="O135" s="42"/>
      <c r="P135" s="317"/>
      <c r="Q135" s="42"/>
      <c r="R135" s="42"/>
      <c r="S135" s="42"/>
      <c r="T135" s="42"/>
      <c r="U135" s="42"/>
      <c r="V135" s="42"/>
      <c r="W135" s="42"/>
      <c r="X135" s="42"/>
      <c r="Y135" s="42"/>
      <c r="Z135" s="42"/>
      <c r="AA135" s="42"/>
      <c r="AB135" s="42"/>
    </row>
    <row r="136" spans="2:28" ht="15.75" hidden="1" customHeight="1" x14ac:dyDescent="0.25">
      <c r="B136" s="42"/>
      <c r="C136" s="42"/>
      <c r="D136" s="42"/>
      <c r="E136" s="42"/>
      <c r="F136" s="42"/>
      <c r="G136" s="72"/>
      <c r="H136" s="72"/>
      <c r="I136" s="72"/>
      <c r="J136" s="72"/>
      <c r="K136" s="42"/>
      <c r="L136" s="196"/>
      <c r="M136" s="196"/>
      <c r="N136" s="196"/>
      <c r="O136" s="42"/>
      <c r="P136" s="317"/>
      <c r="Q136" s="42"/>
      <c r="R136" s="42"/>
      <c r="S136" s="42"/>
      <c r="T136" s="42"/>
      <c r="U136" s="42"/>
      <c r="V136" s="42"/>
      <c r="W136" s="42"/>
      <c r="X136" s="42"/>
      <c r="Y136" s="42"/>
      <c r="Z136" s="42"/>
      <c r="AA136" s="42"/>
      <c r="AB136" s="42"/>
    </row>
    <row r="137" spans="2:28" ht="15.75" hidden="1" customHeight="1" x14ac:dyDescent="0.25">
      <c r="B137" s="42"/>
      <c r="C137" s="42"/>
      <c r="D137" s="42"/>
      <c r="E137" s="42"/>
      <c r="F137" s="42"/>
      <c r="G137" s="72"/>
      <c r="H137" s="72"/>
      <c r="I137" s="72"/>
      <c r="J137" s="72"/>
      <c r="K137" s="42"/>
      <c r="L137" s="196"/>
      <c r="M137" s="196"/>
      <c r="N137" s="196"/>
      <c r="O137" s="42"/>
      <c r="P137" s="317"/>
      <c r="Q137" s="42"/>
      <c r="R137" s="42"/>
      <c r="S137" s="42"/>
      <c r="T137" s="42"/>
      <c r="U137" s="42"/>
      <c r="V137" s="42"/>
      <c r="W137" s="42"/>
      <c r="X137" s="42"/>
      <c r="Y137" s="42"/>
      <c r="Z137" s="42"/>
      <c r="AA137" s="42"/>
      <c r="AB137" s="42"/>
    </row>
    <row r="138" spans="2:28" ht="15.75" hidden="1" customHeight="1" x14ac:dyDescent="0.25">
      <c r="B138" s="42"/>
      <c r="C138" s="42"/>
      <c r="D138" s="42"/>
      <c r="E138" s="42"/>
      <c r="F138" s="42"/>
      <c r="G138" s="72"/>
      <c r="H138" s="72"/>
      <c r="I138" s="72"/>
      <c r="J138" s="72"/>
      <c r="K138" s="42"/>
      <c r="L138" s="196"/>
      <c r="M138" s="196"/>
      <c r="N138" s="196"/>
      <c r="O138" s="42"/>
      <c r="P138" s="317"/>
      <c r="Q138" s="42"/>
      <c r="R138" s="42"/>
      <c r="S138" s="42"/>
      <c r="T138" s="42"/>
      <c r="U138" s="42"/>
      <c r="V138" s="42"/>
      <c r="W138" s="42"/>
      <c r="X138" s="42"/>
      <c r="Y138" s="42"/>
      <c r="Z138" s="42"/>
      <c r="AA138" s="42"/>
      <c r="AB138" s="42"/>
    </row>
    <row r="139" spans="2:28" ht="15.75" hidden="1" customHeight="1" x14ac:dyDescent="0.25">
      <c r="B139" s="42"/>
      <c r="C139" s="42"/>
      <c r="D139" s="42"/>
      <c r="E139" s="42"/>
      <c r="F139" s="42"/>
      <c r="G139" s="72"/>
      <c r="H139" s="72"/>
      <c r="I139" s="72"/>
      <c r="J139" s="72"/>
      <c r="K139" s="42"/>
      <c r="L139" s="196"/>
      <c r="M139" s="196"/>
      <c r="N139" s="196"/>
      <c r="O139" s="42"/>
      <c r="P139" s="317"/>
      <c r="Q139" s="42"/>
      <c r="R139" s="42"/>
      <c r="S139" s="42"/>
      <c r="T139" s="42"/>
      <c r="U139" s="42"/>
      <c r="V139" s="42"/>
      <c r="W139" s="42"/>
      <c r="X139" s="42"/>
      <c r="Y139" s="42"/>
      <c r="Z139" s="42"/>
      <c r="AA139" s="42"/>
      <c r="AB139" s="42"/>
    </row>
    <row r="140" spans="2:28" ht="15.75" hidden="1" customHeight="1" x14ac:dyDescent="0.25">
      <c r="B140" s="42"/>
      <c r="C140" s="42"/>
      <c r="D140" s="42"/>
      <c r="E140" s="42"/>
      <c r="F140" s="42"/>
      <c r="G140" s="72"/>
      <c r="H140" s="72"/>
      <c r="I140" s="72"/>
      <c r="J140" s="72"/>
      <c r="K140" s="42"/>
      <c r="L140" s="196"/>
      <c r="M140" s="196"/>
      <c r="N140" s="196"/>
      <c r="O140" s="42"/>
      <c r="P140" s="317"/>
      <c r="Q140" s="42"/>
      <c r="R140" s="42"/>
      <c r="S140" s="42"/>
      <c r="T140" s="42"/>
      <c r="U140" s="42"/>
      <c r="V140" s="42"/>
      <c r="W140" s="42"/>
      <c r="X140" s="42"/>
      <c r="Y140" s="42"/>
      <c r="Z140" s="42"/>
      <c r="AA140" s="42"/>
      <c r="AB140" s="42"/>
    </row>
    <row r="141" spans="2:28" ht="15.75" hidden="1" customHeight="1" x14ac:dyDescent="0.25">
      <c r="B141" s="42"/>
      <c r="C141" s="42"/>
      <c r="D141" s="42"/>
      <c r="E141" s="42"/>
      <c r="F141" s="42"/>
      <c r="G141" s="72"/>
      <c r="H141" s="72"/>
      <c r="I141" s="72"/>
      <c r="J141" s="72"/>
      <c r="K141" s="42"/>
      <c r="L141" s="196"/>
      <c r="M141" s="196"/>
      <c r="N141" s="196"/>
      <c r="O141" s="42"/>
      <c r="P141" s="317"/>
      <c r="Q141" s="42"/>
      <c r="R141" s="42"/>
      <c r="S141" s="42"/>
      <c r="T141" s="42"/>
      <c r="U141" s="42"/>
      <c r="V141" s="42"/>
      <c r="W141" s="42"/>
      <c r="X141" s="42"/>
      <c r="Y141" s="42"/>
      <c r="Z141" s="42"/>
      <c r="AA141" s="42"/>
      <c r="AB141" s="42"/>
    </row>
    <row r="142" spans="2:28" ht="15.75" hidden="1" customHeight="1" x14ac:dyDescent="0.25">
      <c r="B142" s="42"/>
      <c r="C142" s="42"/>
      <c r="D142" s="42"/>
      <c r="E142" s="42"/>
      <c r="F142" s="42"/>
      <c r="G142" s="72"/>
      <c r="H142" s="72"/>
      <c r="I142" s="72"/>
      <c r="J142" s="72"/>
      <c r="K142" s="42"/>
      <c r="L142" s="196"/>
      <c r="M142" s="196"/>
      <c r="N142" s="196"/>
      <c r="O142" s="42"/>
      <c r="P142" s="317"/>
      <c r="Q142" s="42"/>
      <c r="R142" s="42"/>
      <c r="S142" s="42"/>
      <c r="T142" s="42"/>
      <c r="U142" s="42"/>
      <c r="V142" s="42"/>
      <c r="W142" s="42"/>
      <c r="X142" s="42"/>
      <c r="Y142" s="42"/>
      <c r="Z142" s="42"/>
      <c r="AA142" s="42"/>
      <c r="AB142" s="42"/>
    </row>
    <row r="143" spans="2:28" ht="15.75" hidden="1" customHeight="1" x14ac:dyDescent="0.25">
      <c r="B143" s="42"/>
      <c r="C143" s="42"/>
      <c r="D143" s="42"/>
      <c r="E143" s="42"/>
      <c r="F143" s="42"/>
      <c r="G143" s="72"/>
      <c r="H143" s="72"/>
      <c r="I143" s="72"/>
      <c r="J143" s="72"/>
      <c r="K143" s="42"/>
      <c r="L143" s="196"/>
      <c r="M143" s="196"/>
      <c r="N143" s="196"/>
      <c r="O143" s="42"/>
      <c r="P143" s="317"/>
      <c r="Q143" s="42"/>
      <c r="R143" s="42"/>
      <c r="S143" s="42"/>
      <c r="T143" s="42"/>
      <c r="U143" s="42"/>
      <c r="V143" s="42"/>
      <c r="W143" s="42"/>
      <c r="X143" s="42"/>
      <c r="Y143" s="42"/>
      <c r="Z143" s="42"/>
      <c r="AA143" s="42"/>
      <c r="AB143" s="42"/>
    </row>
    <row r="144" spans="2:28" ht="15.75" hidden="1" customHeight="1" x14ac:dyDescent="0.25">
      <c r="B144" s="42"/>
      <c r="C144" s="42"/>
      <c r="D144" s="42"/>
      <c r="E144" s="42"/>
      <c r="F144" s="42"/>
      <c r="G144" s="72"/>
      <c r="H144" s="72"/>
      <c r="I144" s="72"/>
      <c r="J144" s="72"/>
      <c r="K144" s="42"/>
      <c r="L144" s="196"/>
      <c r="M144" s="196"/>
      <c r="N144" s="196"/>
      <c r="O144" s="42"/>
      <c r="P144" s="317"/>
      <c r="Q144" s="42"/>
      <c r="R144" s="42"/>
      <c r="S144" s="42"/>
      <c r="T144" s="42"/>
      <c r="U144" s="42"/>
      <c r="V144" s="42"/>
      <c r="W144" s="42"/>
      <c r="X144" s="42"/>
      <c r="Y144" s="42"/>
      <c r="Z144" s="42"/>
      <c r="AA144" s="42"/>
      <c r="AB144" s="42"/>
    </row>
    <row r="145" spans="2:28" ht="15.75" hidden="1" customHeight="1" x14ac:dyDescent="0.25">
      <c r="B145" s="42"/>
      <c r="C145" s="42"/>
      <c r="D145" s="42"/>
      <c r="E145" s="42"/>
      <c r="F145" s="42"/>
      <c r="G145" s="72"/>
      <c r="H145" s="72"/>
      <c r="I145" s="72"/>
      <c r="J145" s="72"/>
      <c r="K145" s="42"/>
      <c r="L145" s="196"/>
      <c r="M145" s="196"/>
      <c r="N145" s="196"/>
      <c r="O145" s="42"/>
      <c r="P145" s="317"/>
      <c r="Q145" s="42"/>
      <c r="R145" s="42"/>
      <c r="S145" s="42"/>
      <c r="T145" s="42"/>
      <c r="U145" s="42"/>
      <c r="V145" s="42"/>
      <c r="W145" s="42"/>
      <c r="X145" s="42"/>
      <c r="Y145" s="42"/>
      <c r="Z145" s="42"/>
      <c r="AA145" s="42"/>
      <c r="AB145" s="42"/>
    </row>
    <row r="146" spans="2:28" ht="15.75" hidden="1" customHeight="1" x14ac:dyDescent="0.25">
      <c r="B146" s="42"/>
      <c r="C146" s="42"/>
      <c r="D146" s="42"/>
      <c r="E146" s="42"/>
      <c r="F146" s="42"/>
      <c r="G146" s="72"/>
      <c r="H146" s="72"/>
      <c r="I146" s="72"/>
      <c r="J146" s="72"/>
      <c r="K146" s="42"/>
      <c r="L146" s="196"/>
      <c r="M146" s="196"/>
      <c r="N146" s="196"/>
      <c r="O146" s="42"/>
      <c r="P146" s="317"/>
      <c r="Q146" s="42"/>
      <c r="R146" s="42"/>
      <c r="S146" s="42"/>
      <c r="T146" s="42"/>
      <c r="U146" s="42"/>
      <c r="V146" s="42"/>
      <c r="W146" s="42"/>
      <c r="X146" s="42"/>
      <c r="Y146" s="42"/>
      <c r="Z146" s="42"/>
      <c r="AA146" s="42"/>
      <c r="AB146" s="42"/>
    </row>
    <row r="147" spans="2:28" ht="15.75" hidden="1" customHeight="1" x14ac:dyDescent="0.25">
      <c r="B147" s="42"/>
      <c r="C147" s="42"/>
      <c r="D147" s="42"/>
      <c r="E147" s="42"/>
      <c r="F147" s="42"/>
      <c r="G147" s="72"/>
      <c r="H147" s="72"/>
      <c r="I147" s="72"/>
      <c r="J147" s="72"/>
      <c r="K147" s="42"/>
      <c r="L147" s="196"/>
      <c r="M147" s="196"/>
      <c r="N147" s="196"/>
      <c r="O147" s="42"/>
      <c r="P147" s="317"/>
      <c r="Q147" s="42"/>
      <c r="R147" s="42"/>
      <c r="S147" s="42"/>
      <c r="T147" s="42"/>
      <c r="U147" s="42"/>
      <c r="V147" s="42"/>
      <c r="W147" s="42"/>
      <c r="X147" s="42"/>
      <c r="Y147" s="42"/>
      <c r="Z147" s="42"/>
      <c r="AA147" s="42"/>
      <c r="AB147" s="42"/>
    </row>
    <row r="148" spans="2:28" ht="15.75" hidden="1" customHeight="1" x14ac:dyDescent="0.25">
      <c r="B148" s="42"/>
      <c r="C148" s="42"/>
      <c r="D148" s="42"/>
      <c r="E148" s="42"/>
      <c r="F148" s="42"/>
      <c r="G148" s="72"/>
      <c r="H148" s="72"/>
      <c r="I148" s="72"/>
      <c r="J148" s="72"/>
      <c r="K148" s="42"/>
      <c r="L148" s="196"/>
      <c r="M148" s="196"/>
      <c r="N148" s="196"/>
      <c r="O148" s="42"/>
      <c r="P148" s="317"/>
      <c r="Q148" s="42"/>
      <c r="R148" s="42"/>
      <c r="S148" s="42"/>
      <c r="T148" s="42"/>
      <c r="U148" s="42"/>
      <c r="V148" s="42"/>
      <c r="W148" s="42"/>
      <c r="X148" s="42"/>
      <c r="Y148" s="42"/>
      <c r="Z148" s="42"/>
      <c r="AA148" s="42"/>
      <c r="AB148" s="42"/>
    </row>
    <row r="149" spans="2:28" ht="15.75" hidden="1" customHeight="1" x14ac:dyDescent="0.25">
      <c r="B149" s="42"/>
      <c r="C149" s="42"/>
      <c r="D149" s="42"/>
      <c r="E149" s="42"/>
      <c r="F149" s="42"/>
      <c r="G149" s="72"/>
      <c r="H149" s="72"/>
      <c r="I149" s="72"/>
      <c r="J149" s="72"/>
      <c r="K149" s="42"/>
      <c r="L149" s="196"/>
      <c r="M149" s="196"/>
      <c r="N149" s="196"/>
      <c r="O149" s="42"/>
      <c r="P149" s="317"/>
      <c r="Q149" s="42"/>
      <c r="R149" s="42"/>
      <c r="S149" s="42"/>
      <c r="T149" s="42"/>
      <c r="U149" s="42"/>
      <c r="V149" s="42"/>
      <c r="W149" s="42"/>
      <c r="X149" s="42"/>
      <c r="Y149" s="42"/>
      <c r="Z149" s="42"/>
      <c r="AA149" s="42"/>
      <c r="AB149" s="42"/>
    </row>
    <row r="150" spans="2:28" ht="15.75" hidden="1" customHeight="1" x14ac:dyDescent="0.25">
      <c r="B150" s="42"/>
      <c r="C150" s="42"/>
      <c r="D150" s="42"/>
      <c r="E150" s="42"/>
      <c r="F150" s="42"/>
      <c r="G150" s="72"/>
      <c r="H150" s="72"/>
      <c r="I150" s="72"/>
      <c r="J150" s="72"/>
      <c r="K150" s="42"/>
      <c r="L150" s="196"/>
      <c r="M150" s="196"/>
      <c r="N150" s="196"/>
      <c r="O150" s="42"/>
      <c r="P150" s="317"/>
      <c r="Q150" s="42"/>
      <c r="R150" s="42"/>
      <c r="S150" s="42"/>
      <c r="T150" s="42"/>
      <c r="U150" s="42"/>
      <c r="V150" s="42"/>
      <c r="W150" s="42"/>
      <c r="X150" s="42"/>
      <c r="Y150" s="42"/>
      <c r="Z150" s="42"/>
      <c r="AA150" s="42"/>
      <c r="AB150" s="42"/>
    </row>
    <row r="151" spans="2:28" ht="15.75" hidden="1" customHeight="1" x14ac:dyDescent="0.25">
      <c r="B151" s="42"/>
      <c r="C151" s="42"/>
      <c r="D151" s="42"/>
      <c r="E151" s="42"/>
      <c r="F151" s="42"/>
      <c r="G151" s="72"/>
      <c r="H151" s="72"/>
      <c r="I151" s="72"/>
      <c r="J151" s="72"/>
      <c r="K151" s="42"/>
      <c r="L151" s="196"/>
      <c r="M151" s="196"/>
      <c r="N151" s="196"/>
      <c r="O151" s="42"/>
      <c r="P151" s="317"/>
      <c r="Q151" s="42"/>
      <c r="R151" s="42"/>
      <c r="S151" s="42"/>
      <c r="T151" s="42"/>
      <c r="U151" s="42"/>
      <c r="V151" s="42"/>
      <c r="W151" s="42"/>
      <c r="X151" s="42"/>
      <c r="Y151" s="42"/>
      <c r="Z151" s="42"/>
      <c r="AA151" s="42"/>
      <c r="AB151" s="42"/>
    </row>
    <row r="152" spans="2:28" ht="15.75" hidden="1" customHeight="1" x14ac:dyDescent="0.25">
      <c r="B152" s="42"/>
      <c r="C152" s="42"/>
      <c r="D152" s="42"/>
      <c r="E152" s="42"/>
      <c r="F152" s="42"/>
      <c r="G152" s="72"/>
      <c r="H152" s="72"/>
      <c r="I152" s="72"/>
      <c r="J152" s="72"/>
      <c r="K152" s="42"/>
      <c r="L152" s="196"/>
      <c r="M152" s="196"/>
      <c r="N152" s="196"/>
      <c r="O152" s="42"/>
      <c r="P152" s="317"/>
      <c r="Q152" s="42"/>
      <c r="R152" s="42"/>
      <c r="S152" s="42"/>
      <c r="T152" s="42"/>
      <c r="U152" s="42"/>
      <c r="V152" s="42"/>
      <c r="W152" s="42"/>
      <c r="X152" s="42"/>
      <c r="Y152" s="42"/>
      <c r="Z152" s="42"/>
      <c r="AA152" s="42"/>
      <c r="AB152" s="42"/>
    </row>
    <row r="153" spans="2:28" ht="15.75" hidden="1" customHeight="1" x14ac:dyDescent="0.25">
      <c r="B153" s="42"/>
      <c r="C153" s="42"/>
      <c r="D153" s="42"/>
      <c r="E153" s="42"/>
      <c r="F153" s="42"/>
      <c r="G153" s="72"/>
      <c r="H153" s="72"/>
      <c r="I153" s="72"/>
      <c r="J153" s="72"/>
      <c r="K153" s="42"/>
      <c r="L153" s="196"/>
      <c r="M153" s="196"/>
      <c r="N153" s="196"/>
      <c r="O153" s="42"/>
      <c r="P153" s="317"/>
      <c r="Q153" s="42"/>
      <c r="R153" s="42"/>
      <c r="S153" s="42"/>
      <c r="T153" s="42"/>
      <c r="U153" s="42"/>
      <c r="V153" s="42"/>
      <c r="W153" s="42"/>
      <c r="X153" s="42"/>
      <c r="Y153" s="42"/>
      <c r="Z153" s="42"/>
      <c r="AA153" s="42"/>
      <c r="AB153" s="42"/>
    </row>
    <row r="154" spans="2:28" ht="15.75" hidden="1" customHeight="1" x14ac:dyDescent="0.25">
      <c r="B154" s="42"/>
      <c r="C154" s="42"/>
      <c r="D154" s="42"/>
      <c r="E154" s="42"/>
      <c r="F154" s="42"/>
      <c r="G154" s="72"/>
      <c r="H154" s="72"/>
      <c r="I154" s="72"/>
      <c r="J154" s="72"/>
      <c r="K154" s="42"/>
      <c r="L154" s="196"/>
      <c r="M154" s="196"/>
      <c r="N154" s="196"/>
      <c r="O154" s="42"/>
      <c r="P154" s="317"/>
      <c r="Q154" s="42"/>
      <c r="R154" s="42"/>
      <c r="S154" s="42"/>
      <c r="T154" s="42"/>
      <c r="U154" s="42"/>
      <c r="V154" s="42"/>
      <c r="W154" s="42"/>
      <c r="X154" s="42"/>
      <c r="Y154" s="42"/>
      <c r="Z154" s="42"/>
      <c r="AA154" s="42"/>
      <c r="AB154" s="42"/>
    </row>
    <row r="155" spans="2:28" ht="15.75" hidden="1" customHeight="1" x14ac:dyDescent="0.25">
      <c r="B155" s="42"/>
      <c r="C155" s="42"/>
      <c r="D155" s="42"/>
      <c r="E155" s="42"/>
      <c r="F155" s="42"/>
      <c r="G155" s="72"/>
      <c r="H155" s="72"/>
      <c r="I155" s="72"/>
      <c r="J155" s="72"/>
      <c r="K155" s="42"/>
      <c r="L155" s="196"/>
      <c r="M155" s="196"/>
      <c r="N155" s="196"/>
      <c r="O155" s="42"/>
      <c r="P155" s="317"/>
      <c r="Q155" s="42"/>
      <c r="R155" s="42"/>
      <c r="S155" s="42"/>
      <c r="T155" s="42"/>
      <c r="U155" s="42"/>
      <c r="V155" s="42"/>
      <c r="W155" s="42"/>
      <c r="X155" s="42"/>
      <c r="Y155" s="42"/>
      <c r="Z155" s="42"/>
      <c r="AA155" s="42"/>
      <c r="AB155" s="42"/>
    </row>
    <row r="156" spans="2:28" ht="15.75" hidden="1" customHeight="1" x14ac:dyDescent="0.25">
      <c r="B156" s="42"/>
      <c r="C156" s="42"/>
      <c r="D156" s="42"/>
      <c r="E156" s="42"/>
      <c r="F156" s="42"/>
      <c r="G156" s="72"/>
      <c r="H156" s="72"/>
      <c r="I156" s="72"/>
      <c r="J156" s="72"/>
      <c r="K156" s="42"/>
      <c r="L156" s="196"/>
      <c r="M156" s="196"/>
      <c r="N156" s="196"/>
      <c r="O156" s="42"/>
      <c r="P156" s="317"/>
      <c r="Q156" s="42"/>
      <c r="R156" s="42"/>
      <c r="S156" s="42"/>
      <c r="T156" s="42"/>
      <c r="U156" s="42"/>
      <c r="V156" s="42"/>
      <c r="W156" s="42"/>
      <c r="X156" s="42"/>
      <c r="Y156" s="42"/>
      <c r="Z156" s="42"/>
      <c r="AA156" s="42"/>
      <c r="AB156" s="42"/>
    </row>
    <row r="157" spans="2:28" ht="15.75" hidden="1" customHeight="1" x14ac:dyDescent="0.25">
      <c r="B157" s="42"/>
      <c r="C157" s="42"/>
      <c r="D157" s="42"/>
      <c r="E157" s="42"/>
      <c r="F157" s="42"/>
      <c r="G157" s="72"/>
      <c r="H157" s="72"/>
      <c r="I157" s="72"/>
      <c r="J157" s="72"/>
      <c r="K157" s="42"/>
      <c r="L157" s="196"/>
      <c r="M157" s="196"/>
      <c r="N157" s="196"/>
      <c r="O157" s="42"/>
      <c r="P157" s="317"/>
      <c r="Q157" s="42"/>
      <c r="R157" s="42"/>
      <c r="S157" s="42"/>
      <c r="T157" s="42"/>
      <c r="U157" s="42"/>
      <c r="V157" s="42"/>
      <c r="W157" s="42"/>
      <c r="X157" s="42"/>
      <c r="Y157" s="42"/>
      <c r="Z157" s="42"/>
      <c r="AA157" s="42"/>
      <c r="AB157" s="42"/>
    </row>
    <row r="158" spans="2:28" ht="15.75" hidden="1" customHeight="1" x14ac:dyDescent="0.25">
      <c r="B158" s="42"/>
      <c r="C158" s="42"/>
      <c r="D158" s="42"/>
      <c r="E158" s="42"/>
      <c r="F158" s="42"/>
      <c r="G158" s="72"/>
      <c r="H158" s="72"/>
      <c r="I158" s="72"/>
      <c r="J158" s="72"/>
      <c r="K158" s="42"/>
      <c r="L158" s="196"/>
      <c r="M158" s="196"/>
      <c r="N158" s="196"/>
      <c r="O158" s="42"/>
      <c r="P158" s="317"/>
      <c r="Q158" s="42"/>
      <c r="R158" s="42"/>
      <c r="S158" s="42"/>
      <c r="T158" s="42"/>
      <c r="U158" s="42"/>
      <c r="V158" s="42"/>
      <c r="W158" s="42"/>
      <c r="X158" s="42"/>
      <c r="Y158" s="42"/>
      <c r="Z158" s="42"/>
      <c r="AA158" s="42"/>
      <c r="AB158" s="42"/>
    </row>
    <row r="159" spans="2:28" ht="15.75" hidden="1" customHeight="1" x14ac:dyDescent="0.25">
      <c r="B159" s="42"/>
      <c r="C159" s="42"/>
      <c r="D159" s="42"/>
      <c r="E159" s="42"/>
      <c r="F159" s="42"/>
      <c r="G159" s="72"/>
      <c r="H159" s="72"/>
      <c r="I159" s="72"/>
      <c r="J159" s="72"/>
      <c r="K159" s="42"/>
      <c r="L159" s="196"/>
      <c r="M159" s="196"/>
      <c r="N159" s="196"/>
      <c r="O159" s="42"/>
      <c r="P159" s="317"/>
      <c r="Q159" s="42"/>
      <c r="R159" s="42"/>
      <c r="S159" s="42"/>
      <c r="T159" s="42"/>
      <c r="U159" s="42"/>
      <c r="V159" s="42"/>
      <c r="W159" s="42"/>
      <c r="X159" s="42"/>
      <c r="Y159" s="42"/>
      <c r="Z159" s="42"/>
      <c r="AA159" s="42"/>
      <c r="AB159" s="42"/>
    </row>
    <row r="160" spans="2:28" ht="15.75" hidden="1" customHeight="1" x14ac:dyDescent="0.25">
      <c r="B160" s="42"/>
      <c r="C160" s="42"/>
      <c r="D160" s="42"/>
      <c r="E160" s="42"/>
      <c r="F160" s="42"/>
      <c r="G160" s="72"/>
      <c r="H160" s="72"/>
      <c r="I160" s="72"/>
      <c r="J160" s="72"/>
      <c r="K160" s="42"/>
      <c r="L160" s="196"/>
      <c r="M160" s="196"/>
      <c r="N160" s="196"/>
      <c r="O160" s="42"/>
      <c r="P160" s="317"/>
      <c r="Q160" s="42"/>
      <c r="R160" s="42"/>
      <c r="S160" s="42"/>
      <c r="T160" s="42"/>
      <c r="U160" s="42"/>
      <c r="V160" s="42"/>
      <c r="W160" s="42"/>
      <c r="X160" s="42"/>
      <c r="Y160" s="42"/>
      <c r="Z160" s="42"/>
      <c r="AA160" s="42"/>
      <c r="AB160" s="42"/>
    </row>
    <row r="161" spans="2:28" ht="15.75" hidden="1" customHeight="1" x14ac:dyDescent="0.25">
      <c r="B161" s="42"/>
      <c r="C161" s="42"/>
      <c r="D161" s="42"/>
      <c r="E161" s="42"/>
      <c r="F161" s="42"/>
      <c r="G161" s="72"/>
      <c r="H161" s="72"/>
      <c r="I161" s="72"/>
      <c r="J161" s="72"/>
      <c r="K161" s="42"/>
      <c r="L161" s="196"/>
      <c r="M161" s="196"/>
      <c r="N161" s="196"/>
      <c r="O161" s="42"/>
      <c r="P161" s="317"/>
      <c r="Q161" s="42"/>
      <c r="R161" s="42"/>
      <c r="S161" s="42"/>
      <c r="T161" s="42"/>
      <c r="U161" s="42"/>
      <c r="V161" s="42"/>
      <c r="W161" s="42"/>
      <c r="X161" s="42"/>
      <c r="Y161" s="42"/>
      <c r="Z161" s="42"/>
      <c r="AA161" s="42"/>
      <c r="AB161" s="42"/>
    </row>
    <row r="162" spans="2:28" ht="15.75" hidden="1" customHeight="1" x14ac:dyDescent="0.25">
      <c r="B162" s="42"/>
      <c r="C162" s="42"/>
      <c r="D162" s="42"/>
      <c r="E162" s="42"/>
      <c r="F162" s="42"/>
      <c r="G162" s="72"/>
      <c r="H162" s="72"/>
      <c r="I162" s="72"/>
      <c r="J162" s="72"/>
      <c r="K162" s="42"/>
      <c r="L162" s="196"/>
      <c r="M162" s="196"/>
      <c r="N162" s="196"/>
      <c r="O162" s="42"/>
      <c r="P162" s="317"/>
      <c r="Q162" s="42"/>
      <c r="R162" s="42"/>
      <c r="S162" s="42"/>
      <c r="T162" s="42"/>
      <c r="U162" s="42"/>
      <c r="V162" s="42"/>
      <c r="W162" s="42"/>
      <c r="X162" s="42"/>
      <c r="Y162" s="42"/>
      <c r="Z162" s="42"/>
      <c r="AA162" s="42"/>
      <c r="AB162" s="42"/>
    </row>
    <row r="163" spans="2:28" ht="15.75" hidden="1" customHeight="1" x14ac:dyDescent="0.25">
      <c r="B163" s="42"/>
      <c r="C163" s="42"/>
      <c r="D163" s="42"/>
      <c r="E163" s="42"/>
      <c r="F163" s="42"/>
      <c r="G163" s="72"/>
      <c r="H163" s="72"/>
      <c r="I163" s="72"/>
      <c r="J163" s="72"/>
      <c r="K163" s="42"/>
      <c r="L163" s="196"/>
      <c r="M163" s="196"/>
      <c r="N163" s="196"/>
      <c r="O163" s="42"/>
      <c r="P163" s="317"/>
      <c r="Q163" s="42"/>
      <c r="R163" s="42"/>
      <c r="S163" s="42"/>
      <c r="T163" s="42"/>
      <c r="U163" s="42"/>
      <c r="V163" s="42"/>
      <c r="W163" s="42"/>
      <c r="X163" s="42"/>
      <c r="Y163" s="42"/>
      <c r="Z163" s="42"/>
      <c r="AA163" s="42"/>
      <c r="AB163" s="42"/>
    </row>
    <row r="164" spans="2:28" ht="15.75" hidden="1" customHeight="1" x14ac:dyDescent="0.25">
      <c r="B164" s="42"/>
      <c r="C164" s="42"/>
      <c r="D164" s="42"/>
      <c r="E164" s="42"/>
      <c r="F164" s="42"/>
      <c r="G164" s="72"/>
      <c r="H164" s="72"/>
      <c r="I164" s="72"/>
      <c r="J164" s="72"/>
      <c r="K164" s="42"/>
      <c r="L164" s="196"/>
      <c r="M164" s="196"/>
      <c r="N164" s="196"/>
      <c r="O164" s="42"/>
      <c r="P164" s="317"/>
      <c r="Q164" s="42"/>
      <c r="R164" s="42"/>
      <c r="S164" s="42"/>
      <c r="T164" s="42"/>
      <c r="U164" s="42"/>
      <c r="V164" s="42"/>
      <c r="W164" s="42"/>
      <c r="X164" s="42"/>
      <c r="Y164" s="42"/>
      <c r="Z164" s="42"/>
      <c r="AA164" s="42"/>
      <c r="AB164" s="42"/>
    </row>
    <row r="165" spans="2:28" ht="15.75" hidden="1" customHeight="1" x14ac:dyDescent="0.25">
      <c r="B165" s="42"/>
      <c r="C165" s="42"/>
      <c r="D165" s="42"/>
      <c r="E165" s="42"/>
      <c r="F165" s="42"/>
      <c r="G165" s="72"/>
      <c r="H165" s="72"/>
      <c r="I165" s="72"/>
      <c r="J165" s="72"/>
      <c r="K165" s="42"/>
      <c r="L165" s="196"/>
      <c r="M165" s="196"/>
      <c r="N165" s="196"/>
      <c r="O165" s="42"/>
      <c r="P165" s="317"/>
      <c r="Q165" s="42"/>
      <c r="R165" s="42"/>
      <c r="S165" s="42"/>
      <c r="T165" s="42"/>
      <c r="U165" s="42"/>
      <c r="V165" s="42"/>
      <c r="W165" s="42"/>
      <c r="X165" s="42"/>
      <c r="Y165" s="42"/>
      <c r="Z165" s="42"/>
      <c r="AA165" s="42"/>
      <c r="AB165" s="42"/>
    </row>
    <row r="166" spans="2:28" ht="15.75" hidden="1" customHeight="1" x14ac:dyDescent="0.25">
      <c r="B166" s="42"/>
      <c r="C166" s="42"/>
      <c r="D166" s="42"/>
      <c r="E166" s="42"/>
      <c r="F166" s="42"/>
      <c r="G166" s="72"/>
      <c r="H166" s="72"/>
      <c r="I166" s="72"/>
      <c r="J166" s="72"/>
      <c r="K166" s="42"/>
      <c r="L166" s="196"/>
      <c r="M166" s="196"/>
      <c r="N166" s="196"/>
      <c r="O166" s="42"/>
      <c r="P166" s="317"/>
      <c r="Q166" s="42"/>
      <c r="R166" s="42"/>
      <c r="S166" s="42"/>
      <c r="T166" s="42"/>
      <c r="U166" s="42"/>
      <c r="V166" s="42"/>
      <c r="W166" s="42"/>
      <c r="X166" s="42"/>
      <c r="Y166" s="42"/>
      <c r="Z166" s="42"/>
      <c r="AA166" s="42"/>
      <c r="AB166" s="42"/>
    </row>
    <row r="167" spans="2:28" ht="15.75" hidden="1" customHeight="1" x14ac:dyDescent="0.25">
      <c r="B167" s="42"/>
      <c r="C167" s="42"/>
      <c r="D167" s="42"/>
      <c r="E167" s="42"/>
      <c r="F167" s="42"/>
      <c r="G167" s="72"/>
      <c r="H167" s="72"/>
      <c r="I167" s="72"/>
      <c r="J167" s="72"/>
      <c r="K167" s="42"/>
      <c r="L167" s="196"/>
      <c r="M167" s="196"/>
      <c r="N167" s="196"/>
      <c r="O167" s="42"/>
      <c r="P167" s="317"/>
      <c r="Q167" s="42"/>
      <c r="R167" s="42"/>
      <c r="S167" s="42"/>
      <c r="T167" s="42"/>
      <c r="U167" s="42"/>
      <c r="V167" s="42"/>
      <c r="W167" s="42"/>
      <c r="X167" s="42"/>
      <c r="Y167" s="42"/>
      <c r="Z167" s="42"/>
      <c r="AA167" s="42"/>
      <c r="AB167" s="42"/>
    </row>
    <row r="168" spans="2:28" ht="15.75" hidden="1" customHeight="1" x14ac:dyDescent="0.25">
      <c r="B168" s="42"/>
      <c r="C168" s="42"/>
      <c r="D168" s="42"/>
      <c r="E168" s="42"/>
      <c r="F168" s="42"/>
      <c r="G168" s="72"/>
      <c r="H168" s="72"/>
      <c r="I168" s="72"/>
      <c r="J168" s="72"/>
      <c r="K168" s="42"/>
      <c r="L168" s="196"/>
      <c r="M168" s="196"/>
      <c r="N168" s="196"/>
      <c r="O168" s="42"/>
      <c r="P168" s="317"/>
      <c r="Q168" s="42"/>
      <c r="R168" s="42"/>
      <c r="S168" s="42"/>
      <c r="T168" s="42"/>
      <c r="U168" s="42"/>
      <c r="V168" s="42"/>
      <c r="W168" s="42"/>
      <c r="X168" s="42"/>
      <c r="Y168" s="42"/>
      <c r="Z168" s="42"/>
      <c r="AA168" s="42"/>
      <c r="AB168" s="42"/>
    </row>
    <row r="169" spans="2:28" ht="15.75" hidden="1" customHeight="1" x14ac:dyDescent="0.25">
      <c r="B169" s="42"/>
      <c r="C169" s="42"/>
      <c r="D169" s="42"/>
      <c r="E169" s="42"/>
      <c r="F169" s="42"/>
      <c r="G169" s="72"/>
      <c r="H169" s="72"/>
      <c r="I169" s="72"/>
      <c r="J169" s="72"/>
      <c r="K169" s="42"/>
      <c r="L169" s="196"/>
      <c r="M169" s="196"/>
      <c r="N169" s="196"/>
      <c r="O169" s="42"/>
      <c r="P169" s="317"/>
      <c r="Q169" s="42"/>
      <c r="R169" s="42"/>
      <c r="S169" s="42"/>
      <c r="T169" s="42"/>
      <c r="U169" s="42"/>
      <c r="V169" s="42"/>
      <c r="W169" s="42"/>
      <c r="X169" s="42"/>
      <c r="Y169" s="42"/>
      <c r="Z169" s="42"/>
      <c r="AA169" s="42"/>
      <c r="AB169" s="42"/>
    </row>
    <row r="170" spans="2:28" ht="15.75" hidden="1" customHeight="1" x14ac:dyDescent="0.25">
      <c r="B170" s="42"/>
      <c r="C170" s="42"/>
      <c r="D170" s="42"/>
      <c r="E170" s="42"/>
      <c r="F170" s="42"/>
      <c r="G170" s="72"/>
      <c r="H170" s="72"/>
      <c r="I170" s="72"/>
      <c r="J170" s="72"/>
      <c r="K170" s="42"/>
      <c r="L170" s="196"/>
      <c r="M170" s="196"/>
      <c r="N170" s="196"/>
      <c r="O170" s="42"/>
      <c r="P170" s="317"/>
      <c r="Q170" s="42"/>
      <c r="R170" s="42"/>
      <c r="S170" s="42"/>
      <c r="T170" s="42"/>
      <c r="U170" s="42"/>
      <c r="V170" s="42"/>
      <c r="W170" s="42"/>
      <c r="X170" s="42"/>
      <c r="Y170" s="42"/>
      <c r="Z170" s="42"/>
      <c r="AA170" s="42"/>
      <c r="AB170" s="42"/>
    </row>
    <row r="171" spans="2:28" ht="15.75" hidden="1" customHeight="1" x14ac:dyDescent="0.25">
      <c r="B171" s="42"/>
      <c r="C171" s="42"/>
      <c r="D171" s="42"/>
      <c r="E171" s="42"/>
      <c r="F171" s="42"/>
      <c r="G171" s="72"/>
      <c r="H171" s="72"/>
      <c r="I171" s="72"/>
      <c r="J171" s="72"/>
      <c r="K171" s="42"/>
      <c r="L171" s="196"/>
      <c r="M171" s="196"/>
      <c r="N171" s="196"/>
      <c r="O171" s="42"/>
      <c r="P171" s="317"/>
      <c r="Q171" s="42"/>
      <c r="R171" s="42"/>
      <c r="S171" s="42"/>
      <c r="T171" s="42"/>
      <c r="U171" s="42"/>
      <c r="V171" s="42"/>
      <c r="W171" s="42"/>
      <c r="X171" s="42"/>
      <c r="Y171" s="42"/>
      <c r="Z171" s="42"/>
      <c r="AA171" s="42"/>
      <c r="AB171" s="42"/>
    </row>
    <row r="172" spans="2:28" ht="15.75" hidden="1" customHeight="1" x14ac:dyDescent="0.25">
      <c r="B172" s="42"/>
      <c r="C172" s="42"/>
      <c r="D172" s="42"/>
      <c r="E172" s="42"/>
      <c r="F172" s="42"/>
      <c r="G172" s="72"/>
      <c r="H172" s="72"/>
      <c r="I172" s="72"/>
      <c r="J172" s="72"/>
      <c r="K172" s="42"/>
      <c r="L172" s="196"/>
      <c r="M172" s="196"/>
      <c r="N172" s="196"/>
      <c r="O172" s="42"/>
      <c r="P172" s="317"/>
      <c r="Q172" s="42"/>
      <c r="R172" s="42"/>
      <c r="S172" s="42"/>
      <c r="T172" s="42"/>
      <c r="U172" s="42"/>
      <c r="V172" s="42"/>
      <c r="W172" s="42"/>
      <c r="X172" s="42"/>
      <c r="Y172" s="42"/>
      <c r="Z172" s="42"/>
      <c r="AA172" s="42"/>
      <c r="AB172" s="42"/>
    </row>
    <row r="173" spans="2:28" ht="15.75" hidden="1" customHeight="1" x14ac:dyDescent="0.25">
      <c r="B173" s="42"/>
      <c r="C173" s="42"/>
      <c r="D173" s="42"/>
      <c r="E173" s="42"/>
      <c r="F173" s="42"/>
      <c r="G173" s="72"/>
      <c r="H173" s="72"/>
      <c r="I173" s="72"/>
      <c r="J173" s="72"/>
      <c r="K173" s="42"/>
      <c r="L173" s="196"/>
      <c r="M173" s="196"/>
      <c r="N173" s="196"/>
      <c r="O173" s="42"/>
      <c r="P173" s="317"/>
      <c r="Q173" s="42"/>
      <c r="R173" s="42"/>
      <c r="S173" s="42"/>
      <c r="T173" s="42"/>
      <c r="U173" s="42"/>
      <c r="V173" s="42"/>
      <c r="W173" s="42"/>
      <c r="X173" s="42"/>
      <c r="Y173" s="42"/>
      <c r="Z173" s="42"/>
      <c r="AA173" s="42"/>
      <c r="AB173" s="42"/>
    </row>
    <row r="174" spans="2:28" ht="15.75" hidden="1" customHeight="1" x14ac:dyDescent="0.25">
      <c r="B174" s="42"/>
      <c r="C174" s="42"/>
      <c r="D174" s="42"/>
      <c r="E174" s="42"/>
      <c r="F174" s="42"/>
      <c r="G174" s="72"/>
      <c r="H174" s="72"/>
      <c r="I174" s="72"/>
      <c r="J174" s="72"/>
      <c r="K174" s="42"/>
      <c r="L174" s="196"/>
      <c r="M174" s="196"/>
      <c r="N174" s="196"/>
      <c r="O174" s="42"/>
      <c r="P174" s="317"/>
      <c r="Q174" s="42"/>
      <c r="R174" s="42"/>
      <c r="S174" s="42"/>
      <c r="T174" s="42"/>
      <c r="U174" s="42"/>
      <c r="V174" s="42"/>
      <c r="W174" s="42"/>
      <c r="X174" s="42"/>
      <c r="Y174" s="42"/>
      <c r="Z174" s="42"/>
      <c r="AA174" s="42"/>
      <c r="AB174" s="42"/>
    </row>
    <row r="175" spans="2:28" ht="15.75" hidden="1" customHeight="1" x14ac:dyDescent="0.25">
      <c r="B175" s="42"/>
      <c r="C175" s="42"/>
      <c r="D175" s="42"/>
      <c r="E175" s="42"/>
      <c r="F175" s="42"/>
      <c r="G175" s="72"/>
      <c r="H175" s="72"/>
      <c r="I175" s="72"/>
      <c r="J175" s="72"/>
      <c r="K175" s="42"/>
      <c r="L175" s="196"/>
      <c r="M175" s="196"/>
      <c r="N175" s="196"/>
      <c r="O175" s="42"/>
      <c r="P175" s="317"/>
      <c r="Q175" s="42"/>
      <c r="R175" s="42"/>
      <c r="S175" s="42"/>
      <c r="T175" s="42"/>
      <c r="U175" s="42"/>
      <c r="V175" s="42"/>
      <c r="W175" s="42"/>
      <c r="X175" s="42"/>
      <c r="Y175" s="42"/>
      <c r="Z175" s="42"/>
      <c r="AA175" s="42"/>
      <c r="AB175" s="42"/>
    </row>
    <row r="176" spans="2:28" ht="15.75" hidden="1" customHeight="1" x14ac:dyDescent="0.25">
      <c r="B176" s="42"/>
      <c r="C176" s="42"/>
      <c r="D176" s="42"/>
      <c r="E176" s="42"/>
      <c r="F176" s="42"/>
      <c r="G176" s="72"/>
      <c r="H176" s="72"/>
      <c r="I176" s="72"/>
      <c r="J176" s="72"/>
      <c r="K176" s="42"/>
      <c r="L176" s="196"/>
      <c r="M176" s="196"/>
      <c r="N176" s="196"/>
      <c r="O176" s="42"/>
      <c r="P176" s="317"/>
      <c r="Q176" s="42"/>
      <c r="R176" s="42"/>
      <c r="S176" s="42"/>
      <c r="T176" s="42"/>
      <c r="U176" s="42"/>
      <c r="V176" s="42"/>
      <c r="W176" s="42"/>
      <c r="X176" s="42"/>
      <c r="Y176" s="42"/>
      <c r="Z176" s="42"/>
      <c r="AA176" s="42"/>
      <c r="AB176" s="42"/>
    </row>
    <row r="177" spans="2:28" ht="15.75" hidden="1" customHeight="1" x14ac:dyDescent="0.25">
      <c r="B177" s="42"/>
      <c r="C177" s="42"/>
      <c r="D177" s="42"/>
      <c r="E177" s="42"/>
      <c r="F177" s="42"/>
      <c r="G177" s="72"/>
      <c r="H177" s="72"/>
      <c r="I177" s="72"/>
      <c r="J177" s="72"/>
      <c r="K177" s="42"/>
      <c r="L177" s="196"/>
      <c r="M177" s="196"/>
      <c r="N177" s="196"/>
      <c r="O177" s="42"/>
      <c r="P177" s="317"/>
      <c r="Q177" s="42"/>
      <c r="R177" s="42"/>
      <c r="S177" s="42"/>
      <c r="T177" s="42"/>
      <c r="U177" s="42"/>
      <c r="V177" s="42"/>
      <c r="W177" s="42"/>
      <c r="X177" s="42"/>
      <c r="Y177" s="42"/>
      <c r="Z177" s="42"/>
      <c r="AA177" s="42"/>
      <c r="AB177" s="42"/>
    </row>
    <row r="178" spans="2:28" ht="15.75" hidden="1" customHeight="1" x14ac:dyDescent="0.25">
      <c r="B178" s="42"/>
      <c r="C178" s="42"/>
      <c r="D178" s="42"/>
      <c r="E178" s="42"/>
      <c r="F178" s="42"/>
      <c r="G178" s="72"/>
      <c r="H178" s="72"/>
      <c r="I178" s="72"/>
      <c r="J178" s="72"/>
      <c r="K178" s="42"/>
      <c r="L178" s="196"/>
      <c r="M178" s="196"/>
      <c r="N178" s="196"/>
      <c r="O178" s="42"/>
      <c r="P178" s="317"/>
      <c r="Q178" s="42"/>
      <c r="R178" s="42"/>
      <c r="S178" s="42"/>
      <c r="T178" s="42"/>
      <c r="U178" s="42"/>
      <c r="V178" s="42"/>
      <c r="W178" s="42"/>
      <c r="X178" s="42"/>
      <c r="Y178" s="42"/>
      <c r="Z178" s="42"/>
      <c r="AA178" s="42"/>
      <c r="AB178" s="42"/>
    </row>
    <row r="179" spans="2:28" ht="15.75" hidden="1" customHeight="1" x14ac:dyDescent="0.25">
      <c r="B179" s="42"/>
      <c r="C179" s="42"/>
      <c r="D179" s="42"/>
      <c r="E179" s="42"/>
      <c r="F179" s="42"/>
      <c r="G179" s="72"/>
      <c r="H179" s="72"/>
      <c r="I179" s="72"/>
      <c r="J179" s="72"/>
      <c r="K179" s="42"/>
      <c r="L179" s="196"/>
      <c r="M179" s="196"/>
      <c r="N179" s="196"/>
      <c r="O179" s="42"/>
      <c r="P179" s="317"/>
      <c r="Q179" s="42"/>
      <c r="R179" s="42"/>
      <c r="S179" s="42"/>
      <c r="T179" s="42"/>
      <c r="U179" s="42"/>
      <c r="V179" s="42"/>
      <c r="W179" s="42"/>
      <c r="X179" s="42"/>
      <c r="Y179" s="42"/>
      <c r="Z179" s="42"/>
      <c r="AA179" s="42"/>
      <c r="AB179" s="42"/>
    </row>
    <row r="180" spans="2:28" ht="15.75" hidden="1" customHeight="1" x14ac:dyDescent="0.25">
      <c r="B180" s="42"/>
      <c r="C180" s="42"/>
      <c r="D180" s="42"/>
      <c r="E180" s="42"/>
      <c r="F180" s="42"/>
      <c r="G180" s="72"/>
      <c r="H180" s="72"/>
      <c r="I180" s="72"/>
      <c r="J180" s="72"/>
      <c r="K180" s="42"/>
      <c r="L180" s="196"/>
      <c r="M180" s="196"/>
      <c r="N180" s="196"/>
      <c r="O180" s="42"/>
      <c r="P180" s="317"/>
      <c r="Q180" s="42"/>
      <c r="R180" s="42"/>
      <c r="S180" s="42"/>
      <c r="T180" s="42"/>
      <c r="U180" s="42"/>
      <c r="V180" s="42"/>
      <c r="W180" s="42"/>
      <c r="X180" s="42"/>
      <c r="Y180" s="42"/>
      <c r="Z180" s="42"/>
      <c r="AA180" s="42"/>
      <c r="AB180" s="42"/>
    </row>
    <row r="181" spans="2:28" ht="15.75" hidden="1" customHeight="1" x14ac:dyDescent="0.25">
      <c r="B181" s="42"/>
      <c r="C181" s="42"/>
      <c r="D181" s="42"/>
      <c r="E181" s="42"/>
      <c r="F181" s="42"/>
      <c r="G181" s="72"/>
      <c r="H181" s="72"/>
      <c r="I181" s="72"/>
      <c r="J181" s="72"/>
      <c r="K181" s="42"/>
      <c r="L181" s="196"/>
      <c r="M181" s="196"/>
      <c r="N181" s="196"/>
      <c r="O181" s="42"/>
      <c r="P181" s="317"/>
      <c r="Q181" s="42"/>
      <c r="R181" s="42"/>
      <c r="S181" s="42"/>
      <c r="T181" s="42"/>
      <c r="U181" s="42"/>
      <c r="V181" s="42"/>
      <c r="W181" s="42"/>
      <c r="X181" s="42"/>
      <c r="Y181" s="42"/>
      <c r="Z181" s="42"/>
      <c r="AA181" s="42"/>
      <c r="AB181" s="42"/>
    </row>
    <row r="182" spans="2:28" ht="15.75" hidden="1" customHeight="1" x14ac:dyDescent="0.25">
      <c r="B182" s="42"/>
      <c r="C182" s="42"/>
      <c r="D182" s="42"/>
      <c r="E182" s="42"/>
      <c r="F182" s="42"/>
      <c r="G182" s="72"/>
      <c r="H182" s="72"/>
      <c r="I182" s="72"/>
      <c r="J182" s="72"/>
      <c r="K182" s="42"/>
      <c r="L182" s="196"/>
      <c r="M182" s="196"/>
      <c r="N182" s="196"/>
      <c r="O182" s="42"/>
      <c r="P182" s="317"/>
      <c r="Q182" s="42"/>
      <c r="R182" s="42"/>
      <c r="S182" s="42"/>
      <c r="T182" s="42"/>
      <c r="U182" s="42"/>
      <c r="V182" s="42"/>
      <c r="W182" s="42"/>
      <c r="X182" s="42"/>
      <c r="Y182" s="42"/>
      <c r="Z182" s="42"/>
      <c r="AA182" s="42"/>
      <c r="AB182" s="42"/>
    </row>
    <row r="183" spans="2:28" ht="15.75" hidden="1" customHeight="1" x14ac:dyDescent="0.25">
      <c r="B183" s="42"/>
      <c r="C183" s="42"/>
      <c r="D183" s="42"/>
      <c r="E183" s="42"/>
      <c r="F183" s="42"/>
      <c r="G183" s="72"/>
      <c r="H183" s="72"/>
      <c r="I183" s="72"/>
      <c r="J183" s="72"/>
      <c r="K183" s="42"/>
      <c r="L183" s="196"/>
      <c r="M183" s="196"/>
      <c r="N183" s="196"/>
      <c r="O183" s="42"/>
      <c r="P183" s="317"/>
      <c r="Q183" s="42"/>
      <c r="R183" s="42"/>
      <c r="S183" s="42"/>
      <c r="T183" s="42"/>
      <c r="U183" s="42"/>
      <c r="V183" s="42"/>
      <c r="W183" s="42"/>
      <c r="X183" s="42"/>
      <c r="Y183" s="42"/>
      <c r="Z183" s="42"/>
      <c r="AA183" s="42"/>
      <c r="AB183" s="42"/>
    </row>
    <row r="184" spans="2:28" ht="15.75" hidden="1" customHeight="1" x14ac:dyDescent="0.25">
      <c r="B184" s="42"/>
      <c r="C184" s="42"/>
      <c r="D184" s="42"/>
      <c r="E184" s="42"/>
      <c r="F184" s="42"/>
      <c r="G184" s="72"/>
      <c r="H184" s="72"/>
      <c r="I184" s="72"/>
      <c r="J184" s="72"/>
      <c r="K184" s="42"/>
      <c r="L184" s="196"/>
      <c r="M184" s="196"/>
      <c r="N184" s="196"/>
      <c r="O184" s="42"/>
      <c r="P184" s="317"/>
      <c r="Q184" s="42"/>
      <c r="R184" s="42"/>
      <c r="S184" s="42"/>
      <c r="T184" s="42"/>
      <c r="U184" s="42"/>
      <c r="V184" s="42"/>
      <c r="W184" s="42"/>
      <c r="X184" s="42"/>
      <c r="Y184" s="42"/>
      <c r="Z184" s="42"/>
      <c r="AA184" s="42"/>
      <c r="AB184" s="42"/>
    </row>
    <row r="185" spans="2:28" ht="15.75" hidden="1" customHeight="1" x14ac:dyDescent="0.25">
      <c r="B185" s="42"/>
      <c r="C185" s="42"/>
      <c r="D185" s="42"/>
      <c r="E185" s="42"/>
      <c r="F185" s="42"/>
      <c r="G185" s="72"/>
      <c r="H185" s="72"/>
      <c r="I185" s="72"/>
      <c r="J185" s="72"/>
      <c r="K185" s="42"/>
      <c r="L185" s="196"/>
      <c r="M185" s="196"/>
      <c r="N185" s="196"/>
      <c r="O185" s="42"/>
      <c r="P185" s="317"/>
      <c r="Q185" s="42"/>
      <c r="R185" s="42"/>
      <c r="S185" s="42"/>
      <c r="T185" s="42"/>
      <c r="U185" s="42"/>
      <c r="V185" s="42"/>
      <c r="W185" s="42"/>
      <c r="X185" s="42"/>
      <c r="Y185" s="42"/>
      <c r="Z185" s="42"/>
      <c r="AA185" s="42"/>
      <c r="AB185" s="42"/>
    </row>
    <row r="186" spans="2:28" ht="15.75" hidden="1" customHeight="1" x14ac:dyDescent="0.25">
      <c r="B186" s="42"/>
      <c r="C186" s="42"/>
      <c r="D186" s="42"/>
      <c r="E186" s="42"/>
      <c r="F186" s="42"/>
      <c r="G186" s="72"/>
      <c r="H186" s="72"/>
      <c r="I186" s="72"/>
      <c r="J186" s="72"/>
      <c r="K186" s="42"/>
      <c r="L186" s="196"/>
      <c r="M186" s="196"/>
      <c r="N186" s="196"/>
      <c r="O186" s="42"/>
      <c r="P186" s="317"/>
      <c r="Q186" s="42"/>
      <c r="R186" s="42"/>
      <c r="S186" s="42"/>
      <c r="T186" s="42"/>
      <c r="U186" s="42"/>
      <c r="V186" s="42"/>
      <c r="W186" s="42"/>
      <c r="X186" s="42"/>
      <c r="Y186" s="42"/>
      <c r="Z186" s="42"/>
      <c r="AA186" s="42"/>
      <c r="AB186" s="42"/>
    </row>
    <row r="187" spans="2:28" ht="15.75" hidden="1" customHeight="1" x14ac:dyDescent="0.25">
      <c r="B187" s="42"/>
      <c r="C187" s="42"/>
      <c r="D187" s="42"/>
      <c r="E187" s="42"/>
      <c r="F187" s="42"/>
      <c r="G187" s="72"/>
      <c r="H187" s="72"/>
      <c r="I187" s="72"/>
      <c r="J187" s="72"/>
      <c r="K187" s="42"/>
      <c r="L187" s="196"/>
      <c r="M187" s="196"/>
      <c r="N187" s="196"/>
      <c r="O187" s="42"/>
      <c r="P187" s="317"/>
      <c r="Q187" s="42"/>
      <c r="R187" s="42"/>
      <c r="S187" s="42"/>
      <c r="T187" s="42"/>
      <c r="U187" s="42"/>
      <c r="V187" s="42"/>
      <c r="W187" s="42"/>
      <c r="X187" s="42"/>
      <c r="Y187" s="42"/>
      <c r="Z187" s="42"/>
      <c r="AA187" s="42"/>
      <c r="AB187" s="42"/>
    </row>
    <row r="188" spans="2:28" ht="15.75" hidden="1" customHeight="1" x14ac:dyDescent="0.25">
      <c r="B188" s="42"/>
      <c r="C188" s="42"/>
      <c r="D188" s="42"/>
      <c r="E188" s="42"/>
      <c r="F188" s="42"/>
      <c r="G188" s="72"/>
      <c r="H188" s="72"/>
      <c r="I188" s="72"/>
      <c r="J188" s="72"/>
      <c r="K188" s="42"/>
      <c r="L188" s="196"/>
      <c r="M188" s="196"/>
      <c r="N188" s="196"/>
      <c r="O188" s="42"/>
      <c r="P188" s="317"/>
      <c r="Q188" s="42"/>
      <c r="R188" s="42"/>
      <c r="S188" s="42"/>
      <c r="T188" s="42"/>
      <c r="U188" s="42"/>
      <c r="V188" s="42"/>
      <c r="W188" s="42"/>
      <c r="X188" s="42"/>
      <c r="Y188" s="42"/>
      <c r="Z188" s="42"/>
      <c r="AA188" s="42"/>
      <c r="AB188" s="42"/>
    </row>
    <row r="189" spans="2:28" ht="15.75" hidden="1" customHeight="1" x14ac:dyDescent="0.25">
      <c r="B189" s="42"/>
      <c r="C189" s="42"/>
      <c r="D189" s="42"/>
      <c r="E189" s="42"/>
      <c r="F189" s="42"/>
      <c r="G189" s="72"/>
      <c r="H189" s="72"/>
      <c r="I189" s="72"/>
      <c r="J189" s="72"/>
      <c r="K189" s="42"/>
      <c r="L189" s="196"/>
      <c r="M189" s="196"/>
      <c r="N189" s="196"/>
      <c r="O189" s="42"/>
      <c r="P189" s="317"/>
      <c r="Q189" s="42"/>
      <c r="R189" s="42"/>
      <c r="S189" s="42"/>
      <c r="T189" s="42"/>
      <c r="U189" s="42"/>
      <c r="V189" s="42"/>
      <c r="W189" s="42"/>
      <c r="X189" s="42"/>
      <c r="Y189" s="42"/>
      <c r="Z189" s="42"/>
      <c r="AA189" s="42"/>
      <c r="AB189" s="42"/>
    </row>
    <row r="190" spans="2:28" ht="15.75" hidden="1" customHeight="1" x14ac:dyDescent="0.25">
      <c r="B190" s="42"/>
      <c r="C190" s="42"/>
      <c r="D190" s="42"/>
      <c r="E190" s="42"/>
      <c r="F190" s="42"/>
      <c r="G190" s="72"/>
      <c r="H190" s="72"/>
      <c r="I190" s="72"/>
      <c r="J190" s="72"/>
      <c r="K190" s="42"/>
      <c r="L190" s="196"/>
      <c r="M190" s="196"/>
      <c r="N190" s="196"/>
      <c r="O190" s="42"/>
      <c r="P190" s="317"/>
      <c r="Q190" s="42"/>
      <c r="R190" s="42"/>
      <c r="S190" s="42"/>
      <c r="T190" s="42"/>
      <c r="U190" s="42"/>
      <c r="V190" s="42"/>
      <c r="W190" s="42"/>
      <c r="X190" s="42"/>
      <c r="Y190" s="42"/>
      <c r="Z190" s="42"/>
      <c r="AA190" s="42"/>
      <c r="AB190" s="42"/>
    </row>
    <row r="191" spans="2:28" ht="15.75" hidden="1" customHeight="1" x14ac:dyDescent="0.25">
      <c r="B191" s="42"/>
      <c r="C191" s="42"/>
      <c r="D191" s="42"/>
      <c r="E191" s="42"/>
      <c r="F191" s="42"/>
      <c r="G191" s="72"/>
      <c r="H191" s="72"/>
      <c r="I191" s="72"/>
      <c r="J191" s="72"/>
      <c r="K191" s="42"/>
      <c r="L191" s="196"/>
      <c r="M191" s="196"/>
      <c r="N191" s="196"/>
      <c r="O191" s="42"/>
      <c r="P191" s="317"/>
      <c r="Q191" s="42"/>
      <c r="R191" s="42"/>
      <c r="S191" s="42"/>
      <c r="T191" s="42"/>
      <c r="U191" s="42"/>
      <c r="V191" s="42"/>
      <c r="W191" s="42"/>
      <c r="X191" s="42"/>
      <c r="Y191" s="42"/>
      <c r="Z191" s="42"/>
      <c r="AA191" s="42"/>
      <c r="AB191" s="42"/>
    </row>
    <row r="192" spans="2:28" ht="15.75" hidden="1" customHeight="1" x14ac:dyDescent="0.25">
      <c r="B192" s="42"/>
      <c r="C192" s="42"/>
      <c r="D192" s="42"/>
      <c r="E192" s="42"/>
      <c r="F192" s="42"/>
      <c r="G192" s="72"/>
      <c r="H192" s="72"/>
      <c r="I192" s="72"/>
      <c r="J192" s="72"/>
      <c r="K192" s="42"/>
      <c r="L192" s="196"/>
      <c r="M192" s="196"/>
      <c r="N192" s="196"/>
      <c r="O192" s="42"/>
      <c r="P192" s="317"/>
      <c r="Q192" s="42"/>
      <c r="R192" s="42"/>
      <c r="S192" s="42"/>
      <c r="T192" s="42"/>
      <c r="U192" s="42"/>
      <c r="V192" s="42"/>
      <c r="W192" s="42"/>
      <c r="X192" s="42"/>
      <c r="Y192" s="42"/>
      <c r="Z192" s="42"/>
      <c r="AA192" s="42"/>
      <c r="AB192" s="42"/>
    </row>
    <row r="193" spans="2:28" ht="15.75" hidden="1" customHeight="1" x14ac:dyDescent="0.25">
      <c r="B193" s="42"/>
      <c r="C193" s="42"/>
      <c r="D193" s="42"/>
      <c r="E193" s="42"/>
      <c r="F193" s="42"/>
      <c r="G193" s="72"/>
      <c r="H193" s="72"/>
      <c r="I193" s="72"/>
      <c r="J193" s="72"/>
      <c r="K193" s="42"/>
      <c r="L193" s="196"/>
      <c r="M193" s="196"/>
      <c r="N193" s="196"/>
      <c r="O193" s="42"/>
      <c r="P193" s="317"/>
      <c r="Q193" s="42"/>
      <c r="R193" s="42"/>
      <c r="S193" s="42"/>
      <c r="T193" s="42"/>
      <c r="U193" s="42"/>
      <c r="V193" s="42"/>
      <c r="W193" s="42"/>
      <c r="X193" s="42"/>
      <c r="Y193" s="42"/>
      <c r="Z193" s="42"/>
      <c r="AA193" s="42"/>
      <c r="AB193" s="42"/>
    </row>
    <row r="194" spans="2:28" ht="15.75" hidden="1" customHeight="1" x14ac:dyDescent="0.25">
      <c r="B194" s="42"/>
      <c r="C194" s="42"/>
      <c r="D194" s="42"/>
      <c r="E194" s="42"/>
      <c r="F194" s="42"/>
      <c r="G194" s="72"/>
      <c r="H194" s="72"/>
      <c r="I194" s="72"/>
      <c r="J194" s="72"/>
      <c r="K194" s="42"/>
      <c r="L194" s="196"/>
      <c r="M194" s="196"/>
      <c r="N194" s="196"/>
      <c r="O194" s="42"/>
      <c r="P194" s="317"/>
      <c r="Q194" s="42"/>
      <c r="R194" s="42"/>
      <c r="S194" s="42"/>
      <c r="T194" s="42"/>
      <c r="U194" s="42"/>
      <c r="V194" s="42"/>
      <c r="W194" s="42"/>
      <c r="X194" s="42"/>
      <c r="Y194" s="42"/>
      <c r="Z194" s="42"/>
      <c r="AA194" s="42"/>
      <c r="AB194" s="42"/>
    </row>
    <row r="195" spans="2:28" ht="15.75" hidden="1" customHeight="1" x14ac:dyDescent="0.25">
      <c r="B195" s="42"/>
      <c r="C195" s="42"/>
      <c r="D195" s="42"/>
      <c r="E195" s="42"/>
      <c r="F195" s="42"/>
      <c r="G195" s="72"/>
      <c r="H195" s="72"/>
      <c r="I195" s="72"/>
      <c r="J195" s="72"/>
      <c r="K195" s="42"/>
      <c r="L195" s="196"/>
      <c r="M195" s="196"/>
      <c r="N195" s="196"/>
      <c r="O195" s="42"/>
      <c r="P195" s="317"/>
      <c r="Q195" s="42"/>
      <c r="R195" s="42"/>
      <c r="S195" s="42"/>
      <c r="T195" s="42"/>
      <c r="U195" s="42"/>
      <c r="V195" s="42"/>
      <c r="W195" s="42"/>
      <c r="X195" s="42"/>
      <c r="Y195" s="42"/>
      <c r="Z195" s="42"/>
      <c r="AA195" s="42"/>
      <c r="AB195" s="42"/>
    </row>
    <row r="196" spans="2:28" ht="15.75" hidden="1" customHeight="1" x14ac:dyDescent="0.25">
      <c r="B196" s="42"/>
      <c r="C196" s="42"/>
      <c r="D196" s="42"/>
      <c r="E196" s="42"/>
      <c r="F196" s="42"/>
      <c r="G196" s="72"/>
      <c r="H196" s="72"/>
      <c r="I196" s="72"/>
      <c r="J196" s="72"/>
      <c r="K196" s="42"/>
      <c r="L196" s="196"/>
      <c r="M196" s="196"/>
      <c r="N196" s="196"/>
      <c r="O196" s="42"/>
      <c r="P196" s="317"/>
      <c r="Q196" s="42"/>
      <c r="R196" s="42"/>
      <c r="S196" s="42"/>
      <c r="T196" s="42"/>
      <c r="U196" s="42"/>
      <c r="V196" s="42"/>
      <c r="W196" s="42"/>
      <c r="X196" s="42"/>
      <c r="Y196" s="42"/>
      <c r="Z196" s="42"/>
      <c r="AA196" s="42"/>
      <c r="AB196" s="42"/>
    </row>
    <row r="197" spans="2:28" ht="15.75" hidden="1" customHeight="1" x14ac:dyDescent="0.25">
      <c r="B197" s="42"/>
      <c r="C197" s="42"/>
      <c r="D197" s="42"/>
      <c r="E197" s="42"/>
      <c r="F197" s="42"/>
      <c r="G197" s="72"/>
      <c r="H197" s="72"/>
      <c r="I197" s="72"/>
      <c r="J197" s="72"/>
      <c r="K197" s="42"/>
      <c r="L197" s="196"/>
      <c r="M197" s="196"/>
      <c r="N197" s="196"/>
      <c r="O197" s="42"/>
      <c r="P197" s="317"/>
      <c r="Q197" s="42"/>
      <c r="R197" s="42"/>
      <c r="S197" s="42"/>
      <c r="T197" s="42"/>
      <c r="U197" s="42"/>
      <c r="V197" s="42"/>
      <c r="W197" s="42"/>
      <c r="X197" s="42"/>
      <c r="Y197" s="42"/>
      <c r="Z197" s="42"/>
      <c r="AA197" s="42"/>
      <c r="AB197" s="42"/>
    </row>
    <row r="198" spans="2:28" ht="15.75" hidden="1" customHeight="1" x14ac:dyDescent="0.25">
      <c r="B198" s="42"/>
      <c r="C198" s="42"/>
      <c r="D198" s="42"/>
      <c r="E198" s="42"/>
      <c r="F198" s="42"/>
      <c r="G198" s="72"/>
      <c r="H198" s="72"/>
      <c r="I198" s="72"/>
      <c r="J198" s="72"/>
      <c r="K198" s="42"/>
      <c r="L198" s="196"/>
      <c r="M198" s="196"/>
      <c r="N198" s="196"/>
      <c r="O198" s="42"/>
      <c r="P198" s="317"/>
      <c r="Q198" s="42"/>
      <c r="R198" s="42"/>
      <c r="S198" s="42"/>
      <c r="T198" s="42"/>
      <c r="U198" s="42"/>
      <c r="V198" s="42"/>
      <c r="W198" s="42"/>
      <c r="X198" s="42"/>
      <c r="Y198" s="42"/>
      <c r="Z198" s="42"/>
      <c r="AA198" s="42"/>
      <c r="AB198" s="42"/>
    </row>
    <row r="199" spans="2:28" ht="15.75" hidden="1" customHeight="1" x14ac:dyDescent="0.25">
      <c r="B199" s="42"/>
      <c r="C199" s="42"/>
      <c r="D199" s="42"/>
      <c r="E199" s="42"/>
      <c r="F199" s="42"/>
      <c r="G199" s="72"/>
      <c r="H199" s="72"/>
      <c r="I199" s="72"/>
      <c r="J199" s="72"/>
      <c r="K199" s="42"/>
      <c r="L199" s="196"/>
      <c r="M199" s="196"/>
      <c r="N199" s="196"/>
      <c r="O199" s="42"/>
      <c r="P199" s="317"/>
      <c r="Q199" s="42"/>
      <c r="R199" s="42"/>
      <c r="S199" s="42"/>
      <c r="T199" s="42"/>
      <c r="U199" s="42"/>
      <c r="V199" s="42"/>
      <c r="W199" s="42"/>
      <c r="X199" s="42"/>
      <c r="Y199" s="42"/>
      <c r="Z199" s="42"/>
      <c r="AA199" s="42"/>
      <c r="AB199" s="42"/>
    </row>
    <row r="200" spans="2:28" ht="15.75" hidden="1" customHeight="1" x14ac:dyDescent="0.25">
      <c r="B200" s="42"/>
      <c r="C200" s="42"/>
      <c r="D200" s="42"/>
      <c r="E200" s="42"/>
      <c r="F200" s="42"/>
      <c r="G200" s="72"/>
      <c r="H200" s="72"/>
      <c r="I200" s="72"/>
      <c r="J200" s="72"/>
      <c r="K200" s="42"/>
      <c r="L200" s="196"/>
      <c r="M200" s="196"/>
      <c r="N200" s="196"/>
      <c r="O200" s="42"/>
      <c r="P200" s="317"/>
      <c r="Q200" s="42"/>
      <c r="R200" s="42"/>
      <c r="S200" s="42"/>
      <c r="T200" s="42"/>
      <c r="U200" s="42"/>
      <c r="V200" s="42"/>
      <c r="W200" s="42"/>
      <c r="X200" s="42"/>
      <c r="Y200" s="42"/>
      <c r="Z200" s="42"/>
      <c r="AA200" s="42"/>
      <c r="AB200" s="42"/>
    </row>
    <row r="201" spans="2:28" ht="15.75" hidden="1" customHeight="1" x14ac:dyDescent="0.25">
      <c r="B201" s="42"/>
      <c r="C201" s="42"/>
      <c r="D201" s="42"/>
      <c r="E201" s="42"/>
      <c r="F201" s="42"/>
      <c r="G201" s="72"/>
      <c r="H201" s="72"/>
      <c r="I201" s="72"/>
      <c r="J201" s="72"/>
      <c r="K201" s="42"/>
      <c r="L201" s="196"/>
      <c r="M201" s="196"/>
      <c r="N201" s="196"/>
      <c r="O201" s="42"/>
      <c r="P201" s="317"/>
      <c r="Q201" s="42"/>
      <c r="R201" s="42"/>
      <c r="S201" s="42"/>
      <c r="T201" s="42"/>
      <c r="U201" s="42"/>
      <c r="V201" s="42"/>
      <c r="W201" s="42"/>
      <c r="X201" s="42"/>
      <c r="Y201" s="42"/>
      <c r="Z201" s="42"/>
      <c r="AA201" s="42"/>
      <c r="AB201" s="42"/>
    </row>
    <row r="202" spans="2:28" ht="15.75" hidden="1" customHeight="1" x14ac:dyDescent="0.25">
      <c r="B202" s="42"/>
      <c r="C202" s="42"/>
      <c r="D202" s="42"/>
      <c r="E202" s="42"/>
      <c r="F202" s="42"/>
      <c r="G202" s="72"/>
      <c r="H202" s="72"/>
      <c r="I202" s="72"/>
      <c r="J202" s="72"/>
      <c r="K202" s="42"/>
      <c r="L202" s="196"/>
      <c r="M202" s="196"/>
      <c r="N202" s="196"/>
      <c r="O202" s="42"/>
      <c r="P202" s="317"/>
      <c r="Q202" s="42"/>
      <c r="R202" s="42"/>
      <c r="S202" s="42"/>
      <c r="T202" s="42"/>
      <c r="U202" s="42"/>
      <c r="V202" s="42"/>
      <c r="W202" s="42"/>
      <c r="X202" s="42"/>
      <c r="Y202" s="42"/>
      <c r="Z202" s="42"/>
      <c r="AA202" s="42"/>
      <c r="AB202" s="42"/>
    </row>
    <row r="203" spans="2:28" ht="15.75" hidden="1" customHeight="1" x14ac:dyDescent="0.25">
      <c r="B203" s="42"/>
      <c r="C203" s="42"/>
      <c r="D203" s="42"/>
      <c r="E203" s="42"/>
      <c r="F203" s="42"/>
      <c r="G203" s="72"/>
      <c r="H203" s="72"/>
      <c r="I203" s="72"/>
      <c r="J203" s="72"/>
      <c r="K203" s="42"/>
      <c r="L203" s="196"/>
      <c r="M203" s="196"/>
      <c r="N203" s="196"/>
      <c r="O203" s="42"/>
      <c r="P203" s="317"/>
      <c r="Q203" s="42"/>
      <c r="R203" s="42"/>
      <c r="S203" s="42"/>
      <c r="T203" s="42"/>
      <c r="U203" s="42"/>
      <c r="V203" s="42"/>
      <c r="W203" s="42"/>
      <c r="X203" s="42"/>
      <c r="Y203" s="42"/>
      <c r="Z203" s="42"/>
      <c r="AA203" s="42"/>
      <c r="AB203" s="42"/>
    </row>
    <row r="204" spans="2:28" ht="15.75" hidden="1" customHeight="1" x14ac:dyDescent="0.25">
      <c r="B204" s="42"/>
      <c r="C204" s="42"/>
      <c r="D204" s="42"/>
      <c r="E204" s="42"/>
      <c r="F204" s="42"/>
      <c r="G204" s="72"/>
      <c r="H204" s="72"/>
      <c r="I204" s="72"/>
      <c r="J204" s="72"/>
      <c r="K204" s="42"/>
      <c r="L204" s="196"/>
      <c r="M204" s="196"/>
      <c r="N204" s="196"/>
      <c r="O204" s="42"/>
      <c r="P204" s="317"/>
      <c r="Q204" s="42"/>
      <c r="R204" s="42"/>
      <c r="S204" s="42"/>
      <c r="T204" s="42"/>
      <c r="U204" s="42"/>
      <c r="V204" s="42"/>
      <c r="W204" s="42"/>
      <c r="X204" s="42"/>
      <c r="Y204" s="42"/>
      <c r="Z204" s="42"/>
      <c r="AA204" s="42"/>
      <c r="AB204" s="42"/>
    </row>
    <row r="205" spans="2:28" ht="15.75" hidden="1" customHeight="1" x14ac:dyDescent="0.25">
      <c r="B205" s="42"/>
      <c r="C205" s="42"/>
      <c r="D205" s="42"/>
      <c r="E205" s="42"/>
      <c r="F205" s="42"/>
      <c r="G205" s="72"/>
      <c r="H205" s="72"/>
      <c r="I205" s="72"/>
      <c r="J205" s="72"/>
      <c r="K205" s="42"/>
      <c r="L205" s="196"/>
      <c r="M205" s="196"/>
      <c r="N205" s="196"/>
      <c r="O205" s="42"/>
      <c r="P205" s="317"/>
      <c r="Q205" s="42"/>
      <c r="R205" s="42"/>
      <c r="S205" s="42"/>
      <c r="T205" s="42"/>
      <c r="U205" s="42"/>
      <c r="V205" s="42"/>
      <c r="W205" s="42"/>
      <c r="X205" s="42"/>
      <c r="Y205" s="42"/>
      <c r="Z205" s="42"/>
      <c r="AA205" s="42"/>
      <c r="AB205" s="42"/>
    </row>
    <row r="206" spans="2:28" ht="15.75" hidden="1" customHeight="1" x14ac:dyDescent="0.25">
      <c r="B206" s="42"/>
      <c r="C206" s="42"/>
      <c r="D206" s="42"/>
      <c r="E206" s="42"/>
      <c r="F206" s="42"/>
      <c r="G206" s="72"/>
      <c r="H206" s="72"/>
      <c r="I206" s="72"/>
      <c r="J206" s="72"/>
      <c r="K206" s="42"/>
      <c r="L206" s="196"/>
      <c r="M206" s="196"/>
      <c r="N206" s="196"/>
      <c r="O206" s="42"/>
      <c r="P206" s="317"/>
      <c r="Q206" s="42"/>
      <c r="R206" s="42"/>
      <c r="S206" s="42"/>
      <c r="T206" s="42"/>
      <c r="U206" s="42"/>
      <c r="V206" s="42"/>
      <c r="W206" s="42"/>
      <c r="X206" s="42"/>
      <c r="Y206" s="42"/>
      <c r="Z206" s="42"/>
      <c r="AA206" s="42"/>
      <c r="AB206" s="42"/>
    </row>
    <row r="207" spans="2:28" ht="15.75" hidden="1" customHeight="1" x14ac:dyDescent="0.25">
      <c r="B207" s="42"/>
      <c r="C207" s="42"/>
      <c r="D207" s="42"/>
      <c r="E207" s="42"/>
      <c r="F207" s="42"/>
      <c r="G207" s="72"/>
      <c r="H207" s="72"/>
      <c r="I207" s="72"/>
      <c r="J207" s="72"/>
      <c r="K207" s="42"/>
      <c r="L207" s="196"/>
      <c r="M207" s="196"/>
      <c r="N207" s="196"/>
      <c r="O207" s="42"/>
      <c r="P207" s="317"/>
      <c r="Q207" s="42"/>
      <c r="R207" s="42"/>
      <c r="S207" s="42"/>
      <c r="T207" s="42"/>
      <c r="U207" s="42"/>
      <c r="V207" s="42"/>
      <c r="W207" s="42"/>
      <c r="X207" s="42"/>
      <c r="Y207" s="42"/>
      <c r="Z207" s="42"/>
      <c r="AA207" s="42"/>
      <c r="AB207" s="42"/>
    </row>
    <row r="208" spans="2:28" ht="15.75" hidden="1" customHeight="1" x14ac:dyDescent="0.25">
      <c r="B208" s="42"/>
      <c r="C208" s="42"/>
      <c r="D208" s="42"/>
      <c r="E208" s="42"/>
      <c r="F208" s="42"/>
      <c r="G208" s="72"/>
      <c r="H208" s="72"/>
      <c r="I208" s="72"/>
      <c r="J208" s="72"/>
      <c r="K208" s="42"/>
      <c r="L208" s="196"/>
      <c r="M208" s="196"/>
      <c r="N208" s="196"/>
      <c r="O208" s="42"/>
      <c r="P208" s="317"/>
      <c r="Q208" s="42"/>
      <c r="R208" s="42"/>
      <c r="S208" s="42"/>
      <c r="T208" s="42"/>
      <c r="U208" s="42"/>
      <c r="V208" s="42"/>
      <c r="W208" s="42"/>
      <c r="X208" s="42"/>
      <c r="Y208" s="42"/>
      <c r="Z208" s="42"/>
      <c r="AA208" s="42"/>
      <c r="AB208" s="42"/>
    </row>
    <row r="209" spans="2:28" ht="15.75" hidden="1" customHeight="1" x14ac:dyDescent="0.25">
      <c r="B209" s="42"/>
      <c r="C209" s="42"/>
      <c r="D209" s="42"/>
      <c r="E209" s="42"/>
      <c r="F209" s="42"/>
      <c r="G209" s="72"/>
      <c r="H209" s="72"/>
      <c r="I209" s="72"/>
      <c r="J209" s="72"/>
      <c r="K209" s="42"/>
      <c r="L209" s="196"/>
      <c r="M209" s="196"/>
      <c r="N209" s="196"/>
      <c r="O209" s="42"/>
      <c r="P209" s="317"/>
      <c r="Q209" s="42"/>
      <c r="R209" s="42"/>
      <c r="S209" s="42"/>
      <c r="T209" s="42"/>
      <c r="U209" s="42"/>
      <c r="V209" s="42"/>
      <c r="W209" s="42"/>
      <c r="X209" s="42"/>
      <c r="Y209" s="42"/>
      <c r="Z209" s="42"/>
      <c r="AA209" s="42"/>
      <c r="AB209" s="42"/>
    </row>
    <row r="210" spans="2:28" ht="15.75" hidden="1" customHeight="1" x14ac:dyDescent="0.25">
      <c r="B210" s="42"/>
      <c r="C210" s="42"/>
      <c r="D210" s="42"/>
      <c r="E210" s="42"/>
      <c r="F210" s="42"/>
      <c r="G210" s="72"/>
      <c r="H210" s="72"/>
      <c r="I210" s="72"/>
      <c r="J210" s="72"/>
      <c r="K210" s="42"/>
      <c r="L210" s="196"/>
      <c r="M210" s="196"/>
      <c r="N210" s="196"/>
      <c r="O210" s="42"/>
      <c r="P210" s="317"/>
      <c r="Q210" s="42"/>
      <c r="R210" s="42"/>
      <c r="S210" s="42"/>
      <c r="T210" s="42"/>
      <c r="U210" s="42"/>
      <c r="V210" s="42"/>
      <c r="W210" s="42"/>
      <c r="X210" s="42"/>
      <c r="Y210" s="42"/>
      <c r="Z210" s="42"/>
      <c r="AA210" s="42"/>
      <c r="AB210" s="42"/>
    </row>
    <row r="211" spans="2:28" ht="15.75" hidden="1" customHeight="1" x14ac:dyDescent="0.25">
      <c r="B211" s="42"/>
      <c r="C211" s="42"/>
      <c r="D211" s="42"/>
      <c r="E211" s="42"/>
      <c r="F211" s="42"/>
      <c r="G211" s="72"/>
      <c r="H211" s="72"/>
      <c r="I211" s="72"/>
      <c r="J211" s="72"/>
      <c r="K211" s="42"/>
      <c r="L211" s="196"/>
      <c r="M211" s="196"/>
      <c r="N211" s="196"/>
      <c r="O211" s="42"/>
      <c r="P211" s="317"/>
      <c r="Q211" s="42"/>
      <c r="R211" s="42"/>
      <c r="S211" s="42"/>
      <c r="T211" s="42"/>
      <c r="U211" s="42"/>
      <c r="V211" s="42"/>
      <c r="W211" s="42"/>
      <c r="X211" s="42"/>
      <c r="Y211" s="42"/>
      <c r="Z211" s="42"/>
      <c r="AA211" s="42"/>
      <c r="AB211" s="42"/>
    </row>
    <row r="212" spans="2:28" ht="15.75" hidden="1" customHeight="1" x14ac:dyDescent="0.25">
      <c r="B212" s="42"/>
      <c r="C212" s="42"/>
      <c r="D212" s="42"/>
      <c r="E212" s="42"/>
      <c r="F212" s="42"/>
      <c r="G212" s="72"/>
      <c r="H212" s="72"/>
      <c r="I212" s="72"/>
      <c r="J212" s="72"/>
      <c r="K212" s="42"/>
      <c r="L212" s="196"/>
      <c r="M212" s="196"/>
      <c r="N212" s="196"/>
      <c r="O212" s="42"/>
      <c r="P212" s="317"/>
      <c r="Q212" s="42"/>
      <c r="R212" s="42"/>
      <c r="S212" s="42"/>
      <c r="T212" s="42"/>
      <c r="U212" s="42"/>
      <c r="V212" s="42"/>
      <c r="W212" s="42"/>
      <c r="X212" s="42"/>
      <c r="Y212" s="42"/>
      <c r="Z212" s="42"/>
      <c r="AA212" s="42"/>
      <c r="AB212" s="42"/>
    </row>
    <row r="213" spans="2:28" ht="15.75" hidden="1" customHeight="1" x14ac:dyDescent="0.25">
      <c r="B213" s="42"/>
      <c r="C213" s="42"/>
      <c r="D213" s="42"/>
      <c r="E213" s="42"/>
      <c r="F213" s="42"/>
      <c r="G213" s="72"/>
      <c r="H213" s="72"/>
      <c r="I213" s="72"/>
      <c r="J213" s="72"/>
      <c r="K213" s="42"/>
      <c r="L213" s="196"/>
      <c r="M213" s="196"/>
      <c r="N213" s="196"/>
      <c r="O213" s="42"/>
      <c r="P213" s="317"/>
      <c r="Q213" s="42"/>
      <c r="R213" s="42"/>
      <c r="S213" s="42"/>
      <c r="T213" s="42"/>
      <c r="U213" s="42"/>
      <c r="V213" s="42"/>
      <c r="W213" s="42"/>
      <c r="X213" s="42"/>
      <c r="Y213" s="42"/>
      <c r="Z213" s="42"/>
      <c r="AA213" s="42"/>
      <c r="AB213" s="42"/>
    </row>
    <row r="214" spans="2:28" ht="15.75" hidden="1" customHeight="1" x14ac:dyDescent="0.25">
      <c r="B214" s="42"/>
      <c r="C214" s="42"/>
      <c r="D214" s="42"/>
      <c r="E214" s="42"/>
      <c r="F214" s="42"/>
      <c r="G214" s="72"/>
      <c r="H214" s="72"/>
      <c r="I214" s="72"/>
      <c r="J214" s="72"/>
      <c r="K214" s="42"/>
      <c r="L214" s="196"/>
      <c r="M214" s="196"/>
      <c r="N214" s="196"/>
      <c r="O214" s="42"/>
      <c r="P214" s="317"/>
      <c r="Q214" s="42"/>
      <c r="R214" s="42"/>
      <c r="S214" s="42"/>
      <c r="T214" s="42"/>
      <c r="U214" s="42"/>
      <c r="V214" s="42"/>
      <c r="W214" s="42"/>
      <c r="X214" s="42"/>
      <c r="Y214" s="42"/>
      <c r="Z214" s="42"/>
      <c r="AA214" s="42"/>
      <c r="AB214" s="42"/>
    </row>
    <row r="215" spans="2:28" ht="15.75" hidden="1" customHeight="1" x14ac:dyDescent="0.25">
      <c r="B215" s="42"/>
      <c r="C215" s="42"/>
      <c r="D215" s="42"/>
      <c r="E215" s="42"/>
      <c r="F215" s="42"/>
      <c r="G215" s="72"/>
      <c r="H215" s="72"/>
      <c r="I215" s="72"/>
      <c r="J215" s="72"/>
      <c r="K215" s="42"/>
      <c r="L215" s="196"/>
      <c r="M215" s="196"/>
      <c r="N215" s="196"/>
      <c r="O215" s="42"/>
      <c r="P215" s="317"/>
      <c r="Q215" s="42"/>
      <c r="R215" s="42"/>
      <c r="S215" s="42"/>
      <c r="T215" s="42"/>
      <c r="U215" s="42"/>
      <c r="V215" s="42"/>
      <c r="W215" s="42"/>
      <c r="X215" s="42"/>
      <c r="Y215" s="42"/>
      <c r="Z215" s="42"/>
      <c r="AA215" s="42"/>
      <c r="AB215" s="42"/>
    </row>
    <row r="216" spans="2:28" ht="15.75" hidden="1" customHeight="1" x14ac:dyDescent="0.25">
      <c r="B216" s="42"/>
      <c r="C216" s="42"/>
      <c r="D216" s="42"/>
      <c r="E216" s="42"/>
      <c r="F216" s="42"/>
      <c r="G216" s="72"/>
      <c r="H216" s="72"/>
      <c r="I216" s="72"/>
      <c r="J216" s="72"/>
      <c r="K216" s="42"/>
      <c r="L216" s="196"/>
      <c r="M216" s="196"/>
      <c r="N216" s="196"/>
      <c r="O216" s="42"/>
      <c r="P216" s="317"/>
      <c r="Q216" s="42"/>
      <c r="R216" s="42"/>
      <c r="S216" s="42"/>
      <c r="T216" s="42"/>
      <c r="U216" s="42"/>
      <c r="V216" s="42"/>
      <c r="W216" s="42"/>
      <c r="X216" s="42"/>
      <c r="Y216" s="42"/>
      <c r="Z216" s="42"/>
      <c r="AA216" s="42"/>
      <c r="AB216" s="42"/>
    </row>
    <row r="217" spans="2:28" ht="15.75" hidden="1" customHeight="1" x14ac:dyDescent="0.25">
      <c r="B217" s="42"/>
      <c r="C217" s="42"/>
      <c r="D217" s="42"/>
      <c r="E217" s="42"/>
      <c r="F217" s="42"/>
      <c r="G217" s="72"/>
      <c r="H217" s="72"/>
      <c r="I217" s="72"/>
      <c r="J217" s="72"/>
      <c r="K217" s="42"/>
      <c r="L217" s="196"/>
      <c r="M217" s="196"/>
      <c r="N217" s="196"/>
      <c r="O217" s="42"/>
      <c r="P217" s="317"/>
      <c r="Q217" s="42"/>
      <c r="R217" s="42"/>
      <c r="S217" s="42"/>
      <c r="T217" s="42"/>
      <c r="U217" s="42"/>
      <c r="V217" s="42"/>
      <c r="W217" s="42"/>
      <c r="X217" s="42"/>
      <c r="Y217" s="42"/>
      <c r="Z217" s="42"/>
      <c r="AA217" s="42"/>
      <c r="AB217" s="42"/>
    </row>
    <row r="218" spans="2:28" ht="15.75" hidden="1" customHeight="1" x14ac:dyDescent="0.25">
      <c r="B218" s="42"/>
      <c r="C218" s="42"/>
      <c r="D218" s="42"/>
      <c r="E218" s="42"/>
      <c r="F218" s="42"/>
      <c r="G218" s="72"/>
      <c r="H218" s="72"/>
      <c r="I218" s="72"/>
      <c r="J218" s="72"/>
      <c r="K218" s="42"/>
      <c r="L218" s="196"/>
      <c r="M218" s="196"/>
      <c r="N218" s="196"/>
      <c r="O218" s="42"/>
      <c r="P218" s="317"/>
      <c r="Q218" s="42"/>
      <c r="R218" s="42"/>
      <c r="S218" s="42"/>
      <c r="T218" s="42"/>
      <c r="U218" s="42"/>
      <c r="V218" s="42"/>
      <c r="W218" s="42"/>
      <c r="X218" s="42"/>
      <c r="Y218" s="42"/>
      <c r="Z218" s="42"/>
      <c r="AA218" s="42"/>
      <c r="AB218" s="42"/>
    </row>
    <row r="219" spans="2:28" ht="15.75" hidden="1" customHeight="1" x14ac:dyDescent="0.25">
      <c r="B219" s="42"/>
      <c r="C219" s="42"/>
      <c r="D219" s="42"/>
      <c r="E219" s="42"/>
      <c r="F219" s="42"/>
      <c r="G219" s="72"/>
      <c r="H219" s="72"/>
      <c r="I219" s="72"/>
      <c r="J219" s="72"/>
      <c r="K219" s="42"/>
      <c r="L219" s="196"/>
      <c r="M219" s="196"/>
      <c r="N219" s="196"/>
      <c r="O219" s="42"/>
      <c r="P219" s="317"/>
      <c r="Q219" s="42"/>
      <c r="R219" s="42"/>
      <c r="S219" s="42"/>
      <c r="T219" s="42"/>
      <c r="U219" s="42"/>
      <c r="V219" s="42"/>
      <c r="W219" s="42"/>
      <c r="X219" s="42"/>
      <c r="Y219" s="42"/>
      <c r="Z219" s="42"/>
      <c r="AA219" s="42"/>
      <c r="AB219" s="42"/>
    </row>
    <row r="220" spans="2:28" ht="15.75" hidden="1" customHeight="1" x14ac:dyDescent="0.25">
      <c r="B220" s="42"/>
      <c r="C220" s="42"/>
      <c r="D220" s="42"/>
      <c r="E220" s="42"/>
      <c r="F220" s="42"/>
      <c r="G220" s="72"/>
      <c r="H220" s="72"/>
      <c r="I220" s="72"/>
      <c r="J220" s="72"/>
      <c r="K220" s="42"/>
      <c r="L220" s="196"/>
      <c r="M220" s="196"/>
      <c r="N220" s="196"/>
      <c r="O220" s="42"/>
      <c r="P220" s="317"/>
      <c r="Q220" s="42"/>
      <c r="R220" s="42"/>
      <c r="S220" s="42"/>
      <c r="T220" s="42"/>
      <c r="U220" s="42"/>
      <c r="V220" s="42"/>
      <c r="W220" s="42"/>
      <c r="X220" s="42"/>
      <c r="Y220" s="42"/>
      <c r="Z220" s="42"/>
      <c r="AA220" s="42"/>
      <c r="AB220" s="42"/>
    </row>
    <row r="221" spans="2:28" ht="15.75" hidden="1" customHeight="1" x14ac:dyDescent="0.25">
      <c r="B221" s="42"/>
      <c r="C221" s="42"/>
      <c r="D221" s="42"/>
      <c r="E221" s="42"/>
      <c r="F221" s="42"/>
      <c r="G221" s="72"/>
      <c r="H221" s="72"/>
      <c r="I221" s="72"/>
      <c r="J221" s="72"/>
      <c r="K221" s="42"/>
      <c r="L221" s="196"/>
      <c r="M221" s="196"/>
      <c r="N221" s="196"/>
      <c r="O221" s="42"/>
      <c r="P221" s="317"/>
      <c r="Q221" s="42"/>
      <c r="R221" s="42"/>
      <c r="S221" s="42"/>
      <c r="T221" s="42"/>
      <c r="U221" s="42"/>
      <c r="V221" s="42"/>
      <c r="W221" s="42"/>
      <c r="X221" s="42"/>
      <c r="Y221" s="42"/>
      <c r="Z221" s="42"/>
      <c r="AA221" s="42"/>
      <c r="AB221" s="42"/>
    </row>
    <row r="222" spans="2:28" ht="15.75" hidden="1" customHeight="1" x14ac:dyDescent="0.25">
      <c r="B222" s="42"/>
      <c r="C222" s="42"/>
      <c r="D222" s="42"/>
      <c r="E222" s="42"/>
      <c r="F222" s="42"/>
      <c r="G222" s="72"/>
      <c r="H222" s="72"/>
      <c r="I222" s="72"/>
      <c r="J222" s="72"/>
      <c r="K222" s="42"/>
      <c r="L222" s="196"/>
      <c r="M222" s="196"/>
      <c r="N222" s="196"/>
      <c r="O222" s="42"/>
      <c r="P222" s="317"/>
      <c r="Q222" s="42"/>
      <c r="R222" s="42"/>
      <c r="S222" s="42"/>
      <c r="T222" s="42"/>
      <c r="U222" s="42"/>
      <c r="V222" s="42"/>
      <c r="W222" s="42"/>
      <c r="X222" s="42"/>
      <c r="Y222" s="42"/>
      <c r="Z222" s="42"/>
      <c r="AA222" s="42"/>
      <c r="AB222" s="42"/>
    </row>
    <row r="223" spans="2:28" ht="15.75" hidden="1" customHeight="1" x14ac:dyDescent="0.25">
      <c r="B223" s="42"/>
      <c r="C223" s="42"/>
      <c r="D223" s="42"/>
      <c r="E223" s="42"/>
      <c r="F223" s="42"/>
      <c r="G223" s="72"/>
      <c r="H223" s="72"/>
      <c r="I223" s="72"/>
      <c r="J223" s="72"/>
      <c r="K223" s="42"/>
      <c r="L223" s="196"/>
      <c r="M223" s="196"/>
      <c r="N223" s="196"/>
      <c r="O223" s="42"/>
      <c r="P223" s="317"/>
      <c r="Q223" s="42"/>
      <c r="R223" s="42"/>
      <c r="S223" s="42"/>
      <c r="T223" s="42"/>
      <c r="U223" s="42"/>
      <c r="V223" s="42"/>
      <c r="W223" s="42"/>
      <c r="X223" s="42"/>
      <c r="Y223" s="42"/>
      <c r="Z223" s="42"/>
      <c r="AA223" s="42"/>
      <c r="AB223" s="42"/>
    </row>
    <row r="224" spans="2:28" ht="15.75" hidden="1" customHeight="1" x14ac:dyDescent="0.25">
      <c r="B224" s="42"/>
      <c r="C224" s="42"/>
      <c r="D224" s="42"/>
      <c r="E224" s="42"/>
      <c r="F224" s="42"/>
      <c r="G224" s="72"/>
      <c r="H224" s="72"/>
      <c r="I224" s="72"/>
      <c r="J224" s="72"/>
      <c r="K224" s="42"/>
      <c r="L224" s="196"/>
      <c r="M224" s="196"/>
      <c r="N224" s="196"/>
      <c r="O224" s="42"/>
      <c r="P224" s="317"/>
      <c r="Q224" s="42"/>
      <c r="R224" s="42"/>
      <c r="S224" s="42"/>
      <c r="T224" s="42"/>
      <c r="U224" s="42"/>
      <c r="V224" s="42"/>
      <c r="W224" s="42"/>
      <c r="X224" s="42"/>
      <c r="Y224" s="42"/>
      <c r="Z224" s="42"/>
      <c r="AA224" s="42"/>
      <c r="AB224" s="42"/>
    </row>
    <row r="225" spans="2:28" ht="15.75" hidden="1" customHeight="1" x14ac:dyDescent="0.25">
      <c r="B225" s="42"/>
      <c r="C225" s="42"/>
      <c r="D225" s="42"/>
      <c r="E225" s="42"/>
      <c r="F225" s="42"/>
      <c r="G225" s="72"/>
      <c r="H225" s="72"/>
      <c r="I225" s="72"/>
      <c r="J225" s="72"/>
      <c r="K225" s="42"/>
      <c r="L225" s="196"/>
      <c r="M225" s="196"/>
      <c r="N225" s="196"/>
      <c r="O225" s="42"/>
      <c r="P225" s="317"/>
      <c r="Q225" s="42"/>
      <c r="R225" s="42"/>
      <c r="S225" s="42"/>
      <c r="T225" s="42"/>
      <c r="U225" s="42"/>
      <c r="V225" s="42"/>
      <c r="W225" s="42"/>
      <c r="X225" s="42"/>
      <c r="Y225" s="42"/>
      <c r="Z225" s="42"/>
      <c r="AA225" s="42"/>
      <c r="AB225" s="42"/>
    </row>
    <row r="226" spans="2:28" ht="15.75" hidden="1" customHeight="1" x14ac:dyDescent="0.25">
      <c r="B226" s="42"/>
      <c r="C226" s="42"/>
      <c r="D226" s="42"/>
      <c r="E226" s="42"/>
      <c r="F226" s="42"/>
      <c r="G226" s="72"/>
      <c r="H226" s="72"/>
      <c r="I226" s="72"/>
      <c r="J226" s="72"/>
      <c r="K226" s="42"/>
      <c r="L226" s="196"/>
      <c r="M226" s="196"/>
      <c r="N226" s="196"/>
      <c r="O226" s="42"/>
      <c r="P226" s="317"/>
      <c r="Q226" s="42"/>
      <c r="R226" s="42"/>
      <c r="S226" s="42"/>
      <c r="T226" s="42"/>
      <c r="U226" s="42"/>
      <c r="V226" s="42"/>
      <c r="W226" s="42"/>
      <c r="X226" s="42"/>
      <c r="Y226" s="42"/>
      <c r="Z226" s="42"/>
      <c r="AA226" s="42"/>
      <c r="AB226" s="42"/>
    </row>
    <row r="227" spans="2:28" ht="15.75" hidden="1" customHeight="1" x14ac:dyDescent="0.25">
      <c r="B227" s="42"/>
      <c r="C227" s="42"/>
      <c r="D227" s="42"/>
      <c r="E227" s="42"/>
      <c r="F227" s="42"/>
      <c r="G227" s="72"/>
      <c r="H227" s="72"/>
      <c r="I227" s="72"/>
      <c r="J227" s="72"/>
      <c r="K227" s="42"/>
      <c r="L227" s="196"/>
      <c r="M227" s="196"/>
      <c r="N227" s="196"/>
      <c r="O227" s="42"/>
      <c r="P227" s="317"/>
      <c r="Q227" s="42"/>
      <c r="R227" s="42"/>
      <c r="S227" s="42"/>
      <c r="T227" s="42"/>
      <c r="U227" s="42"/>
      <c r="V227" s="42"/>
      <c r="W227" s="42"/>
      <c r="X227" s="42"/>
      <c r="Y227" s="42"/>
      <c r="Z227" s="42"/>
      <c r="AA227" s="42"/>
      <c r="AB227" s="42"/>
    </row>
    <row r="228" spans="2:28" ht="15.75" hidden="1" customHeight="1" x14ac:dyDescent="0.25">
      <c r="B228" s="42"/>
      <c r="C228" s="42"/>
      <c r="D228" s="42"/>
      <c r="E228" s="42"/>
      <c r="F228" s="42"/>
      <c r="G228" s="72"/>
      <c r="H228" s="72"/>
      <c r="I228" s="72"/>
      <c r="J228" s="72"/>
      <c r="K228" s="42"/>
      <c r="L228" s="196"/>
      <c r="M228" s="196"/>
      <c r="N228" s="196"/>
      <c r="O228" s="42"/>
      <c r="P228" s="317"/>
      <c r="Q228" s="42"/>
      <c r="R228" s="42"/>
      <c r="S228" s="42"/>
      <c r="T228" s="42"/>
      <c r="U228" s="42"/>
      <c r="V228" s="42"/>
      <c r="W228" s="42"/>
      <c r="X228" s="42"/>
      <c r="Y228" s="42"/>
      <c r="Z228" s="42"/>
      <c r="AA228" s="42"/>
      <c r="AB228" s="42"/>
    </row>
    <row r="229" spans="2:28" ht="15.75" hidden="1" customHeight="1" x14ac:dyDescent="0.25">
      <c r="B229" s="42"/>
      <c r="C229" s="42"/>
      <c r="D229" s="42"/>
      <c r="E229" s="42"/>
      <c r="F229" s="42"/>
      <c r="G229" s="72"/>
      <c r="H229" s="72"/>
      <c r="I229" s="72"/>
      <c r="J229" s="72"/>
      <c r="K229" s="42"/>
      <c r="L229" s="196"/>
      <c r="M229" s="196"/>
      <c r="N229" s="196"/>
      <c r="O229" s="42"/>
      <c r="P229" s="317"/>
      <c r="Q229" s="42"/>
      <c r="R229" s="42"/>
      <c r="S229" s="42"/>
      <c r="T229" s="42"/>
      <c r="U229" s="42"/>
      <c r="V229" s="42"/>
      <c r="W229" s="42"/>
      <c r="X229" s="42"/>
      <c r="Y229" s="42"/>
      <c r="Z229" s="42"/>
      <c r="AA229" s="42"/>
      <c r="AB229" s="42"/>
    </row>
    <row r="230" spans="2:28" ht="15.75" hidden="1" customHeight="1" x14ac:dyDescent="0.25">
      <c r="B230" s="42"/>
      <c r="C230" s="42"/>
      <c r="D230" s="42"/>
      <c r="E230" s="42"/>
      <c r="F230" s="42"/>
      <c r="G230" s="72"/>
      <c r="H230" s="72"/>
      <c r="I230" s="72"/>
      <c r="J230" s="72"/>
      <c r="K230" s="42"/>
      <c r="L230" s="196"/>
      <c r="M230" s="196"/>
      <c r="N230" s="196"/>
      <c r="O230" s="42"/>
      <c r="P230" s="317"/>
      <c r="Q230" s="42"/>
      <c r="R230" s="42"/>
      <c r="S230" s="42"/>
      <c r="T230" s="42"/>
      <c r="U230" s="42"/>
      <c r="V230" s="42"/>
      <c r="W230" s="42"/>
      <c r="X230" s="42"/>
      <c r="Y230" s="42"/>
      <c r="Z230" s="42"/>
      <c r="AA230" s="42"/>
      <c r="AB230" s="42"/>
    </row>
    <row r="231" spans="2:28" ht="15.75" hidden="1" customHeight="1" x14ac:dyDescent="0.25">
      <c r="B231" s="42"/>
      <c r="C231" s="42"/>
      <c r="D231" s="42"/>
      <c r="E231" s="42"/>
      <c r="F231" s="42"/>
      <c r="G231" s="72"/>
      <c r="H231" s="72"/>
      <c r="I231" s="72"/>
      <c r="J231" s="72"/>
      <c r="K231" s="42"/>
      <c r="L231" s="196"/>
      <c r="M231" s="196"/>
      <c r="N231" s="196"/>
      <c r="O231" s="42"/>
      <c r="P231" s="317"/>
      <c r="Q231" s="42"/>
      <c r="R231" s="42"/>
      <c r="S231" s="42"/>
      <c r="T231" s="42"/>
      <c r="U231" s="42"/>
      <c r="V231" s="42"/>
      <c r="W231" s="42"/>
      <c r="X231" s="42"/>
      <c r="Y231" s="42"/>
      <c r="Z231" s="42"/>
      <c r="AA231" s="42"/>
      <c r="AB231" s="42"/>
    </row>
    <row r="232" spans="2:28" ht="15.75" hidden="1" customHeight="1" x14ac:dyDescent="0.25">
      <c r="B232" s="42"/>
      <c r="C232" s="42"/>
      <c r="D232" s="42"/>
      <c r="E232" s="42"/>
      <c r="F232" s="42"/>
      <c r="G232" s="72"/>
      <c r="H232" s="72"/>
      <c r="I232" s="72"/>
      <c r="J232" s="72"/>
      <c r="K232" s="42"/>
      <c r="L232" s="196"/>
      <c r="M232" s="196"/>
      <c r="N232" s="196"/>
      <c r="O232" s="42"/>
      <c r="P232" s="317"/>
      <c r="Q232" s="42"/>
      <c r="R232" s="42"/>
      <c r="S232" s="42"/>
      <c r="T232" s="42"/>
      <c r="U232" s="42"/>
      <c r="V232" s="42"/>
      <c r="W232" s="42"/>
      <c r="X232" s="42"/>
      <c r="Y232" s="42"/>
      <c r="Z232" s="42"/>
      <c r="AA232" s="42"/>
      <c r="AB232" s="42"/>
    </row>
    <row r="233" spans="2:28" ht="15.75" hidden="1" customHeight="1" x14ac:dyDescent="0.25">
      <c r="B233" s="42"/>
      <c r="C233" s="42"/>
      <c r="D233" s="42"/>
      <c r="E233" s="42"/>
      <c r="F233" s="42"/>
      <c r="G233" s="72"/>
      <c r="H233" s="72"/>
      <c r="I233" s="72"/>
      <c r="J233" s="72"/>
      <c r="K233" s="42"/>
      <c r="L233" s="196"/>
      <c r="M233" s="196"/>
      <c r="N233" s="196"/>
      <c r="O233" s="42"/>
      <c r="P233" s="317"/>
      <c r="Q233" s="42"/>
      <c r="R233" s="42"/>
      <c r="S233" s="42"/>
      <c r="T233" s="42"/>
      <c r="U233" s="42"/>
      <c r="V233" s="42"/>
      <c r="W233" s="42"/>
      <c r="X233" s="42"/>
      <c r="Y233" s="42"/>
      <c r="Z233" s="42"/>
      <c r="AA233" s="42"/>
      <c r="AB233" s="42"/>
    </row>
    <row r="234" spans="2:28" ht="15.75" hidden="1" customHeight="1" x14ac:dyDescent="0.25">
      <c r="B234" s="42"/>
      <c r="C234" s="42"/>
      <c r="D234" s="42"/>
      <c r="E234" s="42"/>
      <c r="F234" s="42"/>
      <c r="G234" s="72"/>
      <c r="H234" s="72"/>
      <c r="I234" s="72"/>
      <c r="J234" s="72"/>
      <c r="K234" s="42"/>
      <c r="L234" s="196"/>
      <c r="M234" s="196"/>
      <c r="N234" s="196"/>
      <c r="O234" s="42"/>
      <c r="P234" s="317"/>
      <c r="Q234" s="42"/>
      <c r="R234" s="42"/>
      <c r="S234" s="42"/>
      <c r="T234" s="42"/>
      <c r="U234" s="42"/>
      <c r="V234" s="42"/>
      <c r="W234" s="42"/>
      <c r="X234" s="42"/>
      <c r="Y234" s="42"/>
      <c r="Z234" s="42"/>
      <c r="AA234" s="42"/>
      <c r="AB234" s="42"/>
    </row>
    <row r="235" spans="2:28" ht="15.75" hidden="1" customHeight="1" x14ac:dyDescent="0.25">
      <c r="B235" s="42"/>
      <c r="C235" s="42"/>
      <c r="D235" s="42"/>
      <c r="E235" s="42"/>
      <c r="F235" s="42"/>
      <c r="G235" s="72"/>
      <c r="H235" s="72"/>
      <c r="I235" s="72"/>
      <c r="J235" s="72"/>
      <c r="K235" s="42"/>
      <c r="L235" s="196"/>
      <c r="M235" s="196"/>
      <c r="N235" s="196"/>
      <c r="O235" s="42"/>
      <c r="P235" s="317"/>
      <c r="Q235" s="42"/>
      <c r="R235" s="42"/>
      <c r="S235" s="42"/>
      <c r="T235" s="42"/>
      <c r="U235" s="42"/>
      <c r="V235" s="42"/>
      <c r="W235" s="42"/>
      <c r="X235" s="42"/>
      <c r="Y235" s="42"/>
      <c r="Z235" s="42"/>
      <c r="AA235" s="42"/>
      <c r="AB235" s="42"/>
    </row>
    <row r="236" spans="2:28" ht="15.75" hidden="1" customHeight="1" x14ac:dyDescent="0.25">
      <c r="B236" s="42"/>
      <c r="C236" s="42"/>
      <c r="D236" s="42"/>
      <c r="E236" s="42"/>
      <c r="F236" s="42"/>
      <c r="G236" s="72"/>
      <c r="H236" s="72"/>
      <c r="I236" s="72"/>
      <c r="J236" s="72"/>
      <c r="K236" s="42"/>
      <c r="L236" s="196"/>
      <c r="M236" s="196"/>
      <c r="N236" s="196"/>
      <c r="O236" s="42"/>
      <c r="P236" s="317"/>
      <c r="Q236" s="42"/>
      <c r="R236" s="42"/>
      <c r="S236" s="42"/>
      <c r="T236" s="42"/>
      <c r="U236" s="42"/>
      <c r="V236" s="42"/>
      <c r="W236" s="42"/>
      <c r="X236" s="42"/>
      <c r="Y236" s="42"/>
      <c r="Z236" s="42"/>
      <c r="AA236" s="42"/>
      <c r="AB236" s="42"/>
    </row>
    <row r="237" spans="2:28" ht="15.75" hidden="1" customHeight="1" x14ac:dyDescent="0.25">
      <c r="B237" s="42"/>
      <c r="C237" s="42"/>
      <c r="D237" s="42"/>
      <c r="E237" s="42"/>
      <c r="F237" s="42"/>
      <c r="G237" s="72"/>
      <c r="H237" s="72"/>
      <c r="I237" s="72"/>
      <c r="J237" s="72"/>
      <c r="K237" s="42"/>
      <c r="L237" s="196"/>
      <c r="M237" s="196"/>
      <c r="N237" s="196"/>
      <c r="O237" s="42"/>
      <c r="P237" s="317"/>
      <c r="Q237" s="42"/>
      <c r="R237" s="42"/>
      <c r="S237" s="42"/>
      <c r="T237" s="42"/>
      <c r="U237" s="42"/>
      <c r="V237" s="42"/>
      <c r="W237" s="42"/>
      <c r="X237" s="42"/>
      <c r="Y237" s="42"/>
      <c r="Z237" s="42"/>
      <c r="AA237" s="42"/>
      <c r="AB237" s="42"/>
    </row>
    <row r="238" spans="2:28" ht="15.75" hidden="1" customHeight="1" x14ac:dyDescent="0.25">
      <c r="B238" s="42"/>
      <c r="C238" s="42"/>
      <c r="D238" s="42"/>
      <c r="E238" s="42"/>
      <c r="F238" s="42"/>
      <c r="G238" s="72"/>
      <c r="H238" s="72"/>
      <c r="I238" s="72"/>
      <c r="J238" s="72"/>
      <c r="K238" s="42"/>
      <c r="L238" s="196"/>
      <c r="M238" s="196"/>
      <c r="N238" s="196"/>
      <c r="O238" s="42"/>
      <c r="P238" s="317"/>
      <c r="Q238" s="42"/>
      <c r="R238" s="42"/>
      <c r="S238" s="42"/>
      <c r="T238" s="42"/>
      <c r="U238" s="42"/>
      <c r="V238" s="42"/>
      <c r="W238" s="42"/>
      <c r="X238" s="42"/>
      <c r="Y238" s="42"/>
      <c r="Z238" s="42"/>
      <c r="AA238" s="42"/>
      <c r="AB238" s="42"/>
    </row>
    <row r="239" spans="2:28" ht="15.75" hidden="1" customHeight="1" x14ac:dyDescent="0.25">
      <c r="B239" s="42"/>
      <c r="C239" s="42"/>
      <c r="D239" s="42"/>
      <c r="E239" s="42"/>
      <c r="F239" s="42"/>
      <c r="G239" s="72"/>
      <c r="H239" s="72"/>
      <c r="I239" s="72"/>
      <c r="J239" s="72"/>
      <c r="K239" s="42"/>
      <c r="L239" s="196"/>
      <c r="M239" s="196"/>
      <c r="N239" s="196"/>
      <c r="O239" s="42"/>
      <c r="P239" s="317"/>
      <c r="Q239" s="42"/>
      <c r="R239" s="42"/>
      <c r="S239" s="42"/>
      <c r="T239" s="42"/>
      <c r="U239" s="42"/>
      <c r="V239" s="42"/>
      <c r="W239" s="42"/>
      <c r="X239" s="42"/>
      <c r="Y239" s="42"/>
      <c r="Z239" s="42"/>
      <c r="AA239" s="42"/>
      <c r="AB239" s="42"/>
    </row>
    <row r="240" spans="2:28" ht="15.75" hidden="1" customHeight="1" x14ac:dyDescent="0.25">
      <c r="B240" s="42"/>
      <c r="C240" s="42"/>
      <c r="D240" s="42"/>
      <c r="E240" s="42"/>
      <c r="F240" s="42"/>
      <c r="G240" s="72"/>
      <c r="H240" s="72"/>
      <c r="I240" s="72"/>
      <c r="J240" s="72"/>
      <c r="K240" s="42"/>
      <c r="L240" s="196"/>
      <c r="M240" s="196"/>
      <c r="N240" s="196"/>
      <c r="O240" s="42"/>
      <c r="P240" s="317"/>
      <c r="Q240" s="42"/>
      <c r="R240" s="42"/>
      <c r="S240" s="42"/>
      <c r="T240" s="42"/>
      <c r="U240" s="42"/>
      <c r="V240" s="42"/>
      <c r="W240" s="42"/>
      <c r="X240" s="42"/>
      <c r="Y240" s="42"/>
      <c r="Z240" s="42"/>
      <c r="AA240" s="42"/>
      <c r="AB240" s="42"/>
    </row>
    <row r="241" spans="2:28" ht="15.75" hidden="1" customHeight="1" x14ac:dyDescent="0.25">
      <c r="B241" s="42"/>
      <c r="C241" s="42"/>
      <c r="D241" s="42"/>
      <c r="E241" s="42"/>
      <c r="F241" s="42"/>
      <c r="G241" s="72"/>
      <c r="H241" s="72"/>
      <c r="I241" s="72"/>
      <c r="J241" s="72"/>
      <c r="K241" s="42"/>
      <c r="L241" s="196"/>
      <c r="M241" s="196"/>
      <c r="N241" s="196"/>
      <c r="O241" s="42"/>
      <c r="P241" s="317"/>
      <c r="Q241" s="42"/>
      <c r="R241" s="42"/>
      <c r="S241" s="42"/>
      <c r="T241" s="42"/>
      <c r="U241" s="42"/>
      <c r="V241" s="42"/>
      <c r="W241" s="42"/>
      <c r="X241" s="42"/>
      <c r="Y241" s="42"/>
      <c r="Z241" s="42"/>
      <c r="AA241" s="42"/>
      <c r="AB241" s="42"/>
    </row>
    <row r="242" spans="2:28" ht="15.75" hidden="1" customHeight="1" x14ac:dyDescent="0.25">
      <c r="B242" s="42"/>
      <c r="C242" s="42"/>
      <c r="D242" s="42"/>
      <c r="E242" s="42"/>
      <c r="F242" s="42"/>
      <c r="G242" s="72"/>
      <c r="H242" s="72"/>
      <c r="I242" s="72"/>
      <c r="J242" s="72"/>
      <c r="K242" s="42"/>
      <c r="L242" s="196"/>
      <c r="M242" s="196"/>
      <c r="N242" s="196"/>
      <c r="O242" s="42"/>
      <c r="P242" s="317"/>
      <c r="Q242" s="42"/>
      <c r="R242" s="42"/>
      <c r="S242" s="42"/>
      <c r="T242" s="42"/>
      <c r="U242" s="42"/>
      <c r="V242" s="42"/>
      <c r="W242" s="42"/>
      <c r="X242" s="42"/>
      <c r="Y242" s="42"/>
      <c r="Z242" s="42"/>
      <c r="AA242" s="42"/>
      <c r="AB242" s="42"/>
    </row>
    <row r="243" spans="2:28" ht="15.75" hidden="1" customHeight="1" x14ac:dyDescent="0.25">
      <c r="B243" s="42"/>
      <c r="C243" s="42"/>
      <c r="D243" s="42"/>
      <c r="E243" s="42"/>
      <c r="F243" s="42"/>
      <c r="G243" s="72"/>
      <c r="H243" s="72"/>
      <c r="I243" s="72"/>
      <c r="J243" s="72"/>
      <c r="K243" s="42"/>
      <c r="L243" s="196"/>
      <c r="M243" s="196"/>
      <c r="N243" s="196"/>
      <c r="O243" s="42"/>
      <c r="P243" s="317"/>
      <c r="Q243" s="42"/>
      <c r="R243" s="42"/>
      <c r="S243" s="42"/>
      <c r="T243" s="42"/>
      <c r="U243" s="42"/>
      <c r="V243" s="42"/>
      <c r="W243" s="42"/>
      <c r="X243" s="42"/>
      <c r="Y243" s="42"/>
      <c r="Z243" s="42"/>
      <c r="AA243" s="42"/>
      <c r="AB243" s="42"/>
    </row>
    <row r="244" spans="2:28" ht="15.75" hidden="1" customHeight="1" x14ac:dyDescent="0.25">
      <c r="B244" s="42"/>
      <c r="C244" s="42"/>
      <c r="D244" s="42"/>
      <c r="E244" s="42"/>
      <c r="F244" s="42"/>
      <c r="G244" s="72"/>
      <c r="H244" s="72"/>
      <c r="I244" s="72"/>
      <c r="J244" s="72"/>
      <c r="K244" s="42"/>
      <c r="L244" s="196"/>
      <c r="M244" s="196"/>
      <c r="N244" s="196"/>
      <c r="O244" s="42"/>
      <c r="P244" s="317"/>
      <c r="Q244" s="42"/>
      <c r="R244" s="42"/>
      <c r="S244" s="42"/>
      <c r="T244" s="42"/>
      <c r="U244" s="42"/>
      <c r="V244" s="42"/>
      <c r="W244" s="42"/>
      <c r="X244" s="42"/>
      <c r="Y244" s="42"/>
      <c r="Z244" s="42"/>
      <c r="AA244" s="42"/>
      <c r="AB244" s="42"/>
    </row>
    <row r="245" spans="2:28" ht="15.75" hidden="1" customHeight="1" x14ac:dyDescent="0.25">
      <c r="B245" s="42"/>
      <c r="C245" s="42"/>
      <c r="D245" s="42"/>
      <c r="E245" s="42"/>
      <c r="F245" s="42"/>
      <c r="G245" s="72"/>
      <c r="H245" s="72"/>
      <c r="I245" s="72"/>
      <c r="J245" s="72"/>
      <c r="K245" s="42"/>
      <c r="L245" s="196"/>
      <c r="M245" s="196"/>
      <c r="N245" s="196"/>
      <c r="O245" s="42"/>
      <c r="P245" s="317"/>
      <c r="Q245" s="42"/>
      <c r="R245" s="42"/>
      <c r="S245" s="42"/>
      <c r="T245" s="42"/>
      <c r="U245" s="42"/>
      <c r="V245" s="42"/>
      <c r="W245" s="42"/>
      <c r="X245" s="42"/>
      <c r="Y245" s="42"/>
      <c r="Z245" s="42"/>
      <c r="AA245" s="42"/>
      <c r="AB245" s="42"/>
    </row>
    <row r="246" spans="2:28" ht="15.75" hidden="1" customHeight="1" x14ac:dyDescent="0.25">
      <c r="B246" s="42"/>
      <c r="C246" s="42"/>
      <c r="D246" s="42"/>
      <c r="E246" s="42"/>
      <c r="F246" s="42"/>
      <c r="G246" s="72"/>
      <c r="H246" s="72"/>
      <c r="I246" s="72"/>
      <c r="J246" s="72"/>
      <c r="K246" s="42"/>
      <c r="L246" s="196"/>
      <c r="M246" s="196"/>
      <c r="N246" s="196"/>
      <c r="O246" s="42"/>
      <c r="P246" s="317"/>
      <c r="Q246" s="42"/>
      <c r="R246" s="42"/>
      <c r="S246" s="42"/>
      <c r="T246" s="42"/>
      <c r="U246" s="42"/>
      <c r="V246" s="42"/>
      <c r="W246" s="42"/>
      <c r="X246" s="42"/>
      <c r="Y246" s="42"/>
      <c r="Z246" s="42"/>
      <c r="AA246" s="42"/>
      <c r="AB246" s="42"/>
    </row>
    <row r="247" spans="2:28" ht="15.75" hidden="1" customHeight="1" x14ac:dyDescent="0.25">
      <c r="B247" s="42"/>
      <c r="C247" s="42"/>
      <c r="D247" s="42"/>
      <c r="E247" s="42"/>
      <c r="F247" s="42"/>
      <c r="G247" s="72"/>
      <c r="H247" s="72"/>
      <c r="I247" s="72"/>
      <c r="J247" s="72"/>
      <c r="K247" s="42"/>
      <c r="L247" s="196"/>
      <c r="M247" s="196"/>
      <c r="N247" s="196"/>
      <c r="O247" s="42"/>
      <c r="P247" s="317"/>
      <c r="Q247" s="42"/>
      <c r="R247" s="42"/>
      <c r="S247" s="42"/>
      <c r="T247" s="42"/>
      <c r="U247" s="42"/>
      <c r="V247" s="42"/>
      <c r="W247" s="42"/>
      <c r="X247" s="42"/>
      <c r="Y247" s="42"/>
      <c r="Z247" s="42"/>
      <c r="AA247" s="42"/>
      <c r="AB247" s="42"/>
    </row>
    <row r="248" spans="2:28" ht="15.75" hidden="1" customHeight="1" x14ac:dyDescent="0.25">
      <c r="B248" s="42"/>
      <c r="C248" s="42"/>
      <c r="D248" s="42"/>
      <c r="E248" s="42"/>
      <c r="F248" s="42"/>
      <c r="G248" s="72"/>
      <c r="H248" s="72"/>
      <c r="I248" s="72"/>
      <c r="J248" s="72"/>
      <c r="K248" s="42"/>
      <c r="L248" s="196"/>
      <c r="M248" s="196"/>
      <c r="N248" s="196"/>
      <c r="O248" s="42"/>
      <c r="P248" s="317"/>
      <c r="Q248" s="42"/>
      <c r="R248" s="42"/>
      <c r="S248" s="42"/>
      <c r="T248" s="42"/>
      <c r="U248" s="42"/>
      <c r="V248" s="42"/>
      <c r="W248" s="42"/>
      <c r="X248" s="42"/>
      <c r="Y248" s="42"/>
      <c r="Z248" s="42"/>
      <c r="AA248" s="42"/>
      <c r="AB248" s="42"/>
    </row>
    <row r="249" spans="2:28" ht="15.75" hidden="1" customHeight="1" x14ac:dyDescent="0.25">
      <c r="B249" s="42"/>
      <c r="C249" s="42"/>
      <c r="D249" s="42"/>
      <c r="E249" s="42"/>
      <c r="F249" s="42"/>
      <c r="G249" s="72"/>
      <c r="H249" s="72"/>
      <c r="I249" s="72"/>
      <c r="J249" s="72"/>
      <c r="K249" s="42"/>
      <c r="L249" s="196"/>
      <c r="M249" s="196"/>
      <c r="N249" s="196"/>
      <c r="O249" s="42"/>
      <c r="P249" s="317"/>
      <c r="Q249" s="42"/>
      <c r="R249" s="42"/>
      <c r="S249" s="42"/>
      <c r="T249" s="42"/>
      <c r="U249" s="42"/>
      <c r="V249" s="42"/>
      <c r="W249" s="42"/>
      <c r="X249" s="42"/>
      <c r="Y249" s="42"/>
      <c r="Z249" s="42"/>
      <c r="AA249" s="42"/>
      <c r="AB249" s="42"/>
    </row>
    <row r="250" spans="2:28" ht="15.75" hidden="1" customHeight="1" x14ac:dyDescent="0.25">
      <c r="B250" s="42"/>
      <c r="C250" s="42"/>
      <c r="D250" s="42"/>
      <c r="E250" s="42"/>
      <c r="F250" s="42"/>
      <c r="G250" s="72"/>
      <c r="H250" s="72"/>
      <c r="I250" s="72"/>
      <c r="J250" s="72"/>
      <c r="K250" s="42"/>
      <c r="L250" s="196"/>
      <c r="M250" s="196"/>
      <c r="N250" s="196"/>
      <c r="O250" s="42"/>
      <c r="P250" s="317"/>
      <c r="Q250" s="42"/>
      <c r="R250" s="42"/>
      <c r="S250" s="42"/>
      <c r="T250" s="42"/>
      <c r="U250" s="42"/>
      <c r="V250" s="42"/>
      <c r="W250" s="42"/>
      <c r="X250" s="42"/>
      <c r="Y250" s="42"/>
      <c r="Z250" s="42"/>
      <c r="AA250" s="42"/>
      <c r="AB250" s="42"/>
    </row>
    <row r="251" spans="2:28" ht="15.75" hidden="1" customHeight="1" x14ac:dyDescent="0.25">
      <c r="B251" s="42"/>
      <c r="C251" s="42"/>
      <c r="D251" s="42"/>
      <c r="E251" s="42"/>
      <c r="F251" s="42"/>
      <c r="G251" s="72"/>
      <c r="H251" s="72"/>
      <c r="I251" s="72"/>
      <c r="J251" s="72"/>
      <c r="K251" s="42"/>
      <c r="L251" s="196"/>
      <c r="M251" s="196"/>
      <c r="N251" s="196"/>
      <c r="O251" s="42"/>
      <c r="P251" s="317"/>
      <c r="Q251" s="42"/>
      <c r="R251" s="42"/>
      <c r="S251" s="42"/>
      <c r="T251" s="42"/>
      <c r="U251" s="42"/>
      <c r="V251" s="42"/>
      <c r="W251" s="42"/>
      <c r="X251" s="42"/>
      <c r="Y251" s="42"/>
      <c r="Z251" s="42"/>
      <c r="AA251" s="42"/>
      <c r="AB251" s="42"/>
    </row>
    <row r="252" spans="2:28" ht="15.75" hidden="1" customHeight="1" x14ac:dyDescent="0.25">
      <c r="B252" s="42"/>
      <c r="C252" s="42"/>
      <c r="D252" s="42"/>
      <c r="E252" s="42"/>
      <c r="F252" s="42"/>
      <c r="G252" s="72"/>
      <c r="H252" s="72"/>
      <c r="I252" s="72"/>
      <c r="J252" s="72"/>
      <c r="K252" s="42"/>
      <c r="L252" s="196"/>
      <c r="M252" s="196"/>
      <c r="N252" s="196"/>
      <c r="O252" s="42"/>
      <c r="P252" s="317"/>
      <c r="Q252" s="42"/>
      <c r="R252" s="42"/>
      <c r="S252" s="42"/>
      <c r="T252" s="42"/>
      <c r="U252" s="42"/>
      <c r="V252" s="42"/>
      <c r="W252" s="42"/>
      <c r="X252" s="42"/>
      <c r="Y252" s="42"/>
      <c r="Z252" s="42"/>
      <c r="AA252" s="42"/>
      <c r="AB252" s="42"/>
    </row>
    <row r="253" spans="2:28" ht="15.75" hidden="1" customHeight="1" x14ac:dyDescent="0.25">
      <c r="B253" s="42"/>
      <c r="C253" s="42"/>
      <c r="D253" s="42"/>
      <c r="E253" s="42"/>
      <c r="F253" s="42"/>
      <c r="G253" s="72"/>
      <c r="H253" s="72"/>
      <c r="I253" s="72"/>
      <c r="J253" s="72"/>
      <c r="K253" s="42"/>
      <c r="L253" s="196"/>
      <c r="M253" s="196"/>
      <c r="N253" s="196"/>
      <c r="O253" s="42"/>
      <c r="P253" s="317"/>
      <c r="Q253" s="42"/>
      <c r="R253" s="42"/>
      <c r="S253" s="42"/>
      <c r="T253" s="42"/>
      <c r="U253" s="42"/>
      <c r="V253" s="42"/>
      <c r="W253" s="42"/>
      <c r="X253" s="42"/>
      <c r="Y253" s="42"/>
      <c r="Z253" s="42"/>
      <c r="AA253" s="42"/>
      <c r="AB253" s="42"/>
    </row>
    <row r="254" spans="2:28" ht="15.75" hidden="1" customHeight="1" x14ac:dyDescent="0.25">
      <c r="B254" s="42"/>
      <c r="C254" s="42"/>
      <c r="D254" s="42"/>
      <c r="E254" s="42"/>
      <c r="F254" s="42"/>
      <c r="G254" s="72"/>
      <c r="H254" s="72"/>
      <c r="I254" s="72"/>
      <c r="J254" s="72"/>
      <c r="K254" s="42"/>
      <c r="L254" s="196"/>
      <c r="M254" s="196"/>
      <c r="N254" s="196"/>
      <c r="O254" s="42"/>
      <c r="P254" s="317"/>
      <c r="Q254" s="42"/>
      <c r="R254" s="42"/>
      <c r="S254" s="42"/>
      <c r="T254" s="42"/>
      <c r="U254" s="42"/>
      <c r="V254" s="42"/>
      <c r="W254" s="42"/>
      <c r="X254" s="42"/>
      <c r="Y254" s="42"/>
      <c r="Z254" s="42"/>
      <c r="AA254" s="42"/>
      <c r="AB254" s="42"/>
    </row>
    <row r="255" spans="2:28" ht="15.75" hidden="1" customHeight="1" x14ac:dyDescent="0.25">
      <c r="B255" s="42"/>
      <c r="C255" s="42"/>
      <c r="D255" s="42"/>
      <c r="E255" s="42"/>
      <c r="F255" s="42"/>
      <c r="G255" s="72"/>
      <c r="H255" s="72"/>
      <c r="I255" s="72"/>
      <c r="J255" s="72"/>
      <c r="K255" s="42"/>
      <c r="L255" s="196"/>
      <c r="M255" s="196"/>
      <c r="N255" s="196"/>
      <c r="O255" s="42"/>
      <c r="P255" s="317"/>
      <c r="Q255" s="42"/>
      <c r="R255" s="42"/>
      <c r="S255" s="42"/>
      <c r="T255" s="42"/>
      <c r="U255" s="42"/>
      <c r="V255" s="42"/>
      <c r="W255" s="42"/>
      <c r="X255" s="42"/>
      <c r="Y255" s="42"/>
      <c r="Z255" s="42"/>
      <c r="AA255" s="42"/>
      <c r="AB255" s="42"/>
    </row>
    <row r="256" spans="2:28" ht="15.75" hidden="1" customHeight="1" x14ac:dyDescent="0.25">
      <c r="B256" s="42"/>
      <c r="C256" s="42"/>
      <c r="D256" s="42"/>
      <c r="E256" s="42"/>
      <c r="F256" s="42"/>
      <c r="G256" s="72"/>
      <c r="H256" s="72"/>
      <c r="I256" s="72"/>
      <c r="J256" s="72"/>
      <c r="K256" s="42"/>
      <c r="L256" s="196"/>
      <c r="M256" s="196"/>
      <c r="N256" s="196"/>
      <c r="O256" s="42"/>
      <c r="P256" s="317"/>
      <c r="Q256" s="42"/>
      <c r="R256" s="42"/>
      <c r="S256" s="42"/>
      <c r="T256" s="42"/>
      <c r="U256" s="42"/>
      <c r="V256" s="42"/>
      <c r="W256" s="42"/>
      <c r="X256" s="42"/>
      <c r="Y256" s="42"/>
      <c r="Z256" s="42"/>
      <c r="AA256" s="42"/>
      <c r="AB256" s="42"/>
    </row>
    <row r="257" spans="2:28" ht="15.75" hidden="1" customHeight="1" x14ac:dyDescent="0.25">
      <c r="B257" s="42"/>
      <c r="C257" s="42"/>
      <c r="D257" s="42"/>
      <c r="E257" s="42"/>
      <c r="F257" s="42"/>
      <c r="G257" s="72"/>
      <c r="H257" s="72"/>
      <c r="I257" s="72"/>
      <c r="J257" s="72"/>
      <c r="K257" s="42"/>
      <c r="L257" s="196"/>
      <c r="M257" s="196"/>
      <c r="N257" s="196"/>
      <c r="O257" s="42"/>
      <c r="P257" s="317"/>
      <c r="Q257" s="42"/>
      <c r="R257" s="42"/>
      <c r="S257" s="42"/>
      <c r="T257" s="42"/>
      <c r="U257" s="42"/>
      <c r="V257" s="42"/>
      <c r="W257" s="42"/>
      <c r="X257" s="42"/>
      <c r="Y257" s="42"/>
      <c r="Z257" s="42"/>
      <c r="AA257" s="42"/>
      <c r="AB257" s="42"/>
    </row>
    <row r="258" spans="2:28" ht="15.75" hidden="1" customHeight="1" x14ac:dyDescent="0.25">
      <c r="B258" s="42"/>
      <c r="C258" s="42"/>
      <c r="D258" s="42"/>
      <c r="E258" s="42"/>
      <c r="F258" s="42"/>
      <c r="G258" s="72"/>
      <c r="H258" s="72"/>
      <c r="I258" s="72"/>
      <c r="J258" s="72"/>
      <c r="K258" s="42"/>
      <c r="L258" s="196"/>
      <c r="M258" s="196"/>
      <c r="N258" s="196"/>
      <c r="O258" s="42"/>
      <c r="P258" s="317"/>
      <c r="Q258" s="42"/>
      <c r="R258" s="42"/>
      <c r="S258" s="42"/>
      <c r="T258" s="42"/>
      <c r="U258" s="42"/>
      <c r="V258" s="42"/>
      <c r="W258" s="42"/>
      <c r="X258" s="42"/>
      <c r="Y258" s="42"/>
      <c r="Z258" s="42"/>
      <c r="AA258" s="42"/>
      <c r="AB258" s="42"/>
    </row>
    <row r="259" spans="2:28" ht="15.75" hidden="1" customHeight="1" x14ac:dyDescent="0.25">
      <c r="B259" s="42"/>
      <c r="C259" s="42"/>
      <c r="D259" s="42"/>
      <c r="E259" s="42"/>
      <c r="F259" s="42"/>
      <c r="G259" s="72"/>
      <c r="H259" s="72"/>
      <c r="I259" s="72"/>
      <c r="J259" s="72"/>
      <c r="K259" s="42"/>
      <c r="L259" s="196"/>
      <c r="M259" s="196"/>
      <c r="N259" s="196"/>
      <c r="O259" s="42"/>
      <c r="P259" s="317"/>
      <c r="Q259" s="42"/>
      <c r="R259" s="42"/>
      <c r="S259" s="42"/>
      <c r="T259" s="42"/>
      <c r="U259" s="42"/>
      <c r="V259" s="42"/>
      <c r="W259" s="42"/>
      <c r="X259" s="42"/>
      <c r="Y259" s="42"/>
      <c r="Z259" s="42"/>
      <c r="AA259" s="42"/>
      <c r="AB259" s="42"/>
    </row>
    <row r="260" spans="2:28" ht="15.75" hidden="1" customHeight="1" x14ac:dyDescent="0.25">
      <c r="B260" s="42"/>
      <c r="C260" s="42"/>
      <c r="D260" s="42"/>
      <c r="E260" s="42"/>
      <c r="F260" s="42"/>
      <c r="G260" s="72"/>
      <c r="H260" s="72"/>
      <c r="I260" s="72"/>
      <c r="J260" s="72"/>
      <c r="K260" s="42"/>
      <c r="L260" s="196"/>
      <c r="M260" s="196"/>
      <c r="N260" s="196"/>
      <c r="O260" s="42"/>
      <c r="P260" s="317"/>
      <c r="Q260" s="42"/>
      <c r="R260" s="42"/>
      <c r="S260" s="42"/>
      <c r="T260" s="42"/>
      <c r="U260" s="42"/>
      <c r="V260" s="42"/>
      <c r="W260" s="42"/>
      <c r="X260" s="42"/>
      <c r="Y260" s="42"/>
      <c r="Z260" s="42"/>
      <c r="AA260" s="42"/>
      <c r="AB260" s="42"/>
    </row>
    <row r="261" spans="2:28" ht="15.75" hidden="1" customHeight="1" x14ac:dyDescent="0.25">
      <c r="B261" s="42"/>
      <c r="C261" s="42"/>
      <c r="D261" s="42"/>
      <c r="E261" s="42"/>
      <c r="F261" s="42"/>
      <c r="G261" s="72"/>
      <c r="H261" s="72"/>
      <c r="I261" s="72"/>
      <c r="J261" s="72"/>
      <c r="K261" s="42"/>
      <c r="L261" s="196"/>
      <c r="M261" s="196"/>
      <c r="N261" s="196"/>
      <c r="O261" s="42"/>
      <c r="P261" s="317"/>
      <c r="Q261" s="42"/>
      <c r="R261" s="42"/>
      <c r="S261" s="42"/>
      <c r="T261" s="42"/>
      <c r="U261" s="42"/>
      <c r="V261" s="42"/>
      <c r="W261" s="42"/>
      <c r="X261" s="42"/>
      <c r="Y261" s="42"/>
      <c r="Z261" s="42"/>
      <c r="AA261" s="42"/>
      <c r="AB261" s="42"/>
    </row>
    <row r="262" spans="2:28" ht="15.75" hidden="1" customHeight="1" x14ac:dyDescent="0.25">
      <c r="B262" s="42"/>
      <c r="C262" s="42"/>
      <c r="D262" s="42"/>
      <c r="E262" s="42"/>
      <c r="F262" s="42"/>
      <c r="G262" s="72"/>
      <c r="H262" s="72"/>
      <c r="I262" s="72"/>
      <c r="J262" s="72"/>
      <c r="K262" s="42"/>
      <c r="L262" s="196"/>
      <c r="M262" s="196"/>
      <c r="N262" s="196"/>
      <c r="O262" s="42"/>
      <c r="P262" s="317"/>
      <c r="Q262" s="42"/>
      <c r="R262" s="42"/>
      <c r="S262" s="42"/>
      <c r="T262" s="42"/>
      <c r="U262" s="42"/>
      <c r="V262" s="42"/>
      <c r="W262" s="42"/>
      <c r="X262" s="42"/>
      <c r="Y262" s="42"/>
      <c r="Z262" s="42"/>
      <c r="AA262" s="42"/>
      <c r="AB262" s="42"/>
    </row>
    <row r="263" spans="2:28" ht="15.75" hidden="1" customHeight="1" x14ac:dyDescent="0.25">
      <c r="B263" s="42"/>
      <c r="C263" s="42"/>
      <c r="D263" s="42"/>
      <c r="E263" s="42"/>
      <c r="F263" s="42"/>
      <c r="G263" s="72"/>
      <c r="H263" s="72"/>
      <c r="I263" s="72"/>
      <c r="J263" s="72"/>
      <c r="K263" s="42"/>
      <c r="L263" s="196"/>
      <c r="M263" s="196"/>
      <c r="N263" s="196"/>
      <c r="O263" s="42"/>
      <c r="P263" s="317"/>
      <c r="Q263" s="42"/>
      <c r="R263" s="42"/>
      <c r="S263" s="42"/>
      <c r="T263" s="42"/>
      <c r="U263" s="42"/>
      <c r="V263" s="42"/>
      <c r="W263" s="42"/>
      <c r="X263" s="42"/>
      <c r="Y263" s="42"/>
      <c r="Z263" s="42"/>
      <c r="AA263" s="42"/>
      <c r="AB263" s="42"/>
    </row>
    <row r="264" spans="2:28" ht="15.75" hidden="1" customHeight="1" x14ac:dyDescent="0.25">
      <c r="B264" s="42"/>
      <c r="C264" s="42"/>
      <c r="D264" s="42"/>
      <c r="E264" s="42"/>
      <c r="F264" s="42"/>
      <c r="G264" s="72"/>
      <c r="H264" s="72"/>
      <c r="I264" s="72"/>
      <c r="J264" s="72"/>
      <c r="K264" s="42"/>
      <c r="L264" s="196"/>
      <c r="M264" s="196"/>
      <c r="N264" s="196"/>
      <c r="O264" s="42"/>
      <c r="P264" s="317"/>
      <c r="Q264" s="42"/>
      <c r="R264" s="42"/>
      <c r="S264" s="42"/>
      <c r="T264" s="42"/>
      <c r="U264" s="42"/>
      <c r="V264" s="42"/>
      <c r="W264" s="42"/>
      <c r="X264" s="42"/>
      <c r="Y264" s="42"/>
      <c r="Z264" s="42"/>
      <c r="AA264" s="42"/>
      <c r="AB264" s="42"/>
    </row>
    <row r="265" spans="2:28" ht="15.75" hidden="1" customHeight="1" x14ac:dyDescent="0.25">
      <c r="B265" s="42"/>
      <c r="C265" s="42"/>
      <c r="D265" s="42"/>
      <c r="E265" s="42"/>
      <c r="F265" s="42"/>
      <c r="G265" s="72"/>
      <c r="H265" s="72"/>
      <c r="I265" s="72"/>
      <c r="J265" s="72"/>
      <c r="K265" s="42"/>
      <c r="L265" s="196"/>
      <c r="M265" s="196"/>
      <c r="N265" s="196"/>
      <c r="O265" s="42"/>
      <c r="P265" s="317"/>
      <c r="Q265" s="42"/>
      <c r="R265" s="42"/>
      <c r="S265" s="42"/>
      <c r="T265" s="42"/>
      <c r="U265" s="42"/>
      <c r="V265" s="42"/>
      <c r="W265" s="42"/>
      <c r="X265" s="42"/>
      <c r="Y265" s="42"/>
      <c r="Z265" s="42"/>
      <c r="AA265" s="42"/>
      <c r="AB265" s="42"/>
    </row>
    <row r="266" spans="2:28" ht="15.75" hidden="1" customHeight="1" x14ac:dyDescent="0.25">
      <c r="B266" s="42"/>
      <c r="C266" s="42"/>
      <c r="D266" s="42"/>
      <c r="E266" s="42"/>
      <c r="F266" s="42"/>
      <c r="G266" s="72"/>
      <c r="H266" s="72"/>
      <c r="I266" s="72"/>
      <c r="J266" s="72"/>
      <c r="K266" s="42"/>
      <c r="L266" s="196"/>
      <c r="M266" s="196"/>
      <c r="N266" s="196"/>
      <c r="O266" s="42"/>
      <c r="P266" s="317"/>
      <c r="Q266" s="42"/>
      <c r="R266" s="42"/>
      <c r="S266" s="42"/>
      <c r="T266" s="42"/>
      <c r="U266" s="42"/>
      <c r="V266" s="42"/>
      <c r="W266" s="42"/>
      <c r="X266" s="42"/>
      <c r="Y266" s="42"/>
      <c r="Z266" s="42"/>
      <c r="AA266" s="42"/>
      <c r="AB266" s="42"/>
    </row>
    <row r="267" spans="2:28" ht="15.75" hidden="1" customHeight="1" x14ac:dyDescent="0.25">
      <c r="B267" s="42"/>
      <c r="C267" s="42"/>
      <c r="D267" s="42"/>
      <c r="E267" s="42"/>
      <c r="F267" s="42"/>
      <c r="G267" s="72"/>
      <c r="H267" s="72"/>
      <c r="I267" s="72"/>
      <c r="J267" s="72"/>
      <c r="K267" s="42"/>
      <c r="L267" s="196"/>
      <c r="M267" s="196"/>
      <c r="N267" s="196"/>
      <c r="O267" s="42"/>
      <c r="P267" s="317"/>
      <c r="Q267" s="42"/>
      <c r="R267" s="42"/>
      <c r="S267" s="42"/>
      <c r="T267" s="42"/>
      <c r="U267" s="42"/>
      <c r="V267" s="42"/>
      <c r="W267" s="42"/>
      <c r="X267" s="42"/>
      <c r="Y267" s="42"/>
      <c r="Z267" s="42"/>
      <c r="AA267" s="42"/>
      <c r="AB267" s="42"/>
    </row>
    <row r="268" spans="2:28" ht="15.75" hidden="1" customHeight="1" x14ac:dyDescent="0.25">
      <c r="B268" s="42"/>
      <c r="C268" s="42"/>
      <c r="D268" s="42"/>
      <c r="E268" s="42"/>
      <c r="F268" s="42"/>
      <c r="G268" s="72"/>
      <c r="H268" s="72"/>
      <c r="I268" s="72"/>
      <c r="J268" s="72"/>
      <c r="K268" s="42"/>
      <c r="L268" s="196"/>
      <c r="M268" s="196"/>
      <c r="N268" s="196"/>
      <c r="O268" s="42"/>
      <c r="P268" s="317"/>
      <c r="Q268" s="42"/>
      <c r="R268" s="42"/>
      <c r="S268" s="42"/>
      <c r="T268" s="42"/>
      <c r="U268" s="42"/>
      <c r="V268" s="42"/>
      <c r="W268" s="42"/>
      <c r="X268" s="42"/>
      <c r="Y268" s="42"/>
      <c r="Z268" s="42"/>
      <c r="AA268" s="42"/>
      <c r="AB268" s="42"/>
    </row>
    <row r="269" spans="2:28" ht="15.75" hidden="1" customHeight="1" x14ac:dyDescent="0.25">
      <c r="B269" s="42"/>
      <c r="C269" s="42"/>
      <c r="D269" s="42"/>
      <c r="E269" s="42"/>
      <c r="F269" s="42"/>
      <c r="G269" s="72"/>
      <c r="H269" s="72"/>
      <c r="I269" s="72"/>
      <c r="J269" s="72"/>
      <c r="K269" s="42"/>
      <c r="L269" s="196"/>
      <c r="M269" s="196"/>
      <c r="N269" s="196"/>
      <c r="O269" s="42"/>
      <c r="P269" s="317"/>
      <c r="Q269" s="42"/>
      <c r="R269" s="42"/>
      <c r="S269" s="42"/>
      <c r="T269" s="42"/>
      <c r="U269" s="42"/>
      <c r="V269" s="42"/>
      <c r="W269" s="42"/>
      <c r="X269" s="42"/>
      <c r="Y269" s="42"/>
      <c r="Z269" s="42"/>
      <c r="AA269" s="42"/>
      <c r="AB269" s="42"/>
    </row>
    <row r="270" spans="2:28" ht="15.75" hidden="1" customHeight="1" x14ac:dyDescent="0.25">
      <c r="B270" s="42"/>
      <c r="C270" s="42"/>
      <c r="D270" s="42"/>
      <c r="E270" s="42"/>
      <c r="F270" s="42"/>
      <c r="G270" s="72"/>
      <c r="H270" s="72"/>
      <c r="I270" s="72"/>
      <c r="J270" s="72"/>
      <c r="K270" s="42"/>
      <c r="L270" s="196"/>
      <c r="M270" s="196"/>
      <c r="N270" s="196"/>
      <c r="O270" s="42"/>
      <c r="P270" s="317"/>
      <c r="Q270" s="42"/>
      <c r="R270" s="42"/>
      <c r="S270" s="42"/>
      <c r="T270" s="42"/>
      <c r="U270" s="42"/>
      <c r="V270" s="42"/>
      <c r="W270" s="42"/>
      <c r="X270" s="42"/>
      <c r="Y270" s="42"/>
      <c r="Z270" s="42"/>
      <c r="AA270" s="42"/>
      <c r="AB270" s="42"/>
    </row>
    <row r="271" spans="2:28" ht="15.75" hidden="1" customHeight="1" x14ac:dyDescent="0.25">
      <c r="B271" s="42"/>
      <c r="C271" s="42"/>
      <c r="D271" s="42"/>
      <c r="E271" s="42"/>
      <c r="F271" s="42"/>
      <c r="G271" s="72"/>
      <c r="H271" s="72"/>
      <c r="I271" s="72"/>
      <c r="J271" s="72"/>
      <c r="K271" s="42"/>
      <c r="L271" s="196"/>
      <c r="M271" s="196"/>
      <c r="N271" s="196"/>
      <c r="O271" s="42"/>
      <c r="P271" s="317"/>
      <c r="Q271" s="42"/>
      <c r="R271" s="42"/>
      <c r="S271" s="42"/>
      <c r="T271" s="42"/>
      <c r="U271" s="42"/>
      <c r="V271" s="42"/>
      <c r="W271" s="42"/>
      <c r="X271" s="42"/>
      <c r="Y271" s="42"/>
      <c r="Z271" s="42"/>
      <c r="AA271" s="42"/>
      <c r="AB271" s="42"/>
    </row>
    <row r="272" spans="2:28" ht="15.75" hidden="1" customHeight="1" x14ac:dyDescent="0.25">
      <c r="B272" s="42"/>
      <c r="C272" s="42"/>
      <c r="D272" s="42"/>
      <c r="E272" s="42"/>
      <c r="F272" s="42"/>
      <c r="G272" s="72"/>
      <c r="H272" s="72"/>
      <c r="I272" s="72"/>
      <c r="J272" s="72"/>
      <c r="K272" s="42"/>
      <c r="L272" s="196"/>
      <c r="M272" s="196"/>
      <c r="N272" s="196"/>
      <c r="O272" s="42"/>
      <c r="P272" s="317"/>
      <c r="Q272" s="42"/>
      <c r="R272" s="42"/>
      <c r="S272" s="42"/>
      <c r="T272" s="42"/>
      <c r="U272" s="42"/>
      <c r="V272" s="42"/>
      <c r="W272" s="42"/>
      <c r="X272" s="42"/>
      <c r="Y272" s="42"/>
      <c r="Z272" s="42"/>
      <c r="AA272" s="42"/>
      <c r="AB272" s="42"/>
    </row>
    <row r="273" spans="2:28" ht="15.75" hidden="1" customHeight="1" x14ac:dyDescent="0.25">
      <c r="B273" s="42"/>
      <c r="C273" s="42"/>
      <c r="D273" s="42"/>
      <c r="E273" s="42"/>
      <c r="F273" s="42"/>
      <c r="G273" s="72"/>
      <c r="H273" s="72"/>
      <c r="I273" s="72"/>
      <c r="J273" s="72"/>
      <c r="K273" s="42"/>
      <c r="L273" s="196"/>
      <c r="M273" s="196"/>
      <c r="N273" s="196"/>
      <c r="O273" s="42"/>
      <c r="P273" s="317"/>
      <c r="Q273" s="42"/>
      <c r="R273" s="42"/>
      <c r="S273" s="42"/>
      <c r="T273" s="42"/>
      <c r="U273" s="42"/>
      <c r="V273" s="42"/>
      <c r="W273" s="42"/>
      <c r="X273" s="42"/>
      <c r="Y273" s="42"/>
      <c r="Z273" s="42"/>
      <c r="AA273" s="42"/>
      <c r="AB273" s="42"/>
    </row>
    <row r="274" spans="2:28" ht="15.75" hidden="1" customHeight="1" x14ac:dyDescent="0.25">
      <c r="B274" s="42"/>
      <c r="C274" s="42"/>
      <c r="D274" s="42"/>
      <c r="E274" s="42"/>
      <c r="F274" s="42"/>
      <c r="G274" s="72"/>
      <c r="H274" s="72"/>
      <c r="I274" s="72"/>
      <c r="J274" s="72"/>
      <c r="K274" s="42"/>
      <c r="L274" s="196"/>
      <c r="M274" s="196"/>
      <c r="N274" s="196"/>
      <c r="O274" s="42"/>
      <c r="P274" s="317"/>
      <c r="Q274" s="42"/>
      <c r="R274" s="42"/>
      <c r="S274" s="42"/>
      <c r="T274" s="42"/>
      <c r="U274" s="42"/>
      <c r="V274" s="42"/>
      <c r="W274" s="42"/>
      <c r="X274" s="42"/>
      <c r="Y274" s="42"/>
      <c r="Z274" s="42"/>
      <c r="AA274" s="42"/>
      <c r="AB274" s="42"/>
    </row>
    <row r="275" spans="2:28" ht="15.75" hidden="1" customHeight="1" x14ac:dyDescent="0.25">
      <c r="B275" s="42"/>
      <c r="C275" s="42"/>
      <c r="D275" s="42"/>
      <c r="E275" s="42"/>
      <c r="F275" s="42"/>
      <c r="G275" s="72"/>
      <c r="H275" s="72"/>
      <c r="I275" s="72"/>
      <c r="J275" s="72"/>
      <c r="K275" s="42"/>
      <c r="L275" s="196"/>
      <c r="M275" s="196"/>
      <c r="N275" s="196"/>
      <c r="O275" s="42"/>
      <c r="P275" s="317"/>
      <c r="Q275" s="42"/>
      <c r="R275" s="42"/>
      <c r="S275" s="42"/>
      <c r="T275" s="42"/>
      <c r="U275" s="42"/>
      <c r="V275" s="42"/>
      <c r="W275" s="42"/>
      <c r="X275" s="42"/>
      <c r="Y275" s="42"/>
      <c r="Z275" s="42"/>
      <c r="AA275" s="42"/>
      <c r="AB275" s="42"/>
    </row>
    <row r="276" spans="2:28" ht="15.75" hidden="1" customHeight="1" x14ac:dyDescent="0.25">
      <c r="B276" s="42"/>
      <c r="C276" s="42"/>
      <c r="D276" s="42"/>
      <c r="E276" s="42"/>
      <c r="F276" s="42"/>
      <c r="G276" s="72"/>
      <c r="H276" s="72"/>
      <c r="I276" s="72"/>
      <c r="J276" s="72"/>
      <c r="K276" s="42"/>
      <c r="L276" s="196"/>
      <c r="M276" s="196"/>
      <c r="N276" s="196"/>
      <c r="O276" s="42"/>
      <c r="P276" s="317"/>
      <c r="Q276" s="42"/>
      <c r="R276" s="42"/>
      <c r="S276" s="42"/>
      <c r="T276" s="42"/>
      <c r="U276" s="42"/>
      <c r="V276" s="42"/>
      <c r="W276" s="42"/>
      <c r="X276" s="42"/>
      <c r="Y276" s="42"/>
      <c r="Z276" s="42"/>
      <c r="AA276" s="42"/>
      <c r="AB276" s="42"/>
    </row>
    <row r="277" spans="2:28" ht="15.75" hidden="1" customHeight="1" x14ac:dyDescent="0.25">
      <c r="B277" s="42"/>
      <c r="C277" s="42"/>
      <c r="D277" s="42"/>
      <c r="E277" s="42"/>
      <c r="F277" s="42"/>
      <c r="G277" s="72"/>
      <c r="H277" s="72"/>
      <c r="I277" s="72"/>
      <c r="J277" s="72"/>
      <c r="K277" s="42"/>
      <c r="L277" s="196"/>
      <c r="M277" s="196"/>
      <c r="N277" s="196"/>
      <c r="O277" s="42"/>
      <c r="P277" s="317"/>
      <c r="Q277" s="42"/>
      <c r="R277" s="42"/>
      <c r="S277" s="42"/>
      <c r="T277" s="42"/>
      <c r="U277" s="42"/>
      <c r="V277" s="42"/>
      <c r="W277" s="42"/>
      <c r="X277" s="42"/>
      <c r="Y277" s="42"/>
      <c r="Z277" s="42"/>
      <c r="AA277" s="42"/>
      <c r="AB277" s="42"/>
    </row>
    <row r="278" spans="2:28" ht="15.75" hidden="1" customHeight="1" x14ac:dyDescent="0.25">
      <c r="B278" s="42"/>
      <c r="C278" s="42"/>
      <c r="D278" s="42"/>
      <c r="E278" s="42"/>
      <c r="F278" s="42"/>
      <c r="G278" s="72"/>
      <c r="H278" s="72"/>
      <c r="I278" s="72"/>
      <c r="J278" s="72"/>
      <c r="K278" s="42"/>
      <c r="L278" s="196"/>
      <c r="M278" s="196"/>
      <c r="N278" s="196"/>
      <c r="O278" s="42"/>
      <c r="P278" s="317"/>
      <c r="Q278" s="42"/>
      <c r="R278" s="42"/>
      <c r="S278" s="42"/>
      <c r="T278" s="42"/>
      <c r="U278" s="42"/>
      <c r="V278" s="42"/>
      <c r="W278" s="42"/>
      <c r="X278" s="42"/>
      <c r="Y278" s="42"/>
      <c r="Z278" s="42"/>
      <c r="AA278" s="42"/>
      <c r="AB278" s="42"/>
    </row>
    <row r="279" spans="2:28" ht="15.75" hidden="1" customHeight="1" x14ac:dyDescent="0.25">
      <c r="B279" s="42"/>
      <c r="C279" s="42"/>
      <c r="D279" s="42"/>
      <c r="E279" s="42"/>
      <c r="F279" s="42"/>
      <c r="G279" s="72"/>
      <c r="H279" s="72"/>
      <c r="I279" s="72"/>
      <c r="J279" s="72"/>
      <c r="K279" s="42"/>
      <c r="L279" s="196"/>
      <c r="M279" s="196"/>
      <c r="N279" s="196"/>
      <c r="O279" s="42"/>
      <c r="P279" s="317"/>
      <c r="Q279" s="42"/>
      <c r="R279" s="42"/>
      <c r="S279" s="42"/>
      <c r="T279" s="42"/>
      <c r="U279" s="42"/>
      <c r="V279" s="42"/>
      <c r="W279" s="42"/>
      <c r="X279" s="42"/>
      <c r="Y279" s="42"/>
      <c r="Z279" s="42"/>
      <c r="AA279" s="42"/>
      <c r="AB279" s="42"/>
    </row>
    <row r="280" spans="2:28" ht="15.75" hidden="1" customHeight="1" x14ac:dyDescent="0.25">
      <c r="B280" s="42"/>
      <c r="C280" s="42"/>
      <c r="D280" s="42"/>
      <c r="E280" s="42"/>
      <c r="F280" s="42"/>
      <c r="G280" s="72"/>
      <c r="H280" s="72"/>
      <c r="I280" s="72"/>
      <c r="J280" s="72"/>
      <c r="K280" s="42"/>
      <c r="L280" s="196"/>
      <c r="M280" s="196"/>
      <c r="N280" s="196"/>
      <c r="O280" s="42"/>
      <c r="P280" s="317"/>
      <c r="Q280" s="42"/>
      <c r="R280" s="42"/>
      <c r="S280" s="42"/>
      <c r="T280" s="42"/>
      <c r="U280" s="42"/>
      <c r="V280" s="42"/>
      <c r="W280" s="42"/>
      <c r="X280" s="42"/>
      <c r="Y280" s="42"/>
      <c r="Z280" s="42"/>
      <c r="AA280" s="42"/>
      <c r="AB280" s="42"/>
    </row>
    <row r="281" spans="2:28" ht="15.75" hidden="1" customHeight="1" x14ac:dyDescent="0.25">
      <c r="B281" s="42"/>
      <c r="C281" s="42"/>
      <c r="D281" s="42"/>
      <c r="E281" s="42"/>
      <c r="F281" s="42"/>
      <c r="G281" s="72"/>
      <c r="H281" s="72"/>
      <c r="I281" s="72"/>
      <c r="J281" s="72"/>
      <c r="K281" s="42"/>
      <c r="L281" s="196"/>
      <c r="M281" s="196"/>
      <c r="N281" s="196"/>
      <c r="O281" s="42"/>
      <c r="P281" s="317"/>
      <c r="Q281" s="42"/>
      <c r="R281" s="42"/>
      <c r="S281" s="42"/>
      <c r="T281" s="42"/>
      <c r="U281" s="42"/>
      <c r="V281" s="42"/>
      <c r="W281" s="42"/>
      <c r="X281" s="42"/>
      <c r="Y281" s="42"/>
      <c r="Z281" s="42"/>
      <c r="AA281" s="42"/>
      <c r="AB281" s="42"/>
    </row>
    <row r="282" spans="2:28" ht="15.75" hidden="1" customHeight="1" x14ac:dyDescent="0.25">
      <c r="B282" s="42"/>
      <c r="C282" s="42"/>
      <c r="D282" s="42"/>
      <c r="E282" s="42"/>
      <c r="F282" s="42"/>
      <c r="G282" s="72"/>
      <c r="H282" s="72"/>
      <c r="I282" s="72"/>
      <c r="J282" s="72"/>
      <c r="K282" s="42"/>
      <c r="L282" s="196"/>
      <c r="M282" s="196"/>
      <c r="N282" s="196"/>
      <c r="O282" s="42"/>
      <c r="P282" s="317"/>
      <c r="Q282" s="42"/>
      <c r="R282" s="42"/>
      <c r="S282" s="42"/>
      <c r="T282" s="42"/>
      <c r="U282" s="42"/>
      <c r="V282" s="42"/>
      <c r="W282" s="42"/>
      <c r="X282" s="42"/>
      <c r="Y282" s="42"/>
      <c r="Z282" s="42"/>
      <c r="AA282" s="42"/>
      <c r="AB282" s="42"/>
    </row>
    <row r="283" spans="2:28" ht="15.75" hidden="1" customHeight="1" x14ac:dyDescent="0.25">
      <c r="B283" s="42"/>
      <c r="C283" s="42"/>
      <c r="D283" s="42"/>
      <c r="E283" s="42"/>
      <c r="F283" s="42"/>
      <c r="G283" s="72"/>
      <c r="H283" s="72"/>
      <c r="I283" s="72"/>
      <c r="J283" s="72"/>
      <c r="K283" s="42"/>
      <c r="L283" s="196"/>
      <c r="M283" s="196"/>
      <c r="N283" s="196"/>
      <c r="O283" s="42"/>
      <c r="P283" s="317"/>
      <c r="Q283" s="42"/>
      <c r="R283" s="42"/>
      <c r="S283" s="42"/>
      <c r="T283" s="42"/>
      <c r="U283" s="42"/>
      <c r="V283" s="42"/>
      <c r="W283" s="42"/>
      <c r="X283" s="42"/>
      <c r="Y283" s="42"/>
      <c r="Z283" s="42"/>
      <c r="AA283" s="42"/>
      <c r="AB283" s="42"/>
    </row>
    <row r="284" spans="2:28" ht="15.75" hidden="1" customHeight="1" x14ac:dyDescent="0.25">
      <c r="B284" s="42"/>
      <c r="C284" s="42"/>
      <c r="D284" s="42"/>
      <c r="E284" s="42"/>
      <c r="F284" s="42"/>
      <c r="G284" s="72"/>
      <c r="H284" s="72"/>
      <c r="I284" s="72"/>
      <c r="J284" s="72"/>
      <c r="K284" s="42"/>
      <c r="L284" s="196"/>
      <c r="M284" s="196"/>
      <c r="N284" s="196"/>
      <c r="O284" s="42"/>
      <c r="P284" s="317"/>
      <c r="Q284" s="42"/>
      <c r="R284" s="42"/>
      <c r="S284" s="42"/>
      <c r="T284" s="42"/>
      <c r="U284" s="42"/>
      <c r="V284" s="42"/>
      <c r="W284" s="42"/>
      <c r="X284" s="42"/>
      <c r="Y284" s="42"/>
      <c r="Z284" s="42"/>
      <c r="AA284" s="42"/>
      <c r="AB284" s="42"/>
    </row>
    <row r="285" spans="2:28" ht="15.75" hidden="1" customHeight="1" x14ac:dyDescent="0.25">
      <c r="B285" s="42"/>
      <c r="C285" s="42"/>
      <c r="D285" s="42"/>
      <c r="E285" s="42"/>
      <c r="F285" s="42"/>
      <c r="G285" s="72"/>
      <c r="H285" s="72"/>
      <c r="I285" s="72"/>
      <c r="J285" s="72"/>
      <c r="K285" s="42"/>
      <c r="L285" s="196"/>
      <c r="M285" s="196"/>
      <c r="N285" s="196"/>
      <c r="O285" s="42"/>
      <c r="P285" s="317"/>
      <c r="Q285" s="42"/>
      <c r="R285" s="42"/>
      <c r="S285" s="42"/>
      <c r="T285" s="42"/>
      <c r="U285" s="42"/>
      <c r="V285" s="42"/>
      <c r="W285" s="42"/>
      <c r="X285" s="42"/>
      <c r="Y285" s="42"/>
      <c r="Z285" s="42"/>
      <c r="AA285" s="42"/>
      <c r="AB285" s="42"/>
    </row>
    <row r="286" spans="2:28" ht="15.75" hidden="1" customHeight="1" x14ac:dyDescent="0.25">
      <c r="B286" s="42"/>
      <c r="C286" s="42"/>
      <c r="D286" s="42"/>
      <c r="E286" s="42"/>
      <c r="F286" s="42"/>
      <c r="G286" s="72"/>
      <c r="H286" s="72"/>
      <c r="I286" s="72"/>
      <c r="J286" s="72"/>
      <c r="K286" s="42"/>
      <c r="L286" s="196"/>
      <c r="M286" s="196"/>
      <c r="N286" s="196"/>
      <c r="O286" s="42"/>
      <c r="P286" s="317"/>
      <c r="Q286" s="42"/>
      <c r="R286" s="42"/>
      <c r="S286" s="42"/>
      <c r="T286" s="42"/>
      <c r="U286" s="42"/>
      <c r="V286" s="42"/>
      <c r="W286" s="42"/>
      <c r="X286" s="42"/>
      <c r="Y286" s="42"/>
      <c r="Z286" s="42"/>
      <c r="AA286" s="42"/>
      <c r="AB286" s="42"/>
    </row>
    <row r="287" spans="2:28" ht="15.75" hidden="1" customHeight="1" x14ac:dyDescent="0.25">
      <c r="B287" s="42"/>
      <c r="C287" s="42"/>
      <c r="D287" s="42"/>
      <c r="E287" s="42"/>
      <c r="F287" s="42"/>
      <c r="G287" s="72"/>
      <c r="H287" s="72"/>
      <c r="I287" s="72"/>
      <c r="J287" s="72"/>
      <c r="K287" s="42"/>
      <c r="L287" s="196"/>
      <c r="M287" s="196"/>
      <c r="N287" s="196"/>
      <c r="O287" s="42"/>
      <c r="P287" s="317"/>
      <c r="Q287" s="42"/>
      <c r="R287" s="42"/>
      <c r="S287" s="42"/>
      <c r="T287" s="42"/>
      <c r="U287" s="42"/>
      <c r="V287" s="42"/>
      <c r="W287" s="42"/>
      <c r="X287" s="42"/>
      <c r="Y287" s="42"/>
      <c r="Z287" s="42"/>
      <c r="AA287" s="42"/>
      <c r="AB287" s="42"/>
    </row>
    <row r="288" spans="2:28" ht="15.75" hidden="1" customHeight="1" x14ac:dyDescent="0.25">
      <c r="B288" s="42"/>
      <c r="C288" s="42"/>
      <c r="D288" s="42"/>
      <c r="E288" s="42"/>
      <c r="F288" s="42"/>
      <c r="G288" s="72"/>
      <c r="H288" s="72"/>
      <c r="I288" s="72"/>
      <c r="J288" s="72"/>
      <c r="K288" s="42"/>
      <c r="L288" s="196"/>
      <c r="M288" s="196"/>
      <c r="N288" s="196"/>
      <c r="O288" s="42"/>
      <c r="P288" s="317"/>
      <c r="Q288" s="42"/>
      <c r="R288" s="42"/>
      <c r="S288" s="42"/>
      <c r="T288" s="42"/>
      <c r="U288" s="42"/>
      <c r="V288" s="42"/>
      <c r="W288" s="42"/>
      <c r="X288" s="42"/>
      <c r="Y288" s="42"/>
      <c r="Z288" s="42"/>
      <c r="AA288" s="42"/>
      <c r="AB288" s="42"/>
    </row>
    <row r="289" spans="2:28" ht="15.75" hidden="1" customHeight="1" x14ac:dyDescent="0.25">
      <c r="B289" s="42"/>
      <c r="C289" s="42"/>
      <c r="D289" s="42"/>
      <c r="E289" s="42"/>
      <c r="F289" s="42"/>
      <c r="G289" s="72"/>
      <c r="H289" s="72"/>
      <c r="I289" s="72"/>
      <c r="J289" s="72"/>
      <c r="K289" s="42"/>
      <c r="L289" s="196"/>
      <c r="M289" s="196"/>
      <c r="N289" s="196"/>
      <c r="O289" s="42"/>
      <c r="P289" s="317"/>
      <c r="Q289" s="42"/>
      <c r="R289" s="42"/>
      <c r="S289" s="42"/>
      <c r="T289" s="42"/>
      <c r="U289" s="42"/>
      <c r="V289" s="42"/>
      <c r="W289" s="42"/>
      <c r="X289" s="42"/>
      <c r="Y289" s="42"/>
      <c r="Z289" s="42"/>
      <c r="AA289" s="42"/>
      <c r="AB289" s="42"/>
    </row>
    <row r="290" spans="2:28" ht="15.75" hidden="1" customHeight="1" x14ac:dyDescent="0.25">
      <c r="B290" s="42"/>
      <c r="C290" s="42"/>
      <c r="D290" s="42"/>
      <c r="E290" s="42"/>
      <c r="F290" s="42"/>
      <c r="G290" s="72"/>
      <c r="H290" s="72"/>
      <c r="I290" s="72"/>
      <c r="J290" s="72"/>
      <c r="K290" s="42"/>
      <c r="L290" s="196"/>
      <c r="M290" s="196"/>
      <c r="N290" s="196"/>
      <c r="O290" s="42"/>
      <c r="P290" s="317"/>
      <c r="Q290" s="42"/>
      <c r="R290" s="42"/>
      <c r="S290" s="42"/>
      <c r="T290" s="42"/>
      <c r="U290" s="42"/>
      <c r="V290" s="42"/>
      <c r="W290" s="42"/>
      <c r="X290" s="42"/>
      <c r="Y290" s="42"/>
      <c r="Z290" s="42"/>
      <c r="AA290" s="42"/>
      <c r="AB290" s="42"/>
    </row>
    <row r="291" spans="2:28" ht="15.75" hidden="1" customHeight="1" x14ac:dyDescent="0.25">
      <c r="B291" s="42"/>
      <c r="C291" s="42"/>
      <c r="D291" s="42"/>
      <c r="E291" s="42"/>
      <c r="F291" s="42"/>
      <c r="G291" s="72"/>
      <c r="H291" s="72"/>
      <c r="I291" s="72"/>
      <c r="J291" s="72"/>
      <c r="K291" s="42"/>
      <c r="L291" s="196"/>
      <c r="M291" s="196"/>
      <c r="N291" s="196"/>
      <c r="O291" s="42"/>
      <c r="P291" s="317"/>
      <c r="Q291" s="42"/>
      <c r="R291" s="42"/>
      <c r="S291" s="42"/>
      <c r="T291" s="42"/>
      <c r="U291" s="42"/>
      <c r="V291" s="42"/>
      <c r="W291" s="42"/>
      <c r="X291" s="42"/>
      <c r="Y291" s="42"/>
      <c r="Z291" s="42"/>
      <c r="AA291" s="42"/>
      <c r="AB291" s="42"/>
    </row>
    <row r="292" spans="2:28" ht="15.75" hidden="1" customHeight="1" x14ac:dyDescent="0.25">
      <c r="B292" s="42"/>
      <c r="C292" s="42"/>
      <c r="D292" s="42"/>
      <c r="E292" s="42"/>
      <c r="F292" s="42"/>
      <c r="G292" s="72"/>
      <c r="H292" s="72"/>
      <c r="I292" s="72"/>
      <c r="J292" s="72"/>
      <c r="K292" s="42"/>
      <c r="L292" s="196"/>
      <c r="M292" s="196"/>
      <c r="N292" s="196"/>
      <c r="O292" s="42"/>
      <c r="P292" s="317"/>
      <c r="Q292" s="42"/>
      <c r="R292" s="42"/>
      <c r="S292" s="42"/>
      <c r="T292" s="42"/>
      <c r="U292" s="42"/>
      <c r="V292" s="42"/>
      <c r="W292" s="42"/>
      <c r="X292" s="42"/>
      <c r="Y292" s="42"/>
      <c r="Z292" s="42"/>
      <c r="AA292" s="42"/>
      <c r="AB292" s="42"/>
    </row>
    <row r="293" spans="2:28" ht="15.75" hidden="1" customHeight="1" x14ac:dyDescent="0.25">
      <c r="B293" s="42"/>
      <c r="C293" s="42"/>
      <c r="D293" s="42"/>
      <c r="E293" s="42"/>
      <c r="F293" s="42"/>
      <c r="G293" s="72"/>
      <c r="H293" s="72"/>
      <c r="I293" s="72"/>
      <c r="J293" s="72"/>
      <c r="K293" s="42"/>
      <c r="L293" s="196"/>
      <c r="M293" s="196"/>
      <c r="N293" s="196"/>
      <c r="O293" s="42"/>
      <c r="P293" s="317"/>
      <c r="Q293" s="42"/>
      <c r="R293" s="42"/>
      <c r="S293" s="42"/>
      <c r="T293" s="42"/>
      <c r="U293" s="42"/>
      <c r="V293" s="42"/>
      <c r="W293" s="42"/>
      <c r="X293" s="42"/>
      <c r="Y293" s="42"/>
      <c r="Z293" s="42"/>
      <c r="AA293" s="42"/>
      <c r="AB293" s="42"/>
    </row>
    <row r="294" spans="2:28" ht="15.75" hidden="1" customHeight="1" x14ac:dyDescent="0.25">
      <c r="B294" s="42"/>
      <c r="C294" s="42"/>
      <c r="D294" s="42"/>
      <c r="E294" s="42"/>
      <c r="F294" s="42"/>
      <c r="G294" s="72"/>
      <c r="H294" s="72"/>
      <c r="I294" s="72"/>
      <c r="J294" s="72"/>
      <c r="K294" s="42"/>
      <c r="L294" s="196"/>
      <c r="M294" s="196"/>
      <c r="N294" s="196"/>
      <c r="O294" s="42"/>
      <c r="P294" s="317"/>
      <c r="Q294" s="42"/>
      <c r="R294" s="42"/>
      <c r="S294" s="42"/>
      <c r="T294" s="42"/>
      <c r="U294" s="42"/>
      <c r="V294" s="42"/>
      <c r="W294" s="42"/>
      <c r="X294" s="42"/>
      <c r="Y294" s="42"/>
      <c r="Z294" s="42"/>
      <c r="AA294" s="42"/>
      <c r="AB294" s="42"/>
    </row>
    <row r="295" spans="2:28" ht="15.75" hidden="1" customHeight="1" x14ac:dyDescent="0.25">
      <c r="B295" s="42"/>
      <c r="C295" s="42"/>
      <c r="D295" s="42"/>
      <c r="E295" s="42"/>
      <c r="F295" s="42"/>
      <c r="G295" s="72"/>
      <c r="H295" s="72"/>
      <c r="I295" s="72"/>
      <c r="J295" s="72"/>
      <c r="K295" s="42"/>
      <c r="L295" s="196"/>
      <c r="M295" s="196"/>
      <c r="N295" s="196"/>
      <c r="O295" s="42"/>
      <c r="P295" s="317"/>
      <c r="Q295" s="42"/>
      <c r="R295" s="42"/>
      <c r="S295" s="42"/>
      <c r="T295" s="42"/>
      <c r="U295" s="42"/>
      <c r="V295" s="42"/>
      <c r="W295" s="42"/>
      <c r="X295" s="42"/>
      <c r="Y295" s="42"/>
      <c r="Z295" s="42"/>
      <c r="AA295" s="42"/>
      <c r="AB295" s="42"/>
    </row>
    <row r="296" spans="2:28" ht="15.75" hidden="1" customHeight="1" x14ac:dyDescent="0.25">
      <c r="B296" s="42"/>
      <c r="C296" s="42"/>
      <c r="D296" s="42"/>
      <c r="E296" s="42"/>
      <c r="F296" s="42"/>
      <c r="G296" s="72"/>
      <c r="H296" s="72"/>
      <c r="I296" s="72"/>
      <c r="J296" s="72"/>
      <c r="K296" s="42"/>
      <c r="L296" s="196"/>
      <c r="M296" s="196"/>
      <c r="N296" s="196"/>
      <c r="O296" s="42"/>
      <c r="P296" s="317"/>
      <c r="Q296" s="42"/>
      <c r="R296" s="42"/>
      <c r="S296" s="42"/>
      <c r="T296" s="42"/>
      <c r="U296" s="42"/>
      <c r="V296" s="42"/>
      <c r="W296" s="42"/>
      <c r="X296" s="42"/>
      <c r="Y296" s="42"/>
      <c r="Z296" s="42"/>
      <c r="AA296" s="42"/>
      <c r="AB296" s="42"/>
    </row>
    <row r="297" spans="2:28" ht="15.75" hidden="1" customHeight="1" x14ac:dyDescent="0.25">
      <c r="B297" s="42"/>
      <c r="C297" s="42"/>
      <c r="D297" s="42"/>
      <c r="E297" s="42"/>
      <c r="F297" s="42"/>
      <c r="G297" s="72"/>
      <c r="H297" s="72"/>
      <c r="I297" s="72"/>
      <c r="J297" s="72"/>
      <c r="K297" s="42"/>
      <c r="L297" s="196"/>
      <c r="M297" s="196"/>
      <c r="N297" s="196"/>
      <c r="O297" s="42"/>
      <c r="P297" s="317"/>
      <c r="Q297" s="42"/>
      <c r="R297" s="42"/>
      <c r="S297" s="42"/>
      <c r="T297" s="42"/>
      <c r="U297" s="42"/>
      <c r="V297" s="42"/>
      <c r="W297" s="42"/>
      <c r="X297" s="42"/>
      <c r="Y297" s="42"/>
      <c r="Z297" s="42"/>
      <c r="AA297" s="42"/>
      <c r="AB297" s="42"/>
    </row>
    <row r="298" spans="2:28" ht="15.75" hidden="1" customHeight="1" x14ac:dyDescent="0.25">
      <c r="B298" s="42"/>
      <c r="C298" s="42"/>
      <c r="D298" s="42"/>
      <c r="E298" s="42"/>
      <c r="F298" s="42"/>
      <c r="G298" s="72"/>
      <c r="H298" s="72"/>
      <c r="I298" s="72"/>
      <c r="J298" s="72"/>
      <c r="K298" s="42"/>
      <c r="L298" s="196"/>
      <c r="M298" s="196"/>
      <c r="N298" s="196"/>
      <c r="O298" s="42"/>
      <c r="P298" s="317"/>
      <c r="Q298" s="42"/>
      <c r="R298" s="42"/>
      <c r="S298" s="42"/>
      <c r="T298" s="42"/>
      <c r="U298" s="42"/>
      <c r="V298" s="42"/>
      <c r="W298" s="42"/>
      <c r="X298" s="42"/>
      <c r="Y298" s="42"/>
      <c r="Z298" s="42"/>
      <c r="AA298" s="42"/>
      <c r="AB298" s="42"/>
    </row>
    <row r="299" spans="2:28" ht="15.75" hidden="1" customHeight="1" x14ac:dyDescent="0.25">
      <c r="B299" s="42"/>
      <c r="C299" s="42"/>
      <c r="D299" s="42"/>
      <c r="E299" s="42"/>
      <c r="F299" s="42"/>
      <c r="G299" s="72"/>
      <c r="H299" s="72"/>
      <c r="I299" s="72"/>
      <c r="J299" s="72"/>
      <c r="K299" s="42"/>
      <c r="L299" s="196"/>
      <c r="M299" s="196"/>
      <c r="N299" s="196"/>
      <c r="O299" s="42"/>
      <c r="P299" s="317"/>
      <c r="Q299" s="42"/>
      <c r="R299" s="42"/>
      <c r="S299" s="42"/>
      <c r="T299" s="42"/>
      <c r="U299" s="42"/>
      <c r="V299" s="42"/>
      <c r="W299" s="42"/>
      <c r="X299" s="42"/>
      <c r="Y299" s="42"/>
      <c r="Z299" s="42"/>
      <c r="AA299" s="42"/>
      <c r="AB299" s="42"/>
    </row>
    <row r="300" spans="2:28" ht="15.75" hidden="1" customHeight="1" x14ac:dyDescent="0.25">
      <c r="B300" s="42"/>
      <c r="C300" s="42"/>
      <c r="D300" s="42"/>
      <c r="E300" s="42"/>
      <c r="F300" s="42"/>
      <c r="G300" s="72"/>
      <c r="H300" s="72"/>
      <c r="I300" s="72"/>
      <c r="J300" s="72"/>
      <c r="K300" s="42"/>
      <c r="L300" s="196"/>
      <c r="M300" s="196"/>
      <c r="N300" s="196"/>
      <c r="O300" s="42"/>
      <c r="P300" s="317"/>
      <c r="Q300" s="42"/>
      <c r="R300" s="42"/>
      <c r="S300" s="42"/>
      <c r="T300" s="42"/>
      <c r="U300" s="42"/>
      <c r="V300" s="42"/>
      <c r="W300" s="42"/>
      <c r="X300" s="42"/>
      <c r="Y300" s="42"/>
      <c r="Z300" s="42"/>
      <c r="AA300" s="42"/>
      <c r="AB300" s="42"/>
    </row>
    <row r="301" spans="2:28" ht="15.75" hidden="1" customHeight="1" x14ac:dyDescent="0.25">
      <c r="B301" s="42"/>
      <c r="C301" s="42"/>
      <c r="D301" s="42"/>
      <c r="E301" s="42"/>
      <c r="F301" s="42"/>
      <c r="G301" s="72"/>
      <c r="H301" s="72"/>
      <c r="I301" s="72"/>
      <c r="J301" s="72"/>
      <c r="K301" s="42"/>
      <c r="L301" s="196"/>
      <c r="M301" s="196"/>
      <c r="N301" s="196"/>
      <c r="O301" s="42"/>
      <c r="P301" s="317"/>
      <c r="Q301" s="42"/>
      <c r="R301" s="42"/>
      <c r="S301" s="42"/>
      <c r="T301" s="42"/>
      <c r="U301" s="42"/>
      <c r="V301" s="42"/>
      <c r="W301" s="42"/>
      <c r="X301" s="42"/>
      <c r="Y301" s="42"/>
      <c r="Z301" s="42"/>
      <c r="AA301" s="42"/>
      <c r="AB301" s="42"/>
    </row>
    <row r="302" spans="2:28" ht="15.75" hidden="1" customHeight="1" x14ac:dyDescent="0.25">
      <c r="B302" s="42"/>
      <c r="C302" s="42"/>
      <c r="D302" s="42"/>
      <c r="E302" s="42"/>
      <c r="F302" s="42"/>
      <c r="G302" s="72"/>
      <c r="H302" s="72"/>
      <c r="I302" s="72"/>
      <c r="J302" s="72"/>
      <c r="K302" s="42"/>
      <c r="L302" s="196"/>
      <c r="M302" s="196"/>
      <c r="N302" s="196"/>
      <c r="O302" s="42"/>
      <c r="P302" s="317"/>
      <c r="Q302" s="42"/>
      <c r="R302" s="42"/>
      <c r="S302" s="42"/>
      <c r="T302" s="42"/>
      <c r="U302" s="42"/>
      <c r="V302" s="42"/>
      <c r="W302" s="42"/>
      <c r="X302" s="42"/>
      <c r="Y302" s="42"/>
      <c r="Z302" s="42"/>
      <c r="AA302" s="42"/>
      <c r="AB302" s="42"/>
    </row>
    <row r="303" spans="2:28" ht="15.75" hidden="1" customHeight="1" x14ac:dyDescent="0.25">
      <c r="B303" s="42"/>
      <c r="C303" s="42"/>
      <c r="D303" s="42"/>
      <c r="E303" s="42"/>
      <c r="F303" s="42"/>
      <c r="G303" s="72"/>
      <c r="H303" s="72"/>
      <c r="I303" s="72"/>
      <c r="J303" s="72"/>
      <c r="K303" s="42"/>
      <c r="L303" s="196"/>
      <c r="M303" s="196"/>
      <c r="N303" s="196"/>
      <c r="O303" s="42"/>
      <c r="P303" s="317"/>
      <c r="Q303" s="42"/>
      <c r="R303" s="42"/>
      <c r="S303" s="42"/>
      <c r="T303" s="42"/>
      <c r="U303" s="42"/>
      <c r="V303" s="42"/>
      <c r="W303" s="42"/>
      <c r="X303" s="42"/>
      <c r="Y303" s="42"/>
      <c r="Z303" s="42"/>
      <c r="AA303" s="42"/>
      <c r="AB303" s="42"/>
    </row>
    <row r="304" spans="2:28" ht="15.75" hidden="1" customHeight="1" x14ac:dyDescent="0.25">
      <c r="B304" s="42"/>
      <c r="C304" s="42"/>
      <c r="D304" s="42"/>
      <c r="E304" s="42"/>
      <c r="F304" s="42"/>
      <c r="G304" s="72"/>
      <c r="H304" s="72"/>
      <c r="I304" s="72"/>
      <c r="J304" s="72"/>
      <c r="K304" s="42"/>
      <c r="L304" s="196"/>
      <c r="M304" s="196"/>
      <c r="N304" s="196"/>
      <c r="O304" s="42"/>
      <c r="P304" s="317"/>
      <c r="Q304" s="42"/>
      <c r="R304" s="42"/>
      <c r="S304" s="42"/>
      <c r="T304" s="42"/>
      <c r="U304" s="42"/>
      <c r="V304" s="42"/>
      <c r="W304" s="42"/>
      <c r="X304" s="42"/>
      <c r="Y304" s="42"/>
      <c r="Z304" s="42"/>
      <c r="AA304" s="42"/>
      <c r="AB304" s="42"/>
    </row>
    <row r="305" spans="2:28" ht="15.75" hidden="1" customHeight="1" x14ac:dyDescent="0.25">
      <c r="B305" s="42"/>
      <c r="C305" s="42"/>
      <c r="D305" s="42"/>
      <c r="E305" s="42"/>
      <c r="F305" s="42"/>
      <c r="G305" s="72"/>
      <c r="H305" s="72"/>
      <c r="I305" s="72"/>
      <c r="J305" s="72"/>
      <c r="K305" s="42"/>
      <c r="L305" s="196"/>
      <c r="M305" s="196"/>
      <c r="N305" s="196"/>
      <c r="O305" s="42"/>
      <c r="P305" s="317"/>
      <c r="Q305" s="42"/>
      <c r="R305" s="42"/>
      <c r="S305" s="42"/>
      <c r="T305" s="42"/>
      <c r="U305" s="42"/>
      <c r="V305" s="42"/>
      <c r="W305" s="42"/>
      <c r="X305" s="42"/>
      <c r="Y305" s="42"/>
      <c r="Z305" s="42"/>
      <c r="AA305" s="42"/>
      <c r="AB305" s="42"/>
    </row>
    <row r="306" spans="2:28" ht="15.75" hidden="1" customHeight="1" x14ac:dyDescent="0.25">
      <c r="B306" s="42"/>
      <c r="C306" s="42"/>
      <c r="D306" s="42"/>
      <c r="E306" s="42"/>
      <c r="F306" s="42"/>
      <c r="G306" s="72"/>
      <c r="H306" s="72"/>
      <c r="I306" s="72"/>
      <c r="J306" s="72"/>
      <c r="K306" s="42"/>
      <c r="L306" s="196"/>
      <c r="M306" s="196"/>
      <c r="N306" s="196"/>
      <c r="O306" s="42"/>
      <c r="P306" s="317"/>
      <c r="Q306" s="42"/>
      <c r="R306" s="42"/>
      <c r="S306" s="42"/>
      <c r="T306" s="42"/>
      <c r="U306" s="42"/>
      <c r="V306" s="42"/>
      <c r="W306" s="42"/>
      <c r="X306" s="42"/>
      <c r="Y306" s="42"/>
      <c r="Z306" s="42"/>
      <c r="AA306" s="42"/>
      <c r="AB306" s="42"/>
    </row>
    <row r="307" spans="2:28" ht="15.75" hidden="1" customHeight="1" x14ac:dyDescent="0.25">
      <c r="B307" s="42"/>
      <c r="C307" s="42"/>
      <c r="D307" s="42"/>
      <c r="E307" s="42"/>
      <c r="F307" s="42"/>
      <c r="G307" s="72"/>
      <c r="H307" s="72"/>
      <c r="I307" s="72"/>
      <c r="J307" s="72"/>
      <c r="K307" s="42"/>
      <c r="L307" s="196"/>
      <c r="M307" s="196"/>
      <c r="N307" s="196"/>
      <c r="O307" s="42"/>
      <c r="P307" s="317"/>
      <c r="Q307" s="42"/>
      <c r="R307" s="42"/>
      <c r="S307" s="42"/>
      <c r="T307" s="42"/>
      <c r="U307" s="42"/>
      <c r="V307" s="42"/>
      <c r="W307" s="42"/>
      <c r="X307" s="42"/>
      <c r="Y307" s="42"/>
      <c r="Z307" s="42"/>
      <c r="AA307" s="42"/>
      <c r="AB307" s="42"/>
    </row>
    <row r="308" spans="2:28" ht="15.75" hidden="1" customHeight="1" x14ac:dyDescent="0.25">
      <c r="B308" s="42"/>
      <c r="C308" s="42"/>
      <c r="D308" s="42"/>
      <c r="E308" s="42"/>
      <c r="F308" s="42"/>
      <c r="G308" s="72"/>
      <c r="H308" s="72"/>
      <c r="I308" s="72"/>
      <c r="J308" s="72"/>
      <c r="K308" s="42"/>
      <c r="L308" s="196"/>
      <c r="M308" s="196"/>
      <c r="N308" s="196"/>
      <c r="O308" s="42"/>
      <c r="P308" s="317"/>
      <c r="Q308" s="42"/>
      <c r="R308" s="42"/>
      <c r="S308" s="42"/>
      <c r="T308" s="42"/>
      <c r="U308" s="42"/>
      <c r="V308" s="42"/>
      <c r="W308" s="42"/>
      <c r="X308" s="42"/>
      <c r="Y308" s="42"/>
      <c r="Z308" s="42"/>
      <c r="AA308" s="42"/>
      <c r="AB308" s="42"/>
    </row>
    <row r="309" spans="2:28" ht="15.75" hidden="1" customHeight="1" x14ac:dyDescent="0.25">
      <c r="B309" s="42"/>
      <c r="C309" s="42"/>
      <c r="D309" s="42"/>
      <c r="E309" s="42"/>
      <c r="F309" s="42"/>
      <c r="G309" s="72"/>
      <c r="H309" s="72"/>
      <c r="I309" s="72"/>
      <c r="J309" s="72"/>
      <c r="K309" s="42"/>
      <c r="L309" s="196"/>
      <c r="M309" s="196"/>
      <c r="N309" s="196"/>
      <c r="O309" s="42"/>
      <c r="P309" s="317"/>
      <c r="Q309" s="42"/>
      <c r="R309" s="42"/>
      <c r="S309" s="42"/>
      <c r="T309" s="42"/>
      <c r="U309" s="42"/>
      <c r="V309" s="42"/>
      <c r="W309" s="42"/>
      <c r="X309" s="42"/>
      <c r="Y309" s="42"/>
      <c r="Z309" s="42"/>
      <c r="AA309" s="42"/>
      <c r="AB309" s="42"/>
    </row>
    <row r="310" spans="2:28" ht="15.75" hidden="1" customHeight="1" x14ac:dyDescent="0.25">
      <c r="B310" s="42"/>
      <c r="C310" s="42"/>
      <c r="D310" s="42"/>
      <c r="E310" s="42"/>
      <c r="F310" s="42"/>
      <c r="G310" s="72"/>
      <c r="H310" s="72"/>
      <c r="I310" s="72"/>
      <c r="J310" s="72"/>
      <c r="K310" s="42"/>
      <c r="L310" s="196"/>
      <c r="M310" s="196"/>
      <c r="N310" s="196"/>
      <c r="O310" s="42"/>
      <c r="P310" s="317"/>
      <c r="Q310" s="42"/>
      <c r="R310" s="42"/>
      <c r="S310" s="42"/>
      <c r="T310" s="42"/>
      <c r="U310" s="42"/>
      <c r="V310" s="42"/>
      <c r="W310" s="42"/>
      <c r="X310" s="42"/>
      <c r="Y310" s="42"/>
      <c r="Z310" s="42"/>
      <c r="AA310" s="42"/>
      <c r="AB310" s="42"/>
    </row>
    <row r="311" spans="2:28" ht="15.75" hidden="1" customHeight="1" x14ac:dyDescent="0.25">
      <c r="B311" s="42"/>
      <c r="C311" s="42"/>
      <c r="D311" s="42"/>
      <c r="E311" s="42"/>
      <c r="F311" s="42"/>
      <c r="G311" s="72"/>
      <c r="H311" s="72"/>
      <c r="I311" s="72"/>
      <c r="J311" s="72"/>
      <c r="K311" s="42"/>
      <c r="L311" s="196"/>
      <c r="M311" s="196"/>
      <c r="N311" s="196"/>
      <c r="O311" s="42"/>
      <c r="P311" s="317"/>
      <c r="Q311" s="42"/>
      <c r="R311" s="42"/>
      <c r="S311" s="42"/>
      <c r="T311" s="42"/>
      <c r="U311" s="42"/>
      <c r="V311" s="42"/>
      <c r="W311" s="42"/>
      <c r="X311" s="42"/>
      <c r="Y311" s="42"/>
      <c r="Z311" s="42"/>
      <c r="AA311" s="42"/>
      <c r="AB311" s="42"/>
    </row>
    <row r="312" spans="2:28" ht="15.75" hidden="1" customHeight="1" x14ac:dyDescent="0.25">
      <c r="B312" s="42"/>
      <c r="C312" s="42"/>
      <c r="D312" s="42"/>
      <c r="E312" s="42"/>
      <c r="F312" s="42"/>
      <c r="G312" s="72"/>
      <c r="H312" s="72"/>
      <c r="I312" s="72"/>
      <c r="J312" s="72"/>
      <c r="K312" s="42"/>
      <c r="L312" s="196"/>
      <c r="M312" s="196"/>
      <c r="N312" s="196"/>
      <c r="O312" s="42"/>
      <c r="P312" s="317"/>
      <c r="Q312" s="42"/>
      <c r="R312" s="42"/>
      <c r="S312" s="42"/>
      <c r="T312" s="42"/>
      <c r="U312" s="42"/>
      <c r="V312" s="42"/>
      <c r="W312" s="42"/>
      <c r="X312" s="42"/>
      <c r="Y312" s="42"/>
      <c r="Z312" s="42"/>
      <c r="AA312" s="42"/>
      <c r="AB312" s="42"/>
    </row>
    <row r="313" spans="2:28" ht="15.75" hidden="1" customHeight="1" x14ac:dyDescent="0.25">
      <c r="B313" s="42"/>
      <c r="C313" s="42"/>
      <c r="D313" s="42"/>
      <c r="E313" s="42"/>
      <c r="F313" s="42"/>
      <c r="G313" s="72"/>
      <c r="H313" s="72"/>
      <c r="I313" s="72"/>
      <c r="J313" s="72"/>
      <c r="K313" s="42"/>
      <c r="L313" s="196"/>
      <c r="M313" s="196"/>
      <c r="N313" s="196"/>
      <c r="O313" s="42"/>
      <c r="P313" s="317"/>
      <c r="Q313" s="42"/>
      <c r="R313" s="42"/>
      <c r="S313" s="42"/>
      <c r="T313" s="42"/>
      <c r="U313" s="42"/>
      <c r="V313" s="42"/>
      <c r="W313" s="42"/>
      <c r="X313" s="42"/>
      <c r="Y313" s="42"/>
      <c r="Z313" s="42"/>
      <c r="AA313" s="42"/>
      <c r="AB313" s="42"/>
    </row>
    <row r="314" spans="2:28" ht="15.75" hidden="1" customHeight="1" x14ac:dyDescent="0.25">
      <c r="B314" s="42"/>
      <c r="C314" s="42"/>
      <c r="D314" s="42"/>
      <c r="E314" s="42"/>
      <c r="F314" s="42"/>
      <c r="G314" s="72"/>
      <c r="H314" s="72"/>
      <c r="I314" s="72"/>
      <c r="J314" s="72"/>
      <c r="K314" s="42"/>
      <c r="L314" s="196"/>
      <c r="M314" s="196"/>
      <c r="N314" s="196"/>
      <c r="O314" s="42"/>
      <c r="P314" s="317"/>
      <c r="Q314" s="42"/>
      <c r="R314" s="42"/>
      <c r="S314" s="42"/>
      <c r="T314" s="42"/>
      <c r="U314" s="42"/>
      <c r="V314" s="42"/>
      <c r="W314" s="42"/>
      <c r="X314" s="42"/>
      <c r="Y314" s="42"/>
      <c r="Z314" s="42"/>
      <c r="AA314" s="42"/>
      <c r="AB314" s="42"/>
    </row>
    <row r="315" spans="2:28" ht="15.75" hidden="1" customHeight="1" x14ac:dyDescent="0.25">
      <c r="B315" s="42"/>
      <c r="C315" s="42"/>
      <c r="D315" s="42"/>
      <c r="E315" s="42"/>
      <c r="F315" s="42"/>
      <c r="G315" s="72"/>
      <c r="H315" s="72"/>
      <c r="I315" s="72"/>
      <c r="J315" s="72"/>
      <c r="K315" s="42"/>
      <c r="L315" s="196"/>
      <c r="M315" s="196"/>
      <c r="N315" s="196"/>
      <c r="O315" s="42"/>
      <c r="P315" s="317"/>
      <c r="Q315" s="42"/>
      <c r="R315" s="42"/>
      <c r="S315" s="42"/>
      <c r="T315" s="42"/>
      <c r="U315" s="42"/>
      <c r="V315" s="42"/>
      <c r="W315" s="42"/>
      <c r="X315" s="42"/>
      <c r="Y315" s="42"/>
      <c r="Z315" s="42"/>
      <c r="AA315" s="42"/>
      <c r="AB315" s="42"/>
    </row>
    <row r="316" spans="2:28" ht="15.75" hidden="1" customHeight="1" x14ac:dyDescent="0.25">
      <c r="B316" s="42"/>
      <c r="C316" s="42"/>
      <c r="D316" s="42"/>
      <c r="E316" s="42"/>
      <c r="F316" s="42"/>
      <c r="G316" s="72"/>
      <c r="H316" s="72"/>
      <c r="I316" s="72"/>
      <c r="J316" s="72"/>
      <c r="K316" s="42"/>
      <c r="L316" s="196"/>
      <c r="M316" s="196"/>
      <c r="N316" s="196"/>
      <c r="O316" s="42"/>
      <c r="P316" s="317"/>
      <c r="Q316" s="42"/>
      <c r="R316" s="42"/>
      <c r="S316" s="42"/>
      <c r="T316" s="42"/>
      <c r="U316" s="42"/>
      <c r="V316" s="42"/>
      <c r="W316" s="42"/>
      <c r="X316" s="42"/>
      <c r="Y316" s="42"/>
      <c r="Z316" s="42"/>
      <c r="AA316" s="42"/>
      <c r="AB316" s="42"/>
    </row>
    <row r="317" spans="2:28" ht="15.75" hidden="1" customHeight="1" x14ac:dyDescent="0.25">
      <c r="B317" s="42"/>
      <c r="C317" s="42"/>
      <c r="D317" s="42"/>
      <c r="E317" s="42"/>
      <c r="F317" s="42"/>
      <c r="G317" s="72"/>
      <c r="H317" s="72"/>
      <c r="I317" s="72"/>
      <c r="J317" s="72"/>
      <c r="K317" s="42"/>
      <c r="L317" s="196"/>
      <c r="M317" s="196"/>
      <c r="N317" s="196"/>
      <c r="O317" s="42"/>
      <c r="P317" s="317"/>
      <c r="Q317" s="42"/>
      <c r="R317" s="42"/>
      <c r="S317" s="42"/>
      <c r="T317" s="42"/>
      <c r="U317" s="42"/>
      <c r="V317" s="42"/>
      <c r="W317" s="42"/>
      <c r="X317" s="42"/>
      <c r="Y317" s="42"/>
      <c r="Z317" s="42"/>
      <c r="AA317" s="42"/>
      <c r="AB317" s="42"/>
    </row>
    <row r="318" spans="2:28" ht="15.75" hidden="1" customHeight="1" x14ac:dyDescent="0.25">
      <c r="B318" s="42"/>
      <c r="C318" s="42"/>
      <c r="D318" s="42"/>
      <c r="E318" s="42"/>
      <c r="F318" s="42"/>
      <c r="G318" s="72"/>
      <c r="H318" s="72"/>
      <c r="I318" s="72"/>
      <c r="J318" s="72"/>
      <c r="K318" s="42"/>
      <c r="L318" s="196"/>
      <c r="M318" s="196"/>
      <c r="N318" s="196"/>
      <c r="O318" s="42"/>
      <c r="P318" s="317"/>
      <c r="Q318" s="42"/>
      <c r="R318" s="42"/>
      <c r="S318" s="42"/>
      <c r="T318" s="42"/>
      <c r="U318" s="42"/>
      <c r="V318" s="42"/>
      <c r="W318" s="42"/>
      <c r="X318" s="42"/>
      <c r="Y318" s="42"/>
      <c r="Z318" s="42"/>
      <c r="AA318" s="42"/>
      <c r="AB318" s="42"/>
    </row>
    <row r="319" spans="2:28" ht="15.75" hidden="1" customHeight="1" x14ac:dyDescent="0.25">
      <c r="B319" s="42"/>
      <c r="C319" s="42"/>
      <c r="D319" s="42"/>
      <c r="E319" s="42"/>
      <c r="F319" s="42"/>
      <c r="G319" s="72"/>
      <c r="H319" s="72"/>
      <c r="I319" s="72"/>
      <c r="J319" s="72"/>
      <c r="K319" s="42"/>
      <c r="L319" s="196"/>
      <c r="M319" s="196"/>
      <c r="N319" s="196"/>
      <c r="O319" s="42"/>
      <c r="P319" s="317"/>
      <c r="Q319" s="42"/>
      <c r="R319" s="42"/>
      <c r="S319" s="42"/>
      <c r="T319" s="42"/>
      <c r="U319" s="42"/>
      <c r="V319" s="42"/>
      <c r="W319" s="42"/>
      <c r="X319" s="42"/>
      <c r="Y319" s="42"/>
      <c r="Z319" s="42"/>
      <c r="AA319" s="42"/>
      <c r="AB319" s="42"/>
    </row>
    <row r="320" spans="2:28" ht="15.75" hidden="1" customHeight="1" x14ac:dyDescent="0.25">
      <c r="B320" s="42"/>
      <c r="C320" s="42"/>
      <c r="D320" s="42"/>
      <c r="E320" s="42"/>
      <c r="F320" s="42"/>
      <c r="G320" s="72"/>
      <c r="H320" s="72"/>
      <c r="I320" s="72"/>
      <c r="J320" s="72"/>
      <c r="K320" s="42"/>
      <c r="L320" s="196"/>
      <c r="M320" s="196"/>
      <c r="N320" s="196"/>
      <c r="O320" s="42"/>
      <c r="P320" s="317"/>
      <c r="Q320" s="42"/>
      <c r="R320" s="42"/>
      <c r="S320" s="42"/>
      <c r="T320" s="42"/>
      <c r="U320" s="42"/>
      <c r="V320" s="42"/>
      <c r="W320" s="42"/>
      <c r="X320" s="42"/>
      <c r="Y320" s="42"/>
      <c r="Z320" s="42"/>
      <c r="AA320" s="42"/>
      <c r="AB320" s="42"/>
    </row>
    <row r="321" spans="2:28" ht="15.75" hidden="1" customHeight="1" x14ac:dyDescent="0.25">
      <c r="B321" s="42"/>
      <c r="C321" s="42"/>
      <c r="D321" s="42"/>
      <c r="E321" s="42"/>
      <c r="F321" s="42"/>
      <c r="G321" s="72"/>
      <c r="H321" s="72"/>
      <c r="I321" s="72"/>
      <c r="J321" s="72"/>
      <c r="K321" s="42"/>
      <c r="L321" s="196"/>
      <c r="M321" s="196"/>
      <c r="N321" s="196"/>
      <c r="O321" s="42"/>
      <c r="P321" s="317"/>
      <c r="Q321" s="42"/>
      <c r="R321" s="42"/>
      <c r="S321" s="42"/>
      <c r="T321" s="42"/>
      <c r="U321" s="42"/>
      <c r="V321" s="42"/>
      <c r="W321" s="42"/>
      <c r="X321" s="42"/>
      <c r="Y321" s="42"/>
      <c r="Z321" s="42"/>
      <c r="AA321" s="42"/>
      <c r="AB321" s="42"/>
    </row>
    <row r="322" spans="2:28" ht="15.75" hidden="1" customHeight="1" x14ac:dyDescent="0.25">
      <c r="B322" s="42"/>
      <c r="C322" s="42"/>
      <c r="D322" s="42"/>
      <c r="E322" s="42"/>
      <c r="F322" s="42"/>
      <c r="G322" s="72"/>
      <c r="H322" s="72"/>
      <c r="I322" s="72"/>
      <c r="J322" s="72"/>
      <c r="K322" s="42"/>
      <c r="L322" s="196"/>
      <c r="M322" s="196"/>
      <c r="N322" s="196"/>
      <c r="O322" s="42"/>
      <c r="P322" s="317"/>
      <c r="Q322" s="42"/>
      <c r="R322" s="42"/>
      <c r="S322" s="42"/>
      <c r="T322" s="42"/>
      <c r="U322" s="42"/>
      <c r="V322" s="42"/>
      <c r="W322" s="42"/>
      <c r="X322" s="42"/>
      <c r="Y322" s="42"/>
      <c r="Z322" s="42"/>
      <c r="AA322" s="42"/>
      <c r="AB322" s="42"/>
    </row>
    <row r="323" spans="2:28" ht="15.75" hidden="1" customHeight="1" x14ac:dyDescent="0.25">
      <c r="B323" s="42"/>
      <c r="C323" s="42"/>
      <c r="D323" s="42"/>
      <c r="E323" s="42"/>
      <c r="F323" s="42"/>
      <c r="G323" s="72"/>
      <c r="H323" s="72"/>
      <c r="I323" s="72"/>
      <c r="J323" s="72"/>
      <c r="K323" s="42"/>
      <c r="L323" s="196"/>
      <c r="M323" s="196"/>
      <c r="N323" s="196"/>
      <c r="O323" s="42"/>
      <c r="P323" s="317"/>
      <c r="Q323" s="42"/>
      <c r="R323" s="42"/>
      <c r="S323" s="42"/>
      <c r="T323" s="42"/>
      <c r="U323" s="42"/>
      <c r="V323" s="42"/>
      <c r="W323" s="42"/>
      <c r="X323" s="42"/>
      <c r="Y323" s="42"/>
      <c r="Z323" s="42"/>
      <c r="AA323" s="42"/>
      <c r="AB323" s="42"/>
    </row>
    <row r="324" spans="2:28" ht="15.75" hidden="1" customHeight="1" x14ac:dyDescent="0.25">
      <c r="B324" s="42"/>
      <c r="C324" s="42"/>
      <c r="D324" s="42"/>
      <c r="E324" s="42"/>
      <c r="F324" s="42"/>
      <c r="G324" s="72"/>
      <c r="H324" s="72"/>
      <c r="I324" s="72"/>
      <c r="J324" s="72"/>
      <c r="K324" s="42"/>
      <c r="L324" s="196"/>
      <c r="M324" s="196"/>
      <c r="N324" s="196"/>
      <c r="O324" s="42"/>
      <c r="P324" s="317"/>
      <c r="Q324" s="42"/>
      <c r="R324" s="42"/>
      <c r="S324" s="42"/>
      <c r="T324" s="42"/>
      <c r="U324" s="42"/>
      <c r="V324" s="42"/>
      <c r="W324" s="42"/>
      <c r="X324" s="42"/>
      <c r="Y324" s="42"/>
      <c r="Z324" s="42"/>
      <c r="AA324" s="42"/>
      <c r="AB324" s="42"/>
    </row>
    <row r="325" spans="2:28" ht="15.75" hidden="1" customHeight="1" x14ac:dyDescent="0.25">
      <c r="B325" s="42"/>
      <c r="C325" s="42"/>
      <c r="D325" s="42"/>
      <c r="E325" s="42"/>
      <c r="F325" s="42"/>
      <c r="G325" s="72"/>
      <c r="H325" s="72"/>
      <c r="I325" s="72"/>
      <c r="J325" s="72"/>
      <c r="K325" s="42"/>
      <c r="L325" s="196"/>
      <c r="M325" s="196"/>
      <c r="N325" s="196"/>
      <c r="O325" s="42"/>
      <c r="P325" s="317"/>
      <c r="Q325" s="42"/>
      <c r="R325" s="42"/>
      <c r="S325" s="42"/>
      <c r="T325" s="42"/>
      <c r="U325" s="42"/>
      <c r="V325" s="42"/>
      <c r="W325" s="42"/>
      <c r="X325" s="42"/>
      <c r="Y325" s="42"/>
      <c r="Z325" s="42"/>
      <c r="AA325" s="42"/>
      <c r="AB325" s="42"/>
    </row>
    <row r="326" spans="2:28" ht="15.75" hidden="1" customHeight="1" x14ac:dyDescent="0.25">
      <c r="B326" s="42"/>
      <c r="C326" s="42"/>
      <c r="D326" s="42"/>
      <c r="E326" s="42"/>
      <c r="F326" s="42"/>
      <c r="G326" s="72"/>
      <c r="H326" s="72"/>
      <c r="I326" s="72"/>
      <c r="J326" s="72"/>
      <c r="K326" s="42"/>
      <c r="L326" s="196"/>
      <c r="M326" s="196"/>
      <c r="N326" s="196"/>
      <c r="O326" s="42"/>
      <c r="P326" s="317"/>
      <c r="Q326" s="42"/>
      <c r="R326" s="42"/>
      <c r="S326" s="42"/>
      <c r="T326" s="42"/>
      <c r="U326" s="42"/>
      <c r="V326" s="42"/>
      <c r="W326" s="42"/>
      <c r="X326" s="42"/>
      <c r="Y326" s="42"/>
      <c r="Z326" s="42"/>
      <c r="AA326" s="42"/>
      <c r="AB326" s="42"/>
    </row>
    <row r="327" spans="2:28" ht="15.75" hidden="1" customHeight="1" x14ac:dyDescent="0.25">
      <c r="B327" s="42"/>
      <c r="C327" s="42"/>
      <c r="D327" s="42"/>
      <c r="E327" s="42"/>
      <c r="F327" s="42"/>
      <c r="G327" s="72"/>
      <c r="H327" s="72"/>
      <c r="I327" s="72"/>
      <c r="J327" s="72"/>
      <c r="K327" s="42"/>
      <c r="L327" s="196"/>
      <c r="M327" s="196"/>
      <c r="N327" s="196"/>
      <c r="O327" s="42"/>
      <c r="P327" s="317"/>
      <c r="Q327" s="42"/>
      <c r="R327" s="42"/>
      <c r="S327" s="42"/>
      <c r="T327" s="42"/>
      <c r="U327" s="42"/>
      <c r="V327" s="42"/>
      <c r="W327" s="42"/>
      <c r="X327" s="42"/>
      <c r="Y327" s="42"/>
      <c r="Z327" s="42"/>
      <c r="AA327" s="42"/>
      <c r="AB327" s="42"/>
    </row>
    <row r="328" spans="2:28" ht="15.75" hidden="1" customHeight="1" x14ac:dyDescent="0.25">
      <c r="B328" s="42"/>
      <c r="C328" s="42"/>
      <c r="D328" s="42"/>
      <c r="E328" s="42"/>
      <c r="F328" s="42"/>
      <c r="G328" s="72"/>
      <c r="H328" s="72"/>
      <c r="I328" s="72"/>
      <c r="J328" s="72"/>
      <c r="K328" s="42"/>
      <c r="L328" s="196"/>
      <c r="M328" s="196"/>
      <c r="N328" s="196"/>
      <c r="O328" s="42"/>
      <c r="P328" s="317"/>
      <c r="Q328" s="42"/>
      <c r="R328" s="42"/>
      <c r="S328" s="42"/>
      <c r="T328" s="42"/>
      <c r="U328" s="42"/>
      <c r="V328" s="42"/>
      <c r="W328" s="42"/>
      <c r="X328" s="42"/>
      <c r="Y328" s="42"/>
      <c r="Z328" s="42"/>
      <c r="AA328" s="42"/>
      <c r="AB328" s="42"/>
    </row>
    <row r="329" spans="2:28" ht="15.75" hidden="1" customHeight="1" x14ac:dyDescent="0.25">
      <c r="B329" s="42"/>
      <c r="C329" s="42"/>
      <c r="D329" s="42"/>
      <c r="E329" s="42"/>
      <c r="F329" s="42"/>
      <c r="G329" s="72"/>
      <c r="H329" s="72"/>
      <c r="I329" s="72"/>
      <c r="J329" s="72"/>
      <c r="K329" s="42"/>
      <c r="L329" s="196"/>
      <c r="M329" s="196"/>
      <c r="N329" s="196"/>
      <c r="O329" s="42"/>
      <c r="P329" s="317"/>
      <c r="Q329" s="42"/>
      <c r="R329" s="42"/>
      <c r="S329" s="42"/>
      <c r="T329" s="42"/>
      <c r="U329" s="42"/>
      <c r="V329" s="42"/>
      <c r="W329" s="42"/>
      <c r="X329" s="42"/>
      <c r="Y329" s="42"/>
      <c r="Z329" s="42"/>
      <c r="AA329" s="42"/>
      <c r="AB329" s="42"/>
    </row>
    <row r="330" spans="2:28" ht="15.75" hidden="1" customHeight="1" x14ac:dyDescent="0.25">
      <c r="B330" s="42"/>
      <c r="C330" s="42"/>
      <c r="D330" s="42"/>
      <c r="E330" s="42"/>
      <c r="F330" s="42"/>
      <c r="G330" s="72"/>
      <c r="H330" s="72"/>
      <c r="I330" s="72"/>
      <c r="J330" s="72"/>
      <c r="K330" s="42"/>
      <c r="L330" s="196"/>
      <c r="M330" s="196"/>
      <c r="N330" s="196"/>
      <c r="O330" s="42"/>
      <c r="P330" s="317"/>
      <c r="Q330" s="42"/>
      <c r="R330" s="42"/>
      <c r="S330" s="42"/>
      <c r="T330" s="42"/>
      <c r="U330" s="42"/>
      <c r="V330" s="42"/>
      <c r="W330" s="42"/>
      <c r="X330" s="42"/>
      <c r="Y330" s="42"/>
      <c r="Z330" s="42"/>
      <c r="AA330" s="42"/>
      <c r="AB330" s="42"/>
    </row>
    <row r="331" spans="2:28" ht="15.75" hidden="1" customHeight="1" x14ac:dyDescent="0.25">
      <c r="B331" s="42"/>
      <c r="C331" s="42"/>
      <c r="D331" s="42"/>
      <c r="E331" s="42"/>
      <c r="F331" s="42"/>
      <c r="G331" s="72"/>
      <c r="H331" s="72"/>
      <c r="I331" s="72"/>
      <c r="J331" s="72"/>
      <c r="K331" s="42"/>
      <c r="L331" s="196"/>
      <c r="M331" s="196"/>
      <c r="N331" s="196"/>
      <c r="O331" s="42"/>
      <c r="P331" s="317"/>
      <c r="Q331" s="42"/>
      <c r="R331" s="42"/>
      <c r="S331" s="42"/>
      <c r="T331" s="42"/>
      <c r="U331" s="42"/>
      <c r="V331" s="42"/>
      <c r="W331" s="42"/>
      <c r="X331" s="42"/>
      <c r="Y331" s="42"/>
      <c r="Z331" s="42"/>
      <c r="AA331" s="42"/>
      <c r="AB331" s="42"/>
    </row>
    <row r="332" spans="2:28" ht="15.75" hidden="1" customHeight="1" x14ac:dyDescent="0.25">
      <c r="B332" s="42"/>
      <c r="C332" s="42"/>
      <c r="D332" s="42"/>
      <c r="E332" s="42"/>
      <c r="F332" s="42"/>
      <c r="G332" s="72"/>
      <c r="H332" s="72"/>
      <c r="I332" s="72"/>
      <c r="J332" s="72"/>
      <c r="K332" s="42"/>
      <c r="L332" s="196"/>
      <c r="M332" s="196"/>
      <c r="N332" s="196"/>
      <c r="O332" s="42"/>
      <c r="P332" s="317"/>
      <c r="Q332" s="42"/>
      <c r="R332" s="42"/>
      <c r="S332" s="42"/>
      <c r="T332" s="42"/>
      <c r="U332" s="42"/>
      <c r="V332" s="42"/>
      <c r="W332" s="42"/>
      <c r="X332" s="42"/>
      <c r="Y332" s="42"/>
      <c r="Z332" s="42"/>
      <c r="AA332" s="42"/>
      <c r="AB332" s="42"/>
    </row>
    <row r="333" spans="2:28" ht="15.75" hidden="1" customHeight="1" x14ac:dyDescent="0.25">
      <c r="B333" s="42"/>
      <c r="C333" s="42"/>
      <c r="D333" s="42"/>
      <c r="E333" s="42"/>
      <c r="F333" s="42"/>
      <c r="G333" s="72"/>
      <c r="H333" s="72"/>
      <c r="I333" s="72"/>
      <c r="J333" s="72"/>
      <c r="K333" s="42"/>
      <c r="L333" s="196"/>
      <c r="M333" s="196"/>
      <c r="N333" s="196"/>
      <c r="O333" s="42"/>
      <c r="P333" s="317"/>
      <c r="Q333" s="42"/>
      <c r="R333" s="42"/>
      <c r="S333" s="42"/>
      <c r="T333" s="42"/>
      <c r="U333" s="42"/>
      <c r="V333" s="42"/>
      <c r="W333" s="42"/>
      <c r="X333" s="42"/>
      <c r="Y333" s="42"/>
      <c r="Z333" s="42"/>
      <c r="AA333" s="42"/>
      <c r="AB333" s="42"/>
    </row>
    <row r="334" spans="2:28" ht="15.75" hidden="1" customHeight="1" x14ac:dyDescent="0.25">
      <c r="B334" s="42"/>
      <c r="C334" s="42"/>
      <c r="D334" s="42"/>
      <c r="E334" s="42"/>
      <c r="F334" s="42"/>
      <c r="G334" s="72"/>
      <c r="H334" s="72"/>
      <c r="I334" s="72"/>
      <c r="J334" s="72"/>
      <c r="K334" s="42"/>
      <c r="L334" s="196"/>
      <c r="M334" s="196"/>
      <c r="N334" s="196"/>
      <c r="O334" s="42"/>
      <c r="P334" s="317"/>
      <c r="Q334" s="42"/>
      <c r="R334" s="42"/>
      <c r="S334" s="42"/>
      <c r="T334" s="42"/>
      <c r="U334" s="42"/>
      <c r="V334" s="42"/>
      <c r="W334" s="42"/>
      <c r="X334" s="42"/>
      <c r="Y334" s="42"/>
      <c r="Z334" s="42"/>
      <c r="AA334" s="42"/>
      <c r="AB334" s="42"/>
    </row>
    <row r="335" spans="2:28" ht="15.75" hidden="1" customHeight="1" x14ac:dyDescent="0.25">
      <c r="B335" s="42"/>
      <c r="C335" s="42"/>
      <c r="D335" s="42"/>
      <c r="E335" s="42"/>
      <c r="F335" s="42"/>
      <c r="G335" s="72"/>
      <c r="H335" s="72"/>
      <c r="I335" s="72"/>
      <c r="J335" s="72"/>
      <c r="K335" s="42"/>
      <c r="L335" s="196"/>
      <c r="M335" s="196"/>
      <c r="N335" s="196"/>
      <c r="O335" s="42"/>
      <c r="P335" s="317"/>
      <c r="Q335" s="42"/>
      <c r="R335" s="42"/>
      <c r="S335" s="42"/>
      <c r="T335" s="42"/>
      <c r="U335" s="42"/>
      <c r="V335" s="42"/>
      <c r="W335" s="42"/>
      <c r="X335" s="42"/>
      <c r="Y335" s="42"/>
      <c r="Z335" s="42"/>
      <c r="AA335" s="42"/>
      <c r="AB335" s="42"/>
    </row>
    <row r="336" spans="2:28" ht="15.75" hidden="1" customHeight="1" x14ac:dyDescent="0.25">
      <c r="B336" s="42"/>
      <c r="C336" s="42"/>
      <c r="D336" s="42"/>
      <c r="E336" s="42"/>
      <c r="F336" s="42"/>
      <c r="G336" s="72"/>
      <c r="H336" s="72"/>
      <c r="I336" s="72"/>
      <c r="J336" s="72"/>
      <c r="K336" s="42"/>
      <c r="L336" s="196"/>
      <c r="M336" s="196"/>
      <c r="N336" s="196"/>
      <c r="O336" s="42"/>
      <c r="P336" s="317"/>
      <c r="Q336" s="42"/>
      <c r="R336" s="42"/>
      <c r="S336" s="42"/>
      <c r="T336" s="42"/>
      <c r="U336" s="42"/>
      <c r="V336" s="42"/>
      <c r="W336" s="42"/>
      <c r="X336" s="42"/>
      <c r="Y336" s="42"/>
      <c r="Z336" s="42"/>
      <c r="AA336" s="42"/>
      <c r="AB336" s="42"/>
    </row>
    <row r="337" spans="2:28" ht="15.75" hidden="1" customHeight="1" x14ac:dyDescent="0.25">
      <c r="B337" s="42"/>
      <c r="C337" s="42"/>
      <c r="D337" s="42"/>
      <c r="E337" s="42"/>
      <c r="F337" s="42"/>
      <c r="G337" s="72"/>
      <c r="H337" s="72"/>
      <c r="I337" s="72"/>
      <c r="J337" s="72"/>
      <c r="K337" s="42"/>
      <c r="L337" s="196"/>
      <c r="M337" s="196"/>
      <c r="N337" s="196"/>
      <c r="O337" s="42"/>
      <c r="P337" s="317"/>
      <c r="Q337" s="42"/>
      <c r="R337" s="42"/>
      <c r="S337" s="42"/>
      <c r="T337" s="42"/>
      <c r="U337" s="42"/>
      <c r="V337" s="42"/>
      <c r="W337" s="42"/>
      <c r="X337" s="42"/>
      <c r="Y337" s="42"/>
      <c r="Z337" s="42"/>
      <c r="AA337" s="42"/>
      <c r="AB337" s="42"/>
    </row>
    <row r="338" spans="2:28" ht="15.75" hidden="1" customHeight="1" x14ac:dyDescent="0.25">
      <c r="B338" s="42"/>
      <c r="C338" s="42"/>
      <c r="D338" s="42"/>
      <c r="E338" s="42"/>
      <c r="F338" s="42"/>
      <c r="G338" s="72"/>
      <c r="H338" s="72"/>
      <c r="I338" s="72"/>
      <c r="J338" s="72"/>
      <c r="K338" s="42"/>
      <c r="L338" s="196"/>
      <c r="M338" s="196"/>
      <c r="N338" s="196"/>
      <c r="O338" s="42"/>
      <c r="P338" s="317"/>
      <c r="Q338" s="42"/>
      <c r="R338" s="42"/>
      <c r="S338" s="42"/>
      <c r="T338" s="42"/>
      <c r="U338" s="42"/>
      <c r="V338" s="42"/>
      <c r="W338" s="42"/>
      <c r="X338" s="42"/>
      <c r="Y338" s="42"/>
      <c r="Z338" s="42"/>
      <c r="AA338" s="42"/>
      <c r="AB338" s="42"/>
    </row>
    <row r="339" spans="2:28" ht="15.75" hidden="1" customHeight="1" x14ac:dyDescent="0.25">
      <c r="B339" s="42"/>
      <c r="C339" s="42"/>
      <c r="D339" s="42"/>
      <c r="E339" s="42"/>
      <c r="F339" s="42"/>
      <c r="G339" s="72"/>
      <c r="H339" s="72"/>
      <c r="I339" s="72"/>
      <c r="J339" s="72"/>
      <c r="K339" s="42"/>
      <c r="L339" s="196"/>
      <c r="M339" s="196"/>
      <c r="N339" s="196"/>
      <c r="O339" s="42"/>
      <c r="P339" s="317"/>
      <c r="Q339" s="42"/>
      <c r="R339" s="42"/>
      <c r="S339" s="42"/>
      <c r="T339" s="42"/>
      <c r="U339" s="42"/>
      <c r="V339" s="42"/>
      <c r="W339" s="42"/>
      <c r="X339" s="42"/>
      <c r="Y339" s="42"/>
      <c r="Z339" s="42"/>
      <c r="AA339" s="42"/>
      <c r="AB339" s="42"/>
    </row>
    <row r="340" spans="2:28" ht="15.75" hidden="1" customHeight="1" x14ac:dyDescent="0.25">
      <c r="B340" s="42"/>
      <c r="C340" s="42"/>
      <c r="D340" s="42"/>
      <c r="E340" s="42"/>
      <c r="F340" s="42"/>
      <c r="G340" s="72"/>
      <c r="H340" s="72"/>
      <c r="I340" s="72"/>
      <c r="J340" s="72"/>
      <c r="K340" s="42"/>
      <c r="L340" s="196"/>
      <c r="M340" s="196"/>
      <c r="N340" s="196"/>
      <c r="O340" s="42"/>
      <c r="P340" s="317"/>
      <c r="Q340" s="42"/>
      <c r="R340" s="42"/>
      <c r="S340" s="42"/>
      <c r="T340" s="42"/>
      <c r="U340" s="42"/>
      <c r="V340" s="42"/>
      <c r="W340" s="42"/>
      <c r="X340" s="42"/>
      <c r="Y340" s="42"/>
      <c r="Z340" s="42"/>
      <c r="AA340" s="42"/>
      <c r="AB340" s="42"/>
    </row>
    <row r="341" spans="2:28" ht="15.75" hidden="1" customHeight="1" x14ac:dyDescent="0.25">
      <c r="B341" s="42"/>
      <c r="C341" s="42"/>
      <c r="D341" s="42"/>
      <c r="E341" s="42"/>
      <c r="F341" s="42"/>
      <c r="G341" s="72"/>
      <c r="H341" s="72"/>
      <c r="I341" s="72"/>
      <c r="J341" s="72"/>
      <c r="K341" s="42"/>
      <c r="L341" s="196"/>
      <c r="M341" s="196"/>
      <c r="N341" s="196"/>
      <c r="O341" s="42"/>
      <c r="P341" s="317"/>
      <c r="Q341" s="42"/>
      <c r="R341" s="42"/>
      <c r="S341" s="42"/>
      <c r="T341" s="42"/>
      <c r="U341" s="42"/>
      <c r="V341" s="42"/>
      <c r="W341" s="42"/>
      <c r="X341" s="42"/>
      <c r="Y341" s="42"/>
      <c r="Z341" s="42"/>
      <c r="AA341" s="42"/>
      <c r="AB341" s="42"/>
    </row>
    <row r="342" spans="2:28" ht="15.75" hidden="1" customHeight="1" x14ac:dyDescent="0.25">
      <c r="B342" s="42"/>
      <c r="C342" s="42"/>
      <c r="D342" s="42"/>
      <c r="E342" s="42"/>
      <c r="F342" s="42"/>
      <c r="G342" s="72"/>
      <c r="H342" s="72"/>
      <c r="I342" s="72"/>
      <c r="J342" s="72"/>
      <c r="K342" s="42"/>
      <c r="L342" s="196"/>
      <c r="M342" s="196"/>
      <c r="N342" s="196"/>
      <c r="O342" s="42"/>
      <c r="P342" s="317"/>
      <c r="Q342" s="42"/>
      <c r="R342" s="42"/>
      <c r="S342" s="42"/>
      <c r="T342" s="42"/>
      <c r="U342" s="42"/>
      <c r="V342" s="42"/>
      <c r="W342" s="42"/>
      <c r="X342" s="42"/>
      <c r="Y342" s="42"/>
      <c r="Z342" s="42"/>
      <c r="AA342" s="42"/>
      <c r="AB342" s="42"/>
    </row>
    <row r="343" spans="2:28" ht="15.75" hidden="1" customHeight="1" x14ac:dyDescent="0.25">
      <c r="B343" s="42"/>
      <c r="C343" s="42"/>
      <c r="D343" s="42"/>
      <c r="E343" s="42"/>
      <c r="F343" s="42"/>
      <c r="G343" s="72"/>
      <c r="H343" s="72"/>
      <c r="I343" s="72"/>
      <c r="J343" s="72"/>
      <c r="K343" s="42"/>
      <c r="L343" s="196"/>
      <c r="M343" s="196"/>
      <c r="N343" s="196"/>
      <c r="O343" s="42"/>
      <c r="P343" s="317"/>
      <c r="Q343" s="42"/>
      <c r="R343" s="42"/>
      <c r="S343" s="42"/>
      <c r="T343" s="42"/>
      <c r="U343" s="42"/>
      <c r="V343" s="42"/>
      <c r="W343" s="42"/>
      <c r="X343" s="42"/>
      <c r="Y343" s="42"/>
      <c r="Z343" s="42"/>
      <c r="AA343" s="42"/>
      <c r="AB343" s="42"/>
    </row>
    <row r="344" spans="2:28" ht="15.75" hidden="1" customHeight="1" x14ac:dyDescent="0.25">
      <c r="B344" s="42"/>
      <c r="C344" s="42"/>
      <c r="D344" s="42"/>
      <c r="E344" s="42"/>
      <c r="F344" s="42"/>
      <c r="G344" s="72"/>
      <c r="H344" s="72"/>
      <c r="I344" s="72"/>
      <c r="J344" s="72"/>
      <c r="K344" s="42"/>
      <c r="L344" s="196"/>
      <c r="M344" s="196"/>
      <c r="N344" s="196"/>
      <c r="O344" s="42"/>
      <c r="P344" s="317"/>
      <c r="Q344" s="42"/>
      <c r="R344" s="42"/>
      <c r="S344" s="42"/>
      <c r="T344" s="42"/>
      <c r="U344" s="42"/>
      <c r="V344" s="42"/>
      <c r="W344" s="42"/>
      <c r="X344" s="42"/>
      <c r="Y344" s="42"/>
      <c r="Z344" s="42"/>
      <c r="AA344" s="42"/>
      <c r="AB344" s="42"/>
    </row>
    <row r="345" spans="2:28" ht="15.75" hidden="1" customHeight="1" x14ac:dyDescent="0.25">
      <c r="B345" s="42"/>
      <c r="C345" s="42"/>
      <c r="D345" s="42"/>
      <c r="E345" s="42"/>
      <c r="F345" s="42"/>
      <c r="G345" s="72"/>
      <c r="H345" s="72"/>
      <c r="I345" s="72"/>
      <c r="J345" s="72"/>
      <c r="K345" s="42"/>
      <c r="L345" s="196"/>
      <c r="M345" s="196"/>
      <c r="N345" s="196"/>
      <c r="O345" s="42"/>
      <c r="P345" s="317"/>
      <c r="Q345" s="42"/>
      <c r="R345" s="42"/>
      <c r="S345" s="42"/>
      <c r="T345" s="42"/>
      <c r="U345" s="42"/>
      <c r="V345" s="42"/>
      <c r="W345" s="42"/>
      <c r="X345" s="42"/>
      <c r="Y345" s="42"/>
      <c r="Z345" s="42"/>
      <c r="AA345" s="42"/>
      <c r="AB345" s="42"/>
    </row>
    <row r="346" spans="2:28" ht="15.75" hidden="1" customHeight="1" x14ac:dyDescent="0.25">
      <c r="B346" s="42"/>
      <c r="C346" s="42"/>
      <c r="D346" s="42"/>
      <c r="E346" s="42"/>
      <c r="F346" s="42"/>
      <c r="G346" s="72"/>
      <c r="H346" s="72"/>
      <c r="I346" s="72"/>
      <c r="J346" s="72"/>
      <c r="K346" s="42"/>
      <c r="L346" s="196"/>
      <c r="M346" s="196"/>
      <c r="N346" s="196"/>
      <c r="O346" s="42"/>
      <c r="P346" s="317"/>
      <c r="Q346" s="42"/>
      <c r="R346" s="42"/>
      <c r="S346" s="42"/>
      <c r="T346" s="42"/>
      <c r="U346" s="42"/>
      <c r="V346" s="42"/>
      <c r="W346" s="42"/>
      <c r="X346" s="42"/>
      <c r="Y346" s="42"/>
      <c r="Z346" s="42"/>
      <c r="AA346" s="42"/>
      <c r="AB346" s="42"/>
    </row>
    <row r="347" spans="2:28" ht="15.75" hidden="1" customHeight="1" x14ac:dyDescent="0.25">
      <c r="B347" s="42"/>
      <c r="C347" s="42"/>
      <c r="D347" s="42"/>
      <c r="E347" s="42"/>
      <c r="F347" s="42"/>
      <c r="G347" s="72"/>
      <c r="H347" s="72"/>
      <c r="I347" s="72"/>
      <c r="J347" s="72"/>
      <c r="K347" s="42"/>
      <c r="L347" s="196"/>
      <c r="M347" s="196"/>
      <c r="N347" s="196"/>
      <c r="O347" s="42"/>
      <c r="P347" s="317"/>
      <c r="Q347" s="42"/>
      <c r="R347" s="42"/>
      <c r="S347" s="42"/>
      <c r="T347" s="42"/>
      <c r="U347" s="42"/>
      <c r="V347" s="42"/>
      <c r="W347" s="42"/>
      <c r="X347" s="42"/>
      <c r="Y347" s="42"/>
      <c r="Z347" s="42"/>
      <c r="AA347" s="42"/>
      <c r="AB347" s="42"/>
    </row>
    <row r="348" spans="2:28" ht="15.75" hidden="1" customHeight="1" x14ac:dyDescent="0.25">
      <c r="B348" s="42"/>
      <c r="C348" s="42"/>
      <c r="D348" s="42"/>
      <c r="E348" s="42"/>
      <c r="F348" s="42"/>
      <c r="G348" s="72"/>
      <c r="H348" s="72"/>
      <c r="I348" s="72"/>
      <c r="J348" s="72"/>
      <c r="K348" s="42"/>
      <c r="L348" s="196"/>
      <c r="M348" s="196"/>
      <c r="N348" s="196"/>
      <c r="O348" s="42"/>
      <c r="P348" s="317"/>
      <c r="Q348" s="42"/>
      <c r="R348" s="42"/>
      <c r="S348" s="42"/>
      <c r="T348" s="42"/>
      <c r="U348" s="42"/>
      <c r="V348" s="42"/>
      <c r="W348" s="42"/>
      <c r="X348" s="42"/>
      <c r="Y348" s="42"/>
      <c r="Z348" s="42"/>
      <c r="AA348" s="42"/>
      <c r="AB348" s="42"/>
    </row>
    <row r="349" spans="2:28" ht="15.75" hidden="1" customHeight="1" x14ac:dyDescent="0.25">
      <c r="B349" s="42"/>
      <c r="C349" s="42"/>
      <c r="D349" s="42"/>
      <c r="E349" s="42"/>
      <c r="F349" s="42"/>
      <c r="G349" s="72"/>
      <c r="H349" s="72"/>
      <c r="I349" s="72"/>
      <c r="J349" s="72"/>
      <c r="K349" s="42"/>
      <c r="L349" s="196"/>
      <c r="M349" s="196"/>
      <c r="N349" s="196"/>
      <c r="O349" s="42"/>
      <c r="P349" s="317"/>
      <c r="Q349" s="42"/>
      <c r="R349" s="42"/>
      <c r="S349" s="42"/>
      <c r="T349" s="42"/>
      <c r="U349" s="42"/>
      <c r="V349" s="42"/>
      <c r="W349" s="42"/>
      <c r="X349" s="42"/>
      <c r="Y349" s="42"/>
      <c r="Z349" s="42"/>
      <c r="AA349" s="42"/>
      <c r="AB349" s="42"/>
    </row>
    <row r="350" spans="2:28" ht="15.75" hidden="1" customHeight="1" x14ac:dyDescent="0.25">
      <c r="B350" s="42"/>
      <c r="C350" s="42"/>
      <c r="D350" s="42"/>
      <c r="E350" s="42"/>
      <c r="F350" s="42"/>
      <c r="G350" s="72"/>
      <c r="H350" s="72"/>
      <c r="I350" s="72"/>
      <c r="J350" s="72"/>
      <c r="K350" s="42"/>
      <c r="L350" s="196"/>
      <c r="M350" s="196"/>
      <c r="N350" s="196"/>
      <c r="O350" s="42"/>
      <c r="P350" s="317"/>
      <c r="Q350" s="42"/>
      <c r="R350" s="42"/>
      <c r="S350" s="42"/>
      <c r="T350" s="42"/>
      <c r="U350" s="42"/>
      <c r="V350" s="42"/>
      <c r="W350" s="42"/>
      <c r="X350" s="42"/>
      <c r="Y350" s="42"/>
      <c r="Z350" s="42"/>
      <c r="AA350" s="42"/>
      <c r="AB350" s="42"/>
    </row>
    <row r="351" spans="2:28" ht="15.75" hidden="1" customHeight="1" x14ac:dyDescent="0.25">
      <c r="B351" s="42"/>
      <c r="C351" s="42"/>
      <c r="D351" s="42"/>
      <c r="E351" s="42"/>
      <c r="F351" s="42"/>
      <c r="G351" s="72"/>
      <c r="H351" s="72"/>
      <c r="I351" s="72"/>
      <c r="J351" s="72"/>
      <c r="K351" s="42"/>
      <c r="L351" s="196"/>
      <c r="M351" s="196"/>
      <c r="N351" s="196"/>
      <c r="O351" s="42"/>
      <c r="P351" s="317"/>
      <c r="Q351" s="42"/>
      <c r="R351" s="42"/>
      <c r="S351" s="42"/>
      <c r="T351" s="42"/>
      <c r="U351" s="42"/>
      <c r="V351" s="42"/>
      <c r="W351" s="42"/>
      <c r="X351" s="42"/>
      <c r="Y351" s="42"/>
      <c r="Z351" s="42"/>
      <c r="AA351" s="42"/>
      <c r="AB351" s="42"/>
    </row>
    <row r="352" spans="2:28" ht="15.75" hidden="1" customHeight="1" x14ac:dyDescent="0.25">
      <c r="B352" s="42"/>
      <c r="C352" s="42"/>
      <c r="D352" s="42"/>
      <c r="E352" s="42"/>
      <c r="F352" s="42"/>
      <c r="G352" s="72"/>
      <c r="H352" s="72"/>
      <c r="I352" s="72"/>
      <c r="J352" s="72"/>
      <c r="K352" s="42"/>
      <c r="L352" s="196"/>
      <c r="M352" s="196"/>
      <c r="N352" s="196"/>
      <c r="O352" s="42"/>
      <c r="P352" s="317"/>
      <c r="Q352" s="42"/>
      <c r="R352" s="42"/>
      <c r="S352" s="42"/>
      <c r="T352" s="42"/>
      <c r="U352" s="42"/>
      <c r="V352" s="42"/>
      <c r="W352" s="42"/>
      <c r="X352" s="42"/>
      <c r="Y352" s="42"/>
      <c r="Z352" s="42"/>
      <c r="AA352" s="42"/>
      <c r="AB352" s="42"/>
    </row>
    <row r="353" spans="2:28" ht="15.75" hidden="1" customHeight="1" x14ac:dyDescent="0.25">
      <c r="B353" s="42"/>
      <c r="C353" s="42"/>
      <c r="D353" s="42"/>
      <c r="E353" s="42"/>
      <c r="F353" s="42"/>
      <c r="G353" s="72"/>
      <c r="H353" s="72"/>
      <c r="I353" s="72"/>
      <c r="J353" s="72"/>
      <c r="K353" s="42"/>
      <c r="L353" s="196"/>
      <c r="M353" s="196"/>
      <c r="N353" s="196"/>
      <c r="O353" s="42"/>
      <c r="P353" s="317"/>
      <c r="Q353" s="42"/>
      <c r="R353" s="42"/>
      <c r="S353" s="42"/>
      <c r="T353" s="42"/>
      <c r="U353" s="42"/>
      <c r="V353" s="42"/>
      <c r="W353" s="42"/>
      <c r="X353" s="42"/>
      <c r="Y353" s="42"/>
      <c r="Z353" s="42"/>
      <c r="AA353" s="42"/>
      <c r="AB353" s="42"/>
    </row>
    <row r="354" spans="2:28" ht="15.75" hidden="1" customHeight="1" x14ac:dyDescent="0.25">
      <c r="B354" s="42"/>
      <c r="C354" s="42"/>
      <c r="D354" s="42"/>
      <c r="E354" s="42"/>
      <c r="F354" s="42"/>
      <c r="G354" s="72"/>
      <c r="H354" s="72"/>
      <c r="I354" s="72"/>
      <c r="J354" s="72"/>
      <c r="K354" s="42"/>
      <c r="L354" s="196"/>
      <c r="M354" s="196"/>
      <c r="N354" s="196"/>
      <c r="O354" s="42"/>
      <c r="P354" s="317"/>
      <c r="Q354" s="42"/>
      <c r="R354" s="42"/>
      <c r="S354" s="42"/>
      <c r="T354" s="42"/>
      <c r="U354" s="42"/>
      <c r="V354" s="42"/>
      <c r="W354" s="42"/>
      <c r="X354" s="42"/>
      <c r="Y354" s="42"/>
      <c r="Z354" s="42"/>
      <c r="AA354" s="42"/>
      <c r="AB354" s="42"/>
    </row>
    <row r="355" spans="2:28" ht="15.75" hidden="1" customHeight="1" x14ac:dyDescent="0.25">
      <c r="B355" s="42"/>
      <c r="C355" s="42"/>
      <c r="D355" s="42"/>
      <c r="E355" s="42"/>
      <c r="F355" s="42"/>
      <c r="G355" s="72"/>
      <c r="H355" s="72"/>
      <c r="I355" s="72"/>
      <c r="J355" s="72"/>
      <c r="K355" s="42"/>
      <c r="L355" s="196"/>
      <c r="M355" s="196"/>
      <c r="N355" s="196"/>
      <c r="O355" s="42"/>
      <c r="P355" s="317"/>
      <c r="Q355" s="42"/>
      <c r="R355" s="42"/>
      <c r="S355" s="42"/>
      <c r="T355" s="42"/>
      <c r="U355" s="42"/>
      <c r="V355" s="42"/>
      <c r="W355" s="42"/>
      <c r="X355" s="42"/>
      <c r="Y355" s="42"/>
      <c r="Z355" s="42"/>
      <c r="AA355" s="42"/>
      <c r="AB355" s="42"/>
    </row>
    <row r="356" spans="2:28" ht="15.75" hidden="1" customHeight="1" x14ac:dyDescent="0.25">
      <c r="B356" s="42"/>
      <c r="C356" s="42"/>
      <c r="D356" s="42"/>
      <c r="E356" s="42"/>
      <c r="F356" s="42"/>
      <c r="G356" s="72"/>
      <c r="H356" s="72"/>
      <c r="I356" s="72"/>
      <c r="J356" s="72"/>
      <c r="K356" s="42"/>
      <c r="L356" s="196"/>
      <c r="M356" s="196"/>
      <c r="N356" s="196"/>
      <c r="O356" s="42"/>
      <c r="P356" s="317"/>
      <c r="Q356" s="42"/>
      <c r="R356" s="42"/>
      <c r="S356" s="42"/>
      <c r="T356" s="42"/>
      <c r="U356" s="42"/>
      <c r="V356" s="42"/>
      <c r="W356" s="42"/>
      <c r="X356" s="42"/>
      <c r="Y356" s="42"/>
      <c r="Z356" s="42"/>
      <c r="AA356" s="42"/>
      <c r="AB356" s="42"/>
    </row>
    <row r="357" spans="2:28" ht="15.75" hidden="1" customHeight="1" x14ac:dyDescent="0.25">
      <c r="B357" s="42"/>
      <c r="C357" s="42"/>
      <c r="D357" s="42"/>
      <c r="E357" s="42"/>
      <c r="F357" s="42"/>
      <c r="G357" s="72"/>
      <c r="H357" s="72"/>
      <c r="I357" s="72"/>
      <c r="J357" s="72"/>
      <c r="K357" s="42"/>
      <c r="L357" s="196"/>
      <c r="M357" s="196"/>
      <c r="N357" s="196"/>
      <c r="O357" s="42"/>
      <c r="P357" s="317"/>
      <c r="Q357" s="42"/>
      <c r="R357" s="42"/>
      <c r="S357" s="42"/>
      <c r="T357" s="42"/>
      <c r="U357" s="42"/>
      <c r="V357" s="42"/>
      <c r="W357" s="42"/>
      <c r="X357" s="42"/>
      <c r="Y357" s="42"/>
      <c r="Z357" s="42"/>
      <c r="AA357" s="42"/>
      <c r="AB357" s="42"/>
    </row>
    <row r="358" spans="2:28" ht="15.75" hidden="1" customHeight="1" x14ac:dyDescent="0.25">
      <c r="B358" s="42"/>
      <c r="C358" s="42"/>
      <c r="D358" s="42"/>
      <c r="E358" s="42"/>
      <c r="F358" s="42"/>
      <c r="G358" s="72"/>
      <c r="H358" s="72"/>
      <c r="I358" s="72"/>
      <c r="J358" s="72"/>
      <c r="K358" s="42"/>
      <c r="L358" s="196"/>
      <c r="M358" s="196"/>
      <c r="N358" s="196"/>
      <c r="O358" s="42"/>
      <c r="P358" s="317"/>
      <c r="Q358" s="42"/>
      <c r="R358" s="42"/>
      <c r="S358" s="42"/>
      <c r="T358" s="42"/>
      <c r="U358" s="42"/>
      <c r="V358" s="42"/>
      <c r="W358" s="42"/>
      <c r="X358" s="42"/>
      <c r="Y358" s="42"/>
      <c r="Z358" s="42"/>
      <c r="AA358" s="42"/>
      <c r="AB358" s="42"/>
    </row>
    <row r="359" spans="2:28" ht="15.75" hidden="1" customHeight="1" x14ac:dyDescent="0.25">
      <c r="B359" s="42"/>
      <c r="C359" s="42"/>
      <c r="D359" s="42"/>
      <c r="E359" s="42"/>
      <c r="F359" s="42"/>
      <c r="G359" s="72"/>
      <c r="H359" s="72"/>
      <c r="I359" s="72"/>
      <c r="J359" s="72"/>
      <c r="K359" s="42"/>
      <c r="L359" s="196"/>
      <c r="M359" s="196"/>
      <c r="N359" s="196"/>
      <c r="O359" s="42"/>
      <c r="P359" s="317"/>
      <c r="Q359" s="42"/>
      <c r="R359" s="42"/>
      <c r="S359" s="42"/>
      <c r="T359" s="42"/>
      <c r="U359" s="42"/>
      <c r="V359" s="42"/>
      <c r="W359" s="42"/>
      <c r="X359" s="42"/>
      <c r="Y359" s="42"/>
      <c r="Z359" s="42"/>
      <c r="AA359" s="42"/>
      <c r="AB359" s="42"/>
    </row>
    <row r="360" spans="2:28" ht="15.75" hidden="1" customHeight="1" x14ac:dyDescent="0.25">
      <c r="B360" s="42"/>
      <c r="C360" s="42"/>
      <c r="D360" s="42"/>
      <c r="E360" s="42"/>
      <c r="F360" s="42"/>
      <c r="G360" s="72"/>
      <c r="H360" s="72"/>
      <c r="I360" s="72"/>
      <c r="J360" s="72"/>
      <c r="K360" s="42"/>
      <c r="L360" s="196"/>
      <c r="M360" s="196"/>
      <c r="N360" s="196"/>
      <c r="O360" s="42"/>
      <c r="P360" s="317"/>
      <c r="Q360" s="42"/>
      <c r="R360" s="42"/>
      <c r="S360" s="42"/>
      <c r="T360" s="42"/>
      <c r="U360" s="42"/>
      <c r="V360" s="42"/>
      <c r="W360" s="42"/>
      <c r="X360" s="42"/>
      <c r="Y360" s="42"/>
      <c r="Z360" s="42"/>
      <c r="AA360" s="42"/>
      <c r="AB360" s="42"/>
    </row>
    <row r="361" spans="2:28" ht="15.75" hidden="1" customHeight="1" x14ac:dyDescent="0.25">
      <c r="B361" s="42"/>
      <c r="C361" s="42"/>
      <c r="D361" s="42"/>
      <c r="E361" s="42"/>
      <c r="F361" s="42"/>
      <c r="G361" s="72"/>
      <c r="H361" s="72"/>
      <c r="I361" s="72"/>
      <c r="J361" s="72"/>
      <c r="K361" s="42"/>
      <c r="L361" s="196"/>
      <c r="M361" s="196"/>
      <c r="N361" s="196"/>
      <c r="O361" s="42"/>
      <c r="P361" s="317"/>
      <c r="Q361" s="42"/>
      <c r="R361" s="42"/>
      <c r="S361" s="42"/>
      <c r="T361" s="42"/>
      <c r="U361" s="42"/>
      <c r="V361" s="42"/>
      <c r="W361" s="42"/>
      <c r="X361" s="42"/>
      <c r="Y361" s="42"/>
      <c r="Z361" s="42"/>
      <c r="AA361" s="42"/>
      <c r="AB361" s="42"/>
    </row>
    <row r="362" spans="2:28" ht="15.75" hidden="1" customHeight="1" x14ac:dyDescent="0.25">
      <c r="B362" s="42"/>
      <c r="C362" s="42"/>
      <c r="D362" s="42"/>
      <c r="E362" s="42"/>
      <c r="F362" s="42"/>
      <c r="G362" s="72"/>
      <c r="H362" s="72"/>
      <c r="I362" s="72"/>
      <c r="J362" s="72"/>
      <c r="K362" s="42"/>
      <c r="L362" s="196"/>
      <c r="M362" s="196"/>
      <c r="N362" s="196"/>
      <c r="O362" s="42"/>
      <c r="P362" s="317"/>
      <c r="Q362" s="42"/>
      <c r="R362" s="42"/>
      <c r="S362" s="42"/>
      <c r="T362" s="42"/>
      <c r="U362" s="42"/>
      <c r="V362" s="42"/>
      <c r="W362" s="42"/>
      <c r="X362" s="42"/>
      <c r="Y362" s="42"/>
      <c r="Z362" s="42"/>
      <c r="AA362" s="42"/>
      <c r="AB362" s="42"/>
    </row>
    <row r="363" spans="2:28" ht="15.75" hidden="1" customHeight="1" x14ac:dyDescent="0.25">
      <c r="B363" s="42"/>
      <c r="C363" s="42"/>
      <c r="D363" s="42"/>
      <c r="E363" s="42"/>
      <c r="F363" s="42"/>
      <c r="G363" s="72"/>
      <c r="H363" s="72"/>
      <c r="I363" s="72"/>
      <c r="J363" s="72"/>
      <c r="K363" s="42"/>
      <c r="L363" s="196"/>
      <c r="M363" s="196"/>
      <c r="N363" s="196"/>
      <c r="O363" s="42"/>
      <c r="P363" s="317"/>
      <c r="Q363" s="42"/>
      <c r="R363" s="42"/>
      <c r="S363" s="42"/>
      <c r="T363" s="42"/>
      <c r="U363" s="42"/>
      <c r="V363" s="42"/>
      <c r="W363" s="42"/>
      <c r="X363" s="42"/>
      <c r="Y363" s="42"/>
      <c r="Z363" s="42"/>
      <c r="AA363" s="42"/>
      <c r="AB363" s="42"/>
    </row>
    <row r="364" spans="2:28" ht="15.75" hidden="1" customHeight="1" x14ac:dyDescent="0.25">
      <c r="B364" s="42"/>
      <c r="C364" s="42"/>
      <c r="D364" s="42"/>
      <c r="E364" s="42"/>
      <c r="F364" s="42"/>
      <c r="G364" s="72"/>
      <c r="H364" s="72"/>
      <c r="I364" s="72"/>
      <c r="J364" s="72"/>
      <c r="K364" s="42"/>
      <c r="L364" s="196"/>
      <c r="M364" s="196"/>
      <c r="N364" s="196"/>
      <c r="O364" s="42"/>
      <c r="P364" s="317"/>
      <c r="Q364" s="42"/>
      <c r="R364" s="42"/>
      <c r="S364" s="42"/>
      <c r="T364" s="42"/>
      <c r="U364" s="42"/>
      <c r="V364" s="42"/>
      <c r="W364" s="42"/>
      <c r="X364" s="42"/>
      <c r="Y364" s="42"/>
      <c r="Z364" s="42"/>
      <c r="AA364" s="42"/>
      <c r="AB364" s="42"/>
    </row>
    <row r="365" spans="2:28" ht="15.75" hidden="1" customHeight="1" x14ac:dyDescent="0.25">
      <c r="B365" s="42"/>
      <c r="C365" s="42"/>
      <c r="D365" s="42"/>
      <c r="E365" s="42"/>
      <c r="F365" s="42"/>
      <c r="G365" s="72"/>
      <c r="H365" s="72"/>
      <c r="I365" s="72"/>
      <c r="J365" s="72"/>
      <c r="K365" s="42"/>
      <c r="L365" s="196"/>
      <c r="M365" s="196"/>
      <c r="N365" s="196"/>
      <c r="O365" s="42"/>
      <c r="P365" s="317"/>
      <c r="Q365" s="42"/>
      <c r="R365" s="42"/>
      <c r="S365" s="42"/>
      <c r="T365" s="42"/>
      <c r="U365" s="42"/>
      <c r="V365" s="42"/>
      <c r="W365" s="42"/>
      <c r="X365" s="42"/>
      <c r="Y365" s="42"/>
      <c r="Z365" s="42"/>
      <c r="AA365" s="42"/>
      <c r="AB365" s="42"/>
    </row>
    <row r="366" spans="2:28" ht="15.75" hidden="1" customHeight="1" x14ac:dyDescent="0.25">
      <c r="B366" s="42"/>
      <c r="C366" s="42"/>
      <c r="D366" s="42"/>
      <c r="E366" s="42"/>
      <c r="F366" s="42"/>
      <c r="G366" s="72"/>
      <c r="H366" s="72"/>
      <c r="I366" s="72"/>
      <c r="J366" s="72"/>
      <c r="K366" s="42"/>
      <c r="L366" s="196"/>
      <c r="M366" s="196"/>
      <c r="N366" s="196"/>
      <c r="O366" s="42"/>
      <c r="P366" s="317"/>
      <c r="Q366" s="42"/>
      <c r="R366" s="42"/>
      <c r="S366" s="42"/>
      <c r="T366" s="42"/>
      <c r="U366" s="42"/>
      <c r="V366" s="42"/>
      <c r="W366" s="42"/>
      <c r="X366" s="42"/>
      <c r="Y366" s="42"/>
      <c r="Z366" s="42"/>
      <c r="AA366" s="42"/>
      <c r="AB366" s="42"/>
    </row>
    <row r="367" spans="2:28" ht="15.75" hidden="1" customHeight="1" x14ac:dyDescent="0.25">
      <c r="B367" s="42"/>
      <c r="C367" s="42"/>
      <c r="D367" s="42"/>
      <c r="E367" s="42"/>
      <c r="F367" s="42"/>
      <c r="G367" s="72"/>
      <c r="H367" s="72"/>
      <c r="I367" s="72"/>
      <c r="J367" s="72"/>
      <c r="K367" s="42"/>
      <c r="L367" s="196"/>
      <c r="M367" s="196"/>
      <c r="N367" s="196"/>
      <c r="O367" s="42"/>
      <c r="P367" s="317"/>
      <c r="Q367" s="42"/>
      <c r="R367" s="42"/>
      <c r="S367" s="42"/>
      <c r="T367" s="42"/>
      <c r="U367" s="42"/>
      <c r="V367" s="42"/>
      <c r="W367" s="42"/>
      <c r="X367" s="42"/>
      <c r="Y367" s="42"/>
      <c r="Z367" s="42"/>
      <c r="AA367" s="42"/>
      <c r="AB367" s="42"/>
    </row>
    <row r="368" spans="2:28" ht="15.75" hidden="1" customHeight="1" x14ac:dyDescent="0.25">
      <c r="B368" s="42"/>
      <c r="C368" s="42"/>
      <c r="D368" s="42"/>
      <c r="E368" s="42"/>
      <c r="F368" s="42"/>
      <c r="G368" s="72"/>
      <c r="H368" s="72"/>
      <c r="I368" s="72"/>
      <c r="J368" s="72"/>
      <c r="K368" s="42"/>
      <c r="L368" s="196"/>
      <c r="M368" s="196"/>
      <c r="N368" s="196"/>
      <c r="O368" s="42"/>
      <c r="P368" s="317"/>
      <c r="Q368" s="42"/>
      <c r="R368" s="42"/>
      <c r="S368" s="42"/>
      <c r="T368" s="42"/>
      <c r="U368" s="42"/>
      <c r="V368" s="42"/>
      <c r="W368" s="42"/>
      <c r="X368" s="42"/>
      <c r="Y368" s="42"/>
      <c r="Z368" s="42"/>
      <c r="AA368" s="42"/>
      <c r="AB368" s="42"/>
    </row>
    <row r="369" spans="2:28" ht="15.75" hidden="1" customHeight="1" x14ac:dyDescent="0.25">
      <c r="B369" s="42"/>
      <c r="C369" s="42"/>
      <c r="D369" s="42"/>
      <c r="E369" s="42"/>
      <c r="F369" s="42"/>
      <c r="G369" s="72"/>
      <c r="H369" s="72"/>
      <c r="I369" s="72"/>
      <c r="J369" s="72"/>
      <c r="K369" s="42"/>
      <c r="L369" s="196"/>
      <c r="M369" s="196"/>
      <c r="N369" s="196"/>
      <c r="O369" s="42"/>
      <c r="P369" s="317"/>
      <c r="Q369" s="42"/>
      <c r="R369" s="42"/>
      <c r="S369" s="42"/>
      <c r="T369" s="42"/>
      <c r="U369" s="42"/>
      <c r="V369" s="42"/>
      <c r="W369" s="42"/>
      <c r="X369" s="42"/>
      <c r="Y369" s="42"/>
      <c r="Z369" s="42"/>
      <c r="AA369" s="42"/>
      <c r="AB369" s="42"/>
    </row>
    <row r="370" spans="2:28" ht="15.75" hidden="1" customHeight="1" x14ac:dyDescent="0.25">
      <c r="B370" s="42"/>
      <c r="C370" s="42"/>
      <c r="D370" s="42"/>
      <c r="E370" s="42"/>
      <c r="F370" s="42"/>
      <c r="G370" s="72"/>
      <c r="H370" s="72"/>
      <c r="I370" s="72"/>
      <c r="J370" s="72"/>
      <c r="K370" s="42"/>
      <c r="L370" s="196"/>
      <c r="M370" s="196"/>
      <c r="N370" s="196"/>
      <c r="O370" s="42"/>
      <c r="P370" s="317"/>
      <c r="Q370" s="42"/>
      <c r="R370" s="42"/>
      <c r="S370" s="42"/>
      <c r="T370" s="42"/>
      <c r="U370" s="42"/>
      <c r="V370" s="42"/>
      <c r="W370" s="42"/>
      <c r="X370" s="42"/>
      <c r="Y370" s="42"/>
      <c r="Z370" s="42"/>
      <c r="AA370" s="42"/>
      <c r="AB370" s="42"/>
    </row>
    <row r="371" spans="2:28" ht="15.75" hidden="1" customHeight="1" x14ac:dyDescent="0.25">
      <c r="B371" s="42"/>
      <c r="C371" s="42"/>
      <c r="D371" s="42"/>
      <c r="E371" s="42"/>
      <c r="F371" s="42"/>
      <c r="G371" s="72"/>
      <c r="H371" s="72"/>
      <c r="I371" s="72"/>
      <c r="J371" s="72"/>
      <c r="K371" s="42"/>
      <c r="L371" s="196"/>
      <c r="M371" s="196"/>
      <c r="N371" s="196"/>
      <c r="O371" s="42"/>
      <c r="P371" s="317"/>
      <c r="Q371" s="42"/>
      <c r="R371" s="42"/>
      <c r="S371" s="42"/>
      <c r="T371" s="42"/>
      <c r="U371" s="42"/>
      <c r="V371" s="42"/>
      <c r="W371" s="42"/>
      <c r="X371" s="42"/>
      <c r="Y371" s="42"/>
      <c r="Z371" s="42"/>
      <c r="AA371" s="42"/>
      <c r="AB371" s="42"/>
    </row>
    <row r="372" spans="2:28" ht="15.75" hidden="1" customHeight="1" x14ac:dyDescent="0.25">
      <c r="B372" s="42"/>
      <c r="C372" s="42"/>
      <c r="D372" s="42"/>
      <c r="E372" s="42"/>
      <c r="F372" s="42"/>
      <c r="G372" s="72"/>
      <c r="H372" s="72"/>
      <c r="I372" s="72"/>
      <c r="J372" s="72"/>
      <c r="K372" s="42"/>
      <c r="L372" s="196"/>
      <c r="M372" s="196"/>
      <c r="N372" s="196"/>
      <c r="O372" s="42"/>
      <c r="P372" s="317"/>
      <c r="Q372" s="42"/>
      <c r="R372" s="42"/>
      <c r="S372" s="42"/>
      <c r="T372" s="42"/>
      <c r="U372" s="42"/>
      <c r="V372" s="42"/>
      <c r="W372" s="42"/>
      <c r="X372" s="42"/>
      <c r="Y372" s="42"/>
      <c r="Z372" s="42"/>
      <c r="AA372" s="42"/>
      <c r="AB372" s="42"/>
    </row>
    <row r="373" spans="2:28" ht="15.75" hidden="1" customHeight="1" x14ac:dyDescent="0.25">
      <c r="B373" s="42"/>
      <c r="C373" s="42"/>
      <c r="D373" s="42"/>
      <c r="E373" s="42"/>
      <c r="F373" s="42"/>
      <c r="G373" s="72"/>
      <c r="H373" s="72"/>
      <c r="I373" s="72"/>
      <c r="J373" s="72"/>
      <c r="K373" s="42"/>
      <c r="L373" s="196"/>
      <c r="M373" s="196"/>
      <c r="N373" s="196"/>
      <c r="O373" s="42"/>
      <c r="P373" s="317"/>
      <c r="Q373" s="42"/>
      <c r="R373" s="42"/>
      <c r="S373" s="42"/>
      <c r="T373" s="42"/>
      <c r="U373" s="42"/>
      <c r="V373" s="42"/>
      <c r="W373" s="42"/>
      <c r="X373" s="42"/>
      <c r="Y373" s="42"/>
      <c r="Z373" s="42"/>
      <c r="AA373" s="42"/>
      <c r="AB373" s="42"/>
    </row>
    <row r="374" spans="2:28" ht="15.75" hidden="1" customHeight="1" x14ac:dyDescent="0.25">
      <c r="B374" s="42"/>
      <c r="C374" s="42"/>
      <c r="D374" s="42"/>
      <c r="E374" s="42"/>
      <c r="F374" s="42"/>
      <c r="G374" s="72"/>
      <c r="H374" s="72"/>
      <c r="I374" s="72"/>
      <c r="J374" s="72"/>
      <c r="K374" s="42"/>
      <c r="L374" s="196"/>
      <c r="M374" s="196"/>
      <c r="N374" s="196"/>
      <c r="O374" s="42"/>
      <c r="P374" s="317"/>
      <c r="Q374" s="42"/>
      <c r="R374" s="42"/>
      <c r="S374" s="42"/>
      <c r="T374" s="42"/>
      <c r="U374" s="42"/>
      <c r="V374" s="42"/>
      <c r="W374" s="42"/>
      <c r="X374" s="42"/>
      <c r="Y374" s="42"/>
      <c r="Z374" s="42"/>
      <c r="AA374" s="42"/>
      <c r="AB374" s="42"/>
    </row>
    <row r="375" spans="2:28" ht="15.75" hidden="1" customHeight="1" x14ac:dyDescent="0.25">
      <c r="B375" s="42"/>
      <c r="C375" s="42"/>
      <c r="D375" s="42"/>
      <c r="E375" s="42"/>
      <c r="F375" s="42"/>
      <c r="G375" s="72"/>
      <c r="H375" s="72"/>
      <c r="I375" s="72"/>
      <c r="J375" s="72"/>
      <c r="K375" s="42"/>
      <c r="L375" s="196"/>
      <c r="M375" s="196"/>
      <c r="N375" s="196"/>
      <c r="O375" s="42"/>
      <c r="P375" s="317"/>
      <c r="Q375" s="42"/>
      <c r="R375" s="42"/>
      <c r="S375" s="42"/>
      <c r="T375" s="42"/>
      <c r="U375" s="42"/>
      <c r="V375" s="42"/>
      <c r="W375" s="42"/>
      <c r="X375" s="42"/>
      <c r="Y375" s="42"/>
      <c r="Z375" s="42"/>
      <c r="AA375" s="42"/>
      <c r="AB375" s="42"/>
    </row>
    <row r="376" spans="2:28" ht="15.75" hidden="1" customHeight="1" x14ac:dyDescent="0.25">
      <c r="B376" s="42"/>
      <c r="C376" s="42"/>
      <c r="D376" s="42"/>
      <c r="E376" s="42"/>
      <c r="F376" s="42"/>
      <c r="G376" s="72"/>
      <c r="H376" s="72"/>
      <c r="I376" s="72"/>
      <c r="J376" s="72"/>
      <c r="K376" s="42"/>
      <c r="L376" s="196"/>
      <c r="M376" s="196"/>
      <c r="N376" s="196"/>
      <c r="O376" s="42"/>
      <c r="P376" s="317"/>
      <c r="Q376" s="42"/>
      <c r="R376" s="42"/>
      <c r="S376" s="42"/>
      <c r="T376" s="42"/>
      <c r="U376" s="42"/>
      <c r="V376" s="42"/>
      <c r="W376" s="42"/>
      <c r="X376" s="42"/>
      <c r="Y376" s="42"/>
      <c r="Z376" s="42"/>
      <c r="AA376" s="42"/>
      <c r="AB376" s="42"/>
    </row>
    <row r="377" spans="2:28" ht="15.75" hidden="1" customHeight="1" x14ac:dyDescent="0.25">
      <c r="B377" s="42"/>
      <c r="C377" s="42"/>
      <c r="D377" s="42"/>
      <c r="E377" s="42"/>
      <c r="F377" s="42"/>
      <c r="G377" s="72"/>
      <c r="H377" s="72"/>
      <c r="I377" s="72"/>
      <c r="J377" s="72"/>
      <c r="K377" s="42"/>
      <c r="L377" s="196"/>
      <c r="M377" s="196"/>
      <c r="N377" s="196"/>
      <c r="O377" s="42"/>
      <c r="P377" s="317"/>
      <c r="Q377" s="42"/>
      <c r="R377" s="42"/>
      <c r="S377" s="42"/>
      <c r="T377" s="42"/>
      <c r="U377" s="42"/>
      <c r="V377" s="42"/>
      <c r="W377" s="42"/>
      <c r="X377" s="42"/>
      <c r="Y377" s="42"/>
      <c r="Z377" s="42"/>
      <c r="AA377" s="42"/>
      <c r="AB377" s="42"/>
    </row>
    <row r="378" spans="2:28" ht="15.75" hidden="1" customHeight="1" x14ac:dyDescent="0.25">
      <c r="B378" s="42"/>
      <c r="C378" s="42"/>
      <c r="D378" s="42"/>
      <c r="E378" s="42"/>
      <c r="F378" s="42"/>
      <c r="G378" s="72"/>
      <c r="H378" s="72"/>
      <c r="I378" s="72"/>
      <c r="J378" s="72"/>
      <c r="K378" s="42"/>
      <c r="L378" s="196"/>
      <c r="M378" s="196"/>
      <c r="N378" s="196"/>
      <c r="O378" s="42"/>
      <c r="P378" s="317"/>
      <c r="Q378" s="42"/>
      <c r="R378" s="42"/>
      <c r="S378" s="42"/>
      <c r="T378" s="42"/>
      <c r="U378" s="42"/>
      <c r="V378" s="42"/>
      <c r="W378" s="42"/>
      <c r="X378" s="42"/>
      <c r="Y378" s="42"/>
      <c r="Z378" s="42"/>
      <c r="AA378" s="42"/>
      <c r="AB378" s="42"/>
    </row>
    <row r="379" spans="2:28" ht="15.75" hidden="1" customHeight="1" x14ac:dyDescent="0.25">
      <c r="B379" s="42"/>
      <c r="C379" s="42"/>
      <c r="D379" s="42"/>
      <c r="E379" s="42"/>
      <c r="F379" s="42"/>
      <c r="G379" s="72"/>
      <c r="H379" s="72"/>
      <c r="I379" s="72"/>
      <c r="J379" s="72"/>
      <c r="K379" s="42"/>
      <c r="L379" s="196"/>
      <c r="M379" s="196"/>
      <c r="N379" s="196"/>
      <c r="O379" s="42"/>
      <c r="P379" s="317"/>
      <c r="Q379" s="42"/>
      <c r="R379" s="42"/>
      <c r="S379" s="42"/>
      <c r="T379" s="42"/>
      <c r="U379" s="42"/>
      <c r="V379" s="42"/>
      <c r="W379" s="42"/>
      <c r="X379" s="42"/>
      <c r="Y379" s="42"/>
      <c r="Z379" s="42"/>
      <c r="AA379" s="42"/>
      <c r="AB379" s="42"/>
    </row>
    <row r="380" spans="2:28" ht="15.75" hidden="1" customHeight="1" x14ac:dyDescent="0.25">
      <c r="B380" s="42"/>
      <c r="C380" s="42"/>
      <c r="D380" s="42"/>
      <c r="E380" s="42"/>
      <c r="F380" s="42"/>
      <c r="G380" s="72"/>
      <c r="H380" s="72"/>
      <c r="I380" s="72"/>
      <c r="J380" s="72"/>
      <c r="K380" s="42"/>
      <c r="L380" s="196"/>
      <c r="M380" s="196"/>
      <c r="N380" s="196"/>
      <c r="O380" s="42"/>
      <c r="P380" s="317"/>
      <c r="Q380" s="42"/>
      <c r="R380" s="42"/>
      <c r="S380" s="42"/>
      <c r="T380" s="42"/>
      <c r="U380" s="42"/>
      <c r="V380" s="42"/>
      <c r="W380" s="42"/>
      <c r="X380" s="42"/>
      <c r="Y380" s="42"/>
      <c r="Z380" s="42"/>
      <c r="AA380" s="42"/>
      <c r="AB380" s="42"/>
    </row>
    <row r="381" spans="2:28" ht="15.75" hidden="1" customHeight="1" x14ac:dyDescent="0.25">
      <c r="B381" s="42"/>
      <c r="C381" s="42"/>
      <c r="D381" s="42"/>
      <c r="E381" s="42"/>
      <c r="F381" s="42"/>
      <c r="G381" s="72"/>
      <c r="H381" s="72"/>
      <c r="I381" s="72"/>
      <c r="J381" s="72"/>
      <c r="K381" s="42"/>
      <c r="L381" s="196"/>
      <c r="M381" s="196"/>
      <c r="N381" s="196"/>
      <c r="O381" s="42"/>
      <c r="P381" s="317"/>
      <c r="Q381" s="42"/>
      <c r="R381" s="42"/>
      <c r="S381" s="42"/>
      <c r="T381" s="42"/>
      <c r="U381" s="42"/>
      <c r="V381" s="42"/>
      <c r="W381" s="42"/>
      <c r="X381" s="42"/>
      <c r="Y381" s="42"/>
      <c r="Z381" s="42"/>
      <c r="AA381" s="42"/>
      <c r="AB381" s="42"/>
    </row>
    <row r="382" spans="2:28" ht="15.75" hidden="1" customHeight="1" x14ac:dyDescent="0.25">
      <c r="B382" s="42"/>
      <c r="C382" s="42"/>
      <c r="D382" s="42"/>
      <c r="E382" s="42"/>
      <c r="F382" s="42"/>
      <c r="G382" s="72"/>
      <c r="H382" s="72"/>
      <c r="I382" s="72"/>
      <c r="J382" s="72"/>
      <c r="K382" s="42"/>
      <c r="L382" s="196"/>
      <c r="M382" s="196"/>
      <c r="N382" s="196"/>
      <c r="O382" s="42"/>
      <c r="P382" s="317"/>
      <c r="Q382" s="42"/>
      <c r="R382" s="42"/>
      <c r="S382" s="42"/>
      <c r="T382" s="42"/>
      <c r="U382" s="42"/>
      <c r="V382" s="42"/>
      <c r="W382" s="42"/>
      <c r="X382" s="42"/>
      <c r="Y382" s="42"/>
      <c r="Z382" s="42"/>
      <c r="AA382" s="42"/>
      <c r="AB382" s="42"/>
    </row>
    <row r="383" spans="2:28" ht="15.75" hidden="1" customHeight="1" x14ac:dyDescent="0.25">
      <c r="B383" s="42"/>
      <c r="C383" s="42"/>
      <c r="D383" s="42"/>
      <c r="E383" s="42"/>
      <c r="F383" s="42"/>
      <c r="G383" s="72"/>
      <c r="H383" s="72"/>
      <c r="I383" s="72"/>
      <c r="J383" s="72"/>
      <c r="K383" s="42"/>
      <c r="L383" s="196"/>
      <c r="M383" s="196"/>
      <c r="N383" s="196"/>
      <c r="O383" s="42"/>
      <c r="P383" s="317"/>
      <c r="Q383" s="42"/>
      <c r="R383" s="42"/>
      <c r="S383" s="42"/>
      <c r="T383" s="42"/>
      <c r="U383" s="42"/>
      <c r="V383" s="42"/>
      <c r="W383" s="42"/>
      <c r="X383" s="42"/>
      <c r="Y383" s="42"/>
      <c r="Z383" s="42"/>
      <c r="AA383" s="42"/>
      <c r="AB383" s="42"/>
    </row>
    <row r="384" spans="2:28" ht="15.75" hidden="1" customHeight="1" x14ac:dyDescent="0.25">
      <c r="B384" s="42"/>
      <c r="C384" s="42"/>
      <c r="D384" s="42"/>
      <c r="E384" s="42"/>
      <c r="F384" s="42"/>
      <c r="G384" s="72"/>
      <c r="H384" s="72"/>
      <c r="I384" s="72"/>
      <c r="J384" s="72"/>
      <c r="K384" s="42"/>
      <c r="L384" s="196"/>
      <c r="M384" s="196"/>
      <c r="N384" s="196"/>
      <c r="O384" s="42"/>
      <c r="P384" s="317"/>
      <c r="Q384" s="42"/>
      <c r="R384" s="42"/>
      <c r="S384" s="42"/>
      <c r="T384" s="42"/>
      <c r="U384" s="42"/>
      <c r="V384" s="42"/>
      <c r="W384" s="42"/>
      <c r="X384" s="42"/>
      <c r="Y384" s="42"/>
      <c r="Z384" s="42"/>
      <c r="AA384" s="42"/>
      <c r="AB384" s="42"/>
    </row>
    <row r="385" spans="2:28" ht="15.75" hidden="1" customHeight="1" x14ac:dyDescent="0.25">
      <c r="B385" s="42"/>
      <c r="C385" s="42"/>
      <c r="D385" s="42"/>
      <c r="E385" s="42"/>
      <c r="F385" s="42"/>
      <c r="G385" s="72"/>
      <c r="H385" s="72"/>
      <c r="I385" s="72"/>
      <c r="J385" s="72"/>
      <c r="K385" s="42"/>
      <c r="L385" s="196"/>
      <c r="M385" s="196"/>
      <c r="N385" s="196"/>
      <c r="O385" s="42"/>
      <c r="P385" s="317"/>
      <c r="Q385" s="42"/>
      <c r="R385" s="42"/>
      <c r="S385" s="42"/>
      <c r="T385" s="42"/>
      <c r="U385" s="42"/>
      <c r="V385" s="42"/>
      <c r="W385" s="42"/>
      <c r="X385" s="42"/>
      <c r="Y385" s="42"/>
      <c r="Z385" s="42"/>
      <c r="AA385" s="42"/>
      <c r="AB385" s="42"/>
    </row>
    <row r="386" spans="2:28" ht="15.75" hidden="1" customHeight="1" x14ac:dyDescent="0.25">
      <c r="B386" s="42"/>
      <c r="C386" s="42"/>
      <c r="D386" s="42"/>
      <c r="E386" s="42"/>
      <c r="F386" s="42"/>
      <c r="G386" s="72"/>
      <c r="H386" s="72"/>
      <c r="I386" s="72"/>
      <c r="J386" s="72"/>
      <c r="K386" s="42"/>
      <c r="L386" s="196"/>
      <c r="M386" s="196"/>
      <c r="N386" s="196"/>
      <c r="O386" s="42"/>
      <c r="P386" s="317"/>
      <c r="Q386" s="42"/>
      <c r="R386" s="42"/>
      <c r="S386" s="42"/>
      <c r="T386" s="42"/>
      <c r="U386" s="42"/>
      <c r="V386" s="42"/>
      <c r="W386" s="42"/>
      <c r="X386" s="42"/>
      <c r="Y386" s="42"/>
      <c r="Z386" s="42"/>
      <c r="AA386" s="42"/>
      <c r="AB386" s="42"/>
    </row>
    <row r="387" spans="2:28" ht="15.75" hidden="1" customHeight="1" x14ac:dyDescent="0.25">
      <c r="B387" s="42"/>
      <c r="C387" s="42"/>
      <c r="D387" s="42"/>
      <c r="E387" s="42"/>
      <c r="F387" s="42"/>
      <c r="G387" s="72"/>
      <c r="H387" s="72"/>
      <c r="I387" s="72"/>
      <c r="J387" s="72"/>
      <c r="K387" s="42"/>
      <c r="L387" s="196"/>
      <c r="M387" s="196"/>
      <c r="N387" s="196"/>
      <c r="O387" s="42"/>
      <c r="P387" s="317"/>
      <c r="Q387" s="42"/>
      <c r="R387" s="42"/>
      <c r="S387" s="42"/>
      <c r="T387" s="42"/>
      <c r="U387" s="42"/>
      <c r="V387" s="42"/>
      <c r="W387" s="42"/>
      <c r="X387" s="42"/>
      <c r="Y387" s="42"/>
      <c r="Z387" s="42"/>
      <c r="AA387" s="42"/>
      <c r="AB387" s="42"/>
    </row>
    <row r="388" spans="2:28" ht="15.75" hidden="1" customHeight="1" x14ac:dyDescent="0.25">
      <c r="B388" s="42"/>
      <c r="C388" s="42"/>
      <c r="D388" s="42"/>
      <c r="E388" s="42"/>
      <c r="F388" s="42"/>
      <c r="G388" s="72"/>
      <c r="H388" s="72"/>
      <c r="I388" s="72"/>
      <c r="J388" s="72"/>
      <c r="K388" s="42"/>
      <c r="L388" s="196"/>
      <c r="M388" s="196"/>
      <c r="N388" s="196"/>
      <c r="O388" s="42"/>
      <c r="P388" s="317"/>
      <c r="Q388" s="42"/>
      <c r="R388" s="42"/>
      <c r="S388" s="42"/>
      <c r="T388" s="42"/>
      <c r="U388" s="42"/>
      <c r="V388" s="42"/>
      <c r="W388" s="42"/>
      <c r="X388" s="42"/>
      <c r="Y388" s="42"/>
      <c r="Z388" s="42"/>
      <c r="AA388" s="42"/>
      <c r="AB388" s="42"/>
    </row>
    <row r="389" spans="2:28" ht="15.75" hidden="1" customHeight="1" x14ac:dyDescent="0.25">
      <c r="B389" s="42"/>
      <c r="C389" s="42"/>
      <c r="D389" s="42"/>
      <c r="E389" s="42"/>
      <c r="F389" s="42"/>
      <c r="G389" s="72"/>
      <c r="H389" s="72"/>
      <c r="I389" s="72"/>
      <c r="J389" s="72"/>
      <c r="K389" s="42"/>
      <c r="L389" s="196"/>
      <c r="M389" s="196"/>
      <c r="N389" s="196"/>
      <c r="O389" s="42"/>
      <c r="P389" s="317"/>
      <c r="Q389" s="42"/>
      <c r="R389" s="42"/>
      <c r="S389" s="42"/>
      <c r="T389" s="42"/>
      <c r="U389" s="42"/>
      <c r="V389" s="42"/>
      <c r="W389" s="42"/>
      <c r="X389" s="42"/>
      <c r="Y389" s="42"/>
      <c r="Z389" s="42"/>
      <c r="AA389" s="42"/>
      <c r="AB389" s="42"/>
    </row>
    <row r="390" spans="2:28" ht="15.75" hidden="1" customHeight="1" x14ac:dyDescent="0.25">
      <c r="B390" s="42"/>
      <c r="C390" s="42"/>
      <c r="D390" s="42"/>
      <c r="E390" s="42"/>
      <c r="F390" s="42"/>
      <c r="G390" s="72"/>
      <c r="H390" s="72"/>
      <c r="I390" s="72"/>
      <c r="J390" s="72"/>
      <c r="K390" s="42"/>
      <c r="L390" s="196"/>
      <c r="M390" s="196"/>
      <c r="N390" s="196"/>
      <c r="O390" s="42"/>
      <c r="P390" s="317"/>
      <c r="Q390" s="42"/>
      <c r="R390" s="42"/>
      <c r="S390" s="42"/>
      <c r="T390" s="42"/>
      <c r="U390" s="42"/>
      <c r="V390" s="42"/>
      <c r="W390" s="42"/>
      <c r="X390" s="42"/>
      <c r="Y390" s="42"/>
      <c r="Z390" s="42"/>
      <c r="AA390" s="42"/>
      <c r="AB390" s="42"/>
    </row>
    <row r="391" spans="2:28" ht="15.75" hidden="1" customHeight="1" x14ac:dyDescent="0.25">
      <c r="B391" s="42"/>
      <c r="C391" s="42"/>
      <c r="D391" s="42"/>
      <c r="E391" s="42"/>
      <c r="F391" s="42"/>
      <c r="G391" s="72"/>
      <c r="H391" s="72"/>
      <c r="I391" s="72"/>
      <c r="J391" s="72"/>
      <c r="K391" s="42"/>
      <c r="L391" s="196"/>
      <c r="M391" s="196"/>
      <c r="N391" s="196"/>
      <c r="O391" s="42"/>
      <c r="P391" s="317"/>
      <c r="Q391" s="42"/>
      <c r="R391" s="42"/>
      <c r="S391" s="42"/>
      <c r="T391" s="42"/>
      <c r="U391" s="42"/>
      <c r="V391" s="42"/>
      <c r="W391" s="42"/>
      <c r="X391" s="42"/>
      <c r="Y391" s="42"/>
      <c r="Z391" s="42"/>
      <c r="AA391" s="42"/>
      <c r="AB391" s="42"/>
    </row>
    <row r="392" spans="2:28" ht="15.75" hidden="1" customHeight="1" x14ac:dyDescent="0.25">
      <c r="B392" s="42"/>
      <c r="C392" s="42"/>
      <c r="D392" s="42"/>
      <c r="E392" s="42"/>
      <c r="F392" s="42"/>
      <c r="G392" s="72"/>
      <c r="H392" s="72"/>
      <c r="I392" s="72"/>
      <c r="J392" s="72"/>
      <c r="K392" s="42"/>
      <c r="L392" s="196"/>
      <c r="M392" s="196"/>
      <c r="N392" s="196"/>
      <c r="O392" s="42"/>
      <c r="P392" s="317"/>
      <c r="Q392" s="42"/>
      <c r="R392" s="42"/>
      <c r="S392" s="42"/>
      <c r="T392" s="42"/>
      <c r="U392" s="42"/>
      <c r="V392" s="42"/>
      <c r="W392" s="42"/>
      <c r="X392" s="42"/>
      <c r="Y392" s="42"/>
      <c r="Z392" s="42"/>
      <c r="AA392" s="42"/>
      <c r="AB392" s="42"/>
    </row>
    <row r="393" spans="2:28" ht="15.75" hidden="1" customHeight="1" x14ac:dyDescent="0.25">
      <c r="B393" s="42"/>
      <c r="C393" s="42"/>
      <c r="D393" s="42"/>
      <c r="E393" s="42"/>
      <c r="F393" s="42"/>
      <c r="G393" s="72"/>
      <c r="H393" s="72"/>
      <c r="I393" s="72"/>
      <c r="J393" s="72"/>
      <c r="K393" s="42"/>
      <c r="L393" s="196"/>
      <c r="M393" s="196"/>
      <c r="N393" s="196"/>
      <c r="O393" s="42"/>
      <c r="P393" s="317"/>
      <c r="Q393" s="42"/>
      <c r="R393" s="42"/>
      <c r="S393" s="42"/>
      <c r="T393" s="42"/>
      <c r="U393" s="42"/>
      <c r="V393" s="42"/>
      <c r="W393" s="42"/>
      <c r="X393" s="42"/>
      <c r="Y393" s="42"/>
      <c r="Z393" s="42"/>
      <c r="AA393" s="42"/>
      <c r="AB393" s="42"/>
    </row>
    <row r="394" spans="2:28" ht="15.75" hidden="1" customHeight="1" x14ac:dyDescent="0.25">
      <c r="B394" s="42"/>
      <c r="C394" s="42"/>
      <c r="D394" s="42"/>
      <c r="E394" s="42"/>
      <c r="F394" s="42"/>
      <c r="G394" s="72"/>
      <c r="H394" s="72"/>
      <c r="I394" s="72"/>
      <c r="J394" s="72"/>
      <c r="K394" s="42"/>
      <c r="L394" s="196"/>
      <c r="M394" s="196"/>
      <c r="N394" s="196"/>
      <c r="O394" s="42"/>
      <c r="P394" s="317"/>
      <c r="Q394" s="42"/>
      <c r="R394" s="42"/>
      <c r="S394" s="42"/>
      <c r="T394" s="42"/>
      <c r="U394" s="42"/>
      <c r="V394" s="42"/>
      <c r="W394" s="42"/>
      <c r="X394" s="42"/>
      <c r="Y394" s="42"/>
      <c r="Z394" s="42"/>
      <c r="AA394" s="42"/>
      <c r="AB394" s="42"/>
    </row>
    <row r="395" spans="2:28" ht="15.75" hidden="1" customHeight="1" x14ac:dyDescent="0.25">
      <c r="B395" s="42"/>
      <c r="C395" s="42"/>
      <c r="D395" s="42"/>
      <c r="E395" s="42"/>
      <c r="F395" s="42"/>
      <c r="G395" s="72"/>
      <c r="H395" s="72"/>
      <c r="I395" s="72"/>
      <c r="J395" s="72"/>
      <c r="K395" s="42"/>
      <c r="L395" s="196"/>
      <c r="M395" s="196"/>
      <c r="N395" s="196"/>
      <c r="O395" s="42"/>
      <c r="P395" s="317"/>
      <c r="Q395" s="42"/>
      <c r="R395" s="42"/>
      <c r="S395" s="42"/>
      <c r="T395" s="42"/>
      <c r="U395" s="42"/>
      <c r="V395" s="42"/>
      <c r="W395" s="42"/>
      <c r="X395" s="42"/>
      <c r="Y395" s="42"/>
      <c r="Z395" s="42"/>
      <c r="AA395" s="42"/>
      <c r="AB395" s="42"/>
    </row>
    <row r="396" spans="2:28" ht="15.75" hidden="1" customHeight="1" x14ac:dyDescent="0.25">
      <c r="B396" s="42"/>
      <c r="C396" s="42"/>
      <c r="D396" s="42"/>
      <c r="E396" s="42"/>
      <c r="F396" s="42"/>
      <c r="G396" s="72"/>
      <c r="H396" s="72"/>
      <c r="I396" s="72"/>
      <c r="J396" s="72"/>
      <c r="K396" s="42"/>
      <c r="L396" s="196"/>
      <c r="M396" s="196"/>
      <c r="N396" s="196"/>
      <c r="O396" s="42"/>
      <c r="P396" s="317"/>
      <c r="Q396" s="42"/>
      <c r="R396" s="42"/>
      <c r="S396" s="42"/>
      <c r="T396" s="42"/>
      <c r="U396" s="42"/>
      <c r="V396" s="42"/>
      <c r="W396" s="42"/>
      <c r="X396" s="42"/>
      <c r="Y396" s="42"/>
      <c r="Z396" s="42"/>
      <c r="AA396" s="42"/>
      <c r="AB396" s="42"/>
    </row>
    <row r="397" spans="2:28" ht="15.75" hidden="1" customHeight="1" x14ac:dyDescent="0.25">
      <c r="B397" s="42"/>
      <c r="C397" s="42"/>
      <c r="D397" s="42"/>
      <c r="E397" s="42"/>
      <c r="F397" s="42"/>
      <c r="G397" s="72"/>
      <c r="H397" s="72"/>
      <c r="I397" s="72"/>
      <c r="J397" s="72"/>
      <c r="K397" s="42"/>
      <c r="L397" s="196"/>
      <c r="M397" s="196"/>
      <c r="N397" s="196"/>
      <c r="O397" s="42"/>
      <c r="P397" s="317"/>
      <c r="Q397" s="42"/>
      <c r="R397" s="42"/>
      <c r="S397" s="42"/>
      <c r="T397" s="42"/>
      <c r="U397" s="42"/>
      <c r="V397" s="42"/>
      <c r="W397" s="42"/>
      <c r="X397" s="42"/>
      <c r="Y397" s="42"/>
      <c r="Z397" s="42"/>
      <c r="AA397" s="42"/>
      <c r="AB397" s="42"/>
    </row>
    <row r="398" spans="2:28" ht="15.75" hidden="1" customHeight="1" x14ac:dyDescent="0.25">
      <c r="B398" s="42"/>
      <c r="C398" s="42"/>
      <c r="D398" s="42"/>
      <c r="E398" s="42"/>
      <c r="F398" s="42"/>
      <c r="G398" s="72"/>
      <c r="H398" s="72"/>
      <c r="I398" s="72"/>
      <c r="J398" s="72"/>
      <c r="K398" s="42"/>
      <c r="L398" s="196"/>
      <c r="M398" s="196"/>
      <c r="N398" s="196"/>
      <c r="O398" s="42"/>
      <c r="P398" s="317"/>
      <c r="Q398" s="42"/>
      <c r="R398" s="42"/>
      <c r="S398" s="42"/>
      <c r="T398" s="42"/>
      <c r="U398" s="42"/>
      <c r="V398" s="42"/>
      <c r="W398" s="42"/>
      <c r="X398" s="42"/>
      <c r="Y398" s="42"/>
      <c r="Z398" s="42"/>
      <c r="AA398" s="42"/>
      <c r="AB398" s="42"/>
    </row>
    <row r="399" spans="2:28" ht="15.75" hidden="1" customHeight="1" x14ac:dyDescent="0.25">
      <c r="B399" s="42"/>
      <c r="C399" s="42"/>
      <c r="D399" s="42"/>
      <c r="E399" s="42"/>
      <c r="F399" s="42"/>
      <c r="G399" s="72"/>
      <c r="H399" s="72"/>
      <c r="I399" s="72"/>
      <c r="J399" s="72"/>
      <c r="K399" s="42"/>
      <c r="L399" s="196"/>
      <c r="M399" s="196"/>
      <c r="N399" s="196"/>
      <c r="O399" s="42"/>
      <c r="P399" s="317"/>
      <c r="Q399" s="42"/>
      <c r="R399" s="42"/>
      <c r="S399" s="42"/>
      <c r="T399" s="42"/>
      <c r="U399" s="42"/>
      <c r="V399" s="42"/>
      <c r="W399" s="42"/>
      <c r="X399" s="42"/>
      <c r="Y399" s="42"/>
      <c r="Z399" s="42"/>
      <c r="AA399" s="42"/>
      <c r="AB399" s="42"/>
    </row>
    <row r="400" spans="2:28" ht="15.75" hidden="1" customHeight="1" x14ac:dyDescent="0.25">
      <c r="B400" s="42"/>
      <c r="C400" s="42"/>
      <c r="D400" s="42"/>
      <c r="E400" s="42"/>
      <c r="F400" s="42"/>
      <c r="G400" s="72"/>
      <c r="H400" s="72"/>
      <c r="I400" s="72"/>
      <c r="J400" s="72"/>
      <c r="K400" s="42"/>
      <c r="L400" s="196"/>
      <c r="M400" s="196"/>
      <c r="N400" s="196"/>
      <c r="O400" s="42"/>
      <c r="P400" s="317"/>
      <c r="Q400" s="42"/>
      <c r="R400" s="42"/>
      <c r="S400" s="42"/>
      <c r="T400" s="42"/>
      <c r="U400" s="42"/>
      <c r="V400" s="42"/>
      <c r="W400" s="42"/>
      <c r="X400" s="42"/>
      <c r="Y400" s="42"/>
      <c r="Z400" s="42"/>
      <c r="AA400" s="42"/>
      <c r="AB400" s="42"/>
    </row>
    <row r="401" spans="2:28" ht="15.75" hidden="1" customHeight="1" x14ac:dyDescent="0.25">
      <c r="B401" s="42"/>
      <c r="C401" s="42"/>
      <c r="D401" s="42"/>
      <c r="E401" s="42"/>
      <c r="F401" s="42"/>
      <c r="G401" s="72"/>
      <c r="H401" s="72"/>
      <c r="I401" s="72"/>
      <c r="J401" s="72"/>
      <c r="K401" s="42"/>
      <c r="L401" s="196"/>
      <c r="M401" s="196"/>
      <c r="N401" s="196"/>
      <c r="O401" s="42"/>
      <c r="P401" s="317"/>
      <c r="Q401" s="42"/>
      <c r="R401" s="42"/>
      <c r="S401" s="42"/>
      <c r="T401" s="42"/>
      <c r="U401" s="42"/>
      <c r="V401" s="42"/>
      <c r="W401" s="42"/>
      <c r="X401" s="42"/>
      <c r="Y401" s="42"/>
      <c r="Z401" s="42"/>
      <c r="AA401" s="42"/>
      <c r="AB401" s="42"/>
    </row>
    <row r="402" spans="2:28" ht="15.75" hidden="1" customHeight="1" x14ac:dyDescent="0.25">
      <c r="B402" s="42"/>
      <c r="C402" s="42"/>
      <c r="D402" s="42"/>
      <c r="E402" s="42"/>
      <c r="F402" s="42"/>
      <c r="G402" s="72"/>
      <c r="H402" s="72"/>
      <c r="I402" s="72"/>
      <c r="J402" s="72"/>
      <c r="K402" s="42"/>
      <c r="L402" s="196"/>
      <c r="M402" s="196"/>
      <c r="N402" s="196"/>
      <c r="O402" s="42"/>
      <c r="P402" s="317"/>
      <c r="Q402" s="42"/>
      <c r="R402" s="42"/>
      <c r="S402" s="42"/>
      <c r="T402" s="42"/>
      <c r="U402" s="42"/>
      <c r="V402" s="42"/>
      <c r="W402" s="42"/>
      <c r="X402" s="42"/>
      <c r="Y402" s="42"/>
      <c r="Z402" s="42"/>
      <c r="AA402" s="42"/>
      <c r="AB402" s="42"/>
    </row>
    <row r="403" spans="2:28" ht="15.75" hidden="1" customHeight="1" x14ac:dyDescent="0.25">
      <c r="B403" s="42"/>
      <c r="C403" s="42"/>
      <c r="D403" s="42"/>
      <c r="E403" s="42"/>
      <c r="F403" s="42"/>
      <c r="G403" s="72"/>
      <c r="H403" s="72"/>
      <c r="I403" s="72"/>
      <c r="J403" s="72"/>
      <c r="K403" s="42"/>
      <c r="L403" s="196"/>
      <c r="M403" s="196"/>
      <c r="N403" s="196"/>
      <c r="O403" s="42"/>
      <c r="P403" s="317"/>
      <c r="Q403" s="42"/>
      <c r="R403" s="42"/>
      <c r="S403" s="42"/>
      <c r="T403" s="42"/>
      <c r="U403" s="42"/>
      <c r="V403" s="42"/>
      <c r="W403" s="42"/>
      <c r="X403" s="42"/>
      <c r="Y403" s="42"/>
      <c r="Z403" s="42"/>
      <c r="AA403" s="42"/>
      <c r="AB403" s="42"/>
    </row>
    <row r="404" spans="2:28" ht="15.75" hidden="1" customHeight="1" x14ac:dyDescent="0.25">
      <c r="B404" s="42"/>
      <c r="C404" s="42"/>
      <c r="D404" s="42"/>
      <c r="E404" s="42"/>
      <c r="F404" s="42"/>
      <c r="G404" s="72"/>
      <c r="H404" s="72"/>
      <c r="I404" s="72"/>
      <c r="J404" s="72"/>
      <c r="K404" s="42"/>
      <c r="L404" s="196"/>
      <c r="M404" s="196"/>
      <c r="N404" s="196"/>
      <c r="O404" s="42"/>
      <c r="P404" s="317"/>
      <c r="Q404" s="42"/>
      <c r="R404" s="42"/>
      <c r="S404" s="42"/>
      <c r="T404" s="42"/>
      <c r="U404" s="42"/>
      <c r="V404" s="42"/>
      <c r="W404" s="42"/>
      <c r="X404" s="42"/>
      <c r="Y404" s="42"/>
      <c r="Z404" s="42"/>
      <c r="AA404" s="42"/>
      <c r="AB404" s="42"/>
    </row>
    <row r="405" spans="2:28" ht="15.75" hidden="1" customHeight="1" x14ac:dyDescent="0.25">
      <c r="B405" s="42"/>
      <c r="C405" s="42"/>
      <c r="D405" s="42"/>
      <c r="E405" s="42"/>
      <c r="F405" s="42"/>
      <c r="G405" s="72"/>
      <c r="H405" s="72"/>
      <c r="I405" s="72"/>
      <c r="J405" s="72"/>
      <c r="K405" s="42"/>
      <c r="L405" s="196"/>
      <c r="M405" s="196"/>
      <c r="N405" s="196"/>
      <c r="O405" s="42"/>
      <c r="P405" s="317"/>
      <c r="Q405" s="42"/>
      <c r="R405" s="42"/>
      <c r="S405" s="42"/>
      <c r="T405" s="42"/>
      <c r="U405" s="42"/>
      <c r="V405" s="42"/>
      <c r="W405" s="42"/>
      <c r="X405" s="42"/>
      <c r="Y405" s="42"/>
      <c r="Z405" s="42"/>
      <c r="AA405" s="42"/>
      <c r="AB405" s="42"/>
    </row>
    <row r="406" spans="2:28" ht="15.75" hidden="1" customHeight="1" x14ac:dyDescent="0.25">
      <c r="B406" s="42"/>
      <c r="C406" s="42"/>
      <c r="D406" s="42"/>
      <c r="E406" s="42"/>
      <c r="F406" s="42"/>
      <c r="G406" s="72"/>
      <c r="H406" s="72"/>
      <c r="I406" s="72"/>
      <c r="J406" s="72"/>
      <c r="K406" s="42"/>
      <c r="L406" s="196"/>
      <c r="M406" s="196"/>
      <c r="N406" s="196"/>
      <c r="O406" s="42"/>
      <c r="P406" s="317"/>
      <c r="Q406" s="42"/>
      <c r="R406" s="42"/>
      <c r="S406" s="42"/>
      <c r="T406" s="42"/>
      <c r="U406" s="42"/>
      <c r="V406" s="42"/>
      <c r="W406" s="42"/>
      <c r="X406" s="42"/>
      <c r="Y406" s="42"/>
      <c r="Z406" s="42"/>
      <c r="AA406" s="42"/>
      <c r="AB406" s="42"/>
    </row>
    <row r="407" spans="2:28" ht="15.75" hidden="1" customHeight="1" x14ac:dyDescent="0.25">
      <c r="B407" s="42"/>
      <c r="C407" s="42"/>
      <c r="D407" s="42"/>
      <c r="E407" s="42"/>
      <c r="F407" s="42"/>
      <c r="G407" s="72"/>
      <c r="H407" s="72"/>
      <c r="I407" s="72"/>
      <c r="J407" s="72"/>
      <c r="K407" s="42"/>
      <c r="L407" s="196"/>
      <c r="M407" s="196"/>
      <c r="N407" s="196"/>
      <c r="O407" s="42"/>
      <c r="P407" s="317"/>
      <c r="Q407" s="42"/>
      <c r="R407" s="42"/>
      <c r="S407" s="42"/>
      <c r="T407" s="42"/>
      <c r="U407" s="42"/>
      <c r="V407" s="42"/>
      <c r="W407" s="42"/>
      <c r="X407" s="42"/>
      <c r="Y407" s="42"/>
      <c r="Z407" s="42"/>
      <c r="AA407" s="42"/>
      <c r="AB407" s="42"/>
    </row>
    <row r="408" spans="2:28" ht="15.75" hidden="1" customHeight="1" x14ac:dyDescent="0.25">
      <c r="B408" s="42"/>
      <c r="C408" s="42"/>
      <c r="D408" s="42"/>
      <c r="E408" s="42"/>
      <c r="F408" s="42"/>
      <c r="G408" s="72"/>
      <c r="H408" s="72"/>
      <c r="I408" s="72"/>
      <c r="J408" s="72"/>
      <c r="K408" s="42"/>
      <c r="L408" s="196"/>
      <c r="M408" s="196"/>
      <c r="N408" s="196"/>
      <c r="O408" s="42"/>
      <c r="P408" s="317"/>
      <c r="Q408" s="42"/>
      <c r="R408" s="42"/>
      <c r="S408" s="42"/>
      <c r="T408" s="42"/>
      <c r="U408" s="42"/>
      <c r="V408" s="42"/>
      <c r="W408" s="42"/>
      <c r="X408" s="42"/>
      <c r="Y408" s="42"/>
      <c r="Z408" s="42"/>
      <c r="AA408" s="42"/>
      <c r="AB408" s="42"/>
    </row>
    <row r="409" spans="2:28" ht="15.75" hidden="1" customHeight="1" x14ac:dyDescent="0.25">
      <c r="B409" s="42"/>
      <c r="C409" s="42"/>
      <c r="D409" s="42"/>
      <c r="E409" s="42"/>
      <c r="F409" s="42"/>
      <c r="G409" s="72"/>
      <c r="H409" s="72"/>
      <c r="I409" s="72"/>
      <c r="J409" s="72"/>
      <c r="K409" s="42"/>
      <c r="L409" s="196"/>
      <c r="M409" s="196"/>
      <c r="N409" s="196"/>
      <c r="O409" s="42"/>
      <c r="P409" s="317"/>
      <c r="Q409" s="42"/>
      <c r="R409" s="42"/>
      <c r="S409" s="42"/>
      <c r="T409" s="42"/>
      <c r="U409" s="42"/>
      <c r="V409" s="42"/>
      <c r="W409" s="42"/>
      <c r="X409" s="42"/>
      <c r="Y409" s="42"/>
      <c r="Z409" s="42"/>
      <c r="AA409" s="42"/>
      <c r="AB409" s="42"/>
    </row>
    <row r="410" spans="2:28" ht="15.75" hidden="1" customHeight="1" x14ac:dyDescent="0.25">
      <c r="B410" s="42"/>
      <c r="C410" s="42"/>
      <c r="D410" s="42"/>
      <c r="E410" s="42"/>
      <c r="F410" s="42"/>
      <c r="G410" s="72"/>
      <c r="H410" s="72"/>
      <c r="I410" s="72"/>
      <c r="J410" s="72"/>
      <c r="K410" s="42"/>
      <c r="L410" s="196"/>
      <c r="M410" s="196"/>
      <c r="N410" s="196"/>
      <c r="O410" s="42"/>
      <c r="P410" s="317"/>
      <c r="Q410" s="42"/>
      <c r="R410" s="42"/>
      <c r="S410" s="42"/>
      <c r="T410" s="42"/>
      <c r="U410" s="42"/>
      <c r="V410" s="42"/>
      <c r="W410" s="42"/>
      <c r="X410" s="42"/>
      <c r="Y410" s="42"/>
      <c r="Z410" s="42"/>
      <c r="AA410" s="42"/>
      <c r="AB410" s="42"/>
    </row>
    <row r="411" spans="2:28" ht="15.75" hidden="1" customHeight="1" x14ac:dyDescent="0.25">
      <c r="B411" s="42"/>
      <c r="C411" s="42"/>
      <c r="D411" s="42"/>
      <c r="E411" s="42"/>
      <c r="F411" s="42"/>
      <c r="G411" s="72"/>
      <c r="H411" s="72"/>
      <c r="I411" s="72"/>
      <c r="J411" s="72"/>
      <c r="K411" s="42"/>
      <c r="L411" s="196"/>
      <c r="M411" s="196"/>
      <c r="N411" s="196"/>
      <c r="O411" s="42"/>
      <c r="P411" s="317"/>
      <c r="Q411" s="42"/>
      <c r="R411" s="42"/>
      <c r="S411" s="42"/>
      <c r="T411" s="42"/>
      <c r="U411" s="42"/>
      <c r="V411" s="42"/>
      <c r="W411" s="42"/>
      <c r="X411" s="42"/>
      <c r="Y411" s="42"/>
      <c r="Z411" s="42"/>
      <c r="AA411" s="42"/>
      <c r="AB411" s="42"/>
    </row>
    <row r="412" spans="2:28" ht="15.75" hidden="1" customHeight="1" x14ac:dyDescent="0.25">
      <c r="B412" s="42"/>
      <c r="C412" s="42"/>
      <c r="D412" s="42"/>
      <c r="E412" s="42"/>
      <c r="F412" s="42"/>
      <c r="G412" s="72"/>
      <c r="H412" s="72"/>
      <c r="I412" s="72"/>
      <c r="J412" s="72"/>
      <c r="K412" s="42"/>
      <c r="L412" s="196"/>
      <c r="M412" s="196"/>
      <c r="N412" s="196"/>
      <c r="O412" s="42"/>
      <c r="P412" s="317"/>
      <c r="Q412" s="42"/>
      <c r="R412" s="42"/>
      <c r="S412" s="42"/>
      <c r="T412" s="42"/>
      <c r="U412" s="42"/>
      <c r="V412" s="42"/>
      <c r="W412" s="42"/>
      <c r="X412" s="42"/>
      <c r="Y412" s="42"/>
      <c r="Z412" s="42"/>
      <c r="AA412" s="42"/>
      <c r="AB412" s="42"/>
    </row>
    <row r="413" spans="2:28" ht="15.75" hidden="1" customHeight="1" x14ac:dyDescent="0.25">
      <c r="B413" s="42"/>
      <c r="C413" s="42"/>
      <c r="D413" s="42"/>
      <c r="E413" s="42"/>
      <c r="F413" s="42"/>
      <c r="G413" s="72"/>
      <c r="H413" s="72"/>
      <c r="I413" s="72"/>
      <c r="J413" s="72"/>
      <c r="K413" s="42"/>
      <c r="L413" s="196"/>
      <c r="M413" s="196"/>
      <c r="N413" s="196"/>
      <c r="O413" s="42"/>
      <c r="P413" s="317"/>
      <c r="Q413" s="42"/>
      <c r="R413" s="42"/>
      <c r="S413" s="42"/>
      <c r="T413" s="42"/>
      <c r="U413" s="42"/>
      <c r="V413" s="42"/>
      <c r="W413" s="42"/>
      <c r="X413" s="42"/>
      <c r="Y413" s="42"/>
      <c r="Z413" s="42"/>
      <c r="AA413" s="42"/>
      <c r="AB413" s="42"/>
    </row>
    <row r="414" spans="2:28" ht="15.75" hidden="1" customHeight="1" x14ac:dyDescent="0.25">
      <c r="B414" s="42"/>
      <c r="C414" s="42"/>
      <c r="D414" s="42"/>
      <c r="E414" s="42"/>
      <c r="F414" s="42"/>
      <c r="G414" s="72"/>
      <c r="H414" s="72"/>
      <c r="I414" s="72"/>
      <c r="J414" s="72"/>
      <c r="K414" s="42"/>
      <c r="L414" s="196"/>
      <c r="M414" s="196"/>
      <c r="N414" s="196"/>
      <c r="O414" s="42"/>
      <c r="P414" s="317"/>
      <c r="Q414" s="42"/>
      <c r="R414" s="42"/>
      <c r="S414" s="42"/>
      <c r="T414" s="42"/>
      <c r="U414" s="42"/>
      <c r="V414" s="42"/>
      <c r="W414" s="42"/>
      <c r="X414" s="42"/>
      <c r="Y414" s="42"/>
      <c r="Z414" s="42"/>
      <c r="AA414" s="42"/>
      <c r="AB414" s="42"/>
    </row>
    <row r="415" spans="2:28" ht="15.75" hidden="1" customHeight="1" x14ac:dyDescent="0.25">
      <c r="B415" s="42"/>
      <c r="C415" s="42"/>
      <c r="D415" s="42"/>
      <c r="E415" s="42"/>
      <c r="F415" s="42"/>
      <c r="G415" s="72"/>
      <c r="H415" s="72"/>
      <c r="I415" s="72"/>
      <c r="J415" s="72"/>
      <c r="K415" s="42"/>
      <c r="L415" s="196"/>
      <c r="M415" s="196"/>
      <c r="N415" s="196"/>
      <c r="O415" s="42"/>
      <c r="P415" s="317"/>
      <c r="Q415" s="42"/>
      <c r="R415" s="42"/>
      <c r="S415" s="42"/>
      <c r="T415" s="42"/>
      <c r="U415" s="42"/>
      <c r="V415" s="42"/>
      <c r="W415" s="42"/>
      <c r="X415" s="42"/>
      <c r="Y415" s="42"/>
      <c r="Z415" s="42"/>
      <c r="AA415" s="42"/>
      <c r="AB415" s="42"/>
    </row>
    <row r="416" spans="2:28" ht="15.75" hidden="1" customHeight="1" x14ac:dyDescent="0.25">
      <c r="B416" s="42"/>
      <c r="C416" s="42"/>
      <c r="D416" s="42"/>
      <c r="E416" s="42"/>
      <c r="F416" s="42"/>
      <c r="G416" s="72"/>
      <c r="H416" s="72"/>
      <c r="I416" s="72"/>
      <c r="J416" s="72"/>
      <c r="K416" s="42"/>
      <c r="L416" s="196"/>
      <c r="M416" s="196"/>
      <c r="N416" s="196"/>
      <c r="O416" s="42"/>
      <c r="P416" s="317"/>
      <c r="Q416" s="42"/>
      <c r="R416" s="42"/>
      <c r="S416" s="42"/>
      <c r="T416" s="42"/>
      <c r="U416" s="42"/>
      <c r="V416" s="42"/>
      <c r="W416" s="42"/>
      <c r="X416" s="42"/>
      <c r="Y416" s="42"/>
      <c r="Z416" s="42"/>
      <c r="AA416" s="42"/>
      <c r="AB416" s="42"/>
    </row>
    <row r="417" spans="2:28" ht="15.75" hidden="1" customHeight="1" x14ac:dyDescent="0.25">
      <c r="B417" s="42"/>
      <c r="C417" s="42"/>
      <c r="D417" s="42"/>
      <c r="E417" s="42"/>
      <c r="F417" s="42"/>
      <c r="G417" s="72"/>
      <c r="H417" s="72"/>
      <c r="I417" s="72"/>
      <c r="J417" s="72"/>
      <c r="K417" s="42"/>
      <c r="L417" s="196"/>
      <c r="M417" s="196"/>
      <c r="N417" s="196"/>
      <c r="O417" s="42"/>
      <c r="P417" s="317"/>
      <c r="Q417" s="42"/>
      <c r="R417" s="42"/>
      <c r="S417" s="42"/>
      <c r="T417" s="42"/>
      <c r="U417" s="42"/>
      <c r="V417" s="42"/>
      <c r="W417" s="42"/>
      <c r="X417" s="42"/>
      <c r="Y417" s="42"/>
      <c r="Z417" s="42"/>
      <c r="AA417" s="42"/>
      <c r="AB417" s="42"/>
    </row>
    <row r="418" spans="2:28" ht="15.75" hidden="1" customHeight="1" x14ac:dyDescent="0.25">
      <c r="B418" s="42"/>
      <c r="C418" s="42"/>
      <c r="D418" s="42"/>
      <c r="E418" s="42"/>
      <c r="F418" s="42"/>
      <c r="G418" s="72"/>
      <c r="H418" s="72"/>
      <c r="I418" s="72"/>
      <c r="J418" s="72"/>
      <c r="K418" s="42"/>
      <c r="L418" s="196"/>
      <c r="M418" s="196"/>
      <c r="N418" s="196"/>
      <c r="O418" s="42"/>
      <c r="P418" s="317"/>
      <c r="Q418" s="42"/>
      <c r="R418" s="42"/>
      <c r="S418" s="42"/>
      <c r="T418" s="42"/>
      <c r="U418" s="42"/>
      <c r="V418" s="42"/>
      <c r="W418" s="42"/>
      <c r="X418" s="42"/>
      <c r="Y418" s="42"/>
      <c r="Z418" s="42"/>
      <c r="AA418" s="42"/>
      <c r="AB418" s="42"/>
    </row>
    <row r="419" spans="2:28" ht="15.75" hidden="1" customHeight="1" x14ac:dyDescent="0.25">
      <c r="B419" s="42"/>
      <c r="C419" s="42"/>
      <c r="D419" s="42"/>
      <c r="E419" s="42"/>
      <c r="F419" s="42"/>
      <c r="G419" s="72"/>
      <c r="H419" s="72"/>
      <c r="I419" s="72"/>
      <c r="J419" s="72"/>
      <c r="K419" s="42"/>
      <c r="L419" s="196"/>
      <c r="M419" s="196"/>
      <c r="N419" s="196"/>
      <c r="O419" s="42"/>
      <c r="P419" s="317"/>
      <c r="Q419" s="42"/>
      <c r="R419" s="42"/>
      <c r="S419" s="42"/>
      <c r="T419" s="42"/>
      <c r="U419" s="42"/>
      <c r="V419" s="42"/>
      <c r="W419" s="42"/>
      <c r="X419" s="42"/>
      <c r="Y419" s="42"/>
      <c r="Z419" s="42"/>
      <c r="AA419" s="42"/>
      <c r="AB419" s="42"/>
    </row>
    <row r="420" spans="2:28" ht="15.75" hidden="1" customHeight="1" x14ac:dyDescent="0.25">
      <c r="B420" s="42"/>
      <c r="C420" s="42"/>
      <c r="D420" s="42"/>
      <c r="E420" s="42"/>
      <c r="F420" s="42"/>
      <c r="G420" s="72"/>
      <c r="H420" s="72"/>
      <c r="I420" s="72"/>
      <c r="J420" s="72"/>
      <c r="K420" s="42"/>
      <c r="L420" s="196"/>
      <c r="M420" s="196"/>
      <c r="N420" s="196"/>
      <c r="O420" s="42"/>
      <c r="P420" s="317"/>
      <c r="Q420" s="42"/>
      <c r="R420" s="42"/>
      <c r="S420" s="42"/>
      <c r="T420" s="42"/>
      <c r="U420" s="42"/>
      <c r="V420" s="42"/>
      <c r="W420" s="42"/>
      <c r="X420" s="42"/>
      <c r="Y420" s="42"/>
      <c r="Z420" s="42"/>
      <c r="AA420" s="42"/>
      <c r="AB420" s="42"/>
    </row>
    <row r="421" spans="2:28" ht="15.75" hidden="1" customHeight="1" x14ac:dyDescent="0.25">
      <c r="B421" s="42"/>
      <c r="C421" s="42"/>
      <c r="D421" s="42"/>
      <c r="E421" s="42"/>
      <c r="F421" s="42"/>
      <c r="G421" s="72"/>
      <c r="H421" s="72"/>
      <c r="I421" s="72"/>
      <c r="J421" s="72"/>
      <c r="K421" s="42"/>
      <c r="L421" s="196"/>
      <c r="M421" s="196"/>
      <c r="N421" s="196"/>
      <c r="O421" s="42"/>
      <c r="P421" s="317"/>
      <c r="Q421" s="42"/>
      <c r="R421" s="42"/>
      <c r="S421" s="42"/>
      <c r="T421" s="42"/>
      <c r="U421" s="42"/>
      <c r="V421" s="42"/>
      <c r="W421" s="42"/>
      <c r="X421" s="42"/>
      <c r="Y421" s="42"/>
      <c r="Z421" s="42"/>
      <c r="AA421" s="42"/>
      <c r="AB421" s="42"/>
    </row>
    <row r="422" spans="2:28" ht="15.75" hidden="1" customHeight="1" x14ac:dyDescent="0.25">
      <c r="B422" s="42"/>
      <c r="C422" s="42"/>
      <c r="D422" s="42"/>
      <c r="E422" s="42"/>
      <c r="F422" s="42"/>
      <c r="G422" s="72"/>
      <c r="H422" s="72"/>
      <c r="I422" s="72"/>
      <c r="J422" s="72"/>
      <c r="K422" s="42"/>
      <c r="L422" s="196"/>
      <c r="M422" s="196"/>
      <c r="N422" s="196"/>
      <c r="O422" s="42"/>
      <c r="P422" s="317"/>
      <c r="Q422" s="42"/>
      <c r="R422" s="42"/>
      <c r="S422" s="42"/>
      <c r="T422" s="42"/>
      <c r="U422" s="42"/>
      <c r="V422" s="42"/>
      <c r="W422" s="42"/>
      <c r="X422" s="42"/>
      <c r="Y422" s="42"/>
      <c r="Z422" s="42"/>
      <c r="AA422" s="42"/>
      <c r="AB422" s="42"/>
    </row>
    <row r="423" spans="2:28" ht="15.75" hidden="1" customHeight="1" x14ac:dyDescent="0.25">
      <c r="B423" s="42"/>
      <c r="C423" s="42"/>
      <c r="D423" s="42"/>
      <c r="E423" s="42"/>
      <c r="F423" s="42"/>
      <c r="G423" s="72"/>
      <c r="H423" s="72"/>
      <c r="I423" s="72"/>
      <c r="J423" s="72"/>
      <c r="K423" s="42"/>
      <c r="L423" s="196"/>
      <c r="M423" s="196"/>
      <c r="N423" s="196"/>
      <c r="O423" s="42"/>
      <c r="P423" s="317"/>
      <c r="Q423" s="42"/>
      <c r="R423" s="42"/>
      <c r="S423" s="42"/>
      <c r="T423" s="42"/>
      <c r="U423" s="42"/>
      <c r="V423" s="42"/>
      <c r="W423" s="42"/>
      <c r="X423" s="42"/>
      <c r="Y423" s="42"/>
      <c r="Z423" s="42"/>
      <c r="AA423" s="42"/>
      <c r="AB423" s="42"/>
    </row>
    <row r="424" spans="2:28" ht="15.75" hidden="1" customHeight="1" x14ac:dyDescent="0.25">
      <c r="B424" s="42"/>
      <c r="C424" s="42"/>
      <c r="D424" s="42"/>
      <c r="E424" s="42"/>
      <c r="F424" s="42"/>
      <c r="G424" s="72"/>
      <c r="H424" s="72"/>
      <c r="I424" s="72"/>
      <c r="J424" s="72"/>
      <c r="K424" s="42"/>
      <c r="L424" s="196"/>
      <c r="M424" s="196"/>
      <c r="N424" s="196"/>
      <c r="O424" s="42"/>
      <c r="P424" s="317"/>
      <c r="Q424" s="42"/>
      <c r="R424" s="42"/>
      <c r="S424" s="42"/>
      <c r="T424" s="42"/>
      <c r="U424" s="42"/>
      <c r="V424" s="42"/>
      <c r="W424" s="42"/>
      <c r="X424" s="42"/>
      <c r="Y424" s="42"/>
      <c r="Z424" s="42"/>
      <c r="AA424" s="42"/>
      <c r="AB424" s="42"/>
    </row>
    <row r="425" spans="2:28" ht="15.75" hidden="1" customHeight="1" x14ac:dyDescent="0.25">
      <c r="B425" s="42"/>
      <c r="C425" s="42"/>
      <c r="D425" s="42"/>
      <c r="E425" s="42"/>
      <c r="F425" s="42"/>
      <c r="G425" s="72"/>
      <c r="H425" s="72"/>
      <c r="I425" s="72"/>
      <c r="J425" s="72"/>
      <c r="K425" s="42"/>
      <c r="L425" s="196"/>
      <c r="M425" s="196"/>
      <c r="N425" s="196"/>
      <c r="O425" s="42"/>
      <c r="P425" s="317"/>
      <c r="Q425" s="42"/>
      <c r="R425" s="42"/>
      <c r="S425" s="42"/>
      <c r="T425" s="42"/>
      <c r="U425" s="42"/>
      <c r="V425" s="42"/>
      <c r="W425" s="42"/>
      <c r="X425" s="42"/>
      <c r="Y425" s="42"/>
      <c r="Z425" s="42"/>
      <c r="AA425" s="42"/>
      <c r="AB425" s="42"/>
    </row>
    <row r="426" spans="2:28" ht="15.75" hidden="1" customHeight="1" x14ac:dyDescent="0.25">
      <c r="B426" s="42"/>
      <c r="C426" s="42"/>
      <c r="D426" s="42"/>
      <c r="E426" s="42"/>
      <c r="F426" s="42"/>
      <c r="G426" s="72"/>
      <c r="H426" s="72"/>
      <c r="I426" s="72"/>
      <c r="J426" s="72"/>
      <c r="K426" s="42"/>
      <c r="L426" s="196"/>
      <c r="M426" s="196"/>
      <c r="N426" s="196"/>
      <c r="O426" s="42"/>
      <c r="P426" s="317"/>
      <c r="Q426" s="42"/>
      <c r="R426" s="42"/>
      <c r="S426" s="42"/>
      <c r="T426" s="42"/>
      <c r="U426" s="42"/>
      <c r="V426" s="42"/>
      <c r="W426" s="42"/>
      <c r="X426" s="42"/>
      <c r="Y426" s="42"/>
      <c r="Z426" s="42"/>
      <c r="AA426" s="42"/>
      <c r="AB426" s="42"/>
    </row>
    <row r="427" spans="2:28" ht="15.75" hidden="1" customHeight="1" x14ac:dyDescent="0.25">
      <c r="B427" s="42"/>
      <c r="C427" s="42"/>
      <c r="D427" s="42"/>
      <c r="E427" s="42"/>
      <c r="F427" s="42"/>
      <c r="G427" s="72"/>
      <c r="H427" s="72"/>
      <c r="I427" s="72"/>
      <c r="J427" s="72"/>
      <c r="K427" s="42"/>
      <c r="L427" s="196"/>
      <c r="M427" s="196"/>
      <c r="N427" s="196"/>
      <c r="O427" s="42"/>
      <c r="P427" s="317"/>
      <c r="Q427" s="42"/>
      <c r="R427" s="42"/>
      <c r="S427" s="42"/>
      <c r="T427" s="42"/>
      <c r="U427" s="42"/>
      <c r="V427" s="42"/>
      <c r="W427" s="42"/>
      <c r="X427" s="42"/>
      <c r="Y427" s="42"/>
      <c r="Z427" s="42"/>
      <c r="AA427" s="42"/>
      <c r="AB427" s="42"/>
    </row>
    <row r="428" spans="2:28" ht="15.75" hidden="1" customHeight="1" x14ac:dyDescent="0.25">
      <c r="B428" s="42"/>
      <c r="C428" s="42"/>
      <c r="D428" s="42"/>
      <c r="E428" s="42"/>
      <c r="F428" s="42"/>
      <c r="G428" s="72"/>
      <c r="H428" s="72"/>
      <c r="I428" s="72"/>
      <c r="J428" s="72"/>
      <c r="K428" s="42"/>
      <c r="L428" s="196"/>
      <c r="M428" s="196"/>
      <c r="N428" s="196"/>
      <c r="O428" s="42"/>
      <c r="P428" s="317"/>
      <c r="Q428" s="42"/>
      <c r="R428" s="42"/>
      <c r="S428" s="42"/>
      <c r="T428" s="42"/>
      <c r="U428" s="42"/>
      <c r="V428" s="42"/>
      <c r="W428" s="42"/>
      <c r="X428" s="42"/>
      <c r="Y428" s="42"/>
      <c r="Z428" s="42"/>
      <c r="AA428" s="42"/>
      <c r="AB428" s="42"/>
    </row>
    <row r="429" spans="2:28" ht="15.75" hidden="1" customHeight="1" x14ac:dyDescent="0.25">
      <c r="B429" s="42"/>
      <c r="C429" s="42"/>
      <c r="D429" s="42"/>
      <c r="E429" s="42"/>
      <c r="F429" s="42"/>
      <c r="G429" s="72"/>
      <c r="H429" s="72"/>
      <c r="I429" s="72"/>
      <c r="J429" s="72"/>
      <c r="K429" s="42"/>
      <c r="L429" s="196"/>
      <c r="M429" s="196"/>
      <c r="N429" s="196"/>
      <c r="O429" s="42"/>
      <c r="P429" s="317"/>
      <c r="Q429" s="42"/>
      <c r="R429" s="42"/>
      <c r="S429" s="42"/>
      <c r="T429" s="42"/>
      <c r="U429" s="42"/>
      <c r="V429" s="42"/>
      <c r="W429" s="42"/>
      <c r="X429" s="42"/>
      <c r="Y429" s="42"/>
      <c r="Z429" s="42"/>
      <c r="AA429" s="42"/>
      <c r="AB429" s="42"/>
    </row>
    <row r="430" spans="2:28" ht="15.75" hidden="1" customHeight="1" x14ac:dyDescent="0.25">
      <c r="B430" s="42"/>
      <c r="C430" s="42"/>
      <c r="D430" s="42"/>
      <c r="E430" s="42"/>
      <c r="F430" s="42"/>
      <c r="G430" s="72"/>
      <c r="H430" s="72"/>
      <c r="I430" s="72"/>
      <c r="J430" s="72"/>
      <c r="K430" s="42"/>
      <c r="L430" s="196"/>
      <c r="M430" s="196"/>
      <c r="N430" s="196"/>
      <c r="O430" s="42"/>
      <c r="P430" s="317"/>
      <c r="Q430" s="42"/>
      <c r="R430" s="42"/>
      <c r="S430" s="42"/>
      <c r="T430" s="42"/>
      <c r="U430" s="42"/>
      <c r="V430" s="42"/>
      <c r="W430" s="42"/>
      <c r="X430" s="42"/>
      <c r="Y430" s="42"/>
      <c r="Z430" s="42"/>
      <c r="AA430" s="42"/>
      <c r="AB430" s="42"/>
    </row>
    <row r="431" spans="2:28" ht="15.75" hidden="1" customHeight="1" x14ac:dyDescent="0.25">
      <c r="B431" s="42"/>
      <c r="C431" s="42"/>
      <c r="D431" s="42"/>
      <c r="E431" s="42"/>
      <c r="F431" s="42"/>
      <c r="G431" s="72"/>
      <c r="H431" s="72"/>
      <c r="I431" s="72"/>
      <c r="J431" s="72"/>
      <c r="K431" s="42"/>
      <c r="L431" s="196"/>
      <c r="M431" s="196"/>
      <c r="N431" s="196"/>
      <c r="O431" s="42"/>
      <c r="P431" s="317"/>
      <c r="Q431" s="42"/>
      <c r="R431" s="42"/>
      <c r="S431" s="42"/>
      <c r="T431" s="42"/>
      <c r="U431" s="42"/>
      <c r="V431" s="42"/>
      <c r="W431" s="42"/>
      <c r="X431" s="42"/>
      <c r="Y431" s="42"/>
      <c r="Z431" s="42"/>
      <c r="AA431" s="42"/>
      <c r="AB431" s="42"/>
    </row>
    <row r="432" spans="2:28" ht="15.75" hidden="1" customHeight="1" x14ac:dyDescent="0.25">
      <c r="B432" s="42"/>
      <c r="C432" s="42"/>
      <c r="D432" s="42"/>
      <c r="E432" s="42"/>
      <c r="F432" s="42"/>
      <c r="G432" s="72"/>
      <c r="H432" s="72"/>
      <c r="I432" s="72"/>
      <c r="J432" s="72"/>
      <c r="K432" s="42"/>
      <c r="L432" s="196"/>
      <c r="M432" s="196"/>
      <c r="N432" s="196"/>
      <c r="O432" s="42"/>
      <c r="P432" s="317"/>
      <c r="Q432" s="42"/>
      <c r="R432" s="42"/>
      <c r="S432" s="42"/>
      <c r="T432" s="42"/>
      <c r="U432" s="42"/>
      <c r="V432" s="42"/>
      <c r="W432" s="42"/>
      <c r="X432" s="42"/>
      <c r="Y432" s="42"/>
      <c r="Z432" s="42"/>
      <c r="AA432" s="42"/>
      <c r="AB432" s="42"/>
    </row>
    <row r="433" spans="2:28" ht="15.75" hidden="1" customHeight="1" x14ac:dyDescent="0.25">
      <c r="B433" s="42"/>
      <c r="C433" s="42"/>
      <c r="D433" s="42"/>
      <c r="E433" s="42"/>
      <c r="F433" s="42"/>
      <c r="G433" s="72"/>
      <c r="H433" s="72"/>
      <c r="I433" s="72"/>
      <c r="J433" s="72"/>
      <c r="K433" s="42"/>
      <c r="L433" s="196"/>
      <c r="M433" s="196"/>
      <c r="N433" s="196"/>
      <c r="O433" s="42"/>
      <c r="P433" s="317"/>
      <c r="Q433" s="42"/>
      <c r="R433" s="42"/>
      <c r="S433" s="42"/>
      <c r="T433" s="42"/>
      <c r="U433" s="42"/>
      <c r="V433" s="42"/>
      <c r="W433" s="42"/>
      <c r="X433" s="42"/>
      <c r="Y433" s="42"/>
      <c r="Z433" s="42"/>
      <c r="AA433" s="42"/>
      <c r="AB433" s="42"/>
    </row>
    <row r="434" spans="2:28" ht="15.75" hidden="1" customHeight="1" x14ac:dyDescent="0.25">
      <c r="B434" s="42"/>
      <c r="C434" s="42"/>
      <c r="D434" s="42"/>
      <c r="E434" s="42"/>
      <c r="F434" s="42"/>
      <c r="G434" s="72"/>
      <c r="H434" s="72"/>
      <c r="I434" s="72"/>
      <c r="J434" s="72"/>
      <c r="K434" s="42"/>
      <c r="L434" s="196"/>
      <c r="M434" s="196"/>
      <c r="N434" s="196"/>
      <c r="O434" s="42"/>
      <c r="P434" s="317"/>
      <c r="Q434" s="42"/>
      <c r="R434" s="42"/>
      <c r="S434" s="42"/>
      <c r="T434" s="42"/>
      <c r="U434" s="42"/>
      <c r="V434" s="42"/>
      <c r="W434" s="42"/>
      <c r="X434" s="42"/>
      <c r="Y434" s="42"/>
      <c r="Z434" s="42"/>
      <c r="AA434" s="42"/>
      <c r="AB434" s="42"/>
    </row>
    <row r="435" spans="2:28" ht="15.75" hidden="1" customHeight="1" x14ac:dyDescent="0.25">
      <c r="B435" s="42"/>
      <c r="C435" s="42"/>
      <c r="D435" s="42"/>
      <c r="E435" s="42"/>
      <c r="F435" s="42"/>
      <c r="G435" s="72"/>
      <c r="H435" s="72"/>
      <c r="I435" s="72"/>
      <c r="J435" s="72"/>
      <c r="K435" s="42"/>
      <c r="L435" s="196"/>
      <c r="M435" s="196"/>
      <c r="N435" s="196"/>
      <c r="O435" s="42"/>
      <c r="P435" s="317"/>
      <c r="Q435" s="42"/>
      <c r="R435" s="42"/>
      <c r="S435" s="42"/>
      <c r="T435" s="42"/>
      <c r="U435" s="42"/>
      <c r="V435" s="42"/>
      <c r="W435" s="42"/>
      <c r="X435" s="42"/>
      <c r="Y435" s="42"/>
      <c r="Z435" s="42"/>
      <c r="AA435" s="42"/>
      <c r="AB435" s="42"/>
    </row>
    <row r="436" spans="2:28" ht="15.75" hidden="1" customHeight="1" x14ac:dyDescent="0.25">
      <c r="B436" s="42"/>
      <c r="C436" s="42"/>
      <c r="D436" s="42"/>
      <c r="E436" s="42"/>
      <c r="F436" s="42"/>
      <c r="G436" s="72"/>
      <c r="H436" s="72"/>
      <c r="I436" s="72"/>
      <c r="J436" s="72"/>
      <c r="K436" s="42"/>
      <c r="L436" s="196"/>
      <c r="M436" s="196"/>
      <c r="N436" s="196"/>
      <c r="O436" s="42"/>
      <c r="P436" s="317"/>
      <c r="Q436" s="42"/>
      <c r="R436" s="42"/>
      <c r="S436" s="42"/>
      <c r="T436" s="42"/>
      <c r="U436" s="42"/>
      <c r="V436" s="42"/>
      <c r="W436" s="42"/>
      <c r="X436" s="42"/>
      <c r="Y436" s="42"/>
      <c r="Z436" s="42"/>
      <c r="AA436" s="42"/>
      <c r="AB436" s="42"/>
    </row>
    <row r="437" spans="2:28" ht="15.75" hidden="1" customHeight="1" x14ac:dyDescent="0.25">
      <c r="B437" s="42"/>
      <c r="C437" s="42"/>
      <c r="D437" s="42"/>
      <c r="E437" s="42"/>
      <c r="F437" s="42"/>
      <c r="G437" s="72"/>
      <c r="H437" s="72"/>
      <c r="I437" s="72"/>
      <c r="J437" s="72"/>
      <c r="K437" s="42"/>
      <c r="L437" s="196"/>
      <c r="M437" s="196"/>
      <c r="N437" s="196"/>
      <c r="O437" s="42"/>
      <c r="P437" s="317"/>
      <c r="Q437" s="42"/>
      <c r="R437" s="42"/>
      <c r="S437" s="42"/>
      <c r="T437" s="42"/>
      <c r="U437" s="42"/>
      <c r="V437" s="42"/>
      <c r="W437" s="42"/>
      <c r="X437" s="42"/>
      <c r="Y437" s="42"/>
      <c r="Z437" s="42"/>
      <c r="AA437" s="42"/>
      <c r="AB437" s="42"/>
    </row>
    <row r="438" spans="2:28" ht="15.75" hidden="1" customHeight="1" x14ac:dyDescent="0.25">
      <c r="B438" s="42"/>
      <c r="C438" s="42"/>
      <c r="D438" s="42"/>
      <c r="E438" s="42"/>
      <c r="F438" s="42"/>
      <c r="G438" s="72"/>
      <c r="H438" s="72"/>
      <c r="I438" s="72"/>
      <c r="J438" s="72"/>
      <c r="K438" s="42"/>
      <c r="L438" s="196"/>
      <c r="M438" s="196"/>
      <c r="N438" s="196"/>
      <c r="O438" s="42"/>
      <c r="P438" s="317"/>
      <c r="Q438" s="42"/>
      <c r="R438" s="42"/>
      <c r="S438" s="42"/>
      <c r="T438" s="42"/>
      <c r="U438" s="42"/>
      <c r="V438" s="42"/>
      <c r="W438" s="42"/>
      <c r="X438" s="42"/>
      <c r="Y438" s="42"/>
      <c r="Z438" s="42"/>
      <c r="AA438" s="42"/>
      <c r="AB438" s="42"/>
    </row>
    <row r="439" spans="2:28" ht="15.75" hidden="1" customHeight="1" x14ac:dyDescent="0.25">
      <c r="B439" s="42"/>
      <c r="C439" s="42"/>
      <c r="D439" s="42"/>
      <c r="E439" s="42"/>
      <c r="F439" s="42"/>
      <c r="G439" s="72"/>
      <c r="H439" s="72"/>
      <c r="I439" s="72"/>
      <c r="J439" s="72"/>
      <c r="K439" s="42"/>
      <c r="L439" s="196"/>
      <c r="M439" s="196"/>
      <c r="N439" s="196"/>
      <c r="O439" s="42"/>
      <c r="P439" s="317"/>
      <c r="Q439" s="42"/>
      <c r="R439" s="42"/>
      <c r="S439" s="42"/>
      <c r="T439" s="42"/>
      <c r="U439" s="42"/>
      <c r="V439" s="42"/>
      <c r="W439" s="42"/>
      <c r="X439" s="42"/>
      <c r="Y439" s="42"/>
      <c r="Z439" s="42"/>
      <c r="AA439" s="42"/>
      <c r="AB439" s="42"/>
    </row>
    <row r="440" spans="2:28" ht="15.75" hidden="1" customHeight="1" x14ac:dyDescent="0.25">
      <c r="B440" s="42"/>
      <c r="C440" s="42"/>
      <c r="D440" s="42"/>
      <c r="E440" s="42"/>
      <c r="F440" s="42"/>
      <c r="G440" s="72"/>
      <c r="H440" s="72"/>
      <c r="I440" s="72"/>
      <c r="J440" s="72"/>
      <c r="K440" s="42"/>
      <c r="L440" s="196"/>
      <c r="M440" s="196"/>
      <c r="N440" s="196"/>
      <c r="O440" s="42"/>
      <c r="P440" s="317"/>
      <c r="Q440" s="42"/>
      <c r="R440" s="42"/>
      <c r="S440" s="42"/>
      <c r="T440" s="42"/>
      <c r="U440" s="42"/>
      <c r="V440" s="42"/>
      <c r="W440" s="42"/>
      <c r="X440" s="42"/>
      <c r="Y440" s="42"/>
      <c r="Z440" s="42"/>
      <c r="AA440" s="42"/>
      <c r="AB440" s="42"/>
    </row>
    <row r="441" spans="2:28" ht="15.75" hidden="1" customHeight="1" x14ac:dyDescent="0.25">
      <c r="B441" s="42"/>
      <c r="C441" s="42"/>
      <c r="D441" s="42"/>
      <c r="E441" s="42"/>
      <c r="F441" s="42"/>
      <c r="G441" s="72"/>
      <c r="H441" s="72"/>
      <c r="I441" s="72"/>
      <c r="J441" s="72"/>
      <c r="K441" s="42"/>
      <c r="L441" s="196"/>
      <c r="M441" s="196"/>
      <c r="N441" s="196"/>
      <c r="O441" s="42"/>
      <c r="P441" s="317"/>
      <c r="Q441" s="42"/>
      <c r="R441" s="42"/>
      <c r="S441" s="42"/>
      <c r="T441" s="42"/>
      <c r="U441" s="42"/>
      <c r="V441" s="42"/>
      <c r="W441" s="42"/>
      <c r="X441" s="42"/>
      <c r="Y441" s="42"/>
      <c r="Z441" s="42"/>
      <c r="AA441" s="42"/>
      <c r="AB441" s="42"/>
    </row>
    <row r="442" spans="2:28" ht="15.75" hidden="1" customHeight="1" x14ac:dyDescent="0.25">
      <c r="B442" s="42"/>
      <c r="C442" s="42"/>
      <c r="D442" s="42"/>
      <c r="E442" s="42"/>
      <c r="F442" s="42"/>
      <c r="G442" s="72"/>
      <c r="H442" s="72"/>
      <c r="I442" s="72"/>
      <c r="J442" s="72"/>
      <c r="K442" s="42"/>
      <c r="L442" s="196"/>
      <c r="M442" s="196"/>
      <c r="N442" s="196"/>
      <c r="O442" s="42"/>
      <c r="P442" s="317"/>
      <c r="Q442" s="42"/>
      <c r="R442" s="42"/>
      <c r="S442" s="42"/>
      <c r="T442" s="42"/>
      <c r="U442" s="42"/>
      <c r="V442" s="42"/>
      <c r="W442" s="42"/>
      <c r="X442" s="42"/>
      <c r="Y442" s="42"/>
      <c r="Z442" s="42"/>
      <c r="AA442" s="42"/>
      <c r="AB442" s="42"/>
    </row>
    <row r="443" spans="2:28" ht="15.75" hidden="1" customHeight="1" x14ac:dyDescent="0.25">
      <c r="B443" s="42"/>
      <c r="C443" s="42"/>
      <c r="D443" s="42"/>
      <c r="E443" s="42"/>
      <c r="F443" s="42"/>
      <c r="G443" s="72"/>
      <c r="H443" s="72"/>
      <c r="I443" s="72"/>
      <c r="J443" s="72"/>
      <c r="K443" s="42"/>
      <c r="L443" s="196"/>
      <c r="M443" s="196"/>
      <c r="N443" s="196"/>
      <c r="O443" s="42"/>
      <c r="P443" s="317"/>
      <c r="Q443" s="42"/>
      <c r="R443" s="42"/>
      <c r="S443" s="42"/>
      <c r="T443" s="42"/>
      <c r="U443" s="42"/>
      <c r="V443" s="42"/>
      <c r="W443" s="42"/>
      <c r="X443" s="42"/>
      <c r="Y443" s="42"/>
      <c r="Z443" s="42"/>
      <c r="AA443" s="42"/>
      <c r="AB443" s="42"/>
    </row>
    <row r="444" spans="2:28" ht="15.75" hidden="1" customHeight="1" x14ac:dyDescent="0.25">
      <c r="B444" s="42"/>
      <c r="C444" s="42"/>
      <c r="D444" s="42"/>
      <c r="E444" s="42"/>
      <c r="F444" s="42"/>
      <c r="G444" s="72"/>
      <c r="H444" s="72"/>
      <c r="I444" s="72"/>
      <c r="J444" s="72"/>
      <c r="K444" s="42"/>
      <c r="L444" s="196"/>
      <c r="M444" s="196"/>
      <c r="N444" s="196"/>
      <c r="O444" s="42"/>
      <c r="P444" s="317"/>
      <c r="Q444" s="42"/>
      <c r="R444" s="42"/>
      <c r="S444" s="42"/>
      <c r="T444" s="42"/>
      <c r="U444" s="42"/>
      <c r="V444" s="42"/>
      <c r="W444" s="42"/>
      <c r="X444" s="42"/>
      <c r="Y444" s="42"/>
      <c r="Z444" s="42"/>
      <c r="AA444" s="42"/>
      <c r="AB444" s="42"/>
    </row>
    <row r="445" spans="2:28" ht="15.75" hidden="1" customHeight="1" x14ac:dyDescent="0.25">
      <c r="B445" s="42"/>
      <c r="C445" s="42"/>
      <c r="D445" s="42"/>
      <c r="E445" s="42"/>
      <c r="F445" s="42"/>
      <c r="G445" s="72"/>
      <c r="H445" s="72"/>
      <c r="I445" s="72"/>
      <c r="J445" s="72"/>
      <c r="K445" s="42"/>
      <c r="L445" s="196"/>
      <c r="M445" s="196"/>
      <c r="N445" s="196"/>
      <c r="O445" s="42"/>
      <c r="P445" s="317"/>
      <c r="Q445" s="42"/>
      <c r="R445" s="42"/>
      <c r="S445" s="42"/>
      <c r="T445" s="42"/>
      <c r="U445" s="42"/>
      <c r="V445" s="42"/>
      <c r="W445" s="42"/>
      <c r="X445" s="42"/>
      <c r="Y445" s="42"/>
      <c r="Z445" s="42"/>
      <c r="AA445" s="42"/>
      <c r="AB445" s="42"/>
    </row>
    <row r="446" spans="2:28" ht="15.75" hidden="1" customHeight="1" x14ac:dyDescent="0.25">
      <c r="B446" s="42"/>
      <c r="C446" s="42"/>
      <c r="D446" s="42"/>
      <c r="E446" s="42"/>
      <c r="F446" s="42"/>
      <c r="G446" s="72"/>
      <c r="H446" s="72"/>
      <c r="I446" s="72"/>
      <c r="J446" s="72"/>
      <c r="K446" s="42"/>
      <c r="L446" s="196"/>
      <c r="M446" s="196"/>
      <c r="N446" s="196"/>
      <c r="O446" s="42"/>
      <c r="P446" s="317"/>
      <c r="Q446" s="42"/>
      <c r="R446" s="42"/>
      <c r="S446" s="42"/>
      <c r="T446" s="42"/>
      <c r="U446" s="42"/>
      <c r="V446" s="42"/>
      <c r="W446" s="42"/>
      <c r="X446" s="42"/>
      <c r="Y446" s="42"/>
      <c r="Z446" s="42"/>
      <c r="AA446" s="42"/>
      <c r="AB446" s="42"/>
    </row>
    <row r="447" spans="2:28" ht="15.75" hidden="1" customHeight="1" x14ac:dyDescent="0.25">
      <c r="B447" s="42"/>
      <c r="C447" s="42"/>
      <c r="D447" s="42"/>
      <c r="E447" s="42"/>
      <c r="F447" s="42"/>
      <c r="G447" s="72"/>
      <c r="H447" s="72"/>
      <c r="I447" s="72"/>
      <c r="J447" s="72"/>
      <c r="K447" s="42"/>
      <c r="L447" s="196"/>
      <c r="M447" s="196"/>
      <c r="N447" s="196"/>
      <c r="O447" s="42"/>
      <c r="P447" s="317"/>
      <c r="Q447" s="42"/>
      <c r="R447" s="42"/>
      <c r="S447" s="42"/>
      <c r="T447" s="42"/>
      <c r="U447" s="42"/>
      <c r="V447" s="42"/>
      <c r="W447" s="42"/>
      <c r="X447" s="42"/>
      <c r="Y447" s="42"/>
      <c r="Z447" s="42"/>
      <c r="AA447" s="42"/>
      <c r="AB447" s="42"/>
    </row>
    <row r="448" spans="2:28" ht="15.75" hidden="1" customHeight="1" x14ac:dyDescent="0.25">
      <c r="B448" s="42"/>
      <c r="C448" s="42"/>
      <c r="D448" s="42"/>
      <c r="E448" s="42"/>
      <c r="F448" s="42"/>
      <c r="G448" s="72"/>
      <c r="H448" s="72"/>
      <c r="I448" s="72"/>
      <c r="J448" s="72"/>
      <c r="K448" s="42"/>
      <c r="L448" s="196"/>
      <c r="M448" s="196"/>
      <c r="N448" s="196"/>
      <c r="O448" s="42"/>
      <c r="P448" s="317"/>
      <c r="Q448" s="42"/>
      <c r="R448" s="42"/>
      <c r="S448" s="42"/>
      <c r="T448" s="42"/>
      <c r="U448" s="42"/>
      <c r="V448" s="42"/>
      <c r="W448" s="42"/>
      <c r="X448" s="42"/>
      <c r="Y448" s="42"/>
      <c r="Z448" s="42"/>
      <c r="AA448" s="42"/>
      <c r="AB448" s="42"/>
    </row>
    <row r="449" spans="2:28" ht="15.75" hidden="1" customHeight="1" x14ac:dyDescent="0.25">
      <c r="B449" s="42"/>
      <c r="C449" s="42"/>
      <c r="D449" s="42"/>
      <c r="E449" s="42"/>
      <c r="F449" s="42"/>
      <c r="G449" s="72"/>
      <c r="H449" s="72"/>
      <c r="I449" s="72"/>
      <c r="J449" s="72"/>
      <c r="K449" s="42"/>
      <c r="L449" s="196"/>
      <c r="M449" s="196"/>
      <c r="N449" s="196"/>
      <c r="O449" s="42"/>
      <c r="P449" s="317"/>
      <c r="Q449" s="42"/>
      <c r="R449" s="42"/>
      <c r="S449" s="42"/>
      <c r="T449" s="42"/>
      <c r="U449" s="42"/>
      <c r="V449" s="42"/>
      <c r="W449" s="42"/>
      <c r="X449" s="42"/>
      <c r="Y449" s="42"/>
      <c r="Z449" s="42"/>
      <c r="AA449" s="42"/>
      <c r="AB449" s="42"/>
    </row>
    <row r="450" spans="2:28" ht="15.75" hidden="1" customHeight="1" x14ac:dyDescent="0.25">
      <c r="B450" s="42"/>
      <c r="C450" s="42"/>
      <c r="D450" s="42"/>
      <c r="E450" s="42"/>
      <c r="F450" s="42"/>
      <c r="G450" s="72"/>
      <c r="H450" s="72"/>
      <c r="I450" s="72"/>
      <c r="J450" s="72"/>
      <c r="K450" s="42"/>
      <c r="L450" s="196"/>
      <c r="M450" s="196"/>
      <c r="N450" s="196"/>
      <c r="O450" s="42"/>
      <c r="P450" s="317"/>
      <c r="Q450" s="42"/>
      <c r="R450" s="42"/>
      <c r="S450" s="42"/>
      <c r="T450" s="42"/>
      <c r="U450" s="42"/>
      <c r="V450" s="42"/>
      <c r="W450" s="42"/>
      <c r="X450" s="42"/>
      <c r="Y450" s="42"/>
      <c r="Z450" s="42"/>
      <c r="AA450" s="42"/>
      <c r="AB450" s="42"/>
    </row>
    <row r="451" spans="2:28" ht="15.75" hidden="1" customHeight="1" x14ac:dyDescent="0.25">
      <c r="B451" s="42"/>
      <c r="C451" s="42"/>
      <c r="D451" s="42"/>
      <c r="E451" s="42"/>
      <c r="F451" s="42"/>
      <c r="G451" s="72"/>
      <c r="H451" s="72"/>
      <c r="I451" s="72"/>
      <c r="J451" s="72"/>
      <c r="K451" s="42"/>
      <c r="L451" s="196"/>
      <c r="M451" s="196"/>
      <c r="N451" s="196"/>
      <c r="O451" s="42"/>
      <c r="P451" s="317"/>
      <c r="Q451" s="42"/>
      <c r="R451" s="42"/>
      <c r="S451" s="42"/>
      <c r="T451" s="42"/>
      <c r="U451" s="42"/>
      <c r="V451" s="42"/>
      <c r="W451" s="42"/>
      <c r="X451" s="42"/>
      <c r="Y451" s="42"/>
      <c r="Z451" s="42"/>
      <c r="AA451" s="42"/>
      <c r="AB451" s="42"/>
    </row>
    <row r="452" spans="2:28" ht="15.75" hidden="1" customHeight="1" x14ac:dyDescent="0.25">
      <c r="B452" s="42"/>
      <c r="C452" s="42"/>
      <c r="D452" s="42"/>
      <c r="E452" s="42"/>
      <c r="F452" s="42"/>
      <c r="G452" s="72"/>
      <c r="H452" s="72"/>
      <c r="I452" s="72"/>
      <c r="J452" s="72"/>
      <c r="K452" s="42"/>
      <c r="L452" s="196"/>
      <c r="M452" s="196"/>
      <c r="N452" s="196"/>
      <c r="O452" s="42"/>
      <c r="P452" s="317"/>
      <c r="Q452" s="42"/>
      <c r="R452" s="42"/>
      <c r="S452" s="42"/>
      <c r="T452" s="42"/>
      <c r="U452" s="42"/>
      <c r="V452" s="42"/>
      <c r="W452" s="42"/>
      <c r="X452" s="42"/>
      <c r="Y452" s="42"/>
      <c r="Z452" s="42"/>
      <c r="AA452" s="42"/>
      <c r="AB452" s="42"/>
    </row>
    <row r="453" spans="2:28" ht="15.75" hidden="1" customHeight="1" x14ac:dyDescent="0.25">
      <c r="B453" s="42"/>
      <c r="C453" s="42"/>
      <c r="D453" s="42"/>
      <c r="E453" s="42"/>
      <c r="F453" s="42"/>
      <c r="G453" s="72"/>
      <c r="H453" s="72"/>
      <c r="I453" s="72"/>
      <c r="J453" s="72"/>
      <c r="K453" s="42"/>
      <c r="L453" s="196"/>
      <c r="M453" s="196"/>
      <c r="N453" s="196"/>
      <c r="O453" s="42"/>
      <c r="P453" s="317"/>
      <c r="Q453" s="42"/>
      <c r="R453" s="42"/>
      <c r="S453" s="42"/>
      <c r="T453" s="42"/>
      <c r="U453" s="42"/>
      <c r="V453" s="42"/>
      <c r="W453" s="42"/>
      <c r="X453" s="42"/>
      <c r="Y453" s="42"/>
      <c r="Z453" s="42"/>
      <c r="AA453" s="42"/>
      <c r="AB453" s="42"/>
    </row>
    <row r="454" spans="2:28" ht="15.75" hidden="1" customHeight="1" x14ac:dyDescent="0.25">
      <c r="B454" s="42"/>
      <c r="C454" s="42"/>
      <c r="D454" s="42"/>
      <c r="E454" s="42"/>
      <c r="F454" s="42"/>
      <c r="G454" s="72"/>
      <c r="H454" s="72"/>
      <c r="I454" s="72"/>
      <c r="J454" s="72"/>
      <c r="K454" s="42"/>
      <c r="L454" s="196"/>
      <c r="M454" s="196"/>
      <c r="N454" s="196"/>
      <c r="O454" s="42"/>
      <c r="P454" s="317"/>
      <c r="Q454" s="42"/>
      <c r="R454" s="42"/>
      <c r="S454" s="42"/>
      <c r="T454" s="42"/>
      <c r="U454" s="42"/>
      <c r="V454" s="42"/>
      <c r="W454" s="42"/>
      <c r="X454" s="42"/>
      <c r="Y454" s="42"/>
      <c r="Z454" s="42"/>
      <c r="AA454" s="42"/>
      <c r="AB454" s="42"/>
    </row>
    <row r="455" spans="2:28" ht="15.75" hidden="1" customHeight="1" x14ac:dyDescent="0.25">
      <c r="B455" s="42"/>
      <c r="C455" s="42"/>
      <c r="D455" s="42"/>
      <c r="E455" s="42"/>
      <c r="F455" s="42"/>
      <c r="G455" s="72"/>
      <c r="H455" s="72"/>
      <c r="I455" s="72"/>
      <c r="J455" s="72"/>
      <c r="K455" s="42"/>
      <c r="L455" s="196"/>
      <c r="M455" s="196"/>
      <c r="N455" s="196"/>
      <c r="O455" s="42"/>
      <c r="P455" s="317"/>
      <c r="Q455" s="42"/>
      <c r="R455" s="42"/>
      <c r="S455" s="42"/>
      <c r="T455" s="42"/>
      <c r="U455" s="42"/>
      <c r="V455" s="42"/>
      <c r="W455" s="42"/>
      <c r="X455" s="42"/>
      <c r="Y455" s="42"/>
      <c r="Z455" s="42"/>
      <c r="AA455" s="42"/>
      <c r="AB455" s="42"/>
    </row>
    <row r="456" spans="2:28" ht="15.75" hidden="1" customHeight="1" x14ac:dyDescent="0.25">
      <c r="B456" s="42"/>
      <c r="C456" s="42"/>
      <c r="D456" s="42"/>
      <c r="E456" s="42"/>
      <c r="F456" s="42"/>
      <c r="G456" s="72"/>
      <c r="H456" s="72"/>
      <c r="I456" s="72"/>
      <c r="J456" s="72"/>
      <c r="K456" s="42"/>
      <c r="L456" s="196"/>
      <c r="M456" s="196"/>
      <c r="N456" s="196"/>
      <c r="O456" s="42"/>
      <c r="P456" s="317"/>
      <c r="Q456" s="42"/>
      <c r="R456" s="42"/>
      <c r="S456" s="42"/>
      <c r="T456" s="42"/>
      <c r="U456" s="42"/>
      <c r="V456" s="42"/>
      <c r="W456" s="42"/>
      <c r="X456" s="42"/>
      <c r="Y456" s="42"/>
      <c r="Z456" s="42"/>
      <c r="AA456" s="42"/>
      <c r="AB456" s="42"/>
    </row>
    <row r="457" spans="2:28" ht="15.75" hidden="1" customHeight="1" x14ac:dyDescent="0.25">
      <c r="B457" s="42"/>
      <c r="C457" s="42"/>
      <c r="D457" s="42"/>
      <c r="E457" s="42"/>
      <c r="F457" s="42"/>
      <c r="G457" s="72"/>
      <c r="H457" s="72"/>
      <c r="I457" s="72"/>
      <c r="J457" s="72"/>
      <c r="K457" s="42"/>
      <c r="L457" s="196"/>
      <c r="M457" s="196"/>
      <c r="N457" s="196"/>
      <c r="O457" s="42"/>
      <c r="P457" s="317"/>
      <c r="Q457" s="42"/>
      <c r="R457" s="42"/>
      <c r="S457" s="42"/>
      <c r="T457" s="42"/>
      <c r="U457" s="42"/>
      <c r="V457" s="42"/>
      <c r="W457" s="42"/>
      <c r="X457" s="42"/>
      <c r="Y457" s="42"/>
      <c r="Z457" s="42"/>
      <c r="AA457" s="42"/>
      <c r="AB457" s="42"/>
    </row>
    <row r="458" spans="2:28" ht="15.75" hidden="1" customHeight="1" x14ac:dyDescent="0.25">
      <c r="B458" s="42"/>
      <c r="C458" s="42"/>
      <c r="D458" s="42"/>
      <c r="E458" s="42"/>
      <c r="F458" s="42"/>
      <c r="G458" s="72"/>
      <c r="H458" s="72"/>
      <c r="I458" s="72"/>
      <c r="J458" s="72"/>
      <c r="K458" s="42"/>
      <c r="L458" s="196"/>
      <c r="M458" s="196"/>
      <c r="N458" s="196"/>
      <c r="O458" s="42"/>
      <c r="P458" s="317"/>
      <c r="Q458" s="42"/>
      <c r="R458" s="42"/>
      <c r="S458" s="42"/>
      <c r="T458" s="42"/>
      <c r="U458" s="42"/>
      <c r="V458" s="42"/>
      <c r="W458" s="42"/>
      <c r="X458" s="42"/>
      <c r="Y458" s="42"/>
      <c r="Z458" s="42"/>
      <c r="AA458" s="42"/>
      <c r="AB458" s="42"/>
    </row>
    <row r="459" spans="2:28" ht="15.75" hidden="1" customHeight="1" x14ac:dyDescent="0.25">
      <c r="B459" s="42"/>
      <c r="C459" s="42"/>
      <c r="D459" s="42"/>
      <c r="E459" s="42"/>
      <c r="F459" s="42"/>
      <c r="G459" s="72"/>
      <c r="H459" s="72"/>
      <c r="I459" s="72"/>
      <c r="J459" s="72"/>
      <c r="K459" s="42"/>
      <c r="L459" s="196"/>
      <c r="M459" s="196"/>
      <c r="N459" s="196"/>
      <c r="O459" s="42"/>
      <c r="P459" s="317"/>
      <c r="Q459" s="42"/>
      <c r="R459" s="42"/>
      <c r="S459" s="42"/>
      <c r="T459" s="42"/>
      <c r="U459" s="42"/>
      <c r="V459" s="42"/>
      <c r="W459" s="42"/>
      <c r="X459" s="42"/>
      <c r="Y459" s="42"/>
      <c r="Z459" s="42"/>
      <c r="AA459" s="42"/>
      <c r="AB459" s="42"/>
    </row>
    <row r="460" spans="2:28" ht="15.75" hidden="1" customHeight="1" x14ac:dyDescent="0.25">
      <c r="B460" s="42"/>
      <c r="C460" s="42"/>
      <c r="D460" s="42"/>
      <c r="E460" s="42"/>
      <c r="F460" s="42"/>
      <c r="G460" s="72"/>
      <c r="H460" s="72"/>
      <c r="I460" s="72"/>
      <c r="J460" s="72"/>
      <c r="K460" s="42"/>
      <c r="L460" s="196"/>
      <c r="M460" s="196"/>
      <c r="N460" s="196"/>
      <c r="O460" s="42"/>
      <c r="P460" s="317"/>
      <c r="Q460" s="42"/>
      <c r="R460" s="42"/>
      <c r="S460" s="42"/>
      <c r="T460" s="42"/>
      <c r="U460" s="42"/>
      <c r="V460" s="42"/>
      <c r="W460" s="42"/>
      <c r="X460" s="42"/>
      <c r="Y460" s="42"/>
      <c r="Z460" s="42"/>
      <c r="AA460" s="42"/>
      <c r="AB460" s="42"/>
    </row>
    <row r="461" spans="2:28" ht="15.75" hidden="1" customHeight="1" x14ac:dyDescent="0.25">
      <c r="B461" s="42"/>
      <c r="C461" s="42"/>
      <c r="D461" s="42"/>
      <c r="E461" s="42"/>
      <c r="F461" s="42"/>
      <c r="G461" s="72"/>
      <c r="H461" s="72"/>
      <c r="I461" s="72"/>
      <c r="J461" s="72"/>
      <c r="K461" s="42"/>
      <c r="L461" s="196"/>
      <c r="M461" s="196"/>
      <c r="N461" s="196"/>
      <c r="O461" s="42"/>
      <c r="P461" s="317"/>
      <c r="Q461" s="42"/>
      <c r="R461" s="42"/>
      <c r="S461" s="42"/>
      <c r="T461" s="42"/>
      <c r="U461" s="42"/>
      <c r="V461" s="42"/>
      <c r="W461" s="42"/>
      <c r="X461" s="42"/>
      <c r="Y461" s="42"/>
      <c r="Z461" s="42"/>
      <c r="AA461" s="42"/>
      <c r="AB461" s="42"/>
    </row>
    <row r="462" spans="2:28" ht="15.75" hidden="1" customHeight="1" x14ac:dyDescent="0.25">
      <c r="B462" s="42"/>
      <c r="C462" s="42"/>
      <c r="D462" s="42"/>
      <c r="E462" s="42"/>
      <c r="F462" s="42"/>
      <c r="G462" s="72"/>
      <c r="H462" s="72"/>
      <c r="I462" s="72"/>
      <c r="J462" s="72"/>
      <c r="K462" s="42"/>
      <c r="L462" s="196"/>
      <c r="M462" s="196"/>
      <c r="N462" s="196"/>
      <c r="O462" s="42"/>
      <c r="P462" s="317"/>
      <c r="Q462" s="42"/>
      <c r="R462" s="42"/>
      <c r="S462" s="42"/>
      <c r="T462" s="42"/>
      <c r="U462" s="42"/>
      <c r="V462" s="42"/>
      <c r="W462" s="42"/>
      <c r="X462" s="42"/>
      <c r="Y462" s="42"/>
      <c r="Z462" s="42"/>
      <c r="AA462" s="42"/>
      <c r="AB462" s="42"/>
    </row>
    <row r="463" spans="2:28" ht="15.75" hidden="1" customHeight="1" x14ac:dyDescent="0.25">
      <c r="B463" s="42"/>
      <c r="C463" s="42"/>
      <c r="D463" s="42"/>
      <c r="E463" s="42"/>
      <c r="F463" s="42"/>
      <c r="G463" s="72"/>
      <c r="H463" s="72"/>
      <c r="I463" s="72"/>
      <c r="J463" s="72"/>
      <c r="K463" s="42"/>
      <c r="L463" s="196"/>
      <c r="M463" s="196"/>
      <c r="N463" s="196"/>
      <c r="O463" s="42"/>
      <c r="P463" s="317"/>
      <c r="Q463" s="42"/>
      <c r="R463" s="42"/>
      <c r="S463" s="42"/>
      <c r="T463" s="42"/>
      <c r="U463" s="42"/>
      <c r="V463" s="42"/>
      <c r="W463" s="42"/>
      <c r="X463" s="42"/>
      <c r="Y463" s="42"/>
      <c r="Z463" s="42"/>
      <c r="AA463" s="42"/>
      <c r="AB463" s="42"/>
    </row>
    <row r="464" spans="2:28" ht="15.75" hidden="1" customHeight="1" x14ac:dyDescent="0.25">
      <c r="B464" s="42"/>
      <c r="C464" s="42"/>
      <c r="D464" s="42"/>
      <c r="E464" s="42"/>
      <c r="F464" s="42"/>
      <c r="G464" s="72"/>
      <c r="H464" s="72"/>
      <c r="I464" s="72"/>
      <c r="J464" s="72"/>
      <c r="K464" s="42"/>
      <c r="L464" s="196"/>
      <c r="M464" s="196"/>
      <c r="N464" s="196"/>
      <c r="O464" s="42"/>
      <c r="P464" s="317"/>
      <c r="Q464" s="42"/>
      <c r="R464" s="42"/>
      <c r="S464" s="42"/>
      <c r="T464" s="42"/>
      <c r="U464" s="42"/>
      <c r="V464" s="42"/>
      <c r="W464" s="42"/>
      <c r="X464" s="42"/>
      <c r="Y464" s="42"/>
      <c r="Z464" s="42"/>
      <c r="AA464" s="42"/>
      <c r="AB464" s="42"/>
    </row>
    <row r="465" spans="2:28" ht="15.75" hidden="1" customHeight="1" x14ac:dyDescent="0.25">
      <c r="B465" s="42"/>
      <c r="C465" s="42"/>
      <c r="D465" s="42"/>
      <c r="E465" s="42"/>
      <c r="F465" s="42"/>
      <c r="G465" s="72"/>
      <c r="H465" s="72"/>
      <c r="I465" s="72"/>
      <c r="J465" s="72"/>
      <c r="K465" s="42"/>
      <c r="L465" s="196"/>
      <c r="M465" s="196"/>
      <c r="N465" s="196"/>
      <c r="O465" s="42"/>
      <c r="P465" s="317"/>
      <c r="Q465" s="42"/>
      <c r="R465" s="42"/>
      <c r="S465" s="42"/>
      <c r="T465" s="42"/>
      <c r="U465" s="42"/>
      <c r="V465" s="42"/>
      <c r="W465" s="42"/>
      <c r="X465" s="42"/>
      <c r="Y465" s="42"/>
      <c r="Z465" s="42"/>
      <c r="AA465" s="42"/>
      <c r="AB465" s="42"/>
    </row>
    <row r="466" spans="2:28" ht="15.75" hidden="1" customHeight="1" x14ac:dyDescent="0.25">
      <c r="B466" s="42"/>
      <c r="C466" s="42"/>
      <c r="D466" s="42"/>
      <c r="E466" s="42"/>
      <c r="F466" s="42"/>
      <c r="G466" s="72"/>
      <c r="H466" s="72"/>
      <c r="I466" s="72"/>
      <c r="J466" s="72"/>
      <c r="K466" s="42"/>
      <c r="L466" s="196"/>
      <c r="M466" s="196"/>
      <c r="N466" s="196"/>
      <c r="O466" s="42"/>
      <c r="P466" s="317"/>
      <c r="Q466" s="42"/>
      <c r="R466" s="42"/>
      <c r="S466" s="42"/>
      <c r="T466" s="42"/>
      <c r="U466" s="42"/>
      <c r="V466" s="42"/>
      <c r="W466" s="42"/>
      <c r="X466" s="42"/>
      <c r="Y466" s="42"/>
      <c r="Z466" s="42"/>
      <c r="AA466" s="42"/>
      <c r="AB466" s="42"/>
    </row>
    <row r="467" spans="2:28" ht="15.75" hidden="1" customHeight="1" x14ac:dyDescent="0.25">
      <c r="B467" s="42"/>
      <c r="C467" s="42"/>
      <c r="D467" s="42"/>
      <c r="E467" s="42"/>
      <c r="F467" s="42"/>
      <c r="G467" s="72"/>
      <c r="H467" s="72"/>
      <c r="I467" s="72"/>
      <c r="J467" s="72"/>
      <c r="K467" s="42"/>
      <c r="L467" s="196"/>
      <c r="M467" s="196"/>
      <c r="N467" s="196"/>
      <c r="O467" s="42"/>
      <c r="P467" s="317"/>
      <c r="Q467" s="42"/>
      <c r="R467" s="42"/>
      <c r="S467" s="42"/>
      <c r="T467" s="42"/>
      <c r="U467" s="42"/>
      <c r="V467" s="42"/>
      <c r="W467" s="42"/>
      <c r="X467" s="42"/>
      <c r="Y467" s="42"/>
      <c r="Z467" s="42"/>
      <c r="AA467" s="42"/>
      <c r="AB467" s="42"/>
    </row>
    <row r="468" spans="2:28" ht="15.75" hidden="1" customHeight="1" x14ac:dyDescent="0.25">
      <c r="B468" s="42"/>
      <c r="C468" s="42"/>
      <c r="D468" s="42"/>
      <c r="E468" s="42"/>
      <c r="F468" s="42"/>
      <c r="G468" s="72"/>
      <c r="H468" s="72"/>
      <c r="I468" s="72"/>
      <c r="J468" s="72"/>
      <c r="K468" s="42"/>
      <c r="L468" s="196"/>
      <c r="M468" s="196"/>
      <c r="N468" s="196"/>
      <c r="O468" s="42"/>
      <c r="P468" s="317"/>
      <c r="Q468" s="42"/>
      <c r="R468" s="42"/>
      <c r="S468" s="42"/>
      <c r="T468" s="42"/>
      <c r="U468" s="42"/>
      <c r="V468" s="42"/>
      <c r="W468" s="42"/>
      <c r="X468" s="42"/>
      <c r="Y468" s="42"/>
      <c r="Z468" s="42"/>
      <c r="AA468" s="42"/>
      <c r="AB468" s="42"/>
    </row>
    <row r="469" spans="2:28" ht="15.75" hidden="1" customHeight="1" x14ac:dyDescent="0.25">
      <c r="B469" s="42"/>
      <c r="C469" s="42"/>
      <c r="D469" s="42"/>
      <c r="E469" s="42"/>
      <c r="F469" s="42"/>
      <c r="G469" s="72"/>
      <c r="H469" s="72"/>
      <c r="I469" s="72"/>
      <c r="J469" s="72"/>
      <c r="K469" s="42"/>
      <c r="L469" s="196"/>
      <c r="M469" s="196"/>
      <c r="N469" s="196"/>
      <c r="O469" s="42"/>
      <c r="P469" s="317"/>
      <c r="Q469" s="42"/>
      <c r="R469" s="42"/>
      <c r="S469" s="42"/>
      <c r="T469" s="42"/>
      <c r="U469" s="42"/>
      <c r="V469" s="42"/>
      <c r="W469" s="42"/>
      <c r="X469" s="42"/>
      <c r="Y469" s="42"/>
      <c r="Z469" s="42"/>
      <c r="AA469" s="42"/>
      <c r="AB469" s="42"/>
    </row>
    <row r="470" spans="2:28" ht="15.75" hidden="1" customHeight="1" x14ac:dyDescent="0.25">
      <c r="B470" s="42"/>
      <c r="C470" s="42"/>
      <c r="D470" s="42"/>
      <c r="E470" s="42"/>
      <c r="F470" s="42"/>
      <c r="G470" s="72"/>
      <c r="H470" s="72"/>
      <c r="I470" s="72"/>
      <c r="J470" s="72"/>
      <c r="K470" s="42"/>
      <c r="L470" s="196"/>
      <c r="M470" s="196"/>
      <c r="N470" s="196"/>
      <c r="O470" s="42"/>
      <c r="P470" s="317"/>
      <c r="Q470" s="42"/>
      <c r="R470" s="42"/>
      <c r="S470" s="42"/>
      <c r="T470" s="42"/>
      <c r="U470" s="42"/>
      <c r="V470" s="42"/>
      <c r="W470" s="42"/>
      <c r="X470" s="42"/>
      <c r="Y470" s="42"/>
      <c r="Z470" s="42"/>
      <c r="AA470" s="42"/>
      <c r="AB470" s="42"/>
    </row>
    <row r="471" spans="2:28" ht="15.75" hidden="1" customHeight="1" x14ac:dyDescent="0.25">
      <c r="B471" s="42"/>
      <c r="C471" s="42"/>
      <c r="D471" s="42"/>
      <c r="E471" s="42"/>
      <c r="F471" s="42"/>
      <c r="G471" s="72"/>
      <c r="H471" s="72"/>
      <c r="I471" s="72"/>
      <c r="J471" s="72"/>
      <c r="K471" s="42"/>
      <c r="L471" s="196"/>
      <c r="M471" s="196"/>
      <c r="N471" s="196"/>
      <c r="O471" s="42"/>
      <c r="P471" s="317"/>
      <c r="Q471" s="42"/>
      <c r="R471" s="42"/>
      <c r="S471" s="42"/>
      <c r="T471" s="42"/>
      <c r="U471" s="42"/>
      <c r="V471" s="42"/>
      <c r="W471" s="42"/>
      <c r="X471" s="42"/>
      <c r="Y471" s="42"/>
      <c r="Z471" s="42"/>
      <c r="AA471" s="42"/>
      <c r="AB471" s="42"/>
    </row>
    <row r="472" spans="2:28" ht="15.75" hidden="1" customHeight="1" x14ac:dyDescent="0.25">
      <c r="B472" s="42"/>
      <c r="C472" s="42"/>
      <c r="D472" s="42"/>
      <c r="E472" s="42"/>
      <c r="F472" s="42"/>
      <c r="G472" s="72"/>
      <c r="H472" s="72"/>
      <c r="I472" s="72"/>
      <c r="J472" s="72"/>
      <c r="K472" s="42"/>
      <c r="L472" s="196"/>
      <c r="M472" s="196"/>
      <c r="N472" s="196"/>
      <c r="O472" s="42"/>
      <c r="P472" s="317"/>
      <c r="Q472" s="42"/>
      <c r="R472" s="42"/>
      <c r="S472" s="42"/>
      <c r="T472" s="42"/>
      <c r="U472" s="42"/>
      <c r="V472" s="42"/>
      <c r="W472" s="42"/>
      <c r="X472" s="42"/>
      <c r="Y472" s="42"/>
      <c r="Z472" s="42"/>
      <c r="AA472" s="42"/>
      <c r="AB472" s="42"/>
    </row>
    <row r="473" spans="2:28" ht="15.75" hidden="1" customHeight="1" x14ac:dyDescent="0.25">
      <c r="B473" s="42"/>
      <c r="C473" s="42"/>
      <c r="D473" s="42"/>
      <c r="E473" s="42"/>
      <c r="F473" s="42"/>
      <c r="G473" s="72"/>
      <c r="H473" s="72"/>
      <c r="I473" s="72"/>
      <c r="J473" s="72"/>
      <c r="K473" s="42"/>
      <c r="L473" s="196"/>
      <c r="M473" s="196"/>
      <c r="N473" s="196"/>
      <c r="O473" s="42"/>
      <c r="P473" s="317"/>
      <c r="Q473" s="42"/>
      <c r="R473" s="42"/>
      <c r="S473" s="42"/>
      <c r="T473" s="42"/>
      <c r="U473" s="42"/>
      <c r="V473" s="42"/>
      <c r="W473" s="42"/>
      <c r="X473" s="42"/>
      <c r="Y473" s="42"/>
      <c r="Z473" s="42"/>
      <c r="AA473" s="42"/>
      <c r="AB473" s="42"/>
    </row>
    <row r="474" spans="2:28" ht="15.75" hidden="1" customHeight="1" x14ac:dyDescent="0.25">
      <c r="B474" s="42"/>
      <c r="C474" s="42"/>
      <c r="D474" s="42"/>
      <c r="E474" s="42"/>
      <c r="F474" s="42"/>
      <c r="G474" s="72"/>
      <c r="H474" s="72"/>
      <c r="I474" s="72"/>
      <c r="J474" s="72"/>
      <c r="K474" s="42"/>
      <c r="L474" s="196"/>
      <c r="M474" s="196"/>
      <c r="N474" s="196"/>
      <c r="O474" s="42"/>
      <c r="P474" s="317"/>
      <c r="Q474" s="42"/>
      <c r="R474" s="42"/>
      <c r="S474" s="42"/>
      <c r="T474" s="42"/>
      <c r="U474" s="42"/>
      <c r="V474" s="42"/>
      <c r="W474" s="42"/>
      <c r="X474" s="42"/>
      <c r="Y474" s="42"/>
      <c r="Z474" s="42"/>
      <c r="AA474" s="42"/>
      <c r="AB474" s="42"/>
    </row>
    <row r="475" spans="2:28" ht="15.75" hidden="1" customHeight="1" x14ac:dyDescent="0.25">
      <c r="B475" s="42"/>
      <c r="C475" s="42"/>
      <c r="D475" s="42"/>
      <c r="E475" s="42"/>
      <c r="F475" s="42"/>
      <c r="G475" s="72"/>
      <c r="H475" s="72"/>
      <c r="I475" s="72"/>
      <c r="J475" s="72"/>
      <c r="K475" s="42"/>
      <c r="L475" s="196"/>
      <c r="M475" s="196"/>
      <c r="N475" s="196"/>
      <c r="O475" s="42"/>
      <c r="P475" s="317"/>
      <c r="Q475" s="42"/>
      <c r="R475" s="42"/>
      <c r="S475" s="42"/>
      <c r="T475" s="42"/>
      <c r="U475" s="42"/>
      <c r="V475" s="42"/>
      <c r="W475" s="42"/>
      <c r="X475" s="42"/>
      <c r="Y475" s="42"/>
      <c r="Z475" s="42"/>
      <c r="AA475" s="42"/>
      <c r="AB475" s="42"/>
    </row>
    <row r="476" spans="2:28" ht="15.75" hidden="1" customHeight="1" x14ac:dyDescent="0.25">
      <c r="B476" s="42"/>
      <c r="C476" s="42"/>
      <c r="D476" s="42"/>
      <c r="E476" s="42"/>
      <c r="F476" s="42"/>
      <c r="G476" s="72"/>
      <c r="H476" s="72"/>
      <c r="I476" s="72"/>
      <c r="J476" s="72"/>
      <c r="K476" s="42"/>
      <c r="L476" s="196"/>
      <c r="M476" s="196"/>
      <c r="N476" s="196"/>
      <c r="O476" s="42"/>
      <c r="P476" s="317"/>
      <c r="Q476" s="42"/>
      <c r="R476" s="42"/>
      <c r="S476" s="42"/>
      <c r="T476" s="42"/>
      <c r="U476" s="42"/>
      <c r="V476" s="42"/>
      <c r="W476" s="42"/>
      <c r="X476" s="42"/>
      <c r="Y476" s="42"/>
      <c r="Z476" s="42"/>
      <c r="AA476" s="42"/>
      <c r="AB476" s="42"/>
    </row>
    <row r="477" spans="2:28" ht="15.75" hidden="1" customHeight="1" x14ac:dyDescent="0.25">
      <c r="B477" s="42"/>
      <c r="C477" s="42"/>
      <c r="D477" s="42"/>
      <c r="E477" s="42"/>
      <c r="F477" s="42"/>
      <c r="G477" s="72"/>
      <c r="H477" s="72"/>
      <c r="I477" s="72"/>
      <c r="J477" s="72"/>
      <c r="K477" s="42"/>
      <c r="L477" s="196"/>
      <c r="M477" s="196"/>
      <c r="N477" s="196"/>
      <c r="O477" s="42"/>
      <c r="P477" s="317"/>
      <c r="Q477" s="42"/>
      <c r="R477" s="42"/>
      <c r="S477" s="42"/>
      <c r="T477" s="42"/>
      <c r="U477" s="42"/>
      <c r="V477" s="42"/>
      <c r="W477" s="42"/>
      <c r="X477" s="42"/>
      <c r="Y477" s="42"/>
      <c r="Z477" s="42"/>
      <c r="AA477" s="42"/>
      <c r="AB477" s="42"/>
    </row>
    <row r="478" spans="2:28" ht="15.75" hidden="1" customHeight="1" x14ac:dyDescent="0.25">
      <c r="B478" s="42"/>
      <c r="C478" s="42"/>
      <c r="D478" s="42"/>
      <c r="E478" s="42"/>
      <c r="F478" s="42"/>
      <c r="G478" s="72"/>
      <c r="H478" s="72"/>
      <c r="I478" s="72"/>
      <c r="J478" s="72"/>
      <c r="K478" s="42"/>
      <c r="L478" s="196"/>
      <c r="M478" s="196"/>
      <c r="N478" s="196"/>
      <c r="O478" s="42"/>
      <c r="P478" s="317"/>
      <c r="Q478" s="42"/>
      <c r="R478" s="42"/>
      <c r="S478" s="42"/>
      <c r="T478" s="42"/>
      <c r="U478" s="42"/>
      <c r="V478" s="42"/>
      <c r="W478" s="42"/>
      <c r="X478" s="42"/>
      <c r="Y478" s="42"/>
      <c r="Z478" s="42"/>
      <c r="AA478" s="42"/>
      <c r="AB478" s="42"/>
    </row>
    <row r="479" spans="2:28" ht="15.75" hidden="1" customHeight="1" x14ac:dyDescent="0.25">
      <c r="B479" s="42"/>
      <c r="C479" s="42"/>
      <c r="D479" s="42"/>
      <c r="E479" s="42"/>
      <c r="F479" s="42"/>
      <c r="G479" s="72"/>
      <c r="H479" s="72"/>
      <c r="I479" s="72"/>
      <c r="J479" s="72"/>
      <c r="K479" s="42"/>
      <c r="L479" s="196"/>
      <c r="M479" s="196"/>
      <c r="N479" s="196"/>
      <c r="O479" s="42"/>
      <c r="P479" s="317"/>
      <c r="Q479" s="42"/>
      <c r="R479" s="42"/>
      <c r="S479" s="42"/>
      <c r="T479" s="42"/>
      <c r="U479" s="42"/>
      <c r="V479" s="42"/>
      <c r="W479" s="42"/>
      <c r="X479" s="42"/>
      <c r="Y479" s="42"/>
      <c r="Z479" s="42"/>
      <c r="AA479" s="42"/>
      <c r="AB479" s="42"/>
    </row>
    <row r="480" spans="2:28" ht="15.75" hidden="1" customHeight="1" x14ac:dyDescent="0.25">
      <c r="B480" s="42"/>
      <c r="C480" s="42"/>
      <c r="D480" s="42"/>
      <c r="E480" s="42"/>
      <c r="F480" s="42"/>
      <c r="G480" s="72"/>
      <c r="H480" s="72"/>
      <c r="I480" s="72"/>
      <c r="J480" s="72"/>
      <c r="K480" s="42"/>
      <c r="L480" s="196"/>
      <c r="M480" s="196"/>
      <c r="N480" s="196"/>
      <c r="O480" s="42"/>
      <c r="P480" s="317"/>
      <c r="Q480" s="42"/>
      <c r="R480" s="42"/>
      <c r="S480" s="42"/>
      <c r="T480" s="42"/>
      <c r="U480" s="42"/>
      <c r="V480" s="42"/>
      <c r="W480" s="42"/>
      <c r="X480" s="42"/>
      <c r="Y480" s="42"/>
      <c r="Z480" s="42"/>
      <c r="AA480" s="42"/>
      <c r="AB480" s="42"/>
    </row>
    <row r="481" spans="2:28" ht="15.75" hidden="1" customHeight="1" x14ac:dyDescent="0.25">
      <c r="B481" s="42"/>
      <c r="C481" s="42"/>
      <c r="D481" s="42"/>
      <c r="E481" s="42"/>
      <c r="F481" s="42"/>
      <c r="G481" s="72"/>
      <c r="H481" s="72"/>
      <c r="I481" s="72"/>
      <c r="J481" s="72"/>
      <c r="K481" s="42"/>
      <c r="L481" s="196"/>
      <c r="M481" s="196"/>
      <c r="N481" s="196"/>
      <c r="O481" s="42"/>
      <c r="P481" s="317"/>
      <c r="Q481" s="42"/>
      <c r="R481" s="42"/>
      <c r="S481" s="42"/>
      <c r="T481" s="42"/>
      <c r="U481" s="42"/>
      <c r="V481" s="42"/>
      <c r="W481" s="42"/>
      <c r="X481" s="42"/>
      <c r="Y481" s="42"/>
      <c r="Z481" s="42"/>
      <c r="AA481" s="42"/>
      <c r="AB481" s="42"/>
    </row>
    <row r="482" spans="2:28" ht="15.75" hidden="1" customHeight="1" x14ac:dyDescent="0.25">
      <c r="B482" s="42"/>
      <c r="C482" s="42"/>
      <c r="D482" s="42"/>
      <c r="E482" s="42"/>
      <c r="F482" s="42"/>
      <c r="G482" s="72"/>
      <c r="H482" s="72"/>
      <c r="I482" s="72"/>
      <c r="J482" s="72"/>
      <c r="K482" s="42"/>
      <c r="L482" s="196"/>
      <c r="M482" s="196"/>
      <c r="N482" s="196"/>
      <c r="O482" s="42"/>
      <c r="P482" s="317"/>
      <c r="Q482" s="42"/>
      <c r="R482" s="42"/>
      <c r="S482" s="42"/>
      <c r="T482" s="42"/>
      <c r="U482" s="42"/>
      <c r="V482" s="42"/>
      <c r="W482" s="42"/>
      <c r="X482" s="42"/>
      <c r="Y482" s="42"/>
      <c r="Z482" s="42"/>
      <c r="AA482" s="42"/>
      <c r="AB482" s="42"/>
    </row>
    <row r="483" spans="2:28" ht="15.75" hidden="1" customHeight="1" x14ac:dyDescent="0.25">
      <c r="B483" s="42"/>
      <c r="C483" s="42"/>
      <c r="D483" s="42"/>
      <c r="E483" s="42"/>
      <c r="F483" s="42"/>
      <c r="G483" s="72"/>
      <c r="H483" s="72"/>
      <c r="I483" s="72"/>
      <c r="J483" s="72"/>
      <c r="K483" s="42"/>
      <c r="L483" s="196"/>
      <c r="M483" s="196"/>
      <c r="N483" s="196"/>
      <c r="O483" s="42"/>
      <c r="P483" s="317"/>
      <c r="Q483" s="42"/>
      <c r="R483" s="42"/>
      <c r="S483" s="42"/>
      <c r="T483" s="42"/>
      <c r="U483" s="42"/>
      <c r="V483" s="42"/>
      <c r="W483" s="42"/>
      <c r="X483" s="42"/>
      <c r="Y483" s="42"/>
      <c r="Z483" s="42"/>
      <c r="AA483" s="42"/>
      <c r="AB483" s="42"/>
    </row>
    <row r="484" spans="2:28" ht="15.75" hidden="1" customHeight="1" x14ac:dyDescent="0.25">
      <c r="B484" s="42"/>
      <c r="C484" s="42"/>
      <c r="D484" s="42"/>
      <c r="E484" s="42"/>
      <c r="F484" s="42"/>
      <c r="G484" s="72"/>
      <c r="H484" s="72"/>
      <c r="I484" s="72"/>
      <c r="J484" s="72"/>
      <c r="K484" s="42"/>
      <c r="L484" s="196"/>
      <c r="M484" s="196"/>
      <c r="N484" s="196"/>
      <c r="O484" s="42"/>
      <c r="P484" s="317"/>
      <c r="Q484" s="42"/>
      <c r="R484" s="42"/>
      <c r="S484" s="42"/>
      <c r="T484" s="42"/>
      <c r="U484" s="42"/>
      <c r="V484" s="42"/>
      <c r="W484" s="42"/>
      <c r="X484" s="42"/>
      <c r="Y484" s="42"/>
      <c r="Z484" s="42"/>
      <c r="AA484" s="42"/>
      <c r="AB484" s="42"/>
    </row>
    <row r="485" spans="2:28" ht="15.75" hidden="1" customHeight="1" x14ac:dyDescent="0.25">
      <c r="B485" s="42"/>
      <c r="C485" s="42"/>
      <c r="D485" s="42"/>
      <c r="E485" s="42"/>
      <c r="F485" s="42"/>
      <c r="G485" s="72"/>
      <c r="H485" s="72"/>
      <c r="I485" s="72"/>
      <c r="J485" s="72"/>
      <c r="K485" s="42"/>
      <c r="L485" s="196"/>
      <c r="M485" s="196"/>
      <c r="N485" s="196"/>
      <c r="O485" s="42"/>
      <c r="P485" s="317"/>
      <c r="Q485" s="42"/>
      <c r="R485" s="42"/>
      <c r="S485" s="42"/>
      <c r="T485" s="42"/>
      <c r="U485" s="42"/>
      <c r="V485" s="42"/>
      <c r="W485" s="42"/>
      <c r="X485" s="42"/>
      <c r="Y485" s="42"/>
      <c r="Z485" s="42"/>
      <c r="AA485" s="42"/>
      <c r="AB485" s="42"/>
    </row>
    <row r="486" spans="2:28" ht="15.75" hidden="1" customHeight="1" x14ac:dyDescent="0.25">
      <c r="B486" s="42"/>
      <c r="C486" s="42"/>
      <c r="D486" s="42"/>
      <c r="E486" s="42"/>
      <c r="F486" s="42"/>
      <c r="G486" s="72"/>
      <c r="H486" s="72"/>
      <c r="I486" s="72"/>
      <c r="J486" s="72"/>
      <c r="K486" s="42"/>
      <c r="L486" s="196"/>
      <c r="M486" s="196"/>
      <c r="N486" s="196"/>
      <c r="O486" s="42"/>
      <c r="P486" s="317"/>
      <c r="Q486" s="42"/>
      <c r="R486" s="42"/>
      <c r="S486" s="42"/>
      <c r="T486" s="42"/>
      <c r="U486" s="42"/>
      <c r="V486" s="42"/>
      <c r="W486" s="42"/>
      <c r="X486" s="42"/>
      <c r="Y486" s="42"/>
      <c r="Z486" s="42"/>
      <c r="AA486" s="42"/>
      <c r="AB486" s="42"/>
    </row>
    <row r="487" spans="2:28" ht="15.75" hidden="1" customHeight="1" x14ac:dyDescent="0.25">
      <c r="B487" s="42"/>
      <c r="C487" s="42"/>
      <c r="D487" s="42"/>
      <c r="E487" s="42"/>
      <c r="F487" s="42"/>
      <c r="G487" s="72"/>
      <c r="H487" s="72"/>
      <c r="I487" s="72"/>
      <c r="J487" s="72"/>
      <c r="K487" s="42"/>
      <c r="L487" s="196"/>
      <c r="M487" s="196"/>
      <c r="N487" s="196"/>
      <c r="O487" s="42"/>
      <c r="P487" s="317"/>
      <c r="Q487" s="42"/>
      <c r="R487" s="42"/>
      <c r="S487" s="42"/>
      <c r="T487" s="42"/>
      <c r="U487" s="42"/>
      <c r="V487" s="42"/>
      <c r="W487" s="42"/>
      <c r="X487" s="42"/>
      <c r="Y487" s="42"/>
      <c r="Z487" s="42"/>
      <c r="AA487" s="42"/>
      <c r="AB487" s="42"/>
    </row>
    <row r="488" spans="2:28" ht="15.75" hidden="1" customHeight="1" x14ac:dyDescent="0.25">
      <c r="B488" s="42"/>
      <c r="C488" s="42"/>
      <c r="D488" s="42"/>
      <c r="E488" s="42"/>
      <c r="F488" s="42"/>
      <c r="G488" s="72"/>
      <c r="H488" s="72"/>
      <c r="I488" s="72"/>
      <c r="J488" s="72"/>
      <c r="K488" s="42"/>
      <c r="L488" s="196"/>
      <c r="M488" s="196"/>
      <c r="N488" s="196"/>
      <c r="O488" s="42"/>
      <c r="P488" s="317"/>
      <c r="Q488" s="42"/>
      <c r="R488" s="42"/>
      <c r="S488" s="42"/>
      <c r="T488" s="42"/>
      <c r="U488" s="42"/>
      <c r="V488" s="42"/>
      <c r="W488" s="42"/>
      <c r="X488" s="42"/>
      <c r="Y488" s="42"/>
      <c r="Z488" s="42"/>
      <c r="AA488" s="42"/>
      <c r="AB488" s="42"/>
    </row>
    <row r="489" spans="2:28" ht="15.75" hidden="1" customHeight="1" x14ac:dyDescent="0.25">
      <c r="B489" s="42"/>
      <c r="C489" s="42"/>
      <c r="D489" s="42"/>
      <c r="E489" s="42"/>
      <c r="F489" s="42"/>
      <c r="G489" s="72"/>
      <c r="H489" s="72"/>
      <c r="I489" s="72"/>
      <c r="J489" s="72"/>
      <c r="K489" s="42"/>
      <c r="L489" s="196"/>
      <c r="M489" s="196"/>
      <c r="N489" s="196"/>
      <c r="O489" s="42"/>
      <c r="P489" s="317"/>
      <c r="Q489" s="42"/>
      <c r="R489" s="42"/>
      <c r="S489" s="42"/>
      <c r="T489" s="42"/>
      <c r="U489" s="42"/>
      <c r="V489" s="42"/>
      <c r="W489" s="42"/>
      <c r="X489" s="42"/>
      <c r="Y489" s="42"/>
      <c r="Z489" s="42"/>
      <c r="AA489" s="42"/>
      <c r="AB489" s="42"/>
    </row>
    <row r="490" spans="2:28" ht="15.75" hidden="1" customHeight="1" x14ac:dyDescent="0.25">
      <c r="B490" s="42"/>
      <c r="C490" s="42"/>
      <c r="D490" s="42"/>
      <c r="E490" s="42"/>
      <c r="F490" s="42"/>
      <c r="G490" s="72"/>
      <c r="H490" s="72"/>
      <c r="I490" s="72"/>
      <c r="J490" s="72"/>
      <c r="K490" s="42"/>
      <c r="L490" s="196"/>
      <c r="M490" s="196"/>
      <c r="N490" s="196"/>
      <c r="O490" s="42"/>
      <c r="P490" s="317"/>
      <c r="Q490" s="42"/>
      <c r="R490" s="42"/>
      <c r="S490" s="42"/>
      <c r="T490" s="42"/>
      <c r="U490" s="42"/>
      <c r="V490" s="42"/>
      <c r="W490" s="42"/>
      <c r="X490" s="42"/>
      <c r="Y490" s="42"/>
      <c r="Z490" s="42"/>
      <c r="AA490" s="42"/>
      <c r="AB490" s="42"/>
    </row>
    <row r="491" spans="2:28" ht="15.75" hidden="1" customHeight="1" x14ac:dyDescent="0.25">
      <c r="B491" s="42"/>
      <c r="C491" s="42"/>
      <c r="D491" s="42"/>
      <c r="E491" s="42"/>
      <c r="F491" s="42"/>
      <c r="G491" s="72"/>
      <c r="H491" s="72"/>
      <c r="I491" s="72"/>
      <c r="J491" s="72"/>
      <c r="K491" s="42"/>
      <c r="L491" s="196"/>
      <c r="M491" s="196"/>
      <c r="N491" s="196"/>
      <c r="O491" s="42"/>
      <c r="P491" s="317"/>
      <c r="Q491" s="42"/>
      <c r="R491" s="42"/>
      <c r="S491" s="42"/>
      <c r="T491" s="42"/>
      <c r="U491" s="42"/>
      <c r="V491" s="42"/>
      <c r="W491" s="42"/>
      <c r="X491" s="42"/>
      <c r="Y491" s="42"/>
      <c r="Z491" s="42"/>
      <c r="AA491" s="42"/>
      <c r="AB491" s="42"/>
    </row>
    <row r="492" spans="2:28" ht="15.75" hidden="1" customHeight="1" x14ac:dyDescent="0.25">
      <c r="B492" s="42"/>
      <c r="C492" s="42"/>
      <c r="D492" s="42"/>
      <c r="E492" s="42"/>
      <c r="F492" s="42"/>
      <c r="G492" s="72"/>
      <c r="H492" s="72"/>
      <c r="I492" s="72"/>
      <c r="J492" s="72"/>
      <c r="K492" s="42"/>
      <c r="L492" s="196"/>
      <c r="M492" s="196"/>
      <c r="N492" s="196"/>
      <c r="O492" s="42"/>
      <c r="P492" s="317"/>
      <c r="Q492" s="42"/>
      <c r="R492" s="42"/>
      <c r="S492" s="42"/>
      <c r="T492" s="42"/>
      <c r="U492" s="42"/>
      <c r="V492" s="42"/>
      <c r="W492" s="42"/>
      <c r="X492" s="42"/>
      <c r="Y492" s="42"/>
      <c r="Z492" s="42"/>
      <c r="AA492" s="42"/>
      <c r="AB492" s="42"/>
    </row>
    <row r="493" spans="2:28" ht="15.75" hidden="1" customHeight="1" x14ac:dyDescent="0.25">
      <c r="B493" s="42"/>
      <c r="C493" s="42"/>
      <c r="D493" s="42"/>
      <c r="E493" s="42"/>
      <c r="F493" s="42"/>
      <c r="G493" s="72"/>
      <c r="H493" s="72"/>
      <c r="I493" s="72"/>
      <c r="J493" s="72"/>
      <c r="K493" s="42"/>
      <c r="L493" s="196"/>
      <c r="M493" s="196"/>
      <c r="N493" s="196"/>
      <c r="O493" s="42"/>
      <c r="P493" s="317"/>
      <c r="Q493" s="42"/>
      <c r="R493" s="42"/>
      <c r="S493" s="42"/>
      <c r="T493" s="42"/>
      <c r="U493" s="42"/>
      <c r="V493" s="42"/>
      <c r="W493" s="42"/>
      <c r="X493" s="42"/>
      <c r="Y493" s="42"/>
      <c r="Z493" s="42"/>
      <c r="AA493" s="42"/>
      <c r="AB493" s="42"/>
    </row>
    <row r="494" spans="2:28" ht="15.75" hidden="1" customHeight="1" x14ac:dyDescent="0.25">
      <c r="B494" s="42"/>
      <c r="C494" s="42"/>
      <c r="D494" s="42"/>
      <c r="E494" s="42"/>
      <c r="F494" s="42"/>
      <c r="G494" s="72"/>
      <c r="H494" s="72"/>
      <c r="I494" s="72"/>
      <c r="J494" s="72"/>
      <c r="K494" s="42"/>
      <c r="L494" s="196"/>
      <c r="M494" s="196"/>
      <c r="N494" s="196"/>
      <c r="O494" s="42"/>
      <c r="P494" s="317"/>
      <c r="Q494" s="42"/>
      <c r="R494" s="42"/>
      <c r="S494" s="42"/>
      <c r="T494" s="42"/>
      <c r="U494" s="42"/>
      <c r="V494" s="42"/>
      <c r="W494" s="42"/>
      <c r="X494" s="42"/>
      <c r="Y494" s="42"/>
      <c r="Z494" s="42"/>
      <c r="AA494" s="42"/>
      <c r="AB494" s="42"/>
    </row>
    <row r="495" spans="2:28" ht="15.75" hidden="1" customHeight="1" x14ac:dyDescent="0.25">
      <c r="B495" s="42"/>
      <c r="C495" s="42"/>
      <c r="D495" s="42"/>
      <c r="E495" s="42"/>
      <c r="F495" s="42"/>
      <c r="G495" s="72"/>
      <c r="H495" s="72"/>
      <c r="I495" s="72"/>
      <c r="J495" s="72"/>
      <c r="K495" s="42"/>
      <c r="L495" s="196"/>
      <c r="M495" s="196"/>
      <c r="N495" s="196"/>
      <c r="O495" s="42"/>
      <c r="P495" s="317"/>
      <c r="Q495" s="42"/>
      <c r="R495" s="42"/>
      <c r="S495" s="42"/>
      <c r="T495" s="42"/>
      <c r="U495" s="42"/>
      <c r="V495" s="42"/>
      <c r="W495" s="42"/>
      <c r="X495" s="42"/>
      <c r="Y495" s="42"/>
      <c r="Z495" s="42"/>
      <c r="AA495" s="42"/>
      <c r="AB495" s="42"/>
    </row>
    <row r="496" spans="2:28" ht="15.75" hidden="1" customHeight="1" x14ac:dyDescent="0.25">
      <c r="B496" s="42"/>
      <c r="C496" s="42"/>
      <c r="D496" s="42"/>
      <c r="E496" s="42"/>
      <c r="F496" s="42"/>
      <c r="G496" s="72"/>
      <c r="H496" s="72"/>
      <c r="I496" s="72"/>
      <c r="J496" s="72"/>
      <c r="K496" s="42"/>
      <c r="L496" s="196"/>
      <c r="M496" s="196"/>
      <c r="N496" s="196"/>
      <c r="O496" s="42"/>
      <c r="P496" s="317"/>
      <c r="Q496" s="42"/>
      <c r="R496" s="42"/>
      <c r="S496" s="42"/>
      <c r="T496" s="42"/>
      <c r="U496" s="42"/>
      <c r="V496" s="42"/>
      <c r="W496" s="42"/>
      <c r="X496" s="42"/>
      <c r="Y496" s="42"/>
      <c r="Z496" s="42"/>
      <c r="AA496" s="42"/>
      <c r="AB496" s="42"/>
    </row>
    <row r="497" spans="2:28" ht="15.75" hidden="1" customHeight="1" x14ac:dyDescent="0.25">
      <c r="B497" s="42"/>
      <c r="C497" s="42"/>
      <c r="D497" s="42"/>
      <c r="E497" s="42"/>
      <c r="F497" s="42"/>
      <c r="G497" s="72"/>
      <c r="H497" s="72"/>
      <c r="I497" s="72"/>
      <c r="J497" s="72"/>
      <c r="K497" s="42"/>
      <c r="L497" s="196"/>
      <c r="M497" s="196"/>
      <c r="N497" s="196"/>
      <c r="O497" s="42"/>
      <c r="P497" s="317"/>
      <c r="Q497" s="42"/>
      <c r="R497" s="42"/>
      <c r="S497" s="42"/>
      <c r="T497" s="42"/>
      <c r="U497" s="42"/>
      <c r="V497" s="42"/>
      <c r="W497" s="42"/>
      <c r="X497" s="42"/>
      <c r="Y497" s="42"/>
      <c r="Z497" s="42"/>
      <c r="AA497" s="42"/>
      <c r="AB497" s="42"/>
    </row>
    <row r="498" spans="2:28" ht="15.75" hidden="1" customHeight="1" x14ac:dyDescent="0.25">
      <c r="B498" s="42"/>
      <c r="C498" s="42"/>
      <c r="D498" s="42"/>
      <c r="E498" s="42"/>
      <c r="F498" s="42"/>
      <c r="G498" s="72"/>
      <c r="H498" s="72"/>
      <c r="I498" s="72"/>
      <c r="J498" s="72"/>
      <c r="K498" s="42"/>
      <c r="L498" s="196"/>
      <c r="M498" s="196"/>
      <c r="N498" s="196"/>
      <c r="O498" s="42"/>
      <c r="P498" s="317"/>
      <c r="Q498" s="42"/>
      <c r="R498" s="42"/>
      <c r="S498" s="42"/>
      <c r="T498" s="42"/>
      <c r="U498" s="42"/>
      <c r="V498" s="42"/>
      <c r="W498" s="42"/>
      <c r="X498" s="42"/>
      <c r="Y498" s="42"/>
      <c r="Z498" s="42"/>
      <c r="AA498" s="42"/>
      <c r="AB498" s="42"/>
    </row>
    <row r="499" spans="2:28" ht="15.75" hidden="1" customHeight="1" x14ac:dyDescent="0.25">
      <c r="B499" s="42"/>
      <c r="C499" s="42"/>
      <c r="D499" s="42"/>
      <c r="E499" s="42"/>
      <c r="F499" s="42"/>
      <c r="G499" s="72"/>
      <c r="H499" s="72"/>
      <c r="I499" s="72"/>
      <c r="J499" s="72"/>
      <c r="K499" s="42"/>
      <c r="L499" s="196"/>
      <c r="M499" s="196"/>
      <c r="N499" s="196"/>
      <c r="O499" s="42"/>
      <c r="P499" s="317"/>
      <c r="Q499" s="42"/>
      <c r="R499" s="42"/>
      <c r="S499" s="42"/>
      <c r="T499" s="42"/>
      <c r="U499" s="42"/>
      <c r="V499" s="42"/>
      <c r="W499" s="42"/>
      <c r="X499" s="42"/>
      <c r="Y499" s="42"/>
      <c r="Z499" s="42"/>
      <c r="AA499" s="42"/>
      <c r="AB499" s="42"/>
    </row>
    <row r="500" spans="2:28" ht="15.75" hidden="1" customHeight="1" x14ac:dyDescent="0.25">
      <c r="B500" s="42"/>
      <c r="C500" s="42"/>
      <c r="D500" s="42"/>
      <c r="E500" s="42"/>
      <c r="F500" s="42"/>
      <c r="G500" s="72"/>
      <c r="H500" s="72"/>
      <c r="I500" s="72"/>
      <c r="J500" s="72"/>
      <c r="K500" s="42"/>
      <c r="L500" s="196"/>
      <c r="M500" s="196"/>
      <c r="N500" s="196"/>
      <c r="O500" s="42"/>
      <c r="P500" s="317"/>
      <c r="Q500" s="42"/>
      <c r="R500" s="42"/>
      <c r="S500" s="42"/>
      <c r="T500" s="42"/>
      <c r="U500" s="42"/>
      <c r="V500" s="42"/>
      <c r="W500" s="42"/>
      <c r="X500" s="42"/>
      <c r="Y500" s="42"/>
      <c r="Z500" s="42"/>
      <c r="AA500" s="42"/>
      <c r="AB500" s="42"/>
    </row>
    <row r="501" spans="2:28" ht="15.75" hidden="1" customHeight="1" x14ac:dyDescent="0.25">
      <c r="B501" s="42"/>
      <c r="C501" s="42"/>
      <c r="D501" s="42"/>
      <c r="E501" s="42"/>
      <c r="F501" s="42"/>
      <c r="G501" s="72"/>
      <c r="H501" s="72"/>
      <c r="I501" s="72"/>
      <c r="J501" s="72"/>
      <c r="K501" s="42"/>
      <c r="L501" s="196"/>
      <c r="M501" s="196"/>
      <c r="N501" s="196"/>
      <c r="O501" s="42"/>
      <c r="P501" s="317"/>
      <c r="Q501" s="42"/>
      <c r="R501" s="42"/>
      <c r="S501" s="42"/>
      <c r="T501" s="42"/>
      <c r="U501" s="42"/>
      <c r="V501" s="42"/>
      <c r="W501" s="42"/>
      <c r="X501" s="42"/>
      <c r="Y501" s="42"/>
      <c r="Z501" s="42"/>
      <c r="AA501" s="42"/>
      <c r="AB501" s="42"/>
    </row>
    <row r="502" spans="2:28" ht="15.75" hidden="1" customHeight="1" x14ac:dyDescent="0.25">
      <c r="B502" s="42"/>
      <c r="C502" s="42"/>
      <c r="D502" s="42"/>
      <c r="E502" s="42"/>
      <c r="F502" s="42"/>
      <c r="G502" s="72"/>
      <c r="H502" s="72"/>
      <c r="I502" s="72"/>
      <c r="J502" s="72"/>
      <c r="K502" s="42"/>
      <c r="L502" s="196"/>
      <c r="M502" s="196"/>
      <c r="N502" s="196"/>
      <c r="O502" s="42"/>
      <c r="P502" s="317"/>
      <c r="Q502" s="42"/>
      <c r="R502" s="42"/>
      <c r="S502" s="42"/>
      <c r="T502" s="42"/>
      <c r="U502" s="42"/>
      <c r="V502" s="42"/>
      <c r="W502" s="42"/>
      <c r="X502" s="42"/>
      <c r="Y502" s="42"/>
      <c r="Z502" s="42"/>
      <c r="AA502" s="42"/>
      <c r="AB502" s="42"/>
    </row>
    <row r="503" spans="2:28" ht="15.75" hidden="1" customHeight="1" x14ac:dyDescent="0.25">
      <c r="B503" s="42"/>
      <c r="C503" s="42"/>
      <c r="D503" s="42"/>
      <c r="E503" s="42"/>
      <c r="F503" s="42"/>
      <c r="G503" s="72"/>
      <c r="H503" s="72"/>
      <c r="I503" s="72"/>
      <c r="J503" s="72"/>
      <c r="K503" s="42"/>
      <c r="L503" s="196"/>
      <c r="M503" s="196"/>
      <c r="N503" s="196"/>
      <c r="O503" s="42"/>
      <c r="P503" s="317"/>
      <c r="Q503" s="42"/>
      <c r="R503" s="42"/>
      <c r="S503" s="42"/>
      <c r="T503" s="42"/>
      <c r="U503" s="42"/>
      <c r="V503" s="42"/>
      <c r="W503" s="42"/>
      <c r="X503" s="42"/>
      <c r="Y503" s="42"/>
      <c r="Z503" s="42"/>
      <c r="AA503" s="42"/>
      <c r="AB503" s="42"/>
    </row>
    <row r="504" spans="2:28" ht="15.75" hidden="1" customHeight="1" x14ac:dyDescent="0.25">
      <c r="B504" s="42"/>
      <c r="C504" s="42"/>
      <c r="D504" s="42"/>
      <c r="E504" s="42"/>
      <c r="F504" s="42"/>
      <c r="G504" s="72"/>
      <c r="H504" s="72"/>
      <c r="I504" s="72"/>
      <c r="J504" s="72"/>
      <c r="K504" s="42"/>
      <c r="L504" s="196"/>
      <c r="M504" s="196"/>
      <c r="N504" s="196"/>
      <c r="O504" s="42"/>
      <c r="P504" s="317"/>
      <c r="Q504" s="42"/>
      <c r="R504" s="42"/>
      <c r="S504" s="42"/>
      <c r="T504" s="42"/>
      <c r="U504" s="42"/>
      <c r="V504" s="42"/>
      <c r="W504" s="42"/>
      <c r="X504" s="42"/>
      <c r="Y504" s="42"/>
      <c r="Z504" s="42"/>
      <c r="AA504" s="42"/>
      <c r="AB504" s="42"/>
    </row>
    <row r="505" spans="2:28" ht="15.75" hidden="1" customHeight="1" x14ac:dyDescent="0.25">
      <c r="B505" s="42"/>
      <c r="C505" s="42"/>
      <c r="D505" s="42"/>
      <c r="E505" s="42"/>
      <c r="F505" s="42"/>
      <c r="G505" s="72"/>
      <c r="H505" s="72"/>
      <c r="I505" s="72"/>
      <c r="J505" s="72"/>
      <c r="K505" s="42"/>
      <c r="L505" s="196"/>
      <c r="M505" s="196"/>
      <c r="N505" s="196"/>
      <c r="O505" s="42"/>
      <c r="P505" s="317"/>
      <c r="Q505" s="42"/>
      <c r="R505" s="42"/>
      <c r="S505" s="42"/>
      <c r="T505" s="42"/>
      <c r="U505" s="42"/>
      <c r="V505" s="42"/>
      <c r="W505" s="42"/>
      <c r="X505" s="42"/>
      <c r="Y505" s="42"/>
      <c r="Z505" s="42"/>
      <c r="AA505" s="42"/>
      <c r="AB505" s="42"/>
    </row>
    <row r="506" spans="2:28" ht="15.75" hidden="1" customHeight="1" x14ac:dyDescent="0.25">
      <c r="B506" s="42"/>
      <c r="C506" s="42"/>
      <c r="D506" s="42"/>
      <c r="E506" s="42"/>
      <c r="F506" s="42"/>
      <c r="G506" s="72"/>
      <c r="H506" s="72"/>
      <c r="I506" s="72"/>
      <c r="J506" s="72"/>
      <c r="K506" s="42"/>
      <c r="L506" s="196"/>
      <c r="M506" s="196"/>
      <c r="N506" s="196"/>
      <c r="O506" s="42"/>
      <c r="P506" s="317"/>
      <c r="Q506" s="42"/>
      <c r="R506" s="42"/>
      <c r="S506" s="42"/>
      <c r="T506" s="42"/>
      <c r="U506" s="42"/>
      <c r="V506" s="42"/>
      <c r="W506" s="42"/>
      <c r="X506" s="42"/>
      <c r="Y506" s="42"/>
      <c r="Z506" s="42"/>
      <c r="AA506" s="42"/>
      <c r="AB506" s="42"/>
    </row>
    <row r="507" spans="2:28" ht="15.75" hidden="1" customHeight="1" x14ac:dyDescent="0.25">
      <c r="B507" s="42"/>
      <c r="C507" s="42"/>
      <c r="D507" s="42"/>
      <c r="E507" s="42"/>
      <c r="F507" s="42"/>
      <c r="G507" s="72"/>
      <c r="H507" s="72"/>
      <c r="I507" s="72"/>
      <c r="J507" s="72"/>
      <c r="K507" s="42"/>
      <c r="L507" s="196"/>
      <c r="M507" s="196"/>
      <c r="N507" s="196"/>
      <c r="O507" s="42"/>
      <c r="P507" s="317"/>
      <c r="Q507" s="42"/>
      <c r="R507" s="42"/>
      <c r="S507" s="42"/>
      <c r="T507" s="42"/>
      <c r="U507" s="42"/>
      <c r="V507" s="42"/>
      <c r="W507" s="42"/>
      <c r="X507" s="42"/>
      <c r="Y507" s="42"/>
      <c r="Z507" s="42"/>
      <c r="AA507" s="42"/>
      <c r="AB507" s="42"/>
    </row>
    <row r="508" spans="2:28" ht="15.75" hidden="1" customHeight="1" x14ac:dyDescent="0.25">
      <c r="B508" s="42"/>
      <c r="C508" s="42"/>
      <c r="D508" s="42"/>
      <c r="E508" s="42"/>
      <c r="F508" s="42"/>
      <c r="G508" s="72"/>
      <c r="H508" s="72"/>
      <c r="I508" s="72"/>
      <c r="J508" s="72"/>
      <c r="K508" s="42"/>
      <c r="L508" s="196"/>
      <c r="M508" s="196"/>
      <c r="N508" s="196"/>
      <c r="O508" s="42"/>
      <c r="P508" s="317"/>
      <c r="Q508" s="42"/>
      <c r="R508" s="42"/>
      <c r="S508" s="42"/>
      <c r="T508" s="42"/>
      <c r="U508" s="42"/>
      <c r="V508" s="42"/>
      <c r="W508" s="42"/>
      <c r="X508" s="42"/>
      <c r="Y508" s="42"/>
      <c r="Z508" s="42"/>
      <c r="AA508" s="42"/>
      <c r="AB508" s="42"/>
    </row>
    <row r="509" spans="2:28" ht="15.75" hidden="1" customHeight="1" x14ac:dyDescent="0.25">
      <c r="B509" s="42"/>
      <c r="C509" s="42"/>
      <c r="D509" s="42"/>
      <c r="E509" s="42"/>
      <c r="F509" s="42"/>
      <c r="G509" s="72"/>
      <c r="H509" s="72"/>
      <c r="I509" s="72"/>
      <c r="J509" s="72"/>
      <c r="K509" s="42"/>
      <c r="L509" s="196"/>
      <c r="M509" s="196"/>
      <c r="N509" s="196"/>
      <c r="O509" s="42"/>
      <c r="P509" s="317"/>
      <c r="Q509" s="42"/>
      <c r="R509" s="42"/>
      <c r="S509" s="42"/>
      <c r="T509" s="42"/>
      <c r="U509" s="42"/>
      <c r="V509" s="42"/>
      <c r="W509" s="42"/>
      <c r="X509" s="42"/>
      <c r="Y509" s="42"/>
      <c r="Z509" s="42"/>
      <c r="AA509" s="42"/>
      <c r="AB509" s="42"/>
    </row>
    <row r="510" spans="2:28" ht="15.75" hidden="1" customHeight="1" x14ac:dyDescent="0.25">
      <c r="B510" s="42"/>
      <c r="C510" s="42"/>
      <c r="D510" s="42"/>
      <c r="E510" s="42"/>
      <c r="F510" s="42"/>
      <c r="G510" s="72"/>
      <c r="H510" s="72"/>
      <c r="I510" s="72"/>
      <c r="J510" s="72"/>
      <c r="K510" s="42"/>
      <c r="L510" s="196"/>
      <c r="M510" s="196"/>
      <c r="N510" s="196"/>
      <c r="O510" s="42"/>
      <c r="P510" s="317"/>
      <c r="Q510" s="42"/>
      <c r="R510" s="42"/>
      <c r="S510" s="42"/>
      <c r="T510" s="42"/>
      <c r="U510" s="42"/>
      <c r="V510" s="42"/>
      <c r="W510" s="42"/>
      <c r="X510" s="42"/>
      <c r="Y510" s="42"/>
      <c r="Z510" s="42"/>
      <c r="AA510" s="42"/>
      <c r="AB510" s="42"/>
    </row>
    <row r="511" spans="2:28" ht="15.75" hidden="1" customHeight="1" x14ac:dyDescent="0.25">
      <c r="B511" s="42"/>
      <c r="C511" s="42"/>
      <c r="D511" s="42"/>
      <c r="E511" s="42"/>
      <c r="F511" s="42"/>
      <c r="G511" s="72"/>
      <c r="H511" s="72"/>
      <c r="I511" s="72"/>
      <c r="J511" s="72"/>
      <c r="K511" s="42"/>
      <c r="L511" s="196"/>
      <c r="M511" s="196"/>
      <c r="N511" s="196"/>
      <c r="O511" s="42"/>
      <c r="P511" s="317"/>
      <c r="Q511" s="42"/>
      <c r="R511" s="42"/>
      <c r="S511" s="42"/>
      <c r="T511" s="42"/>
      <c r="U511" s="42"/>
      <c r="V511" s="42"/>
      <c r="W511" s="42"/>
      <c r="X511" s="42"/>
      <c r="Y511" s="42"/>
      <c r="Z511" s="42"/>
      <c r="AA511" s="42"/>
      <c r="AB511" s="42"/>
    </row>
    <row r="512" spans="2:28" ht="15.75" hidden="1" customHeight="1" x14ac:dyDescent="0.25">
      <c r="B512" s="42"/>
      <c r="C512" s="42"/>
      <c r="D512" s="42"/>
      <c r="E512" s="42"/>
      <c r="F512" s="42"/>
      <c r="G512" s="72"/>
      <c r="H512" s="72"/>
      <c r="I512" s="72"/>
      <c r="J512" s="72"/>
      <c r="K512" s="42"/>
      <c r="L512" s="196"/>
      <c r="M512" s="196"/>
      <c r="N512" s="196"/>
      <c r="O512" s="42"/>
      <c r="P512" s="317"/>
      <c r="Q512" s="42"/>
      <c r="R512" s="42"/>
      <c r="S512" s="42"/>
      <c r="T512" s="42"/>
      <c r="U512" s="42"/>
      <c r="V512" s="42"/>
      <c r="W512" s="42"/>
      <c r="X512" s="42"/>
      <c r="Y512" s="42"/>
      <c r="Z512" s="42"/>
      <c r="AA512" s="42"/>
      <c r="AB512" s="42"/>
    </row>
    <row r="513" spans="2:28" ht="15.75" hidden="1" customHeight="1" x14ac:dyDescent="0.25">
      <c r="B513" s="42"/>
      <c r="C513" s="42"/>
      <c r="D513" s="42"/>
      <c r="E513" s="42"/>
      <c r="F513" s="42"/>
      <c r="G513" s="72"/>
      <c r="H513" s="72"/>
      <c r="I513" s="72"/>
      <c r="J513" s="72"/>
      <c r="K513" s="42"/>
      <c r="L513" s="196"/>
      <c r="M513" s="196"/>
      <c r="N513" s="196"/>
      <c r="O513" s="42"/>
      <c r="P513" s="317"/>
      <c r="Q513" s="42"/>
      <c r="R513" s="42"/>
      <c r="S513" s="42"/>
      <c r="T513" s="42"/>
      <c r="U513" s="42"/>
      <c r="V513" s="42"/>
      <c r="W513" s="42"/>
      <c r="X513" s="42"/>
      <c r="Y513" s="42"/>
      <c r="Z513" s="42"/>
      <c r="AA513" s="42"/>
      <c r="AB513" s="42"/>
    </row>
    <row r="514" spans="2:28" ht="15.75" hidden="1" customHeight="1" x14ac:dyDescent="0.25">
      <c r="B514" s="42"/>
      <c r="C514" s="42"/>
      <c r="D514" s="42"/>
      <c r="E514" s="42"/>
      <c r="F514" s="42"/>
      <c r="G514" s="72"/>
      <c r="H514" s="72"/>
      <c r="I514" s="72"/>
      <c r="J514" s="72"/>
      <c r="K514" s="42"/>
      <c r="L514" s="196"/>
      <c r="M514" s="196"/>
      <c r="N514" s="196"/>
      <c r="O514" s="42"/>
      <c r="P514" s="317"/>
      <c r="Q514" s="42"/>
      <c r="R514" s="42"/>
      <c r="S514" s="42"/>
      <c r="T514" s="42"/>
      <c r="U514" s="42"/>
      <c r="V514" s="42"/>
      <c r="W514" s="42"/>
      <c r="X514" s="42"/>
      <c r="Y514" s="42"/>
      <c r="Z514" s="42"/>
      <c r="AA514" s="42"/>
      <c r="AB514" s="42"/>
    </row>
    <row r="515" spans="2:28" ht="15.75" hidden="1" customHeight="1" x14ac:dyDescent="0.25">
      <c r="B515" s="42"/>
      <c r="C515" s="42"/>
      <c r="D515" s="42"/>
      <c r="E515" s="42"/>
      <c r="F515" s="42"/>
      <c r="G515" s="72"/>
      <c r="H515" s="72"/>
      <c r="I515" s="72"/>
      <c r="J515" s="72"/>
      <c r="K515" s="42"/>
      <c r="L515" s="196"/>
      <c r="M515" s="196"/>
      <c r="N515" s="196"/>
      <c r="O515" s="42"/>
      <c r="P515" s="317"/>
      <c r="Q515" s="42"/>
      <c r="R515" s="42"/>
      <c r="S515" s="42"/>
      <c r="T515" s="42"/>
      <c r="U515" s="42"/>
      <c r="V515" s="42"/>
      <c r="W515" s="42"/>
      <c r="X515" s="42"/>
      <c r="Y515" s="42"/>
      <c r="Z515" s="42"/>
      <c r="AA515" s="42"/>
      <c r="AB515" s="42"/>
    </row>
    <row r="516" spans="2:28" ht="15.75" hidden="1" customHeight="1" x14ac:dyDescent="0.25">
      <c r="B516" s="42"/>
      <c r="C516" s="42"/>
      <c r="D516" s="42"/>
      <c r="E516" s="42"/>
      <c r="F516" s="42"/>
      <c r="G516" s="72"/>
      <c r="H516" s="72"/>
      <c r="I516" s="72"/>
      <c r="J516" s="72"/>
      <c r="K516" s="42"/>
      <c r="L516" s="196"/>
      <c r="M516" s="196"/>
      <c r="N516" s="196"/>
      <c r="O516" s="42"/>
      <c r="P516" s="317"/>
      <c r="Q516" s="42"/>
      <c r="R516" s="42"/>
      <c r="S516" s="42"/>
      <c r="T516" s="42"/>
      <c r="U516" s="42"/>
      <c r="V516" s="42"/>
      <c r="W516" s="42"/>
      <c r="X516" s="42"/>
      <c r="Y516" s="42"/>
      <c r="Z516" s="42"/>
      <c r="AA516" s="42"/>
      <c r="AB516" s="42"/>
    </row>
    <row r="517" spans="2:28" ht="15.75" hidden="1" customHeight="1" x14ac:dyDescent="0.25">
      <c r="B517" s="42"/>
      <c r="C517" s="42"/>
      <c r="D517" s="42"/>
      <c r="E517" s="42"/>
      <c r="F517" s="42"/>
      <c r="G517" s="72"/>
      <c r="H517" s="72"/>
      <c r="I517" s="72"/>
      <c r="J517" s="72"/>
      <c r="K517" s="42"/>
      <c r="L517" s="196"/>
      <c r="M517" s="196"/>
      <c r="N517" s="196"/>
      <c r="O517" s="42"/>
      <c r="P517" s="317"/>
      <c r="Q517" s="42"/>
      <c r="R517" s="42"/>
      <c r="S517" s="42"/>
      <c r="T517" s="42"/>
      <c r="U517" s="42"/>
      <c r="V517" s="42"/>
      <c r="W517" s="42"/>
      <c r="X517" s="42"/>
      <c r="Y517" s="42"/>
      <c r="Z517" s="42"/>
      <c r="AA517" s="42"/>
      <c r="AB517" s="42"/>
    </row>
    <row r="518" spans="2:28" ht="15.75" hidden="1" customHeight="1" x14ac:dyDescent="0.25">
      <c r="B518" s="42"/>
      <c r="C518" s="42"/>
      <c r="D518" s="42"/>
      <c r="E518" s="42"/>
      <c r="F518" s="42"/>
      <c r="G518" s="72"/>
      <c r="H518" s="72"/>
      <c r="I518" s="72"/>
      <c r="J518" s="72"/>
      <c r="K518" s="42"/>
      <c r="L518" s="196"/>
      <c r="M518" s="196"/>
      <c r="N518" s="196"/>
      <c r="O518" s="42"/>
      <c r="P518" s="317"/>
      <c r="Q518" s="42"/>
      <c r="R518" s="42"/>
      <c r="S518" s="42"/>
      <c r="T518" s="42"/>
      <c r="U518" s="42"/>
      <c r="V518" s="42"/>
      <c r="W518" s="42"/>
      <c r="X518" s="42"/>
      <c r="Y518" s="42"/>
      <c r="Z518" s="42"/>
      <c r="AA518" s="42"/>
      <c r="AB518" s="42"/>
    </row>
    <row r="519" spans="2:28" ht="15.75" hidden="1" customHeight="1" x14ac:dyDescent="0.25">
      <c r="B519" s="42"/>
      <c r="C519" s="42"/>
      <c r="D519" s="42"/>
      <c r="E519" s="42"/>
      <c r="F519" s="42"/>
      <c r="G519" s="72"/>
      <c r="H519" s="72"/>
      <c r="I519" s="72"/>
      <c r="J519" s="72"/>
      <c r="K519" s="42"/>
      <c r="L519" s="196"/>
      <c r="M519" s="196"/>
      <c r="N519" s="196"/>
      <c r="O519" s="42"/>
      <c r="P519" s="317"/>
      <c r="Q519" s="42"/>
      <c r="R519" s="42"/>
      <c r="S519" s="42"/>
      <c r="T519" s="42"/>
      <c r="U519" s="42"/>
      <c r="V519" s="42"/>
      <c r="W519" s="42"/>
      <c r="X519" s="42"/>
      <c r="Y519" s="42"/>
      <c r="Z519" s="42"/>
      <c r="AA519" s="42"/>
      <c r="AB519" s="42"/>
    </row>
    <row r="520" spans="2:28" ht="15.75" hidden="1" customHeight="1" x14ac:dyDescent="0.25">
      <c r="B520" s="42"/>
      <c r="C520" s="42"/>
      <c r="D520" s="42"/>
      <c r="E520" s="42"/>
      <c r="F520" s="42"/>
      <c r="G520" s="72"/>
      <c r="H520" s="72"/>
      <c r="I520" s="72"/>
      <c r="J520" s="72"/>
      <c r="K520" s="42"/>
      <c r="L520" s="196"/>
      <c r="M520" s="196"/>
      <c r="N520" s="196"/>
      <c r="O520" s="42"/>
      <c r="P520" s="317"/>
      <c r="Q520" s="42"/>
      <c r="R520" s="42"/>
      <c r="S520" s="42"/>
      <c r="T520" s="42"/>
      <c r="U520" s="42"/>
      <c r="V520" s="42"/>
      <c r="W520" s="42"/>
      <c r="X520" s="42"/>
      <c r="Y520" s="42"/>
      <c r="Z520" s="42"/>
      <c r="AA520" s="42"/>
      <c r="AB520" s="42"/>
    </row>
    <row r="521" spans="2:28" ht="15.75" hidden="1" customHeight="1" x14ac:dyDescent="0.25">
      <c r="B521" s="42"/>
      <c r="C521" s="42"/>
      <c r="D521" s="42"/>
      <c r="E521" s="42"/>
      <c r="F521" s="42"/>
      <c r="G521" s="72"/>
      <c r="H521" s="72"/>
      <c r="I521" s="72"/>
      <c r="J521" s="72"/>
      <c r="K521" s="42"/>
      <c r="L521" s="196"/>
      <c r="M521" s="196"/>
      <c r="N521" s="196"/>
      <c r="O521" s="42"/>
      <c r="P521" s="317"/>
      <c r="Q521" s="42"/>
      <c r="R521" s="42"/>
      <c r="S521" s="42"/>
      <c r="T521" s="42"/>
      <c r="U521" s="42"/>
      <c r="V521" s="42"/>
      <c r="W521" s="42"/>
      <c r="X521" s="42"/>
      <c r="Y521" s="42"/>
      <c r="Z521" s="42"/>
      <c r="AA521" s="42"/>
      <c r="AB521" s="42"/>
    </row>
    <row r="522" spans="2:28" ht="15.75" hidden="1" customHeight="1" x14ac:dyDescent="0.25">
      <c r="B522" s="42"/>
      <c r="C522" s="42"/>
      <c r="D522" s="42"/>
      <c r="E522" s="42"/>
      <c r="F522" s="42"/>
      <c r="G522" s="72"/>
      <c r="H522" s="72"/>
      <c r="I522" s="72"/>
      <c r="J522" s="72"/>
      <c r="K522" s="42"/>
      <c r="L522" s="196"/>
      <c r="M522" s="196"/>
      <c r="N522" s="196"/>
      <c r="O522" s="42"/>
      <c r="P522" s="317"/>
      <c r="Q522" s="42"/>
      <c r="R522" s="42"/>
      <c r="S522" s="42"/>
      <c r="T522" s="42"/>
      <c r="U522" s="42"/>
      <c r="V522" s="42"/>
      <c r="W522" s="42"/>
      <c r="X522" s="42"/>
      <c r="Y522" s="42"/>
      <c r="Z522" s="42"/>
      <c r="AA522" s="42"/>
      <c r="AB522" s="42"/>
    </row>
    <row r="523" spans="2:28" ht="15.75" hidden="1" customHeight="1" x14ac:dyDescent="0.25">
      <c r="B523" s="42"/>
      <c r="C523" s="42"/>
      <c r="D523" s="42"/>
      <c r="E523" s="42"/>
      <c r="F523" s="42"/>
      <c r="G523" s="72"/>
      <c r="H523" s="72"/>
      <c r="I523" s="72"/>
      <c r="J523" s="72"/>
      <c r="K523" s="42"/>
      <c r="L523" s="196"/>
      <c r="M523" s="196"/>
      <c r="N523" s="196"/>
      <c r="O523" s="42"/>
      <c r="P523" s="317"/>
      <c r="Q523" s="42"/>
      <c r="R523" s="42"/>
      <c r="S523" s="42"/>
      <c r="T523" s="42"/>
      <c r="U523" s="42"/>
      <c r="V523" s="42"/>
      <c r="W523" s="42"/>
      <c r="X523" s="42"/>
      <c r="Y523" s="42"/>
      <c r="Z523" s="42"/>
      <c r="AA523" s="42"/>
      <c r="AB523" s="42"/>
    </row>
    <row r="524" spans="2:28" ht="15.75" hidden="1" customHeight="1" x14ac:dyDescent="0.25">
      <c r="B524" s="42"/>
      <c r="C524" s="42"/>
      <c r="D524" s="42"/>
      <c r="E524" s="42"/>
      <c r="F524" s="42"/>
      <c r="G524" s="72"/>
      <c r="H524" s="72"/>
      <c r="I524" s="72"/>
      <c r="J524" s="72"/>
      <c r="K524" s="42"/>
      <c r="L524" s="196"/>
      <c r="M524" s="196"/>
      <c r="N524" s="196"/>
      <c r="O524" s="42"/>
      <c r="P524" s="317"/>
      <c r="Q524" s="42"/>
      <c r="R524" s="42"/>
      <c r="S524" s="42"/>
      <c r="T524" s="42"/>
      <c r="U524" s="42"/>
      <c r="V524" s="42"/>
      <c r="W524" s="42"/>
      <c r="X524" s="42"/>
      <c r="Y524" s="42"/>
      <c r="Z524" s="42"/>
      <c r="AA524" s="42"/>
      <c r="AB524" s="42"/>
    </row>
    <row r="525" spans="2:28" ht="15.75" hidden="1" customHeight="1" x14ac:dyDescent="0.25">
      <c r="B525" s="42"/>
      <c r="C525" s="42"/>
      <c r="D525" s="42"/>
      <c r="E525" s="42"/>
      <c r="F525" s="42"/>
      <c r="G525" s="72"/>
      <c r="H525" s="72"/>
      <c r="I525" s="72"/>
      <c r="J525" s="72"/>
      <c r="K525" s="42"/>
      <c r="L525" s="196"/>
      <c r="M525" s="196"/>
      <c r="N525" s="196"/>
      <c r="O525" s="42"/>
      <c r="P525" s="317"/>
      <c r="Q525" s="42"/>
      <c r="R525" s="42"/>
      <c r="S525" s="42"/>
      <c r="T525" s="42"/>
      <c r="U525" s="42"/>
      <c r="V525" s="42"/>
      <c r="W525" s="42"/>
      <c r="X525" s="42"/>
      <c r="Y525" s="42"/>
      <c r="Z525" s="42"/>
      <c r="AA525" s="42"/>
      <c r="AB525" s="42"/>
    </row>
    <row r="526" spans="2:28" ht="15.75" hidden="1" customHeight="1" x14ac:dyDescent="0.25">
      <c r="B526" s="42"/>
      <c r="C526" s="42"/>
      <c r="D526" s="42"/>
      <c r="E526" s="42"/>
      <c r="F526" s="42"/>
      <c r="G526" s="72"/>
      <c r="H526" s="72"/>
      <c r="I526" s="72"/>
      <c r="J526" s="72"/>
      <c r="K526" s="42"/>
      <c r="L526" s="196"/>
      <c r="M526" s="196"/>
      <c r="N526" s="196"/>
      <c r="O526" s="42"/>
      <c r="P526" s="317"/>
      <c r="Q526" s="42"/>
      <c r="R526" s="42"/>
      <c r="S526" s="42"/>
      <c r="T526" s="42"/>
      <c r="U526" s="42"/>
      <c r="V526" s="42"/>
      <c r="W526" s="42"/>
      <c r="X526" s="42"/>
      <c r="Y526" s="42"/>
      <c r="Z526" s="42"/>
      <c r="AA526" s="42"/>
      <c r="AB526" s="42"/>
    </row>
    <row r="527" spans="2:28" ht="15.75" hidden="1" customHeight="1" x14ac:dyDescent="0.25">
      <c r="B527" s="42"/>
      <c r="C527" s="42"/>
      <c r="D527" s="42"/>
      <c r="E527" s="42"/>
      <c r="F527" s="42"/>
      <c r="G527" s="72"/>
      <c r="H527" s="72"/>
      <c r="I527" s="72"/>
      <c r="J527" s="72"/>
      <c r="K527" s="42"/>
      <c r="L527" s="196"/>
      <c r="M527" s="196"/>
      <c r="N527" s="196"/>
      <c r="O527" s="42"/>
      <c r="P527" s="317"/>
      <c r="Q527" s="42"/>
      <c r="R527" s="42"/>
      <c r="S527" s="42"/>
      <c r="T527" s="42"/>
      <c r="U527" s="42"/>
      <c r="V527" s="42"/>
      <c r="W527" s="42"/>
      <c r="X527" s="42"/>
      <c r="Y527" s="42"/>
      <c r="Z527" s="42"/>
      <c r="AA527" s="42"/>
      <c r="AB527" s="42"/>
    </row>
    <row r="528" spans="2:28" ht="15.75" hidden="1" customHeight="1" x14ac:dyDescent="0.25">
      <c r="B528" s="42"/>
      <c r="C528" s="42"/>
      <c r="D528" s="42"/>
      <c r="E528" s="42"/>
      <c r="F528" s="42"/>
      <c r="G528" s="72"/>
      <c r="H528" s="72"/>
      <c r="I528" s="72"/>
      <c r="J528" s="72"/>
      <c r="K528" s="42"/>
      <c r="L528" s="196"/>
      <c r="M528" s="196"/>
      <c r="N528" s="196"/>
      <c r="O528" s="42"/>
      <c r="P528" s="317"/>
      <c r="Q528" s="42"/>
      <c r="R528" s="42"/>
      <c r="S528" s="42"/>
      <c r="T528" s="42"/>
      <c r="U528" s="42"/>
      <c r="V528" s="42"/>
      <c r="W528" s="42"/>
      <c r="X528" s="42"/>
      <c r="Y528" s="42"/>
      <c r="Z528" s="42"/>
      <c r="AA528" s="42"/>
      <c r="AB528" s="42"/>
    </row>
    <row r="529" spans="2:28" ht="15.75" hidden="1" customHeight="1" x14ac:dyDescent="0.25">
      <c r="B529" s="42"/>
      <c r="C529" s="42"/>
      <c r="D529" s="42"/>
      <c r="E529" s="42"/>
      <c r="F529" s="42"/>
      <c r="G529" s="72"/>
      <c r="H529" s="72"/>
      <c r="I529" s="72"/>
      <c r="J529" s="72"/>
      <c r="K529" s="42"/>
      <c r="L529" s="196"/>
      <c r="M529" s="196"/>
      <c r="N529" s="196"/>
      <c r="O529" s="42"/>
      <c r="P529" s="317"/>
      <c r="Q529" s="42"/>
      <c r="R529" s="42"/>
      <c r="S529" s="42"/>
      <c r="T529" s="42"/>
      <c r="U529" s="42"/>
      <c r="V529" s="42"/>
      <c r="W529" s="42"/>
      <c r="X529" s="42"/>
      <c r="Y529" s="42"/>
      <c r="Z529" s="42"/>
      <c r="AA529" s="42"/>
      <c r="AB529" s="42"/>
    </row>
    <row r="530" spans="2:28" ht="15.75" hidden="1" customHeight="1" x14ac:dyDescent="0.25">
      <c r="B530" s="42"/>
      <c r="C530" s="42"/>
      <c r="D530" s="42"/>
      <c r="E530" s="42"/>
      <c r="F530" s="42"/>
      <c r="G530" s="72"/>
      <c r="H530" s="72"/>
      <c r="I530" s="72"/>
      <c r="J530" s="72"/>
      <c r="K530" s="42"/>
      <c r="L530" s="196"/>
      <c r="M530" s="196"/>
      <c r="N530" s="196"/>
      <c r="O530" s="42"/>
      <c r="P530" s="317"/>
      <c r="Q530" s="42"/>
      <c r="R530" s="42"/>
      <c r="S530" s="42"/>
      <c r="T530" s="42"/>
      <c r="U530" s="42"/>
      <c r="V530" s="42"/>
      <c r="W530" s="42"/>
      <c r="X530" s="42"/>
      <c r="Y530" s="42"/>
      <c r="Z530" s="42"/>
      <c r="AA530" s="42"/>
      <c r="AB530" s="42"/>
    </row>
    <row r="531" spans="2:28" ht="15.75" hidden="1" customHeight="1" x14ac:dyDescent="0.25">
      <c r="B531" s="42"/>
      <c r="C531" s="42"/>
      <c r="D531" s="42"/>
      <c r="E531" s="42"/>
      <c r="F531" s="42"/>
      <c r="G531" s="72"/>
      <c r="H531" s="72"/>
      <c r="I531" s="72"/>
      <c r="J531" s="72"/>
      <c r="K531" s="42"/>
      <c r="L531" s="196"/>
      <c r="M531" s="196"/>
      <c r="N531" s="196"/>
      <c r="O531" s="42"/>
      <c r="P531" s="317"/>
      <c r="Q531" s="42"/>
      <c r="R531" s="42"/>
      <c r="S531" s="42"/>
      <c r="T531" s="42"/>
      <c r="U531" s="42"/>
      <c r="V531" s="42"/>
      <c r="W531" s="42"/>
      <c r="X531" s="42"/>
      <c r="Y531" s="42"/>
      <c r="Z531" s="42"/>
      <c r="AA531" s="42"/>
      <c r="AB531" s="42"/>
    </row>
    <row r="532" spans="2:28" ht="15.75" hidden="1" customHeight="1" x14ac:dyDescent="0.25">
      <c r="B532" s="42"/>
      <c r="C532" s="42"/>
      <c r="D532" s="42"/>
      <c r="E532" s="42"/>
      <c r="F532" s="42"/>
      <c r="G532" s="72"/>
      <c r="H532" s="72"/>
      <c r="I532" s="72"/>
      <c r="J532" s="72"/>
      <c r="K532" s="42"/>
      <c r="L532" s="196"/>
      <c r="M532" s="196"/>
      <c r="N532" s="196"/>
      <c r="O532" s="42"/>
      <c r="P532" s="317"/>
      <c r="Q532" s="42"/>
      <c r="R532" s="42"/>
      <c r="S532" s="42"/>
      <c r="T532" s="42"/>
      <c r="U532" s="42"/>
      <c r="V532" s="42"/>
      <c r="W532" s="42"/>
      <c r="X532" s="42"/>
      <c r="Y532" s="42"/>
      <c r="Z532" s="42"/>
      <c r="AA532" s="42"/>
      <c r="AB532" s="42"/>
    </row>
    <row r="533" spans="2:28" ht="15.75" hidden="1" customHeight="1" x14ac:dyDescent="0.25">
      <c r="B533" s="42"/>
      <c r="C533" s="42"/>
      <c r="D533" s="42"/>
      <c r="E533" s="42"/>
      <c r="F533" s="42"/>
      <c r="G533" s="72"/>
      <c r="H533" s="72"/>
      <c r="I533" s="72"/>
      <c r="J533" s="72"/>
      <c r="K533" s="42"/>
      <c r="L533" s="196"/>
      <c r="M533" s="196"/>
      <c r="N533" s="196"/>
      <c r="O533" s="42"/>
      <c r="P533" s="317"/>
      <c r="Q533" s="42"/>
      <c r="R533" s="42"/>
      <c r="S533" s="42"/>
      <c r="T533" s="42"/>
      <c r="U533" s="42"/>
      <c r="V533" s="42"/>
      <c r="W533" s="42"/>
      <c r="X533" s="42"/>
      <c r="Y533" s="42"/>
      <c r="Z533" s="42"/>
      <c r="AA533" s="42"/>
      <c r="AB533" s="42"/>
    </row>
    <row r="534" spans="2:28" ht="15.75" hidden="1" customHeight="1" x14ac:dyDescent="0.25">
      <c r="B534" s="42"/>
      <c r="C534" s="42"/>
      <c r="D534" s="42"/>
      <c r="E534" s="42"/>
      <c r="F534" s="42"/>
      <c r="G534" s="72"/>
      <c r="H534" s="72"/>
      <c r="I534" s="72"/>
      <c r="J534" s="72"/>
      <c r="K534" s="42"/>
      <c r="L534" s="196"/>
      <c r="M534" s="196"/>
      <c r="N534" s="196"/>
      <c r="O534" s="42"/>
      <c r="P534" s="317"/>
      <c r="Q534" s="42"/>
      <c r="R534" s="42"/>
      <c r="S534" s="42"/>
      <c r="T534" s="42"/>
      <c r="U534" s="42"/>
      <c r="V534" s="42"/>
      <c r="W534" s="42"/>
      <c r="X534" s="42"/>
      <c r="Y534" s="42"/>
      <c r="Z534" s="42"/>
      <c r="AA534" s="42"/>
      <c r="AB534" s="42"/>
    </row>
    <row r="535" spans="2:28" ht="15.75" hidden="1" customHeight="1" x14ac:dyDescent="0.25">
      <c r="B535" s="42"/>
      <c r="C535" s="42"/>
      <c r="D535" s="42"/>
      <c r="E535" s="42"/>
      <c r="F535" s="42"/>
      <c r="G535" s="72"/>
      <c r="H535" s="72"/>
      <c r="I535" s="72"/>
      <c r="J535" s="72"/>
      <c r="K535" s="42"/>
      <c r="L535" s="196"/>
      <c r="M535" s="196"/>
      <c r="N535" s="196"/>
      <c r="O535" s="42"/>
      <c r="P535" s="317"/>
      <c r="Q535" s="42"/>
      <c r="R535" s="42"/>
      <c r="S535" s="42"/>
      <c r="T535" s="42"/>
      <c r="U535" s="42"/>
      <c r="V535" s="42"/>
      <c r="W535" s="42"/>
      <c r="X535" s="42"/>
      <c r="Y535" s="42"/>
      <c r="Z535" s="42"/>
      <c r="AA535" s="42"/>
      <c r="AB535" s="42"/>
    </row>
    <row r="536" spans="2:28" ht="15.75" hidden="1" customHeight="1" x14ac:dyDescent="0.25">
      <c r="B536" s="42"/>
      <c r="C536" s="42"/>
      <c r="D536" s="42"/>
      <c r="E536" s="42"/>
      <c r="F536" s="42"/>
      <c r="G536" s="72"/>
      <c r="H536" s="72"/>
      <c r="I536" s="72"/>
      <c r="J536" s="72"/>
      <c r="K536" s="42"/>
      <c r="L536" s="196"/>
      <c r="M536" s="196"/>
      <c r="N536" s="196"/>
      <c r="O536" s="42"/>
      <c r="P536" s="317"/>
      <c r="Q536" s="42"/>
      <c r="R536" s="42"/>
      <c r="S536" s="42"/>
      <c r="T536" s="42"/>
      <c r="U536" s="42"/>
      <c r="V536" s="42"/>
      <c r="W536" s="42"/>
      <c r="X536" s="42"/>
      <c r="Y536" s="42"/>
      <c r="Z536" s="42"/>
      <c r="AA536" s="42"/>
      <c r="AB536" s="42"/>
    </row>
    <row r="537" spans="2:28" ht="15.75" hidden="1" customHeight="1" x14ac:dyDescent="0.25">
      <c r="B537" s="42"/>
      <c r="C537" s="42"/>
      <c r="D537" s="42"/>
      <c r="E537" s="42"/>
      <c r="F537" s="42"/>
      <c r="G537" s="72"/>
      <c r="H537" s="72"/>
      <c r="I537" s="72"/>
      <c r="J537" s="72"/>
      <c r="K537" s="42"/>
      <c r="L537" s="196"/>
      <c r="M537" s="196"/>
      <c r="N537" s="196"/>
      <c r="O537" s="42"/>
      <c r="P537" s="317"/>
      <c r="Q537" s="42"/>
      <c r="R537" s="42"/>
      <c r="S537" s="42"/>
      <c r="T537" s="42"/>
      <c r="U537" s="42"/>
      <c r="V537" s="42"/>
      <c r="W537" s="42"/>
      <c r="X537" s="42"/>
      <c r="Y537" s="42"/>
      <c r="Z537" s="42"/>
      <c r="AA537" s="42"/>
      <c r="AB537" s="42"/>
    </row>
    <row r="538" spans="2:28" ht="15.75" hidden="1" customHeight="1" x14ac:dyDescent="0.25">
      <c r="B538" s="42"/>
      <c r="C538" s="42"/>
      <c r="D538" s="42"/>
      <c r="E538" s="42"/>
      <c r="F538" s="42"/>
      <c r="G538" s="72"/>
      <c r="H538" s="72"/>
      <c r="I538" s="72"/>
      <c r="J538" s="72"/>
      <c r="K538" s="42"/>
      <c r="L538" s="196"/>
      <c r="M538" s="196"/>
      <c r="N538" s="196"/>
      <c r="O538" s="42"/>
      <c r="P538" s="317"/>
      <c r="Q538" s="42"/>
      <c r="R538" s="42"/>
      <c r="S538" s="42"/>
      <c r="T538" s="42"/>
      <c r="U538" s="42"/>
      <c r="V538" s="42"/>
      <c r="W538" s="42"/>
      <c r="X538" s="42"/>
      <c r="Y538" s="42"/>
      <c r="Z538" s="42"/>
      <c r="AA538" s="42"/>
      <c r="AB538" s="42"/>
    </row>
    <row r="539" spans="2:28" ht="15.75" hidden="1" customHeight="1" x14ac:dyDescent="0.25">
      <c r="B539" s="42"/>
      <c r="C539" s="42"/>
      <c r="D539" s="42"/>
      <c r="E539" s="42"/>
      <c r="F539" s="42"/>
      <c r="G539" s="72"/>
      <c r="H539" s="72"/>
      <c r="I539" s="72"/>
      <c r="J539" s="72"/>
      <c r="K539" s="42"/>
      <c r="L539" s="196"/>
      <c r="M539" s="196"/>
      <c r="N539" s="196"/>
      <c r="O539" s="42"/>
      <c r="P539" s="317"/>
      <c r="Q539" s="42"/>
      <c r="R539" s="42"/>
      <c r="S539" s="42"/>
      <c r="T539" s="42"/>
      <c r="U539" s="42"/>
      <c r="V539" s="42"/>
      <c r="W539" s="42"/>
      <c r="X539" s="42"/>
      <c r="Y539" s="42"/>
      <c r="Z539" s="42"/>
      <c r="AA539" s="42"/>
      <c r="AB539" s="42"/>
    </row>
    <row r="540" spans="2:28" ht="15.75" hidden="1" customHeight="1" x14ac:dyDescent="0.25">
      <c r="B540" s="42"/>
      <c r="C540" s="42"/>
      <c r="D540" s="42"/>
      <c r="E540" s="42"/>
      <c r="F540" s="42"/>
      <c r="G540" s="72"/>
      <c r="H540" s="72"/>
      <c r="I540" s="72"/>
      <c r="J540" s="72"/>
      <c r="K540" s="42"/>
      <c r="L540" s="196"/>
      <c r="M540" s="196"/>
      <c r="N540" s="196"/>
      <c r="O540" s="42"/>
      <c r="P540" s="317"/>
      <c r="Q540" s="42"/>
      <c r="R540" s="42"/>
      <c r="S540" s="42"/>
      <c r="T540" s="42"/>
      <c r="U540" s="42"/>
      <c r="V540" s="42"/>
      <c r="W540" s="42"/>
      <c r="X540" s="42"/>
      <c r="Y540" s="42"/>
      <c r="Z540" s="42"/>
      <c r="AA540" s="42"/>
      <c r="AB540" s="42"/>
    </row>
    <row r="541" spans="2:28" ht="15.75" hidden="1" customHeight="1" x14ac:dyDescent="0.25">
      <c r="B541" s="42"/>
      <c r="C541" s="42"/>
      <c r="D541" s="42"/>
      <c r="E541" s="42"/>
      <c r="F541" s="42"/>
      <c r="G541" s="72"/>
      <c r="H541" s="72"/>
      <c r="I541" s="72"/>
      <c r="J541" s="72"/>
      <c r="K541" s="42"/>
      <c r="L541" s="196"/>
      <c r="M541" s="196"/>
      <c r="N541" s="196"/>
      <c r="O541" s="42"/>
      <c r="P541" s="317"/>
      <c r="Q541" s="42"/>
      <c r="R541" s="42"/>
      <c r="S541" s="42"/>
      <c r="T541" s="42"/>
      <c r="U541" s="42"/>
      <c r="V541" s="42"/>
      <c r="W541" s="42"/>
      <c r="X541" s="42"/>
      <c r="Y541" s="42"/>
      <c r="Z541" s="42"/>
      <c r="AA541" s="42"/>
      <c r="AB541" s="42"/>
    </row>
    <row r="542" spans="2:28" ht="15.75" hidden="1" customHeight="1" x14ac:dyDescent="0.25">
      <c r="B542" s="42"/>
      <c r="C542" s="42"/>
      <c r="D542" s="42"/>
      <c r="E542" s="42"/>
      <c r="F542" s="42"/>
      <c r="G542" s="72"/>
      <c r="H542" s="72"/>
      <c r="I542" s="72"/>
      <c r="J542" s="72"/>
      <c r="K542" s="42"/>
      <c r="L542" s="196"/>
      <c r="M542" s="196"/>
      <c r="N542" s="196"/>
      <c r="O542" s="42"/>
      <c r="P542" s="317"/>
      <c r="Q542" s="42"/>
      <c r="R542" s="42"/>
      <c r="S542" s="42"/>
      <c r="T542" s="42"/>
      <c r="U542" s="42"/>
      <c r="V542" s="42"/>
      <c r="W542" s="42"/>
      <c r="X542" s="42"/>
      <c r="Y542" s="42"/>
      <c r="Z542" s="42"/>
      <c r="AA542" s="42"/>
      <c r="AB542" s="42"/>
    </row>
    <row r="543" spans="2:28" ht="15.75" hidden="1" customHeight="1" x14ac:dyDescent="0.25">
      <c r="B543" s="42"/>
      <c r="C543" s="42"/>
      <c r="D543" s="42"/>
      <c r="E543" s="42"/>
      <c r="F543" s="42"/>
      <c r="G543" s="72"/>
      <c r="H543" s="72"/>
      <c r="I543" s="72"/>
      <c r="J543" s="72"/>
      <c r="K543" s="42"/>
      <c r="L543" s="196"/>
      <c r="M543" s="196"/>
      <c r="N543" s="196"/>
      <c r="O543" s="42"/>
      <c r="P543" s="317"/>
      <c r="Q543" s="42"/>
      <c r="R543" s="42"/>
      <c r="S543" s="42"/>
      <c r="T543" s="42"/>
      <c r="U543" s="42"/>
      <c r="V543" s="42"/>
      <c r="W543" s="42"/>
      <c r="X543" s="42"/>
      <c r="Y543" s="42"/>
      <c r="Z543" s="42"/>
      <c r="AA543" s="42"/>
      <c r="AB543" s="42"/>
    </row>
    <row r="544" spans="2:28" ht="15.75" hidden="1" customHeight="1" x14ac:dyDescent="0.25">
      <c r="B544" s="42"/>
      <c r="C544" s="42"/>
      <c r="D544" s="42"/>
      <c r="E544" s="42"/>
      <c r="F544" s="42"/>
      <c r="G544" s="72"/>
      <c r="H544" s="72"/>
      <c r="I544" s="72"/>
      <c r="J544" s="72"/>
      <c r="K544" s="42"/>
      <c r="L544" s="196"/>
      <c r="M544" s="196"/>
      <c r="N544" s="196"/>
      <c r="O544" s="42"/>
      <c r="P544" s="317"/>
      <c r="Q544" s="42"/>
      <c r="R544" s="42"/>
      <c r="S544" s="42"/>
      <c r="T544" s="42"/>
      <c r="U544" s="42"/>
      <c r="V544" s="42"/>
      <c r="W544" s="42"/>
      <c r="X544" s="42"/>
      <c r="Y544" s="42"/>
      <c r="Z544" s="42"/>
      <c r="AA544" s="42"/>
      <c r="AB544" s="42"/>
    </row>
    <row r="545" spans="2:28" ht="15.75" hidden="1" customHeight="1" x14ac:dyDescent="0.25">
      <c r="B545" s="42"/>
      <c r="C545" s="42"/>
      <c r="D545" s="42"/>
      <c r="E545" s="42"/>
      <c r="F545" s="42"/>
      <c r="G545" s="72"/>
      <c r="H545" s="72"/>
      <c r="I545" s="72"/>
      <c r="J545" s="72"/>
      <c r="K545" s="42"/>
      <c r="L545" s="196"/>
      <c r="M545" s="196"/>
      <c r="N545" s="196"/>
      <c r="O545" s="42"/>
      <c r="P545" s="317"/>
      <c r="Q545" s="42"/>
      <c r="R545" s="42"/>
      <c r="S545" s="42"/>
      <c r="T545" s="42"/>
      <c r="U545" s="42"/>
      <c r="V545" s="42"/>
      <c r="W545" s="42"/>
      <c r="X545" s="42"/>
      <c r="Y545" s="42"/>
      <c r="Z545" s="42"/>
      <c r="AA545" s="42"/>
      <c r="AB545" s="42"/>
    </row>
    <row r="546" spans="2:28" ht="15.75" hidden="1" customHeight="1" x14ac:dyDescent="0.25">
      <c r="B546" s="42"/>
      <c r="C546" s="42"/>
      <c r="D546" s="42"/>
      <c r="E546" s="42"/>
      <c r="F546" s="42"/>
      <c r="G546" s="72"/>
      <c r="H546" s="72"/>
      <c r="I546" s="72"/>
      <c r="J546" s="72"/>
      <c r="K546" s="42"/>
      <c r="L546" s="196"/>
      <c r="M546" s="196"/>
      <c r="N546" s="196"/>
      <c r="O546" s="42"/>
      <c r="P546" s="317"/>
      <c r="Q546" s="42"/>
      <c r="R546" s="42"/>
      <c r="S546" s="42"/>
      <c r="T546" s="42"/>
      <c r="U546" s="42"/>
      <c r="V546" s="42"/>
      <c r="W546" s="42"/>
      <c r="X546" s="42"/>
      <c r="Y546" s="42"/>
      <c r="Z546" s="42"/>
      <c r="AA546" s="42"/>
      <c r="AB546" s="42"/>
    </row>
    <row r="547" spans="2:28" ht="15.75" hidden="1" customHeight="1" x14ac:dyDescent="0.25">
      <c r="B547" s="42"/>
      <c r="C547" s="42"/>
      <c r="D547" s="42"/>
      <c r="E547" s="42"/>
      <c r="F547" s="42"/>
      <c r="G547" s="72"/>
      <c r="H547" s="72"/>
      <c r="I547" s="72"/>
      <c r="J547" s="72"/>
      <c r="K547" s="42"/>
      <c r="L547" s="196"/>
      <c r="M547" s="196"/>
      <c r="N547" s="196"/>
      <c r="O547" s="42"/>
      <c r="P547" s="317"/>
      <c r="Q547" s="42"/>
      <c r="R547" s="42"/>
      <c r="S547" s="42"/>
      <c r="T547" s="42"/>
      <c r="U547" s="42"/>
      <c r="V547" s="42"/>
      <c r="W547" s="42"/>
      <c r="X547" s="42"/>
      <c r="Y547" s="42"/>
      <c r="Z547" s="42"/>
      <c r="AA547" s="42"/>
      <c r="AB547" s="42"/>
    </row>
    <row r="548" spans="2:28" ht="15.75" hidden="1" customHeight="1" x14ac:dyDescent="0.25">
      <c r="B548" s="42"/>
      <c r="C548" s="42"/>
      <c r="D548" s="42"/>
      <c r="E548" s="42"/>
      <c r="F548" s="42"/>
      <c r="G548" s="72"/>
      <c r="H548" s="72"/>
      <c r="I548" s="72"/>
      <c r="J548" s="72"/>
      <c r="K548" s="42"/>
      <c r="L548" s="196"/>
      <c r="M548" s="196"/>
      <c r="N548" s="196"/>
      <c r="O548" s="42"/>
      <c r="P548" s="317"/>
      <c r="Q548" s="42"/>
      <c r="R548" s="42"/>
      <c r="S548" s="42"/>
      <c r="T548" s="42"/>
      <c r="U548" s="42"/>
      <c r="V548" s="42"/>
      <c r="W548" s="42"/>
      <c r="X548" s="42"/>
      <c r="Y548" s="42"/>
      <c r="Z548" s="42"/>
      <c r="AA548" s="42"/>
      <c r="AB548" s="42"/>
    </row>
    <row r="549" spans="2:28" ht="15.75" hidden="1" customHeight="1" x14ac:dyDescent="0.25">
      <c r="B549" s="42"/>
      <c r="C549" s="42"/>
      <c r="D549" s="42"/>
      <c r="E549" s="42"/>
      <c r="F549" s="42"/>
      <c r="G549" s="72"/>
      <c r="H549" s="72"/>
      <c r="I549" s="72"/>
      <c r="J549" s="72"/>
      <c r="K549" s="42"/>
      <c r="L549" s="196"/>
      <c r="M549" s="196"/>
      <c r="N549" s="196"/>
      <c r="O549" s="42"/>
      <c r="P549" s="317"/>
      <c r="Q549" s="42"/>
      <c r="R549" s="42"/>
      <c r="S549" s="42"/>
      <c r="T549" s="42"/>
      <c r="U549" s="42"/>
      <c r="V549" s="42"/>
      <c r="W549" s="42"/>
      <c r="X549" s="42"/>
      <c r="Y549" s="42"/>
      <c r="Z549" s="42"/>
      <c r="AA549" s="42"/>
      <c r="AB549" s="42"/>
    </row>
    <row r="550" spans="2:28" ht="15.75" hidden="1" customHeight="1" x14ac:dyDescent="0.25">
      <c r="B550" s="42"/>
      <c r="C550" s="42"/>
      <c r="D550" s="42"/>
      <c r="E550" s="42"/>
      <c r="F550" s="42"/>
      <c r="G550" s="72"/>
      <c r="H550" s="72"/>
      <c r="I550" s="72"/>
      <c r="J550" s="72"/>
      <c r="K550" s="42"/>
      <c r="L550" s="196"/>
      <c r="M550" s="196"/>
      <c r="N550" s="196"/>
      <c r="O550" s="42"/>
      <c r="P550" s="317"/>
      <c r="Q550" s="42"/>
      <c r="R550" s="42"/>
      <c r="S550" s="42"/>
      <c r="T550" s="42"/>
      <c r="U550" s="42"/>
      <c r="V550" s="42"/>
      <c r="W550" s="42"/>
      <c r="X550" s="42"/>
      <c r="Y550" s="42"/>
      <c r="Z550" s="42"/>
      <c r="AA550" s="42"/>
      <c r="AB550" s="42"/>
    </row>
    <row r="551" spans="2:28" ht="15.75" hidden="1" customHeight="1" x14ac:dyDescent="0.25">
      <c r="B551" s="42"/>
      <c r="C551" s="42"/>
      <c r="D551" s="42"/>
      <c r="E551" s="42"/>
      <c r="F551" s="42"/>
      <c r="G551" s="72"/>
      <c r="H551" s="72"/>
      <c r="I551" s="72"/>
      <c r="J551" s="72"/>
      <c r="K551" s="42"/>
      <c r="L551" s="196"/>
      <c r="M551" s="196"/>
      <c r="N551" s="196"/>
      <c r="O551" s="42"/>
      <c r="P551" s="317"/>
      <c r="Q551" s="42"/>
      <c r="R551" s="42"/>
      <c r="S551" s="42"/>
      <c r="T551" s="42"/>
      <c r="U551" s="42"/>
      <c r="V551" s="42"/>
      <c r="W551" s="42"/>
      <c r="X551" s="42"/>
      <c r="Y551" s="42"/>
      <c r="Z551" s="42"/>
      <c r="AA551" s="42"/>
      <c r="AB551" s="42"/>
    </row>
    <row r="552" spans="2:28" ht="15.75" hidden="1" customHeight="1" x14ac:dyDescent="0.25">
      <c r="B552" s="42"/>
      <c r="C552" s="42"/>
      <c r="D552" s="42"/>
      <c r="E552" s="42"/>
      <c r="F552" s="42"/>
      <c r="G552" s="72"/>
      <c r="H552" s="72"/>
      <c r="I552" s="72"/>
      <c r="J552" s="72"/>
      <c r="K552" s="42"/>
      <c r="L552" s="196"/>
      <c r="M552" s="196"/>
      <c r="N552" s="196"/>
      <c r="O552" s="42"/>
      <c r="P552" s="317"/>
      <c r="Q552" s="42"/>
      <c r="R552" s="42"/>
      <c r="S552" s="42"/>
      <c r="T552" s="42"/>
      <c r="U552" s="42"/>
      <c r="V552" s="42"/>
      <c r="W552" s="42"/>
      <c r="X552" s="42"/>
      <c r="Y552" s="42"/>
      <c r="Z552" s="42"/>
      <c r="AA552" s="42"/>
      <c r="AB552" s="42"/>
    </row>
    <row r="553" spans="2:28" ht="15.75" hidden="1" customHeight="1" x14ac:dyDescent="0.25">
      <c r="B553" s="42"/>
      <c r="C553" s="42"/>
      <c r="D553" s="42"/>
      <c r="E553" s="42"/>
      <c r="F553" s="42"/>
      <c r="G553" s="72"/>
      <c r="H553" s="72"/>
      <c r="I553" s="72"/>
      <c r="J553" s="72"/>
      <c r="K553" s="42"/>
      <c r="L553" s="196"/>
      <c r="M553" s="196"/>
      <c r="N553" s="196"/>
      <c r="O553" s="42"/>
      <c r="P553" s="317"/>
      <c r="Q553" s="42"/>
      <c r="R553" s="42"/>
      <c r="S553" s="42"/>
      <c r="T553" s="42"/>
      <c r="U553" s="42"/>
      <c r="V553" s="42"/>
      <c r="W553" s="42"/>
      <c r="X553" s="42"/>
      <c r="Y553" s="42"/>
      <c r="Z553" s="42"/>
      <c r="AA553" s="42"/>
      <c r="AB553" s="42"/>
    </row>
    <row r="554" spans="2:28" ht="15.75" hidden="1" customHeight="1" x14ac:dyDescent="0.25">
      <c r="B554" s="42"/>
      <c r="C554" s="42"/>
      <c r="D554" s="42"/>
      <c r="E554" s="42"/>
      <c r="F554" s="42"/>
      <c r="G554" s="72"/>
      <c r="H554" s="72"/>
      <c r="I554" s="72"/>
      <c r="J554" s="72"/>
      <c r="K554" s="42"/>
      <c r="L554" s="196"/>
      <c r="M554" s="196"/>
      <c r="N554" s="196"/>
      <c r="O554" s="42"/>
      <c r="P554" s="317"/>
      <c r="Q554" s="42"/>
      <c r="R554" s="42"/>
      <c r="S554" s="42"/>
      <c r="T554" s="42"/>
      <c r="U554" s="42"/>
      <c r="V554" s="42"/>
      <c r="W554" s="42"/>
      <c r="X554" s="42"/>
      <c r="Y554" s="42"/>
      <c r="Z554" s="42"/>
      <c r="AA554" s="42"/>
      <c r="AB554" s="42"/>
    </row>
    <row r="555" spans="2:28" ht="15.75" hidden="1" customHeight="1" x14ac:dyDescent="0.25">
      <c r="B555" s="42"/>
      <c r="C555" s="42"/>
      <c r="D555" s="42"/>
      <c r="E555" s="42"/>
      <c r="F555" s="42"/>
      <c r="G555" s="72"/>
      <c r="H555" s="72"/>
      <c r="I555" s="72"/>
      <c r="J555" s="72"/>
      <c r="K555" s="42"/>
      <c r="L555" s="196"/>
      <c r="M555" s="196"/>
      <c r="N555" s="196"/>
      <c r="O555" s="42"/>
      <c r="P555" s="317"/>
      <c r="Q555" s="42"/>
      <c r="R555" s="42"/>
      <c r="S555" s="42"/>
      <c r="T555" s="42"/>
      <c r="U555" s="42"/>
      <c r="V555" s="42"/>
      <c r="W555" s="42"/>
      <c r="X555" s="42"/>
      <c r="Y555" s="42"/>
      <c r="Z555" s="42"/>
      <c r="AA555" s="42"/>
      <c r="AB555" s="42"/>
    </row>
    <row r="556" spans="2:28" ht="15.75" hidden="1" customHeight="1" x14ac:dyDescent="0.25">
      <c r="B556" s="42"/>
      <c r="C556" s="42"/>
      <c r="D556" s="42"/>
      <c r="E556" s="42"/>
      <c r="F556" s="42"/>
      <c r="G556" s="72"/>
      <c r="H556" s="72"/>
      <c r="I556" s="72"/>
      <c r="J556" s="72"/>
      <c r="K556" s="42"/>
      <c r="L556" s="196"/>
      <c r="M556" s="196"/>
      <c r="N556" s="196"/>
      <c r="O556" s="42"/>
      <c r="P556" s="317"/>
      <c r="Q556" s="42"/>
      <c r="R556" s="42"/>
      <c r="S556" s="42"/>
      <c r="T556" s="42"/>
      <c r="U556" s="42"/>
      <c r="V556" s="42"/>
      <c r="W556" s="42"/>
      <c r="X556" s="42"/>
      <c r="Y556" s="42"/>
      <c r="Z556" s="42"/>
      <c r="AA556" s="42"/>
      <c r="AB556" s="42"/>
    </row>
    <row r="557" spans="2:28" ht="15.75" hidden="1" customHeight="1" x14ac:dyDescent="0.25">
      <c r="B557" s="42"/>
      <c r="C557" s="42"/>
      <c r="D557" s="42"/>
      <c r="E557" s="42"/>
      <c r="F557" s="42"/>
      <c r="G557" s="72"/>
      <c r="H557" s="72"/>
      <c r="I557" s="72"/>
      <c r="J557" s="72"/>
      <c r="K557" s="42"/>
      <c r="L557" s="196"/>
      <c r="M557" s="196"/>
      <c r="N557" s="196"/>
      <c r="O557" s="42"/>
      <c r="P557" s="317"/>
      <c r="Q557" s="42"/>
      <c r="R557" s="42"/>
      <c r="S557" s="42"/>
      <c r="T557" s="42"/>
      <c r="U557" s="42"/>
      <c r="V557" s="42"/>
      <c r="W557" s="42"/>
      <c r="X557" s="42"/>
      <c r="Y557" s="42"/>
      <c r="Z557" s="42"/>
      <c r="AA557" s="42"/>
      <c r="AB557" s="42"/>
    </row>
    <row r="558" spans="2:28" ht="15.75" hidden="1" customHeight="1" x14ac:dyDescent="0.25">
      <c r="B558" s="42"/>
      <c r="C558" s="42"/>
      <c r="D558" s="42"/>
      <c r="E558" s="42"/>
      <c r="F558" s="42"/>
      <c r="G558" s="72"/>
      <c r="H558" s="72"/>
      <c r="I558" s="72"/>
      <c r="J558" s="72"/>
      <c r="K558" s="42"/>
      <c r="L558" s="196"/>
      <c r="M558" s="196"/>
      <c r="N558" s="196"/>
      <c r="O558" s="42"/>
      <c r="P558" s="317"/>
      <c r="Q558" s="42"/>
      <c r="R558" s="42"/>
      <c r="S558" s="42"/>
      <c r="T558" s="42"/>
      <c r="U558" s="42"/>
      <c r="V558" s="42"/>
      <c r="W558" s="42"/>
      <c r="X558" s="42"/>
      <c r="Y558" s="42"/>
      <c r="Z558" s="42"/>
      <c r="AA558" s="42"/>
      <c r="AB558" s="42"/>
    </row>
    <row r="559" spans="2:28" ht="15.75" hidden="1" customHeight="1" x14ac:dyDescent="0.25">
      <c r="B559" s="42"/>
      <c r="C559" s="42"/>
      <c r="D559" s="42"/>
      <c r="E559" s="42"/>
      <c r="F559" s="42"/>
      <c r="G559" s="72"/>
      <c r="H559" s="72"/>
      <c r="I559" s="72"/>
      <c r="J559" s="72"/>
      <c r="K559" s="42"/>
      <c r="L559" s="196"/>
      <c r="M559" s="196"/>
      <c r="N559" s="196"/>
      <c r="O559" s="42"/>
      <c r="P559" s="317"/>
      <c r="Q559" s="42"/>
      <c r="R559" s="42"/>
      <c r="S559" s="42"/>
      <c r="T559" s="42"/>
      <c r="U559" s="42"/>
      <c r="V559" s="42"/>
      <c r="W559" s="42"/>
      <c r="X559" s="42"/>
      <c r="Y559" s="42"/>
      <c r="Z559" s="42"/>
      <c r="AA559" s="42"/>
      <c r="AB559" s="42"/>
    </row>
    <row r="560" spans="2:28" ht="15.75" hidden="1" customHeight="1" x14ac:dyDescent="0.25">
      <c r="B560" s="42"/>
      <c r="C560" s="42"/>
      <c r="D560" s="42"/>
      <c r="E560" s="42"/>
      <c r="F560" s="42"/>
      <c r="G560" s="72"/>
      <c r="H560" s="72"/>
      <c r="I560" s="72"/>
      <c r="J560" s="72"/>
      <c r="K560" s="42"/>
      <c r="L560" s="196"/>
      <c r="M560" s="196"/>
      <c r="N560" s="196"/>
      <c r="O560" s="42"/>
      <c r="P560" s="317"/>
      <c r="Q560" s="42"/>
      <c r="R560" s="42"/>
      <c r="S560" s="42"/>
      <c r="T560" s="42"/>
      <c r="U560" s="42"/>
      <c r="V560" s="42"/>
      <c r="W560" s="42"/>
      <c r="X560" s="42"/>
      <c r="Y560" s="42"/>
      <c r="Z560" s="42"/>
      <c r="AA560" s="42"/>
      <c r="AB560" s="42"/>
    </row>
    <row r="561" spans="2:28" ht="15.75" hidden="1" customHeight="1" x14ac:dyDescent="0.25">
      <c r="B561" s="42"/>
      <c r="C561" s="42"/>
      <c r="D561" s="42"/>
      <c r="E561" s="42"/>
      <c r="F561" s="42"/>
      <c r="G561" s="72"/>
      <c r="H561" s="72"/>
      <c r="I561" s="72"/>
      <c r="J561" s="72"/>
      <c r="K561" s="42"/>
      <c r="L561" s="196"/>
      <c r="M561" s="196"/>
      <c r="N561" s="196"/>
      <c r="O561" s="42"/>
      <c r="P561" s="317"/>
      <c r="Q561" s="42"/>
      <c r="R561" s="42"/>
      <c r="S561" s="42"/>
      <c r="T561" s="42"/>
      <c r="U561" s="42"/>
      <c r="V561" s="42"/>
      <c r="W561" s="42"/>
      <c r="X561" s="42"/>
      <c r="Y561" s="42"/>
      <c r="Z561" s="42"/>
      <c r="AA561" s="42"/>
      <c r="AB561" s="42"/>
    </row>
    <row r="562" spans="2:28" ht="15.75" hidden="1" customHeight="1" x14ac:dyDescent="0.25">
      <c r="B562" s="42"/>
      <c r="C562" s="42"/>
      <c r="D562" s="42"/>
      <c r="E562" s="42"/>
      <c r="F562" s="42"/>
      <c r="G562" s="72"/>
      <c r="H562" s="72"/>
      <c r="I562" s="72"/>
      <c r="J562" s="72"/>
      <c r="K562" s="42"/>
      <c r="L562" s="196"/>
      <c r="M562" s="196"/>
      <c r="N562" s="196"/>
      <c r="O562" s="42"/>
      <c r="P562" s="317"/>
      <c r="Q562" s="42"/>
      <c r="R562" s="42"/>
      <c r="S562" s="42"/>
      <c r="T562" s="42"/>
      <c r="U562" s="42"/>
      <c r="V562" s="42"/>
      <c r="W562" s="42"/>
      <c r="X562" s="42"/>
      <c r="Y562" s="42"/>
      <c r="Z562" s="42"/>
      <c r="AA562" s="42"/>
      <c r="AB562" s="42"/>
    </row>
    <row r="563" spans="2:28" ht="15.75" hidden="1" customHeight="1" x14ac:dyDescent="0.25">
      <c r="B563" s="42"/>
      <c r="C563" s="42"/>
      <c r="D563" s="42"/>
      <c r="E563" s="42"/>
      <c r="F563" s="42"/>
      <c r="G563" s="72"/>
      <c r="H563" s="72"/>
      <c r="I563" s="72"/>
      <c r="J563" s="72"/>
      <c r="K563" s="42"/>
      <c r="L563" s="196"/>
      <c r="M563" s="196"/>
      <c r="N563" s="196"/>
      <c r="O563" s="42"/>
      <c r="P563" s="317"/>
      <c r="Q563" s="42"/>
      <c r="R563" s="42"/>
      <c r="S563" s="42"/>
      <c r="T563" s="42"/>
      <c r="U563" s="42"/>
      <c r="V563" s="42"/>
      <c r="W563" s="42"/>
      <c r="X563" s="42"/>
      <c r="Y563" s="42"/>
      <c r="Z563" s="42"/>
      <c r="AA563" s="42"/>
      <c r="AB563" s="42"/>
    </row>
    <row r="564" spans="2:28" ht="15.75" hidden="1" customHeight="1" x14ac:dyDescent="0.25">
      <c r="B564" s="42"/>
      <c r="C564" s="42"/>
      <c r="D564" s="42"/>
      <c r="E564" s="42"/>
      <c r="F564" s="42"/>
      <c r="G564" s="72"/>
      <c r="H564" s="72"/>
      <c r="I564" s="72"/>
      <c r="J564" s="72"/>
      <c r="K564" s="42"/>
      <c r="L564" s="196"/>
      <c r="M564" s="196"/>
      <c r="N564" s="196"/>
      <c r="O564" s="42"/>
      <c r="P564" s="317"/>
      <c r="Q564" s="42"/>
      <c r="R564" s="42"/>
      <c r="S564" s="42"/>
      <c r="T564" s="42"/>
      <c r="U564" s="42"/>
      <c r="V564" s="42"/>
      <c r="W564" s="42"/>
      <c r="X564" s="42"/>
      <c r="Y564" s="42"/>
      <c r="Z564" s="42"/>
      <c r="AA564" s="42"/>
      <c r="AB564" s="42"/>
    </row>
    <row r="565" spans="2:28" ht="15.75" hidden="1" customHeight="1" x14ac:dyDescent="0.25">
      <c r="B565" s="42"/>
      <c r="C565" s="42"/>
      <c r="D565" s="42"/>
      <c r="E565" s="42"/>
      <c r="F565" s="42"/>
      <c r="G565" s="72"/>
      <c r="H565" s="72"/>
      <c r="I565" s="72"/>
      <c r="J565" s="72"/>
      <c r="K565" s="42"/>
      <c r="L565" s="196"/>
      <c r="M565" s="196"/>
      <c r="N565" s="196"/>
      <c r="O565" s="42"/>
      <c r="P565" s="317"/>
      <c r="Q565" s="42"/>
      <c r="R565" s="42"/>
      <c r="S565" s="42"/>
      <c r="T565" s="42"/>
      <c r="U565" s="42"/>
      <c r="V565" s="42"/>
      <c r="W565" s="42"/>
      <c r="X565" s="42"/>
      <c r="Y565" s="42"/>
      <c r="Z565" s="42"/>
      <c r="AA565" s="42"/>
      <c r="AB565" s="42"/>
    </row>
    <row r="566" spans="2:28" ht="15.75" hidden="1" customHeight="1" x14ac:dyDescent="0.25">
      <c r="B566" s="42"/>
      <c r="C566" s="42"/>
      <c r="D566" s="42"/>
      <c r="E566" s="42"/>
      <c r="F566" s="42"/>
      <c r="G566" s="72"/>
      <c r="H566" s="72"/>
      <c r="I566" s="72"/>
      <c r="J566" s="72"/>
      <c r="K566" s="42"/>
      <c r="L566" s="196"/>
      <c r="M566" s="196"/>
      <c r="N566" s="196"/>
      <c r="O566" s="42"/>
      <c r="P566" s="317"/>
      <c r="Q566" s="42"/>
      <c r="R566" s="42"/>
      <c r="S566" s="42"/>
      <c r="T566" s="42"/>
      <c r="U566" s="42"/>
      <c r="V566" s="42"/>
      <c r="W566" s="42"/>
      <c r="X566" s="42"/>
      <c r="Y566" s="42"/>
      <c r="Z566" s="42"/>
      <c r="AA566" s="42"/>
      <c r="AB566" s="42"/>
    </row>
    <row r="567" spans="2:28" ht="15.75" hidden="1" customHeight="1" x14ac:dyDescent="0.25">
      <c r="B567" s="42"/>
      <c r="C567" s="42"/>
      <c r="D567" s="42"/>
      <c r="E567" s="42"/>
      <c r="F567" s="42"/>
      <c r="G567" s="72"/>
      <c r="H567" s="72"/>
      <c r="I567" s="72"/>
      <c r="J567" s="72"/>
      <c r="K567" s="42"/>
      <c r="L567" s="196"/>
      <c r="M567" s="196"/>
      <c r="N567" s="196"/>
      <c r="O567" s="42"/>
      <c r="P567" s="317"/>
      <c r="Q567" s="42"/>
      <c r="R567" s="42"/>
      <c r="S567" s="42"/>
      <c r="T567" s="42"/>
      <c r="U567" s="42"/>
      <c r="V567" s="42"/>
      <c r="W567" s="42"/>
      <c r="X567" s="42"/>
      <c r="Y567" s="42"/>
      <c r="Z567" s="42"/>
      <c r="AA567" s="42"/>
      <c r="AB567" s="42"/>
    </row>
    <row r="568" spans="2:28" ht="15.75" hidden="1" customHeight="1" x14ac:dyDescent="0.25">
      <c r="B568" s="42"/>
      <c r="C568" s="42"/>
      <c r="D568" s="42"/>
      <c r="E568" s="42"/>
      <c r="F568" s="42"/>
      <c r="G568" s="72"/>
      <c r="H568" s="72"/>
      <c r="I568" s="72"/>
      <c r="J568" s="72"/>
      <c r="K568" s="42"/>
      <c r="L568" s="196"/>
      <c r="M568" s="196"/>
      <c r="N568" s="196"/>
      <c r="O568" s="42"/>
      <c r="P568" s="317"/>
      <c r="Q568" s="42"/>
      <c r="R568" s="42"/>
      <c r="S568" s="42"/>
      <c r="T568" s="42"/>
      <c r="U568" s="42"/>
      <c r="V568" s="42"/>
      <c r="W568" s="42"/>
      <c r="X568" s="42"/>
      <c r="Y568" s="42"/>
      <c r="Z568" s="42"/>
      <c r="AA568" s="42"/>
      <c r="AB568" s="42"/>
    </row>
    <row r="569" spans="2:28" ht="15.75" hidden="1" customHeight="1" x14ac:dyDescent="0.25">
      <c r="B569" s="42"/>
      <c r="C569" s="42"/>
      <c r="D569" s="42"/>
      <c r="E569" s="42"/>
      <c r="F569" s="42"/>
      <c r="G569" s="72"/>
      <c r="H569" s="72"/>
      <c r="I569" s="72"/>
      <c r="J569" s="72"/>
      <c r="K569" s="42"/>
      <c r="L569" s="196"/>
      <c r="M569" s="196"/>
      <c r="N569" s="196"/>
      <c r="O569" s="42"/>
      <c r="P569" s="317"/>
      <c r="Q569" s="42"/>
      <c r="R569" s="42"/>
      <c r="S569" s="42"/>
      <c r="T569" s="42"/>
      <c r="U569" s="42"/>
      <c r="V569" s="42"/>
      <c r="W569" s="42"/>
      <c r="X569" s="42"/>
      <c r="Y569" s="42"/>
      <c r="Z569" s="42"/>
      <c r="AA569" s="42"/>
      <c r="AB569" s="42"/>
    </row>
    <row r="570" spans="2:28" ht="15.75" hidden="1" customHeight="1" x14ac:dyDescent="0.25">
      <c r="B570" s="42"/>
      <c r="C570" s="42"/>
      <c r="D570" s="42"/>
      <c r="E570" s="42"/>
      <c r="F570" s="42"/>
      <c r="G570" s="72"/>
      <c r="H570" s="72"/>
      <c r="I570" s="72"/>
      <c r="J570" s="72"/>
      <c r="K570" s="42"/>
      <c r="L570" s="196"/>
      <c r="M570" s="196"/>
      <c r="N570" s="196"/>
      <c r="O570" s="42"/>
      <c r="P570" s="317"/>
      <c r="Q570" s="42"/>
      <c r="R570" s="42"/>
      <c r="S570" s="42"/>
      <c r="T570" s="42"/>
      <c r="U570" s="42"/>
      <c r="V570" s="42"/>
      <c r="W570" s="42"/>
      <c r="X570" s="42"/>
      <c r="Y570" s="42"/>
      <c r="Z570" s="42"/>
      <c r="AA570" s="42"/>
      <c r="AB570" s="42"/>
    </row>
    <row r="571" spans="2:28" ht="15.75" hidden="1" customHeight="1" x14ac:dyDescent="0.25">
      <c r="B571" s="42"/>
      <c r="C571" s="42"/>
      <c r="D571" s="42"/>
      <c r="E571" s="42"/>
      <c r="F571" s="42"/>
      <c r="G571" s="72"/>
      <c r="H571" s="72"/>
      <c r="I571" s="72"/>
      <c r="J571" s="72"/>
      <c r="K571" s="42"/>
      <c r="L571" s="196"/>
      <c r="M571" s="196"/>
      <c r="N571" s="196"/>
      <c r="O571" s="42"/>
      <c r="P571" s="317"/>
      <c r="Q571" s="42"/>
      <c r="R571" s="42"/>
      <c r="S571" s="42"/>
      <c r="T571" s="42"/>
      <c r="U571" s="42"/>
      <c r="V571" s="42"/>
      <c r="W571" s="42"/>
      <c r="X571" s="42"/>
      <c r="Y571" s="42"/>
      <c r="Z571" s="42"/>
      <c r="AA571" s="42"/>
      <c r="AB571" s="42"/>
    </row>
    <row r="572" spans="2:28" ht="15.75" hidden="1" customHeight="1" x14ac:dyDescent="0.25">
      <c r="B572" s="42"/>
      <c r="C572" s="42"/>
      <c r="D572" s="42"/>
      <c r="E572" s="42"/>
      <c r="F572" s="42"/>
      <c r="G572" s="72"/>
      <c r="H572" s="72"/>
      <c r="I572" s="72"/>
      <c r="J572" s="72"/>
      <c r="K572" s="42"/>
      <c r="L572" s="196"/>
      <c r="M572" s="196"/>
      <c r="N572" s="196"/>
      <c r="O572" s="42"/>
      <c r="P572" s="317"/>
      <c r="Q572" s="42"/>
      <c r="R572" s="42"/>
      <c r="S572" s="42"/>
      <c r="T572" s="42"/>
      <c r="U572" s="42"/>
      <c r="V572" s="42"/>
      <c r="W572" s="42"/>
      <c r="X572" s="42"/>
      <c r="Y572" s="42"/>
      <c r="Z572" s="42"/>
      <c r="AA572" s="42"/>
      <c r="AB572" s="42"/>
    </row>
    <row r="573" spans="2:28" ht="15.75" hidden="1" customHeight="1" x14ac:dyDescent="0.25">
      <c r="B573" s="42"/>
      <c r="C573" s="42"/>
      <c r="D573" s="42"/>
      <c r="E573" s="42"/>
      <c r="F573" s="42"/>
      <c r="G573" s="72"/>
      <c r="H573" s="72"/>
      <c r="I573" s="72"/>
      <c r="J573" s="72"/>
      <c r="K573" s="42"/>
      <c r="L573" s="196"/>
      <c r="M573" s="196"/>
      <c r="N573" s="196"/>
      <c r="O573" s="42"/>
      <c r="P573" s="317"/>
      <c r="Q573" s="42"/>
      <c r="R573" s="42"/>
      <c r="S573" s="42"/>
      <c r="T573" s="42"/>
      <c r="U573" s="42"/>
      <c r="V573" s="42"/>
      <c r="W573" s="42"/>
      <c r="X573" s="42"/>
      <c r="Y573" s="42"/>
      <c r="Z573" s="42"/>
      <c r="AA573" s="42"/>
      <c r="AB573" s="42"/>
    </row>
    <row r="574" spans="2:28" ht="15.75" hidden="1" customHeight="1" x14ac:dyDescent="0.25">
      <c r="B574" s="42"/>
      <c r="C574" s="42"/>
      <c r="D574" s="42"/>
      <c r="E574" s="42"/>
      <c r="F574" s="42"/>
      <c r="G574" s="72"/>
      <c r="H574" s="72"/>
      <c r="I574" s="72"/>
      <c r="J574" s="72"/>
      <c r="K574" s="42"/>
      <c r="L574" s="196"/>
      <c r="M574" s="196"/>
      <c r="N574" s="196"/>
      <c r="O574" s="42"/>
      <c r="P574" s="317"/>
      <c r="Q574" s="42"/>
      <c r="R574" s="42"/>
      <c r="S574" s="42"/>
      <c r="T574" s="42"/>
      <c r="U574" s="42"/>
      <c r="V574" s="42"/>
      <c r="W574" s="42"/>
      <c r="X574" s="42"/>
      <c r="Y574" s="42"/>
      <c r="Z574" s="42"/>
      <c r="AA574" s="42"/>
      <c r="AB574" s="42"/>
    </row>
    <row r="575" spans="2:28" ht="15.75" hidden="1" customHeight="1" x14ac:dyDescent="0.25">
      <c r="B575" s="42"/>
      <c r="C575" s="42"/>
      <c r="D575" s="42"/>
      <c r="E575" s="42"/>
      <c r="F575" s="42"/>
      <c r="G575" s="72"/>
      <c r="H575" s="72"/>
      <c r="I575" s="72"/>
      <c r="J575" s="72"/>
      <c r="K575" s="42"/>
      <c r="L575" s="196"/>
      <c r="M575" s="196"/>
      <c r="N575" s="196"/>
      <c r="O575" s="42"/>
      <c r="P575" s="317"/>
      <c r="Q575" s="42"/>
      <c r="R575" s="42"/>
      <c r="S575" s="42"/>
      <c r="T575" s="42"/>
      <c r="U575" s="42"/>
      <c r="V575" s="42"/>
      <c r="W575" s="42"/>
      <c r="X575" s="42"/>
      <c r="Y575" s="42"/>
      <c r="Z575" s="42"/>
      <c r="AA575" s="42"/>
      <c r="AB575" s="42"/>
    </row>
    <row r="576" spans="2:28" ht="15.75" hidden="1" customHeight="1" x14ac:dyDescent="0.25">
      <c r="B576" s="42"/>
      <c r="C576" s="42"/>
      <c r="D576" s="42"/>
      <c r="E576" s="42"/>
      <c r="F576" s="42"/>
      <c r="G576" s="72"/>
      <c r="H576" s="72"/>
      <c r="I576" s="72"/>
      <c r="J576" s="72"/>
      <c r="K576" s="42"/>
      <c r="L576" s="196"/>
      <c r="M576" s="196"/>
      <c r="N576" s="196"/>
      <c r="O576" s="42"/>
      <c r="P576" s="317"/>
      <c r="Q576" s="42"/>
      <c r="R576" s="42"/>
      <c r="S576" s="42"/>
      <c r="T576" s="42"/>
      <c r="U576" s="42"/>
      <c r="V576" s="42"/>
      <c r="W576" s="42"/>
      <c r="X576" s="42"/>
      <c r="Y576" s="42"/>
      <c r="Z576" s="42"/>
      <c r="AA576" s="42"/>
      <c r="AB576" s="42"/>
    </row>
    <row r="577" spans="2:28" ht="15.75" hidden="1" customHeight="1" x14ac:dyDescent="0.25">
      <c r="B577" s="42"/>
      <c r="C577" s="42"/>
      <c r="D577" s="42"/>
      <c r="E577" s="42"/>
      <c r="F577" s="42"/>
      <c r="G577" s="72"/>
      <c r="H577" s="72"/>
      <c r="I577" s="72"/>
      <c r="J577" s="72"/>
      <c r="K577" s="42"/>
      <c r="L577" s="196"/>
      <c r="M577" s="196"/>
      <c r="N577" s="196"/>
      <c r="O577" s="42"/>
      <c r="P577" s="317"/>
      <c r="Q577" s="42"/>
      <c r="R577" s="42"/>
      <c r="S577" s="42"/>
      <c r="T577" s="42"/>
      <c r="U577" s="42"/>
      <c r="V577" s="42"/>
      <c r="W577" s="42"/>
      <c r="X577" s="42"/>
      <c r="Y577" s="42"/>
      <c r="Z577" s="42"/>
      <c r="AA577" s="42"/>
      <c r="AB577" s="42"/>
    </row>
    <row r="578" spans="2:28" ht="15.75" hidden="1" customHeight="1" x14ac:dyDescent="0.25">
      <c r="B578" s="42"/>
      <c r="C578" s="42"/>
      <c r="D578" s="42"/>
      <c r="E578" s="42"/>
      <c r="F578" s="42"/>
      <c r="G578" s="72"/>
      <c r="H578" s="72"/>
      <c r="I578" s="72"/>
      <c r="J578" s="72"/>
      <c r="K578" s="42"/>
      <c r="L578" s="196"/>
      <c r="M578" s="196"/>
      <c r="N578" s="196"/>
      <c r="O578" s="42"/>
      <c r="P578" s="317"/>
      <c r="Q578" s="42"/>
      <c r="R578" s="42"/>
      <c r="S578" s="42"/>
      <c r="T578" s="42"/>
      <c r="U578" s="42"/>
      <c r="V578" s="42"/>
      <c r="W578" s="42"/>
      <c r="X578" s="42"/>
      <c r="Y578" s="42"/>
      <c r="Z578" s="42"/>
      <c r="AA578" s="42"/>
      <c r="AB578" s="42"/>
    </row>
    <row r="579" spans="2:28" ht="15.75" hidden="1" customHeight="1" x14ac:dyDescent="0.25">
      <c r="B579" s="42"/>
      <c r="C579" s="42"/>
      <c r="D579" s="42"/>
      <c r="E579" s="42"/>
      <c r="F579" s="42"/>
      <c r="G579" s="72"/>
      <c r="H579" s="72"/>
      <c r="I579" s="72"/>
      <c r="J579" s="72"/>
      <c r="K579" s="42"/>
      <c r="L579" s="196"/>
      <c r="M579" s="196"/>
      <c r="N579" s="196"/>
      <c r="O579" s="42"/>
      <c r="P579" s="317"/>
      <c r="Q579" s="42"/>
      <c r="R579" s="42"/>
      <c r="S579" s="42"/>
      <c r="T579" s="42"/>
      <c r="U579" s="42"/>
      <c r="V579" s="42"/>
      <c r="W579" s="42"/>
      <c r="X579" s="42"/>
      <c r="Y579" s="42"/>
      <c r="Z579" s="42"/>
      <c r="AA579" s="42"/>
      <c r="AB579" s="42"/>
    </row>
    <row r="580" spans="2:28" ht="15.75" hidden="1" customHeight="1" x14ac:dyDescent="0.25">
      <c r="B580" s="42"/>
      <c r="C580" s="42"/>
      <c r="D580" s="42"/>
      <c r="E580" s="42"/>
      <c r="F580" s="42"/>
      <c r="G580" s="72"/>
      <c r="H580" s="72"/>
      <c r="I580" s="72"/>
      <c r="J580" s="72"/>
      <c r="K580" s="42"/>
      <c r="L580" s="196"/>
      <c r="M580" s="196"/>
      <c r="N580" s="196"/>
      <c r="O580" s="42"/>
      <c r="P580" s="317"/>
      <c r="Q580" s="42"/>
      <c r="R580" s="42"/>
      <c r="S580" s="42"/>
      <c r="T580" s="42"/>
      <c r="U580" s="42"/>
      <c r="V580" s="42"/>
      <c r="W580" s="42"/>
      <c r="X580" s="42"/>
      <c r="Y580" s="42"/>
      <c r="Z580" s="42"/>
      <c r="AA580" s="42"/>
      <c r="AB580" s="42"/>
    </row>
    <row r="581" spans="2:28" ht="15.75" hidden="1" customHeight="1" x14ac:dyDescent="0.25">
      <c r="B581" s="42"/>
      <c r="C581" s="42"/>
      <c r="D581" s="42"/>
      <c r="E581" s="42"/>
      <c r="F581" s="42"/>
      <c r="G581" s="72"/>
      <c r="H581" s="72"/>
      <c r="I581" s="72"/>
      <c r="J581" s="72"/>
      <c r="K581" s="42"/>
      <c r="L581" s="196"/>
      <c r="M581" s="196"/>
      <c r="N581" s="196"/>
      <c r="O581" s="42"/>
      <c r="P581" s="317"/>
      <c r="Q581" s="42"/>
      <c r="R581" s="42"/>
      <c r="S581" s="42"/>
      <c r="T581" s="42"/>
      <c r="U581" s="42"/>
      <c r="V581" s="42"/>
      <c r="W581" s="42"/>
      <c r="X581" s="42"/>
      <c r="Y581" s="42"/>
      <c r="Z581" s="42"/>
      <c r="AA581" s="42"/>
      <c r="AB581" s="42"/>
    </row>
    <row r="582" spans="2:28" ht="15.75" hidden="1" customHeight="1" x14ac:dyDescent="0.25">
      <c r="B582" s="42"/>
      <c r="C582" s="42"/>
      <c r="D582" s="42"/>
      <c r="E582" s="42"/>
      <c r="F582" s="42"/>
      <c r="G582" s="72"/>
      <c r="H582" s="72"/>
      <c r="I582" s="72"/>
      <c r="J582" s="72"/>
      <c r="K582" s="42"/>
      <c r="L582" s="196"/>
      <c r="M582" s="196"/>
      <c r="N582" s="196"/>
      <c r="O582" s="42"/>
      <c r="P582" s="317"/>
      <c r="Q582" s="42"/>
      <c r="R582" s="42"/>
      <c r="S582" s="42"/>
      <c r="T582" s="42"/>
      <c r="U582" s="42"/>
      <c r="V582" s="42"/>
      <c r="W582" s="42"/>
      <c r="X582" s="42"/>
      <c r="Y582" s="42"/>
      <c r="Z582" s="42"/>
      <c r="AA582" s="42"/>
      <c r="AB582" s="42"/>
    </row>
    <row r="583" spans="2:28" ht="15.75" hidden="1" customHeight="1" x14ac:dyDescent="0.25">
      <c r="B583" s="42"/>
      <c r="C583" s="42"/>
      <c r="D583" s="42"/>
      <c r="E583" s="42"/>
      <c r="F583" s="42"/>
      <c r="G583" s="72"/>
      <c r="H583" s="72"/>
      <c r="I583" s="72"/>
      <c r="J583" s="72"/>
      <c r="K583" s="42"/>
      <c r="L583" s="196"/>
      <c r="M583" s="196"/>
      <c r="N583" s="196"/>
      <c r="O583" s="42"/>
      <c r="P583" s="317"/>
      <c r="Q583" s="42"/>
      <c r="R583" s="42"/>
      <c r="S583" s="42"/>
      <c r="T583" s="42"/>
      <c r="U583" s="42"/>
      <c r="V583" s="42"/>
      <c r="W583" s="42"/>
      <c r="X583" s="42"/>
      <c r="Y583" s="42"/>
      <c r="Z583" s="42"/>
      <c r="AA583" s="42"/>
      <c r="AB583" s="42"/>
    </row>
    <row r="584" spans="2:28" ht="15.75" hidden="1" customHeight="1" x14ac:dyDescent="0.25">
      <c r="B584" s="42"/>
      <c r="C584" s="42"/>
      <c r="D584" s="42"/>
      <c r="E584" s="42"/>
      <c r="F584" s="42"/>
      <c r="G584" s="72"/>
      <c r="H584" s="72"/>
      <c r="I584" s="72"/>
      <c r="J584" s="72"/>
      <c r="K584" s="42"/>
      <c r="L584" s="196"/>
      <c r="M584" s="196"/>
      <c r="N584" s="196"/>
      <c r="O584" s="42"/>
      <c r="P584" s="317"/>
      <c r="Q584" s="42"/>
      <c r="R584" s="42"/>
      <c r="S584" s="42"/>
      <c r="T584" s="42"/>
      <c r="U584" s="42"/>
      <c r="V584" s="42"/>
      <c r="W584" s="42"/>
      <c r="X584" s="42"/>
      <c r="Y584" s="42"/>
      <c r="Z584" s="42"/>
      <c r="AA584" s="42"/>
      <c r="AB584" s="42"/>
    </row>
    <row r="585" spans="2:28" ht="15.75" hidden="1" customHeight="1" x14ac:dyDescent="0.25">
      <c r="B585" s="42"/>
      <c r="C585" s="42"/>
      <c r="D585" s="42"/>
      <c r="E585" s="42"/>
      <c r="F585" s="42"/>
      <c r="G585" s="72"/>
      <c r="H585" s="72"/>
      <c r="I585" s="72"/>
      <c r="J585" s="72"/>
      <c r="K585" s="42"/>
      <c r="L585" s="196"/>
      <c r="M585" s="196"/>
      <c r="N585" s="196"/>
      <c r="O585" s="42"/>
      <c r="P585" s="317"/>
      <c r="Q585" s="42"/>
      <c r="R585" s="42"/>
      <c r="S585" s="42"/>
      <c r="T585" s="42"/>
      <c r="U585" s="42"/>
      <c r="V585" s="42"/>
      <c r="W585" s="42"/>
      <c r="X585" s="42"/>
      <c r="Y585" s="42"/>
      <c r="Z585" s="42"/>
      <c r="AA585" s="42"/>
      <c r="AB585" s="42"/>
    </row>
    <row r="586" spans="2:28" ht="15.75" hidden="1" customHeight="1" x14ac:dyDescent="0.25">
      <c r="B586" s="42"/>
      <c r="C586" s="42"/>
      <c r="D586" s="42"/>
      <c r="E586" s="42"/>
      <c r="F586" s="42"/>
      <c r="G586" s="72"/>
      <c r="H586" s="72"/>
      <c r="I586" s="72"/>
      <c r="J586" s="72"/>
      <c r="K586" s="42"/>
      <c r="L586" s="196"/>
      <c r="M586" s="196"/>
      <c r="N586" s="196"/>
      <c r="O586" s="42"/>
      <c r="P586" s="317"/>
      <c r="Q586" s="42"/>
      <c r="R586" s="42"/>
      <c r="S586" s="42"/>
      <c r="T586" s="42"/>
      <c r="U586" s="42"/>
      <c r="V586" s="42"/>
      <c r="W586" s="42"/>
      <c r="X586" s="42"/>
      <c r="Y586" s="42"/>
      <c r="Z586" s="42"/>
      <c r="AA586" s="42"/>
      <c r="AB586" s="42"/>
    </row>
    <row r="587" spans="2:28" ht="15.75" hidden="1" customHeight="1" x14ac:dyDescent="0.25">
      <c r="B587" s="42"/>
      <c r="C587" s="42"/>
      <c r="D587" s="42"/>
      <c r="E587" s="42"/>
      <c r="F587" s="42"/>
      <c r="G587" s="72"/>
      <c r="H587" s="72"/>
      <c r="I587" s="72"/>
      <c r="J587" s="72"/>
      <c r="K587" s="42"/>
      <c r="L587" s="196"/>
      <c r="M587" s="196"/>
      <c r="N587" s="196"/>
      <c r="O587" s="42"/>
      <c r="P587" s="317"/>
      <c r="Q587" s="42"/>
      <c r="R587" s="42"/>
      <c r="S587" s="42"/>
      <c r="T587" s="42"/>
      <c r="U587" s="42"/>
      <c r="V587" s="42"/>
      <c r="W587" s="42"/>
      <c r="X587" s="42"/>
      <c r="Y587" s="42"/>
      <c r="Z587" s="42"/>
      <c r="AA587" s="42"/>
      <c r="AB587" s="42"/>
    </row>
    <row r="588" spans="2:28" ht="15.75" hidden="1" customHeight="1" x14ac:dyDescent="0.25">
      <c r="B588" s="42"/>
      <c r="C588" s="42"/>
      <c r="D588" s="42"/>
      <c r="E588" s="42"/>
      <c r="F588" s="42"/>
      <c r="G588" s="72"/>
      <c r="H588" s="72"/>
      <c r="I588" s="72"/>
      <c r="J588" s="72"/>
      <c r="K588" s="42"/>
      <c r="L588" s="196"/>
      <c r="M588" s="196"/>
      <c r="N588" s="196"/>
      <c r="O588" s="42"/>
      <c r="P588" s="317"/>
      <c r="Q588" s="42"/>
      <c r="R588" s="42"/>
      <c r="S588" s="42"/>
      <c r="T588" s="42"/>
      <c r="U588" s="42"/>
      <c r="V588" s="42"/>
      <c r="W588" s="42"/>
      <c r="X588" s="42"/>
      <c r="Y588" s="42"/>
      <c r="Z588" s="42"/>
      <c r="AA588" s="42"/>
      <c r="AB588" s="42"/>
    </row>
    <row r="589" spans="2:28" ht="15.75" hidden="1" customHeight="1" x14ac:dyDescent="0.25">
      <c r="B589" s="42"/>
      <c r="C589" s="42"/>
      <c r="D589" s="42"/>
      <c r="E589" s="42"/>
      <c r="F589" s="42"/>
      <c r="G589" s="72"/>
      <c r="H589" s="72"/>
      <c r="I589" s="72"/>
      <c r="J589" s="72"/>
      <c r="K589" s="42"/>
      <c r="L589" s="196"/>
      <c r="M589" s="196"/>
      <c r="N589" s="196"/>
      <c r="O589" s="42"/>
      <c r="P589" s="317"/>
      <c r="Q589" s="42"/>
      <c r="R589" s="42"/>
      <c r="S589" s="42"/>
      <c r="T589" s="42"/>
      <c r="U589" s="42"/>
      <c r="V589" s="42"/>
      <c r="W589" s="42"/>
      <c r="X589" s="42"/>
      <c r="Y589" s="42"/>
      <c r="Z589" s="42"/>
      <c r="AA589" s="42"/>
      <c r="AB589" s="42"/>
    </row>
    <row r="590" spans="2:28" ht="15.75" hidden="1" customHeight="1" x14ac:dyDescent="0.25">
      <c r="B590" s="42"/>
      <c r="C590" s="42"/>
      <c r="D590" s="42"/>
      <c r="E590" s="42"/>
      <c r="F590" s="42"/>
      <c r="G590" s="72"/>
      <c r="H590" s="72"/>
      <c r="I590" s="72"/>
      <c r="J590" s="72"/>
      <c r="K590" s="42"/>
      <c r="L590" s="196"/>
      <c r="M590" s="196"/>
      <c r="N590" s="196"/>
      <c r="O590" s="42"/>
      <c r="P590" s="317"/>
      <c r="Q590" s="42"/>
      <c r="R590" s="42"/>
      <c r="S590" s="42"/>
      <c r="T590" s="42"/>
      <c r="U590" s="42"/>
      <c r="V590" s="42"/>
      <c r="W590" s="42"/>
      <c r="X590" s="42"/>
      <c r="Y590" s="42"/>
      <c r="Z590" s="42"/>
      <c r="AA590" s="42"/>
      <c r="AB590" s="42"/>
    </row>
    <row r="591" spans="2:28" ht="15.75" hidden="1" customHeight="1" x14ac:dyDescent="0.25">
      <c r="B591" s="42"/>
      <c r="C591" s="42"/>
      <c r="D591" s="42"/>
      <c r="E591" s="42"/>
      <c r="F591" s="42"/>
      <c r="G591" s="72"/>
      <c r="H591" s="72"/>
      <c r="I591" s="72"/>
      <c r="J591" s="72"/>
      <c r="K591" s="42"/>
      <c r="L591" s="196"/>
      <c r="M591" s="196"/>
      <c r="N591" s="196"/>
      <c r="O591" s="42"/>
      <c r="P591" s="317"/>
      <c r="Q591" s="42"/>
      <c r="R591" s="42"/>
      <c r="S591" s="42"/>
      <c r="T591" s="42"/>
      <c r="U591" s="42"/>
      <c r="V591" s="42"/>
      <c r="W591" s="42"/>
      <c r="X591" s="42"/>
      <c r="Y591" s="42"/>
      <c r="Z591" s="42"/>
      <c r="AA591" s="42"/>
      <c r="AB591" s="42"/>
    </row>
    <row r="592" spans="2:28" ht="15.75" hidden="1" customHeight="1" x14ac:dyDescent="0.25">
      <c r="B592" s="42"/>
      <c r="C592" s="42"/>
      <c r="D592" s="42"/>
      <c r="E592" s="42"/>
      <c r="F592" s="42"/>
      <c r="G592" s="72"/>
      <c r="H592" s="72"/>
      <c r="I592" s="72"/>
      <c r="J592" s="72"/>
      <c r="K592" s="42"/>
      <c r="L592" s="196"/>
      <c r="M592" s="196"/>
      <c r="N592" s="196"/>
      <c r="O592" s="42"/>
      <c r="P592" s="317"/>
      <c r="Q592" s="42"/>
      <c r="R592" s="42"/>
      <c r="S592" s="42"/>
      <c r="T592" s="42"/>
      <c r="U592" s="42"/>
      <c r="V592" s="42"/>
      <c r="W592" s="42"/>
      <c r="X592" s="42"/>
      <c r="Y592" s="42"/>
      <c r="Z592" s="42"/>
      <c r="AA592" s="42"/>
      <c r="AB592" s="42"/>
    </row>
    <row r="593" spans="2:28" ht="15.75" hidden="1" customHeight="1" x14ac:dyDescent="0.25">
      <c r="B593" s="42"/>
      <c r="C593" s="42"/>
      <c r="D593" s="42"/>
      <c r="E593" s="42"/>
      <c r="F593" s="42"/>
      <c r="G593" s="72"/>
      <c r="H593" s="72"/>
      <c r="I593" s="72"/>
      <c r="J593" s="72"/>
      <c r="K593" s="42"/>
      <c r="L593" s="196"/>
      <c r="M593" s="196"/>
      <c r="N593" s="196"/>
      <c r="O593" s="42"/>
      <c r="P593" s="317"/>
      <c r="Q593" s="42"/>
      <c r="R593" s="42"/>
      <c r="S593" s="42"/>
      <c r="T593" s="42"/>
      <c r="U593" s="42"/>
      <c r="V593" s="42"/>
      <c r="W593" s="42"/>
      <c r="X593" s="42"/>
      <c r="Y593" s="42"/>
      <c r="Z593" s="42"/>
      <c r="AA593" s="42"/>
      <c r="AB593" s="42"/>
    </row>
    <row r="594" spans="2:28" ht="15.75" hidden="1" customHeight="1" x14ac:dyDescent="0.25">
      <c r="B594" s="42"/>
      <c r="C594" s="42"/>
      <c r="D594" s="42"/>
      <c r="E594" s="42"/>
      <c r="F594" s="42"/>
      <c r="G594" s="72"/>
      <c r="H594" s="72"/>
      <c r="I594" s="72"/>
      <c r="J594" s="72"/>
      <c r="K594" s="42"/>
      <c r="L594" s="196"/>
      <c r="M594" s="196"/>
      <c r="N594" s="196"/>
      <c r="O594" s="42"/>
      <c r="P594" s="317"/>
      <c r="Q594" s="42"/>
      <c r="R594" s="42"/>
      <c r="S594" s="42"/>
      <c r="T594" s="42"/>
      <c r="U594" s="42"/>
      <c r="V594" s="42"/>
      <c r="W594" s="42"/>
      <c r="X594" s="42"/>
      <c r="Y594" s="42"/>
      <c r="Z594" s="42"/>
      <c r="AA594" s="42"/>
      <c r="AB594" s="42"/>
    </row>
    <row r="595" spans="2:28" ht="15.75" hidden="1" customHeight="1" x14ac:dyDescent="0.25">
      <c r="B595" s="42"/>
      <c r="C595" s="42"/>
      <c r="D595" s="42"/>
      <c r="E595" s="42"/>
      <c r="F595" s="42"/>
      <c r="G595" s="72"/>
      <c r="H595" s="72"/>
      <c r="I595" s="72"/>
      <c r="J595" s="72"/>
      <c r="K595" s="42"/>
      <c r="L595" s="196"/>
      <c r="M595" s="196"/>
      <c r="N595" s="196"/>
      <c r="O595" s="42"/>
      <c r="P595" s="317"/>
      <c r="Q595" s="42"/>
      <c r="R595" s="42"/>
      <c r="S595" s="42"/>
      <c r="T595" s="42"/>
      <c r="U595" s="42"/>
      <c r="V595" s="42"/>
      <c r="W595" s="42"/>
      <c r="X595" s="42"/>
      <c r="Y595" s="42"/>
      <c r="Z595" s="42"/>
      <c r="AA595" s="42"/>
      <c r="AB595" s="42"/>
    </row>
    <row r="596" spans="2:28" ht="15.75" hidden="1" customHeight="1" x14ac:dyDescent="0.25">
      <c r="B596" s="42"/>
      <c r="C596" s="42"/>
      <c r="D596" s="42"/>
      <c r="E596" s="42"/>
      <c r="F596" s="42"/>
      <c r="G596" s="72"/>
      <c r="H596" s="72"/>
      <c r="I596" s="72"/>
      <c r="J596" s="72"/>
      <c r="K596" s="42"/>
      <c r="L596" s="196"/>
      <c r="M596" s="196"/>
      <c r="N596" s="196"/>
      <c r="O596" s="42"/>
      <c r="P596" s="317"/>
      <c r="Q596" s="42"/>
      <c r="R596" s="42"/>
      <c r="S596" s="42"/>
      <c r="T596" s="42"/>
      <c r="U596" s="42"/>
      <c r="V596" s="42"/>
      <c r="W596" s="42"/>
      <c r="X596" s="42"/>
      <c r="Y596" s="42"/>
      <c r="Z596" s="42"/>
      <c r="AA596" s="42"/>
      <c r="AB596" s="42"/>
    </row>
    <row r="597" spans="2:28" ht="15.75" hidden="1" customHeight="1" x14ac:dyDescent="0.25">
      <c r="B597" s="42"/>
      <c r="C597" s="42"/>
      <c r="D597" s="42"/>
      <c r="E597" s="42"/>
      <c r="F597" s="42"/>
      <c r="G597" s="72"/>
      <c r="H597" s="72"/>
      <c r="I597" s="72"/>
      <c r="J597" s="72"/>
      <c r="K597" s="42"/>
      <c r="L597" s="196"/>
      <c r="M597" s="196"/>
      <c r="N597" s="196"/>
      <c r="O597" s="42"/>
      <c r="P597" s="317"/>
      <c r="Q597" s="42"/>
      <c r="R597" s="42"/>
      <c r="S597" s="42"/>
      <c r="T597" s="42"/>
      <c r="U597" s="42"/>
      <c r="V597" s="42"/>
      <c r="W597" s="42"/>
      <c r="X597" s="42"/>
      <c r="Y597" s="42"/>
      <c r="Z597" s="42"/>
      <c r="AA597" s="42"/>
      <c r="AB597" s="42"/>
    </row>
    <row r="598" spans="2:28" ht="15.75" hidden="1" customHeight="1" x14ac:dyDescent="0.25">
      <c r="B598" s="42"/>
      <c r="C598" s="42"/>
      <c r="D598" s="42"/>
      <c r="E598" s="42"/>
      <c r="F598" s="42"/>
      <c r="G598" s="72"/>
      <c r="H598" s="72"/>
      <c r="I598" s="72"/>
      <c r="J598" s="72"/>
      <c r="K598" s="42"/>
      <c r="L598" s="196"/>
      <c r="M598" s="196"/>
      <c r="N598" s="196"/>
      <c r="O598" s="42"/>
      <c r="P598" s="317"/>
      <c r="Q598" s="42"/>
      <c r="R598" s="42"/>
      <c r="S598" s="42"/>
      <c r="T598" s="42"/>
      <c r="U598" s="42"/>
      <c r="V598" s="42"/>
      <c r="W598" s="42"/>
      <c r="X598" s="42"/>
      <c r="Y598" s="42"/>
      <c r="Z598" s="42"/>
      <c r="AA598" s="42"/>
      <c r="AB598" s="42"/>
    </row>
    <row r="599" spans="2:28" ht="15.75" hidden="1" customHeight="1" x14ac:dyDescent="0.25">
      <c r="B599" s="42"/>
      <c r="C599" s="42"/>
      <c r="D599" s="42"/>
      <c r="E599" s="42"/>
      <c r="F599" s="42"/>
      <c r="G599" s="72"/>
      <c r="H599" s="72"/>
      <c r="I599" s="72"/>
      <c r="J599" s="72"/>
      <c r="K599" s="42"/>
      <c r="L599" s="196"/>
      <c r="M599" s="196"/>
      <c r="N599" s="196"/>
      <c r="O599" s="42"/>
      <c r="P599" s="317"/>
      <c r="Q599" s="42"/>
      <c r="R599" s="42"/>
      <c r="S599" s="42"/>
      <c r="T599" s="42"/>
      <c r="U599" s="42"/>
      <c r="V599" s="42"/>
      <c r="W599" s="42"/>
      <c r="X599" s="42"/>
      <c r="Y599" s="42"/>
      <c r="Z599" s="42"/>
      <c r="AA599" s="42"/>
      <c r="AB599" s="42"/>
    </row>
    <row r="600" spans="2:28" ht="15.75" hidden="1" customHeight="1" x14ac:dyDescent="0.25">
      <c r="B600" s="42"/>
      <c r="C600" s="42"/>
      <c r="D600" s="42"/>
      <c r="E600" s="42"/>
      <c r="F600" s="42"/>
      <c r="G600" s="72"/>
      <c r="H600" s="72"/>
      <c r="I600" s="72"/>
      <c r="J600" s="72"/>
      <c r="K600" s="42"/>
      <c r="L600" s="196"/>
      <c r="M600" s="196"/>
      <c r="N600" s="196"/>
      <c r="O600" s="42"/>
      <c r="P600" s="317"/>
      <c r="Q600" s="42"/>
      <c r="R600" s="42"/>
      <c r="S600" s="42"/>
      <c r="T600" s="42"/>
      <c r="U600" s="42"/>
      <c r="V600" s="42"/>
      <c r="W600" s="42"/>
      <c r="X600" s="42"/>
      <c r="Y600" s="42"/>
      <c r="Z600" s="42"/>
      <c r="AA600" s="42"/>
      <c r="AB600" s="42"/>
    </row>
    <row r="601" spans="2:28" ht="15.75" hidden="1" customHeight="1" x14ac:dyDescent="0.25">
      <c r="B601" s="42"/>
      <c r="C601" s="42"/>
      <c r="D601" s="42"/>
      <c r="E601" s="42"/>
      <c r="F601" s="42"/>
      <c r="G601" s="72"/>
      <c r="H601" s="72"/>
      <c r="I601" s="72"/>
      <c r="J601" s="72"/>
      <c r="K601" s="42"/>
      <c r="L601" s="196"/>
      <c r="M601" s="196"/>
      <c r="N601" s="196"/>
      <c r="O601" s="42"/>
      <c r="P601" s="317"/>
      <c r="Q601" s="42"/>
      <c r="R601" s="42"/>
      <c r="S601" s="42"/>
      <c r="T601" s="42"/>
      <c r="U601" s="42"/>
      <c r="V601" s="42"/>
      <c r="W601" s="42"/>
      <c r="X601" s="42"/>
      <c r="Y601" s="42"/>
      <c r="Z601" s="42"/>
      <c r="AA601" s="42"/>
      <c r="AB601" s="42"/>
    </row>
    <row r="602" spans="2:28" ht="15.75" hidden="1" customHeight="1" x14ac:dyDescent="0.25">
      <c r="B602" s="42"/>
      <c r="C602" s="42"/>
      <c r="D602" s="42"/>
      <c r="E602" s="42"/>
      <c r="F602" s="42"/>
      <c r="G602" s="72"/>
      <c r="H602" s="72"/>
      <c r="I602" s="72"/>
      <c r="J602" s="72"/>
      <c r="K602" s="42"/>
      <c r="L602" s="196"/>
      <c r="M602" s="196"/>
      <c r="N602" s="196"/>
      <c r="O602" s="42"/>
      <c r="P602" s="317"/>
      <c r="Q602" s="42"/>
      <c r="R602" s="42"/>
      <c r="S602" s="42"/>
      <c r="T602" s="42"/>
      <c r="U602" s="42"/>
      <c r="V602" s="42"/>
      <c r="W602" s="42"/>
      <c r="X602" s="42"/>
      <c r="Y602" s="42"/>
      <c r="Z602" s="42"/>
      <c r="AA602" s="42"/>
      <c r="AB602" s="42"/>
    </row>
    <row r="603" spans="2:28" ht="15.75" hidden="1" customHeight="1" x14ac:dyDescent="0.25">
      <c r="B603" s="42"/>
      <c r="C603" s="42"/>
      <c r="D603" s="42"/>
      <c r="E603" s="42"/>
      <c r="F603" s="42"/>
      <c r="G603" s="72"/>
      <c r="H603" s="72"/>
      <c r="I603" s="72"/>
      <c r="J603" s="72"/>
      <c r="K603" s="42"/>
      <c r="L603" s="196"/>
      <c r="M603" s="196"/>
      <c r="N603" s="196"/>
      <c r="O603" s="42"/>
      <c r="P603" s="317"/>
      <c r="Q603" s="42"/>
      <c r="R603" s="42"/>
      <c r="S603" s="42"/>
      <c r="T603" s="42"/>
      <c r="U603" s="42"/>
      <c r="V603" s="42"/>
      <c r="W603" s="42"/>
      <c r="X603" s="42"/>
      <c r="Y603" s="42"/>
      <c r="Z603" s="42"/>
      <c r="AA603" s="42"/>
      <c r="AB603" s="42"/>
    </row>
    <row r="604" spans="2:28" ht="15.75" hidden="1" customHeight="1" x14ac:dyDescent="0.25">
      <c r="B604" s="42"/>
      <c r="C604" s="42"/>
      <c r="D604" s="42"/>
      <c r="E604" s="42"/>
      <c r="F604" s="42"/>
      <c r="G604" s="72"/>
      <c r="H604" s="72"/>
      <c r="I604" s="72"/>
      <c r="J604" s="72"/>
      <c r="K604" s="42"/>
      <c r="L604" s="196"/>
      <c r="M604" s="196"/>
      <c r="N604" s="196"/>
      <c r="O604" s="42"/>
      <c r="P604" s="317"/>
      <c r="Q604" s="42"/>
      <c r="R604" s="42"/>
      <c r="S604" s="42"/>
      <c r="T604" s="42"/>
      <c r="U604" s="42"/>
      <c r="V604" s="42"/>
      <c r="W604" s="42"/>
      <c r="X604" s="42"/>
      <c r="Y604" s="42"/>
      <c r="Z604" s="42"/>
      <c r="AA604" s="42"/>
      <c r="AB604" s="42"/>
    </row>
    <row r="605" spans="2:28" ht="15.75" hidden="1" customHeight="1" x14ac:dyDescent="0.25">
      <c r="B605" s="42"/>
      <c r="C605" s="42"/>
      <c r="D605" s="42"/>
      <c r="E605" s="42"/>
      <c r="F605" s="42"/>
      <c r="G605" s="72"/>
      <c r="H605" s="72"/>
      <c r="I605" s="72"/>
      <c r="J605" s="72"/>
      <c r="K605" s="42"/>
      <c r="L605" s="196"/>
      <c r="M605" s="196"/>
      <c r="N605" s="196"/>
      <c r="O605" s="42"/>
      <c r="P605" s="317"/>
      <c r="Q605" s="42"/>
      <c r="R605" s="42"/>
      <c r="S605" s="42"/>
      <c r="T605" s="42"/>
      <c r="U605" s="42"/>
      <c r="V605" s="42"/>
      <c r="W605" s="42"/>
      <c r="X605" s="42"/>
      <c r="Y605" s="42"/>
      <c r="Z605" s="42"/>
      <c r="AA605" s="42"/>
      <c r="AB605" s="42"/>
    </row>
    <row r="606" spans="2:28" ht="15.75" hidden="1" customHeight="1" x14ac:dyDescent="0.25">
      <c r="B606" s="42"/>
      <c r="C606" s="42"/>
      <c r="D606" s="42"/>
      <c r="E606" s="42"/>
      <c r="F606" s="42"/>
      <c r="G606" s="72"/>
      <c r="H606" s="72"/>
      <c r="I606" s="72"/>
      <c r="J606" s="72"/>
      <c r="K606" s="42"/>
      <c r="L606" s="196"/>
      <c r="M606" s="196"/>
      <c r="N606" s="196"/>
      <c r="O606" s="42"/>
      <c r="P606" s="317"/>
      <c r="Q606" s="42"/>
      <c r="R606" s="42"/>
      <c r="S606" s="42"/>
      <c r="T606" s="42"/>
      <c r="U606" s="42"/>
      <c r="V606" s="42"/>
      <c r="W606" s="42"/>
      <c r="X606" s="42"/>
      <c r="Y606" s="42"/>
      <c r="Z606" s="42"/>
      <c r="AA606" s="42"/>
      <c r="AB606" s="42"/>
    </row>
    <row r="607" spans="2:28" ht="15.75" hidden="1" customHeight="1" x14ac:dyDescent="0.25">
      <c r="B607" s="42"/>
      <c r="C607" s="42"/>
      <c r="D607" s="42"/>
      <c r="E607" s="42"/>
      <c r="F607" s="42"/>
      <c r="G607" s="72"/>
      <c r="H607" s="72"/>
      <c r="I607" s="72"/>
      <c r="J607" s="72"/>
      <c r="K607" s="42"/>
      <c r="L607" s="196"/>
      <c r="M607" s="196"/>
      <c r="N607" s="196"/>
      <c r="O607" s="42"/>
      <c r="P607" s="317"/>
      <c r="Q607" s="42"/>
      <c r="R607" s="42"/>
      <c r="S607" s="42"/>
      <c r="T607" s="42"/>
      <c r="U607" s="42"/>
      <c r="V607" s="42"/>
      <c r="W607" s="42"/>
      <c r="X607" s="42"/>
      <c r="Y607" s="42"/>
      <c r="Z607" s="42"/>
      <c r="AA607" s="42"/>
      <c r="AB607" s="42"/>
    </row>
    <row r="608" spans="2:28" ht="15.75" hidden="1" customHeight="1" x14ac:dyDescent="0.25">
      <c r="B608" s="42"/>
      <c r="C608" s="42"/>
      <c r="D608" s="42"/>
      <c r="E608" s="42"/>
      <c r="F608" s="42"/>
      <c r="G608" s="72"/>
      <c r="H608" s="72"/>
      <c r="I608" s="72"/>
      <c r="J608" s="72"/>
      <c r="K608" s="42"/>
      <c r="L608" s="196"/>
      <c r="M608" s="196"/>
      <c r="N608" s="196"/>
      <c r="O608" s="42"/>
      <c r="P608" s="317"/>
      <c r="Q608" s="42"/>
      <c r="R608" s="42"/>
      <c r="S608" s="42"/>
      <c r="T608" s="42"/>
      <c r="U608" s="42"/>
      <c r="V608" s="42"/>
      <c r="W608" s="42"/>
      <c r="X608" s="42"/>
      <c r="Y608" s="42"/>
      <c r="Z608" s="42"/>
      <c r="AA608" s="42"/>
      <c r="AB608" s="42"/>
    </row>
    <row r="609" spans="2:28" ht="15.75" hidden="1" customHeight="1" x14ac:dyDescent="0.25">
      <c r="B609" s="42"/>
      <c r="C609" s="42"/>
      <c r="D609" s="42"/>
      <c r="E609" s="42"/>
      <c r="F609" s="42"/>
      <c r="G609" s="72"/>
      <c r="H609" s="72"/>
      <c r="I609" s="72"/>
      <c r="J609" s="72"/>
      <c r="K609" s="42"/>
      <c r="L609" s="196"/>
      <c r="M609" s="196"/>
      <c r="N609" s="196"/>
      <c r="O609" s="42"/>
      <c r="P609" s="317"/>
      <c r="Q609" s="42"/>
      <c r="R609" s="42"/>
      <c r="S609" s="42"/>
      <c r="T609" s="42"/>
      <c r="U609" s="42"/>
      <c r="V609" s="42"/>
      <c r="W609" s="42"/>
      <c r="X609" s="42"/>
      <c r="Y609" s="42"/>
      <c r="Z609" s="42"/>
      <c r="AA609" s="42"/>
      <c r="AB609" s="42"/>
    </row>
    <row r="610" spans="2:28" ht="15.75" hidden="1" customHeight="1" x14ac:dyDescent="0.25">
      <c r="B610" s="42"/>
      <c r="C610" s="42"/>
      <c r="D610" s="42"/>
      <c r="E610" s="42"/>
      <c r="F610" s="42"/>
      <c r="G610" s="72"/>
      <c r="H610" s="72"/>
      <c r="I610" s="72"/>
      <c r="J610" s="72"/>
      <c r="K610" s="42"/>
      <c r="L610" s="196"/>
      <c r="M610" s="196"/>
      <c r="N610" s="196"/>
      <c r="O610" s="42"/>
      <c r="P610" s="317"/>
      <c r="Q610" s="42"/>
      <c r="R610" s="42"/>
      <c r="S610" s="42"/>
      <c r="T610" s="42"/>
      <c r="U610" s="42"/>
      <c r="V610" s="42"/>
      <c r="W610" s="42"/>
      <c r="X610" s="42"/>
      <c r="Y610" s="42"/>
      <c r="Z610" s="42"/>
      <c r="AA610" s="42"/>
      <c r="AB610" s="42"/>
    </row>
    <row r="611" spans="2:28" ht="15.75" hidden="1" customHeight="1" x14ac:dyDescent="0.25">
      <c r="B611" s="42"/>
      <c r="C611" s="42"/>
      <c r="D611" s="42"/>
      <c r="E611" s="42"/>
      <c r="F611" s="42"/>
      <c r="G611" s="72"/>
      <c r="H611" s="72"/>
      <c r="I611" s="72"/>
      <c r="J611" s="72"/>
      <c r="K611" s="42"/>
      <c r="L611" s="196"/>
      <c r="M611" s="196"/>
      <c r="N611" s="196"/>
      <c r="O611" s="42"/>
      <c r="P611" s="317"/>
      <c r="Q611" s="42"/>
      <c r="R611" s="42"/>
      <c r="S611" s="42"/>
      <c r="T611" s="42"/>
      <c r="U611" s="42"/>
      <c r="V611" s="42"/>
      <c r="W611" s="42"/>
      <c r="X611" s="42"/>
      <c r="Y611" s="42"/>
      <c r="Z611" s="42"/>
      <c r="AA611" s="42"/>
      <c r="AB611" s="42"/>
    </row>
    <row r="612" spans="2:28" ht="15.75" hidden="1" customHeight="1" x14ac:dyDescent="0.25">
      <c r="B612" s="42"/>
      <c r="C612" s="42"/>
      <c r="D612" s="42"/>
      <c r="E612" s="42"/>
      <c r="F612" s="42"/>
      <c r="G612" s="72"/>
      <c r="H612" s="72"/>
      <c r="I612" s="72"/>
      <c r="J612" s="72"/>
      <c r="K612" s="42"/>
      <c r="L612" s="196"/>
      <c r="M612" s="196"/>
      <c r="N612" s="196"/>
      <c r="O612" s="42"/>
      <c r="P612" s="317"/>
      <c r="Q612" s="42"/>
      <c r="R612" s="42"/>
      <c r="S612" s="42"/>
      <c r="T612" s="42"/>
      <c r="U612" s="42"/>
      <c r="V612" s="42"/>
      <c r="W612" s="42"/>
      <c r="X612" s="42"/>
      <c r="Y612" s="42"/>
      <c r="Z612" s="42"/>
      <c r="AA612" s="42"/>
      <c r="AB612" s="42"/>
    </row>
    <row r="613" spans="2:28" ht="15.75" hidden="1" customHeight="1" x14ac:dyDescent="0.25">
      <c r="B613" s="42"/>
      <c r="C613" s="42"/>
      <c r="D613" s="42"/>
      <c r="E613" s="42"/>
      <c r="F613" s="42"/>
      <c r="G613" s="72"/>
      <c r="H613" s="72"/>
      <c r="I613" s="72"/>
      <c r="J613" s="72"/>
      <c r="K613" s="42"/>
      <c r="L613" s="196"/>
      <c r="M613" s="196"/>
      <c r="N613" s="196"/>
      <c r="O613" s="42"/>
      <c r="P613" s="317"/>
      <c r="Q613" s="42"/>
      <c r="R613" s="42"/>
      <c r="S613" s="42"/>
      <c r="T613" s="42"/>
      <c r="U613" s="42"/>
      <c r="V613" s="42"/>
      <c r="W613" s="42"/>
      <c r="X613" s="42"/>
      <c r="Y613" s="42"/>
      <c r="Z613" s="42"/>
      <c r="AA613" s="42"/>
      <c r="AB613" s="42"/>
    </row>
    <row r="614" spans="2:28" ht="15.75" hidden="1" customHeight="1" x14ac:dyDescent="0.25">
      <c r="B614" s="42"/>
      <c r="C614" s="42"/>
      <c r="D614" s="42"/>
      <c r="E614" s="42"/>
      <c r="F614" s="42"/>
      <c r="G614" s="72"/>
      <c r="H614" s="72"/>
      <c r="I614" s="72"/>
      <c r="J614" s="72"/>
      <c r="K614" s="42"/>
      <c r="L614" s="196"/>
      <c r="M614" s="196"/>
      <c r="N614" s="196"/>
      <c r="O614" s="42"/>
      <c r="P614" s="317"/>
      <c r="Q614" s="42"/>
      <c r="R614" s="42"/>
      <c r="S614" s="42"/>
      <c r="T614" s="42"/>
      <c r="U614" s="42"/>
      <c r="V614" s="42"/>
      <c r="W614" s="42"/>
      <c r="X614" s="42"/>
      <c r="Y614" s="42"/>
      <c r="Z614" s="42"/>
      <c r="AA614" s="42"/>
      <c r="AB614" s="42"/>
    </row>
    <row r="615" spans="2:28" ht="15.75" hidden="1" customHeight="1" x14ac:dyDescent="0.25">
      <c r="B615" s="42"/>
      <c r="C615" s="42"/>
      <c r="D615" s="42"/>
      <c r="E615" s="42"/>
      <c r="F615" s="42"/>
      <c r="G615" s="72"/>
      <c r="H615" s="72"/>
      <c r="I615" s="72"/>
      <c r="J615" s="72"/>
      <c r="K615" s="42"/>
      <c r="L615" s="196"/>
      <c r="M615" s="196"/>
      <c r="N615" s="196"/>
      <c r="O615" s="42"/>
      <c r="P615" s="317"/>
      <c r="Q615" s="42"/>
      <c r="R615" s="42"/>
      <c r="S615" s="42"/>
      <c r="T615" s="42"/>
      <c r="U615" s="42"/>
      <c r="V615" s="42"/>
      <c r="W615" s="42"/>
      <c r="X615" s="42"/>
      <c r="Y615" s="42"/>
      <c r="Z615" s="42"/>
      <c r="AA615" s="42"/>
      <c r="AB615" s="42"/>
    </row>
    <row r="616" spans="2:28" ht="15.75" hidden="1" customHeight="1" x14ac:dyDescent="0.25">
      <c r="B616" s="42"/>
      <c r="C616" s="42"/>
      <c r="D616" s="42"/>
      <c r="E616" s="42"/>
      <c r="F616" s="42"/>
      <c r="G616" s="72"/>
      <c r="H616" s="72"/>
      <c r="I616" s="72"/>
      <c r="J616" s="72"/>
      <c r="K616" s="42"/>
      <c r="L616" s="196"/>
      <c r="M616" s="196"/>
      <c r="N616" s="196"/>
      <c r="O616" s="42"/>
      <c r="P616" s="317"/>
      <c r="Q616" s="42"/>
      <c r="R616" s="42"/>
      <c r="S616" s="42"/>
      <c r="T616" s="42"/>
      <c r="U616" s="42"/>
      <c r="V616" s="42"/>
      <c r="W616" s="42"/>
      <c r="X616" s="42"/>
      <c r="Y616" s="42"/>
      <c r="Z616" s="42"/>
      <c r="AA616" s="42"/>
      <c r="AB616" s="42"/>
    </row>
    <row r="617" spans="2:28" ht="15.75" hidden="1" customHeight="1" x14ac:dyDescent="0.25">
      <c r="B617" s="42"/>
      <c r="C617" s="42"/>
      <c r="D617" s="42"/>
      <c r="E617" s="42"/>
      <c r="F617" s="42"/>
      <c r="G617" s="72"/>
      <c r="H617" s="72"/>
      <c r="I617" s="72"/>
      <c r="J617" s="72"/>
      <c r="K617" s="42"/>
      <c r="L617" s="196"/>
      <c r="M617" s="196"/>
      <c r="N617" s="196"/>
      <c r="O617" s="42"/>
      <c r="P617" s="317"/>
      <c r="Q617" s="42"/>
      <c r="R617" s="42"/>
      <c r="S617" s="42"/>
      <c r="T617" s="42"/>
      <c r="U617" s="42"/>
      <c r="V617" s="42"/>
      <c r="W617" s="42"/>
      <c r="X617" s="42"/>
      <c r="Y617" s="42"/>
      <c r="Z617" s="42"/>
      <c r="AA617" s="42"/>
      <c r="AB617" s="42"/>
    </row>
    <row r="618" spans="2:28" ht="15.75" hidden="1" customHeight="1" x14ac:dyDescent="0.25">
      <c r="B618" s="42"/>
      <c r="C618" s="42"/>
      <c r="D618" s="42"/>
      <c r="E618" s="42"/>
      <c r="F618" s="42"/>
      <c r="G618" s="72"/>
      <c r="H618" s="72"/>
      <c r="I618" s="72"/>
      <c r="J618" s="72"/>
      <c r="K618" s="42"/>
      <c r="L618" s="196"/>
      <c r="M618" s="196"/>
      <c r="N618" s="196"/>
      <c r="O618" s="42"/>
      <c r="P618" s="317"/>
      <c r="Q618" s="42"/>
      <c r="R618" s="42"/>
      <c r="S618" s="42"/>
      <c r="T618" s="42"/>
      <c r="U618" s="42"/>
      <c r="V618" s="42"/>
      <c r="W618" s="42"/>
      <c r="X618" s="42"/>
      <c r="Y618" s="42"/>
      <c r="Z618" s="42"/>
      <c r="AA618" s="42"/>
      <c r="AB618" s="42"/>
    </row>
    <row r="619" spans="2:28" ht="15.75" hidden="1" customHeight="1" x14ac:dyDescent="0.25">
      <c r="B619" s="42"/>
      <c r="C619" s="42"/>
      <c r="D619" s="42"/>
      <c r="E619" s="42"/>
      <c r="F619" s="42"/>
      <c r="G619" s="72"/>
      <c r="H619" s="72"/>
      <c r="I619" s="72"/>
      <c r="J619" s="72"/>
      <c r="K619" s="42"/>
      <c r="L619" s="196"/>
      <c r="M619" s="196"/>
      <c r="N619" s="196"/>
      <c r="O619" s="42"/>
      <c r="P619" s="317"/>
      <c r="Q619" s="42"/>
      <c r="R619" s="42"/>
      <c r="S619" s="42"/>
      <c r="T619" s="42"/>
      <c r="U619" s="42"/>
      <c r="V619" s="42"/>
      <c r="W619" s="42"/>
      <c r="X619" s="42"/>
      <c r="Y619" s="42"/>
      <c r="Z619" s="42"/>
      <c r="AA619" s="42"/>
      <c r="AB619" s="42"/>
    </row>
    <row r="620" spans="2:28" ht="15.75" hidden="1" customHeight="1" x14ac:dyDescent="0.25">
      <c r="B620" s="42"/>
      <c r="C620" s="42"/>
      <c r="D620" s="42"/>
      <c r="E620" s="42"/>
      <c r="F620" s="42"/>
      <c r="G620" s="72"/>
      <c r="H620" s="72"/>
      <c r="I620" s="72"/>
      <c r="J620" s="72"/>
      <c r="K620" s="42"/>
      <c r="L620" s="196"/>
      <c r="M620" s="196"/>
      <c r="N620" s="196"/>
      <c r="O620" s="42"/>
      <c r="P620" s="317"/>
      <c r="Q620" s="42"/>
      <c r="R620" s="42"/>
      <c r="S620" s="42"/>
      <c r="T620" s="42"/>
      <c r="U620" s="42"/>
      <c r="V620" s="42"/>
      <c r="W620" s="42"/>
      <c r="X620" s="42"/>
      <c r="Y620" s="42"/>
      <c r="Z620" s="42"/>
      <c r="AA620" s="42"/>
      <c r="AB620" s="42"/>
    </row>
    <row r="621" spans="2:28" ht="15.75" hidden="1" customHeight="1" x14ac:dyDescent="0.25">
      <c r="B621" s="42"/>
      <c r="C621" s="42"/>
      <c r="D621" s="42"/>
      <c r="E621" s="42"/>
      <c r="F621" s="42"/>
      <c r="G621" s="72"/>
      <c r="H621" s="72"/>
      <c r="I621" s="72"/>
      <c r="J621" s="72"/>
      <c r="K621" s="42"/>
      <c r="L621" s="196"/>
      <c r="M621" s="196"/>
      <c r="N621" s="196"/>
      <c r="O621" s="42"/>
      <c r="P621" s="317"/>
      <c r="Q621" s="42"/>
      <c r="R621" s="42"/>
      <c r="S621" s="42"/>
      <c r="T621" s="42"/>
      <c r="U621" s="42"/>
      <c r="V621" s="42"/>
      <c r="W621" s="42"/>
      <c r="X621" s="42"/>
      <c r="Y621" s="42"/>
      <c r="Z621" s="42"/>
      <c r="AA621" s="42"/>
      <c r="AB621" s="42"/>
    </row>
    <row r="622" spans="2:28" ht="15.75" hidden="1" customHeight="1" x14ac:dyDescent="0.25">
      <c r="B622" s="42"/>
      <c r="C622" s="42"/>
      <c r="D622" s="42"/>
      <c r="E622" s="42"/>
      <c r="F622" s="42"/>
      <c r="G622" s="72"/>
      <c r="H622" s="72"/>
      <c r="I622" s="72"/>
      <c r="J622" s="72"/>
      <c r="K622" s="42"/>
      <c r="L622" s="196"/>
      <c r="M622" s="196"/>
      <c r="N622" s="196"/>
      <c r="O622" s="42"/>
      <c r="P622" s="317"/>
      <c r="Q622" s="42"/>
      <c r="R622" s="42"/>
      <c r="S622" s="42"/>
      <c r="T622" s="42"/>
      <c r="U622" s="42"/>
      <c r="V622" s="42"/>
      <c r="W622" s="42"/>
      <c r="X622" s="42"/>
      <c r="Y622" s="42"/>
      <c r="Z622" s="42"/>
      <c r="AA622" s="42"/>
      <c r="AB622" s="42"/>
    </row>
    <row r="623" spans="2:28" ht="15.75" hidden="1" customHeight="1" x14ac:dyDescent="0.25">
      <c r="B623" s="42"/>
      <c r="C623" s="42"/>
      <c r="D623" s="42"/>
      <c r="E623" s="42"/>
      <c r="F623" s="42"/>
      <c r="G623" s="72"/>
      <c r="H623" s="72"/>
      <c r="I623" s="72"/>
      <c r="J623" s="72"/>
      <c r="K623" s="42"/>
      <c r="L623" s="196"/>
      <c r="M623" s="196"/>
      <c r="N623" s="196"/>
      <c r="O623" s="42"/>
      <c r="P623" s="317"/>
      <c r="Q623" s="42"/>
      <c r="R623" s="42"/>
      <c r="S623" s="42"/>
      <c r="T623" s="42"/>
      <c r="U623" s="42"/>
      <c r="V623" s="42"/>
      <c r="W623" s="42"/>
      <c r="X623" s="42"/>
      <c r="Y623" s="42"/>
      <c r="Z623" s="42"/>
      <c r="AA623" s="42"/>
      <c r="AB623" s="42"/>
    </row>
    <row r="624" spans="2:28" ht="15.75" hidden="1" customHeight="1" x14ac:dyDescent="0.25">
      <c r="B624" s="42"/>
      <c r="C624" s="42"/>
      <c r="D624" s="42"/>
      <c r="E624" s="42"/>
      <c r="F624" s="42"/>
      <c r="G624" s="72"/>
      <c r="H624" s="72"/>
      <c r="I624" s="72"/>
      <c r="J624" s="72"/>
      <c r="K624" s="42"/>
      <c r="L624" s="196"/>
      <c r="M624" s="196"/>
      <c r="N624" s="196"/>
      <c r="O624" s="42"/>
      <c r="P624" s="317"/>
      <c r="Q624" s="42"/>
      <c r="R624" s="42"/>
      <c r="S624" s="42"/>
      <c r="T624" s="42"/>
      <c r="U624" s="42"/>
      <c r="V624" s="42"/>
      <c r="W624" s="42"/>
      <c r="X624" s="42"/>
      <c r="Y624" s="42"/>
      <c r="Z624" s="42"/>
      <c r="AA624" s="42"/>
      <c r="AB624" s="42"/>
    </row>
    <row r="625" spans="2:28" ht="15.75" hidden="1" customHeight="1" x14ac:dyDescent="0.25">
      <c r="B625" s="42"/>
      <c r="C625" s="42"/>
      <c r="D625" s="42"/>
      <c r="E625" s="42"/>
      <c r="F625" s="42"/>
      <c r="G625" s="72"/>
      <c r="H625" s="72"/>
      <c r="I625" s="72"/>
      <c r="J625" s="72"/>
      <c r="K625" s="42"/>
      <c r="L625" s="196"/>
      <c r="M625" s="196"/>
      <c r="N625" s="196"/>
      <c r="O625" s="42"/>
      <c r="P625" s="317"/>
      <c r="Q625" s="42"/>
      <c r="R625" s="42"/>
      <c r="S625" s="42"/>
      <c r="T625" s="42"/>
      <c r="U625" s="42"/>
      <c r="V625" s="42"/>
      <c r="W625" s="42"/>
      <c r="X625" s="42"/>
      <c r="Y625" s="42"/>
      <c r="Z625" s="42"/>
      <c r="AA625" s="42"/>
      <c r="AB625" s="42"/>
    </row>
    <row r="626" spans="2:28" ht="15.75" hidden="1" customHeight="1" x14ac:dyDescent="0.25">
      <c r="B626" s="42"/>
      <c r="C626" s="42"/>
      <c r="D626" s="42"/>
      <c r="E626" s="42"/>
      <c r="F626" s="42"/>
      <c r="G626" s="72"/>
      <c r="H626" s="72"/>
      <c r="I626" s="72"/>
      <c r="J626" s="72"/>
      <c r="K626" s="42"/>
      <c r="L626" s="196"/>
      <c r="M626" s="196"/>
      <c r="N626" s="196"/>
      <c r="O626" s="42"/>
      <c r="P626" s="317"/>
      <c r="Q626" s="42"/>
      <c r="R626" s="42"/>
      <c r="S626" s="42"/>
      <c r="T626" s="42"/>
      <c r="U626" s="42"/>
      <c r="V626" s="42"/>
      <c r="W626" s="42"/>
      <c r="X626" s="42"/>
      <c r="Y626" s="42"/>
      <c r="Z626" s="42"/>
      <c r="AA626" s="42"/>
      <c r="AB626" s="42"/>
    </row>
    <row r="627" spans="2:28" ht="15.75" hidden="1" customHeight="1" x14ac:dyDescent="0.25">
      <c r="B627" s="42"/>
      <c r="C627" s="42"/>
      <c r="D627" s="42"/>
      <c r="E627" s="42"/>
      <c r="F627" s="42"/>
      <c r="G627" s="72"/>
      <c r="H627" s="72"/>
      <c r="I627" s="72"/>
      <c r="J627" s="72"/>
      <c r="K627" s="42"/>
      <c r="L627" s="196"/>
      <c r="M627" s="196"/>
      <c r="N627" s="196"/>
      <c r="O627" s="42"/>
      <c r="P627" s="317"/>
      <c r="Q627" s="42"/>
      <c r="R627" s="42"/>
      <c r="S627" s="42"/>
      <c r="T627" s="42"/>
      <c r="U627" s="42"/>
      <c r="V627" s="42"/>
      <c r="W627" s="42"/>
      <c r="X627" s="42"/>
      <c r="Y627" s="42"/>
      <c r="Z627" s="42"/>
      <c r="AA627" s="42"/>
      <c r="AB627" s="42"/>
    </row>
    <row r="628" spans="2:28" ht="15.75" hidden="1" customHeight="1" x14ac:dyDescent="0.25">
      <c r="B628" s="42"/>
      <c r="C628" s="42"/>
      <c r="D628" s="42"/>
      <c r="E628" s="42"/>
      <c r="F628" s="42"/>
      <c r="G628" s="72"/>
      <c r="H628" s="72"/>
      <c r="I628" s="72"/>
      <c r="J628" s="72"/>
      <c r="K628" s="42"/>
      <c r="L628" s="196"/>
      <c r="M628" s="196"/>
      <c r="N628" s="196"/>
      <c r="O628" s="42"/>
      <c r="P628" s="317"/>
      <c r="Q628" s="42"/>
      <c r="R628" s="42"/>
      <c r="S628" s="42"/>
      <c r="T628" s="42"/>
      <c r="U628" s="42"/>
      <c r="V628" s="42"/>
      <c r="W628" s="42"/>
      <c r="X628" s="42"/>
      <c r="Y628" s="42"/>
      <c r="Z628" s="42"/>
      <c r="AA628" s="42"/>
      <c r="AB628" s="42"/>
    </row>
    <row r="629" spans="2:28" ht="15.75" hidden="1" customHeight="1" x14ac:dyDescent="0.25">
      <c r="B629" s="42"/>
      <c r="C629" s="42"/>
      <c r="D629" s="42"/>
      <c r="E629" s="42"/>
      <c r="F629" s="42"/>
      <c r="G629" s="72"/>
      <c r="H629" s="72"/>
      <c r="I629" s="72"/>
      <c r="J629" s="72"/>
      <c r="K629" s="42"/>
      <c r="L629" s="196"/>
      <c r="M629" s="196"/>
      <c r="N629" s="196"/>
      <c r="O629" s="42"/>
      <c r="P629" s="317"/>
      <c r="Q629" s="42"/>
      <c r="R629" s="42"/>
      <c r="S629" s="42"/>
      <c r="T629" s="42"/>
      <c r="U629" s="42"/>
      <c r="V629" s="42"/>
      <c r="W629" s="42"/>
      <c r="X629" s="42"/>
      <c r="Y629" s="42"/>
      <c r="Z629" s="42"/>
      <c r="AA629" s="42"/>
      <c r="AB629" s="42"/>
    </row>
    <row r="630" spans="2:28" ht="15.75" hidden="1" customHeight="1" x14ac:dyDescent="0.25">
      <c r="B630" s="42"/>
      <c r="C630" s="42"/>
      <c r="D630" s="42"/>
      <c r="E630" s="42"/>
      <c r="F630" s="42"/>
      <c r="G630" s="72"/>
      <c r="H630" s="72"/>
      <c r="I630" s="72"/>
      <c r="J630" s="72"/>
      <c r="K630" s="42"/>
      <c r="L630" s="196"/>
      <c r="M630" s="196"/>
      <c r="N630" s="196"/>
      <c r="O630" s="42"/>
      <c r="P630" s="317"/>
      <c r="Q630" s="42"/>
      <c r="R630" s="42"/>
      <c r="S630" s="42"/>
      <c r="T630" s="42"/>
      <c r="U630" s="42"/>
      <c r="V630" s="42"/>
      <c r="W630" s="42"/>
      <c r="X630" s="42"/>
      <c r="Y630" s="42"/>
      <c r="Z630" s="42"/>
      <c r="AA630" s="42"/>
      <c r="AB630" s="42"/>
    </row>
    <row r="631" spans="2:28" ht="15.75" hidden="1" customHeight="1" x14ac:dyDescent="0.25">
      <c r="B631" s="42"/>
      <c r="C631" s="42"/>
      <c r="D631" s="42"/>
      <c r="E631" s="42"/>
      <c r="F631" s="42"/>
      <c r="G631" s="72"/>
      <c r="H631" s="72"/>
      <c r="I631" s="72"/>
      <c r="J631" s="72"/>
      <c r="K631" s="42"/>
      <c r="L631" s="196"/>
      <c r="M631" s="196"/>
      <c r="N631" s="196"/>
      <c r="O631" s="42"/>
      <c r="P631" s="317"/>
      <c r="Q631" s="42"/>
      <c r="R631" s="42"/>
      <c r="S631" s="42"/>
      <c r="T631" s="42"/>
      <c r="U631" s="42"/>
      <c r="V631" s="42"/>
      <c r="W631" s="42"/>
      <c r="X631" s="42"/>
      <c r="Y631" s="42"/>
      <c r="Z631" s="42"/>
      <c r="AA631" s="42"/>
      <c r="AB631" s="42"/>
    </row>
    <row r="632" spans="2:28" ht="15.75" hidden="1" customHeight="1" x14ac:dyDescent="0.25">
      <c r="B632" s="42"/>
      <c r="C632" s="42"/>
      <c r="D632" s="42"/>
      <c r="E632" s="42"/>
      <c r="F632" s="42"/>
      <c r="G632" s="72"/>
      <c r="H632" s="72"/>
      <c r="I632" s="72"/>
      <c r="J632" s="72"/>
      <c r="K632" s="42"/>
      <c r="L632" s="196"/>
      <c r="M632" s="196"/>
      <c r="N632" s="196"/>
      <c r="O632" s="42"/>
      <c r="P632" s="317"/>
      <c r="Q632" s="42"/>
      <c r="R632" s="42"/>
      <c r="S632" s="42"/>
      <c r="T632" s="42"/>
      <c r="U632" s="42"/>
      <c r="V632" s="42"/>
      <c r="W632" s="42"/>
      <c r="X632" s="42"/>
      <c r="Y632" s="42"/>
      <c r="Z632" s="42"/>
      <c r="AA632" s="42"/>
      <c r="AB632" s="42"/>
    </row>
    <row r="633" spans="2:28" ht="15.75" hidden="1" customHeight="1" x14ac:dyDescent="0.25">
      <c r="B633" s="42"/>
      <c r="C633" s="42"/>
      <c r="D633" s="42"/>
      <c r="E633" s="42"/>
      <c r="F633" s="42"/>
      <c r="G633" s="72"/>
      <c r="H633" s="72"/>
      <c r="I633" s="72"/>
      <c r="J633" s="72"/>
      <c r="K633" s="42"/>
      <c r="L633" s="196"/>
      <c r="M633" s="196"/>
      <c r="N633" s="196"/>
      <c r="O633" s="42"/>
      <c r="P633" s="317"/>
      <c r="Q633" s="42"/>
      <c r="R633" s="42"/>
      <c r="S633" s="42"/>
      <c r="T633" s="42"/>
      <c r="U633" s="42"/>
      <c r="V633" s="42"/>
      <c r="W633" s="42"/>
      <c r="X633" s="42"/>
      <c r="Y633" s="42"/>
      <c r="Z633" s="42"/>
      <c r="AA633" s="42"/>
      <c r="AB633" s="42"/>
    </row>
    <row r="634" spans="2:28" ht="15.75" hidden="1" customHeight="1" x14ac:dyDescent="0.25">
      <c r="B634" s="42"/>
      <c r="C634" s="42"/>
      <c r="D634" s="42"/>
      <c r="E634" s="42"/>
      <c r="F634" s="42"/>
      <c r="G634" s="72"/>
      <c r="H634" s="72"/>
      <c r="I634" s="72"/>
      <c r="J634" s="72"/>
      <c r="K634" s="42"/>
      <c r="L634" s="196"/>
      <c r="M634" s="196"/>
      <c r="N634" s="196"/>
      <c r="O634" s="42"/>
      <c r="P634" s="317"/>
      <c r="Q634" s="42"/>
      <c r="R634" s="42"/>
      <c r="S634" s="42"/>
      <c r="T634" s="42"/>
      <c r="U634" s="42"/>
      <c r="V634" s="42"/>
      <c r="W634" s="42"/>
      <c r="X634" s="42"/>
      <c r="Y634" s="42"/>
      <c r="Z634" s="42"/>
      <c r="AA634" s="42"/>
      <c r="AB634" s="42"/>
    </row>
    <row r="635" spans="2:28" ht="15.75" hidden="1" customHeight="1" x14ac:dyDescent="0.25">
      <c r="B635" s="42"/>
      <c r="C635" s="42"/>
      <c r="D635" s="42"/>
      <c r="E635" s="42"/>
      <c r="F635" s="42"/>
      <c r="G635" s="72"/>
      <c r="H635" s="72"/>
      <c r="I635" s="72"/>
      <c r="J635" s="72"/>
      <c r="K635" s="42"/>
      <c r="L635" s="196"/>
      <c r="M635" s="196"/>
      <c r="N635" s="196"/>
      <c r="O635" s="42"/>
      <c r="P635" s="317"/>
      <c r="Q635" s="42"/>
      <c r="R635" s="42"/>
      <c r="S635" s="42"/>
      <c r="T635" s="42"/>
      <c r="U635" s="42"/>
      <c r="V635" s="42"/>
      <c r="W635" s="42"/>
      <c r="X635" s="42"/>
      <c r="Y635" s="42"/>
      <c r="Z635" s="42"/>
      <c r="AA635" s="42"/>
      <c r="AB635" s="42"/>
    </row>
    <row r="636" spans="2:28" ht="15.75" hidden="1" customHeight="1" x14ac:dyDescent="0.25">
      <c r="B636" s="42"/>
      <c r="C636" s="42"/>
      <c r="D636" s="42"/>
      <c r="E636" s="42"/>
      <c r="F636" s="42"/>
      <c r="G636" s="72"/>
      <c r="H636" s="72"/>
      <c r="I636" s="72"/>
      <c r="J636" s="72"/>
      <c r="K636" s="42"/>
      <c r="L636" s="196"/>
      <c r="M636" s="196"/>
      <c r="N636" s="196"/>
      <c r="O636" s="42"/>
      <c r="P636" s="317"/>
      <c r="Q636" s="42"/>
      <c r="R636" s="42"/>
      <c r="S636" s="42"/>
      <c r="T636" s="42"/>
      <c r="U636" s="42"/>
      <c r="V636" s="42"/>
      <c r="W636" s="42"/>
      <c r="X636" s="42"/>
      <c r="Y636" s="42"/>
      <c r="Z636" s="42"/>
      <c r="AA636" s="42"/>
      <c r="AB636" s="42"/>
    </row>
    <row r="637" spans="2:28" ht="15.75" hidden="1" customHeight="1" x14ac:dyDescent="0.25">
      <c r="B637" s="42"/>
      <c r="C637" s="42"/>
      <c r="D637" s="42"/>
      <c r="E637" s="42"/>
      <c r="F637" s="42"/>
      <c r="G637" s="72"/>
      <c r="H637" s="72"/>
      <c r="I637" s="72"/>
      <c r="J637" s="72"/>
      <c r="K637" s="42"/>
      <c r="L637" s="196"/>
      <c r="M637" s="196"/>
      <c r="N637" s="196"/>
      <c r="O637" s="42"/>
      <c r="P637" s="317"/>
      <c r="Q637" s="42"/>
      <c r="R637" s="42"/>
      <c r="S637" s="42"/>
      <c r="T637" s="42"/>
      <c r="U637" s="42"/>
      <c r="V637" s="42"/>
      <c r="W637" s="42"/>
      <c r="X637" s="42"/>
      <c r="Y637" s="42"/>
      <c r="Z637" s="42"/>
      <c r="AA637" s="42"/>
      <c r="AB637" s="42"/>
    </row>
    <row r="638" spans="2:28" ht="15.75" hidden="1" customHeight="1" x14ac:dyDescent="0.25">
      <c r="B638" s="42"/>
      <c r="C638" s="42"/>
      <c r="D638" s="42"/>
      <c r="E638" s="42"/>
      <c r="F638" s="42"/>
      <c r="G638" s="72"/>
      <c r="H638" s="72"/>
      <c r="I638" s="72"/>
      <c r="J638" s="72"/>
      <c r="K638" s="42"/>
      <c r="L638" s="196"/>
      <c r="M638" s="196"/>
      <c r="N638" s="196"/>
      <c r="O638" s="42"/>
      <c r="P638" s="317"/>
      <c r="Q638" s="42"/>
      <c r="R638" s="42"/>
      <c r="S638" s="42"/>
      <c r="T638" s="42"/>
      <c r="U638" s="42"/>
      <c r="V638" s="42"/>
      <c r="W638" s="42"/>
      <c r="X638" s="42"/>
      <c r="Y638" s="42"/>
      <c r="Z638" s="42"/>
      <c r="AA638" s="42"/>
      <c r="AB638" s="42"/>
    </row>
    <row r="639" spans="2:28" ht="15.75" hidden="1" customHeight="1" x14ac:dyDescent="0.25">
      <c r="B639" s="42"/>
      <c r="C639" s="42"/>
      <c r="D639" s="42"/>
      <c r="E639" s="42"/>
      <c r="F639" s="42"/>
      <c r="G639" s="72"/>
      <c r="H639" s="72"/>
      <c r="I639" s="72"/>
      <c r="J639" s="72"/>
      <c r="K639" s="42"/>
      <c r="L639" s="196"/>
      <c r="M639" s="196"/>
      <c r="N639" s="196"/>
      <c r="O639" s="42"/>
      <c r="P639" s="317"/>
      <c r="Q639" s="42"/>
      <c r="R639" s="42"/>
      <c r="S639" s="42"/>
      <c r="T639" s="42"/>
      <c r="U639" s="42"/>
      <c r="V639" s="42"/>
      <c r="W639" s="42"/>
      <c r="X639" s="42"/>
      <c r="Y639" s="42"/>
      <c r="Z639" s="42"/>
      <c r="AA639" s="42"/>
      <c r="AB639" s="42"/>
    </row>
    <row r="640" spans="2:28" ht="15.75" hidden="1" customHeight="1" x14ac:dyDescent="0.25">
      <c r="B640" s="42"/>
      <c r="C640" s="42"/>
      <c r="D640" s="42"/>
      <c r="E640" s="42"/>
      <c r="F640" s="42"/>
      <c r="G640" s="72"/>
      <c r="H640" s="72"/>
      <c r="I640" s="72"/>
      <c r="J640" s="72"/>
      <c r="K640" s="42"/>
      <c r="L640" s="196"/>
      <c r="M640" s="196"/>
      <c r="N640" s="196"/>
      <c r="O640" s="42"/>
      <c r="P640" s="317"/>
      <c r="Q640" s="42"/>
      <c r="R640" s="42"/>
      <c r="S640" s="42"/>
      <c r="T640" s="42"/>
      <c r="U640" s="42"/>
      <c r="V640" s="42"/>
      <c r="W640" s="42"/>
      <c r="X640" s="42"/>
      <c r="Y640" s="42"/>
      <c r="Z640" s="42"/>
      <c r="AA640" s="42"/>
      <c r="AB640" s="42"/>
    </row>
    <row r="641" spans="2:28" ht="15.75" hidden="1" customHeight="1" x14ac:dyDescent="0.25">
      <c r="B641" s="42"/>
      <c r="C641" s="42"/>
      <c r="D641" s="42"/>
      <c r="E641" s="42"/>
      <c r="F641" s="42"/>
      <c r="G641" s="72"/>
      <c r="H641" s="72"/>
      <c r="I641" s="72"/>
      <c r="J641" s="72"/>
      <c r="K641" s="42"/>
      <c r="L641" s="196"/>
      <c r="M641" s="196"/>
      <c r="N641" s="196"/>
      <c r="O641" s="42"/>
      <c r="P641" s="317"/>
      <c r="Q641" s="42"/>
      <c r="R641" s="42"/>
      <c r="S641" s="42"/>
      <c r="T641" s="42"/>
      <c r="U641" s="42"/>
      <c r="V641" s="42"/>
      <c r="W641" s="42"/>
      <c r="X641" s="42"/>
      <c r="Y641" s="42"/>
      <c r="Z641" s="42"/>
      <c r="AA641" s="42"/>
      <c r="AB641" s="42"/>
    </row>
    <row r="642" spans="2:28" ht="15.75" hidden="1" customHeight="1" x14ac:dyDescent="0.25">
      <c r="B642" s="42"/>
      <c r="C642" s="42"/>
      <c r="D642" s="42"/>
      <c r="E642" s="42"/>
      <c r="F642" s="42"/>
      <c r="G642" s="72"/>
      <c r="H642" s="72"/>
      <c r="I642" s="72"/>
      <c r="J642" s="72"/>
      <c r="K642" s="42"/>
      <c r="L642" s="196"/>
      <c r="M642" s="196"/>
      <c r="N642" s="196"/>
      <c r="O642" s="42"/>
      <c r="P642" s="317"/>
      <c r="Q642" s="42"/>
      <c r="R642" s="42"/>
      <c r="S642" s="42"/>
      <c r="T642" s="42"/>
      <c r="U642" s="42"/>
      <c r="V642" s="42"/>
      <c r="W642" s="42"/>
      <c r="X642" s="42"/>
      <c r="Y642" s="42"/>
      <c r="Z642" s="42"/>
      <c r="AA642" s="42"/>
      <c r="AB642" s="42"/>
    </row>
    <row r="643" spans="2:28" ht="15.75" hidden="1" customHeight="1" x14ac:dyDescent="0.25">
      <c r="B643" s="42"/>
      <c r="C643" s="42"/>
      <c r="D643" s="42"/>
      <c r="E643" s="42"/>
      <c r="F643" s="42"/>
      <c r="G643" s="72"/>
      <c r="H643" s="72"/>
      <c r="I643" s="72"/>
      <c r="J643" s="72"/>
      <c r="K643" s="42"/>
      <c r="L643" s="196"/>
      <c r="M643" s="196"/>
      <c r="N643" s="196"/>
      <c r="O643" s="42"/>
      <c r="P643" s="317"/>
      <c r="Q643" s="42"/>
      <c r="R643" s="42"/>
      <c r="S643" s="42"/>
      <c r="T643" s="42"/>
      <c r="U643" s="42"/>
      <c r="V643" s="42"/>
      <c r="W643" s="42"/>
      <c r="X643" s="42"/>
      <c r="Y643" s="42"/>
      <c r="Z643" s="42"/>
      <c r="AA643" s="42"/>
      <c r="AB643" s="42"/>
    </row>
    <row r="644" spans="2:28" ht="15.75" hidden="1" customHeight="1" x14ac:dyDescent="0.25">
      <c r="B644" s="42"/>
      <c r="C644" s="42"/>
      <c r="D644" s="42"/>
      <c r="E644" s="42"/>
      <c r="F644" s="42"/>
      <c r="G644" s="72"/>
      <c r="H644" s="72"/>
      <c r="I644" s="72"/>
      <c r="J644" s="72"/>
      <c r="K644" s="42"/>
      <c r="L644" s="196"/>
      <c r="M644" s="196"/>
      <c r="N644" s="196"/>
      <c r="O644" s="42"/>
      <c r="P644" s="317"/>
      <c r="Q644" s="42"/>
      <c r="R644" s="42"/>
      <c r="S644" s="42"/>
      <c r="T644" s="42"/>
      <c r="U644" s="42"/>
      <c r="V644" s="42"/>
      <c r="W644" s="42"/>
      <c r="X644" s="42"/>
      <c r="Y644" s="42"/>
      <c r="Z644" s="42"/>
      <c r="AA644" s="42"/>
      <c r="AB644" s="42"/>
    </row>
    <row r="645" spans="2:28" ht="15.75" hidden="1" customHeight="1" x14ac:dyDescent="0.25">
      <c r="B645" s="42"/>
      <c r="C645" s="42"/>
      <c r="D645" s="42"/>
      <c r="E645" s="42"/>
      <c r="F645" s="42"/>
      <c r="G645" s="72"/>
      <c r="H645" s="72"/>
      <c r="I645" s="72"/>
      <c r="J645" s="72"/>
      <c r="K645" s="42"/>
      <c r="L645" s="196"/>
      <c r="M645" s="196"/>
      <c r="N645" s="196"/>
      <c r="O645" s="42"/>
      <c r="P645" s="317"/>
      <c r="Q645" s="42"/>
      <c r="R645" s="42"/>
      <c r="S645" s="42"/>
      <c r="T645" s="42"/>
      <c r="U645" s="42"/>
      <c r="V645" s="42"/>
      <c r="W645" s="42"/>
      <c r="X645" s="42"/>
      <c r="Y645" s="42"/>
      <c r="Z645" s="42"/>
      <c r="AA645" s="42"/>
      <c r="AB645" s="42"/>
    </row>
    <row r="646" spans="2:28" ht="15.75" hidden="1" customHeight="1" x14ac:dyDescent="0.25">
      <c r="B646" s="42"/>
      <c r="C646" s="42"/>
      <c r="D646" s="42"/>
      <c r="E646" s="42"/>
      <c r="F646" s="42"/>
      <c r="G646" s="72"/>
      <c r="H646" s="72"/>
      <c r="I646" s="72"/>
      <c r="J646" s="72"/>
      <c r="K646" s="42"/>
      <c r="L646" s="196"/>
      <c r="M646" s="196"/>
      <c r="N646" s="196"/>
      <c r="O646" s="42"/>
      <c r="P646" s="317"/>
      <c r="Q646" s="42"/>
      <c r="R646" s="42"/>
      <c r="S646" s="42"/>
      <c r="T646" s="42"/>
      <c r="U646" s="42"/>
      <c r="V646" s="42"/>
      <c r="W646" s="42"/>
      <c r="X646" s="42"/>
      <c r="Y646" s="42"/>
      <c r="Z646" s="42"/>
      <c r="AA646" s="42"/>
      <c r="AB646" s="42"/>
    </row>
    <row r="647" spans="2:28" ht="15.75" hidden="1" customHeight="1" x14ac:dyDescent="0.25">
      <c r="B647" s="42"/>
      <c r="C647" s="42"/>
      <c r="D647" s="42"/>
      <c r="E647" s="42"/>
      <c r="F647" s="42"/>
      <c r="G647" s="72"/>
      <c r="H647" s="72"/>
      <c r="I647" s="72"/>
      <c r="J647" s="72"/>
      <c r="K647" s="42"/>
      <c r="L647" s="196"/>
      <c r="M647" s="196"/>
      <c r="N647" s="196"/>
      <c r="O647" s="42"/>
      <c r="P647" s="317"/>
      <c r="Q647" s="42"/>
      <c r="R647" s="42"/>
      <c r="S647" s="42"/>
      <c r="T647" s="42"/>
      <c r="U647" s="42"/>
      <c r="V647" s="42"/>
      <c r="W647" s="42"/>
      <c r="X647" s="42"/>
      <c r="Y647" s="42"/>
      <c r="Z647" s="42"/>
      <c r="AA647" s="42"/>
      <c r="AB647" s="42"/>
    </row>
    <row r="648" spans="2:28" ht="15.75" hidden="1" customHeight="1" x14ac:dyDescent="0.25">
      <c r="B648" s="42"/>
      <c r="C648" s="42"/>
      <c r="D648" s="42"/>
      <c r="E648" s="42"/>
      <c r="F648" s="42"/>
      <c r="G648" s="72"/>
      <c r="H648" s="72"/>
      <c r="I648" s="72"/>
      <c r="J648" s="72"/>
      <c r="K648" s="42"/>
      <c r="L648" s="196"/>
      <c r="M648" s="196"/>
      <c r="N648" s="196"/>
      <c r="O648" s="42"/>
      <c r="P648" s="317"/>
      <c r="Q648" s="42"/>
      <c r="R648" s="42"/>
      <c r="S648" s="42"/>
      <c r="T648" s="42"/>
      <c r="U648" s="42"/>
      <c r="V648" s="42"/>
      <c r="W648" s="42"/>
      <c r="X648" s="42"/>
      <c r="Y648" s="42"/>
      <c r="Z648" s="42"/>
      <c r="AA648" s="42"/>
      <c r="AB648" s="42"/>
    </row>
    <row r="649" spans="2:28" ht="15.75" hidden="1" customHeight="1" x14ac:dyDescent="0.25">
      <c r="B649" s="42"/>
      <c r="C649" s="42"/>
      <c r="D649" s="42"/>
      <c r="E649" s="42"/>
      <c r="F649" s="42"/>
      <c r="G649" s="72"/>
      <c r="H649" s="72"/>
      <c r="I649" s="72"/>
      <c r="J649" s="72"/>
      <c r="K649" s="42"/>
      <c r="L649" s="196"/>
      <c r="M649" s="196"/>
      <c r="N649" s="196"/>
      <c r="O649" s="42"/>
      <c r="P649" s="317"/>
      <c r="Q649" s="42"/>
      <c r="R649" s="42"/>
      <c r="S649" s="42"/>
      <c r="T649" s="42"/>
      <c r="U649" s="42"/>
      <c r="V649" s="42"/>
      <c r="W649" s="42"/>
      <c r="X649" s="42"/>
      <c r="Y649" s="42"/>
      <c r="Z649" s="42"/>
      <c r="AA649" s="42"/>
      <c r="AB649" s="42"/>
    </row>
    <row r="650" spans="2:28" ht="15.75" hidden="1" customHeight="1" x14ac:dyDescent="0.25">
      <c r="B650" s="42"/>
      <c r="C650" s="42"/>
      <c r="D650" s="42"/>
      <c r="E650" s="42"/>
      <c r="F650" s="42"/>
      <c r="G650" s="72"/>
      <c r="H650" s="72"/>
      <c r="I650" s="72"/>
      <c r="J650" s="72"/>
      <c r="K650" s="42"/>
      <c r="L650" s="196"/>
      <c r="M650" s="196"/>
      <c r="N650" s="196"/>
      <c r="O650" s="42"/>
      <c r="P650" s="317"/>
      <c r="Q650" s="42"/>
      <c r="R650" s="42"/>
      <c r="S650" s="42"/>
      <c r="T650" s="42"/>
      <c r="U650" s="42"/>
      <c r="V650" s="42"/>
      <c r="W650" s="42"/>
      <c r="X650" s="42"/>
      <c r="Y650" s="42"/>
      <c r="Z650" s="42"/>
      <c r="AA650" s="42"/>
      <c r="AB650" s="42"/>
    </row>
    <row r="651" spans="2:28" ht="15.75" hidden="1" customHeight="1" x14ac:dyDescent="0.25">
      <c r="B651" s="42"/>
      <c r="C651" s="42"/>
      <c r="D651" s="42"/>
      <c r="E651" s="42"/>
      <c r="F651" s="42"/>
      <c r="G651" s="72"/>
      <c r="H651" s="72"/>
      <c r="I651" s="72"/>
      <c r="J651" s="72"/>
      <c r="K651" s="42"/>
      <c r="L651" s="196"/>
      <c r="M651" s="196"/>
      <c r="N651" s="196"/>
      <c r="O651" s="42"/>
      <c r="P651" s="317"/>
      <c r="Q651" s="42"/>
      <c r="R651" s="42"/>
      <c r="S651" s="42"/>
      <c r="T651" s="42"/>
      <c r="U651" s="42"/>
      <c r="V651" s="42"/>
      <c r="W651" s="42"/>
      <c r="X651" s="42"/>
      <c r="Y651" s="42"/>
      <c r="Z651" s="42"/>
      <c r="AA651" s="42"/>
      <c r="AB651" s="42"/>
    </row>
    <row r="652" spans="2:28" ht="15.75" hidden="1" customHeight="1" x14ac:dyDescent="0.25">
      <c r="B652" s="42"/>
      <c r="C652" s="42"/>
      <c r="D652" s="42"/>
      <c r="E652" s="42"/>
      <c r="F652" s="42"/>
      <c r="G652" s="72"/>
      <c r="H652" s="72"/>
      <c r="I652" s="72"/>
      <c r="J652" s="72"/>
      <c r="K652" s="42"/>
      <c r="L652" s="196"/>
      <c r="M652" s="196"/>
      <c r="N652" s="196"/>
      <c r="O652" s="42"/>
      <c r="P652" s="317"/>
      <c r="Q652" s="42"/>
      <c r="R652" s="42"/>
      <c r="S652" s="42"/>
      <c r="T652" s="42"/>
      <c r="U652" s="42"/>
      <c r="V652" s="42"/>
      <c r="W652" s="42"/>
      <c r="X652" s="42"/>
      <c r="Y652" s="42"/>
      <c r="Z652" s="42"/>
      <c r="AA652" s="42"/>
      <c r="AB652" s="42"/>
    </row>
    <row r="653" spans="2:28" ht="15.75" hidden="1" customHeight="1" x14ac:dyDescent="0.25">
      <c r="B653" s="42"/>
      <c r="C653" s="42"/>
      <c r="D653" s="42"/>
      <c r="E653" s="42"/>
      <c r="F653" s="42"/>
      <c r="G653" s="72"/>
      <c r="H653" s="72"/>
      <c r="I653" s="72"/>
      <c r="J653" s="72"/>
      <c r="K653" s="42"/>
      <c r="L653" s="196"/>
      <c r="M653" s="196"/>
      <c r="N653" s="196"/>
      <c r="O653" s="42"/>
      <c r="P653" s="317"/>
      <c r="Q653" s="42"/>
      <c r="R653" s="42"/>
      <c r="S653" s="42"/>
      <c r="T653" s="42"/>
      <c r="U653" s="42"/>
      <c r="V653" s="42"/>
      <c r="W653" s="42"/>
      <c r="X653" s="42"/>
      <c r="Y653" s="42"/>
      <c r="Z653" s="42"/>
      <c r="AA653" s="42"/>
      <c r="AB653" s="42"/>
    </row>
    <row r="654" spans="2:28" ht="15.75" hidden="1" customHeight="1" x14ac:dyDescent="0.25">
      <c r="B654" s="42"/>
      <c r="C654" s="42"/>
      <c r="D654" s="42"/>
      <c r="E654" s="42"/>
      <c r="F654" s="42"/>
      <c r="G654" s="72"/>
      <c r="H654" s="72"/>
      <c r="I654" s="72"/>
      <c r="J654" s="72"/>
      <c r="K654" s="42"/>
      <c r="L654" s="196"/>
      <c r="M654" s="196"/>
      <c r="N654" s="196"/>
      <c r="O654" s="42"/>
      <c r="P654" s="317"/>
      <c r="Q654" s="42"/>
      <c r="R654" s="42"/>
      <c r="S654" s="42"/>
      <c r="T654" s="42"/>
      <c r="U654" s="42"/>
      <c r="V654" s="42"/>
      <c r="W654" s="42"/>
      <c r="X654" s="42"/>
      <c r="Y654" s="42"/>
      <c r="Z654" s="42"/>
      <c r="AA654" s="42"/>
      <c r="AB654" s="42"/>
    </row>
    <row r="655" spans="2:28" ht="15.75" hidden="1" customHeight="1" x14ac:dyDescent="0.25">
      <c r="B655" s="42"/>
      <c r="C655" s="42"/>
      <c r="D655" s="42"/>
      <c r="E655" s="42"/>
      <c r="F655" s="42"/>
      <c r="G655" s="72"/>
      <c r="H655" s="72"/>
      <c r="I655" s="72"/>
      <c r="J655" s="72"/>
      <c r="K655" s="42"/>
      <c r="L655" s="196"/>
      <c r="M655" s="196"/>
      <c r="N655" s="196"/>
      <c r="O655" s="42"/>
      <c r="P655" s="317"/>
      <c r="Q655" s="42"/>
      <c r="R655" s="42"/>
      <c r="S655" s="42"/>
      <c r="T655" s="42"/>
      <c r="U655" s="42"/>
      <c r="V655" s="42"/>
      <c r="W655" s="42"/>
      <c r="X655" s="42"/>
      <c r="Y655" s="42"/>
      <c r="Z655" s="42"/>
      <c r="AA655" s="42"/>
      <c r="AB655" s="42"/>
    </row>
    <row r="656" spans="2:28" ht="15.75" hidden="1" customHeight="1" x14ac:dyDescent="0.25">
      <c r="B656" s="42"/>
      <c r="C656" s="42"/>
      <c r="D656" s="42"/>
      <c r="E656" s="42"/>
      <c r="F656" s="42"/>
      <c r="G656" s="72"/>
      <c r="H656" s="72"/>
      <c r="I656" s="72"/>
      <c r="J656" s="72"/>
      <c r="K656" s="42"/>
      <c r="L656" s="196"/>
      <c r="M656" s="196"/>
      <c r="N656" s="196"/>
      <c r="O656" s="42"/>
      <c r="P656" s="317"/>
      <c r="Q656" s="42"/>
      <c r="R656" s="42"/>
      <c r="S656" s="42"/>
      <c r="T656" s="42"/>
      <c r="U656" s="42"/>
      <c r="V656" s="42"/>
      <c r="W656" s="42"/>
      <c r="X656" s="42"/>
      <c r="Y656" s="42"/>
      <c r="Z656" s="42"/>
      <c r="AA656" s="42"/>
      <c r="AB656" s="42"/>
    </row>
    <row r="657" spans="2:28" ht="15.75" hidden="1" customHeight="1" x14ac:dyDescent="0.25">
      <c r="B657" s="42"/>
      <c r="C657" s="42"/>
      <c r="D657" s="42"/>
      <c r="E657" s="42"/>
      <c r="F657" s="42"/>
      <c r="G657" s="72"/>
      <c r="H657" s="72"/>
      <c r="I657" s="72"/>
      <c r="J657" s="72"/>
      <c r="K657" s="42"/>
      <c r="L657" s="196"/>
      <c r="M657" s="196"/>
      <c r="N657" s="196"/>
      <c r="O657" s="42"/>
      <c r="P657" s="317"/>
      <c r="Q657" s="42"/>
      <c r="R657" s="42"/>
      <c r="S657" s="42"/>
      <c r="T657" s="42"/>
      <c r="U657" s="42"/>
      <c r="V657" s="42"/>
      <c r="W657" s="42"/>
      <c r="X657" s="42"/>
      <c r="Y657" s="42"/>
      <c r="Z657" s="42"/>
      <c r="AA657" s="42"/>
      <c r="AB657" s="42"/>
    </row>
    <row r="658" spans="2:28" ht="15.75" hidden="1" customHeight="1" x14ac:dyDescent="0.25">
      <c r="B658" s="42"/>
      <c r="C658" s="42"/>
      <c r="D658" s="42"/>
      <c r="E658" s="42"/>
      <c r="F658" s="42"/>
      <c r="G658" s="72"/>
      <c r="H658" s="72"/>
      <c r="I658" s="72"/>
      <c r="J658" s="72"/>
      <c r="K658" s="42"/>
      <c r="L658" s="196"/>
      <c r="M658" s="196"/>
      <c r="N658" s="196"/>
      <c r="O658" s="42"/>
      <c r="P658" s="317"/>
      <c r="Q658" s="42"/>
      <c r="R658" s="42"/>
      <c r="S658" s="42"/>
      <c r="T658" s="42"/>
      <c r="U658" s="42"/>
      <c r="V658" s="42"/>
      <c r="W658" s="42"/>
      <c r="X658" s="42"/>
      <c r="Y658" s="42"/>
      <c r="Z658" s="42"/>
      <c r="AA658" s="42"/>
      <c r="AB658" s="42"/>
    </row>
    <row r="659" spans="2:28" ht="15.75" hidden="1" customHeight="1" x14ac:dyDescent="0.25">
      <c r="B659" s="42"/>
      <c r="C659" s="42"/>
      <c r="D659" s="42"/>
      <c r="E659" s="42"/>
      <c r="F659" s="42"/>
      <c r="G659" s="72"/>
      <c r="H659" s="72"/>
      <c r="I659" s="72"/>
      <c r="J659" s="72"/>
      <c r="K659" s="42"/>
      <c r="L659" s="196"/>
      <c r="M659" s="196"/>
      <c r="N659" s="196"/>
      <c r="O659" s="42"/>
      <c r="P659" s="317"/>
      <c r="Q659" s="42"/>
      <c r="R659" s="42"/>
      <c r="S659" s="42"/>
      <c r="T659" s="42"/>
      <c r="U659" s="42"/>
      <c r="V659" s="42"/>
      <c r="W659" s="42"/>
      <c r="X659" s="42"/>
      <c r="Y659" s="42"/>
      <c r="Z659" s="42"/>
      <c r="AA659" s="42"/>
      <c r="AB659" s="42"/>
    </row>
    <row r="660" spans="2:28" ht="15.75" hidden="1" customHeight="1" x14ac:dyDescent="0.25">
      <c r="B660" s="42"/>
      <c r="C660" s="42"/>
      <c r="D660" s="42"/>
      <c r="E660" s="42"/>
      <c r="F660" s="42"/>
      <c r="G660" s="72"/>
      <c r="H660" s="72"/>
      <c r="I660" s="72"/>
      <c r="J660" s="72"/>
      <c r="K660" s="42"/>
      <c r="L660" s="196"/>
      <c r="M660" s="196"/>
      <c r="N660" s="196"/>
      <c r="O660" s="42"/>
      <c r="P660" s="317"/>
      <c r="Q660" s="42"/>
      <c r="R660" s="42"/>
      <c r="S660" s="42"/>
      <c r="T660" s="42"/>
      <c r="U660" s="42"/>
      <c r="V660" s="42"/>
      <c r="W660" s="42"/>
      <c r="X660" s="42"/>
      <c r="Y660" s="42"/>
      <c r="Z660" s="42"/>
      <c r="AA660" s="42"/>
      <c r="AB660" s="42"/>
    </row>
    <row r="661" spans="2:28" ht="15.75" hidden="1" customHeight="1" x14ac:dyDescent="0.25">
      <c r="B661" s="42"/>
      <c r="C661" s="42"/>
      <c r="D661" s="42"/>
      <c r="E661" s="42"/>
      <c r="F661" s="42"/>
      <c r="G661" s="72"/>
      <c r="H661" s="72"/>
      <c r="I661" s="72"/>
      <c r="J661" s="72"/>
      <c r="K661" s="42"/>
      <c r="L661" s="196"/>
      <c r="M661" s="196"/>
      <c r="N661" s="196"/>
      <c r="O661" s="42"/>
      <c r="P661" s="317"/>
      <c r="Q661" s="42"/>
      <c r="R661" s="42"/>
      <c r="S661" s="42"/>
      <c r="T661" s="42"/>
      <c r="U661" s="42"/>
      <c r="V661" s="42"/>
      <c r="W661" s="42"/>
      <c r="X661" s="42"/>
      <c r="Y661" s="42"/>
      <c r="Z661" s="42"/>
      <c r="AA661" s="42"/>
      <c r="AB661" s="42"/>
    </row>
    <row r="662" spans="2:28" ht="15.75" hidden="1" customHeight="1" x14ac:dyDescent="0.25">
      <c r="B662" s="42"/>
      <c r="C662" s="42"/>
      <c r="D662" s="42"/>
      <c r="E662" s="42"/>
      <c r="F662" s="42"/>
      <c r="G662" s="72"/>
      <c r="H662" s="72"/>
      <c r="I662" s="72"/>
      <c r="J662" s="72"/>
      <c r="K662" s="42"/>
      <c r="L662" s="196"/>
      <c r="M662" s="196"/>
      <c r="N662" s="196"/>
      <c r="O662" s="42"/>
      <c r="P662" s="317"/>
      <c r="Q662" s="42"/>
      <c r="R662" s="42"/>
      <c r="S662" s="42"/>
      <c r="T662" s="42"/>
      <c r="U662" s="42"/>
      <c r="V662" s="42"/>
      <c r="W662" s="42"/>
      <c r="X662" s="42"/>
      <c r="Y662" s="42"/>
      <c r="Z662" s="42"/>
      <c r="AA662" s="42"/>
      <c r="AB662" s="42"/>
    </row>
    <row r="663" spans="2:28" ht="15.75" hidden="1" customHeight="1" x14ac:dyDescent="0.25">
      <c r="B663" s="42"/>
      <c r="C663" s="42"/>
      <c r="D663" s="42"/>
      <c r="E663" s="42"/>
      <c r="F663" s="42"/>
      <c r="G663" s="72"/>
      <c r="H663" s="72"/>
      <c r="I663" s="72"/>
      <c r="J663" s="72"/>
      <c r="K663" s="42"/>
      <c r="L663" s="196"/>
      <c r="M663" s="196"/>
      <c r="N663" s="196"/>
      <c r="O663" s="42"/>
      <c r="P663" s="317"/>
      <c r="Q663" s="42"/>
      <c r="R663" s="42"/>
      <c r="S663" s="42"/>
      <c r="T663" s="42"/>
      <c r="U663" s="42"/>
      <c r="V663" s="42"/>
      <c r="W663" s="42"/>
      <c r="X663" s="42"/>
      <c r="Y663" s="42"/>
      <c r="Z663" s="42"/>
      <c r="AA663" s="42"/>
      <c r="AB663" s="42"/>
    </row>
    <row r="664" spans="2:28" ht="15.75" hidden="1" customHeight="1" x14ac:dyDescent="0.25">
      <c r="B664" s="42"/>
      <c r="C664" s="42"/>
      <c r="D664" s="42"/>
      <c r="E664" s="42"/>
      <c r="F664" s="42"/>
      <c r="G664" s="72"/>
      <c r="H664" s="72"/>
      <c r="I664" s="72"/>
      <c r="J664" s="72"/>
      <c r="K664" s="42"/>
      <c r="L664" s="196"/>
      <c r="M664" s="196"/>
      <c r="N664" s="196"/>
      <c r="O664" s="42"/>
      <c r="P664" s="317"/>
      <c r="Q664" s="42"/>
      <c r="R664" s="42"/>
      <c r="S664" s="42"/>
      <c r="T664" s="42"/>
      <c r="U664" s="42"/>
      <c r="V664" s="42"/>
      <c r="W664" s="42"/>
      <c r="X664" s="42"/>
      <c r="Y664" s="42"/>
      <c r="Z664" s="42"/>
      <c r="AA664" s="42"/>
      <c r="AB664" s="42"/>
    </row>
    <row r="665" spans="2:28" ht="15.75" hidden="1" customHeight="1" x14ac:dyDescent="0.25">
      <c r="B665" s="42"/>
      <c r="C665" s="42"/>
      <c r="D665" s="42"/>
      <c r="E665" s="42"/>
      <c r="F665" s="42"/>
      <c r="G665" s="72"/>
      <c r="H665" s="72"/>
      <c r="I665" s="72"/>
      <c r="J665" s="72"/>
      <c r="K665" s="42"/>
      <c r="L665" s="196"/>
      <c r="M665" s="196"/>
      <c r="N665" s="196"/>
      <c r="O665" s="42"/>
      <c r="P665" s="317"/>
      <c r="Q665" s="42"/>
      <c r="R665" s="42"/>
      <c r="S665" s="42"/>
      <c r="T665" s="42"/>
      <c r="U665" s="42"/>
      <c r="V665" s="42"/>
      <c r="W665" s="42"/>
      <c r="X665" s="42"/>
      <c r="Y665" s="42"/>
      <c r="Z665" s="42"/>
      <c r="AA665" s="42"/>
      <c r="AB665" s="42"/>
    </row>
    <row r="666" spans="2:28" ht="15.75" hidden="1" customHeight="1" x14ac:dyDescent="0.25">
      <c r="B666" s="42"/>
      <c r="C666" s="42"/>
      <c r="D666" s="42"/>
      <c r="E666" s="42"/>
      <c r="F666" s="42"/>
      <c r="G666" s="72"/>
      <c r="H666" s="72"/>
      <c r="I666" s="72"/>
      <c r="J666" s="72"/>
      <c r="K666" s="42"/>
      <c r="L666" s="196"/>
      <c r="M666" s="196"/>
      <c r="N666" s="196"/>
      <c r="O666" s="42"/>
      <c r="P666" s="317"/>
      <c r="Q666" s="42"/>
      <c r="R666" s="42"/>
      <c r="S666" s="42"/>
      <c r="T666" s="42"/>
      <c r="U666" s="42"/>
      <c r="V666" s="42"/>
      <c r="W666" s="42"/>
      <c r="X666" s="42"/>
      <c r="Y666" s="42"/>
      <c r="Z666" s="42"/>
      <c r="AA666" s="42"/>
      <c r="AB666" s="42"/>
    </row>
    <row r="667" spans="2:28" ht="15.75" hidden="1" customHeight="1" x14ac:dyDescent="0.25">
      <c r="B667" s="42"/>
      <c r="C667" s="42"/>
      <c r="D667" s="42"/>
      <c r="E667" s="42"/>
      <c r="F667" s="42"/>
      <c r="G667" s="72"/>
      <c r="H667" s="72"/>
      <c r="I667" s="72"/>
      <c r="J667" s="72"/>
      <c r="K667" s="42"/>
      <c r="L667" s="196"/>
      <c r="M667" s="196"/>
      <c r="N667" s="196"/>
      <c r="O667" s="42"/>
      <c r="P667" s="317"/>
      <c r="Q667" s="42"/>
      <c r="R667" s="42"/>
      <c r="S667" s="42"/>
      <c r="T667" s="42"/>
      <c r="U667" s="42"/>
      <c r="V667" s="42"/>
      <c r="W667" s="42"/>
      <c r="X667" s="42"/>
      <c r="Y667" s="42"/>
      <c r="Z667" s="42"/>
      <c r="AA667" s="42"/>
      <c r="AB667" s="42"/>
    </row>
    <row r="668" spans="2:28" ht="15.75" hidden="1" customHeight="1" x14ac:dyDescent="0.25">
      <c r="B668" s="42"/>
      <c r="C668" s="42"/>
      <c r="D668" s="42"/>
      <c r="E668" s="42"/>
      <c r="F668" s="42"/>
      <c r="G668" s="72"/>
      <c r="H668" s="72"/>
      <c r="I668" s="72"/>
      <c r="J668" s="72"/>
      <c r="K668" s="42"/>
      <c r="L668" s="196"/>
      <c r="M668" s="196"/>
      <c r="N668" s="196"/>
      <c r="O668" s="42"/>
      <c r="P668" s="317"/>
      <c r="Q668" s="42"/>
      <c r="R668" s="42"/>
      <c r="S668" s="42"/>
      <c r="T668" s="42"/>
      <c r="U668" s="42"/>
      <c r="V668" s="42"/>
      <c r="W668" s="42"/>
      <c r="X668" s="42"/>
      <c r="Y668" s="42"/>
      <c r="Z668" s="42"/>
      <c r="AA668" s="42"/>
      <c r="AB668" s="42"/>
    </row>
    <row r="669" spans="2:28" ht="15.75" hidden="1" customHeight="1" x14ac:dyDescent="0.25">
      <c r="B669" s="42"/>
      <c r="C669" s="42"/>
      <c r="D669" s="42"/>
      <c r="E669" s="42"/>
      <c r="F669" s="42"/>
      <c r="G669" s="72"/>
      <c r="H669" s="72"/>
      <c r="I669" s="72"/>
      <c r="J669" s="72"/>
      <c r="K669" s="42"/>
      <c r="L669" s="196"/>
      <c r="M669" s="196"/>
      <c r="N669" s="196"/>
      <c r="O669" s="42"/>
      <c r="P669" s="317"/>
      <c r="Q669" s="42"/>
      <c r="R669" s="42"/>
      <c r="S669" s="42"/>
      <c r="T669" s="42"/>
      <c r="U669" s="42"/>
      <c r="V669" s="42"/>
      <c r="W669" s="42"/>
      <c r="X669" s="42"/>
      <c r="Y669" s="42"/>
      <c r="Z669" s="42"/>
      <c r="AA669" s="42"/>
      <c r="AB669" s="42"/>
    </row>
    <row r="670" spans="2:28" ht="15.75" hidden="1" customHeight="1" x14ac:dyDescent="0.25">
      <c r="B670" s="42"/>
      <c r="C670" s="42"/>
      <c r="D670" s="42"/>
      <c r="E670" s="42"/>
      <c r="F670" s="42"/>
      <c r="G670" s="72"/>
      <c r="H670" s="72"/>
      <c r="I670" s="72"/>
      <c r="J670" s="72"/>
      <c r="K670" s="42"/>
      <c r="L670" s="196"/>
      <c r="M670" s="196"/>
      <c r="N670" s="196"/>
      <c r="O670" s="42"/>
      <c r="P670" s="317"/>
      <c r="Q670" s="42"/>
      <c r="R670" s="42"/>
      <c r="S670" s="42"/>
      <c r="T670" s="42"/>
      <c r="U670" s="42"/>
      <c r="V670" s="42"/>
      <c r="W670" s="42"/>
      <c r="X670" s="42"/>
      <c r="Y670" s="42"/>
      <c r="Z670" s="42"/>
      <c r="AA670" s="42"/>
      <c r="AB670" s="42"/>
    </row>
    <row r="671" spans="2:28" ht="15.75" hidden="1" customHeight="1" x14ac:dyDescent="0.25">
      <c r="B671" s="42"/>
      <c r="C671" s="42"/>
      <c r="D671" s="42"/>
      <c r="E671" s="42"/>
      <c r="F671" s="42"/>
      <c r="G671" s="72"/>
      <c r="H671" s="72"/>
      <c r="I671" s="72"/>
      <c r="J671" s="72"/>
      <c r="K671" s="42"/>
      <c r="L671" s="196"/>
      <c r="M671" s="196"/>
      <c r="N671" s="196"/>
      <c r="O671" s="42"/>
      <c r="P671" s="317"/>
      <c r="Q671" s="42"/>
      <c r="R671" s="42"/>
      <c r="S671" s="42"/>
      <c r="T671" s="42"/>
      <c r="U671" s="42"/>
      <c r="V671" s="42"/>
      <c r="W671" s="42"/>
      <c r="X671" s="42"/>
      <c r="Y671" s="42"/>
      <c r="Z671" s="42"/>
      <c r="AA671" s="42"/>
      <c r="AB671" s="42"/>
    </row>
    <row r="672" spans="2:28" ht="15.75" hidden="1" customHeight="1" x14ac:dyDescent="0.25">
      <c r="B672" s="42"/>
      <c r="C672" s="42"/>
      <c r="D672" s="42"/>
      <c r="E672" s="42"/>
      <c r="F672" s="42"/>
      <c r="G672" s="72"/>
      <c r="H672" s="72"/>
      <c r="I672" s="72"/>
      <c r="J672" s="72"/>
      <c r="K672" s="42"/>
      <c r="L672" s="196"/>
      <c r="M672" s="196"/>
      <c r="N672" s="196"/>
      <c r="O672" s="42"/>
      <c r="P672" s="317"/>
      <c r="Q672" s="42"/>
      <c r="R672" s="42"/>
      <c r="S672" s="42"/>
      <c r="T672" s="42"/>
      <c r="U672" s="42"/>
      <c r="V672" s="42"/>
      <c r="W672" s="42"/>
      <c r="X672" s="42"/>
      <c r="Y672" s="42"/>
      <c r="Z672" s="42"/>
      <c r="AA672" s="42"/>
      <c r="AB672" s="42"/>
    </row>
    <row r="673" spans="2:28" ht="15.75" hidden="1" customHeight="1" x14ac:dyDescent="0.25">
      <c r="B673" s="42"/>
      <c r="C673" s="42"/>
      <c r="D673" s="42"/>
      <c r="E673" s="42"/>
      <c r="F673" s="42"/>
      <c r="G673" s="72"/>
      <c r="H673" s="72"/>
      <c r="I673" s="72"/>
      <c r="J673" s="72"/>
      <c r="K673" s="42"/>
      <c r="L673" s="196"/>
      <c r="M673" s="196"/>
      <c r="N673" s="196"/>
      <c r="O673" s="42"/>
      <c r="P673" s="317"/>
      <c r="Q673" s="42"/>
      <c r="R673" s="42"/>
      <c r="S673" s="42"/>
      <c r="T673" s="42"/>
      <c r="U673" s="42"/>
      <c r="V673" s="42"/>
      <c r="W673" s="42"/>
      <c r="X673" s="42"/>
      <c r="Y673" s="42"/>
      <c r="Z673" s="42"/>
      <c r="AA673" s="42"/>
      <c r="AB673" s="42"/>
    </row>
    <row r="674" spans="2:28" ht="15.75" hidden="1" customHeight="1" x14ac:dyDescent="0.25">
      <c r="B674" s="42"/>
      <c r="C674" s="42"/>
      <c r="D674" s="42"/>
      <c r="E674" s="42"/>
      <c r="F674" s="42"/>
      <c r="G674" s="72"/>
      <c r="H674" s="72"/>
      <c r="I674" s="72"/>
      <c r="J674" s="72"/>
      <c r="K674" s="42"/>
      <c r="L674" s="196"/>
      <c r="M674" s="196"/>
      <c r="N674" s="196"/>
      <c r="O674" s="42"/>
      <c r="P674" s="317"/>
      <c r="Q674" s="42"/>
      <c r="R674" s="42"/>
      <c r="S674" s="42"/>
      <c r="T674" s="42"/>
      <c r="U674" s="42"/>
      <c r="V674" s="42"/>
      <c r="W674" s="42"/>
      <c r="X674" s="42"/>
      <c r="Y674" s="42"/>
      <c r="Z674" s="42"/>
      <c r="AA674" s="42"/>
      <c r="AB674" s="42"/>
    </row>
    <row r="675" spans="2:28" ht="15.75" hidden="1" customHeight="1" x14ac:dyDescent="0.25">
      <c r="B675" s="42"/>
      <c r="C675" s="42"/>
      <c r="D675" s="42"/>
      <c r="E675" s="42"/>
      <c r="F675" s="42"/>
      <c r="G675" s="72"/>
      <c r="H675" s="72"/>
      <c r="I675" s="72"/>
      <c r="J675" s="72"/>
      <c r="K675" s="42"/>
      <c r="L675" s="196"/>
      <c r="M675" s="196"/>
      <c r="N675" s="196"/>
      <c r="O675" s="42"/>
      <c r="P675" s="317"/>
      <c r="Q675" s="42"/>
      <c r="R675" s="42"/>
      <c r="S675" s="42"/>
      <c r="T675" s="42"/>
      <c r="U675" s="42"/>
      <c r="V675" s="42"/>
      <c r="W675" s="42"/>
      <c r="X675" s="42"/>
      <c r="Y675" s="42"/>
      <c r="Z675" s="42"/>
      <c r="AA675" s="42"/>
      <c r="AB675" s="42"/>
    </row>
    <row r="676" spans="2:28" ht="15.75" hidden="1" customHeight="1" x14ac:dyDescent="0.25">
      <c r="B676" s="42"/>
      <c r="C676" s="42"/>
      <c r="D676" s="42"/>
      <c r="E676" s="42"/>
      <c r="F676" s="42"/>
      <c r="G676" s="72"/>
      <c r="H676" s="72"/>
      <c r="I676" s="72"/>
      <c r="J676" s="72"/>
      <c r="K676" s="42"/>
      <c r="L676" s="196"/>
      <c r="M676" s="196"/>
      <c r="N676" s="196"/>
      <c r="O676" s="42"/>
      <c r="P676" s="317"/>
      <c r="Q676" s="42"/>
      <c r="R676" s="42"/>
      <c r="S676" s="42"/>
      <c r="T676" s="42"/>
      <c r="U676" s="42"/>
      <c r="V676" s="42"/>
      <c r="W676" s="42"/>
      <c r="X676" s="42"/>
      <c r="Y676" s="42"/>
      <c r="Z676" s="42"/>
      <c r="AA676" s="42"/>
      <c r="AB676" s="42"/>
    </row>
    <row r="677" spans="2:28" ht="15.75" hidden="1" customHeight="1" x14ac:dyDescent="0.25">
      <c r="B677" s="42"/>
      <c r="C677" s="42"/>
      <c r="D677" s="42"/>
      <c r="E677" s="42"/>
      <c r="F677" s="42"/>
      <c r="G677" s="72"/>
      <c r="H677" s="72"/>
      <c r="I677" s="72"/>
      <c r="J677" s="72"/>
      <c r="K677" s="42"/>
      <c r="L677" s="196"/>
      <c r="M677" s="196"/>
      <c r="N677" s="196"/>
      <c r="O677" s="42"/>
      <c r="P677" s="317"/>
      <c r="Q677" s="42"/>
      <c r="R677" s="42"/>
      <c r="S677" s="42"/>
      <c r="T677" s="42"/>
      <c r="U677" s="42"/>
      <c r="V677" s="42"/>
      <c r="W677" s="42"/>
      <c r="X677" s="42"/>
      <c r="Y677" s="42"/>
      <c r="Z677" s="42"/>
      <c r="AA677" s="42"/>
      <c r="AB677" s="42"/>
    </row>
    <row r="678" spans="2:28" ht="15.75" hidden="1" customHeight="1" x14ac:dyDescent="0.25">
      <c r="B678" s="42"/>
      <c r="C678" s="42"/>
      <c r="D678" s="42"/>
      <c r="E678" s="42"/>
      <c r="F678" s="42"/>
      <c r="G678" s="72"/>
      <c r="H678" s="72"/>
      <c r="I678" s="72"/>
      <c r="J678" s="72"/>
      <c r="K678" s="42"/>
      <c r="L678" s="196"/>
      <c r="M678" s="196"/>
      <c r="N678" s="196"/>
      <c r="O678" s="42"/>
      <c r="P678" s="317"/>
      <c r="Q678" s="42"/>
      <c r="R678" s="42"/>
      <c r="S678" s="42"/>
      <c r="T678" s="42"/>
      <c r="U678" s="42"/>
      <c r="V678" s="42"/>
      <c r="W678" s="42"/>
      <c r="X678" s="42"/>
      <c r="Y678" s="42"/>
      <c r="Z678" s="42"/>
      <c r="AA678" s="42"/>
      <c r="AB678" s="42"/>
    </row>
    <row r="679" spans="2:28" ht="15.75" hidden="1" customHeight="1" x14ac:dyDescent="0.25">
      <c r="B679" s="42"/>
      <c r="C679" s="42"/>
      <c r="D679" s="42"/>
      <c r="E679" s="42"/>
      <c r="F679" s="42"/>
      <c r="G679" s="72"/>
      <c r="H679" s="72"/>
      <c r="I679" s="72"/>
      <c r="J679" s="72"/>
      <c r="K679" s="42"/>
      <c r="L679" s="196"/>
      <c r="M679" s="196"/>
      <c r="N679" s="196"/>
      <c r="O679" s="42"/>
      <c r="P679" s="317"/>
      <c r="Q679" s="42"/>
      <c r="R679" s="42"/>
      <c r="S679" s="42"/>
      <c r="T679" s="42"/>
      <c r="U679" s="42"/>
      <c r="V679" s="42"/>
      <c r="W679" s="42"/>
      <c r="X679" s="42"/>
      <c r="Y679" s="42"/>
      <c r="Z679" s="42"/>
      <c r="AA679" s="42"/>
      <c r="AB679" s="42"/>
    </row>
    <row r="680" spans="2:28" ht="15.75" hidden="1" customHeight="1" x14ac:dyDescent="0.25">
      <c r="B680" s="42"/>
      <c r="C680" s="42"/>
      <c r="D680" s="42"/>
      <c r="E680" s="42"/>
      <c r="F680" s="42"/>
      <c r="G680" s="72"/>
      <c r="H680" s="72"/>
      <c r="I680" s="72"/>
      <c r="J680" s="72"/>
      <c r="K680" s="42"/>
      <c r="L680" s="196"/>
      <c r="M680" s="196"/>
      <c r="N680" s="196"/>
      <c r="O680" s="42"/>
      <c r="P680" s="317"/>
      <c r="Q680" s="42"/>
      <c r="R680" s="42"/>
      <c r="S680" s="42"/>
      <c r="T680" s="42"/>
      <c r="U680" s="42"/>
      <c r="V680" s="42"/>
      <c r="W680" s="42"/>
      <c r="X680" s="42"/>
      <c r="Y680" s="42"/>
      <c r="Z680" s="42"/>
      <c r="AA680" s="42"/>
      <c r="AB680" s="42"/>
    </row>
    <row r="681" spans="2:28" ht="15.75" hidden="1" customHeight="1" x14ac:dyDescent="0.25">
      <c r="B681" s="42"/>
      <c r="C681" s="42"/>
      <c r="D681" s="42"/>
      <c r="E681" s="42"/>
      <c r="F681" s="42"/>
      <c r="G681" s="72"/>
      <c r="H681" s="72"/>
      <c r="I681" s="72"/>
      <c r="J681" s="72"/>
      <c r="K681" s="42"/>
      <c r="L681" s="196"/>
      <c r="M681" s="196"/>
      <c r="N681" s="196"/>
      <c r="O681" s="42"/>
      <c r="P681" s="317"/>
      <c r="Q681" s="42"/>
      <c r="R681" s="42"/>
      <c r="S681" s="42"/>
      <c r="T681" s="42"/>
      <c r="U681" s="42"/>
      <c r="V681" s="42"/>
      <c r="W681" s="42"/>
      <c r="X681" s="42"/>
      <c r="Y681" s="42"/>
      <c r="Z681" s="42"/>
      <c r="AA681" s="42"/>
      <c r="AB681" s="42"/>
    </row>
    <row r="682" spans="2:28" ht="15.75" hidden="1" customHeight="1" x14ac:dyDescent="0.25">
      <c r="B682" s="42"/>
      <c r="C682" s="42"/>
      <c r="D682" s="42"/>
      <c r="E682" s="42"/>
      <c r="F682" s="42"/>
      <c r="G682" s="72"/>
      <c r="H682" s="72"/>
      <c r="I682" s="72"/>
      <c r="J682" s="72"/>
      <c r="K682" s="42"/>
      <c r="L682" s="196"/>
      <c r="M682" s="196"/>
      <c r="N682" s="196"/>
      <c r="O682" s="42"/>
      <c r="P682" s="317"/>
      <c r="Q682" s="42"/>
      <c r="R682" s="42"/>
      <c r="S682" s="42"/>
      <c r="T682" s="42"/>
      <c r="U682" s="42"/>
      <c r="V682" s="42"/>
      <c r="W682" s="42"/>
      <c r="X682" s="42"/>
      <c r="Y682" s="42"/>
      <c r="Z682" s="42"/>
      <c r="AA682" s="42"/>
      <c r="AB682" s="42"/>
    </row>
    <row r="683" spans="2:28" ht="15.75" hidden="1" customHeight="1" x14ac:dyDescent="0.25">
      <c r="B683" s="42"/>
      <c r="C683" s="42"/>
      <c r="D683" s="42"/>
      <c r="E683" s="42"/>
      <c r="F683" s="42"/>
      <c r="G683" s="72"/>
      <c r="H683" s="72"/>
      <c r="I683" s="72"/>
      <c r="J683" s="72"/>
      <c r="K683" s="42"/>
      <c r="L683" s="196"/>
      <c r="M683" s="196"/>
      <c r="N683" s="196"/>
      <c r="O683" s="42"/>
      <c r="P683" s="317"/>
      <c r="Q683" s="42"/>
      <c r="R683" s="42"/>
      <c r="S683" s="42"/>
      <c r="T683" s="42"/>
      <c r="U683" s="42"/>
      <c r="V683" s="42"/>
      <c r="W683" s="42"/>
      <c r="X683" s="42"/>
      <c r="Y683" s="42"/>
      <c r="Z683" s="42"/>
      <c r="AA683" s="42"/>
      <c r="AB683" s="42"/>
    </row>
    <row r="684" spans="2:28" ht="15.75" hidden="1" customHeight="1" x14ac:dyDescent="0.25">
      <c r="B684" s="42"/>
      <c r="C684" s="42"/>
      <c r="D684" s="42"/>
      <c r="E684" s="42"/>
      <c r="F684" s="42"/>
      <c r="G684" s="72"/>
      <c r="H684" s="72"/>
      <c r="I684" s="72"/>
      <c r="J684" s="72"/>
      <c r="K684" s="42"/>
      <c r="L684" s="196"/>
      <c r="M684" s="196"/>
      <c r="N684" s="196"/>
      <c r="O684" s="42"/>
      <c r="P684" s="317"/>
      <c r="Q684" s="42"/>
      <c r="R684" s="42"/>
      <c r="S684" s="42"/>
      <c r="T684" s="42"/>
      <c r="U684" s="42"/>
      <c r="V684" s="42"/>
      <c r="W684" s="42"/>
      <c r="X684" s="42"/>
      <c r="Y684" s="42"/>
      <c r="Z684" s="42"/>
      <c r="AA684" s="42"/>
      <c r="AB684" s="42"/>
    </row>
    <row r="685" spans="2:28" ht="15.75" hidden="1" customHeight="1" x14ac:dyDescent="0.25">
      <c r="B685" s="42"/>
      <c r="C685" s="42"/>
      <c r="D685" s="42"/>
      <c r="E685" s="42"/>
      <c r="F685" s="42"/>
      <c r="G685" s="72"/>
      <c r="H685" s="72"/>
      <c r="I685" s="72"/>
      <c r="J685" s="72"/>
      <c r="K685" s="42"/>
      <c r="L685" s="196"/>
      <c r="M685" s="196"/>
      <c r="N685" s="196"/>
      <c r="O685" s="42"/>
      <c r="P685" s="317"/>
      <c r="Q685" s="42"/>
      <c r="R685" s="42"/>
      <c r="S685" s="42"/>
      <c r="T685" s="42"/>
      <c r="U685" s="42"/>
      <c r="V685" s="42"/>
      <c r="W685" s="42"/>
      <c r="X685" s="42"/>
      <c r="Y685" s="42"/>
      <c r="Z685" s="42"/>
      <c r="AA685" s="42"/>
      <c r="AB685" s="42"/>
    </row>
    <row r="686" spans="2:28" ht="15.75" hidden="1" customHeight="1" x14ac:dyDescent="0.25">
      <c r="B686" s="42"/>
      <c r="C686" s="42"/>
      <c r="D686" s="42"/>
      <c r="E686" s="42"/>
      <c r="F686" s="42"/>
      <c r="G686" s="72"/>
      <c r="H686" s="72"/>
      <c r="I686" s="72"/>
      <c r="J686" s="72"/>
      <c r="K686" s="42"/>
      <c r="L686" s="196"/>
      <c r="M686" s="196"/>
      <c r="N686" s="196"/>
      <c r="O686" s="42"/>
      <c r="P686" s="317"/>
      <c r="Q686" s="42"/>
      <c r="R686" s="42"/>
      <c r="S686" s="42"/>
      <c r="T686" s="42"/>
      <c r="U686" s="42"/>
      <c r="V686" s="42"/>
      <c r="W686" s="42"/>
      <c r="X686" s="42"/>
      <c r="Y686" s="42"/>
      <c r="Z686" s="42"/>
      <c r="AA686" s="42"/>
      <c r="AB686" s="42"/>
    </row>
    <row r="687" spans="2:28" ht="15.75" hidden="1" customHeight="1" x14ac:dyDescent="0.25">
      <c r="B687" s="42"/>
      <c r="C687" s="42"/>
      <c r="D687" s="42"/>
      <c r="E687" s="42"/>
      <c r="F687" s="42"/>
      <c r="G687" s="72"/>
      <c r="H687" s="72"/>
      <c r="I687" s="72"/>
      <c r="J687" s="72"/>
      <c r="K687" s="42"/>
      <c r="L687" s="196"/>
      <c r="M687" s="196"/>
      <c r="N687" s="196"/>
      <c r="O687" s="42"/>
      <c r="P687" s="317"/>
      <c r="Q687" s="42"/>
      <c r="R687" s="42"/>
      <c r="S687" s="42"/>
      <c r="T687" s="42"/>
      <c r="U687" s="42"/>
      <c r="V687" s="42"/>
      <c r="W687" s="42"/>
      <c r="X687" s="42"/>
      <c r="Y687" s="42"/>
      <c r="Z687" s="42"/>
      <c r="AA687" s="42"/>
      <c r="AB687" s="42"/>
    </row>
    <row r="688" spans="2:28" ht="15.75" hidden="1" customHeight="1" x14ac:dyDescent="0.25">
      <c r="B688" s="42"/>
      <c r="C688" s="42"/>
      <c r="D688" s="42"/>
      <c r="E688" s="42"/>
      <c r="F688" s="42"/>
      <c r="G688" s="72"/>
      <c r="H688" s="72"/>
      <c r="I688" s="72"/>
      <c r="J688" s="72"/>
      <c r="K688" s="42"/>
      <c r="L688" s="196"/>
      <c r="M688" s="196"/>
      <c r="N688" s="196"/>
      <c r="O688" s="42"/>
      <c r="P688" s="317"/>
      <c r="Q688" s="42"/>
      <c r="R688" s="42"/>
      <c r="S688" s="42"/>
      <c r="T688" s="42"/>
      <c r="U688" s="42"/>
      <c r="V688" s="42"/>
      <c r="W688" s="42"/>
      <c r="X688" s="42"/>
      <c r="Y688" s="42"/>
      <c r="Z688" s="42"/>
      <c r="AA688" s="42"/>
      <c r="AB688" s="42"/>
    </row>
    <row r="689" spans="2:28" ht="15.75" hidden="1" customHeight="1" x14ac:dyDescent="0.25">
      <c r="B689" s="42"/>
      <c r="C689" s="42"/>
      <c r="D689" s="42"/>
      <c r="E689" s="42"/>
      <c r="F689" s="42"/>
      <c r="G689" s="72"/>
      <c r="H689" s="72"/>
      <c r="I689" s="72"/>
      <c r="J689" s="72"/>
      <c r="K689" s="42"/>
      <c r="L689" s="196"/>
      <c r="M689" s="196"/>
      <c r="N689" s="196"/>
      <c r="O689" s="42"/>
      <c r="P689" s="317"/>
      <c r="Q689" s="42"/>
      <c r="R689" s="42"/>
      <c r="S689" s="42"/>
      <c r="T689" s="42"/>
      <c r="U689" s="42"/>
      <c r="V689" s="42"/>
      <c r="W689" s="42"/>
      <c r="X689" s="42"/>
      <c r="Y689" s="42"/>
      <c r="Z689" s="42"/>
      <c r="AA689" s="42"/>
      <c r="AB689" s="42"/>
    </row>
    <row r="690" spans="2:28" ht="15.75" hidden="1" customHeight="1" x14ac:dyDescent="0.25">
      <c r="B690" s="42"/>
      <c r="C690" s="42"/>
      <c r="D690" s="42"/>
      <c r="E690" s="42"/>
      <c r="F690" s="42"/>
      <c r="G690" s="72"/>
      <c r="H690" s="72"/>
      <c r="I690" s="72"/>
      <c r="J690" s="72"/>
      <c r="K690" s="42"/>
      <c r="L690" s="196"/>
      <c r="M690" s="196"/>
      <c r="N690" s="196"/>
      <c r="O690" s="42"/>
      <c r="P690" s="317"/>
      <c r="Q690" s="42"/>
      <c r="R690" s="42"/>
      <c r="S690" s="42"/>
      <c r="T690" s="42"/>
      <c r="U690" s="42"/>
      <c r="V690" s="42"/>
      <c r="W690" s="42"/>
      <c r="X690" s="42"/>
      <c r="Y690" s="42"/>
      <c r="Z690" s="42"/>
      <c r="AA690" s="42"/>
      <c r="AB690" s="42"/>
    </row>
    <row r="691" spans="2:28" ht="15.75" hidden="1" customHeight="1" x14ac:dyDescent="0.25">
      <c r="B691" s="42"/>
      <c r="C691" s="42"/>
      <c r="D691" s="42"/>
      <c r="E691" s="42"/>
      <c r="F691" s="42"/>
      <c r="G691" s="72"/>
      <c r="H691" s="72"/>
      <c r="I691" s="72"/>
      <c r="J691" s="72"/>
      <c r="K691" s="42"/>
      <c r="L691" s="196"/>
      <c r="M691" s="196"/>
      <c r="N691" s="196"/>
      <c r="O691" s="42"/>
      <c r="P691" s="317"/>
      <c r="Q691" s="42"/>
      <c r="R691" s="42"/>
      <c r="S691" s="42"/>
      <c r="T691" s="42"/>
      <c r="U691" s="42"/>
      <c r="V691" s="42"/>
      <c r="W691" s="42"/>
      <c r="X691" s="42"/>
      <c r="Y691" s="42"/>
      <c r="Z691" s="42"/>
      <c r="AA691" s="42"/>
      <c r="AB691" s="42"/>
    </row>
    <row r="692" spans="2:28" ht="15.75" hidden="1" customHeight="1" x14ac:dyDescent="0.25">
      <c r="B692" s="42"/>
      <c r="C692" s="42"/>
      <c r="D692" s="42"/>
      <c r="E692" s="42"/>
      <c r="F692" s="42"/>
      <c r="G692" s="72"/>
      <c r="H692" s="72"/>
      <c r="I692" s="72"/>
      <c r="J692" s="72"/>
      <c r="K692" s="42"/>
      <c r="L692" s="196"/>
      <c r="M692" s="196"/>
      <c r="N692" s="196"/>
      <c r="O692" s="42"/>
      <c r="P692" s="317"/>
      <c r="Q692" s="42"/>
      <c r="R692" s="42"/>
      <c r="S692" s="42"/>
      <c r="T692" s="42"/>
      <c r="U692" s="42"/>
      <c r="V692" s="42"/>
      <c r="W692" s="42"/>
      <c r="X692" s="42"/>
      <c r="Y692" s="42"/>
      <c r="Z692" s="42"/>
      <c r="AA692" s="42"/>
      <c r="AB692" s="42"/>
    </row>
    <row r="693" spans="2:28" ht="15.75" hidden="1" customHeight="1" x14ac:dyDescent="0.25">
      <c r="B693" s="42"/>
      <c r="C693" s="42"/>
      <c r="D693" s="42"/>
      <c r="E693" s="42"/>
      <c r="F693" s="42"/>
      <c r="G693" s="72"/>
      <c r="H693" s="72"/>
      <c r="I693" s="72"/>
      <c r="J693" s="72"/>
      <c r="K693" s="42"/>
      <c r="L693" s="196"/>
      <c r="M693" s="196"/>
      <c r="N693" s="196"/>
      <c r="O693" s="42"/>
      <c r="P693" s="317"/>
      <c r="Q693" s="42"/>
      <c r="R693" s="42"/>
      <c r="S693" s="42"/>
      <c r="T693" s="42"/>
      <c r="U693" s="42"/>
      <c r="V693" s="42"/>
      <c r="W693" s="42"/>
      <c r="X693" s="42"/>
      <c r="Y693" s="42"/>
      <c r="Z693" s="42"/>
      <c r="AA693" s="42"/>
      <c r="AB693" s="42"/>
    </row>
    <row r="694" spans="2:28" ht="15.75" hidden="1" customHeight="1" x14ac:dyDescent="0.25">
      <c r="B694" s="42"/>
      <c r="C694" s="42"/>
      <c r="D694" s="42"/>
      <c r="E694" s="42"/>
      <c r="F694" s="42"/>
      <c r="G694" s="72"/>
      <c r="H694" s="72"/>
      <c r="I694" s="72"/>
      <c r="J694" s="72"/>
      <c r="K694" s="42"/>
      <c r="L694" s="196"/>
      <c r="M694" s="196"/>
      <c r="N694" s="196"/>
      <c r="O694" s="42"/>
      <c r="P694" s="317"/>
      <c r="Q694" s="42"/>
      <c r="R694" s="42"/>
      <c r="S694" s="42"/>
      <c r="T694" s="42"/>
      <c r="U694" s="42"/>
      <c r="V694" s="42"/>
      <c r="W694" s="42"/>
      <c r="X694" s="42"/>
      <c r="Y694" s="42"/>
      <c r="Z694" s="42"/>
      <c r="AA694" s="42"/>
      <c r="AB694" s="42"/>
    </row>
    <row r="695" spans="2:28" ht="15.75" hidden="1" customHeight="1" x14ac:dyDescent="0.25">
      <c r="B695" s="42"/>
      <c r="C695" s="42"/>
      <c r="D695" s="42"/>
      <c r="E695" s="42"/>
      <c r="F695" s="42"/>
      <c r="G695" s="72"/>
      <c r="H695" s="72"/>
      <c r="I695" s="72"/>
      <c r="J695" s="72"/>
      <c r="K695" s="42"/>
      <c r="L695" s="196"/>
      <c r="M695" s="196"/>
      <c r="N695" s="196"/>
      <c r="O695" s="42"/>
      <c r="P695" s="317"/>
      <c r="Q695" s="42"/>
      <c r="R695" s="42"/>
      <c r="S695" s="42"/>
      <c r="T695" s="42"/>
      <c r="U695" s="42"/>
      <c r="V695" s="42"/>
      <c r="W695" s="42"/>
      <c r="X695" s="42"/>
      <c r="Y695" s="42"/>
      <c r="Z695" s="42"/>
      <c r="AA695" s="42"/>
      <c r="AB695" s="42"/>
    </row>
    <row r="696" spans="2:28" ht="15.75" hidden="1" customHeight="1" x14ac:dyDescent="0.25">
      <c r="B696" s="42"/>
      <c r="C696" s="42"/>
      <c r="D696" s="42"/>
      <c r="E696" s="42"/>
      <c r="F696" s="42"/>
      <c r="G696" s="72"/>
      <c r="H696" s="72"/>
      <c r="I696" s="72"/>
      <c r="J696" s="72"/>
      <c r="K696" s="42"/>
      <c r="L696" s="196"/>
      <c r="M696" s="196"/>
      <c r="N696" s="196"/>
      <c r="O696" s="42"/>
      <c r="P696" s="317"/>
      <c r="Q696" s="42"/>
      <c r="R696" s="42"/>
      <c r="S696" s="42"/>
      <c r="T696" s="42"/>
      <c r="U696" s="42"/>
      <c r="V696" s="42"/>
      <c r="W696" s="42"/>
      <c r="X696" s="42"/>
      <c r="Y696" s="42"/>
      <c r="Z696" s="42"/>
      <c r="AA696" s="42"/>
      <c r="AB696" s="42"/>
    </row>
    <row r="697" spans="2:28" ht="15.75" hidden="1" customHeight="1" x14ac:dyDescent="0.25">
      <c r="B697" s="42"/>
      <c r="C697" s="42"/>
      <c r="D697" s="42"/>
      <c r="E697" s="42"/>
      <c r="F697" s="42"/>
      <c r="G697" s="72"/>
      <c r="H697" s="72"/>
      <c r="I697" s="72"/>
      <c r="J697" s="72"/>
      <c r="K697" s="42"/>
      <c r="L697" s="196"/>
      <c r="M697" s="196"/>
      <c r="N697" s="196"/>
      <c r="O697" s="42"/>
      <c r="P697" s="317"/>
      <c r="Q697" s="42"/>
      <c r="R697" s="42"/>
      <c r="S697" s="42"/>
      <c r="T697" s="42"/>
      <c r="U697" s="42"/>
      <c r="V697" s="42"/>
      <c r="W697" s="42"/>
      <c r="X697" s="42"/>
      <c r="Y697" s="42"/>
      <c r="Z697" s="42"/>
      <c r="AA697" s="42"/>
      <c r="AB697" s="42"/>
    </row>
    <row r="698" spans="2:28" ht="15.75" hidden="1" customHeight="1" x14ac:dyDescent="0.25">
      <c r="B698" s="42"/>
      <c r="C698" s="42"/>
      <c r="D698" s="42"/>
      <c r="E698" s="42"/>
      <c r="F698" s="42"/>
      <c r="G698" s="72"/>
      <c r="H698" s="72"/>
      <c r="I698" s="72"/>
      <c r="J698" s="72"/>
      <c r="K698" s="42"/>
      <c r="L698" s="196"/>
      <c r="M698" s="196"/>
      <c r="N698" s="196"/>
      <c r="O698" s="42"/>
      <c r="P698" s="317"/>
      <c r="Q698" s="42"/>
      <c r="R698" s="42"/>
      <c r="S698" s="42"/>
      <c r="T698" s="42"/>
      <c r="U698" s="42"/>
      <c r="V698" s="42"/>
      <c r="W698" s="42"/>
      <c r="X698" s="42"/>
      <c r="Y698" s="42"/>
      <c r="Z698" s="42"/>
      <c r="AA698" s="42"/>
      <c r="AB698" s="42"/>
    </row>
    <row r="699" spans="2:28" ht="15.75" hidden="1" customHeight="1" x14ac:dyDescent="0.25">
      <c r="B699" s="42"/>
      <c r="C699" s="42"/>
      <c r="D699" s="42"/>
      <c r="E699" s="42"/>
      <c r="F699" s="42"/>
      <c r="G699" s="72"/>
      <c r="H699" s="72"/>
      <c r="I699" s="72"/>
      <c r="J699" s="72"/>
      <c r="K699" s="42"/>
      <c r="L699" s="196"/>
      <c r="M699" s="196"/>
      <c r="N699" s="196"/>
      <c r="O699" s="42"/>
      <c r="P699" s="317"/>
      <c r="Q699" s="42"/>
      <c r="R699" s="42"/>
      <c r="S699" s="42"/>
      <c r="T699" s="42"/>
      <c r="U699" s="42"/>
      <c r="V699" s="42"/>
      <c r="W699" s="42"/>
      <c r="X699" s="42"/>
      <c r="Y699" s="42"/>
      <c r="Z699" s="42"/>
      <c r="AA699" s="42"/>
      <c r="AB699" s="42"/>
    </row>
    <row r="700" spans="2:28" ht="15.75" hidden="1" customHeight="1" x14ac:dyDescent="0.25">
      <c r="B700" s="42"/>
      <c r="C700" s="42"/>
      <c r="D700" s="42"/>
      <c r="E700" s="42"/>
      <c r="F700" s="42"/>
      <c r="G700" s="72"/>
      <c r="H700" s="72"/>
      <c r="I700" s="72"/>
      <c r="J700" s="72"/>
      <c r="K700" s="42"/>
      <c r="L700" s="196"/>
      <c r="M700" s="196"/>
      <c r="N700" s="196"/>
      <c r="O700" s="42"/>
      <c r="P700" s="317"/>
      <c r="Q700" s="42"/>
      <c r="R700" s="42"/>
      <c r="S700" s="42"/>
      <c r="T700" s="42"/>
      <c r="U700" s="42"/>
      <c r="V700" s="42"/>
      <c r="W700" s="42"/>
      <c r="X700" s="42"/>
      <c r="Y700" s="42"/>
      <c r="Z700" s="42"/>
      <c r="AA700" s="42"/>
      <c r="AB700" s="42"/>
    </row>
    <row r="701" spans="2:28" ht="15.75" hidden="1" customHeight="1" x14ac:dyDescent="0.25">
      <c r="B701" s="42"/>
      <c r="C701" s="42"/>
      <c r="D701" s="42"/>
      <c r="E701" s="42"/>
      <c r="F701" s="42"/>
      <c r="G701" s="72"/>
      <c r="H701" s="72"/>
      <c r="I701" s="72"/>
      <c r="J701" s="72"/>
      <c r="K701" s="42"/>
      <c r="L701" s="196"/>
      <c r="M701" s="196"/>
      <c r="N701" s="196"/>
      <c r="O701" s="42"/>
      <c r="P701" s="317"/>
      <c r="Q701" s="42"/>
      <c r="R701" s="42"/>
      <c r="S701" s="42"/>
      <c r="T701" s="42"/>
      <c r="U701" s="42"/>
      <c r="V701" s="42"/>
      <c r="W701" s="42"/>
      <c r="X701" s="42"/>
      <c r="Y701" s="42"/>
      <c r="Z701" s="42"/>
      <c r="AA701" s="42"/>
      <c r="AB701" s="42"/>
    </row>
    <row r="702" spans="2:28" ht="15.75" hidden="1" customHeight="1" x14ac:dyDescent="0.25">
      <c r="B702" s="42"/>
      <c r="C702" s="42"/>
      <c r="D702" s="42"/>
      <c r="E702" s="42"/>
      <c r="F702" s="42"/>
      <c r="G702" s="72"/>
      <c r="H702" s="72"/>
      <c r="I702" s="72"/>
      <c r="J702" s="72"/>
      <c r="K702" s="42"/>
      <c r="L702" s="196"/>
      <c r="M702" s="196"/>
      <c r="N702" s="196"/>
      <c r="O702" s="42"/>
      <c r="P702" s="317"/>
      <c r="Q702" s="42"/>
      <c r="R702" s="42"/>
      <c r="S702" s="42"/>
      <c r="T702" s="42"/>
      <c r="U702" s="42"/>
      <c r="V702" s="42"/>
      <c r="W702" s="42"/>
      <c r="X702" s="42"/>
      <c r="Y702" s="42"/>
      <c r="Z702" s="42"/>
      <c r="AA702" s="42"/>
      <c r="AB702" s="42"/>
    </row>
    <row r="703" spans="2:28" ht="15.75" hidden="1" customHeight="1" x14ac:dyDescent="0.25">
      <c r="B703" s="42"/>
      <c r="C703" s="42"/>
      <c r="D703" s="42"/>
      <c r="E703" s="42"/>
      <c r="F703" s="42"/>
      <c r="G703" s="72"/>
      <c r="H703" s="72"/>
      <c r="I703" s="72"/>
      <c r="J703" s="72"/>
      <c r="K703" s="42"/>
      <c r="L703" s="196"/>
      <c r="M703" s="196"/>
      <c r="N703" s="196"/>
      <c r="O703" s="42"/>
      <c r="P703" s="317"/>
      <c r="Q703" s="42"/>
      <c r="R703" s="42"/>
      <c r="S703" s="42"/>
      <c r="T703" s="42"/>
      <c r="U703" s="42"/>
      <c r="V703" s="42"/>
      <c r="W703" s="42"/>
      <c r="X703" s="42"/>
      <c r="Y703" s="42"/>
      <c r="Z703" s="42"/>
      <c r="AA703" s="42"/>
      <c r="AB703" s="42"/>
    </row>
    <row r="704" spans="2:28" ht="15.75" hidden="1" customHeight="1" x14ac:dyDescent="0.25">
      <c r="B704" s="42"/>
      <c r="C704" s="42"/>
      <c r="D704" s="42"/>
      <c r="E704" s="42"/>
      <c r="F704" s="42"/>
      <c r="G704" s="72"/>
      <c r="H704" s="72"/>
      <c r="I704" s="72"/>
      <c r="J704" s="72"/>
      <c r="K704" s="42"/>
      <c r="L704" s="196"/>
      <c r="M704" s="196"/>
      <c r="N704" s="196"/>
      <c r="O704" s="42"/>
      <c r="P704" s="317"/>
      <c r="Q704" s="42"/>
      <c r="R704" s="42"/>
      <c r="S704" s="42"/>
      <c r="T704" s="42"/>
      <c r="U704" s="42"/>
      <c r="V704" s="42"/>
      <c r="W704" s="42"/>
      <c r="X704" s="42"/>
      <c r="Y704" s="42"/>
      <c r="Z704" s="42"/>
      <c r="AA704" s="42"/>
      <c r="AB704" s="42"/>
    </row>
    <row r="705" spans="2:28" ht="15.75" hidden="1" customHeight="1" x14ac:dyDescent="0.25">
      <c r="B705" s="42"/>
      <c r="C705" s="42"/>
      <c r="D705" s="42"/>
      <c r="E705" s="42"/>
      <c r="F705" s="42"/>
      <c r="G705" s="72"/>
      <c r="H705" s="72"/>
      <c r="I705" s="72"/>
      <c r="J705" s="72"/>
      <c r="K705" s="42"/>
      <c r="L705" s="196"/>
      <c r="M705" s="196"/>
      <c r="N705" s="196"/>
      <c r="O705" s="42"/>
      <c r="P705" s="317"/>
      <c r="Q705" s="42"/>
      <c r="R705" s="42"/>
      <c r="S705" s="42"/>
      <c r="T705" s="42"/>
      <c r="U705" s="42"/>
      <c r="V705" s="42"/>
      <c r="W705" s="42"/>
      <c r="X705" s="42"/>
      <c r="Y705" s="42"/>
      <c r="Z705" s="42"/>
      <c r="AA705" s="42"/>
      <c r="AB705" s="42"/>
    </row>
    <row r="706" spans="2:28" ht="15.75" hidden="1" customHeight="1" x14ac:dyDescent="0.25">
      <c r="B706" s="42"/>
      <c r="C706" s="42"/>
      <c r="D706" s="42"/>
      <c r="E706" s="42"/>
      <c r="F706" s="42"/>
      <c r="G706" s="72"/>
      <c r="H706" s="72"/>
      <c r="I706" s="72"/>
      <c r="J706" s="72"/>
      <c r="K706" s="42"/>
      <c r="L706" s="196"/>
      <c r="M706" s="196"/>
      <c r="N706" s="196"/>
      <c r="O706" s="42"/>
      <c r="P706" s="317"/>
      <c r="Q706" s="42"/>
      <c r="R706" s="42"/>
      <c r="S706" s="42"/>
      <c r="T706" s="42"/>
      <c r="U706" s="42"/>
      <c r="V706" s="42"/>
      <c r="W706" s="42"/>
      <c r="X706" s="42"/>
      <c r="Y706" s="42"/>
      <c r="Z706" s="42"/>
      <c r="AA706" s="42"/>
      <c r="AB706" s="42"/>
    </row>
    <row r="707" spans="2:28" ht="15.75" hidden="1" customHeight="1" x14ac:dyDescent="0.25">
      <c r="B707" s="42"/>
      <c r="C707" s="42"/>
      <c r="D707" s="42"/>
      <c r="E707" s="42"/>
      <c r="F707" s="42"/>
      <c r="G707" s="72"/>
      <c r="H707" s="72"/>
      <c r="I707" s="72"/>
      <c r="J707" s="72"/>
      <c r="K707" s="42"/>
      <c r="L707" s="196"/>
      <c r="M707" s="196"/>
      <c r="N707" s="196"/>
      <c r="O707" s="42"/>
      <c r="P707" s="317"/>
      <c r="Q707" s="42"/>
      <c r="R707" s="42"/>
      <c r="S707" s="42"/>
      <c r="T707" s="42"/>
      <c r="U707" s="42"/>
      <c r="V707" s="42"/>
      <c r="W707" s="42"/>
      <c r="X707" s="42"/>
      <c r="Y707" s="42"/>
      <c r="Z707" s="42"/>
      <c r="AA707" s="42"/>
      <c r="AB707" s="42"/>
    </row>
    <row r="708" spans="2:28" ht="15.75" hidden="1" customHeight="1" x14ac:dyDescent="0.25">
      <c r="B708" s="42"/>
      <c r="C708" s="42"/>
      <c r="D708" s="42"/>
      <c r="E708" s="42"/>
      <c r="F708" s="42"/>
      <c r="G708" s="72"/>
      <c r="H708" s="72"/>
      <c r="I708" s="72"/>
      <c r="J708" s="72"/>
      <c r="K708" s="42"/>
      <c r="L708" s="196"/>
      <c r="M708" s="196"/>
      <c r="N708" s="196"/>
      <c r="O708" s="42"/>
      <c r="P708" s="317"/>
      <c r="Q708" s="42"/>
      <c r="R708" s="42"/>
      <c r="S708" s="42"/>
      <c r="T708" s="42"/>
      <c r="U708" s="42"/>
      <c r="V708" s="42"/>
      <c r="W708" s="42"/>
      <c r="X708" s="42"/>
      <c r="Y708" s="42"/>
      <c r="Z708" s="42"/>
      <c r="AA708" s="42"/>
      <c r="AB708" s="42"/>
    </row>
    <row r="709" spans="2:28" ht="15.75" hidden="1" customHeight="1" x14ac:dyDescent="0.25">
      <c r="B709" s="42"/>
      <c r="C709" s="42"/>
      <c r="D709" s="42"/>
      <c r="E709" s="42"/>
      <c r="F709" s="42"/>
      <c r="G709" s="72"/>
      <c r="H709" s="72"/>
      <c r="I709" s="72"/>
      <c r="J709" s="72"/>
      <c r="K709" s="42"/>
      <c r="L709" s="196"/>
      <c r="M709" s="196"/>
      <c r="N709" s="196"/>
      <c r="O709" s="42"/>
      <c r="P709" s="317"/>
      <c r="Q709" s="42"/>
      <c r="R709" s="42"/>
      <c r="S709" s="42"/>
      <c r="T709" s="42"/>
      <c r="U709" s="42"/>
      <c r="V709" s="42"/>
      <c r="W709" s="42"/>
      <c r="X709" s="42"/>
      <c r="Y709" s="42"/>
      <c r="Z709" s="42"/>
      <c r="AA709" s="42"/>
      <c r="AB709" s="42"/>
    </row>
    <row r="710" spans="2:28" ht="15.75" hidden="1" customHeight="1" x14ac:dyDescent="0.25">
      <c r="B710" s="42"/>
      <c r="C710" s="42"/>
      <c r="D710" s="42"/>
      <c r="E710" s="42"/>
      <c r="F710" s="42"/>
      <c r="G710" s="72"/>
      <c r="H710" s="72"/>
      <c r="I710" s="72"/>
      <c r="J710" s="72"/>
      <c r="K710" s="42"/>
      <c r="L710" s="196"/>
      <c r="M710" s="196"/>
      <c r="N710" s="196"/>
      <c r="O710" s="42"/>
      <c r="P710" s="317"/>
      <c r="Q710" s="42"/>
      <c r="R710" s="42"/>
      <c r="S710" s="42"/>
      <c r="T710" s="42"/>
      <c r="U710" s="42"/>
      <c r="V710" s="42"/>
      <c r="W710" s="42"/>
      <c r="X710" s="42"/>
      <c r="Y710" s="42"/>
      <c r="Z710" s="42"/>
      <c r="AA710" s="42"/>
      <c r="AB710" s="42"/>
    </row>
    <row r="711" spans="2:28" ht="15.75" hidden="1" customHeight="1" x14ac:dyDescent="0.25">
      <c r="B711" s="42"/>
      <c r="C711" s="42"/>
      <c r="D711" s="42"/>
      <c r="E711" s="42"/>
      <c r="F711" s="42"/>
      <c r="G711" s="72"/>
      <c r="H711" s="72"/>
      <c r="I711" s="72"/>
      <c r="J711" s="72"/>
      <c r="K711" s="42"/>
      <c r="L711" s="196"/>
      <c r="M711" s="196"/>
      <c r="N711" s="196"/>
      <c r="O711" s="42"/>
      <c r="P711" s="317"/>
      <c r="Q711" s="42"/>
      <c r="R711" s="42"/>
      <c r="S711" s="42"/>
      <c r="T711" s="42"/>
      <c r="U711" s="42"/>
      <c r="V711" s="42"/>
      <c r="W711" s="42"/>
      <c r="X711" s="42"/>
      <c r="Y711" s="42"/>
      <c r="Z711" s="42"/>
      <c r="AA711" s="42"/>
      <c r="AB711" s="42"/>
    </row>
    <row r="712" spans="2:28" ht="15.75" hidden="1" customHeight="1" x14ac:dyDescent="0.25">
      <c r="B712" s="42"/>
      <c r="C712" s="42"/>
      <c r="D712" s="42"/>
      <c r="E712" s="42"/>
      <c r="F712" s="42"/>
      <c r="G712" s="72"/>
      <c r="H712" s="72"/>
      <c r="I712" s="72"/>
      <c r="J712" s="72"/>
      <c r="K712" s="42"/>
      <c r="L712" s="196"/>
      <c r="M712" s="196"/>
      <c r="N712" s="196"/>
      <c r="O712" s="42"/>
      <c r="P712" s="317"/>
      <c r="Q712" s="42"/>
      <c r="R712" s="42"/>
      <c r="S712" s="42"/>
      <c r="T712" s="42"/>
      <c r="U712" s="42"/>
      <c r="V712" s="42"/>
      <c r="W712" s="42"/>
      <c r="X712" s="42"/>
      <c r="Y712" s="42"/>
      <c r="Z712" s="42"/>
      <c r="AA712" s="42"/>
      <c r="AB712" s="42"/>
    </row>
    <row r="713" spans="2:28" ht="15.75" hidden="1" customHeight="1" x14ac:dyDescent="0.25">
      <c r="B713" s="42"/>
      <c r="C713" s="42"/>
      <c r="D713" s="42"/>
      <c r="E713" s="42"/>
      <c r="F713" s="42"/>
      <c r="G713" s="72"/>
      <c r="H713" s="72"/>
      <c r="I713" s="72"/>
      <c r="J713" s="72"/>
      <c r="K713" s="42"/>
      <c r="L713" s="196"/>
      <c r="M713" s="196"/>
      <c r="N713" s="196"/>
      <c r="O713" s="42"/>
      <c r="P713" s="317"/>
      <c r="Q713" s="42"/>
      <c r="R713" s="42"/>
      <c r="S713" s="42"/>
      <c r="T713" s="42"/>
      <c r="U713" s="42"/>
      <c r="V713" s="42"/>
      <c r="W713" s="42"/>
      <c r="X713" s="42"/>
      <c r="Y713" s="42"/>
      <c r="Z713" s="42"/>
      <c r="AA713" s="42"/>
      <c r="AB713" s="42"/>
    </row>
    <row r="714" spans="2:28" ht="15.75" hidden="1" customHeight="1" x14ac:dyDescent="0.25">
      <c r="B714" s="42"/>
      <c r="C714" s="42"/>
      <c r="D714" s="42"/>
      <c r="E714" s="42"/>
      <c r="F714" s="42"/>
      <c r="G714" s="72"/>
      <c r="H714" s="72"/>
      <c r="I714" s="72"/>
      <c r="J714" s="72"/>
      <c r="K714" s="42"/>
      <c r="L714" s="196"/>
      <c r="M714" s="196"/>
      <c r="N714" s="196"/>
      <c r="O714" s="42"/>
      <c r="P714" s="317"/>
      <c r="Q714" s="42"/>
      <c r="R714" s="42"/>
      <c r="S714" s="42"/>
      <c r="T714" s="42"/>
      <c r="U714" s="42"/>
      <c r="V714" s="42"/>
      <c r="W714" s="42"/>
      <c r="X714" s="42"/>
      <c r="Y714" s="42"/>
      <c r="Z714" s="42"/>
      <c r="AA714" s="42"/>
      <c r="AB714" s="42"/>
    </row>
    <row r="715" spans="2:28" ht="15.75" hidden="1" customHeight="1" x14ac:dyDescent="0.25">
      <c r="B715" s="42"/>
      <c r="C715" s="42"/>
      <c r="D715" s="42"/>
      <c r="E715" s="42"/>
      <c r="F715" s="42"/>
      <c r="G715" s="72"/>
      <c r="H715" s="72"/>
      <c r="I715" s="72"/>
      <c r="J715" s="72"/>
      <c r="K715" s="42"/>
      <c r="L715" s="196"/>
      <c r="M715" s="196"/>
      <c r="N715" s="196"/>
      <c r="O715" s="42"/>
      <c r="P715" s="317"/>
      <c r="Q715" s="42"/>
      <c r="R715" s="42"/>
      <c r="S715" s="42"/>
      <c r="T715" s="42"/>
      <c r="U715" s="42"/>
      <c r="V715" s="42"/>
      <c r="W715" s="42"/>
      <c r="X715" s="42"/>
      <c r="Y715" s="42"/>
      <c r="Z715" s="42"/>
      <c r="AA715" s="42"/>
      <c r="AB715" s="42"/>
    </row>
    <row r="716" spans="2:28" ht="15.75" hidden="1" customHeight="1" x14ac:dyDescent="0.25">
      <c r="B716" s="42"/>
      <c r="C716" s="42"/>
      <c r="D716" s="42"/>
      <c r="E716" s="42"/>
      <c r="F716" s="42"/>
      <c r="G716" s="72"/>
      <c r="H716" s="72"/>
      <c r="I716" s="72"/>
      <c r="J716" s="72"/>
      <c r="K716" s="42"/>
      <c r="L716" s="196"/>
      <c r="M716" s="196"/>
      <c r="N716" s="196"/>
      <c r="O716" s="42"/>
      <c r="P716" s="317"/>
      <c r="Q716" s="42"/>
      <c r="R716" s="42"/>
      <c r="S716" s="42"/>
      <c r="T716" s="42"/>
      <c r="U716" s="42"/>
      <c r="V716" s="42"/>
      <c r="W716" s="42"/>
      <c r="X716" s="42"/>
      <c r="Y716" s="42"/>
      <c r="Z716" s="42"/>
      <c r="AA716" s="42"/>
      <c r="AB716" s="42"/>
    </row>
    <row r="717" spans="2:28" ht="15.75" hidden="1" customHeight="1" x14ac:dyDescent="0.25">
      <c r="B717" s="42"/>
      <c r="C717" s="42"/>
      <c r="D717" s="42"/>
      <c r="E717" s="42"/>
      <c r="F717" s="42"/>
      <c r="G717" s="72"/>
      <c r="H717" s="72"/>
      <c r="I717" s="72"/>
      <c r="J717" s="72"/>
      <c r="K717" s="42"/>
      <c r="L717" s="196"/>
      <c r="M717" s="196"/>
      <c r="N717" s="196"/>
      <c r="O717" s="42"/>
      <c r="P717" s="317"/>
      <c r="Q717" s="42"/>
      <c r="R717" s="42"/>
      <c r="S717" s="42"/>
      <c r="T717" s="42"/>
      <c r="U717" s="42"/>
      <c r="V717" s="42"/>
      <c r="W717" s="42"/>
      <c r="X717" s="42"/>
      <c r="Y717" s="42"/>
      <c r="Z717" s="42"/>
      <c r="AA717" s="42"/>
      <c r="AB717" s="42"/>
    </row>
    <row r="718" spans="2:28" ht="15.75" hidden="1" customHeight="1" x14ac:dyDescent="0.25">
      <c r="B718" s="42"/>
      <c r="C718" s="42"/>
      <c r="D718" s="42"/>
      <c r="E718" s="42"/>
      <c r="F718" s="42"/>
      <c r="G718" s="72"/>
      <c r="H718" s="72"/>
      <c r="I718" s="72"/>
      <c r="J718" s="72"/>
      <c r="K718" s="42"/>
      <c r="L718" s="196"/>
      <c r="M718" s="196"/>
      <c r="N718" s="196"/>
      <c r="O718" s="42"/>
      <c r="P718" s="317"/>
      <c r="Q718" s="42"/>
      <c r="R718" s="42"/>
      <c r="S718" s="42"/>
      <c r="T718" s="42"/>
      <c r="U718" s="42"/>
      <c r="V718" s="42"/>
      <c r="W718" s="42"/>
      <c r="X718" s="42"/>
      <c r="Y718" s="42"/>
      <c r="Z718" s="42"/>
      <c r="AA718" s="42"/>
      <c r="AB718" s="42"/>
    </row>
    <row r="719" spans="2:28" ht="15.75" hidden="1" customHeight="1" x14ac:dyDescent="0.25">
      <c r="B719" s="42"/>
      <c r="C719" s="42"/>
      <c r="D719" s="42"/>
      <c r="E719" s="42"/>
      <c r="F719" s="42"/>
      <c r="G719" s="72"/>
      <c r="H719" s="72"/>
      <c r="I719" s="72"/>
      <c r="J719" s="72"/>
      <c r="K719" s="42"/>
      <c r="L719" s="196"/>
      <c r="M719" s="196"/>
      <c r="N719" s="196"/>
      <c r="O719" s="42"/>
      <c r="P719" s="317"/>
      <c r="Q719" s="42"/>
      <c r="R719" s="42"/>
      <c r="S719" s="42"/>
      <c r="T719" s="42"/>
      <c r="U719" s="42"/>
      <c r="V719" s="42"/>
      <c r="W719" s="42"/>
      <c r="X719" s="42"/>
      <c r="Y719" s="42"/>
      <c r="Z719" s="42"/>
      <c r="AA719" s="42"/>
      <c r="AB719" s="42"/>
    </row>
    <row r="720" spans="2:28" ht="15.75" hidden="1" customHeight="1" x14ac:dyDescent="0.25">
      <c r="B720" s="42"/>
      <c r="C720" s="42"/>
      <c r="D720" s="42"/>
      <c r="E720" s="42"/>
      <c r="F720" s="42"/>
      <c r="G720" s="72"/>
      <c r="H720" s="72"/>
      <c r="I720" s="72"/>
      <c r="J720" s="72"/>
      <c r="K720" s="42"/>
      <c r="L720" s="196"/>
      <c r="M720" s="196"/>
      <c r="N720" s="196"/>
      <c r="O720" s="42"/>
      <c r="P720" s="317"/>
      <c r="Q720" s="42"/>
      <c r="R720" s="42"/>
      <c r="S720" s="42"/>
      <c r="T720" s="42"/>
      <c r="U720" s="42"/>
      <c r="V720" s="42"/>
      <c r="W720" s="42"/>
      <c r="X720" s="42"/>
      <c r="Y720" s="42"/>
      <c r="Z720" s="42"/>
      <c r="AA720" s="42"/>
      <c r="AB720" s="42"/>
    </row>
    <row r="721" spans="2:28" ht="15.75" hidden="1" customHeight="1" x14ac:dyDescent="0.25">
      <c r="B721" s="42"/>
      <c r="C721" s="42"/>
      <c r="D721" s="42"/>
      <c r="E721" s="42"/>
      <c r="F721" s="42"/>
      <c r="G721" s="72"/>
      <c r="H721" s="72"/>
      <c r="I721" s="72"/>
      <c r="J721" s="72"/>
      <c r="K721" s="42"/>
      <c r="L721" s="196"/>
      <c r="M721" s="196"/>
      <c r="N721" s="196"/>
      <c r="O721" s="42"/>
      <c r="P721" s="317"/>
      <c r="Q721" s="42"/>
      <c r="R721" s="42"/>
      <c r="S721" s="42"/>
      <c r="T721" s="42"/>
      <c r="U721" s="42"/>
      <c r="V721" s="42"/>
      <c r="W721" s="42"/>
      <c r="X721" s="42"/>
      <c r="Y721" s="42"/>
      <c r="Z721" s="42"/>
      <c r="AA721" s="42"/>
      <c r="AB721" s="42"/>
    </row>
    <row r="722" spans="2:28" ht="15.75" hidden="1" customHeight="1" x14ac:dyDescent="0.25">
      <c r="B722" s="42"/>
      <c r="C722" s="42"/>
      <c r="D722" s="42"/>
      <c r="E722" s="42"/>
      <c r="F722" s="42"/>
      <c r="G722" s="72"/>
      <c r="H722" s="72"/>
      <c r="I722" s="72"/>
      <c r="J722" s="72"/>
      <c r="K722" s="42"/>
      <c r="L722" s="196"/>
      <c r="M722" s="196"/>
      <c r="N722" s="196"/>
      <c r="O722" s="42"/>
      <c r="P722" s="317"/>
      <c r="Q722" s="42"/>
      <c r="R722" s="42"/>
      <c r="S722" s="42"/>
      <c r="T722" s="42"/>
      <c r="U722" s="42"/>
      <c r="V722" s="42"/>
      <c r="W722" s="42"/>
      <c r="X722" s="42"/>
      <c r="Y722" s="42"/>
      <c r="Z722" s="42"/>
      <c r="AA722" s="42"/>
      <c r="AB722" s="42"/>
    </row>
    <row r="723" spans="2:28" ht="15.75" hidden="1" customHeight="1" x14ac:dyDescent="0.25">
      <c r="B723" s="42"/>
      <c r="C723" s="42"/>
      <c r="D723" s="42"/>
      <c r="E723" s="42"/>
      <c r="F723" s="42"/>
      <c r="G723" s="72"/>
      <c r="H723" s="72"/>
      <c r="I723" s="72"/>
      <c r="J723" s="72"/>
      <c r="K723" s="42"/>
      <c r="L723" s="196"/>
      <c r="M723" s="196"/>
      <c r="N723" s="196"/>
      <c r="O723" s="42"/>
      <c r="P723" s="317"/>
      <c r="Q723" s="42"/>
      <c r="R723" s="42"/>
      <c r="S723" s="42"/>
      <c r="T723" s="42"/>
      <c r="U723" s="42"/>
      <c r="V723" s="42"/>
      <c r="W723" s="42"/>
      <c r="X723" s="42"/>
      <c r="Y723" s="42"/>
      <c r="Z723" s="42"/>
      <c r="AA723" s="42"/>
      <c r="AB723" s="42"/>
    </row>
    <row r="724" spans="2:28" ht="15.75" hidden="1" customHeight="1" x14ac:dyDescent="0.25">
      <c r="B724" s="42"/>
      <c r="C724" s="42"/>
      <c r="D724" s="42"/>
      <c r="E724" s="42"/>
      <c r="F724" s="42"/>
      <c r="G724" s="72"/>
      <c r="H724" s="72"/>
      <c r="I724" s="72"/>
      <c r="J724" s="72"/>
      <c r="K724" s="42"/>
      <c r="L724" s="196"/>
      <c r="M724" s="196"/>
      <c r="N724" s="196"/>
      <c r="O724" s="42"/>
      <c r="P724" s="317"/>
      <c r="Q724" s="42"/>
      <c r="R724" s="42"/>
      <c r="S724" s="42"/>
      <c r="T724" s="42"/>
      <c r="U724" s="42"/>
      <c r="V724" s="42"/>
      <c r="W724" s="42"/>
      <c r="X724" s="42"/>
      <c r="Y724" s="42"/>
      <c r="Z724" s="42"/>
      <c r="AA724" s="42"/>
      <c r="AB724" s="42"/>
    </row>
    <row r="725" spans="2:28" ht="15.75" hidden="1" customHeight="1" x14ac:dyDescent="0.25">
      <c r="B725" s="42"/>
      <c r="C725" s="42"/>
      <c r="D725" s="42"/>
      <c r="E725" s="42"/>
      <c r="F725" s="42"/>
      <c r="G725" s="72"/>
      <c r="H725" s="72"/>
      <c r="I725" s="72"/>
      <c r="J725" s="72"/>
      <c r="K725" s="42"/>
      <c r="L725" s="196"/>
      <c r="M725" s="196"/>
      <c r="N725" s="196"/>
      <c r="O725" s="42"/>
      <c r="P725" s="317"/>
      <c r="Q725" s="42"/>
      <c r="R725" s="42"/>
      <c r="S725" s="42"/>
      <c r="T725" s="42"/>
      <c r="U725" s="42"/>
      <c r="V725" s="42"/>
      <c r="W725" s="42"/>
      <c r="X725" s="42"/>
      <c r="Y725" s="42"/>
      <c r="Z725" s="42"/>
      <c r="AA725" s="42"/>
      <c r="AB725" s="42"/>
    </row>
    <row r="726" spans="2:28" ht="15.75" hidden="1" customHeight="1" x14ac:dyDescent="0.25">
      <c r="B726" s="42"/>
      <c r="C726" s="42"/>
      <c r="D726" s="42"/>
      <c r="E726" s="42"/>
      <c r="F726" s="42"/>
      <c r="G726" s="72"/>
      <c r="H726" s="72"/>
      <c r="I726" s="72"/>
      <c r="J726" s="72"/>
      <c r="K726" s="42"/>
      <c r="L726" s="196"/>
      <c r="M726" s="196"/>
      <c r="N726" s="196"/>
      <c r="O726" s="42"/>
      <c r="P726" s="317"/>
      <c r="Q726" s="42"/>
      <c r="R726" s="42"/>
      <c r="S726" s="42"/>
      <c r="T726" s="42"/>
      <c r="U726" s="42"/>
      <c r="V726" s="42"/>
      <c r="W726" s="42"/>
      <c r="X726" s="42"/>
      <c r="Y726" s="42"/>
      <c r="Z726" s="42"/>
      <c r="AA726" s="42"/>
      <c r="AB726" s="42"/>
    </row>
    <row r="727" spans="2:28" ht="15.75" hidden="1" customHeight="1" x14ac:dyDescent="0.25">
      <c r="B727" s="42"/>
      <c r="C727" s="42"/>
      <c r="D727" s="42"/>
      <c r="E727" s="42"/>
      <c r="F727" s="42"/>
      <c r="G727" s="72"/>
      <c r="H727" s="72"/>
      <c r="I727" s="72"/>
      <c r="J727" s="72"/>
      <c r="K727" s="42"/>
      <c r="L727" s="196"/>
      <c r="M727" s="196"/>
      <c r="N727" s="196"/>
      <c r="O727" s="42"/>
      <c r="P727" s="317"/>
      <c r="Q727" s="42"/>
      <c r="R727" s="42"/>
      <c r="S727" s="42"/>
      <c r="T727" s="42"/>
      <c r="U727" s="42"/>
      <c r="V727" s="42"/>
      <c r="W727" s="42"/>
      <c r="X727" s="42"/>
      <c r="Y727" s="42"/>
      <c r="Z727" s="42"/>
      <c r="AA727" s="42"/>
      <c r="AB727" s="42"/>
    </row>
    <row r="728" spans="2:28" ht="15.75" hidden="1" customHeight="1" x14ac:dyDescent="0.25">
      <c r="B728" s="42"/>
      <c r="C728" s="42"/>
      <c r="D728" s="42"/>
      <c r="E728" s="42"/>
      <c r="F728" s="42"/>
      <c r="G728" s="72"/>
      <c r="H728" s="72"/>
      <c r="I728" s="72"/>
      <c r="J728" s="72"/>
      <c r="K728" s="42"/>
      <c r="L728" s="196"/>
      <c r="M728" s="196"/>
      <c r="N728" s="196"/>
      <c r="O728" s="42"/>
      <c r="P728" s="317"/>
      <c r="Q728" s="42"/>
      <c r="R728" s="42"/>
      <c r="S728" s="42"/>
      <c r="T728" s="42"/>
      <c r="U728" s="42"/>
      <c r="V728" s="42"/>
      <c r="W728" s="42"/>
      <c r="X728" s="42"/>
      <c r="Y728" s="42"/>
      <c r="Z728" s="42"/>
      <c r="AA728" s="42"/>
      <c r="AB728" s="42"/>
    </row>
    <row r="729" spans="2:28" ht="15.75" hidden="1" customHeight="1" x14ac:dyDescent="0.25">
      <c r="B729" s="42"/>
      <c r="C729" s="42"/>
      <c r="D729" s="42"/>
      <c r="E729" s="42"/>
      <c r="F729" s="42"/>
      <c r="G729" s="72"/>
      <c r="H729" s="72"/>
      <c r="I729" s="72"/>
      <c r="J729" s="72"/>
      <c r="K729" s="42"/>
      <c r="L729" s="196"/>
      <c r="M729" s="196"/>
      <c r="N729" s="196"/>
      <c r="O729" s="42"/>
      <c r="P729" s="317"/>
      <c r="Q729" s="42"/>
      <c r="R729" s="42"/>
      <c r="S729" s="42"/>
      <c r="T729" s="42"/>
      <c r="U729" s="42"/>
      <c r="V729" s="42"/>
      <c r="W729" s="42"/>
      <c r="X729" s="42"/>
      <c r="Y729" s="42"/>
      <c r="Z729" s="42"/>
      <c r="AA729" s="42"/>
      <c r="AB729" s="42"/>
    </row>
    <row r="730" spans="2:28" ht="15.75" hidden="1" customHeight="1" x14ac:dyDescent="0.25">
      <c r="B730" s="42"/>
      <c r="C730" s="42"/>
      <c r="D730" s="42"/>
      <c r="E730" s="42"/>
      <c r="F730" s="42"/>
      <c r="G730" s="72"/>
      <c r="H730" s="72"/>
      <c r="I730" s="72"/>
      <c r="J730" s="72"/>
      <c r="K730" s="42"/>
      <c r="L730" s="196"/>
      <c r="M730" s="196"/>
      <c r="N730" s="196"/>
      <c r="O730" s="42"/>
      <c r="P730" s="317"/>
      <c r="Q730" s="42"/>
      <c r="R730" s="42"/>
      <c r="S730" s="42"/>
      <c r="T730" s="42"/>
      <c r="U730" s="42"/>
      <c r="V730" s="42"/>
      <c r="W730" s="42"/>
      <c r="X730" s="42"/>
      <c r="Y730" s="42"/>
      <c r="Z730" s="42"/>
      <c r="AA730" s="42"/>
      <c r="AB730" s="42"/>
    </row>
    <row r="731" spans="2:28" ht="15.75" hidden="1" customHeight="1" x14ac:dyDescent="0.25">
      <c r="B731" s="42"/>
      <c r="C731" s="42"/>
      <c r="D731" s="42"/>
      <c r="E731" s="42"/>
      <c r="F731" s="42"/>
      <c r="G731" s="72"/>
      <c r="H731" s="72"/>
      <c r="I731" s="72"/>
      <c r="J731" s="72"/>
      <c r="K731" s="42"/>
      <c r="L731" s="196"/>
      <c r="M731" s="196"/>
      <c r="N731" s="196"/>
      <c r="O731" s="42"/>
      <c r="P731" s="317"/>
      <c r="Q731" s="42"/>
      <c r="R731" s="42"/>
      <c r="S731" s="42"/>
      <c r="T731" s="42"/>
      <c r="U731" s="42"/>
      <c r="V731" s="42"/>
      <c r="W731" s="42"/>
      <c r="X731" s="42"/>
      <c r="Y731" s="42"/>
      <c r="Z731" s="42"/>
      <c r="AA731" s="42"/>
      <c r="AB731" s="42"/>
    </row>
    <row r="732" spans="2:28" ht="15.75" hidden="1" customHeight="1" x14ac:dyDescent="0.25">
      <c r="B732" s="42"/>
      <c r="C732" s="42"/>
      <c r="D732" s="42"/>
      <c r="E732" s="42"/>
      <c r="F732" s="42"/>
      <c r="G732" s="72"/>
      <c r="H732" s="72"/>
      <c r="I732" s="72"/>
      <c r="J732" s="72"/>
      <c r="K732" s="42"/>
      <c r="L732" s="196"/>
      <c r="M732" s="196"/>
      <c r="N732" s="196"/>
      <c r="O732" s="42"/>
      <c r="P732" s="317"/>
      <c r="Q732" s="42"/>
      <c r="R732" s="42"/>
      <c r="S732" s="42"/>
      <c r="T732" s="42"/>
      <c r="U732" s="42"/>
      <c r="V732" s="42"/>
      <c r="W732" s="42"/>
      <c r="X732" s="42"/>
      <c r="Y732" s="42"/>
      <c r="Z732" s="42"/>
      <c r="AA732" s="42"/>
      <c r="AB732" s="42"/>
    </row>
    <row r="733" spans="2:28" ht="15.75" hidden="1" customHeight="1" x14ac:dyDescent="0.25">
      <c r="B733" s="42"/>
      <c r="C733" s="42"/>
      <c r="D733" s="42"/>
      <c r="E733" s="42"/>
      <c r="F733" s="42"/>
      <c r="G733" s="72"/>
      <c r="H733" s="72"/>
      <c r="I733" s="72"/>
      <c r="J733" s="72"/>
      <c r="K733" s="42"/>
      <c r="L733" s="196"/>
      <c r="M733" s="196"/>
      <c r="N733" s="196"/>
      <c r="O733" s="42"/>
      <c r="P733" s="317"/>
      <c r="Q733" s="42"/>
      <c r="R733" s="42"/>
      <c r="S733" s="42"/>
      <c r="T733" s="42"/>
      <c r="U733" s="42"/>
      <c r="V733" s="42"/>
      <c r="W733" s="42"/>
      <c r="X733" s="42"/>
      <c r="Y733" s="42"/>
      <c r="Z733" s="42"/>
      <c r="AA733" s="42"/>
      <c r="AB733" s="42"/>
    </row>
    <row r="734" spans="2:28" ht="15.75" hidden="1" customHeight="1" x14ac:dyDescent="0.25">
      <c r="B734" s="42"/>
      <c r="C734" s="42"/>
      <c r="D734" s="42"/>
      <c r="E734" s="42"/>
      <c r="F734" s="42"/>
      <c r="G734" s="72"/>
      <c r="H734" s="72"/>
      <c r="I734" s="72"/>
      <c r="J734" s="72"/>
      <c r="K734" s="42"/>
      <c r="L734" s="196"/>
      <c r="M734" s="196"/>
      <c r="N734" s="196"/>
      <c r="O734" s="42"/>
      <c r="P734" s="317"/>
      <c r="Q734" s="42"/>
      <c r="R734" s="42"/>
      <c r="S734" s="42"/>
      <c r="T734" s="42"/>
      <c r="U734" s="42"/>
      <c r="V734" s="42"/>
      <c r="W734" s="42"/>
      <c r="X734" s="42"/>
      <c r="Y734" s="42"/>
      <c r="Z734" s="42"/>
      <c r="AA734" s="42"/>
      <c r="AB734" s="42"/>
    </row>
    <row r="735" spans="2:28" ht="15.75" hidden="1" customHeight="1" x14ac:dyDescent="0.25">
      <c r="B735" s="42"/>
      <c r="C735" s="42"/>
      <c r="D735" s="42"/>
      <c r="E735" s="42"/>
      <c r="F735" s="42"/>
      <c r="G735" s="72"/>
      <c r="H735" s="72"/>
      <c r="I735" s="72"/>
      <c r="J735" s="72"/>
      <c r="K735" s="42"/>
      <c r="L735" s="196"/>
      <c r="M735" s="196"/>
      <c r="N735" s="196"/>
      <c r="O735" s="42"/>
      <c r="P735" s="317"/>
      <c r="Q735" s="42"/>
      <c r="R735" s="42"/>
      <c r="S735" s="42"/>
      <c r="T735" s="42"/>
      <c r="U735" s="42"/>
      <c r="V735" s="42"/>
      <c r="W735" s="42"/>
      <c r="X735" s="42"/>
      <c r="Y735" s="42"/>
      <c r="Z735" s="42"/>
      <c r="AA735" s="42"/>
      <c r="AB735" s="42"/>
    </row>
    <row r="736" spans="2:28" ht="15.75" hidden="1" customHeight="1" x14ac:dyDescent="0.25">
      <c r="B736" s="42"/>
      <c r="C736" s="42"/>
      <c r="D736" s="42"/>
      <c r="E736" s="42"/>
      <c r="F736" s="42"/>
      <c r="G736" s="72"/>
      <c r="H736" s="72"/>
      <c r="I736" s="72"/>
      <c r="J736" s="72"/>
      <c r="K736" s="42"/>
      <c r="L736" s="196"/>
      <c r="M736" s="196"/>
      <c r="N736" s="196"/>
      <c r="O736" s="42"/>
      <c r="P736" s="317"/>
      <c r="Q736" s="42"/>
      <c r="R736" s="42"/>
      <c r="S736" s="42"/>
      <c r="T736" s="42"/>
      <c r="U736" s="42"/>
      <c r="V736" s="42"/>
      <c r="W736" s="42"/>
      <c r="X736" s="42"/>
      <c r="Y736" s="42"/>
      <c r="Z736" s="42"/>
      <c r="AA736" s="42"/>
      <c r="AB736" s="42"/>
    </row>
    <row r="737" spans="2:28" ht="15.75" hidden="1" customHeight="1" x14ac:dyDescent="0.25">
      <c r="B737" s="42"/>
      <c r="C737" s="42"/>
      <c r="D737" s="42"/>
      <c r="E737" s="42"/>
      <c r="F737" s="42"/>
      <c r="G737" s="72"/>
      <c r="H737" s="72"/>
      <c r="I737" s="72"/>
      <c r="J737" s="72"/>
      <c r="K737" s="42"/>
      <c r="L737" s="196"/>
      <c r="M737" s="196"/>
      <c r="N737" s="196"/>
      <c r="O737" s="42"/>
      <c r="P737" s="317"/>
      <c r="Q737" s="42"/>
      <c r="R737" s="42"/>
      <c r="S737" s="42"/>
      <c r="T737" s="42"/>
      <c r="U737" s="42"/>
      <c r="V737" s="42"/>
      <c r="W737" s="42"/>
      <c r="X737" s="42"/>
      <c r="Y737" s="42"/>
      <c r="Z737" s="42"/>
      <c r="AA737" s="42"/>
      <c r="AB737" s="42"/>
    </row>
    <row r="738" spans="2:28" ht="15.75" hidden="1" customHeight="1" x14ac:dyDescent="0.25">
      <c r="B738" s="42"/>
      <c r="C738" s="42"/>
      <c r="D738" s="42"/>
      <c r="E738" s="42"/>
      <c r="F738" s="42"/>
      <c r="G738" s="72"/>
      <c r="H738" s="72"/>
      <c r="I738" s="72"/>
      <c r="J738" s="72"/>
      <c r="K738" s="42"/>
      <c r="L738" s="196"/>
      <c r="M738" s="196"/>
      <c r="N738" s="196"/>
      <c r="O738" s="42"/>
      <c r="P738" s="317"/>
      <c r="Q738" s="42"/>
      <c r="R738" s="42"/>
      <c r="S738" s="42"/>
      <c r="T738" s="42"/>
      <c r="U738" s="42"/>
      <c r="V738" s="42"/>
      <c r="W738" s="42"/>
      <c r="X738" s="42"/>
      <c r="Y738" s="42"/>
      <c r="Z738" s="42"/>
      <c r="AA738" s="42"/>
      <c r="AB738" s="42"/>
    </row>
    <row r="739" spans="2:28" ht="15.75" hidden="1" customHeight="1" x14ac:dyDescent="0.25">
      <c r="B739" s="42"/>
      <c r="C739" s="42"/>
      <c r="D739" s="42"/>
      <c r="E739" s="42"/>
      <c r="F739" s="42"/>
      <c r="G739" s="72"/>
      <c r="H739" s="72"/>
      <c r="I739" s="72"/>
      <c r="J739" s="72"/>
      <c r="K739" s="42"/>
      <c r="L739" s="196"/>
      <c r="M739" s="196"/>
      <c r="N739" s="196"/>
      <c r="O739" s="42"/>
      <c r="P739" s="317"/>
      <c r="Q739" s="42"/>
      <c r="R739" s="42"/>
      <c r="S739" s="42"/>
      <c r="T739" s="42"/>
      <c r="U739" s="42"/>
      <c r="V739" s="42"/>
      <c r="W739" s="42"/>
      <c r="X739" s="42"/>
      <c r="Y739" s="42"/>
      <c r="Z739" s="42"/>
      <c r="AA739" s="42"/>
      <c r="AB739" s="42"/>
    </row>
    <row r="740" spans="2:28" ht="15.75" hidden="1" customHeight="1" x14ac:dyDescent="0.25">
      <c r="B740" s="42"/>
      <c r="C740" s="42"/>
      <c r="D740" s="42"/>
      <c r="E740" s="42"/>
      <c r="F740" s="42"/>
      <c r="G740" s="72"/>
      <c r="H740" s="72"/>
      <c r="I740" s="72"/>
      <c r="J740" s="72"/>
      <c r="K740" s="42"/>
      <c r="L740" s="196"/>
      <c r="M740" s="196"/>
      <c r="N740" s="196"/>
      <c r="O740" s="42"/>
      <c r="P740" s="317"/>
      <c r="Q740" s="42"/>
      <c r="R740" s="42"/>
      <c r="S740" s="42"/>
      <c r="T740" s="42"/>
      <c r="U740" s="42"/>
      <c r="V740" s="42"/>
      <c r="W740" s="42"/>
      <c r="X740" s="42"/>
      <c r="Y740" s="42"/>
      <c r="Z740" s="42"/>
      <c r="AA740" s="42"/>
      <c r="AB740" s="42"/>
    </row>
    <row r="741" spans="2:28" ht="15.75" hidden="1" customHeight="1" x14ac:dyDescent="0.25">
      <c r="B741" s="42"/>
      <c r="C741" s="42"/>
      <c r="D741" s="42"/>
      <c r="E741" s="42"/>
      <c r="F741" s="42"/>
      <c r="G741" s="72"/>
      <c r="H741" s="72"/>
      <c r="I741" s="72"/>
      <c r="J741" s="72"/>
      <c r="K741" s="42"/>
      <c r="L741" s="196"/>
      <c r="M741" s="196"/>
      <c r="N741" s="196"/>
      <c r="O741" s="42"/>
      <c r="P741" s="317"/>
      <c r="Q741" s="42"/>
      <c r="R741" s="42"/>
      <c r="S741" s="42"/>
      <c r="T741" s="42"/>
      <c r="U741" s="42"/>
      <c r="V741" s="42"/>
      <c r="W741" s="42"/>
      <c r="X741" s="42"/>
      <c r="Y741" s="42"/>
      <c r="Z741" s="42"/>
      <c r="AA741" s="42"/>
      <c r="AB741" s="42"/>
    </row>
    <row r="742" spans="2:28" ht="15.75" hidden="1" customHeight="1" x14ac:dyDescent="0.25">
      <c r="B742" s="42"/>
      <c r="C742" s="42"/>
      <c r="D742" s="42"/>
      <c r="E742" s="42"/>
      <c r="F742" s="42"/>
      <c r="G742" s="72"/>
      <c r="H742" s="72"/>
      <c r="I742" s="72"/>
      <c r="J742" s="72"/>
      <c r="K742" s="42"/>
      <c r="L742" s="196"/>
      <c r="M742" s="196"/>
      <c r="N742" s="196"/>
      <c r="O742" s="42"/>
      <c r="P742" s="317"/>
      <c r="Q742" s="42"/>
      <c r="R742" s="42"/>
      <c r="S742" s="42"/>
      <c r="T742" s="42"/>
      <c r="U742" s="42"/>
      <c r="V742" s="42"/>
      <c r="W742" s="42"/>
      <c r="X742" s="42"/>
      <c r="Y742" s="42"/>
      <c r="Z742" s="42"/>
      <c r="AA742" s="42"/>
      <c r="AB742" s="42"/>
    </row>
    <row r="743" spans="2:28" ht="15.75" hidden="1" customHeight="1" x14ac:dyDescent="0.25">
      <c r="B743" s="42"/>
      <c r="C743" s="42"/>
      <c r="D743" s="42"/>
      <c r="E743" s="42"/>
      <c r="F743" s="42"/>
      <c r="G743" s="72"/>
      <c r="H743" s="72"/>
      <c r="I743" s="72"/>
      <c r="J743" s="72"/>
      <c r="K743" s="42"/>
      <c r="L743" s="196"/>
      <c r="M743" s="196"/>
      <c r="N743" s="196"/>
      <c r="O743" s="42"/>
      <c r="P743" s="317"/>
      <c r="Q743" s="42"/>
      <c r="R743" s="42"/>
      <c r="S743" s="42"/>
      <c r="T743" s="42"/>
      <c r="U743" s="42"/>
      <c r="V743" s="42"/>
      <c r="W743" s="42"/>
      <c r="X743" s="42"/>
      <c r="Y743" s="42"/>
      <c r="Z743" s="42"/>
      <c r="AA743" s="42"/>
      <c r="AB743" s="42"/>
    </row>
    <row r="744" spans="2:28" ht="15.75" hidden="1" customHeight="1" x14ac:dyDescent="0.25">
      <c r="B744" s="42"/>
      <c r="C744" s="42"/>
      <c r="D744" s="42"/>
      <c r="E744" s="42"/>
      <c r="F744" s="42"/>
      <c r="G744" s="72"/>
      <c r="H744" s="72"/>
      <c r="I744" s="72"/>
      <c r="J744" s="72"/>
      <c r="K744" s="42"/>
      <c r="L744" s="196"/>
      <c r="M744" s="196"/>
      <c r="N744" s="196"/>
      <c r="O744" s="42"/>
      <c r="P744" s="317"/>
      <c r="Q744" s="42"/>
      <c r="R744" s="42"/>
      <c r="S744" s="42"/>
      <c r="T744" s="42"/>
      <c r="U744" s="42"/>
      <c r="V744" s="42"/>
      <c r="W744" s="42"/>
      <c r="X744" s="42"/>
      <c r="Y744" s="42"/>
      <c r="Z744" s="42"/>
      <c r="AA744" s="42"/>
      <c r="AB744" s="42"/>
    </row>
    <row r="745" spans="2:28" ht="15.75" hidden="1" customHeight="1" x14ac:dyDescent="0.25">
      <c r="B745" s="42"/>
      <c r="C745" s="42"/>
      <c r="D745" s="42"/>
      <c r="E745" s="42"/>
      <c r="F745" s="42"/>
      <c r="G745" s="72"/>
      <c r="H745" s="72"/>
      <c r="I745" s="72"/>
      <c r="J745" s="72"/>
      <c r="K745" s="42"/>
      <c r="L745" s="196"/>
      <c r="M745" s="196"/>
      <c r="N745" s="196"/>
      <c r="O745" s="42"/>
      <c r="P745" s="317"/>
      <c r="Q745" s="42"/>
      <c r="R745" s="42"/>
      <c r="S745" s="42"/>
      <c r="T745" s="42"/>
      <c r="U745" s="42"/>
      <c r="V745" s="42"/>
      <c r="W745" s="42"/>
      <c r="X745" s="42"/>
      <c r="Y745" s="42"/>
      <c r="Z745" s="42"/>
      <c r="AA745" s="42"/>
      <c r="AB745" s="42"/>
    </row>
    <row r="746" spans="2:28" ht="15.75" hidden="1" customHeight="1" x14ac:dyDescent="0.25">
      <c r="B746" s="42"/>
      <c r="C746" s="42"/>
      <c r="D746" s="42"/>
      <c r="E746" s="42"/>
      <c r="F746" s="42"/>
      <c r="G746" s="72"/>
      <c r="H746" s="72"/>
      <c r="I746" s="72"/>
      <c r="J746" s="72"/>
      <c r="K746" s="42"/>
      <c r="L746" s="196"/>
      <c r="M746" s="196"/>
      <c r="N746" s="196"/>
      <c r="O746" s="42"/>
      <c r="P746" s="317"/>
      <c r="Q746" s="42"/>
      <c r="R746" s="42"/>
      <c r="S746" s="42"/>
      <c r="T746" s="42"/>
      <c r="U746" s="42"/>
      <c r="V746" s="42"/>
      <c r="W746" s="42"/>
      <c r="X746" s="42"/>
      <c r="Y746" s="42"/>
      <c r="Z746" s="42"/>
      <c r="AA746" s="42"/>
      <c r="AB746" s="42"/>
    </row>
    <row r="747" spans="2:28" ht="15.75" hidden="1" customHeight="1" x14ac:dyDescent="0.25">
      <c r="B747" s="42"/>
      <c r="C747" s="42"/>
      <c r="D747" s="42"/>
      <c r="E747" s="42"/>
      <c r="F747" s="42"/>
      <c r="G747" s="72"/>
      <c r="H747" s="72"/>
      <c r="I747" s="72"/>
      <c r="J747" s="72"/>
      <c r="K747" s="42"/>
      <c r="L747" s="196"/>
      <c r="M747" s="196"/>
      <c r="N747" s="196"/>
      <c r="O747" s="42"/>
      <c r="P747" s="317"/>
      <c r="Q747" s="42"/>
      <c r="R747" s="42"/>
      <c r="S747" s="42"/>
      <c r="T747" s="42"/>
      <c r="U747" s="42"/>
      <c r="V747" s="42"/>
      <c r="W747" s="42"/>
      <c r="X747" s="42"/>
      <c r="Y747" s="42"/>
      <c r="Z747" s="42"/>
      <c r="AA747" s="42"/>
      <c r="AB747" s="42"/>
    </row>
    <row r="748" spans="2:28" ht="15.75" hidden="1" customHeight="1" x14ac:dyDescent="0.25">
      <c r="B748" s="42"/>
      <c r="C748" s="42"/>
      <c r="D748" s="42"/>
      <c r="E748" s="42"/>
      <c r="F748" s="42"/>
      <c r="G748" s="72"/>
      <c r="H748" s="72"/>
      <c r="I748" s="72"/>
      <c r="J748" s="72"/>
      <c r="K748" s="42"/>
      <c r="L748" s="196"/>
      <c r="M748" s="196"/>
      <c r="N748" s="196"/>
      <c r="O748" s="42"/>
      <c r="P748" s="317"/>
      <c r="Q748" s="42"/>
      <c r="R748" s="42"/>
      <c r="S748" s="42"/>
      <c r="T748" s="42"/>
      <c r="U748" s="42"/>
      <c r="V748" s="42"/>
      <c r="W748" s="42"/>
      <c r="X748" s="42"/>
      <c r="Y748" s="42"/>
      <c r="Z748" s="42"/>
      <c r="AA748" s="42"/>
      <c r="AB748" s="42"/>
    </row>
    <row r="749" spans="2:28" ht="15.75" hidden="1" customHeight="1" x14ac:dyDescent="0.25">
      <c r="B749" s="42"/>
      <c r="C749" s="42"/>
      <c r="D749" s="42"/>
      <c r="E749" s="42"/>
      <c r="F749" s="42"/>
      <c r="G749" s="72"/>
      <c r="H749" s="72"/>
      <c r="I749" s="72"/>
      <c r="J749" s="72"/>
      <c r="K749" s="42"/>
      <c r="L749" s="196"/>
      <c r="M749" s="196"/>
      <c r="N749" s="196"/>
      <c r="O749" s="42"/>
      <c r="P749" s="317"/>
      <c r="Q749" s="42"/>
      <c r="R749" s="42"/>
      <c r="S749" s="42"/>
      <c r="T749" s="42"/>
      <c r="U749" s="42"/>
      <c r="V749" s="42"/>
      <c r="W749" s="42"/>
      <c r="X749" s="42"/>
      <c r="Y749" s="42"/>
      <c r="Z749" s="42"/>
      <c r="AA749" s="42"/>
      <c r="AB749" s="42"/>
    </row>
    <row r="750" spans="2:28" ht="15.75" hidden="1" customHeight="1" x14ac:dyDescent="0.25">
      <c r="B750" s="42"/>
      <c r="C750" s="42"/>
      <c r="D750" s="42"/>
      <c r="E750" s="42"/>
      <c r="F750" s="42"/>
      <c r="G750" s="72"/>
      <c r="H750" s="72"/>
      <c r="I750" s="72"/>
      <c r="J750" s="72"/>
      <c r="K750" s="42"/>
      <c r="L750" s="196"/>
      <c r="M750" s="196"/>
      <c r="N750" s="196"/>
      <c r="O750" s="42"/>
      <c r="P750" s="317"/>
      <c r="Q750" s="42"/>
      <c r="R750" s="42"/>
      <c r="S750" s="42"/>
      <c r="T750" s="42"/>
      <c r="U750" s="42"/>
      <c r="V750" s="42"/>
      <c r="W750" s="42"/>
      <c r="X750" s="42"/>
      <c r="Y750" s="42"/>
      <c r="Z750" s="42"/>
      <c r="AA750" s="42"/>
      <c r="AB750" s="42"/>
    </row>
    <row r="751" spans="2:28" ht="15.75" hidden="1" customHeight="1" x14ac:dyDescent="0.25">
      <c r="B751" s="42"/>
      <c r="C751" s="42"/>
      <c r="D751" s="42"/>
      <c r="E751" s="42"/>
      <c r="F751" s="42"/>
      <c r="G751" s="72"/>
      <c r="H751" s="72"/>
      <c r="I751" s="72"/>
      <c r="J751" s="72"/>
      <c r="K751" s="42"/>
      <c r="L751" s="196"/>
      <c r="M751" s="196"/>
      <c r="N751" s="196"/>
      <c r="O751" s="42"/>
      <c r="P751" s="317"/>
      <c r="Q751" s="42"/>
      <c r="R751" s="42"/>
      <c r="S751" s="42"/>
      <c r="T751" s="42"/>
      <c r="U751" s="42"/>
      <c r="V751" s="42"/>
      <c r="W751" s="42"/>
      <c r="X751" s="42"/>
      <c r="Y751" s="42"/>
      <c r="Z751" s="42"/>
      <c r="AA751" s="42"/>
      <c r="AB751" s="42"/>
    </row>
    <row r="752" spans="2:28" ht="15.75" hidden="1" customHeight="1" x14ac:dyDescent="0.25">
      <c r="B752" s="42"/>
      <c r="C752" s="42"/>
      <c r="D752" s="42"/>
      <c r="E752" s="42"/>
      <c r="F752" s="42"/>
      <c r="G752" s="72"/>
      <c r="H752" s="72"/>
      <c r="I752" s="72"/>
      <c r="J752" s="72"/>
      <c r="K752" s="42"/>
      <c r="L752" s="196"/>
      <c r="M752" s="196"/>
      <c r="N752" s="196"/>
      <c r="O752" s="42"/>
      <c r="P752" s="317"/>
      <c r="Q752" s="42"/>
      <c r="R752" s="42"/>
      <c r="S752" s="42"/>
      <c r="T752" s="42"/>
      <c r="U752" s="42"/>
      <c r="V752" s="42"/>
      <c r="W752" s="42"/>
      <c r="X752" s="42"/>
      <c r="Y752" s="42"/>
      <c r="Z752" s="42"/>
      <c r="AA752" s="42"/>
      <c r="AB752" s="42"/>
    </row>
    <row r="753" spans="2:28" ht="15.75" hidden="1" customHeight="1" x14ac:dyDescent="0.25">
      <c r="B753" s="42"/>
      <c r="C753" s="42"/>
      <c r="D753" s="42"/>
      <c r="E753" s="42"/>
      <c r="F753" s="42"/>
      <c r="G753" s="72"/>
      <c r="H753" s="72"/>
      <c r="I753" s="72"/>
      <c r="J753" s="72"/>
      <c r="K753" s="42"/>
      <c r="L753" s="196"/>
      <c r="M753" s="196"/>
      <c r="N753" s="196"/>
      <c r="O753" s="42"/>
      <c r="P753" s="317"/>
      <c r="Q753" s="42"/>
      <c r="R753" s="42"/>
      <c r="S753" s="42"/>
      <c r="T753" s="42"/>
      <c r="U753" s="42"/>
      <c r="V753" s="42"/>
      <c r="W753" s="42"/>
      <c r="X753" s="42"/>
      <c r="Y753" s="42"/>
      <c r="Z753" s="42"/>
      <c r="AA753" s="42"/>
      <c r="AB753" s="42"/>
    </row>
    <row r="754" spans="2:28" ht="15.75" hidden="1" customHeight="1" x14ac:dyDescent="0.25">
      <c r="B754" s="42"/>
      <c r="C754" s="42"/>
      <c r="D754" s="42"/>
      <c r="E754" s="42"/>
      <c r="F754" s="42"/>
      <c r="G754" s="72"/>
      <c r="H754" s="72"/>
      <c r="I754" s="72"/>
      <c r="J754" s="72"/>
      <c r="K754" s="42"/>
      <c r="L754" s="196"/>
      <c r="M754" s="196"/>
      <c r="N754" s="196"/>
      <c r="O754" s="42"/>
      <c r="P754" s="317"/>
      <c r="Q754" s="42"/>
      <c r="R754" s="42"/>
      <c r="S754" s="42"/>
      <c r="T754" s="42"/>
      <c r="U754" s="42"/>
      <c r="V754" s="42"/>
      <c r="W754" s="42"/>
      <c r="X754" s="42"/>
      <c r="Y754" s="42"/>
      <c r="Z754" s="42"/>
      <c r="AA754" s="42"/>
      <c r="AB754" s="42"/>
    </row>
    <row r="755" spans="2:28" ht="15.75" hidden="1" customHeight="1" x14ac:dyDescent="0.25">
      <c r="B755" s="42"/>
      <c r="C755" s="42"/>
      <c r="D755" s="42"/>
      <c r="E755" s="42"/>
      <c r="F755" s="42"/>
      <c r="G755" s="72"/>
      <c r="H755" s="72"/>
      <c r="I755" s="72"/>
      <c r="J755" s="72"/>
      <c r="K755" s="42"/>
      <c r="L755" s="196"/>
      <c r="M755" s="196"/>
      <c r="N755" s="196"/>
      <c r="O755" s="42"/>
      <c r="P755" s="317"/>
      <c r="Q755" s="42"/>
      <c r="R755" s="42"/>
      <c r="S755" s="42"/>
      <c r="T755" s="42"/>
      <c r="U755" s="42"/>
      <c r="V755" s="42"/>
      <c r="W755" s="42"/>
      <c r="X755" s="42"/>
      <c r="Y755" s="42"/>
      <c r="Z755" s="42"/>
      <c r="AA755" s="42"/>
      <c r="AB755" s="42"/>
    </row>
    <row r="756" spans="2:28" ht="15.75" hidden="1" customHeight="1" x14ac:dyDescent="0.25">
      <c r="B756" s="42"/>
      <c r="C756" s="42"/>
      <c r="D756" s="42"/>
      <c r="E756" s="42"/>
      <c r="F756" s="42"/>
      <c r="G756" s="72"/>
      <c r="H756" s="72"/>
      <c r="I756" s="72"/>
      <c r="J756" s="72"/>
      <c r="K756" s="42"/>
      <c r="L756" s="196"/>
      <c r="M756" s="196"/>
      <c r="N756" s="196"/>
      <c r="O756" s="42"/>
      <c r="P756" s="317"/>
      <c r="Q756" s="42"/>
      <c r="R756" s="42"/>
      <c r="S756" s="42"/>
      <c r="T756" s="42"/>
      <c r="U756" s="42"/>
      <c r="V756" s="42"/>
      <c r="W756" s="42"/>
      <c r="X756" s="42"/>
      <c r="Y756" s="42"/>
      <c r="Z756" s="42"/>
      <c r="AA756" s="42"/>
      <c r="AB756" s="42"/>
    </row>
    <row r="757" spans="2:28" ht="15.75" hidden="1" customHeight="1" x14ac:dyDescent="0.25">
      <c r="B757" s="42"/>
      <c r="C757" s="42"/>
      <c r="D757" s="42"/>
      <c r="E757" s="42"/>
      <c r="F757" s="42"/>
      <c r="G757" s="72"/>
      <c r="H757" s="72"/>
      <c r="I757" s="72"/>
      <c r="J757" s="72"/>
      <c r="K757" s="42"/>
      <c r="L757" s="196"/>
      <c r="M757" s="196"/>
      <c r="N757" s="196"/>
      <c r="O757" s="42"/>
      <c r="P757" s="317"/>
      <c r="Q757" s="42"/>
      <c r="R757" s="42"/>
      <c r="S757" s="42"/>
      <c r="T757" s="42"/>
      <c r="U757" s="42"/>
      <c r="V757" s="42"/>
      <c r="W757" s="42"/>
      <c r="X757" s="42"/>
      <c r="Y757" s="42"/>
      <c r="Z757" s="42"/>
      <c r="AA757" s="42"/>
      <c r="AB757" s="42"/>
    </row>
    <row r="758" spans="2:28" ht="15.75" hidden="1" customHeight="1" x14ac:dyDescent="0.25">
      <c r="B758" s="42"/>
      <c r="C758" s="42"/>
      <c r="D758" s="42"/>
      <c r="E758" s="42"/>
      <c r="F758" s="42"/>
      <c r="G758" s="72"/>
      <c r="H758" s="72"/>
      <c r="I758" s="72"/>
      <c r="J758" s="72"/>
      <c r="K758" s="42"/>
      <c r="L758" s="196"/>
      <c r="M758" s="196"/>
      <c r="N758" s="196"/>
      <c r="O758" s="42"/>
      <c r="P758" s="317"/>
      <c r="Q758" s="42"/>
      <c r="R758" s="42"/>
      <c r="S758" s="42"/>
      <c r="T758" s="42"/>
      <c r="U758" s="42"/>
      <c r="V758" s="42"/>
      <c r="W758" s="42"/>
      <c r="X758" s="42"/>
      <c r="Y758" s="42"/>
      <c r="Z758" s="42"/>
      <c r="AA758" s="42"/>
      <c r="AB758" s="42"/>
    </row>
    <row r="759" spans="2:28" ht="15.75" hidden="1" customHeight="1" x14ac:dyDescent="0.25">
      <c r="B759" s="42"/>
      <c r="C759" s="42"/>
      <c r="D759" s="42"/>
      <c r="E759" s="42"/>
      <c r="F759" s="42"/>
      <c r="G759" s="72"/>
      <c r="H759" s="72"/>
      <c r="I759" s="72"/>
      <c r="J759" s="72"/>
      <c r="K759" s="42"/>
      <c r="L759" s="196"/>
      <c r="M759" s="196"/>
      <c r="N759" s="196"/>
      <c r="O759" s="42"/>
      <c r="P759" s="317"/>
      <c r="Q759" s="42"/>
      <c r="R759" s="42"/>
      <c r="S759" s="42"/>
      <c r="T759" s="42"/>
      <c r="U759" s="42"/>
      <c r="V759" s="42"/>
      <c r="W759" s="42"/>
      <c r="X759" s="42"/>
      <c r="Y759" s="42"/>
      <c r="Z759" s="42"/>
      <c r="AA759" s="42"/>
      <c r="AB759" s="42"/>
    </row>
    <row r="760" spans="2:28" ht="15.75" hidden="1" customHeight="1" x14ac:dyDescent="0.25">
      <c r="B760" s="42"/>
      <c r="C760" s="42"/>
      <c r="D760" s="42"/>
      <c r="E760" s="42"/>
      <c r="F760" s="42"/>
      <c r="G760" s="72"/>
      <c r="H760" s="72"/>
      <c r="I760" s="72"/>
      <c r="J760" s="72"/>
      <c r="K760" s="42"/>
      <c r="L760" s="196"/>
      <c r="M760" s="196"/>
      <c r="N760" s="196"/>
      <c r="O760" s="42"/>
      <c r="P760" s="317"/>
      <c r="Q760" s="42"/>
      <c r="R760" s="42"/>
      <c r="S760" s="42"/>
      <c r="T760" s="42"/>
      <c r="U760" s="42"/>
      <c r="V760" s="42"/>
      <c r="W760" s="42"/>
      <c r="X760" s="42"/>
      <c r="Y760" s="42"/>
      <c r="Z760" s="42"/>
      <c r="AA760" s="42"/>
      <c r="AB760" s="42"/>
    </row>
    <row r="761" spans="2:28" ht="15.75" hidden="1" customHeight="1" x14ac:dyDescent="0.25">
      <c r="B761" s="42"/>
      <c r="C761" s="42"/>
      <c r="D761" s="42"/>
      <c r="E761" s="42"/>
      <c r="F761" s="42"/>
      <c r="G761" s="72"/>
      <c r="H761" s="72"/>
      <c r="I761" s="72"/>
      <c r="J761" s="72"/>
      <c r="K761" s="42"/>
      <c r="L761" s="196"/>
      <c r="M761" s="196"/>
      <c r="N761" s="196"/>
      <c r="O761" s="42"/>
      <c r="P761" s="317"/>
      <c r="Q761" s="42"/>
      <c r="R761" s="42"/>
      <c r="S761" s="42"/>
      <c r="T761" s="42"/>
      <c r="U761" s="42"/>
      <c r="V761" s="42"/>
      <c r="W761" s="42"/>
      <c r="X761" s="42"/>
      <c r="Y761" s="42"/>
      <c r="Z761" s="42"/>
      <c r="AA761" s="42"/>
      <c r="AB761" s="42"/>
    </row>
    <row r="762" spans="2:28" ht="15.75" hidden="1" customHeight="1" x14ac:dyDescent="0.25">
      <c r="B762" s="42"/>
      <c r="C762" s="42"/>
      <c r="D762" s="42"/>
      <c r="E762" s="42"/>
      <c r="F762" s="42"/>
      <c r="G762" s="72"/>
      <c r="H762" s="72"/>
      <c r="I762" s="72"/>
      <c r="J762" s="72"/>
      <c r="K762" s="42"/>
      <c r="L762" s="196"/>
      <c r="M762" s="196"/>
      <c r="N762" s="196"/>
      <c r="O762" s="42"/>
      <c r="P762" s="317"/>
      <c r="Q762" s="42"/>
      <c r="R762" s="42"/>
      <c r="S762" s="42"/>
      <c r="T762" s="42"/>
      <c r="U762" s="42"/>
      <c r="V762" s="42"/>
      <c r="W762" s="42"/>
      <c r="X762" s="42"/>
      <c r="Y762" s="42"/>
      <c r="Z762" s="42"/>
      <c r="AA762" s="42"/>
      <c r="AB762" s="42"/>
    </row>
    <row r="763" spans="2:28" ht="15.75" hidden="1" customHeight="1" x14ac:dyDescent="0.25">
      <c r="B763" s="42"/>
      <c r="C763" s="42"/>
      <c r="D763" s="42"/>
      <c r="E763" s="42"/>
      <c r="F763" s="42"/>
      <c r="G763" s="72"/>
      <c r="H763" s="72"/>
      <c r="I763" s="72"/>
      <c r="J763" s="72"/>
      <c r="K763" s="42"/>
      <c r="L763" s="196"/>
      <c r="M763" s="196"/>
      <c r="N763" s="196"/>
      <c r="O763" s="42"/>
      <c r="P763" s="317"/>
      <c r="Q763" s="42"/>
      <c r="R763" s="42"/>
      <c r="S763" s="42"/>
      <c r="T763" s="42"/>
      <c r="U763" s="42"/>
      <c r="V763" s="42"/>
      <c r="W763" s="42"/>
      <c r="X763" s="42"/>
      <c r="Y763" s="42"/>
      <c r="Z763" s="42"/>
      <c r="AA763" s="42"/>
      <c r="AB763" s="42"/>
    </row>
    <row r="764" spans="2:28" ht="15.75" hidden="1" customHeight="1" x14ac:dyDescent="0.25">
      <c r="B764" s="42"/>
      <c r="C764" s="42"/>
      <c r="D764" s="42"/>
      <c r="E764" s="42"/>
      <c r="F764" s="42"/>
      <c r="G764" s="72"/>
      <c r="H764" s="72"/>
      <c r="I764" s="72"/>
      <c r="J764" s="72"/>
      <c r="K764" s="42"/>
      <c r="L764" s="196"/>
      <c r="M764" s="196"/>
      <c r="N764" s="196"/>
      <c r="O764" s="42"/>
      <c r="P764" s="317"/>
      <c r="Q764" s="42"/>
      <c r="R764" s="42"/>
      <c r="S764" s="42"/>
      <c r="T764" s="42"/>
      <c r="U764" s="42"/>
      <c r="V764" s="42"/>
      <c r="W764" s="42"/>
      <c r="X764" s="42"/>
      <c r="Y764" s="42"/>
      <c r="Z764" s="42"/>
      <c r="AA764" s="42"/>
      <c r="AB764" s="42"/>
    </row>
    <row r="765" spans="2:28" ht="15.75" hidden="1" customHeight="1" x14ac:dyDescent="0.25">
      <c r="B765" s="42"/>
      <c r="C765" s="42"/>
      <c r="D765" s="42"/>
      <c r="E765" s="42"/>
      <c r="F765" s="42"/>
      <c r="G765" s="72"/>
      <c r="H765" s="72"/>
      <c r="I765" s="72"/>
      <c r="J765" s="72"/>
      <c r="K765" s="42"/>
      <c r="L765" s="196"/>
      <c r="M765" s="196"/>
      <c r="N765" s="196"/>
      <c r="O765" s="42"/>
      <c r="P765" s="317"/>
      <c r="Q765" s="42"/>
      <c r="R765" s="42"/>
      <c r="S765" s="42"/>
      <c r="T765" s="42"/>
      <c r="U765" s="42"/>
      <c r="V765" s="42"/>
      <c r="W765" s="42"/>
      <c r="X765" s="42"/>
      <c r="Y765" s="42"/>
      <c r="Z765" s="42"/>
      <c r="AA765" s="42"/>
      <c r="AB765" s="42"/>
    </row>
    <row r="766" spans="2:28" ht="15.75" hidden="1" customHeight="1" x14ac:dyDescent="0.25">
      <c r="B766" s="42"/>
      <c r="C766" s="42"/>
      <c r="D766" s="42"/>
      <c r="E766" s="42"/>
      <c r="F766" s="42"/>
      <c r="G766" s="72"/>
      <c r="H766" s="72"/>
      <c r="I766" s="72"/>
      <c r="J766" s="72"/>
      <c r="K766" s="42"/>
      <c r="L766" s="196"/>
      <c r="M766" s="196"/>
      <c r="N766" s="196"/>
      <c r="O766" s="42"/>
      <c r="P766" s="317"/>
      <c r="Q766" s="42"/>
      <c r="R766" s="42"/>
      <c r="S766" s="42"/>
      <c r="T766" s="42"/>
      <c r="U766" s="42"/>
      <c r="V766" s="42"/>
      <c r="W766" s="42"/>
      <c r="X766" s="42"/>
      <c r="Y766" s="42"/>
      <c r="Z766" s="42"/>
      <c r="AA766" s="42"/>
      <c r="AB766" s="42"/>
    </row>
    <row r="767" spans="2:28" ht="15.75" hidden="1" customHeight="1" x14ac:dyDescent="0.25">
      <c r="B767" s="42"/>
      <c r="C767" s="42"/>
      <c r="D767" s="42"/>
      <c r="E767" s="42"/>
      <c r="F767" s="42"/>
      <c r="G767" s="72"/>
      <c r="H767" s="72"/>
      <c r="I767" s="72"/>
      <c r="J767" s="72"/>
      <c r="K767" s="42"/>
      <c r="L767" s="196"/>
      <c r="M767" s="196"/>
      <c r="N767" s="196"/>
      <c r="O767" s="42"/>
      <c r="P767" s="317"/>
      <c r="Q767" s="42"/>
      <c r="R767" s="42"/>
      <c r="S767" s="42"/>
      <c r="T767" s="42"/>
      <c r="U767" s="42"/>
      <c r="V767" s="42"/>
      <c r="W767" s="42"/>
      <c r="X767" s="42"/>
      <c r="Y767" s="42"/>
      <c r="Z767" s="42"/>
      <c r="AA767" s="42"/>
      <c r="AB767" s="42"/>
    </row>
    <row r="768" spans="2:28" ht="15.75" hidden="1" customHeight="1" x14ac:dyDescent="0.25">
      <c r="B768" s="42"/>
      <c r="C768" s="42"/>
      <c r="D768" s="42"/>
      <c r="E768" s="42"/>
      <c r="F768" s="42"/>
      <c r="G768" s="72"/>
      <c r="H768" s="72"/>
      <c r="I768" s="72"/>
      <c r="J768" s="72"/>
      <c r="K768" s="42"/>
      <c r="L768" s="196"/>
      <c r="M768" s="196"/>
      <c r="N768" s="196"/>
      <c r="O768" s="42"/>
      <c r="P768" s="317"/>
      <c r="Q768" s="42"/>
      <c r="R768" s="42"/>
      <c r="S768" s="42"/>
      <c r="T768" s="42"/>
      <c r="U768" s="42"/>
      <c r="V768" s="42"/>
      <c r="W768" s="42"/>
      <c r="X768" s="42"/>
      <c r="Y768" s="42"/>
      <c r="Z768" s="42"/>
      <c r="AA768" s="42"/>
      <c r="AB768" s="42"/>
    </row>
    <row r="769" spans="2:28" ht="15.75" hidden="1" customHeight="1" x14ac:dyDescent="0.25">
      <c r="B769" s="42"/>
      <c r="C769" s="42"/>
      <c r="D769" s="42"/>
      <c r="E769" s="42"/>
      <c r="F769" s="42"/>
      <c r="G769" s="72"/>
      <c r="H769" s="72"/>
      <c r="I769" s="72"/>
      <c r="J769" s="72"/>
      <c r="K769" s="42"/>
      <c r="L769" s="196"/>
      <c r="M769" s="196"/>
      <c r="N769" s="196"/>
      <c r="O769" s="42"/>
      <c r="P769" s="317"/>
      <c r="Q769" s="42"/>
      <c r="R769" s="42"/>
      <c r="S769" s="42"/>
      <c r="T769" s="42"/>
      <c r="U769" s="42"/>
      <c r="V769" s="42"/>
      <c r="W769" s="42"/>
      <c r="X769" s="42"/>
      <c r="Y769" s="42"/>
      <c r="Z769" s="42"/>
      <c r="AA769" s="42"/>
      <c r="AB769" s="42"/>
    </row>
    <row r="770" spans="2:28" ht="15.75" hidden="1" customHeight="1" x14ac:dyDescent="0.25">
      <c r="B770" s="42"/>
      <c r="C770" s="42"/>
      <c r="D770" s="42"/>
      <c r="E770" s="42"/>
      <c r="F770" s="42"/>
      <c r="G770" s="72"/>
      <c r="H770" s="72"/>
      <c r="I770" s="72"/>
      <c r="J770" s="72"/>
      <c r="K770" s="42"/>
      <c r="L770" s="196"/>
      <c r="M770" s="196"/>
      <c r="N770" s="196"/>
      <c r="O770" s="42"/>
      <c r="P770" s="317"/>
      <c r="Q770" s="42"/>
      <c r="R770" s="42"/>
      <c r="S770" s="42"/>
      <c r="T770" s="42"/>
      <c r="U770" s="42"/>
      <c r="V770" s="42"/>
      <c r="W770" s="42"/>
      <c r="X770" s="42"/>
      <c r="Y770" s="42"/>
      <c r="Z770" s="42"/>
      <c r="AA770" s="42"/>
      <c r="AB770" s="42"/>
    </row>
    <row r="771" spans="2:28" ht="15.75" hidden="1" customHeight="1" x14ac:dyDescent="0.25">
      <c r="B771" s="42"/>
      <c r="C771" s="42"/>
      <c r="D771" s="42"/>
      <c r="E771" s="42"/>
      <c r="F771" s="42"/>
      <c r="G771" s="72"/>
      <c r="H771" s="72"/>
      <c r="I771" s="72"/>
      <c r="J771" s="72"/>
      <c r="K771" s="42"/>
      <c r="L771" s="196"/>
      <c r="M771" s="196"/>
      <c r="N771" s="196"/>
      <c r="O771" s="42"/>
      <c r="P771" s="317"/>
      <c r="Q771" s="42"/>
      <c r="R771" s="42"/>
      <c r="S771" s="42"/>
      <c r="T771" s="42"/>
      <c r="U771" s="42"/>
      <c r="V771" s="42"/>
      <c r="W771" s="42"/>
      <c r="X771" s="42"/>
      <c r="Y771" s="42"/>
      <c r="Z771" s="42"/>
      <c r="AA771" s="42"/>
      <c r="AB771" s="42"/>
    </row>
    <row r="772" spans="2:28" ht="15.75" hidden="1" customHeight="1" x14ac:dyDescent="0.25">
      <c r="B772" s="42"/>
      <c r="C772" s="42"/>
      <c r="D772" s="42"/>
      <c r="E772" s="42"/>
      <c r="F772" s="42"/>
      <c r="G772" s="72"/>
      <c r="H772" s="72"/>
      <c r="I772" s="72"/>
      <c r="J772" s="72"/>
      <c r="K772" s="42"/>
      <c r="L772" s="196"/>
      <c r="M772" s="196"/>
      <c r="N772" s="196"/>
      <c r="O772" s="42"/>
      <c r="P772" s="317"/>
      <c r="Q772" s="42"/>
      <c r="R772" s="42"/>
      <c r="S772" s="42"/>
      <c r="T772" s="42"/>
      <c r="U772" s="42"/>
      <c r="V772" s="42"/>
      <c r="W772" s="42"/>
      <c r="X772" s="42"/>
      <c r="Y772" s="42"/>
      <c r="Z772" s="42"/>
      <c r="AA772" s="42"/>
      <c r="AB772" s="42"/>
    </row>
    <row r="773" spans="2:28" ht="15.75" hidden="1" customHeight="1" x14ac:dyDescent="0.25">
      <c r="B773" s="42"/>
      <c r="C773" s="42"/>
      <c r="D773" s="42"/>
      <c r="E773" s="42"/>
      <c r="F773" s="42"/>
      <c r="G773" s="72"/>
      <c r="H773" s="72"/>
      <c r="I773" s="72"/>
      <c r="J773" s="72"/>
      <c r="K773" s="42"/>
      <c r="L773" s="196"/>
      <c r="M773" s="196"/>
      <c r="N773" s="196"/>
      <c r="O773" s="42"/>
      <c r="P773" s="317"/>
      <c r="Q773" s="42"/>
      <c r="R773" s="42"/>
      <c r="S773" s="42"/>
      <c r="T773" s="42"/>
      <c r="U773" s="42"/>
      <c r="V773" s="42"/>
      <c r="W773" s="42"/>
      <c r="X773" s="42"/>
      <c r="Y773" s="42"/>
      <c r="Z773" s="42"/>
      <c r="AA773" s="42"/>
      <c r="AB773" s="42"/>
    </row>
    <row r="774" spans="2:28" ht="15.75" hidden="1" customHeight="1" x14ac:dyDescent="0.25">
      <c r="B774" s="42"/>
      <c r="C774" s="42"/>
      <c r="D774" s="42"/>
      <c r="E774" s="42"/>
      <c r="F774" s="42"/>
      <c r="G774" s="72"/>
      <c r="H774" s="72"/>
      <c r="I774" s="72"/>
      <c r="J774" s="72"/>
      <c r="K774" s="42"/>
      <c r="L774" s="196"/>
      <c r="M774" s="196"/>
      <c r="N774" s="196"/>
      <c r="O774" s="42"/>
      <c r="P774" s="317"/>
      <c r="Q774" s="42"/>
      <c r="R774" s="42"/>
      <c r="S774" s="42"/>
      <c r="T774" s="42"/>
      <c r="U774" s="42"/>
      <c r="V774" s="42"/>
      <c r="W774" s="42"/>
      <c r="X774" s="42"/>
      <c r="Y774" s="42"/>
      <c r="Z774" s="42"/>
      <c r="AA774" s="42"/>
      <c r="AB774" s="42"/>
    </row>
    <row r="775" spans="2:28" ht="15.75" hidden="1" customHeight="1" x14ac:dyDescent="0.25">
      <c r="B775" s="42"/>
      <c r="C775" s="42"/>
      <c r="D775" s="42"/>
      <c r="E775" s="42"/>
      <c r="F775" s="42"/>
      <c r="G775" s="72"/>
      <c r="H775" s="72"/>
      <c r="I775" s="72"/>
      <c r="J775" s="72"/>
      <c r="K775" s="42"/>
      <c r="L775" s="196"/>
      <c r="M775" s="196"/>
      <c r="N775" s="196"/>
      <c r="O775" s="42"/>
      <c r="P775" s="317"/>
      <c r="Q775" s="42"/>
      <c r="R775" s="42"/>
      <c r="S775" s="42"/>
      <c r="T775" s="42"/>
      <c r="U775" s="42"/>
      <c r="V775" s="42"/>
      <c r="W775" s="42"/>
      <c r="X775" s="42"/>
      <c r="Y775" s="42"/>
      <c r="Z775" s="42"/>
      <c r="AA775" s="42"/>
      <c r="AB775" s="42"/>
    </row>
    <row r="776" spans="2:28" ht="15.75" hidden="1" customHeight="1" x14ac:dyDescent="0.25">
      <c r="B776" s="42"/>
      <c r="C776" s="42"/>
      <c r="D776" s="42"/>
      <c r="E776" s="42"/>
      <c r="F776" s="42"/>
      <c r="G776" s="72"/>
      <c r="H776" s="72"/>
      <c r="I776" s="72"/>
      <c r="J776" s="72"/>
      <c r="K776" s="42"/>
      <c r="L776" s="196"/>
      <c r="M776" s="196"/>
      <c r="N776" s="196"/>
      <c r="O776" s="42"/>
      <c r="P776" s="317"/>
      <c r="Q776" s="42"/>
      <c r="R776" s="42"/>
      <c r="S776" s="42"/>
      <c r="T776" s="42"/>
      <c r="U776" s="42"/>
      <c r="V776" s="42"/>
      <c r="W776" s="42"/>
      <c r="X776" s="42"/>
      <c r="Y776" s="42"/>
      <c r="Z776" s="42"/>
      <c r="AA776" s="42"/>
      <c r="AB776" s="42"/>
    </row>
    <row r="777" spans="2:28" ht="15.75" hidden="1" customHeight="1" x14ac:dyDescent="0.25">
      <c r="B777" s="42"/>
      <c r="C777" s="42"/>
      <c r="D777" s="42"/>
      <c r="E777" s="42"/>
      <c r="F777" s="42"/>
      <c r="G777" s="72"/>
      <c r="H777" s="72"/>
      <c r="I777" s="72"/>
      <c r="J777" s="72"/>
      <c r="K777" s="42"/>
      <c r="L777" s="196"/>
      <c r="M777" s="196"/>
      <c r="N777" s="196"/>
      <c r="O777" s="42"/>
      <c r="P777" s="317"/>
      <c r="Q777" s="42"/>
      <c r="R777" s="42"/>
      <c r="S777" s="42"/>
      <c r="T777" s="42"/>
      <c r="U777" s="42"/>
      <c r="V777" s="42"/>
      <c r="W777" s="42"/>
      <c r="X777" s="42"/>
      <c r="Y777" s="42"/>
      <c r="Z777" s="42"/>
      <c r="AA777" s="42"/>
      <c r="AB777" s="42"/>
    </row>
    <row r="778" spans="2:28" ht="15.75" hidden="1" customHeight="1" x14ac:dyDescent="0.25">
      <c r="B778" s="42"/>
      <c r="C778" s="42"/>
      <c r="D778" s="42"/>
      <c r="E778" s="42"/>
      <c r="F778" s="42"/>
      <c r="G778" s="72"/>
      <c r="H778" s="72"/>
      <c r="I778" s="72"/>
      <c r="J778" s="72"/>
      <c r="K778" s="42"/>
      <c r="L778" s="196"/>
      <c r="M778" s="196"/>
      <c r="N778" s="196"/>
      <c r="O778" s="42"/>
      <c r="P778" s="317"/>
      <c r="Q778" s="42"/>
      <c r="R778" s="42"/>
      <c r="S778" s="42"/>
      <c r="T778" s="42"/>
      <c r="U778" s="42"/>
      <c r="V778" s="42"/>
      <c r="W778" s="42"/>
      <c r="X778" s="42"/>
      <c r="Y778" s="42"/>
      <c r="Z778" s="42"/>
      <c r="AA778" s="42"/>
      <c r="AB778" s="42"/>
    </row>
    <row r="779" spans="2:28" ht="15.75" hidden="1" customHeight="1" x14ac:dyDescent="0.25">
      <c r="B779" s="42"/>
      <c r="C779" s="42"/>
      <c r="D779" s="42"/>
      <c r="E779" s="42"/>
      <c r="F779" s="42"/>
      <c r="G779" s="72"/>
      <c r="H779" s="72"/>
      <c r="I779" s="72"/>
      <c r="J779" s="72"/>
      <c r="K779" s="42"/>
      <c r="L779" s="196"/>
      <c r="M779" s="196"/>
      <c r="N779" s="196"/>
      <c r="O779" s="42"/>
      <c r="P779" s="317"/>
      <c r="Q779" s="42"/>
      <c r="R779" s="42"/>
      <c r="S779" s="42"/>
      <c r="T779" s="42"/>
      <c r="U779" s="42"/>
      <c r="V779" s="42"/>
      <c r="W779" s="42"/>
      <c r="X779" s="42"/>
      <c r="Y779" s="42"/>
      <c r="Z779" s="42"/>
      <c r="AA779" s="42"/>
      <c r="AB779" s="42"/>
    </row>
    <row r="780" spans="2:28" ht="15.75" hidden="1" customHeight="1" x14ac:dyDescent="0.25">
      <c r="B780" s="42"/>
      <c r="C780" s="42"/>
      <c r="D780" s="42"/>
      <c r="E780" s="42"/>
      <c r="F780" s="42"/>
      <c r="G780" s="72"/>
      <c r="H780" s="72"/>
      <c r="I780" s="72"/>
      <c r="J780" s="72"/>
      <c r="K780" s="42"/>
      <c r="L780" s="196"/>
      <c r="M780" s="196"/>
      <c r="N780" s="196"/>
      <c r="O780" s="42"/>
      <c r="P780" s="317"/>
      <c r="Q780" s="42"/>
      <c r="R780" s="42"/>
      <c r="S780" s="42"/>
      <c r="T780" s="42"/>
      <c r="U780" s="42"/>
      <c r="V780" s="42"/>
      <c r="W780" s="42"/>
      <c r="X780" s="42"/>
      <c r="Y780" s="42"/>
      <c r="Z780" s="42"/>
      <c r="AA780" s="42"/>
      <c r="AB780" s="42"/>
    </row>
    <row r="781" spans="2:28" ht="15.75" hidden="1" customHeight="1" x14ac:dyDescent="0.25">
      <c r="B781" s="42"/>
      <c r="C781" s="42"/>
      <c r="D781" s="42"/>
      <c r="E781" s="42"/>
      <c r="F781" s="42"/>
      <c r="G781" s="72"/>
      <c r="H781" s="72"/>
      <c r="I781" s="72"/>
      <c r="J781" s="72"/>
      <c r="K781" s="42"/>
      <c r="L781" s="196"/>
      <c r="M781" s="196"/>
      <c r="N781" s="196"/>
      <c r="O781" s="42"/>
      <c r="P781" s="317"/>
      <c r="Q781" s="42"/>
      <c r="R781" s="42"/>
      <c r="S781" s="42"/>
      <c r="T781" s="42"/>
      <c r="U781" s="42"/>
      <c r="V781" s="42"/>
      <c r="W781" s="42"/>
      <c r="X781" s="42"/>
      <c r="Y781" s="42"/>
      <c r="Z781" s="42"/>
      <c r="AA781" s="42"/>
      <c r="AB781" s="42"/>
    </row>
    <row r="782" spans="2:28" ht="15.75" hidden="1" customHeight="1" x14ac:dyDescent="0.25">
      <c r="B782" s="42"/>
      <c r="C782" s="42"/>
      <c r="D782" s="42"/>
      <c r="E782" s="42"/>
      <c r="F782" s="42"/>
      <c r="G782" s="72"/>
      <c r="H782" s="72"/>
      <c r="I782" s="72"/>
      <c r="J782" s="72"/>
      <c r="K782" s="42"/>
      <c r="L782" s="196"/>
      <c r="M782" s="196"/>
      <c r="N782" s="196"/>
      <c r="O782" s="42"/>
      <c r="P782" s="317"/>
      <c r="Q782" s="42"/>
      <c r="R782" s="42"/>
      <c r="S782" s="42"/>
      <c r="T782" s="42"/>
      <c r="U782" s="42"/>
      <c r="V782" s="42"/>
      <c r="W782" s="42"/>
      <c r="X782" s="42"/>
      <c r="Y782" s="42"/>
      <c r="Z782" s="42"/>
      <c r="AA782" s="42"/>
      <c r="AB782" s="42"/>
    </row>
    <row r="783" spans="2:28" ht="15.75" hidden="1" customHeight="1" x14ac:dyDescent="0.25">
      <c r="B783" s="42"/>
      <c r="C783" s="42"/>
      <c r="D783" s="42"/>
      <c r="E783" s="42"/>
      <c r="F783" s="42"/>
      <c r="G783" s="72"/>
      <c r="H783" s="72"/>
      <c r="I783" s="72"/>
      <c r="J783" s="72"/>
      <c r="K783" s="42"/>
      <c r="L783" s="196"/>
      <c r="M783" s="196"/>
      <c r="N783" s="196"/>
      <c r="O783" s="42"/>
      <c r="P783" s="317"/>
      <c r="Q783" s="42"/>
      <c r="R783" s="42"/>
      <c r="S783" s="42"/>
      <c r="T783" s="42"/>
      <c r="U783" s="42"/>
      <c r="V783" s="42"/>
      <c r="W783" s="42"/>
      <c r="X783" s="42"/>
      <c r="Y783" s="42"/>
      <c r="Z783" s="42"/>
      <c r="AA783" s="42"/>
      <c r="AB783" s="42"/>
    </row>
    <row r="784" spans="2:28" ht="15.75" hidden="1" customHeight="1" x14ac:dyDescent="0.25">
      <c r="B784" s="42"/>
      <c r="C784" s="42"/>
      <c r="D784" s="42"/>
      <c r="E784" s="42"/>
      <c r="F784" s="42"/>
      <c r="G784" s="72"/>
      <c r="H784" s="72"/>
      <c r="I784" s="72"/>
      <c r="J784" s="72"/>
      <c r="K784" s="42"/>
      <c r="L784" s="196"/>
      <c r="M784" s="196"/>
      <c r="N784" s="196"/>
      <c r="O784" s="42"/>
      <c r="P784" s="317"/>
      <c r="Q784" s="42"/>
      <c r="R784" s="42"/>
      <c r="S784" s="42"/>
      <c r="T784" s="42"/>
      <c r="U784" s="42"/>
      <c r="V784" s="42"/>
      <c r="W784" s="42"/>
      <c r="X784" s="42"/>
      <c r="Y784" s="42"/>
      <c r="Z784" s="42"/>
      <c r="AA784" s="42"/>
      <c r="AB784" s="42"/>
    </row>
    <row r="785" spans="2:28" ht="15.75" hidden="1" customHeight="1" x14ac:dyDescent="0.25">
      <c r="B785" s="42"/>
      <c r="C785" s="42"/>
      <c r="D785" s="42"/>
      <c r="E785" s="42"/>
      <c r="F785" s="42"/>
      <c r="G785" s="72"/>
      <c r="H785" s="72"/>
      <c r="I785" s="72"/>
      <c r="J785" s="72"/>
      <c r="K785" s="42"/>
      <c r="L785" s="196"/>
      <c r="M785" s="196"/>
      <c r="N785" s="196"/>
      <c r="O785" s="42"/>
      <c r="P785" s="317"/>
      <c r="Q785" s="42"/>
      <c r="R785" s="42"/>
      <c r="S785" s="42"/>
      <c r="T785" s="42"/>
      <c r="U785" s="42"/>
      <c r="V785" s="42"/>
      <c r="W785" s="42"/>
      <c r="X785" s="42"/>
      <c r="Y785" s="42"/>
      <c r="Z785" s="42"/>
      <c r="AA785" s="42"/>
      <c r="AB785" s="42"/>
    </row>
    <row r="786" spans="2:28" ht="15.75" hidden="1" customHeight="1" x14ac:dyDescent="0.25">
      <c r="B786" s="42"/>
      <c r="C786" s="42"/>
      <c r="D786" s="42"/>
      <c r="E786" s="42"/>
      <c r="F786" s="42"/>
      <c r="G786" s="72"/>
      <c r="H786" s="72"/>
      <c r="I786" s="72"/>
      <c r="J786" s="72"/>
      <c r="K786" s="42"/>
      <c r="L786" s="196"/>
      <c r="M786" s="196"/>
      <c r="N786" s="196"/>
      <c r="O786" s="42"/>
      <c r="P786" s="317"/>
      <c r="Q786" s="42"/>
      <c r="R786" s="42"/>
      <c r="S786" s="42"/>
      <c r="T786" s="42"/>
      <c r="U786" s="42"/>
      <c r="V786" s="42"/>
      <c r="W786" s="42"/>
      <c r="X786" s="42"/>
      <c r="Y786" s="42"/>
      <c r="Z786" s="42"/>
      <c r="AA786" s="42"/>
      <c r="AB786" s="42"/>
    </row>
    <row r="787" spans="2:28" ht="15.75" hidden="1" customHeight="1" x14ac:dyDescent="0.25">
      <c r="B787" s="42"/>
      <c r="C787" s="42"/>
      <c r="D787" s="42"/>
      <c r="E787" s="42"/>
      <c r="F787" s="42"/>
      <c r="G787" s="72"/>
      <c r="H787" s="72"/>
      <c r="I787" s="72"/>
      <c r="J787" s="72"/>
      <c r="K787" s="42"/>
      <c r="L787" s="196"/>
      <c r="M787" s="196"/>
      <c r="N787" s="196"/>
      <c r="O787" s="42"/>
      <c r="P787" s="317"/>
      <c r="Q787" s="42"/>
      <c r="R787" s="42"/>
      <c r="S787" s="42"/>
      <c r="T787" s="42"/>
      <c r="U787" s="42"/>
      <c r="V787" s="42"/>
      <c r="W787" s="42"/>
      <c r="X787" s="42"/>
      <c r="Y787" s="42"/>
      <c r="Z787" s="42"/>
      <c r="AA787" s="42"/>
      <c r="AB787" s="42"/>
    </row>
    <row r="788" spans="2:28" ht="15.75" hidden="1" customHeight="1" x14ac:dyDescent="0.25">
      <c r="B788" s="42"/>
      <c r="C788" s="42"/>
      <c r="D788" s="42"/>
      <c r="E788" s="42"/>
      <c r="F788" s="42"/>
      <c r="G788" s="72"/>
      <c r="H788" s="72"/>
      <c r="I788" s="72"/>
      <c r="J788" s="72"/>
      <c r="K788" s="42"/>
      <c r="L788" s="196"/>
      <c r="M788" s="196"/>
      <c r="N788" s="196"/>
      <c r="O788" s="42"/>
      <c r="P788" s="317"/>
      <c r="Q788" s="42"/>
      <c r="R788" s="42"/>
      <c r="S788" s="42"/>
      <c r="T788" s="42"/>
      <c r="U788" s="42"/>
      <c r="V788" s="42"/>
      <c r="W788" s="42"/>
      <c r="X788" s="42"/>
      <c r="Y788" s="42"/>
      <c r="Z788" s="42"/>
      <c r="AA788" s="42"/>
      <c r="AB788" s="42"/>
    </row>
    <row r="789" spans="2:28" ht="15.75" hidden="1" customHeight="1" x14ac:dyDescent="0.25">
      <c r="B789" s="42"/>
      <c r="C789" s="42"/>
      <c r="D789" s="42"/>
      <c r="E789" s="42"/>
      <c r="F789" s="42"/>
      <c r="G789" s="72"/>
      <c r="H789" s="72"/>
      <c r="I789" s="72"/>
      <c r="J789" s="72"/>
      <c r="K789" s="42"/>
      <c r="L789" s="196"/>
      <c r="M789" s="196"/>
      <c r="N789" s="196"/>
      <c r="O789" s="42"/>
      <c r="P789" s="317"/>
      <c r="Q789" s="42"/>
      <c r="R789" s="42"/>
      <c r="S789" s="42"/>
      <c r="T789" s="42"/>
      <c r="U789" s="42"/>
      <c r="V789" s="42"/>
      <c r="W789" s="42"/>
      <c r="X789" s="42"/>
      <c r="Y789" s="42"/>
      <c r="Z789" s="42"/>
      <c r="AA789" s="42"/>
      <c r="AB789" s="42"/>
    </row>
    <row r="790" spans="2:28" ht="15.75" hidden="1" customHeight="1" x14ac:dyDescent="0.25">
      <c r="B790" s="42"/>
      <c r="C790" s="42"/>
      <c r="D790" s="42"/>
      <c r="E790" s="42"/>
      <c r="F790" s="42"/>
      <c r="G790" s="72"/>
      <c r="H790" s="72"/>
      <c r="I790" s="72"/>
      <c r="J790" s="72"/>
      <c r="K790" s="42"/>
      <c r="L790" s="196"/>
      <c r="M790" s="196"/>
      <c r="N790" s="196"/>
      <c r="O790" s="42"/>
      <c r="P790" s="317"/>
      <c r="Q790" s="42"/>
      <c r="R790" s="42"/>
      <c r="S790" s="42"/>
      <c r="T790" s="42"/>
      <c r="U790" s="42"/>
      <c r="V790" s="42"/>
      <c r="W790" s="42"/>
      <c r="X790" s="42"/>
      <c r="Y790" s="42"/>
      <c r="Z790" s="42"/>
      <c r="AA790" s="42"/>
      <c r="AB790" s="42"/>
    </row>
    <row r="791" spans="2:28" ht="15.75" hidden="1" customHeight="1" x14ac:dyDescent="0.25">
      <c r="B791" s="42"/>
      <c r="C791" s="42"/>
      <c r="D791" s="42"/>
      <c r="E791" s="42"/>
      <c r="F791" s="42"/>
      <c r="G791" s="72"/>
      <c r="H791" s="72"/>
      <c r="I791" s="72"/>
      <c r="J791" s="72"/>
      <c r="K791" s="42"/>
      <c r="L791" s="196"/>
      <c r="M791" s="196"/>
      <c r="N791" s="196"/>
      <c r="O791" s="42"/>
      <c r="P791" s="317"/>
      <c r="Q791" s="42"/>
      <c r="R791" s="42"/>
      <c r="S791" s="42"/>
      <c r="T791" s="42"/>
      <c r="U791" s="42"/>
      <c r="V791" s="42"/>
      <c r="W791" s="42"/>
      <c r="X791" s="42"/>
      <c r="Y791" s="42"/>
      <c r="Z791" s="42"/>
      <c r="AA791" s="42"/>
      <c r="AB791" s="42"/>
    </row>
    <row r="792" spans="2:28" ht="15.75" hidden="1" customHeight="1" x14ac:dyDescent="0.25">
      <c r="B792" s="42"/>
      <c r="C792" s="42"/>
      <c r="D792" s="42"/>
      <c r="E792" s="42"/>
      <c r="F792" s="42"/>
      <c r="G792" s="72"/>
      <c r="H792" s="72"/>
      <c r="I792" s="72"/>
      <c r="J792" s="72"/>
      <c r="K792" s="42"/>
      <c r="L792" s="196"/>
      <c r="M792" s="196"/>
      <c r="N792" s="196"/>
      <c r="O792" s="42"/>
      <c r="P792" s="317"/>
      <c r="Q792" s="42"/>
      <c r="R792" s="42"/>
      <c r="S792" s="42"/>
      <c r="T792" s="42"/>
      <c r="U792" s="42"/>
      <c r="V792" s="42"/>
      <c r="W792" s="42"/>
      <c r="X792" s="42"/>
      <c r="Y792" s="42"/>
      <c r="Z792" s="42"/>
      <c r="AA792" s="42"/>
      <c r="AB792" s="42"/>
    </row>
    <row r="793" spans="2:28" ht="15.75" hidden="1" customHeight="1" x14ac:dyDescent="0.25">
      <c r="B793" s="42"/>
      <c r="C793" s="42"/>
      <c r="D793" s="42"/>
      <c r="E793" s="42"/>
      <c r="F793" s="42"/>
      <c r="G793" s="72"/>
      <c r="H793" s="72"/>
      <c r="I793" s="72"/>
      <c r="J793" s="72"/>
      <c r="K793" s="42"/>
      <c r="L793" s="196"/>
      <c r="M793" s="196"/>
      <c r="N793" s="196"/>
      <c r="O793" s="42"/>
      <c r="P793" s="317"/>
      <c r="Q793" s="42"/>
      <c r="R793" s="42"/>
      <c r="S793" s="42"/>
      <c r="T793" s="42"/>
      <c r="U793" s="42"/>
      <c r="V793" s="42"/>
      <c r="W793" s="42"/>
      <c r="X793" s="42"/>
      <c r="Y793" s="42"/>
      <c r="Z793" s="42"/>
      <c r="AA793" s="42"/>
      <c r="AB793" s="42"/>
    </row>
    <row r="794" spans="2:28" ht="15.75" hidden="1" customHeight="1" x14ac:dyDescent="0.25">
      <c r="B794" s="42"/>
      <c r="C794" s="42"/>
      <c r="D794" s="42"/>
      <c r="E794" s="42"/>
      <c r="F794" s="42"/>
      <c r="G794" s="72"/>
      <c r="H794" s="72"/>
      <c r="I794" s="72"/>
      <c r="J794" s="72"/>
      <c r="K794" s="42"/>
      <c r="L794" s="196"/>
      <c r="M794" s="196"/>
      <c r="N794" s="196"/>
      <c r="O794" s="42"/>
      <c r="P794" s="317"/>
      <c r="Q794" s="42"/>
      <c r="R794" s="42"/>
      <c r="S794" s="42"/>
      <c r="T794" s="42"/>
      <c r="U794" s="42"/>
      <c r="V794" s="42"/>
      <c r="W794" s="42"/>
      <c r="X794" s="42"/>
      <c r="Y794" s="42"/>
      <c r="Z794" s="42"/>
      <c r="AA794" s="42"/>
      <c r="AB794" s="42"/>
    </row>
    <row r="795" spans="2:28" ht="15.75" hidden="1" customHeight="1" x14ac:dyDescent="0.25">
      <c r="B795" s="42"/>
      <c r="C795" s="42"/>
      <c r="D795" s="42"/>
      <c r="E795" s="42"/>
      <c r="F795" s="42"/>
      <c r="G795" s="72"/>
      <c r="H795" s="72"/>
      <c r="I795" s="72"/>
      <c r="J795" s="72"/>
      <c r="K795" s="42"/>
      <c r="L795" s="196"/>
      <c r="M795" s="196"/>
      <c r="N795" s="196"/>
      <c r="O795" s="42"/>
      <c r="P795" s="317"/>
      <c r="Q795" s="42"/>
      <c r="R795" s="42"/>
      <c r="S795" s="42"/>
      <c r="T795" s="42"/>
      <c r="U795" s="42"/>
      <c r="V795" s="42"/>
      <c r="W795" s="42"/>
      <c r="X795" s="42"/>
      <c r="Y795" s="42"/>
      <c r="Z795" s="42"/>
      <c r="AA795" s="42"/>
      <c r="AB795" s="42"/>
    </row>
    <row r="796" spans="2:28" ht="15.75" hidden="1" customHeight="1" x14ac:dyDescent="0.25">
      <c r="B796" s="42"/>
      <c r="C796" s="42"/>
      <c r="D796" s="42"/>
      <c r="E796" s="42"/>
      <c r="F796" s="42"/>
      <c r="G796" s="72"/>
      <c r="H796" s="72"/>
      <c r="I796" s="72"/>
      <c r="J796" s="72"/>
      <c r="K796" s="42"/>
      <c r="L796" s="196"/>
      <c r="M796" s="196"/>
      <c r="N796" s="196"/>
      <c r="O796" s="42"/>
      <c r="P796" s="317"/>
      <c r="Q796" s="42"/>
      <c r="R796" s="42"/>
      <c r="S796" s="42"/>
      <c r="T796" s="42"/>
      <c r="U796" s="42"/>
      <c r="V796" s="42"/>
      <c r="W796" s="42"/>
      <c r="X796" s="42"/>
      <c r="Y796" s="42"/>
      <c r="Z796" s="42"/>
      <c r="AA796" s="42"/>
      <c r="AB796" s="42"/>
    </row>
    <row r="797" spans="2:28" ht="15.75" hidden="1" customHeight="1" x14ac:dyDescent="0.25">
      <c r="B797" s="42"/>
      <c r="C797" s="42"/>
      <c r="D797" s="42"/>
      <c r="E797" s="42"/>
      <c r="F797" s="42"/>
      <c r="G797" s="72"/>
      <c r="H797" s="72"/>
      <c r="I797" s="72"/>
      <c r="J797" s="72"/>
      <c r="K797" s="42"/>
      <c r="L797" s="196"/>
      <c r="M797" s="196"/>
      <c r="N797" s="196"/>
      <c r="O797" s="42"/>
      <c r="P797" s="317"/>
      <c r="Q797" s="42"/>
      <c r="R797" s="42"/>
      <c r="S797" s="42"/>
      <c r="T797" s="42"/>
      <c r="U797" s="42"/>
      <c r="V797" s="42"/>
      <c r="W797" s="42"/>
      <c r="X797" s="42"/>
      <c r="Y797" s="42"/>
      <c r="Z797" s="42"/>
      <c r="AA797" s="42"/>
      <c r="AB797" s="42"/>
    </row>
    <row r="798" spans="2:28" ht="15.75" hidden="1" customHeight="1" x14ac:dyDescent="0.25">
      <c r="B798" s="42"/>
      <c r="C798" s="42"/>
      <c r="D798" s="42"/>
      <c r="E798" s="42"/>
      <c r="F798" s="42"/>
      <c r="G798" s="72"/>
      <c r="H798" s="72"/>
      <c r="I798" s="72"/>
      <c r="J798" s="72"/>
      <c r="K798" s="42"/>
      <c r="L798" s="196"/>
      <c r="M798" s="196"/>
      <c r="N798" s="196"/>
      <c r="O798" s="42"/>
      <c r="P798" s="317"/>
      <c r="Q798" s="42"/>
      <c r="R798" s="42"/>
      <c r="S798" s="42"/>
      <c r="T798" s="42"/>
      <c r="U798" s="42"/>
      <c r="V798" s="42"/>
      <c r="W798" s="42"/>
      <c r="X798" s="42"/>
      <c r="Y798" s="42"/>
      <c r="Z798" s="42"/>
      <c r="AA798" s="42"/>
      <c r="AB798" s="42"/>
    </row>
    <row r="799" spans="2:28" ht="15.75" hidden="1" customHeight="1" x14ac:dyDescent="0.25">
      <c r="B799" s="42"/>
      <c r="C799" s="42"/>
      <c r="D799" s="42"/>
      <c r="E799" s="42"/>
      <c r="F799" s="42"/>
      <c r="G799" s="72"/>
      <c r="H799" s="72"/>
      <c r="I799" s="72"/>
      <c r="J799" s="72"/>
      <c r="K799" s="42"/>
      <c r="L799" s="196"/>
      <c r="M799" s="196"/>
      <c r="N799" s="196"/>
      <c r="O799" s="42"/>
      <c r="P799" s="317"/>
      <c r="Q799" s="42"/>
      <c r="R799" s="42"/>
      <c r="S799" s="42"/>
      <c r="T799" s="42"/>
      <c r="U799" s="42"/>
      <c r="V799" s="42"/>
      <c r="W799" s="42"/>
      <c r="X799" s="42"/>
      <c r="Y799" s="42"/>
      <c r="Z799" s="42"/>
      <c r="AA799" s="42"/>
      <c r="AB799" s="42"/>
    </row>
    <row r="800" spans="2:28" ht="15.75" hidden="1" customHeight="1" x14ac:dyDescent="0.25">
      <c r="B800" s="42"/>
      <c r="C800" s="42"/>
      <c r="D800" s="42"/>
      <c r="E800" s="42"/>
      <c r="F800" s="42"/>
      <c r="G800" s="72"/>
      <c r="H800" s="72"/>
      <c r="I800" s="72"/>
      <c r="J800" s="72"/>
      <c r="K800" s="42"/>
      <c r="L800" s="196"/>
      <c r="M800" s="196"/>
      <c r="N800" s="196"/>
      <c r="O800" s="42"/>
      <c r="P800" s="317"/>
      <c r="Q800" s="42"/>
      <c r="R800" s="42"/>
      <c r="S800" s="42"/>
      <c r="T800" s="42"/>
      <c r="U800" s="42"/>
      <c r="V800" s="42"/>
      <c r="W800" s="42"/>
      <c r="X800" s="42"/>
      <c r="Y800" s="42"/>
      <c r="Z800" s="42"/>
      <c r="AA800" s="42"/>
      <c r="AB800" s="42"/>
    </row>
    <row r="801" spans="2:28" ht="15.75" hidden="1" customHeight="1" x14ac:dyDescent="0.25">
      <c r="B801" s="42"/>
      <c r="C801" s="42"/>
      <c r="D801" s="42"/>
      <c r="E801" s="42"/>
      <c r="F801" s="42"/>
      <c r="G801" s="72"/>
      <c r="H801" s="72"/>
      <c r="I801" s="72"/>
      <c r="J801" s="72"/>
      <c r="K801" s="42"/>
      <c r="L801" s="196"/>
      <c r="M801" s="196"/>
      <c r="N801" s="196"/>
      <c r="O801" s="42"/>
      <c r="P801" s="317"/>
      <c r="Q801" s="42"/>
      <c r="R801" s="42"/>
      <c r="S801" s="42"/>
      <c r="T801" s="42"/>
      <c r="U801" s="42"/>
      <c r="V801" s="42"/>
      <c r="W801" s="42"/>
      <c r="X801" s="42"/>
      <c r="Y801" s="42"/>
      <c r="Z801" s="42"/>
      <c r="AA801" s="42"/>
      <c r="AB801" s="42"/>
    </row>
    <row r="802" spans="2:28" ht="15.75" hidden="1" customHeight="1" x14ac:dyDescent="0.25">
      <c r="B802" s="42"/>
      <c r="C802" s="42"/>
      <c r="D802" s="42"/>
      <c r="E802" s="42"/>
      <c r="F802" s="42"/>
      <c r="G802" s="72"/>
      <c r="H802" s="72"/>
      <c r="I802" s="72"/>
      <c r="J802" s="72"/>
      <c r="K802" s="42"/>
      <c r="L802" s="196"/>
      <c r="M802" s="196"/>
      <c r="N802" s="196"/>
      <c r="O802" s="42"/>
      <c r="P802" s="317"/>
      <c r="Q802" s="42"/>
      <c r="R802" s="42"/>
      <c r="S802" s="42"/>
      <c r="T802" s="42"/>
      <c r="U802" s="42"/>
      <c r="V802" s="42"/>
      <c r="W802" s="42"/>
      <c r="X802" s="42"/>
      <c r="Y802" s="42"/>
      <c r="Z802" s="42"/>
      <c r="AA802" s="42"/>
      <c r="AB802" s="42"/>
    </row>
    <row r="803" spans="2:28" ht="15.75" hidden="1" customHeight="1" x14ac:dyDescent="0.25">
      <c r="B803" s="42"/>
      <c r="C803" s="42"/>
      <c r="D803" s="42"/>
      <c r="E803" s="42"/>
      <c r="F803" s="42"/>
      <c r="G803" s="72"/>
      <c r="H803" s="72"/>
      <c r="I803" s="72"/>
      <c r="J803" s="72"/>
      <c r="K803" s="42"/>
      <c r="L803" s="196"/>
      <c r="M803" s="196"/>
      <c r="N803" s="196"/>
      <c r="O803" s="42"/>
      <c r="P803" s="317"/>
      <c r="Q803" s="42"/>
      <c r="R803" s="42"/>
      <c r="S803" s="42"/>
      <c r="T803" s="42"/>
      <c r="U803" s="42"/>
      <c r="V803" s="42"/>
      <c r="W803" s="42"/>
      <c r="X803" s="42"/>
      <c r="Y803" s="42"/>
      <c r="Z803" s="42"/>
      <c r="AA803" s="42"/>
      <c r="AB803" s="42"/>
    </row>
    <row r="804" spans="2:28" ht="15.75" hidden="1" customHeight="1" x14ac:dyDescent="0.25">
      <c r="B804" s="42"/>
      <c r="C804" s="42"/>
      <c r="D804" s="42"/>
      <c r="E804" s="42"/>
      <c r="F804" s="42"/>
      <c r="G804" s="72"/>
      <c r="H804" s="72"/>
      <c r="I804" s="72"/>
      <c r="J804" s="72"/>
      <c r="K804" s="42"/>
      <c r="L804" s="196"/>
      <c r="M804" s="196"/>
      <c r="N804" s="196"/>
      <c r="O804" s="42"/>
      <c r="P804" s="317"/>
      <c r="Q804" s="42"/>
      <c r="R804" s="42"/>
      <c r="S804" s="42"/>
      <c r="T804" s="42"/>
      <c r="U804" s="42"/>
      <c r="V804" s="42"/>
      <c r="W804" s="42"/>
      <c r="X804" s="42"/>
      <c r="Y804" s="42"/>
      <c r="Z804" s="42"/>
      <c r="AA804" s="42"/>
      <c r="AB804" s="42"/>
    </row>
    <row r="805" spans="2:28" ht="15.75" hidden="1" customHeight="1" x14ac:dyDescent="0.25">
      <c r="B805" s="42"/>
      <c r="C805" s="42"/>
      <c r="D805" s="42"/>
      <c r="E805" s="42"/>
      <c r="F805" s="42"/>
      <c r="G805" s="72"/>
      <c r="H805" s="72"/>
      <c r="I805" s="72"/>
      <c r="J805" s="72"/>
      <c r="K805" s="42"/>
      <c r="L805" s="196"/>
      <c r="M805" s="196"/>
      <c r="N805" s="196"/>
      <c r="O805" s="42"/>
      <c r="P805" s="317"/>
      <c r="Q805" s="42"/>
      <c r="R805" s="42"/>
      <c r="S805" s="42"/>
      <c r="T805" s="42"/>
      <c r="U805" s="42"/>
      <c r="V805" s="42"/>
      <c r="W805" s="42"/>
      <c r="X805" s="42"/>
      <c r="Y805" s="42"/>
      <c r="Z805" s="42"/>
      <c r="AA805" s="42"/>
      <c r="AB805" s="42"/>
    </row>
    <row r="806" spans="2:28" ht="15.75" hidden="1" customHeight="1" x14ac:dyDescent="0.25">
      <c r="B806" s="42"/>
      <c r="C806" s="42"/>
      <c r="D806" s="42"/>
      <c r="E806" s="42"/>
      <c r="F806" s="42"/>
      <c r="G806" s="72"/>
      <c r="H806" s="72"/>
      <c r="I806" s="72"/>
      <c r="J806" s="72"/>
      <c r="K806" s="42"/>
      <c r="L806" s="196"/>
      <c r="M806" s="196"/>
      <c r="N806" s="196"/>
      <c r="O806" s="42"/>
      <c r="P806" s="317"/>
      <c r="Q806" s="42"/>
      <c r="R806" s="42"/>
      <c r="S806" s="42"/>
      <c r="T806" s="42"/>
      <c r="U806" s="42"/>
      <c r="V806" s="42"/>
      <c r="W806" s="42"/>
      <c r="X806" s="42"/>
      <c r="Y806" s="42"/>
      <c r="Z806" s="42"/>
      <c r="AA806" s="42"/>
      <c r="AB806" s="42"/>
    </row>
    <row r="807" spans="2:28" ht="15.75" hidden="1" customHeight="1" x14ac:dyDescent="0.25">
      <c r="B807" s="42"/>
      <c r="C807" s="42"/>
      <c r="D807" s="42"/>
      <c r="E807" s="42"/>
      <c r="F807" s="42"/>
      <c r="G807" s="72"/>
      <c r="H807" s="72"/>
      <c r="I807" s="72"/>
      <c r="J807" s="72"/>
      <c r="K807" s="42"/>
      <c r="L807" s="196"/>
      <c r="M807" s="196"/>
      <c r="N807" s="196"/>
      <c r="O807" s="42"/>
      <c r="P807" s="317"/>
      <c r="Q807" s="42"/>
      <c r="R807" s="42"/>
      <c r="S807" s="42"/>
      <c r="T807" s="42"/>
      <c r="U807" s="42"/>
      <c r="V807" s="42"/>
      <c r="W807" s="42"/>
      <c r="X807" s="42"/>
      <c r="Y807" s="42"/>
      <c r="Z807" s="42"/>
      <c r="AA807" s="42"/>
      <c r="AB807" s="42"/>
    </row>
    <row r="808" spans="2:28" ht="15.75" hidden="1" customHeight="1" x14ac:dyDescent="0.25">
      <c r="B808" s="42"/>
      <c r="C808" s="42"/>
      <c r="D808" s="42"/>
      <c r="E808" s="42"/>
      <c r="F808" s="42"/>
      <c r="G808" s="72"/>
      <c r="H808" s="72"/>
      <c r="I808" s="72"/>
      <c r="J808" s="72"/>
      <c r="K808" s="42"/>
      <c r="L808" s="196"/>
      <c r="M808" s="196"/>
      <c r="N808" s="196"/>
      <c r="O808" s="42"/>
      <c r="P808" s="317"/>
      <c r="Q808" s="42"/>
      <c r="R808" s="42"/>
      <c r="S808" s="42"/>
      <c r="T808" s="42"/>
      <c r="U808" s="42"/>
      <c r="V808" s="42"/>
      <c r="W808" s="42"/>
      <c r="X808" s="42"/>
      <c r="Y808" s="42"/>
      <c r="Z808" s="42"/>
      <c r="AA808" s="42"/>
      <c r="AB808" s="42"/>
    </row>
    <row r="809" spans="2:28" ht="15.75" hidden="1" customHeight="1" x14ac:dyDescent="0.25">
      <c r="B809" s="42"/>
      <c r="C809" s="42"/>
      <c r="D809" s="42"/>
      <c r="E809" s="42"/>
      <c r="F809" s="42"/>
      <c r="G809" s="72"/>
      <c r="H809" s="72"/>
      <c r="I809" s="72"/>
      <c r="J809" s="72"/>
      <c r="K809" s="42"/>
      <c r="L809" s="196"/>
      <c r="M809" s="196"/>
      <c r="N809" s="196"/>
      <c r="O809" s="42"/>
      <c r="P809" s="317"/>
      <c r="Q809" s="42"/>
      <c r="R809" s="42"/>
      <c r="S809" s="42"/>
      <c r="T809" s="42"/>
      <c r="U809" s="42"/>
      <c r="V809" s="42"/>
      <c r="W809" s="42"/>
      <c r="X809" s="42"/>
      <c r="Y809" s="42"/>
      <c r="Z809" s="42"/>
      <c r="AA809" s="42"/>
      <c r="AB809" s="42"/>
    </row>
    <row r="810" spans="2:28" ht="15.75" hidden="1" customHeight="1" x14ac:dyDescent="0.25">
      <c r="B810" s="42"/>
      <c r="C810" s="42"/>
      <c r="D810" s="42"/>
      <c r="E810" s="42"/>
      <c r="F810" s="42"/>
      <c r="G810" s="72"/>
      <c r="H810" s="72"/>
      <c r="I810" s="72"/>
      <c r="J810" s="72"/>
      <c r="K810" s="42"/>
      <c r="L810" s="196"/>
      <c r="M810" s="196"/>
      <c r="N810" s="196"/>
      <c r="O810" s="42"/>
      <c r="P810" s="317"/>
      <c r="Q810" s="42"/>
      <c r="R810" s="42"/>
      <c r="S810" s="42"/>
      <c r="T810" s="42"/>
      <c r="U810" s="42"/>
      <c r="V810" s="42"/>
      <c r="W810" s="42"/>
      <c r="X810" s="42"/>
      <c r="Y810" s="42"/>
      <c r="Z810" s="42"/>
      <c r="AA810" s="42"/>
      <c r="AB810" s="42"/>
    </row>
    <row r="811" spans="2:28" ht="15.75" hidden="1" customHeight="1" x14ac:dyDescent="0.25">
      <c r="B811" s="42"/>
      <c r="C811" s="42"/>
      <c r="D811" s="42"/>
      <c r="E811" s="42"/>
      <c r="F811" s="42"/>
      <c r="G811" s="72"/>
      <c r="H811" s="72"/>
      <c r="I811" s="72"/>
      <c r="J811" s="72"/>
      <c r="K811" s="42"/>
      <c r="L811" s="196"/>
      <c r="M811" s="196"/>
      <c r="N811" s="196"/>
      <c r="O811" s="42"/>
      <c r="P811" s="317"/>
      <c r="Q811" s="42"/>
      <c r="R811" s="42"/>
      <c r="S811" s="42"/>
      <c r="T811" s="42"/>
      <c r="U811" s="42"/>
      <c r="V811" s="42"/>
      <c r="W811" s="42"/>
      <c r="X811" s="42"/>
      <c r="Y811" s="42"/>
      <c r="Z811" s="42"/>
      <c r="AA811" s="42"/>
      <c r="AB811" s="42"/>
    </row>
    <row r="812" spans="2:28" ht="15.75" hidden="1" customHeight="1" x14ac:dyDescent="0.25">
      <c r="B812" s="42"/>
      <c r="C812" s="42"/>
      <c r="D812" s="42"/>
      <c r="E812" s="42"/>
      <c r="F812" s="42"/>
      <c r="G812" s="72"/>
      <c r="H812" s="72"/>
      <c r="I812" s="72"/>
      <c r="J812" s="72"/>
      <c r="K812" s="42"/>
      <c r="L812" s="196"/>
      <c r="M812" s="196"/>
      <c r="N812" s="196"/>
      <c r="O812" s="42"/>
      <c r="P812" s="317"/>
      <c r="Q812" s="42"/>
      <c r="R812" s="42"/>
      <c r="S812" s="42"/>
      <c r="T812" s="42"/>
      <c r="U812" s="42"/>
      <c r="V812" s="42"/>
      <c r="W812" s="42"/>
      <c r="X812" s="42"/>
      <c r="Y812" s="42"/>
      <c r="Z812" s="42"/>
      <c r="AA812" s="42"/>
      <c r="AB812" s="42"/>
    </row>
    <row r="813" spans="2:28" ht="15.75" hidden="1" customHeight="1" x14ac:dyDescent="0.25">
      <c r="B813" s="42"/>
      <c r="C813" s="42"/>
      <c r="D813" s="42"/>
      <c r="E813" s="42"/>
      <c r="F813" s="42"/>
      <c r="G813" s="72"/>
      <c r="H813" s="72"/>
      <c r="I813" s="72"/>
      <c r="J813" s="72"/>
      <c r="K813" s="42"/>
      <c r="L813" s="196"/>
      <c r="M813" s="196"/>
      <c r="N813" s="196"/>
      <c r="O813" s="42"/>
      <c r="P813" s="317"/>
      <c r="Q813" s="42"/>
      <c r="R813" s="42"/>
      <c r="S813" s="42"/>
      <c r="T813" s="42"/>
      <c r="U813" s="42"/>
      <c r="V813" s="42"/>
      <c r="W813" s="42"/>
      <c r="X813" s="42"/>
      <c r="Y813" s="42"/>
      <c r="Z813" s="42"/>
      <c r="AA813" s="42"/>
      <c r="AB813" s="42"/>
    </row>
    <row r="814" spans="2:28" ht="15.75" hidden="1" customHeight="1" x14ac:dyDescent="0.25">
      <c r="B814" s="42"/>
      <c r="C814" s="42"/>
      <c r="D814" s="42"/>
      <c r="E814" s="42"/>
      <c r="F814" s="42"/>
      <c r="G814" s="72"/>
      <c r="H814" s="72"/>
      <c r="I814" s="72"/>
      <c r="J814" s="72"/>
      <c r="K814" s="42"/>
      <c r="L814" s="196"/>
      <c r="M814" s="196"/>
      <c r="N814" s="196"/>
      <c r="O814" s="42"/>
      <c r="P814" s="317"/>
      <c r="Q814" s="42"/>
      <c r="R814" s="42"/>
      <c r="S814" s="42"/>
      <c r="T814" s="42"/>
      <c r="U814" s="42"/>
      <c r="V814" s="42"/>
      <c r="W814" s="42"/>
      <c r="X814" s="42"/>
      <c r="Y814" s="42"/>
      <c r="Z814" s="42"/>
      <c r="AA814" s="42"/>
      <c r="AB814" s="42"/>
    </row>
    <row r="815" spans="2:28" ht="15.75" hidden="1" customHeight="1" x14ac:dyDescent="0.25">
      <c r="B815" s="42"/>
      <c r="C815" s="42"/>
      <c r="D815" s="42"/>
      <c r="E815" s="42"/>
      <c r="F815" s="42"/>
      <c r="G815" s="72"/>
      <c r="H815" s="72"/>
      <c r="I815" s="72"/>
      <c r="J815" s="72"/>
      <c r="K815" s="42"/>
      <c r="L815" s="196"/>
      <c r="M815" s="196"/>
      <c r="N815" s="196"/>
      <c r="O815" s="42"/>
      <c r="P815" s="317"/>
      <c r="Q815" s="42"/>
      <c r="R815" s="42"/>
      <c r="S815" s="42"/>
      <c r="T815" s="42"/>
      <c r="U815" s="42"/>
      <c r="V815" s="42"/>
      <c r="W815" s="42"/>
      <c r="X815" s="42"/>
      <c r="Y815" s="42"/>
      <c r="Z815" s="42"/>
      <c r="AA815" s="42"/>
      <c r="AB815" s="42"/>
    </row>
    <row r="816" spans="2:28" ht="15.75" hidden="1" customHeight="1" x14ac:dyDescent="0.25">
      <c r="B816" s="42"/>
      <c r="C816" s="42"/>
      <c r="D816" s="42"/>
      <c r="E816" s="42"/>
      <c r="F816" s="42"/>
      <c r="G816" s="72"/>
      <c r="H816" s="72"/>
      <c r="I816" s="72"/>
      <c r="J816" s="72"/>
      <c r="K816" s="42"/>
      <c r="L816" s="196"/>
      <c r="M816" s="196"/>
      <c r="N816" s="196"/>
      <c r="O816" s="42"/>
      <c r="P816" s="317"/>
      <c r="Q816" s="42"/>
      <c r="R816" s="42"/>
      <c r="S816" s="42"/>
      <c r="T816" s="42"/>
      <c r="U816" s="42"/>
      <c r="V816" s="42"/>
      <c r="W816" s="42"/>
      <c r="X816" s="42"/>
      <c r="Y816" s="42"/>
      <c r="Z816" s="42"/>
      <c r="AA816" s="42"/>
      <c r="AB816" s="42"/>
    </row>
    <row r="817" spans="2:28" ht="15.75" hidden="1" customHeight="1" x14ac:dyDescent="0.25">
      <c r="B817" s="42"/>
      <c r="C817" s="42"/>
      <c r="D817" s="42"/>
      <c r="E817" s="42"/>
      <c r="F817" s="42"/>
      <c r="G817" s="72"/>
      <c r="H817" s="72"/>
      <c r="I817" s="72"/>
      <c r="J817" s="72"/>
      <c r="K817" s="42"/>
      <c r="L817" s="196"/>
      <c r="M817" s="196"/>
      <c r="N817" s="196"/>
      <c r="O817" s="42"/>
      <c r="P817" s="317"/>
      <c r="Q817" s="42"/>
      <c r="R817" s="42"/>
      <c r="S817" s="42"/>
      <c r="T817" s="42"/>
      <c r="U817" s="42"/>
      <c r="V817" s="42"/>
      <c r="W817" s="42"/>
      <c r="X817" s="42"/>
      <c r="Y817" s="42"/>
      <c r="Z817" s="42"/>
      <c r="AA817" s="42"/>
      <c r="AB817" s="42"/>
    </row>
    <row r="818" spans="2:28" ht="15.75" hidden="1" customHeight="1" x14ac:dyDescent="0.25">
      <c r="B818" s="42"/>
      <c r="C818" s="42"/>
      <c r="D818" s="42"/>
      <c r="E818" s="42"/>
      <c r="F818" s="42"/>
      <c r="G818" s="72"/>
      <c r="H818" s="72"/>
      <c r="I818" s="72"/>
      <c r="J818" s="72"/>
      <c r="K818" s="42"/>
      <c r="L818" s="196"/>
      <c r="M818" s="196"/>
      <c r="N818" s="196"/>
      <c r="O818" s="42"/>
      <c r="P818" s="317"/>
      <c r="Q818" s="42"/>
      <c r="R818" s="42"/>
      <c r="S818" s="42"/>
      <c r="T818" s="42"/>
      <c r="U818" s="42"/>
      <c r="V818" s="42"/>
      <c r="W818" s="42"/>
      <c r="X818" s="42"/>
      <c r="Y818" s="42"/>
      <c r="Z818" s="42"/>
      <c r="AA818" s="42"/>
      <c r="AB818" s="42"/>
    </row>
    <row r="819" spans="2:28" ht="15.75" hidden="1" customHeight="1" x14ac:dyDescent="0.25">
      <c r="B819" s="42"/>
      <c r="C819" s="42"/>
      <c r="D819" s="42"/>
      <c r="E819" s="42"/>
      <c r="F819" s="42"/>
      <c r="G819" s="72"/>
      <c r="H819" s="72"/>
      <c r="I819" s="72"/>
      <c r="J819" s="72"/>
      <c r="K819" s="42"/>
      <c r="L819" s="196"/>
      <c r="M819" s="196"/>
      <c r="N819" s="196"/>
      <c r="O819" s="42"/>
      <c r="P819" s="317"/>
      <c r="Q819" s="42"/>
      <c r="R819" s="42"/>
      <c r="S819" s="42"/>
      <c r="T819" s="42"/>
      <c r="U819" s="42"/>
      <c r="V819" s="42"/>
      <c r="W819" s="42"/>
      <c r="X819" s="42"/>
      <c r="Y819" s="42"/>
      <c r="Z819" s="42"/>
      <c r="AA819" s="42"/>
      <c r="AB819" s="42"/>
    </row>
    <row r="820" spans="2:28" ht="15.75" hidden="1" customHeight="1" x14ac:dyDescent="0.25">
      <c r="B820" s="42"/>
      <c r="C820" s="42"/>
      <c r="D820" s="42"/>
      <c r="E820" s="42"/>
      <c r="F820" s="42"/>
      <c r="G820" s="72"/>
      <c r="H820" s="72"/>
      <c r="I820" s="72"/>
      <c r="J820" s="72"/>
      <c r="K820" s="42"/>
      <c r="L820" s="196"/>
      <c r="M820" s="196"/>
      <c r="N820" s="196"/>
      <c r="O820" s="42"/>
      <c r="P820" s="317"/>
      <c r="Q820" s="42"/>
      <c r="R820" s="42"/>
      <c r="S820" s="42"/>
      <c r="T820" s="42"/>
      <c r="U820" s="42"/>
      <c r="V820" s="42"/>
      <c r="W820" s="42"/>
      <c r="X820" s="42"/>
      <c r="Y820" s="42"/>
      <c r="Z820" s="42"/>
      <c r="AA820" s="42"/>
      <c r="AB820" s="42"/>
    </row>
    <row r="821" spans="2:28" ht="15.75" hidden="1" customHeight="1" x14ac:dyDescent="0.25">
      <c r="B821" s="42"/>
      <c r="C821" s="42"/>
      <c r="D821" s="42"/>
      <c r="E821" s="42"/>
      <c r="F821" s="42"/>
      <c r="G821" s="72"/>
      <c r="H821" s="72"/>
      <c r="I821" s="72"/>
      <c r="J821" s="72"/>
      <c r="K821" s="42"/>
      <c r="L821" s="196"/>
      <c r="M821" s="196"/>
      <c r="N821" s="196"/>
      <c r="O821" s="42"/>
      <c r="P821" s="317"/>
      <c r="Q821" s="42"/>
      <c r="R821" s="42"/>
      <c r="S821" s="42"/>
      <c r="T821" s="42"/>
      <c r="U821" s="42"/>
      <c r="V821" s="42"/>
      <c r="W821" s="42"/>
      <c r="X821" s="42"/>
      <c r="Y821" s="42"/>
      <c r="Z821" s="42"/>
      <c r="AA821" s="42"/>
      <c r="AB821" s="42"/>
    </row>
    <row r="822" spans="2:28" ht="15.75" hidden="1" customHeight="1" x14ac:dyDescent="0.25">
      <c r="B822" s="42"/>
      <c r="C822" s="42"/>
      <c r="D822" s="42"/>
      <c r="E822" s="42"/>
      <c r="F822" s="42"/>
      <c r="G822" s="72"/>
      <c r="H822" s="72"/>
      <c r="I822" s="72"/>
      <c r="J822" s="72"/>
      <c r="K822" s="42"/>
      <c r="L822" s="196"/>
      <c r="M822" s="196"/>
      <c r="N822" s="196"/>
      <c r="O822" s="42"/>
      <c r="P822" s="317"/>
      <c r="Q822" s="42"/>
      <c r="R822" s="42"/>
      <c r="S822" s="42"/>
      <c r="T822" s="42"/>
      <c r="U822" s="42"/>
      <c r="V822" s="42"/>
      <c r="W822" s="42"/>
      <c r="X822" s="42"/>
      <c r="Y822" s="42"/>
      <c r="Z822" s="42"/>
      <c r="AA822" s="42"/>
      <c r="AB822" s="42"/>
    </row>
    <row r="823" spans="2:28" ht="15.75" hidden="1" customHeight="1" x14ac:dyDescent="0.25">
      <c r="B823" s="42"/>
      <c r="C823" s="42"/>
      <c r="D823" s="42"/>
      <c r="E823" s="42"/>
      <c r="F823" s="42"/>
      <c r="G823" s="72"/>
      <c r="H823" s="72"/>
      <c r="I823" s="72"/>
      <c r="J823" s="72"/>
      <c r="K823" s="42"/>
      <c r="L823" s="196"/>
      <c r="M823" s="196"/>
      <c r="N823" s="196"/>
      <c r="O823" s="42"/>
      <c r="P823" s="317"/>
      <c r="Q823" s="42"/>
      <c r="R823" s="42"/>
      <c r="S823" s="42"/>
      <c r="T823" s="42"/>
      <c r="U823" s="42"/>
      <c r="V823" s="42"/>
      <c r="W823" s="42"/>
      <c r="X823" s="42"/>
      <c r="Y823" s="42"/>
      <c r="Z823" s="42"/>
      <c r="AA823" s="42"/>
      <c r="AB823" s="42"/>
    </row>
    <row r="824" spans="2:28" ht="15.75" hidden="1" customHeight="1" x14ac:dyDescent="0.25">
      <c r="B824" s="42"/>
      <c r="C824" s="42"/>
      <c r="D824" s="42"/>
      <c r="E824" s="42"/>
      <c r="F824" s="42"/>
      <c r="G824" s="72"/>
      <c r="H824" s="72"/>
      <c r="I824" s="72"/>
      <c r="J824" s="72"/>
      <c r="K824" s="42"/>
      <c r="L824" s="196"/>
      <c r="M824" s="196"/>
      <c r="N824" s="196"/>
      <c r="O824" s="42"/>
      <c r="P824" s="317"/>
      <c r="Q824" s="42"/>
      <c r="R824" s="42"/>
      <c r="S824" s="42"/>
      <c r="T824" s="42"/>
      <c r="U824" s="42"/>
      <c r="V824" s="42"/>
      <c r="W824" s="42"/>
      <c r="X824" s="42"/>
      <c r="Y824" s="42"/>
      <c r="Z824" s="42"/>
      <c r="AA824" s="42"/>
      <c r="AB824" s="42"/>
    </row>
    <row r="825" spans="2:28" ht="15.75" hidden="1" customHeight="1" x14ac:dyDescent="0.25">
      <c r="B825" s="42"/>
      <c r="C825" s="42"/>
      <c r="D825" s="42"/>
      <c r="E825" s="42"/>
      <c r="F825" s="42"/>
      <c r="G825" s="72"/>
      <c r="H825" s="72"/>
      <c r="I825" s="72"/>
      <c r="J825" s="72"/>
      <c r="K825" s="42"/>
      <c r="L825" s="196"/>
      <c r="M825" s="196"/>
      <c r="N825" s="196"/>
      <c r="O825" s="42"/>
      <c r="P825" s="317"/>
      <c r="Q825" s="42"/>
      <c r="R825" s="42"/>
      <c r="S825" s="42"/>
      <c r="T825" s="42"/>
      <c r="U825" s="42"/>
      <c r="V825" s="42"/>
      <c r="W825" s="42"/>
      <c r="X825" s="42"/>
      <c r="Y825" s="42"/>
      <c r="Z825" s="42"/>
      <c r="AA825" s="42"/>
      <c r="AB825" s="42"/>
    </row>
    <row r="826" spans="2:28" ht="15.75" hidden="1" customHeight="1" x14ac:dyDescent="0.25">
      <c r="B826" s="42"/>
      <c r="C826" s="42"/>
      <c r="D826" s="42"/>
      <c r="E826" s="42"/>
      <c r="F826" s="42"/>
      <c r="G826" s="72"/>
      <c r="H826" s="72"/>
      <c r="I826" s="72"/>
      <c r="J826" s="72"/>
      <c r="K826" s="42"/>
      <c r="L826" s="196"/>
      <c r="M826" s="196"/>
      <c r="N826" s="196"/>
      <c r="O826" s="42"/>
      <c r="P826" s="317"/>
      <c r="Q826" s="42"/>
      <c r="R826" s="42"/>
      <c r="S826" s="42"/>
      <c r="T826" s="42"/>
      <c r="U826" s="42"/>
      <c r="V826" s="42"/>
      <c r="W826" s="42"/>
      <c r="X826" s="42"/>
      <c r="Y826" s="42"/>
      <c r="Z826" s="42"/>
      <c r="AA826" s="42"/>
      <c r="AB826" s="42"/>
    </row>
    <row r="827" spans="2:28" ht="15.75" hidden="1" customHeight="1" x14ac:dyDescent="0.25">
      <c r="B827" s="42"/>
      <c r="C827" s="42"/>
      <c r="D827" s="42"/>
      <c r="E827" s="42"/>
      <c r="F827" s="42"/>
      <c r="G827" s="72"/>
      <c r="H827" s="72"/>
      <c r="I827" s="72"/>
      <c r="J827" s="72"/>
      <c r="K827" s="42"/>
      <c r="L827" s="196"/>
      <c r="M827" s="196"/>
      <c r="N827" s="196"/>
      <c r="O827" s="42"/>
      <c r="P827" s="317"/>
      <c r="Q827" s="42"/>
      <c r="R827" s="42"/>
      <c r="S827" s="42"/>
      <c r="T827" s="42"/>
      <c r="U827" s="42"/>
      <c r="V827" s="42"/>
      <c r="W827" s="42"/>
      <c r="X827" s="42"/>
      <c r="Y827" s="42"/>
      <c r="Z827" s="42"/>
      <c r="AA827" s="42"/>
      <c r="AB827" s="42"/>
    </row>
    <row r="828" spans="2:28" ht="15.75" hidden="1" customHeight="1" x14ac:dyDescent="0.25">
      <c r="B828" s="42"/>
      <c r="C828" s="42"/>
      <c r="D828" s="42"/>
      <c r="E828" s="42"/>
      <c r="F828" s="42"/>
      <c r="G828" s="72"/>
      <c r="H828" s="72"/>
      <c r="I828" s="72"/>
      <c r="J828" s="72"/>
      <c r="K828" s="42"/>
      <c r="L828" s="196"/>
      <c r="M828" s="196"/>
      <c r="N828" s="196"/>
      <c r="O828" s="42"/>
      <c r="P828" s="317"/>
      <c r="Q828" s="42"/>
      <c r="R828" s="42"/>
      <c r="S828" s="42"/>
      <c r="T828" s="42"/>
      <c r="U828" s="42"/>
      <c r="V828" s="42"/>
      <c r="W828" s="42"/>
      <c r="X828" s="42"/>
      <c r="Y828" s="42"/>
      <c r="Z828" s="42"/>
      <c r="AA828" s="42"/>
      <c r="AB828" s="42"/>
    </row>
    <row r="829" spans="2:28" ht="15.75" hidden="1" customHeight="1" x14ac:dyDescent="0.25">
      <c r="B829" s="42"/>
      <c r="C829" s="42"/>
      <c r="D829" s="42"/>
      <c r="E829" s="42"/>
      <c r="F829" s="42"/>
      <c r="G829" s="72"/>
      <c r="H829" s="72"/>
      <c r="I829" s="72"/>
      <c r="J829" s="72"/>
      <c r="K829" s="42"/>
      <c r="L829" s="196"/>
      <c r="M829" s="196"/>
      <c r="N829" s="196"/>
      <c r="O829" s="42"/>
      <c r="P829" s="317"/>
      <c r="Q829" s="42"/>
      <c r="R829" s="42"/>
      <c r="S829" s="42"/>
      <c r="T829" s="42"/>
      <c r="U829" s="42"/>
      <c r="V829" s="42"/>
      <c r="W829" s="42"/>
      <c r="X829" s="42"/>
      <c r="Y829" s="42"/>
      <c r="Z829" s="42"/>
      <c r="AA829" s="42"/>
      <c r="AB829" s="42"/>
    </row>
    <row r="830" spans="2:28" ht="15.75" hidden="1" customHeight="1" x14ac:dyDescent="0.25">
      <c r="B830" s="42"/>
      <c r="C830" s="42"/>
      <c r="D830" s="42"/>
      <c r="E830" s="42"/>
      <c r="F830" s="42"/>
      <c r="G830" s="72"/>
      <c r="H830" s="72"/>
      <c r="I830" s="72"/>
      <c r="J830" s="72"/>
      <c r="K830" s="42"/>
      <c r="L830" s="196"/>
      <c r="M830" s="196"/>
      <c r="N830" s="196"/>
      <c r="O830" s="42"/>
      <c r="P830" s="317"/>
      <c r="Q830" s="42"/>
      <c r="R830" s="42"/>
      <c r="S830" s="42"/>
      <c r="T830" s="42"/>
      <c r="U830" s="42"/>
      <c r="V830" s="42"/>
      <c r="W830" s="42"/>
      <c r="X830" s="42"/>
      <c r="Y830" s="42"/>
      <c r="Z830" s="42"/>
      <c r="AA830" s="42"/>
      <c r="AB830" s="42"/>
    </row>
    <row r="831" spans="2:28" ht="15.75" hidden="1" customHeight="1" x14ac:dyDescent="0.25">
      <c r="B831" s="42"/>
      <c r="C831" s="42"/>
      <c r="D831" s="42"/>
      <c r="E831" s="42"/>
      <c r="F831" s="42"/>
      <c r="G831" s="72"/>
      <c r="H831" s="72"/>
      <c r="I831" s="72"/>
      <c r="J831" s="72"/>
      <c r="K831" s="42"/>
      <c r="L831" s="196"/>
      <c r="M831" s="196"/>
      <c r="N831" s="196"/>
      <c r="O831" s="42"/>
      <c r="P831" s="317"/>
      <c r="Q831" s="42"/>
      <c r="R831" s="42"/>
      <c r="S831" s="42"/>
      <c r="T831" s="42"/>
      <c r="U831" s="42"/>
      <c r="V831" s="42"/>
      <c r="W831" s="42"/>
      <c r="X831" s="42"/>
      <c r="Y831" s="42"/>
      <c r="Z831" s="42"/>
      <c r="AA831" s="42"/>
      <c r="AB831" s="42"/>
    </row>
    <row r="832" spans="2:28" ht="15.75" hidden="1" customHeight="1" x14ac:dyDescent="0.25">
      <c r="B832" s="42"/>
      <c r="C832" s="42"/>
      <c r="D832" s="42"/>
      <c r="E832" s="42"/>
      <c r="F832" s="42"/>
      <c r="G832" s="72"/>
      <c r="H832" s="72"/>
      <c r="I832" s="72"/>
      <c r="J832" s="72"/>
      <c r="K832" s="42"/>
      <c r="L832" s="196"/>
      <c r="M832" s="196"/>
      <c r="N832" s="196"/>
      <c r="O832" s="42"/>
      <c r="P832" s="317"/>
      <c r="Q832" s="42"/>
      <c r="R832" s="42"/>
      <c r="S832" s="42"/>
      <c r="T832" s="42"/>
      <c r="U832" s="42"/>
      <c r="V832" s="42"/>
      <c r="W832" s="42"/>
      <c r="X832" s="42"/>
      <c r="Y832" s="42"/>
      <c r="Z832" s="42"/>
      <c r="AA832" s="42"/>
      <c r="AB832" s="42"/>
    </row>
    <row r="833" spans="2:28" ht="15.75" hidden="1" customHeight="1" x14ac:dyDescent="0.25">
      <c r="B833" s="42"/>
      <c r="C833" s="42"/>
      <c r="D833" s="42"/>
      <c r="E833" s="42"/>
      <c r="F833" s="42"/>
      <c r="G833" s="72"/>
      <c r="H833" s="72"/>
      <c r="I833" s="72"/>
      <c r="J833" s="72"/>
      <c r="K833" s="42"/>
      <c r="L833" s="196"/>
      <c r="M833" s="196"/>
      <c r="N833" s="196"/>
      <c r="O833" s="42"/>
      <c r="P833" s="317"/>
      <c r="Q833" s="42"/>
      <c r="R833" s="42"/>
      <c r="S833" s="42"/>
      <c r="T833" s="42"/>
      <c r="U833" s="42"/>
      <c r="V833" s="42"/>
      <c r="W833" s="42"/>
      <c r="X833" s="42"/>
      <c r="Y833" s="42"/>
      <c r="Z833" s="42"/>
      <c r="AA833" s="42"/>
      <c r="AB833" s="42"/>
    </row>
    <row r="834" spans="2:28" ht="15.75" hidden="1" customHeight="1" x14ac:dyDescent="0.25">
      <c r="B834" s="42"/>
      <c r="C834" s="42"/>
      <c r="D834" s="42"/>
      <c r="E834" s="42"/>
      <c r="F834" s="42"/>
      <c r="G834" s="72"/>
      <c r="H834" s="72"/>
      <c r="I834" s="72"/>
      <c r="J834" s="72"/>
      <c r="K834" s="42"/>
      <c r="L834" s="196"/>
      <c r="M834" s="196"/>
      <c r="N834" s="196"/>
      <c r="O834" s="42"/>
      <c r="P834" s="317"/>
      <c r="Q834" s="42"/>
      <c r="R834" s="42"/>
      <c r="S834" s="42"/>
      <c r="T834" s="42"/>
      <c r="U834" s="42"/>
      <c r="V834" s="42"/>
      <c r="W834" s="42"/>
      <c r="X834" s="42"/>
      <c r="Y834" s="42"/>
      <c r="Z834" s="42"/>
      <c r="AA834" s="42"/>
      <c r="AB834" s="42"/>
    </row>
    <row r="835" spans="2:28" ht="15.75" hidden="1" customHeight="1" x14ac:dyDescent="0.25">
      <c r="B835" s="42"/>
      <c r="C835" s="42"/>
      <c r="D835" s="42"/>
      <c r="E835" s="42"/>
      <c r="F835" s="42"/>
      <c r="G835" s="72"/>
      <c r="H835" s="72"/>
      <c r="I835" s="72"/>
      <c r="J835" s="72"/>
      <c r="K835" s="42"/>
      <c r="L835" s="196"/>
      <c r="M835" s="196"/>
      <c r="N835" s="196"/>
      <c r="O835" s="42"/>
      <c r="P835" s="317"/>
      <c r="Q835" s="42"/>
      <c r="R835" s="42"/>
      <c r="S835" s="42"/>
      <c r="T835" s="42"/>
      <c r="U835" s="42"/>
      <c r="V835" s="42"/>
      <c r="W835" s="42"/>
      <c r="X835" s="42"/>
      <c r="Y835" s="42"/>
      <c r="Z835" s="42"/>
      <c r="AA835" s="42"/>
      <c r="AB835" s="42"/>
    </row>
    <row r="836" spans="2:28" ht="15.75" hidden="1" customHeight="1" x14ac:dyDescent="0.25">
      <c r="B836" s="42"/>
      <c r="C836" s="42"/>
      <c r="D836" s="42"/>
      <c r="E836" s="42"/>
      <c r="F836" s="42"/>
      <c r="G836" s="72"/>
      <c r="H836" s="72"/>
      <c r="I836" s="72"/>
      <c r="J836" s="72"/>
      <c r="K836" s="42"/>
      <c r="L836" s="196"/>
      <c r="M836" s="196"/>
      <c r="N836" s="196"/>
      <c r="O836" s="42"/>
      <c r="P836" s="317"/>
      <c r="Q836" s="42"/>
      <c r="R836" s="42"/>
      <c r="S836" s="42"/>
      <c r="T836" s="42"/>
      <c r="U836" s="42"/>
      <c r="V836" s="42"/>
      <c r="W836" s="42"/>
      <c r="X836" s="42"/>
      <c r="Y836" s="42"/>
      <c r="Z836" s="42"/>
      <c r="AA836" s="42"/>
      <c r="AB836" s="42"/>
    </row>
    <row r="837" spans="2:28" ht="15.75" hidden="1" customHeight="1" x14ac:dyDescent="0.25">
      <c r="B837" s="42"/>
      <c r="C837" s="42"/>
      <c r="D837" s="42"/>
      <c r="E837" s="42"/>
      <c r="F837" s="42"/>
      <c r="G837" s="72"/>
      <c r="H837" s="72"/>
      <c r="I837" s="72"/>
      <c r="J837" s="72"/>
      <c r="K837" s="42"/>
      <c r="L837" s="196"/>
      <c r="M837" s="196"/>
      <c r="N837" s="196"/>
      <c r="O837" s="42"/>
      <c r="P837" s="317"/>
      <c r="Q837" s="42"/>
      <c r="R837" s="42"/>
      <c r="S837" s="42"/>
      <c r="T837" s="42"/>
      <c r="U837" s="42"/>
      <c r="V837" s="42"/>
      <c r="W837" s="42"/>
      <c r="X837" s="42"/>
      <c r="Y837" s="42"/>
      <c r="Z837" s="42"/>
      <c r="AA837" s="42"/>
      <c r="AB837" s="42"/>
    </row>
    <row r="838" spans="2:28" ht="15.75" hidden="1" customHeight="1" x14ac:dyDescent="0.25">
      <c r="B838" s="42"/>
      <c r="C838" s="42"/>
      <c r="D838" s="42"/>
      <c r="E838" s="42"/>
      <c r="F838" s="42"/>
      <c r="G838" s="72"/>
      <c r="H838" s="72"/>
      <c r="I838" s="72"/>
      <c r="J838" s="72"/>
      <c r="K838" s="42"/>
      <c r="L838" s="196"/>
      <c r="M838" s="196"/>
      <c r="N838" s="196"/>
      <c r="O838" s="42"/>
      <c r="P838" s="317"/>
      <c r="Q838" s="42"/>
      <c r="R838" s="42"/>
      <c r="S838" s="42"/>
      <c r="T838" s="42"/>
      <c r="U838" s="42"/>
      <c r="V838" s="42"/>
      <c r="W838" s="42"/>
      <c r="X838" s="42"/>
      <c r="Y838" s="42"/>
      <c r="Z838" s="42"/>
      <c r="AA838" s="42"/>
      <c r="AB838" s="42"/>
    </row>
    <row r="839" spans="2:28" ht="15.75" hidden="1" customHeight="1" x14ac:dyDescent="0.25">
      <c r="B839" s="42"/>
      <c r="C839" s="42"/>
      <c r="D839" s="42"/>
      <c r="E839" s="42"/>
      <c r="F839" s="42"/>
      <c r="G839" s="72"/>
      <c r="H839" s="72"/>
      <c r="I839" s="72"/>
      <c r="J839" s="72"/>
      <c r="K839" s="42"/>
      <c r="L839" s="196"/>
      <c r="M839" s="196"/>
      <c r="N839" s="196"/>
      <c r="O839" s="42"/>
      <c r="P839" s="317"/>
      <c r="Q839" s="42"/>
      <c r="R839" s="42"/>
      <c r="S839" s="42"/>
      <c r="T839" s="42"/>
      <c r="U839" s="42"/>
      <c r="V839" s="42"/>
      <c r="W839" s="42"/>
      <c r="X839" s="42"/>
      <c r="Y839" s="42"/>
      <c r="Z839" s="42"/>
      <c r="AA839" s="42"/>
      <c r="AB839" s="42"/>
    </row>
    <row r="840" spans="2:28" ht="15.75" hidden="1" customHeight="1" x14ac:dyDescent="0.25">
      <c r="B840" s="42"/>
      <c r="C840" s="42"/>
      <c r="D840" s="42"/>
      <c r="E840" s="42"/>
      <c r="F840" s="42"/>
      <c r="G840" s="72"/>
      <c r="H840" s="72"/>
      <c r="I840" s="72"/>
      <c r="J840" s="72"/>
      <c r="K840" s="42"/>
      <c r="L840" s="196"/>
      <c r="M840" s="196"/>
      <c r="N840" s="196"/>
      <c r="O840" s="42"/>
      <c r="P840" s="317"/>
      <c r="Q840" s="42"/>
      <c r="R840" s="42"/>
      <c r="S840" s="42"/>
      <c r="T840" s="42"/>
      <c r="U840" s="42"/>
      <c r="V840" s="42"/>
      <c r="W840" s="42"/>
      <c r="X840" s="42"/>
      <c r="Y840" s="42"/>
      <c r="Z840" s="42"/>
      <c r="AA840" s="42"/>
      <c r="AB840" s="42"/>
    </row>
    <row r="841" spans="2:28" ht="15.75" hidden="1" customHeight="1" x14ac:dyDescent="0.25">
      <c r="B841" s="42"/>
      <c r="C841" s="42"/>
      <c r="D841" s="42"/>
      <c r="E841" s="42"/>
      <c r="F841" s="42"/>
      <c r="G841" s="72"/>
      <c r="H841" s="72"/>
      <c r="I841" s="72"/>
      <c r="J841" s="72"/>
      <c r="K841" s="42"/>
      <c r="L841" s="196"/>
      <c r="M841" s="196"/>
      <c r="N841" s="196"/>
      <c r="O841" s="42"/>
      <c r="P841" s="317"/>
      <c r="Q841" s="42"/>
      <c r="R841" s="42"/>
      <c r="S841" s="42"/>
      <c r="T841" s="42"/>
      <c r="U841" s="42"/>
      <c r="V841" s="42"/>
      <c r="W841" s="42"/>
      <c r="X841" s="42"/>
      <c r="Y841" s="42"/>
      <c r="Z841" s="42"/>
      <c r="AA841" s="42"/>
      <c r="AB841" s="42"/>
    </row>
    <row r="842" spans="2:28" ht="15.75" hidden="1" customHeight="1" x14ac:dyDescent="0.25">
      <c r="B842" s="42"/>
      <c r="C842" s="42"/>
      <c r="D842" s="42"/>
      <c r="E842" s="42"/>
      <c r="F842" s="42"/>
      <c r="G842" s="72"/>
      <c r="H842" s="72"/>
      <c r="I842" s="72"/>
      <c r="J842" s="72"/>
      <c r="K842" s="42"/>
      <c r="L842" s="196"/>
      <c r="M842" s="196"/>
      <c r="N842" s="196"/>
      <c r="O842" s="42"/>
      <c r="P842" s="317"/>
      <c r="Q842" s="42"/>
      <c r="R842" s="42"/>
      <c r="S842" s="42"/>
      <c r="T842" s="42"/>
      <c r="U842" s="42"/>
      <c r="V842" s="42"/>
      <c r="W842" s="42"/>
      <c r="X842" s="42"/>
      <c r="Y842" s="42"/>
      <c r="Z842" s="42"/>
      <c r="AA842" s="42"/>
      <c r="AB842" s="42"/>
    </row>
    <row r="843" spans="2:28" ht="15.75" hidden="1" customHeight="1" x14ac:dyDescent="0.25">
      <c r="B843" s="42"/>
      <c r="C843" s="42"/>
      <c r="D843" s="42"/>
      <c r="E843" s="42"/>
      <c r="F843" s="42"/>
      <c r="G843" s="72"/>
      <c r="H843" s="72"/>
      <c r="I843" s="72"/>
      <c r="J843" s="72"/>
      <c r="K843" s="42"/>
      <c r="L843" s="196"/>
      <c r="M843" s="196"/>
      <c r="N843" s="196"/>
      <c r="O843" s="42"/>
      <c r="P843" s="317"/>
      <c r="Q843" s="42"/>
      <c r="R843" s="42"/>
      <c r="S843" s="42"/>
      <c r="T843" s="42"/>
      <c r="U843" s="42"/>
      <c r="V843" s="42"/>
      <c r="W843" s="42"/>
      <c r="X843" s="42"/>
      <c r="Y843" s="42"/>
      <c r="Z843" s="42"/>
      <c r="AA843" s="42"/>
      <c r="AB843" s="42"/>
    </row>
    <row r="844" spans="2:28" ht="15.75" hidden="1" customHeight="1" x14ac:dyDescent="0.25">
      <c r="B844" s="42"/>
      <c r="C844" s="42"/>
      <c r="D844" s="42"/>
      <c r="E844" s="42"/>
      <c r="F844" s="42"/>
      <c r="G844" s="72"/>
      <c r="H844" s="72"/>
      <c r="I844" s="72"/>
      <c r="J844" s="72"/>
      <c r="K844" s="42"/>
      <c r="L844" s="196"/>
      <c r="M844" s="196"/>
      <c r="N844" s="196"/>
      <c r="O844" s="42"/>
      <c r="P844" s="317"/>
      <c r="Q844" s="42"/>
      <c r="R844" s="42"/>
      <c r="S844" s="42"/>
      <c r="T844" s="42"/>
      <c r="U844" s="42"/>
      <c r="V844" s="42"/>
      <c r="W844" s="42"/>
      <c r="X844" s="42"/>
      <c r="Y844" s="42"/>
      <c r="Z844" s="42"/>
      <c r="AA844" s="42"/>
      <c r="AB844" s="42"/>
    </row>
    <row r="845" spans="2:28" ht="15.75" hidden="1" customHeight="1" x14ac:dyDescent="0.25">
      <c r="B845" s="42"/>
      <c r="C845" s="42"/>
      <c r="D845" s="42"/>
      <c r="E845" s="42"/>
      <c r="F845" s="42"/>
      <c r="G845" s="72"/>
      <c r="H845" s="72"/>
      <c r="I845" s="72"/>
      <c r="J845" s="72"/>
      <c r="K845" s="42"/>
      <c r="L845" s="196"/>
      <c r="M845" s="196"/>
      <c r="N845" s="196"/>
      <c r="O845" s="42"/>
      <c r="P845" s="317"/>
      <c r="Q845" s="42"/>
      <c r="R845" s="42"/>
      <c r="S845" s="42"/>
      <c r="T845" s="42"/>
      <c r="U845" s="42"/>
      <c r="V845" s="42"/>
      <c r="W845" s="42"/>
      <c r="X845" s="42"/>
      <c r="Y845" s="42"/>
      <c r="Z845" s="42"/>
      <c r="AA845" s="42"/>
      <c r="AB845" s="42"/>
    </row>
    <row r="846" spans="2:28" ht="15.75" hidden="1" customHeight="1" x14ac:dyDescent="0.25">
      <c r="B846" s="42"/>
      <c r="C846" s="42"/>
      <c r="D846" s="42"/>
      <c r="E846" s="42"/>
      <c r="F846" s="42"/>
      <c r="G846" s="72"/>
      <c r="H846" s="72"/>
      <c r="I846" s="72"/>
      <c r="J846" s="72"/>
      <c r="K846" s="42"/>
      <c r="L846" s="196"/>
      <c r="M846" s="196"/>
      <c r="N846" s="196"/>
      <c r="O846" s="42"/>
      <c r="P846" s="317"/>
      <c r="Q846" s="42"/>
      <c r="R846" s="42"/>
      <c r="S846" s="42"/>
      <c r="T846" s="42"/>
      <c r="U846" s="42"/>
      <c r="V846" s="42"/>
      <c r="W846" s="42"/>
      <c r="X846" s="42"/>
      <c r="Y846" s="42"/>
      <c r="Z846" s="42"/>
      <c r="AA846" s="42"/>
      <c r="AB846" s="42"/>
    </row>
    <row r="847" spans="2:28" ht="15.75" hidden="1" customHeight="1" x14ac:dyDescent="0.25">
      <c r="B847" s="42"/>
      <c r="C847" s="42"/>
      <c r="D847" s="42"/>
      <c r="E847" s="42"/>
      <c r="F847" s="42"/>
      <c r="G847" s="72"/>
      <c r="H847" s="72"/>
      <c r="I847" s="72"/>
      <c r="J847" s="72"/>
      <c r="K847" s="42"/>
      <c r="L847" s="196"/>
      <c r="M847" s="196"/>
      <c r="N847" s="196"/>
      <c r="O847" s="42"/>
      <c r="P847" s="317"/>
      <c r="Q847" s="42"/>
      <c r="R847" s="42"/>
      <c r="S847" s="42"/>
      <c r="T847" s="42"/>
      <c r="U847" s="42"/>
      <c r="V847" s="42"/>
      <c r="W847" s="42"/>
      <c r="X847" s="42"/>
      <c r="Y847" s="42"/>
      <c r="Z847" s="42"/>
      <c r="AA847" s="42"/>
      <c r="AB847" s="42"/>
    </row>
    <row r="848" spans="2:28" ht="15.75" hidden="1" customHeight="1" x14ac:dyDescent="0.25">
      <c r="B848" s="42"/>
      <c r="C848" s="42"/>
      <c r="D848" s="42"/>
      <c r="E848" s="42"/>
      <c r="F848" s="42"/>
      <c r="G848" s="72"/>
      <c r="H848" s="72"/>
      <c r="I848" s="72"/>
      <c r="J848" s="72"/>
      <c r="K848" s="42"/>
      <c r="L848" s="196"/>
      <c r="M848" s="196"/>
      <c r="N848" s="196"/>
      <c r="O848" s="42"/>
      <c r="P848" s="317"/>
      <c r="Q848" s="42"/>
      <c r="R848" s="42"/>
      <c r="S848" s="42"/>
      <c r="T848" s="42"/>
      <c r="U848" s="42"/>
      <c r="V848" s="42"/>
      <c r="W848" s="42"/>
      <c r="X848" s="42"/>
      <c r="Y848" s="42"/>
      <c r="Z848" s="42"/>
      <c r="AA848" s="42"/>
      <c r="AB848" s="42"/>
    </row>
    <row r="849" spans="2:28" ht="15.75" hidden="1" customHeight="1" x14ac:dyDescent="0.25">
      <c r="B849" s="42"/>
      <c r="C849" s="42"/>
      <c r="D849" s="42"/>
      <c r="E849" s="42"/>
      <c r="F849" s="42"/>
      <c r="G849" s="72"/>
      <c r="H849" s="72"/>
      <c r="I849" s="72"/>
      <c r="J849" s="72"/>
      <c r="K849" s="42"/>
      <c r="L849" s="196"/>
      <c r="M849" s="196"/>
      <c r="N849" s="196"/>
      <c r="O849" s="42"/>
      <c r="P849" s="317"/>
      <c r="Q849" s="42"/>
      <c r="R849" s="42"/>
      <c r="S849" s="42"/>
      <c r="T849" s="42"/>
      <c r="U849" s="42"/>
      <c r="V849" s="42"/>
      <c r="W849" s="42"/>
      <c r="X849" s="42"/>
      <c r="Y849" s="42"/>
      <c r="Z849" s="42"/>
      <c r="AA849" s="42"/>
      <c r="AB849" s="42"/>
    </row>
    <row r="850" spans="2:28" ht="15.75" hidden="1" customHeight="1" x14ac:dyDescent="0.25">
      <c r="B850" s="42"/>
      <c r="C850" s="42"/>
      <c r="D850" s="42"/>
      <c r="E850" s="42"/>
      <c r="F850" s="42"/>
      <c r="G850" s="72"/>
      <c r="H850" s="72"/>
      <c r="I850" s="72"/>
      <c r="J850" s="72"/>
      <c r="K850" s="42"/>
      <c r="L850" s="196"/>
      <c r="M850" s="196"/>
      <c r="N850" s="196"/>
      <c r="O850" s="42"/>
      <c r="P850" s="317"/>
      <c r="Q850" s="42"/>
      <c r="R850" s="42"/>
      <c r="S850" s="42"/>
      <c r="T850" s="42"/>
      <c r="U850" s="42"/>
      <c r="V850" s="42"/>
      <c r="W850" s="42"/>
      <c r="X850" s="42"/>
      <c r="Y850" s="42"/>
      <c r="Z850" s="42"/>
      <c r="AA850" s="42"/>
      <c r="AB850" s="42"/>
    </row>
    <row r="851" spans="2:28" ht="15.75" hidden="1" customHeight="1" x14ac:dyDescent="0.25">
      <c r="B851" s="42"/>
      <c r="C851" s="42"/>
      <c r="D851" s="42"/>
      <c r="E851" s="42"/>
      <c r="F851" s="42"/>
      <c r="G851" s="72"/>
      <c r="H851" s="72"/>
      <c r="I851" s="72"/>
      <c r="J851" s="72"/>
      <c r="K851" s="42"/>
      <c r="L851" s="196"/>
      <c r="M851" s="196"/>
      <c r="N851" s="196"/>
      <c r="O851" s="42"/>
      <c r="P851" s="317"/>
      <c r="Q851" s="42"/>
      <c r="R851" s="42"/>
      <c r="S851" s="42"/>
      <c r="T851" s="42"/>
      <c r="U851" s="42"/>
      <c r="V851" s="42"/>
      <c r="W851" s="42"/>
      <c r="X851" s="42"/>
      <c r="Y851" s="42"/>
      <c r="Z851" s="42"/>
      <c r="AA851" s="42"/>
      <c r="AB851" s="42"/>
    </row>
    <row r="852" spans="2:28" ht="15.75" hidden="1" customHeight="1" x14ac:dyDescent="0.25">
      <c r="B852" s="42"/>
      <c r="C852" s="42"/>
      <c r="D852" s="42"/>
      <c r="E852" s="42"/>
      <c r="F852" s="42"/>
      <c r="G852" s="72"/>
      <c r="H852" s="72"/>
      <c r="I852" s="72"/>
      <c r="J852" s="72"/>
      <c r="K852" s="42"/>
      <c r="L852" s="196"/>
      <c r="M852" s="196"/>
      <c r="N852" s="196"/>
      <c r="O852" s="42"/>
      <c r="P852" s="317"/>
      <c r="Q852" s="42"/>
      <c r="R852" s="42"/>
      <c r="S852" s="42"/>
      <c r="T852" s="42"/>
      <c r="U852" s="42"/>
      <c r="V852" s="42"/>
      <c r="W852" s="42"/>
      <c r="X852" s="42"/>
      <c r="Y852" s="42"/>
      <c r="Z852" s="42"/>
      <c r="AA852" s="42"/>
      <c r="AB852" s="42"/>
    </row>
    <row r="853" spans="2:28" ht="15.75" hidden="1" customHeight="1" x14ac:dyDescent="0.25">
      <c r="B853" s="42"/>
      <c r="C853" s="42"/>
      <c r="D853" s="42"/>
      <c r="E853" s="42"/>
      <c r="F853" s="42"/>
      <c r="G853" s="72"/>
      <c r="H853" s="72"/>
      <c r="I853" s="72"/>
      <c r="J853" s="72"/>
      <c r="K853" s="42"/>
      <c r="L853" s="196"/>
      <c r="M853" s="196"/>
      <c r="N853" s="196"/>
      <c r="O853" s="42"/>
      <c r="P853" s="317"/>
      <c r="Q853" s="42"/>
      <c r="R853" s="42"/>
      <c r="S853" s="42"/>
      <c r="T853" s="42"/>
      <c r="U853" s="42"/>
      <c r="V853" s="42"/>
      <c r="W853" s="42"/>
      <c r="X853" s="42"/>
      <c r="Y853" s="42"/>
      <c r="Z853" s="42"/>
      <c r="AA853" s="42"/>
      <c r="AB853" s="42"/>
    </row>
    <row r="854" spans="2:28" ht="15.75" hidden="1" customHeight="1" x14ac:dyDescent="0.25">
      <c r="B854" s="42"/>
      <c r="C854" s="42"/>
      <c r="D854" s="42"/>
      <c r="E854" s="42"/>
      <c r="F854" s="42"/>
      <c r="G854" s="72"/>
      <c r="H854" s="72"/>
      <c r="I854" s="72"/>
      <c r="J854" s="72"/>
      <c r="K854" s="42"/>
      <c r="L854" s="196"/>
      <c r="M854" s="196"/>
      <c r="N854" s="196"/>
      <c r="O854" s="42"/>
      <c r="P854" s="317"/>
      <c r="Q854" s="42"/>
      <c r="R854" s="42"/>
      <c r="S854" s="42"/>
      <c r="T854" s="42"/>
      <c r="U854" s="42"/>
      <c r="V854" s="42"/>
      <c r="W854" s="42"/>
      <c r="X854" s="42"/>
      <c r="Y854" s="42"/>
      <c r="Z854" s="42"/>
      <c r="AA854" s="42"/>
      <c r="AB854" s="42"/>
    </row>
    <row r="855" spans="2:28" ht="15.75" hidden="1" customHeight="1" x14ac:dyDescent="0.25">
      <c r="B855" s="42"/>
      <c r="C855" s="42"/>
      <c r="D855" s="42"/>
      <c r="E855" s="42"/>
      <c r="F855" s="42"/>
      <c r="G855" s="72"/>
      <c r="H855" s="72"/>
      <c r="I855" s="72"/>
      <c r="J855" s="72"/>
      <c r="K855" s="42"/>
      <c r="L855" s="196"/>
      <c r="M855" s="196"/>
      <c r="N855" s="196"/>
      <c r="O855" s="42"/>
      <c r="P855" s="317"/>
      <c r="Q855" s="42"/>
      <c r="R855" s="42"/>
      <c r="S855" s="42"/>
      <c r="T855" s="42"/>
      <c r="U855" s="42"/>
      <c r="V855" s="42"/>
      <c r="W855" s="42"/>
      <c r="X855" s="42"/>
      <c r="Y855" s="42"/>
      <c r="Z855" s="42"/>
      <c r="AA855" s="42"/>
      <c r="AB855" s="42"/>
    </row>
    <row r="856" spans="2:28" ht="15.75" hidden="1" customHeight="1" x14ac:dyDescent="0.25">
      <c r="B856" s="42"/>
      <c r="C856" s="42"/>
      <c r="D856" s="42"/>
      <c r="E856" s="42"/>
      <c r="F856" s="42"/>
      <c r="G856" s="72"/>
      <c r="H856" s="72"/>
      <c r="I856" s="72"/>
      <c r="J856" s="72"/>
      <c r="K856" s="42"/>
      <c r="L856" s="196"/>
      <c r="M856" s="196"/>
      <c r="N856" s="196"/>
      <c r="O856" s="42"/>
      <c r="P856" s="317"/>
      <c r="Q856" s="42"/>
      <c r="R856" s="42"/>
      <c r="S856" s="42"/>
      <c r="T856" s="42"/>
      <c r="U856" s="42"/>
      <c r="V856" s="42"/>
      <c r="W856" s="42"/>
      <c r="X856" s="42"/>
      <c r="Y856" s="42"/>
      <c r="Z856" s="42"/>
      <c r="AA856" s="42"/>
      <c r="AB856" s="42"/>
    </row>
    <row r="857" spans="2:28" ht="15.75" hidden="1" customHeight="1" x14ac:dyDescent="0.25">
      <c r="B857" s="42"/>
      <c r="C857" s="42"/>
      <c r="D857" s="42"/>
      <c r="E857" s="42"/>
      <c r="F857" s="42"/>
      <c r="G857" s="72"/>
      <c r="H857" s="72"/>
      <c r="I857" s="72"/>
      <c r="J857" s="72"/>
      <c r="K857" s="42"/>
      <c r="L857" s="196"/>
      <c r="M857" s="196"/>
      <c r="N857" s="196"/>
      <c r="O857" s="42"/>
      <c r="P857" s="317"/>
      <c r="Q857" s="42"/>
      <c r="R857" s="42"/>
      <c r="S857" s="42"/>
      <c r="T857" s="42"/>
      <c r="U857" s="42"/>
      <c r="V857" s="42"/>
      <c r="W857" s="42"/>
      <c r="X857" s="42"/>
      <c r="Y857" s="42"/>
      <c r="Z857" s="42"/>
      <c r="AA857" s="42"/>
      <c r="AB857" s="42"/>
    </row>
    <row r="858" spans="2:28" ht="15.75" hidden="1" customHeight="1" x14ac:dyDescent="0.25">
      <c r="B858" s="42"/>
      <c r="C858" s="42"/>
      <c r="D858" s="42"/>
      <c r="E858" s="42"/>
      <c r="F858" s="42"/>
      <c r="G858" s="72"/>
      <c r="H858" s="72"/>
      <c r="I858" s="72"/>
      <c r="J858" s="72"/>
      <c r="K858" s="42"/>
      <c r="L858" s="196"/>
      <c r="M858" s="196"/>
      <c r="N858" s="196"/>
      <c r="O858" s="42"/>
      <c r="P858" s="317"/>
      <c r="Q858" s="42"/>
      <c r="R858" s="42"/>
      <c r="S858" s="42"/>
      <c r="T858" s="42"/>
      <c r="U858" s="42"/>
      <c r="V858" s="42"/>
      <c r="W858" s="42"/>
      <c r="X858" s="42"/>
      <c r="Y858" s="42"/>
      <c r="Z858" s="42"/>
      <c r="AA858" s="42"/>
      <c r="AB858" s="42"/>
    </row>
    <row r="859" spans="2:28" ht="15.75" hidden="1" customHeight="1" x14ac:dyDescent="0.25">
      <c r="B859" s="42"/>
      <c r="C859" s="42"/>
      <c r="D859" s="42"/>
      <c r="E859" s="42"/>
      <c r="F859" s="42"/>
      <c r="G859" s="72"/>
      <c r="H859" s="72"/>
      <c r="I859" s="72"/>
      <c r="J859" s="72"/>
      <c r="K859" s="42"/>
      <c r="L859" s="196"/>
      <c r="M859" s="196"/>
      <c r="N859" s="196"/>
      <c r="O859" s="42"/>
      <c r="P859" s="317"/>
      <c r="Q859" s="42"/>
      <c r="R859" s="42"/>
      <c r="S859" s="42"/>
      <c r="T859" s="42"/>
      <c r="U859" s="42"/>
      <c r="V859" s="42"/>
      <c r="W859" s="42"/>
      <c r="X859" s="42"/>
      <c r="Y859" s="42"/>
      <c r="Z859" s="42"/>
      <c r="AA859" s="42"/>
      <c r="AB859" s="42"/>
    </row>
    <row r="860" spans="2:28" ht="15.75" hidden="1" customHeight="1" x14ac:dyDescent="0.25">
      <c r="B860" s="42"/>
      <c r="C860" s="42"/>
      <c r="D860" s="42"/>
      <c r="E860" s="42"/>
      <c r="F860" s="42"/>
      <c r="G860" s="72"/>
      <c r="H860" s="72"/>
      <c r="I860" s="72"/>
      <c r="J860" s="72"/>
      <c r="K860" s="42"/>
      <c r="L860" s="196"/>
      <c r="M860" s="196"/>
      <c r="N860" s="196"/>
      <c r="O860" s="42"/>
      <c r="P860" s="317"/>
      <c r="Q860" s="42"/>
      <c r="R860" s="42"/>
      <c r="S860" s="42"/>
      <c r="T860" s="42"/>
      <c r="U860" s="42"/>
      <c r="V860" s="42"/>
      <c r="W860" s="42"/>
      <c r="X860" s="42"/>
      <c r="Y860" s="42"/>
      <c r="Z860" s="42"/>
      <c r="AA860" s="42"/>
      <c r="AB860" s="42"/>
    </row>
    <row r="861" spans="2:28" ht="15.75" hidden="1" customHeight="1" x14ac:dyDescent="0.25">
      <c r="B861" s="42"/>
      <c r="C861" s="42"/>
      <c r="D861" s="42"/>
      <c r="E861" s="42"/>
      <c r="F861" s="42"/>
      <c r="G861" s="72"/>
      <c r="H861" s="72"/>
      <c r="I861" s="72"/>
      <c r="J861" s="72"/>
      <c r="K861" s="42"/>
      <c r="L861" s="196"/>
      <c r="M861" s="196"/>
      <c r="N861" s="196"/>
      <c r="O861" s="42"/>
      <c r="P861" s="317"/>
      <c r="Q861" s="42"/>
      <c r="R861" s="42"/>
      <c r="S861" s="42"/>
      <c r="T861" s="42"/>
      <c r="U861" s="42"/>
      <c r="V861" s="42"/>
      <c r="W861" s="42"/>
      <c r="X861" s="42"/>
      <c r="Y861" s="42"/>
      <c r="Z861" s="42"/>
      <c r="AA861" s="42"/>
      <c r="AB861" s="42"/>
    </row>
    <row r="862" spans="2:28" ht="15.75" hidden="1" customHeight="1" x14ac:dyDescent="0.25">
      <c r="B862" s="42"/>
      <c r="C862" s="42"/>
      <c r="D862" s="42"/>
      <c r="E862" s="42"/>
      <c r="F862" s="42"/>
      <c r="G862" s="72"/>
      <c r="H862" s="72"/>
      <c r="I862" s="72"/>
      <c r="J862" s="72"/>
      <c r="K862" s="42"/>
      <c r="L862" s="196"/>
      <c r="M862" s="196"/>
      <c r="N862" s="196"/>
      <c r="O862" s="42"/>
      <c r="P862" s="317"/>
      <c r="Q862" s="42"/>
      <c r="R862" s="42"/>
      <c r="S862" s="42"/>
      <c r="T862" s="42"/>
      <c r="U862" s="42"/>
      <c r="V862" s="42"/>
      <c r="W862" s="42"/>
      <c r="X862" s="42"/>
      <c r="Y862" s="42"/>
      <c r="Z862" s="42"/>
      <c r="AA862" s="42"/>
      <c r="AB862" s="42"/>
    </row>
    <row r="863" spans="2:28" ht="15.75" hidden="1" customHeight="1" x14ac:dyDescent="0.25">
      <c r="B863" s="42"/>
      <c r="C863" s="42"/>
      <c r="D863" s="42"/>
      <c r="E863" s="42"/>
      <c r="F863" s="42"/>
      <c r="G863" s="72"/>
      <c r="H863" s="72"/>
      <c r="I863" s="72"/>
      <c r="J863" s="72"/>
      <c r="K863" s="42"/>
      <c r="L863" s="196"/>
      <c r="M863" s="196"/>
      <c r="N863" s="196"/>
      <c r="O863" s="42"/>
      <c r="P863" s="317"/>
      <c r="Q863" s="42"/>
      <c r="R863" s="42"/>
      <c r="S863" s="42"/>
      <c r="T863" s="42"/>
      <c r="U863" s="42"/>
      <c r="V863" s="42"/>
      <c r="W863" s="42"/>
      <c r="X863" s="42"/>
      <c r="Y863" s="42"/>
      <c r="Z863" s="42"/>
      <c r="AA863" s="42"/>
      <c r="AB863" s="42"/>
    </row>
    <row r="864" spans="2:28" ht="15.75" hidden="1" customHeight="1" x14ac:dyDescent="0.25">
      <c r="B864" s="42"/>
      <c r="C864" s="42"/>
      <c r="D864" s="42"/>
      <c r="E864" s="42"/>
      <c r="F864" s="42"/>
      <c r="G864" s="72"/>
      <c r="H864" s="72"/>
      <c r="I864" s="72"/>
      <c r="J864" s="72"/>
      <c r="K864" s="42"/>
      <c r="L864" s="196"/>
      <c r="M864" s="196"/>
      <c r="N864" s="196"/>
      <c r="O864" s="42"/>
      <c r="P864" s="317"/>
      <c r="Q864" s="42"/>
      <c r="R864" s="42"/>
      <c r="S864" s="42"/>
      <c r="T864" s="42"/>
      <c r="U864" s="42"/>
      <c r="V864" s="42"/>
      <c r="W864" s="42"/>
      <c r="X864" s="42"/>
      <c r="Y864" s="42"/>
      <c r="Z864" s="42"/>
      <c r="AA864" s="42"/>
      <c r="AB864" s="42"/>
    </row>
    <row r="865" spans="2:28" ht="15.75" hidden="1" customHeight="1" x14ac:dyDescent="0.25">
      <c r="B865" s="42"/>
      <c r="C865" s="42"/>
      <c r="D865" s="42"/>
      <c r="E865" s="42"/>
      <c r="F865" s="42"/>
      <c r="G865" s="72"/>
      <c r="H865" s="72"/>
      <c r="I865" s="72"/>
      <c r="J865" s="72"/>
      <c r="K865" s="42"/>
      <c r="L865" s="196"/>
      <c r="M865" s="196"/>
      <c r="N865" s="196"/>
      <c r="O865" s="42"/>
      <c r="P865" s="317"/>
      <c r="Q865" s="42"/>
      <c r="R865" s="42"/>
      <c r="S865" s="42"/>
      <c r="T865" s="42"/>
      <c r="U865" s="42"/>
      <c r="V865" s="42"/>
      <c r="W865" s="42"/>
      <c r="X865" s="42"/>
      <c r="Y865" s="42"/>
      <c r="Z865" s="42"/>
      <c r="AA865" s="42"/>
      <c r="AB865" s="42"/>
    </row>
    <row r="866" spans="2:28" ht="15.75" hidden="1" customHeight="1" x14ac:dyDescent="0.25">
      <c r="B866" s="42"/>
      <c r="C866" s="42"/>
      <c r="D866" s="42"/>
      <c r="E866" s="42"/>
      <c r="F866" s="42"/>
      <c r="G866" s="72"/>
      <c r="H866" s="72"/>
      <c r="I866" s="72"/>
      <c r="J866" s="72"/>
      <c r="K866" s="42"/>
      <c r="L866" s="196"/>
      <c r="M866" s="196"/>
      <c r="N866" s="196"/>
      <c r="O866" s="42"/>
      <c r="P866" s="317"/>
      <c r="Q866" s="42"/>
      <c r="R866" s="42"/>
      <c r="S866" s="42"/>
      <c r="T866" s="42"/>
      <c r="U866" s="42"/>
      <c r="V866" s="42"/>
      <c r="W866" s="42"/>
      <c r="X866" s="42"/>
      <c r="Y866" s="42"/>
      <c r="Z866" s="42"/>
      <c r="AA866" s="42"/>
      <c r="AB866" s="42"/>
    </row>
    <row r="867" spans="2:28" ht="15.75" hidden="1" customHeight="1" x14ac:dyDescent="0.25">
      <c r="B867" s="42"/>
      <c r="C867" s="42"/>
      <c r="D867" s="42"/>
      <c r="E867" s="42"/>
      <c r="F867" s="42"/>
      <c r="G867" s="72"/>
      <c r="H867" s="72"/>
      <c r="I867" s="72"/>
      <c r="J867" s="72"/>
      <c r="K867" s="42"/>
      <c r="L867" s="196"/>
      <c r="M867" s="196"/>
      <c r="N867" s="196"/>
      <c r="O867" s="42"/>
      <c r="P867" s="317"/>
      <c r="Q867" s="42"/>
      <c r="R867" s="42"/>
      <c r="S867" s="42"/>
      <c r="T867" s="42"/>
      <c r="U867" s="42"/>
      <c r="V867" s="42"/>
      <c r="W867" s="42"/>
      <c r="X867" s="42"/>
      <c r="Y867" s="42"/>
      <c r="Z867" s="42"/>
      <c r="AA867" s="42"/>
      <c r="AB867" s="42"/>
    </row>
    <row r="868" spans="2:28" ht="15.75" hidden="1" customHeight="1" x14ac:dyDescent="0.25">
      <c r="B868" s="42"/>
      <c r="C868" s="42"/>
      <c r="D868" s="42"/>
      <c r="E868" s="42"/>
      <c r="F868" s="42"/>
      <c r="G868" s="72"/>
      <c r="H868" s="72"/>
      <c r="I868" s="72"/>
      <c r="J868" s="72"/>
      <c r="K868" s="42"/>
      <c r="L868" s="196"/>
      <c r="M868" s="196"/>
      <c r="N868" s="196"/>
      <c r="O868" s="42"/>
      <c r="P868" s="317"/>
      <c r="Q868" s="42"/>
      <c r="R868" s="42"/>
      <c r="S868" s="42"/>
      <c r="T868" s="42"/>
      <c r="U868" s="42"/>
      <c r="V868" s="42"/>
      <c r="W868" s="42"/>
      <c r="X868" s="42"/>
      <c r="Y868" s="42"/>
      <c r="Z868" s="42"/>
      <c r="AA868" s="42"/>
      <c r="AB868" s="42"/>
    </row>
    <row r="869" spans="2:28" ht="15.75" hidden="1" customHeight="1" x14ac:dyDescent="0.25">
      <c r="B869" s="42"/>
      <c r="C869" s="42"/>
      <c r="D869" s="42"/>
      <c r="E869" s="42"/>
      <c r="F869" s="42"/>
      <c r="G869" s="72"/>
      <c r="H869" s="72"/>
      <c r="I869" s="72"/>
      <c r="J869" s="72"/>
      <c r="K869" s="42"/>
      <c r="L869" s="196"/>
      <c r="M869" s="196"/>
      <c r="N869" s="196"/>
      <c r="O869" s="42"/>
      <c r="P869" s="317"/>
      <c r="Q869" s="42"/>
      <c r="R869" s="42"/>
      <c r="S869" s="42"/>
      <c r="T869" s="42"/>
      <c r="U869" s="42"/>
      <c r="V869" s="42"/>
      <c r="W869" s="42"/>
      <c r="X869" s="42"/>
      <c r="Y869" s="42"/>
      <c r="Z869" s="42"/>
      <c r="AA869" s="42"/>
      <c r="AB869" s="42"/>
    </row>
    <row r="870" spans="2:28" ht="15.75" hidden="1" customHeight="1" x14ac:dyDescent="0.25">
      <c r="B870" s="42"/>
      <c r="C870" s="42"/>
      <c r="D870" s="42"/>
      <c r="E870" s="42"/>
      <c r="F870" s="42"/>
      <c r="G870" s="72"/>
      <c r="H870" s="72"/>
      <c r="I870" s="72"/>
      <c r="J870" s="72"/>
      <c r="K870" s="42"/>
      <c r="L870" s="196"/>
      <c r="M870" s="196"/>
      <c r="N870" s="196"/>
      <c r="O870" s="42"/>
      <c r="P870" s="317"/>
      <c r="Q870" s="42"/>
      <c r="R870" s="42"/>
      <c r="S870" s="42"/>
      <c r="T870" s="42"/>
      <c r="U870" s="42"/>
      <c r="V870" s="42"/>
      <c r="W870" s="42"/>
      <c r="X870" s="42"/>
      <c r="Y870" s="42"/>
      <c r="Z870" s="42"/>
      <c r="AA870" s="42"/>
      <c r="AB870" s="42"/>
    </row>
    <row r="871" spans="2:28" ht="15.75" hidden="1" customHeight="1" x14ac:dyDescent="0.25">
      <c r="B871" s="42"/>
      <c r="C871" s="42"/>
      <c r="D871" s="42"/>
      <c r="E871" s="42"/>
      <c r="F871" s="42"/>
      <c r="G871" s="72"/>
      <c r="H871" s="72"/>
      <c r="I871" s="72"/>
      <c r="J871" s="72"/>
      <c r="K871" s="42"/>
      <c r="L871" s="196"/>
      <c r="M871" s="196"/>
      <c r="N871" s="196"/>
      <c r="O871" s="42"/>
      <c r="P871" s="317"/>
      <c r="Q871" s="42"/>
      <c r="R871" s="42"/>
      <c r="S871" s="42"/>
      <c r="T871" s="42"/>
      <c r="U871" s="42"/>
      <c r="V871" s="42"/>
      <c r="W871" s="42"/>
      <c r="X871" s="42"/>
      <c r="Y871" s="42"/>
      <c r="Z871" s="42"/>
      <c r="AA871" s="42"/>
      <c r="AB871" s="42"/>
    </row>
    <row r="872" spans="2:28" ht="15.75" hidden="1" customHeight="1" x14ac:dyDescent="0.25">
      <c r="B872" s="42"/>
      <c r="C872" s="42"/>
      <c r="D872" s="42"/>
      <c r="E872" s="42"/>
      <c r="F872" s="42"/>
      <c r="G872" s="72"/>
      <c r="H872" s="72"/>
      <c r="I872" s="72"/>
      <c r="J872" s="72"/>
      <c r="K872" s="42"/>
      <c r="L872" s="196"/>
      <c r="M872" s="196"/>
      <c r="N872" s="196"/>
      <c r="O872" s="42"/>
      <c r="P872" s="317"/>
      <c r="Q872" s="42"/>
      <c r="R872" s="42"/>
      <c r="S872" s="42"/>
      <c r="T872" s="42"/>
      <c r="U872" s="42"/>
      <c r="V872" s="42"/>
      <c r="W872" s="42"/>
      <c r="X872" s="42"/>
      <c r="Y872" s="42"/>
      <c r="Z872" s="42"/>
      <c r="AA872" s="42"/>
      <c r="AB872" s="42"/>
    </row>
    <row r="873" spans="2:28" ht="15.75" hidden="1" customHeight="1" x14ac:dyDescent="0.25">
      <c r="B873" s="42"/>
      <c r="C873" s="42"/>
      <c r="D873" s="42"/>
      <c r="E873" s="42"/>
      <c r="F873" s="42"/>
      <c r="G873" s="72"/>
      <c r="H873" s="72"/>
      <c r="I873" s="72"/>
      <c r="J873" s="72"/>
      <c r="K873" s="42"/>
      <c r="L873" s="196"/>
      <c r="M873" s="196"/>
      <c r="N873" s="196"/>
      <c r="O873" s="42"/>
      <c r="P873" s="317"/>
      <c r="Q873" s="42"/>
      <c r="R873" s="42"/>
      <c r="S873" s="42"/>
      <c r="T873" s="42"/>
      <c r="U873" s="42"/>
      <c r="V873" s="42"/>
      <c r="W873" s="42"/>
      <c r="X873" s="42"/>
      <c r="Y873" s="42"/>
      <c r="Z873" s="42"/>
      <c r="AA873" s="42"/>
      <c r="AB873" s="42"/>
    </row>
    <row r="874" spans="2:28" ht="15.75" hidden="1" customHeight="1" x14ac:dyDescent="0.25">
      <c r="B874" s="42"/>
      <c r="C874" s="42"/>
      <c r="D874" s="42"/>
      <c r="E874" s="42"/>
      <c r="F874" s="42"/>
      <c r="G874" s="72"/>
      <c r="H874" s="72"/>
      <c r="I874" s="72"/>
      <c r="J874" s="72"/>
      <c r="K874" s="42"/>
      <c r="L874" s="196"/>
      <c r="M874" s="196"/>
      <c r="N874" s="196"/>
      <c r="O874" s="42"/>
      <c r="P874" s="317"/>
      <c r="Q874" s="42"/>
      <c r="R874" s="42"/>
      <c r="S874" s="42"/>
      <c r="T874" s="42"/>
      <c r="U874" s="42"/>
      <c r="V874" s="42"/>
      <c r="W874" s="42"/>
      <c r="X874" s="42"/>
      <c r="Y874" s="42"/>
      <c r="Z874" s="42"/>
      <c r="AA874" s="42"/>
      <c r="AB874" s="42"/>
    </row>
    <row r="875" spans="2:28" ht="15.75" hidden="1" customHeight="1" x14ac:dyDescent="0.25">
      <c r="B875" s="42"/>
      <c r="C875" s="42"/>
      <c r="D875" s="42"/>
      <c r="E875" s="42"/>
      <c r="F875" s="42"/>
      <c r="G875" s="72"/>
      <c r="H875" s="72"/>
      <c r="I875" s="72"/>
      <c r="J875" s="72"/>
      <c r="K875" s="42"/>
      <c r="L875" s="196"/>
      <c r="M875" s="196"/>
      <c r="N875" s="196"/>
      <c r="O875" s="42"/>
      <c r="P875" s="317"/>
      <c r="Q875" s="42"/>
      <c r="R875" s="42"/>
      <c r="S875" s="42"/>
      <c r="T875" s="42"/>
      <c r="U875" s="42"/>
      <c r="V875" s="42"/>
      <c r="W875" s="42"/>
      <c r="X875" s="42"/>
      <c r="Y875" s="42"/>
      <c r="Z875" s="42"/>
      <c r="AA875" s="42"/>
      <c r="AB875" s="42"/>
    </row>
    <row r="876" spans="2:28" ht="15.75" hidden="1" customHeight="1" x14ac:dyDescent="0.25">
      <c r="B876" s="42"/>
      <c r="C876" s="42"/>
      <c r="D876" s="42"/>
      <c r="E876" s="42"/>
      <c r="F876" s="42"/>
      <c r="G876" s="72"/>
      <c r="H876" s="72"/>
      <c r="I876" s="72"/>
      <c r="J876" s="72"/>
      <c r="K876" s="42"/>
      <c r="L876" s="196"/>
      <c r="M876" s="196"/>
      <c r="N876" s="196"/>
      <c r="O876" s="42"/>
      <c r="P876" s="317"/>
      <c r="Q876" s="42"/>
      <c r="R876" s="42"/>
      <c r="S876" s="42"/>
      <c r="T876" s="42"/>
      <c r="U876" s="42"/>
      <c r="V876" s="42"/>
      <c r="W876" s="42"/>
      <c r="X876" s="42"/>
      <c r="Y876" s="42"/>
      <c r="Z876" s="42"/>
      <c r="AA876" s="42"/>
      <c r="AB876" s="42"/>
    </row>
    <row r="877" spans="2:28" ht="15.75" hidden="1" customHeight="1" x14ac:dyDescent="0.25">
      <c r="B877" s="42"/>
      <c r="C877" s="42"/>
      <c r="D877" s="42"/>
      <c r="E877" s="42"/>
      <c r="F877" s="42"/>
      <c r="G877" s="72"/>
      <c r="H877" s="72"/>
      <c r="I877" s="72"/>
      <c r="J877" s="72"/>
      <c r="K877" s="42"/>
      <c r="L877" s="196"/>
      <c r="M877" s="196"/>
      <c r="N877" s="196"/>
      <c r="O877" s="42"/>
      <c r="P877" s="317"/>
      <c r="Q877" s="42"/>
      <c r="R877" s="42"/>
      <c r="S877" s="42"/>
      <c r="T877" s="42"/>
      <c r="U877" s="42"/>
      <c r="V877" s="42"/>
      <c r="W877" s="42"/>
      <c r="X877" s="42"/>
      <c r="Y877" s="42"/>
      <c r="Z877" s="42"/>
      <c r="AA877" s="42"/>
      <c r="AB877" s="42"/>
    </row>
    <row r="878" spans="2:28" ht="15.75" hidden="1" customHeight="1" x14ac:dyDescent="0.25">
      <c r="B878" s="42"/>
      <c r="C878" s="42"/>
      <c r="D878" s="42"/>
      <c r="E878" s="42"/>
      <c r="F878" s="42"/>
      <c r="G878" s="72"/>
      <c r="H878" s="72"/>
      <c r="I878" s="72"/>
      <c r="J878" s="72"/>
      <c r="K878" s="42"/>
      <c r="L878" s="196"/>
      <c r="M878" s="196"/>
      <c r="N878" s="196"/>
      <c r="O878" s="42"/>
      <c r="P878" s="317"/>
      <c r="Q878" s="42"/>
      <c r="R878" s="42"/>
      <c r="S878" s="42"/>
      <c r="T878" s="42"/>
      <c r="U878" s="42"/>
      <c r="V878" s="42"/>
      <c r="W878" s="42"/>
      <c r="X878" s="42"/>
      <c r="Y878" s="42"/>
      <c r="Z878" s="42"/>
      <c r="AA878" s="42"/>
      <c r="AB878" s="42"/>
    </row>
    <row r="879" spans="2:28" ht="15.75" hidden="1" customHeight="1" x14ac:dyDescent="0.25">
      <c r="B879" s="42"/>
      <c r="C879" s="42"/>
      <c r="D879" s="42"/>
      <c r="E879" s="42"/>
      <c r="F879" s="42"/>
      <c r="G879" s="72"/>
      <c r="H879" s="72"/>
      <c r="I879" s="72"/>
      <c r="J879" s="72"/>
      <c r="K879" s="42"/>
      <c r="L879" s="196"/>
      <c r="M879" s="196"/>
      <c r="N879" s="196"/>
      <c r="O879" s="42"/>
      <c r="P879" s="317"/>
      <c r="Q879" s="42"/>
      <c r="R879" s="42"/>
      <c r="S879" s="42"/>
      <c r="T879" s="42"/>
      <c r="U879" s="42"/>
      <c r="V879" s="42"/>
      <c r="W879" s="42"/>
      <c r="X879" s="42"/>
      <c r="Y879" s="42"/>
      <c r="Z879" s="42"/>
      <c r="AA879" s="42"/>
      <c r="AB879" s="42"/>
    </row>
    <row r="880" spans="2:28" ht="15.75" hidden="1" customHeight="1" x14ac:dyDescent="0.25">
      <c r="B880" s="42"/>
      <c r="C880" s="42"/>
      <c r="D880" s="42"/>
      <c r="E880" s="42"/>
      <c r="F880" s="42"/>
      <c r="G880" s="72"/>
      <c r="H880" s="72"/>
      <c r="I880" s="72"/>
      <c r="J880" s="72"/>
      <c r="K880" s="42"/>
      <c r="L880" s="196"/>
      <c r="M880" s="196"/>
      <c r="N880" s="196"/>
      <c r="O880" s="42"/>
      <c r="P880" s="317"/>
      <c r="Q880" s="42"/>
      <c r="R880" s="42"/>
      <c r="S880" s="42"/>
      <c r="T880" s="42"/>
      <c r="U880" s="42"/>
      <c r="V880" s="42"/>
      <c r="W880" s="42"/>
      <c r="X880" s="42"/>
      <c r="Y880" s="42"/>
      <c r="Z880" s="42"/>
      <c r="AA880" s="42"/>
      <c r="AB880" s="42"/>
    </row>
    <row r="881" spans="2:28" ht="15.75" hidden="1" customHeight="1" x14ac:dyDescent="0.25">
      <c r="B881" s="42"/>
      <c r="C881" s="42"/>
      <c r="D881" s="42"/>
      <c r="E881" s="42"/>
      <c r="F881" s="42"/>
      <c r="G881" s="72"/>
      <c r="H881" s="72"/>
      <c r="I881" s="72"/>
      <c r="J881" s="72"/>
      <c r="K881" s="42"/>
      <c r="L881" s="196"/>
      <c r="M881" s="196"/>
      <c r="N881" s="196"/>
      <c r="O881" s="42"/>
      <c r="P881" s="317"/>
      <c r="Q881" s="42"/>
      <c r="R881" s="42"/>
      <c r="S881" s="42"/>
      <c r="T881" s="42"/>
      <c r="U881" s="42"/>
      <c r="V881" s="42"/>
      <c r="W881" s="42"/>
      <c r="X881" s="42"/>
      <c r="Y881" s="42"/>
      <c r="Z881" s="42"/>
      <c r="AA881" s="42"/>
      <c r="AB881" s="42"/>
    </row>
    <row r="882" spans="2:28" ht="15.75" hidden="1" customHeight="1" x14ac:dyDescent="0.25">
      <c r="B882" s="42"/>
      <c r="C882" s="42"/>
      <c r="D882" s="42"/>
      <c r="E882" s="42"/>
      <c r="F882" s="42"/>
      <c r="G882" s="72"/>
      <c r="H882" s="72"/>
      <c r="I882" s="72"/>
      <c r="J882" s="72"/>
      <c r="K882" s="42"/>
      <c r="L882" s="196"/>
      <c r="M882" s="196"/>
      <c r="N882" s="196"/>
      <c r="O882" s="42"/>
      <c r="P882" s="317"/>
      <c r="Q882" s="42"/>
      <c r="R882" s="42"/>
      <c r="S882" s="42"/>
      <c r="T882" s="42"/>
      <c r="U882" s="42"/>
      <c r="V882" s="42"/>
      <c r="W882" s="42"/>
      <c r="X882" s="42"/>
      <c r="Y882" s="42"/>
      <c r="Z882" s="42"/>
      <c r="AA882" s="42"/>
      <c r="AB882" s="42"/>
    </row>
    <row r="883" spans="2:28" ht="15.75" hidden="1" customHeight="1" x14ac:dyDescent="0.25">
      <c r="B883" s="42"/>
      <c r="C883" s="42"/>
      <c r="D883" s="42"/>
      <c r="E883" s="42"/>
      <c r="F883" s="42"/>
      <c r="G883" s="72"/>
      <c r="H883" s="72"/>
      <c r="I883" s="72"/>
      <c r="J883" s="72"/>
      <c r="K883" s="42"/>
      <c r="L883" s="196"/>
      <c r="M883" s="196"/>
      <c r="N883" s="196"/>
      <c r="O883" s="42"/>
      <c r="P883" s="317"/>
      <c r="Q883" s="42"/>
      <c r="R883" s="42"/>
      <c r="S883" s="42"/>
      <c r="T883" s="42"/>
      <c r="U883" s="42"/>
      <c r="V883" s="42"/>
      <c r="W883" s="42"/>
      <c r="X883" s="42"/>
      <c r="Y883" s="42"/>
      <c r="Z883" s="42"/>
      <c r="AA883" s="42"/>
      <c r="AB883" s="42"/>
    </row>
    <row r="884" spans="2:28" ht="15.75" hidden="1" customHeight="1" x14ac:dyDescent="0.25">
      <c r="B884" s="42"/>
      <c r="C884" s="42"/>
      <c r="D884" s="42"/>
      <c r="E884" s="42"/>
      <c r="F884" s="42"/>
      <c r="G884" s="72"/>
      <c r="H884" s="72"/>
      <c r="I884" s="72"/>
      <c r="J884" s="72"/>
      <c r="K884" s="42"/>
      <c r="L884" s="196"/>
      <c r="M884" s="196"/>
      <c r="N884" s="196"/>
      <c r="O884" s="42"/>
      <c r="P884" s="317"/>
      <c r="Q884" s="42"/>
      <c r="R884" s="42"/>
      <c r="S884" s="42"/>
      <c r="T884" s="42"/>
      <c r="U884" s="42"/>
      <c r="V884" s="42"/>
      <c r="W884" s="42"/>
      <c r="X884" s="42"/>
      <c r="Y884" s="42"/>
      <c r="Z884" s="42"/>
      <c r="AA884" s="42"/>
      <c r="AB884" s="42"/>
    </row>
    <row r="885" spans="2:28" ht="15.75" hidden="1" customHeight="1" x14ac:dyDescent="0.25">
      <c r="B885" s="42"/>
      <c r="C885" s="42"/>
      <c r="D885" s="42"/>
      <c r="E885" s="42"/>
      <c r="F885" s="42"/>
      <c r="G885" s="72"/>
      <c r="H885" s="72"/>
      <c r="I885" s="72"/>
      <c r="J885" s="72"/>
      <c r="K885" s="42"/>
      <c r="L885" s="196"/>
      <c r="M885" s="196"/>
      <c r="N885" s="196"/>
      <c r="O885" s="42"/>
      <c r="P885" s="317"/>
      <c r="Q885" s="42"/>
      <c r="R885" s="42"/>
      <c r="S885" s="42"/>
      <c r="T885" s="42"/>
      <c r="U885" s="42"/>
      <c r="V885" s="42"/>
      <c r="W885" s="42"/>
      <c r="X885" s="42"/>
      <c r="Y885" s="42"/>
      <c r="Z885" s="42"/>
      <c r="AA885" s="42"/>
      <c r="AB885" s="42"/>
    </row>
    <row r="886" spans="2:28" ht="15.75" hidden="1" customHeight="1" x14ac:dyDescent="0.25">
      <c r="B886" s="42"/>
      <c r="C886" s="42"/>
      <c r="D886" s="42"/>
      <c r="E886" s="42"/>
      <c r="F886" s="42"/>
      <c r="G886" s="72"/>
      <c r="H886" s="72"/>
      <c r="I886" s="72"/>
      <c r="J886" s="72"/>
      <c r="K886" s="42"/>
      <c r="L886" s="196"/>
      <c r="M886" s="196"/>
      <c r="N886" s="196"/>
      <c r="O886" s="42"/>
      <c r="P886" s="317"/>
      <c r="Q886" s="42"/>
      <c r="R886" s="42"/>
      <c r="S886" s="42"/>
      <c r="T886" s="42"/>
      <c r="U886" s="42"/>
      <c r="V886" s="42"/>
      <c r="W886" s="42"/>
      <c r="X886" s="42"/>
      <c r="Y886" s="42"/>
      <c r="Z886" s="42"/>
      <c r="AA886" s="42"/>
      <c r="AB886" s="42"/>
    </row>
    <row r="887" spans="2:28" ht="15.75" hidden="1" customHeight="1" x14ac:dyDescent="0.25">
      <c r="B887" s="42"/>
      <c r="C887" s="42"/>
      <c r="D887" s="42"/>
      <c r="E887" s="42"/>
      <c r="F887" s="42"/>
      <c r="G887" s="72"/>
      <c r="H887" s="72"/>
      <c r="I887" s="72"/>
      <c r="J887" s="72"/>
      <c r="K887" s="42"/>
      <c r="L887" s="196"/>
      <c r="M887" s="196"/>
      <c r="N887" s="196"/>
      <c r="O887" s="42"/>
      <c r="P887" s="317"/>
      <c r="Q887" s="42"/>
      <c r="R887" s="42"/>
      <c r="S887" s="42"/>
      <c r="T887" s="42"/>
      <c r="U887" s="42"/>
      <c r="V887" s="42"/>
      <c r="W887" s="42"/>
      <c r="X887" s="42"/>
      <c r="Y887" s="42"/>
      <c r="Z887" s="42"/>
      <c r="AA887" s="42"/>
      <c r="AB887" s="42"/>
    </row>
    <row r="888" spans="2:28" ht="15.75" hidden="1" customHeight="1" x14ac:dyDescent="0.25">
      <c r="B888" s="42"/>
      <c r="C888" s="42"/>
      <c r="D888" s="42"/>
      <c r="E888" s="42"/>
      <c r="F888" s="42"/>
      <c r="G888" s="72"/>
      <c r="H888" s="72"/>
      <c r="I888" s="72"/>
      <c r="J888" s="72"/>
      <c r="K888" s="42"/>
      <c r="L888" s="196"/>
      <c r="M888" s="196"/>
      <c r="N888" s="196"/>
      <c r="O888" s="42"/>
      <c r="P888" s="317"/>
      <c r="Q888" s="42"/>
      <c r="R888" s="42"/>
      <c r="S888" s="42"/>
      <c r="T888" s="42"/>
      <c r="U888" s="42"/>
      <c r="V888" s="42"/>
      <c r="W888" s="42"/>
      <c r="X888" s="42"/>
      <c r="Y888" s="42"/>
      <c r="Z888" s="42"/>
      <c r="AA888" s="42"/>
      <c r="AB888" s="42"/>
    </row>
    <row r="889" spans="2:28" ht="15.75" hidden="1" customHeight="1" x14ac:dyDescent="0.25">
      <c r="B889" s="42"/>
      <c r="C889" s="42"/>
      <c r="D889" s="42"/>
      <c r="E889" s="42"/>
      <c r="F889" s="42"/>
      <c r="G889" s="72"/>
      <c r="H889" s="72"/>
      <c r="I889" s="72"/>
      <c r="J889" s="72"/>
      <c r="K889" s="42"/>
      <c r="L889" s="196"/>
      <c r="M889" s="196"/>
      <c r="N889" s="196"/>
      <c r="O889" s="42"/>
      <c r="P889" s="317"/>
      <c r="Q889" s="42"/>
      <c r="R889" s="42"/>
      <c r="S889" s="42"/>
      <c r="T889" s="42"/>
      <c r="U889" s="42"/>
      <c r="V889" s="42"/>
      <c r="W889" s="42"/>
      <c r="X889" s="42"/>
      <c r="Y889" s="42"/>
      <c r="Z889" s="42"/>
      <c r="AA889" s="42"/>
      <c r="AB889" s="42"/>
    </row>
    <row r="890" spans="2:28" ht="15.75" hidden="1" customHeight="1" x14ac:dyDescent="0.25">
      <c r="B890" s="42"/>
      <c r="C890" s="42"/>
      <c r="D890" s="42"/>
      <c r="E890" s="42"/>
      <c r="F890" s="42"/>
      <c r="G890" s="72"/>
      <c r="H890" s="72"/>
      <c r="I890" s="72"/>
      <c r="J890" s="72"/>
      <c r="K890" s="42"/>
      <c r="L890" s="196"/>
      <c r="M890" s="196"/>
      <c r="N890" s="196"/>
      <c r="O890" s="42"/>
      <c r="P890" s="317"/>
      <c r="Q890" s="42"/>
      <c r="R890" s="42"/>
      <c r="S890" s="42"/>
      <c r="T890" s="42"/>
      <c r="U890" s="42"/>
      <c r="V890" s="42"/>
      <c r="W890" s="42"/>
      <c r="X890" s="42"/>
      <c r="Y890" s="42"/>
      <c r="Z890" s="42"/>
      <c r="AA890" s="42"/>
      <c r="AB890" s="42"/>
    </row>
    <row r="891" spans="2:28" ht="15.75" hidden="1" customHeight="1" x14ac:dyDescent="0.25">
      <c r="B891" s="42"/>
      <c r="C891" s="42"/>
      <c r="D891" s="42"/>
      <c r="E891" s="42"/>
      <c r="F891" s="42"/>
      <c r="G891" s="72"/>
      <c r="H891" s="72"/>
      <c r="I891" s="72"/>
      <c r="J891" s="72"/>
      <c r="K891" s="42"/>
      <c r="L891" s="196"/>
      <c r="M891" s="196"/>
      <c r="N891" s="196"/>
      <c r="O891" s="42"/>
      <c r="P891" s="317"/>
      <c r="Q891" s="42"/>
      <c r="R891" s="42"/>
      <c r="S891" s="42"/>
      <c r="T891" s="42"/>
      <c r="U891" s="42"/>
      <c r="V891" s="42"/>
      <c r="W891" s="42"/>
      <c r="X891" s="42"/>
      <c r="Y891" s="42"/>
      <c r="Z891" s="42"/>
      <c r="AA891" s="42"/>
      <c r="AB891" s="42"/>
    </row>
    <row r="892" spans="2:28" ht="15.75" hidden="1" customHeight="1" x14ac:dyDescent="0.25">
      <c r="B892" s="42"/>
      <c r="C892" s="42"/>
      <c r="D892" s="42"/>
      <c r="E892" s="42"/>
      <c r="F892" s="42"/>
      <c r="G892" s="72"/>
      <c r="H892" s="72"/>
      <c r="I892" s="72"/>
      <c r="J892" s="72"/>
      <c r="K892" s="42"/>
      <c r="L892" s="196"/>
      <c r="M892" s="196"/>
      <c r="N892" s="196"/>
      <c r="O892" s="42"/>
      <c r="P892" s="317"/>
      <c r="Q892" s="42"/>
      <c r="R892" s="42"/>
      <c r="S892" s="42"/>
      <c r="T892" s="42"/>
      <c r="U892" s="42"/>
      <c r="V892" s="42"/>
      <c r="W892" s="42"/>
      <c r="X892" s="42"/>
      <c r="Y892" s="42"/>
      <c r="Z892" s="42"/>
      <c r="AA892" s="42"/>
      <c r="AB892" s="42"/>
    </row>
    <row r="893" spans="2:28" ht="15.75" hidden="1" customHeight="1" x14ac:dyDescent="0.25">
      <c r="B893" s="42"/>
      <c r="C893" s="42"/>
      <c r="D893" s="42"/>
      <c r="E893" s="42"/>
      <c r="F893" s="42"/>
      <c r="G893" s="72"/>
      <c r="H893" s="72"/>
      <c r="I893" s="72"/>
      <c r="J893" s="72"/>
      <c r="K893" s="42"/>
      <c r="L893" s="196"/>
      <c r="M893" s="196"/>
      <c r="N893" s="196"/>
      <c r="O893" s="42"/>
      <c r="P893" s="317"/>
      <c r="Q893" s="42"/>
      <c r="R893" s="42"/>
      <c r="S893" s="42"/>
      <c r="T893" s="42"/>
      <c r="U893" s="42"/>
      <c r="V893" s="42"/>
      <c r="W893" s="42"/>
      <c r="X893" s="42"/>
      <c r="Y893" s="42"/>
      <c r="Z893" s="42"/>
      <c r="AA893" s="42"/>
      <c r="AB893" s="42"/>
    </row>
    <row r="894" spans="2:28" ht="15.75" hidden="1" customHeight="1" x14ac:dyDescent="0.25">
      <c r="B894" s="42"/>
      <c r="C894" s="42"/>
      <c r="D894" s="42"/>
      <c r="E894" s="42"/>
      <c r="F894" s="42"/>
      <c r="G894" s="72"/>
      <c r="H894" s="72"/>
      <c r="I894" s="72"/>
      <c r="J894" s="72"/>
      <c r="K894" s="42"/>
      <c r="L894" s="196"/>
      <c r="M894" s="196"/>
      <c r="N894" s="196"/>
      <c r="O894" s="42"/>
      <c r="P894" s="317"/>
      <c r="Q894" s="42"/>
      <c r="R894" s="42"/>
      <c r="S894" s="42"/>
      <c r="T894" s="42"/>
      <c r="U894" s="42"/>
      <c r="V894" s="42"/>
      <c r="W894" s="42"/>
      <c r="X894" s="42"/>
      <c r="Y894" s="42"/>
      <c r="Z894" s="42"/>
      <c r="AA894" s="42"/>
      <c r="AB894" s="42"/>
    </row>
    <row r="895" spans="2:28" ht="15.75" hidden="1" customHeight="1" x14ac:dyDescent="0.25">
      <c r="B895" s="42"/>
      <c r="C895" s="42"/>
      <c r="D895" s="42"/>
      <c r="E895" s="42"/>
      <c r="F895" s="42"/>
      <c r="G895" s="72"/>
      <c r="H895" s="72"/>
      <c r="I895" s="72"/>
      <c r="J895" s="72"/>
      <c r="K895" s="42"/>
      <c r="L895" s="196"/>
      <c r="M895" s="196"/>
      <c r="N895" s="196"/>
      <c r="O895" s="42"/>
      <c r="P895" s="317"/>
      <c r="Q895" s="42"/>
      <c r="R895" s="42"/>
      <c r="S895" s="42"/>
      <c r="T895" s="42"/>
      <c r="U895" s="42"/>
      <c r="V895" s="42"/>
      <c r="W895" s="42"/>
      <c r="X895" s="42"/>
      <c r="Y895" s="42"/>
      <c r="Z895" s="42"/>
      <c r="AA895" s="42"/>
      <c r="AB895" s="42"/>
    </row>
    <row r="896" spans="2:28" ht="15.75" hidden="1" customHeight="1" x14ac:dyDescent="0.25">
      <c r="B896" s="42"/>
      <c r="C896" s="42"/>
      <c r="D896" s="42"/>
      <c r="E896" s="42"/>
      <c r="F896" s="42"/>
      <c r="G896" s="72"/>
      <c r="H896" s="72"/>
      <c r="I896" s="72"/>
      <c r="J896" s="72"/>
      <c r="K896" s="42"/>
      <c r="L896" s="196"/>
      <c r="M896" s="196"/>
      <c r="N896" s="196"/>
      <c r="O896" s="42"/>
      <c r="P896" s="317"/>
      <c r="Q896" s="42"/>
      <c r="R896" s="42"/>
      <c r="S896" s="42"/>
      <c r="T896" s="42"/>
      <c r="U896" s="42"/>
      <c r="V896" s="42"/>
      <c r="W896" s="42"/>
      <c r="X896" s="42"/>
      <c r="Y896" s="42"/>
      <c r="Z896" s="42"/>
      <c r="AA896" s="42"/>
      <c r="AB896" s="42"/>
    </row>
    <row r="897" spans="2:28" ht="15.75" hidden="1" customHeight="1" x14ac:dyDescent="0.25">
      <c r="B897" s="42"/>
      <c r="C897" s="42"/>
      <c r="D897" s="42"/>
      <c r="E897" s="42"/>
      <c r="F897" s="42"/>
      <c r="G897" s="72"/>
      <c r="H897" s="72"/>
      <c r="I897" s="72"/>
      <c r="J897" s="72"/>
      <c r="K897" s="42"/>
      <c r="L897" s="196"/>
      <c r="M897" s="196"/>
      <c r="N897" s="196"/>
      <c r="O897" s="42"/>
      <c r="P897" s="317"/>
      <c r="Q897" s="42"/>
      <c r="R897" s="42"/>
      <c r="S897" s="42"/>
      <c r="T897" s="42"/>
      <c r="U897" s="42"/>
      <c r="V897" s="42"/>
      <c r="W897" s="42"/>
      <c r="X897" s="42"/>
      <c r="Y897" s="42"/>
      <c r="Z897" s="42"/>
      <c r="AA897" s="42"/>
      <c r="AB897" s="42"/>
    </row>
    <row r="898" spans="2:28" ht="15.75" hidden="1" customHeight="1" x14ac:dyDescent="0.25">
      <c r="B898" s="42"/>
      <c r="C898" s="42"/>
      <c r="D898" s="42"/>
      <c r="E898" s="42"/>
      <c r="F898" s="42"/>
      <c r="G898" s="72"/>
      <c r="H898" s="72"/>
      <c r="I898" s="72"/>
      <c r="J898" s="72"/>
      <c r="K898" s="42"/>
      <c r="L898" s="196"/>
      <c r="M898" s="196"/>
      <c r="N898" s="196"/>
      <c r="O898" s="42"/>
      <c r="P898" s="317"/>
      <c r="Q898" s="42"/>
      <c r="R898" s="42"/>
      <c r="S898" s="42"/>
      <c r="T898" s="42"/>
      <c r="U898" s="42"/>
      <c r="V898" s="42"/>
      <c r="W898" s="42"/>
      <c r="X898" s="42"/>
      <c r="Y898" s="42"/>
      <c r="Z898" s="42"/>
      <c r="AA898" s="42"/>
      <c r="AB898" s="42"/>
    </row>
    <row r="899" spans="2:28" ht="15.75" hidden="1" customHeight="1" x14ac:dyDescent="0.25">
      <c r="B899" s="42"/>
      <c r="C899" s="42"/>
      <c r="D899" s="42"/>
      <c r="E899" s="42"/>
      <c r="F899" s="42"/>
      <c r="G899" s="72"/>
      <c r="H899" s="72"/>
      <c r="I899" s="72"/>
      <c r="J899" s="72"/>
      <c r="K899" s="42"/>
      <c r="L899" s="196"/>
      <c r="M899" s="196"/>
      <c r="N899" s="196"/>
      <c r="O899" s="42"/>
      <c r="P899" s="317"/>
      <c r="Q899" s="42"/>
      <c r="R899" s="42"/>
      <c r="S899" s="42"/>
      <c r="T899" s="42"/>
      <c r="U899" s="42"/>
      <c r="V899" s="42"/>
      <c r="W899" s="42"/>
      <c r="X899" s="42"/>
      <c r="Y899" s="42"/>
      <c r="Z899" s="42"/>
      <c r="AA899" s="42"/>
      <c r="AB899" s="42"/>
    </row>
    <row r="900" spans="2:28" ht="15.75" hidden="1" customHeight="1" x14ac:dyDescent="0.25">
      <c r="B900" s="42"/>
      <c r="C900" s="42"/>
      <c r="D900" s="42"/>
      <c r="E900" s="42"/>
      <c r="F900" s="42"/>
      <c r="G900" s="72"/>
      <c r="H900" s="72"/>
      <c r="I900" s="72"/>
      <c r="J900" s="72"/>
      <c r="K900" s="42"/>
      <c r="L900" s="196"/>
      <c r="M900" s="196"/>
      <c r="N900" s="196"/>
      <c r="O900" s="42"/>
      <c r="P900" s="317"/>
      <c r="Q900" s="42"/>
      <c r="R900" s="42"/>
      <c r="S900" s="42"/>
      <c r="T900" s="42"/>
      <c r="U900" s="42"/>
      <c r="V900" s="42"/>
      <c r="W900" s="42"/>
      <c r="X900" s="42"/>
      <c r="Y900" s="42"/>
      <c r="Z900" s="42"/>
      <c r="AA900" s="42"/>
      <c r="AB900" s="42"/>
    </row>
    <row r="901" spans="2:28" ht="15.75" hidden="1" customHeight="1" x14ac:dyDescent="0.25">
      <c r="B901" s="42"/>
      <c r="C901" s="42"/>
      <c r="D901" s="42"/>
      <c r="E901" s="42"/>
      <c r="F901" s="42"/>
      <c r="G901" s="72"/>
      <c r="H901" s="72"/>
      <c r="I901" s="72"/>
      <c r="J901" s="72"/>
      <c r="K901" s="42"/>
      <c r="L901" s="196"/>
      <c r="M901" s="196"/>
      <c r="N901" s="196"/>
      <c r="O901" s="42"/>
      <c r="P901" s="317"/>
      <c r="Q901" s="42"/>
      <c r="R901" s="42"/>
      <c r="S901" s="42"/>
      <c r="T901" s="42"/>
      <c r="U901" s="42"/>
      <c r="V901" s="42"/>
      <c r="W901" s="42"/>
      <c r="X901" s="42"/>
      <c r="Y901" s="42"/>
      <c r="Z901" s="42"/>
      <c r="AA901" s="42"/>
      <c r="AB901" s="42"/>
    </row>
    <row r="902" spans="2:28" ht="15.75" hidden="1" customHeight="1" x14ac:dyDescent="0.25">
      <c r="B902" s="42"/>
      <c r="C902" s="42"/>
      <c r="D902" s="42"/>
      <c r="E902" s="42"/>
      <c r="F902" s="42"/>
      <c r="G902" s="72"/>
      <c r="H902" s="72"/>
      <c r="I902" s="72"/>
      <c r="J902" s="72"/>
      <c r="K902" s="42"/>
      <c r="L902" s="196"/>
      <c r="M902" s="196"/>
      <c r="N902" s="196"/>
      <c r="O902" s="42"/>
      <c r="P902" s="317"/>
      <c r="Q902" s="42"/>
      <c r="R902" s="42"/>
      <c r="S902" s="42"/>
      <c r="T902" s="42"/>
      <c r="U902" s="42"/>
      <c r="V902" s="42"/>
      <c r="W902" s="42"/>
      <c r="X902" s="42"/>
      <c r="Y902" s="42"/>
      <c r="Z902" s="42"/>
      <c r="AA902" s="42"/>
      <c r="AB902" s="42"/>
    </row>
    <row r="903" spans="2:28" ht="15.75" hidden="1" customHeight="1" x14ac:dyDescent="0.25">
      <c r="B903" s="42"/>
      <c r="C903" s="42"/>
      <c r="D903" s="42"/>
      <c r="E903" s="42"/>
      <c r="F903" s="42"/>
      <c r="G903" s="72"/>
      <c r="H903" s="72"/>
      <c r="I903" s="72"/>
      <c r="J903" s="72"/>
      <c r="K903" s="42"/>
      <c r="L903" s="196"/>
      <c r="M903" s="196"/>
      <c r="N903" s="196"/>
      <c r="O903" s="42"/>
      <c r="P903" s="317"/>
      <c r="Q903" s="42"/>
      <c r="R903" s="42"/>
      <c r="S903" s="42"/>
      <c r="T903" s="42"/>
      <c r="U903" s="42"/>
      <c r="V903" s="42"/>
      <c r="W903" s="42"/>
      <c r="X903" s="42"/>
      <c r="Y903" s="42"/>
      <c r="Z903" s="42"/>
      <c r="AA903" s="42"/>
      <c r="AB903" s="42"/>
    </row>
    <row r="904" spans="2:28" ht="15.75" hidden="1" customHeight="1" x14ac:dyDescent="0.25">
      <c r="B904" s="42"/>
      <c r="C904" s="42"/>
      <c r="D904" s="42"/>
      <c r="E904" s="42"/>
      <c r="F904" s="42"/>
      <c r="G904" s="72"/>
      <c r="H904" s="72"/>
      <c r="I904" s="72"/>
      <c r="J904" s="72"/>
      <c r="K904" s="42"/>
      <c r="L904" s="196"/>
      <c r="M904" s="196"/>
      <c r="N904" s="196"/>
      <c r="O904" s="42"/>
      <c r="P904" s="317"/>
      <c r="Q904" s="42"/>
      <c r="R904" s="42"/>
      <c r="S904" s="42"/>
      <c r="T904" s="42"/>
      <c r="U904" s="42"/>
      <c r="V904" s="42"/>
      <c r="W904" s="42"/>
      <c r="X904" s="42"/>
      <c r="Y904" s="42"/>
      <c r="Z904" s="42"/>
      <c r="AA904" s="42"/>
      <c r="AB904" s="42"/>
    </row>
    <row r="905" spans="2:28" ht="15.75" hidden="1" customHeight="1" x14ac:dyDescent="0.25">
      <c r="B905" s="42"/>
      <c r="C905" s="42"/>
      <c r="D905" s="42"/>
      <c r="E905" s="42"/>
      <c r="F905" s="42"/>
      <c r="G905" s="72"/>
      <c r="H905" s="72"/>
      <c r="I905" s="72"/>
      <c r="J905" s="72"/>
      <c r="K905" s="42"/>
      <c r="L905" s="196"/>
      <c r="M905" s="196"/>
      <c r="N905" s="196"/>
      <c r="O905" s="42"/>
      <c r="P905" s="317"/>
      <c r="Q905" s="42"/>
      <c r="R905" s="42"/>
      <c r="S905" s="42"/>
      <c r="T905" s="42"/>
      <c r="U905" s="42"/>
      <c r="V905" s="42"/>
      <c r="W905" s="42"/>
      <c r="X905" s="42"/>
      <c r="Y905" s="42"/>
      <c r="Z905" s="42"/>
      <c r="AA905" s="42"/>
      <c r="AB905" s="42"/>
    </row>
    <row r="906" spans="2:28" ht="15.75" hidden="1" customHeight="1" x14ac:dyDescent="0.25">
      <c r="B906" s="42"/>
      <c r="C906" s="42"/>
      <c r="D906" s="42"/>
      <c r="E906" s="42"/>
      <c r="F906" s="42"/>
      <c r="G906" s="72"/>
      <c r="H906" s="72"/>
      <c r="I906" s="72"/>
      <c r="J906" s="72"/>
      <c r="K906" s="42"/>
      <c r="L906" s="196"/>
      <c r="M906" s="196"/>
      <c r="N906" s="196"/>
      <c r="O906" s="42"/>
      <c r="P906" s="317"/>
      <c r="Q906" s="42"/>
      <c r="R906" s="42"/>
      <c r="S906" s="42"/>
      <c r="T906" s="42"/>
      <c r="U906" s="42"/>
      <c r="V906" s="42"/>
      <c r="W906" s="42"/>
      <c r="X906" s="42"/>
      <c r="Y906" s="42"/>
      <c r="Z906" s="42"/>
      <c r="AA906" s="42"/>
      <c r="AB906" s="42"/>
    </row>
    <row r="907" spans="2:28" ht="15.75" hidden="1" customHeight="1" x14ac:dyDescent="0.25">
      <c r="B907" s="42"/>
      <c r="C907" s="42"/>
      <c r="D907" s="42"/>
      <c r="E907" s="42"/>
      <c r="F907" s="42"/>
      <c r="G907" s="72"/>
      <c r="H907" s="72"/>
      <c r="I907" s="72"/>
      <c r="J907" s="72"/>
      <c r="K907" s="42"/>
      <c r="L907" s="196"/>
      <c r="M907" s="196"/>
      <c r="N907" s="196"/>
      <c r="O907" s="42"/>
      <c r="P907" s="317"/>
      <c r="Q907" s="42"/>
      <c r="R907" s="42"/>
      <c r="S907" s="42"/>
      <c r="T907" s="42"/>
      <c r="U907" s="42"/>
      <c r="V907" s="42"/>
      <c r="W907" s="42"/>
      <c r="X907" s="42"/>
      <c r="Y907" s="42"/>
      <c r="Z907" s="42"/>
      <c r="AA907" s="42"/>
      <c r="AB907" s="42"/>
    </row>
    <row r="908" spans="2:28" ht="15.75" hidden="1" customHeight="1" x14ac:dyDescent="0.25">
      <c r="B908" s="42"/>
      <c r="C908" s="42"/>
      <c r="D908" s="42"/>
      <c r="E908" s="42"/>
      <c r="F908" s="42"/>
      <c r="G908" s="72"/>
      <c r="H908" s="72"/>
      <c r="I908" s="72"/>
      <c r="J908" s="72"/>
      <c r="K908" s="42"/>
      <c r="L908" s="196"/>
      <c r="M908" s="196"/>
      <c r="N908" s="196"/>
      <c r="O908" s="42"/>
      <c r="P908" s="317"/>
      <c r="Q908" s="42"/>
      <c r="R908" s="42"/>
      <c r="S908" s="42"/>
      <c r="T908" s="42"/>
      <c r="U908" s="42"/>
      <c r="V908" s="42"/>
      <c r="W908" s="42"/>
      <c r="X908" s="42"/>
      <c r="Y908" s="42"/>
      <c r="Z908" s="42"/>
      <c r="AA908" s="42"/>
      <c r="AB908" s="42"/>
    </row>
    <row r="909" spans="2:28" ht="15.75" hidden="1" customHeight="1" x14ac:dyDescent="0.25">
      <c r="B909" s="42"/>
      <c r="C909" s="42"/>
      <c r="D909" s="42"/>
      <c r="E909" s="42"/>
      <c r="F909" s="42"/>
      <c r="G909" s="72"/>
      <c r="H909" s="72"/>
      <c r="I909" s="72"/>
      <c r="J909" s="72"/>
      <c r="K909" s="42"/>
      <c r="L909" s="196"/>
      <c r="M909" s="196"/>
      <c r="N909" s="196"/>
      <c r="O909" s="42"/>
      <c r="P909" s="317"/>
      <c r="Q909" s="42"/>
      <c r="R909" s="42"/>
      <c r="S909" s="42"/>
      <c r="T909" s="42"/>
      <c r="U909" s="42"/>
      <c r="V909" s="42"/>
      <c r="W909" s="42"/>
      <c r="X909" s="42"/>
      <c r="Y909" s="42"/>
      <c r="Z909" s="42"/>
      <c r="AA909" s="42"/>
      <c r="AB909" s="42"/>
    </row>
    <row r="910" spans="2:28" ht="15.75" hidden="1" customHeight="1" x14ac:dyDescent="0.25">
      <c r="B910" s="42"/>
      <c r="C910" s="42"/>
      <c r="D910" s="42"/>
      <c r="E910" s="42"/>
      <c r="F910" s="42"/>
      <c r="G910" s="72"/>
      <c r="H910" s="72"/>
      <c r="I910" s="72"/>
      <c r="J910" s="72"/>
      <c r="K910" s="42"/>
      <c r="L910" s="196"/>
      <c r="M910" s="196"/>
      <c r="N910" s="196"/>
      <c r="O910" s="42"/>
      <c r="P910" s="317"/>
      <c r="Q910" s="42"/>
      <c r="R910" s="42"/>
      <c r="S910" s="42"/>
      <c r="T910" s="42"/>
      <c r="U910" s="42"/>
      <c r="V910" s="42"/>
      <c r="W910" s="42"/>
      <c r="X910" s="42"/>
      <c r="Y910" s="42"/>
      <c r="Z910" s="42"/>
      <c r="AA910" s="42"/>
      <c r="AB910" s="42"/>
    </row>
    <row r="911" spans="2:28" ht="15.75" hidden="1" customHeight="1" x14ac:dyDescent="0.25">
      <c r="B911" s="42"/>
      <c r="C911" s="42"/>
      <c r="D911" s="42"/>
      <c r="E911" s="42"/>
      <c r="F911" s="42"/>
      <c r="G911" s="72"/>
      <c r="H911" s="72"/>
      <c r="I911" s="72"/>
      <c r="J911" s="72"/>
      <c r="K911" s="42"/>
      <c r="L911" s="196"/>
      <c r="M911" s="196"/>
      <c r="N911" s="196"/>
      <c r="O911" s="42"/>
      <c r="P911" s="317"/>
      <c r="Q911" s="42"/>
      <c r="R911" s="42"/>
      <c r="S911" s="42"/>
      <c r="T911" s="42"/>
      <c r="U911" s="42"/>
      <c r="V911" s="42"/>
      <c r="W911" s="42"/>
      <c r="X911" s="42"/>
      <c r="Y911" s="42"/>
      <c r="Z911" s="42"/>
      <c r="AA911" s="42"/>
      <c r="AB911" s="42"/>
    </row>
    <row r="912" spans="2:28" ht="15.75" hidden="1" customHeight="1" x14ac:dyDescent="0.25">
      <c r="B912" s="42"/>
      <c r="C912" s="42"/>
      <c r="D912" s="42"/>
      <c r="E912" s="42"/>
      <c r="F912" s="42"/>
      <c r="G912" s="72"/>
      <c r="H912" s="72"/>
      <c r="I912" s="72"/>
      <c r="J912" s="72"/>
      <c r="K912" s="42"/>
      <c r="L912" s="196"/>
      <c r="M912" s="196"/>
      <c r="N912" s="196"/>
      <c r="O912" s="42"/>
      <c r="P912" s="317"/>
      <c r="Q912" s="42"/>
      <c r="R912" s="42"/>
      <c r="S912" s="42"/>
      <c r="T912" s="42"/>
      <c r="U912" s="42"/>
      <c r="V912" s="42"/>
      <c r="W912" s="42"/>
      <c r="X912" s="42"/>
      <c r="Y912" s="42"/>
      <c r="Z912" s="42"/>
      <c r="AA912" s="42"/>
      <c r="AB912" s="42"/>
    </row>
    <row r="913" spans="2:28" ht="15.75" hidden="1" customHeight="1" x14ac:dyDescent="0.25">
      <c r="B913" s="42"/>
      <c r="C913" s="42"/>
      <c r="D913" s="42"/>
      <c r="E913" s="42"/>
      <c r="F913" s="42"/>
      <c r="G913" s="72"/>
      <c r="H913" s="72"/>
      <c r="I913" s="72"/>
      <c r="J913" s="72"/>
      <c r="K913" s="42"/>
      <c r="L913" s="196"/>
      <c r="M913" s="196"/>
      <c r="N913" s="196"/>
      <c r="O913" s="42"/>
      <c r="P913" s="317"/>
      <c r="Q913" s="42"/>
      <c r="R913" s="42"/>
      <c r="S913" s="42"/>
      <c r="T913" s="42"/>
      <c r="U913" s="42"/>
      <c r="V913" s="42"/>
      <c r="W913" s="42"/>
      <c r="X913" s="42"/>
      <c r="Y913" s="42"/>
      <c r="Z913" s="42"/>
      <c r="AA913" s="42"/>
      <c r="AB913" s="42"/>
    </row>
    <row r="914" spans="2:28" ht="15.75" hidden="1" customHeight="1" x14ac:dyDescent="0.25">
      <c r="B914" s="42"/>
      <c r="C914" s="42"/>
      <c r="D914" s="42"/>
      <c r="E914" s="42"/>
      <c r="F914" s="42"/>
      <c r="G914" s="72"/>
      <c r="H914" s="72"/>
      <c r="I914" s="72"/>
      <c r="J914" s="72"/>
      <c r="K914" s="42"/>
      <c r="L914" s="196"/>
      <c r="M914" s="196"/>
      <c r="N914" s="196"/>
      <c r="O914" s="42"/>
      <c r="P914" s="317"/>
      <c r="Q914" s="42"/>
      <c r="R914" s="42"/>
      <c r="S914" s="42"/>
      <c r="T914" s="42"/>
      <c r="U914" s="42"/>
      <c r="V914" s="42"/>
      <c r="W914" s="42"/>
      <c r="X914" s="42"/>
      <c r="Y914" s="42"/>
      <c r="Z914" s="42"/>
      <c r="AA914" s="42"/>
      <c r="AB914" s="42"/>
    </row>
    <row r="915" spans="2:28" ht="15.75" hidden="1" customHeight="1" x14ac:dyDescent="0.25">
      <c r="B915" s="42"/>
      <c r="C915" s="42"/>
      <c r="D915" s="42"/>
      <c r="E915" s="42"/>
      <c r="F915" s="42"/>
      <c r="G915" s="72"/>
      <c r="H915" s="72"/>
      <c r="I915" s="72"/>
      <c r="J915" s="72"/>
      <c r="K915" s="42"/>
      <c r="L915" s="196"/>
      <c r="M915" s="196"/>
      <c r="N915" s="196"/>
      <c r="O915" s="42"/>
      <c r="P915" s="317"/>
      <c r="Q915" s="42"/>
      <c r="R915" s="42"/>
      <c r="S915" s="42"/>
      <c r="T915" s="42"/>
      <c r="U915" s="42"/>
      <c r="V915" s="42"/>
      <c r="W915" s="42"/>
      <c r="X915" s="42"/>
      <c r="Y915" s="42"/>
      <c r="Z915" s="42"/>
      <c r="AA915" s="42"/>
      <c r="AB915" s="42"/>
    </row>
    <row r="916" spans="2:28" ht="15.75" hidden="1" customHeight="1" x14ac:dyDescent="0.25">
      <c r="B916" s="42"/>
      <c r="C916" s="42"/>
      <c r="D916" s="42"/>
      <c r="E916" s="42"/>
      <c r="F916" s="42"/>
      <c r="G916" s="72"/>
      <c r="H916" s="72"/>
      <c r="I916" s="72"/>
      <c r="J916" s="72"/>
      <c r="K916" s="42"/>
      <c r="L916" s="196"/>
      <c r="M916" s="196"/>
      <c r="N916" s="196"/>
      <c r="O916" s="42"/>
      <c r="P916" s="317"/>
      <c r="Q916" s="42"/>
      <c r="R916" s="42"/>
      <c r="S916" s="42"/>
      <c r="T916" s="42"/>
      <c r="U916" s="42"/>
      <c r="V916" s="42"/>
      <c r="W916" s="42"/>
      <c r="X916" s="42"/>
      <c r="Y916" s="42"/>
      <c r="Z916" s="42"/>
      <c r="AA916" s="42"/>
      <c r="AB916" s="42"/>
    </row>
    <row r="917" spans="2:28" ht="15.75" hidden="1" customHeight="1" x14ac:dyDescent="0.25">
      <c r="B917" s="42"/>
      <c r="C917" s="42"/>
      <c r="D917" s="42"/>
      <c r="E917" s="42"/>
      <c r="F917" s="42"/>
      <c r="G917" s="72"/>
      <c r="H917" s="72"/>
      <c r="I917" s="72"/>
      <c r="J917" s="72"/>
      <c r="K917" s="42"/>
      <c r="L917" s="196"/>
      <c r="M917" s="196"/>
      <c r="N917" s="196"/>
      <c r="O917" s="42"/>
      <c r="P917" s="317"/>
      <c r="Q917" s="42"/>
      <c r="R917" s="42"/>
      <c r="S917" s="42"/>
      <c r="T917" s="42"/>
      <c r="U917" s="42"/>
      <c r="V917" s="42"/>
      <c r="W917" s="42"/>
      <c r="X917" s="42"/>
      <c r="Y917" s="42"/>
      <c r="Z917" s="42"/>
      <c r="AA917" s="42"/>
      <c r="AB917" s="42"/>
    </row>
    <row r="918" spans="2:28" ht="15.75" hidden="1" customHeight="1" x14ac:dyDescent="0.25">
      <c r="B918" s="42"/>
      <c r="C918" s="42"/>
      <c r="D918" s="42"/>
      <c r="E918" s="42"/>
      <c r="F918" s="42"/>
      <c r="G918" s="72"/>
      <c r="H918" s="72"/>
      <c r="I918" s="72"/>
      <c r="J918" s="72"/>
      <c r="K918" s="42"/>
      <c r="L918" s="196"/>
      <c r="M918" s="196"/>
      <c r="N918" s="196"/>
      <c r="O918" s="42"/>
      <c r="P918" s="317"/>
      <c r="Q918" s="42"/>
      <c r="R918" s="42"/>
      <c r="S918" s="42"/>
      <c r="T918" s="42"/>
      <c r="U918" s="42"/>
      <c r="V918" s="42"/>
      <c r="W918" s="42"/>
      <c r="X918" s="42"/>
      <c r="Y918" s="42"/>
      <c r="Z918" s="42"/>
      <c r="AA918" s="42"/>
      <c r="AB918" s="42"/>
    </row>
    <row r="919" spans="2:28" ht="15.75" hidden="1" customHeight="1" x14ac:dyDescent="0.25">
      <c r="B919" s="42"/>
      <c r="C919" s="42"/>
      <c r="D919" s="42"/>
      <c r="E919" s="42"/>
      <c r="F919" s="42"/>
      <c r="G919" s="72"/>
      <c r="H919" s="72"/>
      <c r="I919" s="72"/>
      <c r="J919" s="72"/>
      <c r="K919" s="42"/>
      <c r="L919" s="196"/>
      <c r="M919" s="196"/>
      <c r="N919" s="196"/>
      <c r="O919" s="42"/>
      <c r="P919" s="317"/>
      <c r="Q919" s="42"/>
      <c r="R919" s="42"/>
      <c r="S919" s="42"/>
      <c r="T919" s="42"/>
      <c r="U919" s="42"/>
      <c r="V919" s="42"/>
      <c r="W919" s="42"/>
      <c r="X919" s="42"/>
      <c r="Y919" s="42"/>
      <c r="Z919" s="42"/>
      <c r="AA919" s="42"/>
      <c r="AB919" s="42"/>
    </row>
    <row r="920" spans="2:28" ht="15.75" hidden="1" customHeight="1" x14ac:dyDescent="0.25">
      <c r="B920" s="42"/>
      <c r="C920" s="42"/>
      <c r="D920" s="42"/>
      <c r="E920" s="42"/>
      <c r="F920" s="42"/>
      <c r="G920" s="72"/>
      <c r="H920" s="72"/>
      <c r="I920" s="72"/>
      <c r="J920" s="72"/>
      <c r="K920" s="42"/>
      <c r="L920" s="196"/>
      <c r="M920" s="196"/>
      <c r="N920" s="196"/>
      <c r="O920" s="42"/>
      <c r="P920" s="317"/>
      <c r="Q920" s="42"/>
      <c r="R920" s="42"/>
      <c r="S920" s="42"/>
      <c r="T920" s="42"/>
      <c r="U920" s="42"/>
      <c r="V920" s="42"/>
      <c r="W920" s="42"/>
      <c r="X920" s="42"/>
      <c r="Y920" s="42"/>
      <c r="Z920" s="42"/>
      <c r="AA920" s="42"/>
      <c r="AB920" s="42"/>
    </row>
    <row r="921" spans="2:28" ht="15.75" hidden="1" customHeight="1" x14ac:dyDescent="0.25">
      <c r="B921" s="42"/>
      <c r="C921" s="42"/>
      <c r="D921" s="42"/>
      <c r="E921" s="42"/>
      <c r="F921" s="42"/>
      <c r="G921" s="72"/>
      <c r="H921" s="72"/>
      <c r="I921" s="72"/>
      <c r="J921" s="72"/>
      <c r="K921" s="42"/>
      <c r="L921" s="196"/>
      <c r="M921" s="196"/>
      <c r="N921" s="196"/>
      <c r="O921" s="42"/>
      <c r="P921" s="317"/>
      <c r="Q921" s="42"/>
      <c r="R921" s="42"/>
      <c r="S921" s="42"/>
      <c r="T921" s="42"/>
      <c r="U921" s="42"/>
      <c r="V921" s="42"/>
      <c r="W921" s="42"/>
      <c r="X921" s="42"/>
      <c r="Y921" s="42"/>
      <c r="Z921" s="42"/>
      <c r="AA921" s="42"/>
      <c r="AB921" s="42"/>
    </row>
    <row r="922" spans="2:28" ht="15.75" hidden="1" customHeight="1" x14ac:dyDescent="0.25">
      <c r="B922" s="42"/>
      <c r="C922" s="42"/>
      <c r="D922" s="42"/>
      <c r="E922" s="42"/>
      <c r="F922" s="42"/>
      <c r="G922" s="72"/>
      <c r="H922" s="72"/>
      <c r="I922" s="72"/>
      <c r="J922" s="72"/>
      <c r="K922" s="42"/>
      <c r="L922" s="196"/>
      <c r="M922" s="196"/>
      <c r="N922" s="196"/>
      <c r="O922" s="42"/>
      <c r="P922" s="317"/>
      <c r="Q922" s="42"/>
      <c r="R922" s="42"/>
      <c r="S922" s="42"/>
      <c r="T922" s="42"/>
      <c r="U922" s="42"/>
      <c r="V922" s="42"/>
      <c r="W922" s="42"/>
      <c r="X922" s="42"/>
      <c r="Y922" s="42"/>
      <c r="Z922" s="42"/>
      <c r="AA922" s="42"/>
      <c r="AB922" s="42"/>
    </row>
    <row r="923" spans="2:28" ht="15.75" hidden="1" customHeight="1" x14ac:dyDescent="0.25">
      <c r="B923" s="42"/>
      <c r="C923" s="42"/>
      <c r="D923" s="42"/>
      <c r="E923" s="42"/>
      <c r="F923" s="42"/>
      <c r="G923" s="72"/>
      <c r="H923" s="72"/>
      <c r="I923" s="72"/>
      <c r="J923" s="72"/>
      <c r="K923" s="42"/>
      <c r="L923" s="196"/>
      <c r="M923" s="196"/>
      <c r="N923" s="196"/>
      <c r="O923" s="42"/>
      <c r="P923" s="317"/>
      <c r="Q923" s="42"/>
      <c r="R923" s="42"/>
      <c r="S923" s="42"/>
      <c r="T923" s="42"/>
      <c r="U923" s="42"/>
      <c r="V923" s="42"/>
      <c r="W923" s="42"/>
      <c r="X923" s="42"/>
      <c r="Y923" s="42"/>
      <c r="Z923" s="42"/>
      <c r="AA923" s="42"/>
      <c r="AB923" s="42"/>
    </row>
    <row r="924" spans="2:28" ht="15.75" hidden="1" customHeight="1" x14ac:dyDescent="0.25">
      <c r="B924" s="42"/>
      <c r="C924" s="42"/>
      <c r="D924" s="42"/>
      <c r="E924" s="42"/>
      <c r="F924" s="42"/>
      <c r="G924" s="72"/>
      <c r="H924" s="72"/>
      <c r="I924" s="72"/>
      <c r="J924" s="72"/>
      <c r="K924" s="42"/>
      <c r="L924" s="196"/>
      <c r="M924" s="196"/>
      <c r="N924" s="196"/>
      <c r="O924" s="42"/>
      <c r="P924" s="317"/>
      <c r="Q924" s="42"/>
      <c r="R924" s="42"/>
      <c r="S924" s="42"/>
      <c r="T924" s="42"/>
      <c r="U924" s="42"/>
      <c r="V924" s="42"/>
      <c r="W924" s="42"/>
      <c r="X924" s="42"/>
      <c r="Y924" s="42"/>
      <c r="Z924" s="42"/>
      <c r="AA924" s="42"/>
      <c r="AB924" s="42"/>
    </row>
    <row r="925" spans="2:28" ht="15.75" hidden="1" customHeight="1" x14ac:dyDescent="0.25">
      <c r="B925" s="42"/>
      <c r="C925" s="42"/>
      <c r="D925" s="42"/>
      <c r="E925" s="42"/>
      <c r="F925" s="42"/>
      <c r="G925" s="72"/>
      <c r="H925" s="72"/>
      <c r="I925" s="72"/>
      <c r="J925" s="72"/>
      <c r="K925" s="42"/>
      <c r="L925" s="196"/>
      <c r="M925" s="196"/>
      <c r="N925" s="196"/>
      <c r="O925" s="42"/>
      <c r="P925" s="317"/>
      <c r="Q925" s="42"/>
      <c r="R925" s="42"/>
      <c r="S925" s="42"/>
      <c r="T925" s="42"/>
      <c r="U925" s="42"/>
      <c r="V925" s="42"/>
      <c r="W925" s="42"/>
      <c r="X925" s="42"/>
      <c r="Y925" s="42"/>
      <c r="Z925" s="42"/>
      <c r="AA925" s="42"/>
      <c r="AB925" s="42"/>
    </row>
    <row r="926" spans="2:28" ht="15.75" hidden="1" customHeight="1" x14ac:dyDescent="0.25">
      <c r="B926" s="42"/>
      <c r="C926" s="42"/>
      <c r="D926" s="42"/>
      <c r="E926" s="42"/>
      <c r="F926" s="42"/>
      <c r="G926" s="72"/>
      <c r="H926" s="72"/>
      <c r="I926" s="72"/>
      <c r="J926" s="72"/>
      <c r="K926" s="42"/>
      <c r="L926" s="196"/>
      <c r="M926" s="196"/>
      <c r="N926" s="196"/>
      <c r="O926" s="42"/>
      <c r="P926" s="317"/>
      <c r="Q926" s="42"/>
      <c r="R926" s="42"/>
      <c r="S926" s="42"/>
      <c r="T926" s="42"/>
      <c r="U926" s="42"/>
      <c r="V926" s="42"/>
      <c r="W926" s="42"/>
      <c r="X926" s="42"/>
      <c r="Y926" s="42"/>
      <c r="Z926" s="42"/>
      <c r="AA926" s="42"/>
      <c r="AB926" s="42"/>
    </row>
    <row r="927" spans="2:28" ht="15.75" hidden="1" customHeight="1" x14ac:dyDescent="0.25">
      <c r="B927" s="42"/>
      <c r="C927" s="42"/>
      <c r="D927" s="42"/>
      <c r="E927" s="42"/>
      <c r="F927" s="42"/>
      <c r="G927" s="72"/>
      <c r="H927" s="72"/>
      <c r="I927" s="72"/>
      <c r="J927" s="72"/>
      <c r="K927" s="42"/>
      <c r="L927" s="196"/>
      <c r="M927" s="196"/>
      <c r="N927" s="196"/>
      <c r="O927" s="42"/>
      <c r="P927" s="317"/>
      <c r="Q927" s="42"/>
      <c r="R927" s="42"/>
      <c r="S927" s="42"/>
      <c r="T927" s="42"/>
      <c r="U927" s="42"/>
      <c r="V927" s="42"/>
      <c r="W927" s="42"/>
      <c r="X927" s="42"/>
      <c r="Y927" s="42"/>
      <c r="Z927" s="42"/>
      <c r="AA927" s="42"/>
      <c r="AB927" s="42"/>
    </row>
    <row r="928" spans="2:28" ht="15.75" hidden="1" customHeight="1" x14ac:dyDescent="0.25">
      <c r="B928" s="42"/>
      <c r="C928" s="42"/>
      <c r="D928" s="42"/>
      <c r="E928" s="42"/>
      <c r="F928" s="42"/>
      <c r="G928" s="72"/>
      <c r="H928" s="72"/>
      <c r="I928" s="72"/>
      <c r="J928" s="72"/>
      <c r="K928" s="42"/>
      <c r="L928" s="196"/>
      <c r="M928" s="196"/>
      <c r="N928" s="196"/>
      <c r="O928" s="42"/>
      <c r="P928" s="317"/>
      <c r="Q928" s="42"/>
      <c r="R928" s="42"/>
      <c r="S928" s="42"/>
      <c r="T928" s="42"/>
      <c r="U928" s="42"/>
      <c r="V928" s="42"/>
      <c r="W928" s="42"/>
      <c r="X928" s="42"/>
      <c r="Y928" s="42"/>
      <c r="Z928" s="42"/>
      <c r="AA928" s="42"/>
      <c r="AB928" s="42"/>
    </row>
    <row r="929" spans="2:28" ht="15.75" hidden="1" customHeight="1" x14ac:dyDescent="0.25">
      <c r="B929" s="42"/>
      <c r="C929" s="42"/>
      <c r="D929" s="42"/>
      <c r="E929" s="42"/>
      <c r="F929" s="42"/>
      <c r="G929" s="72"/>
      <c r="H929" s="72"/>
      <c r="I929" s="72"/>
      <c r="J929" s="72"/>
      <c r="K929" s="42"/>
      <c r="L929" s="196"/>
      <c r="M929" s="196"/>
      <c r="N929" s="196"/>
      <c r="O929" s="42"/>
      <c r="P929" s="317"/>
      <c r="Q929" s="42"/>
      <c r="R929" s="42"/>
      <c r="S929" s="42"/>
      <c r="T929" s="42"/>
      <c r="U929" s="42"/>
      <c r="V929" s="42"/>
      <c r="W929" s="42"/>
      <c r="X929" s="42"/>
      <c r="Y929" s="42"/>
      <c r="Z929" s="42"/>
      <c r="AA929" s="42"/>
      <c r="AB929" s="42"/>
    </row>
    <row r="930" spans="2:28" ht="15.75" hidden="1" customHeight="1" x14ac:dyDescent="0.25">
      <c r="B930" s="42"/>
      <c r="C930" s="42"/>
      <c r="D930" s="42"/>
      <c r="E930" s="42"/>
      <c r="F930" s="42"/>
      <c r="G930" s="72"/>
      <c r="H930" s="72"/>
      <c r="I930" s="72"/>
      <c r="J930" s="72"/>
      <c r="K930" s="42"/>
      <c r="L930" s="196"/>
      <c r="M930" s="196"/>
      <c r="N930" s="196"/>
      <c r="O930" s="42"/>
      <c r="P930" s="317"/>
      <c r="Q930" s="42"/>
      <c r="R930" s="42"/>
      <c r="S930" s="42"/>
      <c r="T930" s="42"/>
      <c r="U930" s="42"/>
      <c r="V930" s="42"/>
      <c r="W930" s="42"/>
      <c r="X930" s="42"/>
      <c r="Y930" s="42"/>
      <c r="Z930" s="42"/>
      <c r="AA930" s="42"/>
      <c r="AB930" s="42"/>
    </row>
    <row r="931" spans="2:28" ht="15.75" hidden="1" customHeight="1" x14ac:dyDescent="0.25">
      <c r="B931" s="42"/>
      <c r="C931" s="42"/>
      <c r="D931" s="42"/>
      <c r="E931" s="42"/>
      <c r="F931" s="42"/>
      <c r="G931" s="72"/>
      <c r="H931" s="72"/>
      <c r="I931" s="72"/>
      <c r="J931" s="72"/>
      <c r="K931" s="42"/>
      <c r="L931" s="196"/>
      <c r="M931" s="196"/>
      <c r="N931" s="196"/>
      <c r="O931" s="42"/>
      <c r="P931" s="317"/>
      <c r="Q931" s="42"/>
      <c r="R931" s="42"/>
      <c r="S931" s="42"/>
      <c r="T931" s="42"/>
      <c r="U931" s="42"/>
      <c r="V931" s="42"/>
      <c r="W931" s="42"/>
      <c r="X931" s="42"/>
      <c r="Y931" s="42"/>
      <c r="Z931" s="42"/>
      <c r="AA931" s="42"/>
      <c r="AB931" s="42"/>
    </row>
    <row r="932" spans="2:28" ht="15.75" hidden="1" customHeight="1" x14ac:dyDescent="0.25">
      <c r="B932" s="42"/>
      <c r="C932" s="42"/>
      <c r="D932" s="42"/>
      <c r="E932" s="42"/>
      <c r="F932" s="42"/>
      <c r="G932" s="72"/>
      <c r="H932" s="72"/>
      <c r="I932" s="72"/>
      <c r="J932" s="72"/>
      <c r="K932" s="42"/>
      <c r="L932" s="196"/>
      <c r="M932" s="196"/>
      <c r="N932" s="196"/>
      <c r="O932" s="42"/>
      <c r="P932" s="317"/>
      <c r="Q932" s="42"/>
      <c r="R932" s="42"/>
      <c r="S932" s="42"/>
      <c r="T932" s="42"/>
      <c r="U932" s="42"/>
      <c r="V932" s="42"/>
      <c r="W932" s="42"/>
      <c r="X932" s="42"/>
      <c r="Y932" s="42"/>
      <c r="Z932" s="42"/>
      <c r="AA932" s="42"/>
      <c r="AB932" s="42"/>
    </row>
    <row r="933" spans="2:28" ht="15.75" hidden="1" customHeight="1" x14ac:dyDescent="0.25">
      <c r="B933" s="42"/>
      <c r="C933" s="42"/>
      <c r="D933" s="42"/>
      <c r="E933" s="42"/>
      <c r="F933" s="42"/>
      <c r="G933" s="72"/>
      <c r="H933" s="72"/>
      <c r="I933" s="72"/>
      <c r="J933" s="72"/>
      <c r="K933" s="42"/>
      <c r="L933" s="196"/>
      <c r="M933" s="196"/>
      <c r="N933" s="196"/>
      <c r="O933" s="42"/>
      <c r="P933" s="317"/>
      <c r="Q933" s="42"/>
      <c r="R933" s="42"/>
      <c r="S933" s="42"/>
      <c r="T933" s="42"/>
      <c r="U933" s="42"/>
      <c r="V933" s="42"/>
      <c r="W933" s="42"/>
      <c r="X933" s="42"/>
      <c r="Y933" s="42"/>
      <c r="Z933" s="42"/>
      <c r="AA933" s="42"/>
      <c r="AB933" s="42"/>
    </row>
    <row r="934" spans="2:28" ht="15.75" hidden="1" customHeight="1" x14ac:dyDescent="0.25">
      <c r="B934" s="42"/>
      <c r="C934" s="42"/>
      <c r="D934" s="42"/>
      <c r="E934" s="42"/>
      <c r="F934" s="42"/>
      <c r="G934" s="72"/>
      <c r="H934" s="72"/>
      <c r="I934" s="72"/>
      <c r="J934" s="72"/>
      <c r="K934" s="42"/>
      <c r="L934" s="196"/>
      <c r="M934" s="196"/>
      <c r="N934" s="196"/>
      <c r="O934" s="42"/>
      <c r="P934" s="317"/>
      <c r="Q934" s="42"/>
      <c r="R934" s="42"/>
      <c r="S934" s="42"/>
      <c r="T934" s="42"/>
      <c r="U934" s="42"/>
      <c r="V934" s="42"/>
      <c r="W934" s="42"/>
      <c r="X934" s="42"/>
      <c r="Y934" s="42"/>
      <c r="Z934" s="42"/>
      <c r="AA934" s="42"/>
      <c r="AB934" s="42"/>
    </row>
    <row r="935" spans="2:28" ht="15.75" hidden="1" customHeight="1" x14ac:dyDescent="0.25">
      <c r="B935" s="42"/>
      <c r="C935" s="42"/>
      <c r="D935" s="42"/>
      <c r="E935" s="42"/>
      <c r="F935" s="42"/>
      <c r="G935" s="72"/>
      <c r="H935" s="72"/>
      <c r="I935" s="72"/>
      <c r="J935" s="72"/>
      <c r="K935" s="42"/>
      <c r="L935" s="196"/>
      <c r="M935" s="196"/>
      <c r="N935" s="196"/>
      <c r="O935" s="42"/>
      <c r="P935" s="317"/>
      <c r="Q935" s="42"/>
      <c r="R935" s="42"/>
      <c r="S935" s="42"/>
      <c r="T935" s="42"/>
      <c r="U935" s="42"/>
      <c r="V935" s="42"/>
      <c r="W935" s="42"/>
      <c r="X935" s="42"/>
      <c r="Y935" s="42"/>
      <c r="Z935" s="42"/>
      <c r="AA935" s="42"/>
      <c r="AB935" s="42"/>
    </row>
    <row r="936" spans="2:28" ht="15.75" hidden="1" customHeight="1" x14ac:dyDescent="0.25">
      <c r="B936" s="42"/>
      <c r="C936" s="42"/>
      <c r="D936" s="42"/>
      <c r="E936" s="42"/>
      <c r="F936" s="42"/>
      <c r="G936" s="72"/>
      <c r="H936" s="72"/>
      <c r="I936" s="72"/>
      <c r="J936" s="72"/>
      <c r="K936" s="42"/>
      <c r="L936" s="196"/>
      <c r="M936" s="196"/>
      <c r="N936" s="196"/>
      <c r="O936" s="42"/>
      <c r="P936" s="317"/>
      <c r="Q936" s="42"/>
      <c r="R936" s="42"/>
      <c r="S936" s="42"/>
      <c r="T936" s="42"/>
      <c r="U936" s="42"/>
      <c r="V936" s="42"/>
      <c r="W936" s="42"/>
      <c r="X936" s="42"/>
      <c r="Y936" s="42"/>
      <c r="Z936" s="42"/>
      <c r="AA936" s="42"/>
      <c r="AB936" s="42"/>
    </row>
    <row r="937" spans="2:28" ht="15.75" hidden="1" customHeight="1" x14ac:dyDescent="0.25">
      <c r="B937" s="42"/>
      <c r="C937" s="42"/>
      <c r="D937" s="42"/>
      <c r="E937" s="42"/>
      <c r="F937" s="42"/>
      <c r="G937" s="72"/>
      <c r="H937" s="72"/>
      <c r="I937" s="72"/>
      <c r="J937" s="72"/>
      <c r="K937" s="42"/>
      <c r="L937" s="196"/>
      <c r="M937" s="196"/>
      <c r="N937" s="196"/>
      <c r="O937" s="42"/>
      <c r="P937" s="317"/>
      <c r="Q937" s="42"/>
      <c r="R937" s="42"/>
      <c r="S937" s="42"/>
      <c r="T937" s="42"/>
      <c r="U937" s="42"/>
      <c r="V937" s="42"/>
      <c r="W937" s="42"/>
      <c r="X937" s="42"/>
      <c r="Y937" s="42"/>
      <c r="Z937" s="42"/>
      <c r="AA937" s="42"/>
      <c r="AB937" s="42"/>
    </row>
    <row r="938" spans="2:28" ht="15.75" hidden="1" customHeight="1" x14ac:dyDescent="0.25">
      <c r="B938" s="42"/>
      <c r="C938" s="42"/>
      <c r="D938" s="42"/>
      <c r="E938" s="42"/>
      <c r="F938" s="42"/>
      <c r="G938" s="72"/>
      <c r="H938" s="72"/>
      <c r="I938" s="72"/>
      <c r="J938" s="72"/>
      <c r="K938" s="42"/>
      <c r="L938" s="196"/>
      <c r="M938" s="196"/>
      <c r="N938" s="196"/>
      <c r="O938" s="42"/>
      <c r="P938" s="317"/>
      <c r="Q938" s="42"/>
      <c r="R938" s="42"/>
      <c r="S938" s="42"/>
      <c r="T938" s="42"/>
      <c r="U938" s="42"/>
      <c r="V938" s="42"/>
      <c r="W938" s="42"/>
      <c r="X938" s="42"/>
      <c r="Y938" s="42"/>
      <c r="Z938" s="42"/>
      <c r="AA938" s="42"/>
      <c r="AB938" s="42"/>
    </row>
    <row r="939" spans="2:28" ht="15.75" hidden="1" customHeight="1" x14ac:dyDescent="0.25">
      <c r="B939" s="42"/>
      <c r="C939" s="42"/>
      <c r="D939" s="42"/>
      <c r="E939" s="42"/>
      <c r="F939" s="42"/>
      <c r="G939" s="72"/>
      <c r="H939" s="72"/>
      <c r="I939" s="72"/>
      <c r="J939" s="72"/>
      <c r="K939" s="42"/>
      <c r="L939" s="196"/>
      <c r="M939" s="196"/>
      <c r="N939" s="196"/>
      <c r="O939" s="42"/>
      <c r="P939" s="317"/>
      <c r="Q939" s="42"/>
      <c r="R939" s="42"/>
      <c r="S939" s="42"/>
      <c r="T939" s="42"/>
      <c r="U939" s="42"/>
      <c r="V939" s="42"/>
      <c r="W939" s="42"/>
      <c r="X939" s="42"/>
      <c r="Y939" s="42"/>
      <c r="Z939" s="42"/>
      <c r="AA939" s="42"/>
      <c r="AB939" s="42"/>
    </row>
    <row r="940" spans="2:28" ht="15.75" hidden="1" customHeight="1" x14ac:dyDescent="0.25">
      <c r="B940" s="42"/>
      <c r="C940" s="42"/>
      <c r="D940" s="42"/>
      <c r="E940" s="42"/>
      <c r="F940" s="42"/>
      <c r="G940" s="72"/>
      <c r="H940" s="72"/>
      <c r="I940" s="72"/>
      <c r="J940" s="72"/>
      <c r="K940" s="42"/>
      <c r="L940" s="196"/>
      <c r="M940" s="196"/>
      <c r="N940" s="196"/>
      <c r="O940" s="42"/>
      <c r="P940" s="317"/>
      <c r="Q940" s="42"/>
      <c r="R940" s="42"/>
      <c r="S940" s="42"/>
      <c r="T940" s="42"/>
      <c r="U940" s="42"/>
      <c r="V940" s="42"/>
      <c r="W940" s="42"/>
      <c r="X940" s="42"/>
      <c r="Y940" s="42"/>
      <c r="Z940" s="42"/>
      <c r="AA940" s="42"/>
      <c r="AB940" s="42"/>
    </row>
    <row r="941" spans="2:28" ht="15.75" hidden="1" customHeight="1" x14ac:dyDescent="0.25">
      <c r="B941" s="42"/>
      <c r="C941" s="42"/>
      <c r="D941" s="42"/>
      <c r="E941" s="42"/>
      <c r="F941" s="42"/>
      <c r="G941" s="72"/>
      <c r="H941" s="72"/>
      <c r="I941" s="72"/>
      <c r="J941" s="72"/>
      <c r="K941" s="42"/>
      <c r="L941" s="196"/>
      <c r="M941" s="196"/>
      <c r="N941" s="196"/>
      <c r="O941" s="42"/>
      <c r="P941" s="317"/>
      <c r="Q941" s="42"/>
      <c r="R941" s="42"/>
      <c r="S941" s="42"/>
      <c r="T941" s="42"/>
      <c r="U941" s="42"/>
      <c r="V941" s="42"/>
      <c r="W941" s="42"/>
      <c r="X941" s="42"/>
      <c r="Y941" s="42"/>
      <c r="Z941" s="42"/>
      <c r="AA941" s="42"/>
      <c r="AB941" s="42"/>
    </row>
    <row r="942" spans="2:28" ht="15.75" hidden="1" customHeight="1" x14ac:dyDescent="0.25">
      <c r="B942" s="42"/>
      <c r="C942" s="42"/>
      <c r="D942" s="42"/>
      <c r="E942" s="42"/>
      <c r="F942" s="42"/>
      <c r="G942" s="72"/>
      <c r="H942" s="72"/>
      <c r="I942" s="72"/>
      <c r="J942" s="72"/>
      <c r="K942" s="42"/>
      <c r="L942" s="196"/>
      <c r="M942" s="196"/>
      <c r="N942" s="196"/>
      <c r="O942" s="42"/>
      <c r="P942" s="317"/>
      <c r="Q942" s="42"/>
      <c r="R942" s="42"/>
      <c r="S942" s="42"/>
      <c r="T942" s="42"/>
      <c r="U942" s="42"/>
      <c r="V942" s="42"/>
      <c r="W942" s="42"/>
      <c r="X942" s="42"/>
      <c r="Y942" s="42"/>
      <c r="Z942" s="42"/>
      <c r="AA942" s="42"/>
      <c r="AB942" s="42"/>
    </row>
    <row r="943" spans="2:28" ht="15.75" hidden="1" customHeight="1" x14ac:dyDescent="0.25">
      <c r="B943" s="42"/>
      <c r="C943" s="42"/>
      <c r="D943" s="42"/>
      <c r="E943" s="42"/>
      <c r="F943" s="42"/>
      <c r="G943" s="72"/>
      <c r="H943" s="72"/>
      <c r="I943" s="72"/>
      <c r="J943" s="72"/>
      <c r="K943" s="42"/>
      <c r="L943" s="196"/>
      <c r="M943" s="196"/>
      <c r="N943" s="196"/>
      <c r="O943" s="42"/>
      <c r="P943" s="317"/>
      <c r="Q943" s="42"/>
      <c r="R943" s="42"/>
      <c r="S943" s="42"/>
      <c r="T943" s="42"/>
      <c r="U943" s="42"/>
      <c r="V943" s="42"/>
      <c r="W943" s="42"/>
      <c r="X943" s="42"/>
      <c r="Y943" s="42"/>
      <c r="Z943" s="42"/>
      <c r="AA943" s="42"/>
      <c r="AB943" s="42"/>
    </row>
    <row r="944" spans="2:28" ht="15.75" hidden="1" customHeight="1" x14ac:dyDescent="0.25">
      <c r="B944" s="42"/>
      <c r="C944" s="42"/>
      <c r="D944" s="42"/>
      <c r="E944" s="42"/>
      <c r="F944" s="42"/>
      <c r="G944" s="72"/>
      <c r="H944" s="72"/>
      <c r="I944" s="72"/>
      <c r="J944" s="72"/>
      <c r="K944" s="42"/>
      <c r="L944" s="196"/>
      <c r="M944" s="196"/>
      <c r="N944" s="196"/>
      <c r="O944" s="42"/>
      <c r="P944" s="317"/>
      <c r="Q944" s="42"/>
      <c r="R944" s="42"/>
      <c r="S944" s="42"/>
      <c r="T944" s="42"/>
      <c r="U944" s="42"/>
      <c r="V944" s="42"/>
      <c r="W944" s="42"/>
      <c r="X944" s="42"/>
      <c r="Y944" s="42"/>
      <c r="Z944" s="42"/>
      <c r="AA944" s="42"/>
      <c r="AB944" s="42"/>
    </row>
    <row r="945" spans="2:28" ht="15.75" hidden="1" customHeight="1" x14ac:dyDescent="0.25">
      <c r="B945" s="42"/>
      <c r="C945" s="42"/>
      <c r="D945" s="42"/>
      <c r="E945" s="42"/>
      <c r="F945" s="42"/>
      <c r="G945" s="72"/>
      <c r="H945" s="72"/>
      <c r="I945" s="72"/>
      <c r="J945" s="72"/>
      <c r="K945" s="42"/>
      <c r="L945" s="196"/>
      <c r="M945" s="196"/>
      <c r="N945" s="196"/>
      <c r="O945" s="42"/>
      <c r="P945" s="317"/>
      <c r="Q945" s="42"/>
      <c r="R945" s="42"/>
      <c r="S945" s="42"/>
      <c r="T945" s="42"/>
      <c r="U945" s="42"/>
      <c r="V945" s="42"/>
      <c r="W945" s="42"/>
      <c r="X945" s="42"/>
      <c r="Y945" s="42"/>
      <c r="Z945" s="42"/>
      <c r="AA945" s="42"/>
      <c r="AB945" s="42"/>
    </row>
    <row r="946" spans="2:28" ht="15.75" hidden="1" customHeight="1" x14ac:dyDescent="0.25">
      <c r="B946" s="42"/>
      <c r="C946" s="42"/>
      <c r="D946" s="42"/>
      <c r="E946" s="42"/>
      <c r="F946" s="42"/>
      <c r="G946" s="72"/>
      <c r="H946" s="72"/>
      <c r="I946" s="72"/>
      <c r="J946" s="72"/>
      <c r="K946" s="42"/>
      <c r="L946" s="196"/>
      <c r="M946" s="196"/>
      <c r="N946" s="196"/>
      <c r="O946" s="42"/>
      <c r="P946" s="317"/>
      <c r="Q946" s="42"/>
      <c r="R946" s="42"/>
      <c r="S946" s="42"/>
      <c r="T946" s="42"/>
      <c r="U946" s="42"/>
      <c r="V946" s="42"/>
      <c r="W946" s="42"/>
      <c r="X946" s="42"/>
      <c r="Y946" s="42"/>
      <c r="Z946" s="42"/>
      <c r="AA946" s="42"/>
      <c r="AB946" s="42"/>
    </row>
    <row r="947" spans="2:28" ht="15.75" hidden="1" customHeight="1" x14ac:dyDescent="0.25">
      <c r="B947" s="42"/>
      <c r="C947" s="42"/>
      <c r="D947" s="42"/>
      <c r="E947" s="42"/>
      <c r="F947" s="42"/>
      <c r="G947" s="72"/>
      <c r="H947" s="72"/>
      <c r="I947" s="72"/>
      <c r="J947" s="72"/>
      <c r="K947" s="42"/>
      <c r="L947" s="196"/>
      <c r="M947" s="196"/>
      <c r="N947" s="196"/>
      <c r="O947" s="42"/>
      <c r="P947" s="317"/>
      <c r="Q947" s="42"/>
      <c r="R947" s="42"/>
      <c r="S947" s="42"/>
      <c r="T947" s="42"/>
      <c r="U947" s="42"/>
      <c r="V947" s="42"/>
      <c r="W947" s="42"/>
      <c r="X947" s="42"/>
      <c r="Y947" s="42"/>
      <c r="Z947" s="42"/>
      <c r="AA947" s="42"/>
      <c r="AB947" s="42"/>
    </row>
    <row r="948" spans="2:28" ht="15.75" hidden="1" customHeight="1" x14ac:dyDescent="0.25">
      <c r="B948" s="42"/>
      <c r="C948" s="42"/>
      <c r="D948" s="42"/>
      <c r="E948" s="42"/>
      <c r="F948" s="42"/>
      <c r="G948" s="72"/>
      <c r="H948" s="72"/>
      <c r="I948" s="72"/>
      <c r="J948" s="72"/>
      <c r="K948" s="42"/>
      <c r="L948" s="196"/>
      <c r="M948" s="196"/>
      <c r="N948" s="196"/>
      <c r="O948" s="42"/>
      <c r="P948" s="317"/>
      <c r="Q948" s="42"/>
      <c r="R948" s="42"/>
      <c r="S948" s="42"/>
      <c r="T948" s="42"/>
      <c r="U948" s="42"/>
      <c r="V948" s="42"/>
      <c r="W948" s="42"/>
      <c r="X948" s="42"/>
      <c r="Y948" s="42"/>
      <c r="Z948" s="42"/>
      <c r="AA948" s="42"/>
      <c r="AB948" s="42"/>
    </row>
    <row r="949" spans="2:28" ht="15.75" hidden="1" customHeight="1" x14ac:dyDescent="0.25">
      <c r="B949" s="42"/>
      <c r="C949" s="42"/>
      <c r="D949" s="42"/>
      <c r="E949" s="42"/>
      <c r="F949" s="42"/>
      <c r="G949" s="72"/>
      <c r="H949" s="72"/>
      <c r="I949" s="72"/>
      <c r="J949" s="72"/>
      <c r="K949" s="42"/>
      <c r="L949" s="196"/>
      <c r="M949" s="196"/>
      <c r="N949" s="196"/>
      <c r="O949" s="42"/>
      <c r="P949" s="317"/>
      <c r="Q949" s="42"/>
      <c r="R949" s="42"/>
      <c r="S949" s="42"/>
      <c r="T949" s="42"/>
      <c r="U949" s="42"/>
      <c r="V949" s="42"/>
      <c r="W949" s="42"/>
      <c r="X949" s="42"/>
      <c r="Y949" s="42"/>
      <c r="Z949" s="42"/>
      <c r="AA949" s="42"/>
      <c r="AB949" s="42"/>
    </row>
    <row r="950" spans="2:28" ht="15.75" hidden="1" customHeight="1" x14ac:dyDescent="0.25">
      <c r="B950" s="42"/>
      <c r="C950" s="42"/>
      <c r="D950" s="42"/>
      <c r="E950" s="42"/>
      <c r="F950" s="42"/>
      <c r="G950" s="72"/>
      <c r="H950" s="72"/>
      <c r="I950" s="72"/>
      <c r="J950" s="72"/>
      <c r="K950" s="42"/>
      <c r="L950" s="196"/>
      <c r="M950" s="196"/>
      <c r="N950" s="196"/>
      <c r="O950" s="42"/>
      <c r="P950" s="317"/>
      <c r="Q950" s="42"/>
      <c r="R950" s="42"/>
      <c r="S950" s="42"/>
      <c r="T950" s="42"/>
      <c r="U950" s="42"/>
      <c r="V950" s="42"/>
      <c r="W950" s="42"/>
      <c r="X950" s="42"/>
      <c r="Y950" s="42"/>
      <c r="Z950" s="42"/>
      <c r="AA950" s="42"/>
      <c r="AB950" s="42"/>
    </row>
    <row r="951" spans="2:28" ht="15.75" hidden="1" customHeight="1" x14ac:dyDescent="0.25">
      <c r="B951" s="42"/>
      <c r="C951" s="42"/>
      <c r="D951" s="42"/>
      <c r="E951" s="42"/>
      <c r="F951" s="42"/>
      <c r="G951" s="72"/>
      <c r="H951" s="72"/>
      <c r="I951" s="72"/>
      <c r="J951" s="72"/>
      <c r="K951" s="42"/>
      <c r="L951" s="196"/>
      <c r="M951" s="196"/>
      <c r="N951" s="196"/>
      <c r="O951" s="42"/>
      <c r="P951" s="317"/>
      <c r="Q951" s="42"/>
      <c r="R951" s="42"/>
      <c r="S951" s="42"/>
      <c r="T951" s="42"/>
      <c r="U951" s="42"/>
      <c r="V951" s="42"/>
      <c r="W951" s="42"/>
      <c r="X951" s="42"/>
      <c r="Y951" s="42"/>
      <c r="Z951" s="42"/>
      <c r="AA951" s="42"/>
      <c r="AB951" s="42"/>
    </row>
    <row r="952" spans="2:28" ht="15.75" hidden="1" customHeight="1" x14ac:dyDescent="0.25">
      <c r="B952" s="42"/>
      <c r="C952" s="42"/>
      <c r="D952" s="42"/>
      <c r="E952" s="42"/>
      <c r="F952" s="42"/>
      <c r="G952" s="72"/>
      <c r="H952" s="72"/>
      <c r="I952" s="72"/>
      <c r="J952" s="72"/>
      <c r="K952" s="42"/>
      <c r="L952" s="196"/>
      <c r="M952" s="196"/>
      <c r="N952" s="196"/>
      <c r="O952" s="42"/>
      <c r="P952" s="317"/>
      <c r="Q952" s="42"/>
      <c r="R952" s="42"/>
      <c r="S952" s="42"/>
      <c r="T952" s="42"/>
      <c r="U952" s="42"/>
      <c r="V952" s="42"/>
      <c r="W952" s="42"/>
      <c r="X952" s="42"/>
      <c r="Y952" s="42"/>
      <c r="Z952" s="42"/>
      <c r="AA952" s="42"/>
      <c r="AB952" s="42"/>
    </row>
    <row r="953" spans="2:28" ht="15.75" hidden="1" customHeight="1" x14ac:dyDescent="0.25">
      <c r="B953" s="42"/>
      <c r="C953" s="42"/>
      <c r="D953" s="42"/>
      <c r="E953" s="42"/>
      <c r="F953" s="42"/>
      <c r="G953" s="72"/>
      <c r="H953" s="72"/>
      <c r="I953" s="72"/>
      <c r="J953" s="72"/>
      <c r="K953" s="42"/>
      <c r="L953" s="196"/>
      <c r="M953" s="196"/>
      <c r="N953" s="196"/>
      <c r="O953" s="42"/>
      <c r="P953" s="317"/>
      <c r="Q953" s="42"/>
      <c r="R953" s="42"/>
      <c r="S953" s="42"/>
      <c r="T953" s="42"/>
      <c r="U953" s="42"/>
      <c r="V953" s="42"/>
      <c r="W953" s="42"/>
      <c r="X953" s="42"/>
      <c r="Y953" s="42"/>
      <c r="Z953" s="42"/>
      <c r="AA953" s="42"/>
      <c r="AB953" s="42"/>
    </row>
    <row r="954" spans="2:28" ht="15.75" hidden="1" customHeight="1" x14ac:dyDescent="0.25">
      <c r="B954" s="42"/>
      <c r="C954" s="42"/>
      <c r="D954" s="42"/>
      <c r="E954" s="42"/>
      <c r="F954" s="42"/>
      <c r="G954" s="72"/>
      <c r="H954" s="72"/>
      <c r="I954" s="72"/>
      <c r="J954" s="72"/>
      <c r="K954" s="42"/>
      <c r="L954" s="196"/>
      <c r="M954" s="196"/>
      <c r="N954" s="196"/>
      <c r="O954" s="42"/>
      <c r="P954" s="317"/>
      <c r="Q954" s="42"/>
      <c r="R954" s="42"/>
      <c r="S954" s="42"/>
      <c r="T954" s="42"/>
      <c r="U954" s="42"/>
      <c r="V954" s="42"/>
      <c r="W954" s="42"/>
      <c r="X954" s="42"/>
      <c r="Y954" s="42"/>
      <c r="Z954" s="42"/>
      <c r="AA954" s="42"/>
      <c r="AB954" s="42"/>
    </row>
    <row r="955" spans="2:28" ht="15.75" hidden="1" customHeight="1" x14ac:dyDescent="0.25">
      <c r="B955" s="42"/>
      <c r="C955" s="42"/>
      <c r="D955" s="42"/>
      <c r="E955" s="42"/>
      <c r="F955" s="42"/>
      <c r="G955" s="72"/>
      <c r="H955" s="72"/>
      <c r="I955" s="72"/>
      <c r="J955" s="72"/>
      <c r="K955" s="42"/>
      <c r="L955" s="196"/>
      <c r="M955" s="196"/>
      <c r="N955" s="196"/>
      <c r="O955" s="42"/>
      <c r="P955" s="317"/>
      <c r="Q955" s="42"/>
      <c r="R955" s="42"/>
      <c r="S955" s="42"/>
      <c r="T955" s="42"/>
      <c r="U955" s="42"/>
      <c r="V955" s="42"/>
      <c r="W955" s="42"/>
      <c r="X955" s="42"/>
      <c r="Y955" s="42"/>
      <c r="Z955" s="42"/>
      <c r="AA955" s="42"/>
      <c r="AB955" s="42"/>
    </row>
    <row r="956" spans="2:28" ht="15.75" hidden="1" customHeight="1" x14ac:dyDescent="0.25">
      <c r="B956" s="42"/>
      <c r="C956" s="42"/>
      <c r="D956" s="42"/>
      <c r="E956" s="42"/>
      <c r="F956" s="42"/>
      <c r="G956" s="72"/>
      <c r="H956" s="72"/>
      <c r="I956" s="72"/>
      <c r="J956" s="72"/>
      <c r="K956" s="42"/>
      <c r="L956" s="196"/>
      <c r="M956" s="196"/>
      <c r="N956" s="196"/>
      <c r="O956" s="42"/>
      <c r="P956" s="317"/>
      <c r="Q956" s="42"/>
      <c r="R956" s="42"/>
      <c r="S956" s="42"/>
      <c r="T956" s="42"/>
      <c r="U956" s="42"/>
      <c r="V956" s="42"/>
      <c r="W956" s="42"/>
      <c r="X956" s="42"/>
      <c r="Y956" s="42"/>
      <c r="Z956" s="42"/>
      <c r="AA956" s="42"/>
      <c r="AB956" s="42"/>
    </row>
    <row r="957" spans="2:28" ht="15.75" hidden="1" customHeight="1" x14ac:dyDescent="0.25">
      <c r="B957" s="42"/>
      <c r="C957" s="42"/>
      <c r="D957" s="42"/>
      <c r="E957" s="42"/>
      <c r="F957" s="42"/>
      <c r="G957" s="72"/>
      <c r="H957" s="72"/>
      <c r="I957" s="72"/>
      <c r="J957" s="72"/>
      <c r="K957" s="42"/>
      <c r="L957" s="196"/>
      <c r="M957" s="196"/>
      <c r="N957" s="196"/>
      <c r="O957" s="42"/>
      <c r="P957" s="317"/>
      <c r="Q957" s="42"/>
      <c r="R957" s="42"/>
      <c r="S957" s="42"/>
      <c r="T957" s="42"/>
      <c r="U957" s="42"/>
      <c r="V957" s="42"/>
      <c r="W957" s="42"/>
      <c r="X957" s="42"/>
      <c r="Y957" s="42"/>
      <c r="Z957" s="42"/>
      <c r="AA957" s="42"/>
      <c r="AB957" s="42"/>
    </row>
    <row r="958" spans="2:28" ht="15.75" hidden="1" customHeight="1" x14ac:dyDescent="0.25">
      <c r="B958" s="42"/>
      <c r="C958" s="42"/>
      <c r="D958" s="42"/>
      <c r="E958" s="42"/>
      <c r="F958" s="42"/>
      <c r="G958" s="72"/>
      <c r="H958" s="72"/>
      <c r="I958" s="72"/>
      <c r="J958" s="72"/>
      <c r="K958" s="42"/>
      <c r="L958" s="196"/>
      <c r="M958" s="196"/>
      <c r="N958" s="196"/>
      <c r="O958" s="42"/>
      <c r="P958" s="317"/>
      <c r="Q958" s="42"/>
      <c r="R958" s="42"/>
      <c r="S958" s="42"/>
      <c r="T958" s="42"/>
      <c r="U958" s="42"/>
      <c r="V958" s="42"/>
      <c r="W958" s="42"/>
      <c r="X958" s="42"/>
      <c r="Y958" s="42"/>
      <c r="Z958" s="42"/>
      <c r="AA958" s="42"/>
      <c r="AB958" s="42"/>
    </row>
    <row r="959" spans="2:28" ht="15.75" hidden="1" customHeight="1" x14ac:dyDescent="0.25">
      <c r="B959" s="42"/>
      <c r="C959" s="42"/>
      <c r="D959" s="42"/>
      <c r="E959" s="42"/>
      <c r="F959" s="42"/>
      <c r="G959" s="72"/>
      <c r="H959" s="72"/>
      <c r="I959" s="72"/>
      <c r="J959" s="72"/>
      <c r="K959" s="42"/>
      <c r="L959" s="196"/>
      <c r="M959" s="196"/>
      <c r="N959" s="196"/>
      <c r="O959" s="42"/>
      <c r="P959" s="317"/>
      <c r="Q959" s="42"/>
      <c r="R959" s="42"/>
      <c r="S959" s="42"/>
      <c r="T959" s="42"/>
      <c r="U959" s="42"/>
      <c r="V959" s="42"/>
      <c r="W959" s="42"/>
      <c r="X959" s="42"/>
      <c r="Y959" s="42"/>
      <c r="Z959" s="42"/>
      <c r="AA959" s="42"/>
      <c r="AB959" s="42"/>
    </row>
    <row r="960" spans="2:28" ht="15.75" hidden="1" customHeight="1" x14ac:dyDescent="0.25">
      <c r="B960" s="42"/>
      <c r="C960" s="42"/>
      <c r="D960" s="42"/>
      <c r="E960" s="42"/>
      <c r="F960" s="42"/>
      <c r="G960" s="72"/>
      <c r="H960" s="72"/>
      <c r="I960" s="72"/>
      <c r="J960" s="72"/>
      <c r="K960" s="42"/>
      <c r="L960" s="196"/>
      <c r="M960" s="196"/>
      <c r="N960" s="196"/>
      <c r="O960" s="42"/>
      <c r="P960" s="317"/>
      <c r="Q960" s="42"/>
      <c r="R960" s="42"/>
      <c r="S960" s="42"/>
      <c r="T960" s="42"/>
      <c r="U960" s="42"/>
      <c r="V960" s="42"/>
      <c r="W960" s="42"/>
      <c r="X960" s="42"/>
      <c r="Y960" s="42"/>
      <c r="Z960" s="42"/>
      <c r="AA960" s="42"/>
      <c r="AB960" s="42"/>
    </row>
    <row r="961" spans="2:28" ht="15.75" hidden="1" customHeight="1" x14ac:dyDescent="0.25">
      <c r="B961" s="42"/>
      <c r="C961" s="42"/>
      <c r="D961" s="42"/>
      <c r="E961" s="42"/>
      <c r="F961" s="42"/>
      <c r="G961" s="72"/>
      <c r="H961" s="72"/>
      <c r="I961" s="72"/>
      <c r="J961" s="72"/>
      <c r="K961" s="42"/>
      <c r="L961" s="196"/>
      <c r="M961" s="196"/>
      <c r="N961" s="196"/>
      <c r="O961" s="42"/>
      <c r="P961" s="317"/>
      <c r="Q961" s="42"/>
      <c r="R961" s="42"/>
      <c r="S961" s="42"/>
      <c r="T961" s="42"/>
      <c r="U961" s="42"/>
      <c r="V961" s="42"/>
      <c r="W961" s="42"/>
      <c r="X961" s="42"/>
      <c r="Y961" s="42"/>
      <c r="Z961" s="42"/>
      <c r="AA961" s="42"/>
      <c r="AB961" s="42"/>
    </row>
    <row r="962" spans="2:28" ht="15.75" hidden="1" customHeight="1" x14ac:dyDescent="0.25">
      <c r="B962" s="42"/>
      <c r="C962" s="42"/>
      <c r="D962" s="42"/>
      <c r="E962" s="42"/>
      <c r="F962" s="42"/>
      <c r="G962" s="72"/>
      <c r="H962" s="72"/>
      <c r="I962" s="72"/>
      <c r="J962" s="72"/>
      <c r="K962" s="42"/>
      <c r="L962" s="196"/>
      <c r="M962" s="196"/>
      <c r="N962" s="196"/>
      <c r="O962" s="42"/>
      <c r="P962" s="317"/>
      <c r="Q962" s="42"/>
      <c r="R962" s="42"/>
      <c r="S962" s="42"/>
      <c r="T962" s="42"/>
      <c r="U962" s="42"/>
      <c r="V962" s="42"/>
      <c r="W962" s="42"/>
      <c r="X962" s="42"/>
      <c r="Y962" s="42"/>
      <c r="Z962" s="42"/>
      <c r="AA962" s="42"/>
      <c r="AB962" s="42"/>
    </row>
    <row r="963" spans="2:28" ht="15.75" hidden="1" customHeight="1" x14ac:dyDescent="0.25">
      <c r="B963" s="42"/>
      <c r="C963" s="42"/>
      <c r="D963" s="42"/>
      <c r="E963" s="42"/>
      <c r="F963" s="42"/>
      <c r="G963" s="72"/>
      <c r="H963" s="72"/>
      <c r="I963" s="72"/>
      <c r="J963" s="72"/>
      <c r="K963" s="42"/>
      <c r="L963" s="196"/>
      <c r="M963" s="196"/>
      <c r="N963" s="196"/>
      <c r="O963" s="42"/>
      <c r="P963" s="317"/>
      <c r="Q963" s="42"/>
      <c r="R963" s="42"/>
      <c r="S963" s="42"/>
      <c r="T963" s="42"/>
      <c r="U963" s="42"/>
      <c r="V963" s="42"/>
      <c r="W963" s="42"/>
      <c r="X963" s="42"/>
      <c r="Y963" s="42"/>
      <c r="Z963" s="42"/>
      <c r="AA963" s="42"/>
      <c r="AB963" s="42"/>
    </row>
    <row r="964" spans="2:28" ht="15.75" hidden="1" customHeight="1" x14ac:dyDescent="0.25">
      <c r="B964" s="42"/>
      <c r="C964" s="42"/>
      <c r="D964" s="42"/>
      <c r="E964" s="42"/>
      <c r="F964" s="42"/>
      <c r="G964" s="72"/>
      <c r="H964" s="72"/>
      <c r="I964" s="72"/>
      <c r="J964" s="72"/>
      <c r="K964" s="42"/>
      <c r="L964" s="196"/>
      <c r="M964" s="196"/>
      <c r="N964" s="196"/>
      <c r="O964" s="42"/>
      <c r="P964" s="317"/>
      <c r="Q964" s="42"/>
      <c r="R964" s="42"/>
      <c r="S964" s="42"/>
      <c r="T964" s="42"/>
      <c r="U964" s="42"/>
      <c r="V964" s="42"/>
      <c r="W964" s="42"/>
      <c r="X964" s="42"/>
      <c r="Y964" s="42"/>
      <c r="Z964" s="42"/>
      <c r="AA964" s="42"/>
      <c r="AB964" s="42"/>
    </row>
    <row r="965" spans="2:28" ht="15.75" hidden="1" customHeight="1" x14ac:dyDescent="0.25">
      <c r="B965" s="42"/>
      <c r="C965" s="42"/>
      <c r="D965" s="42"/>
      <c r="E965" s="42"/>
      <c r="F965" s="42"/>
      <c r="G965" s="72"/>
      <c r="H965" s="72"/>
      <c r="I965" s="72"/>
      <c r="J965" s="72"/>
      <c r="K965" s="42"/>
      <c r="L965" s="196"/>
      <c r="M965" s="196"/>
      <c r="N965" s="196"/>
      <c r="O965" s="42"/>
      <c r="P965" s="317"/>
      <c r="Q965" s="42"/>
      <c r="R965" s="42"/>
      <c r="S965" s="42"/>
      <c r="T965" s="42"/>
      <c r="U965" s="42"/>
      <c r="V965" s="42"/>
      <c r="W965" s="42"/>
      <c r="X965" s="42"/>
      <c r="Y965" s="42"/>
      <c r="Z965" s="42"/>
      <c r="AA965" s="42"/>
      <c r="AB965" s="42"/>
    </row>
    <row r="966" spans="2:28" ht="15.75" hidden="1" customHeight="1" x14ac:dyDescent="0.25">
      <c r="B966" s="42"/>
      <c r="C966" s="42"/>
      <c r="D966" s="42"/>
      <c r="E966" s="42"/>
      <c r="F966" s="42"/>
      <c r="G966" s="72"/>
      <c r="H966" s="72"/>
      <c r="I966" s="72"/>
      <c r="J966" s="72"/>
      <c r="K966" s="42"/>
      <c r="L966" s="196"/>
      <c r="M966" s="196"/>
      <c r="N966" s="196"/>
      <c r="O966" s="42"/>
      <c r="P966" s="317"/>
      <c r="Q966" s="42"/>
      <c r="R966" s="42"/>
      <c r="S966" s="42"/>
      <c r="T966" s="42"/>
      <c r="U966" s="42"/>
      <c r="V966" s="42"/>
      <c r="W966" s="42"/>
      <c r="X966" s="42"/>
      <c r="Y966" s="42"/>
      <c r="Z966" s="42"/>
      <c r="AA966" s="42"/>
      <c r="AB966" s="42"/>
    </row>
    <row r="967" spans="2:28" ht="15.75" hidden="1" customHeight="1" x14ac:dyDescent="0.25">
      <c r="B967" s="42"/>
      <c r="C967" s="42"/>
      <c r="D967" s="42"/>
      <c r="E967" s="42"/>
      <c r="F967" s="42"/>
      <c r="G967" s="72"/>
      <c r="H967" s="72"/>
      <c r="I967" s="72"/>
      <c r="J967" s="72"/>
      <c r="K967" s="42"/>
      <c r="L967" s="196"/>
      <c r="M967" s="196"/>
      <c r="N967" s="196"/>
      <c r="O967" s="42"/>
      <c r="P967" s="317"/>
      <c r="Q967" s="42"/>
      <c r="R967" s="42"/>
      <c r="S967" s="42"/>
      <c r="T967" s="42"/>
      <c r="U967" s="42"/>
      <c r="V967" s="42"/>
      <c r="W967" s="42"/>
      <c r="X967" s="42"/>
      <c r="Y967" s="42"/>
      <c r="Z967" s="42"/>
      <c r="AA967" s="42"/>
      <c r="AB967" s="42"/>
    </row>
    <row r="968" spans="2:28" ht="15.75" hidden="1" customHeight="1" x14ac:dyDescent="0.25">
      <c r="B968" s="42"/>
      <c r="C968" s="42"/>
      <c r="D968" s="42"/>
      <c r="E968" s="42"/>
      <c r="F968" s="42"/>
      <c r="G968" s="72"/>
      <c r="H968" s="72"/>
      <c r="I968" s="72"/>
      <c r="J968" s="72"/>
      <c r="K968" s="42"/>
      <c r="L968" s="196"/>
      <c r="M968" s="196"/>
      <c r="N968" s="196"/>
      <c r="O968" s="42"/>
      <c r="P968" s="317"/>
      <c r="Q968" s="42"/>
      <c r="R968" s="42"/>
      <c r="S968" s="42"/>
      <c r="T968" s="42"/>
      <c r="U968" s="42"/>
      <c r="V968" s="42"/>
      <c r="W968" s="42"/>
      <c r="X968" s="42"/>
      <c r="Y968" s="42"/>
      <c r="Z968" s="42"/>
      <c r="AA968" s="42"/>
      <c r="AB968" s="42"/>
    </row>
    <row r="969" spans="2:28" ht="15.75" hidden="1" customHeight="1" x14ac:dyDescent="0.25">
      <c r="B969" s="42"/>
      <c r="C969" s="42"/>
      <c r="D969" s="42"/>
      <c r="E969" s="42"/>
      <c r="F969" s="42"/>
      <c r="G969" s="72"/>
      <c r="H969" s="72"/>
      <c r="I969" s="72"/>
      <c r="J969" s="72"/>
      <c r="K969" s="42"/>
      <c r="L969" s="196"/>
      <c r="M969" s="196"/>
      <c r="N969" s="196"/>
      <c r="O969" s="42"/>
      <c r="P969" s="317"/>
      <c r="Q969" s="42"/>
      <c r="R969" s="42"/>
      <c r="S969" s="42"/>
      <c r="T969" s="42"/>
      <c r="U969" s="42"/>
      <c r="V969" s="42"/>
      <c r="W969" s="42"/>
      <c r="X969" s="42"/>
      <c r="Y969" s="42"/>
      <c r="Z969" s="42"/>
      <c r="AA969" s="42"/>
      <c r="AB969" s="42"/>
    </row>
    <row r="970" spans="2:28" ht="15.75" hidden="1" customHeight="1" x14ac:dyDescent="0.25">
      <c r="B970" s="42"/>
      <c r="C970" s="42"/>
      <c r="D970" s="42"/>
      <c r="E970" s="42"/>
      <c r="F970" s="42"/>
      <c r="G970" s="72"/>
      <c r="H970" s="72"/>
      <c r="I970" s="72"/>
      <c r="J970" s="72"/>
      <c r="K970" s="42"/>
      <c r="L970" s="196"/>
      <c r="M970" s="196"/>
      <c r="N970" s="196"/>
      <c r="O970" s="42"/>
      <c r="P970" s="317"/>
      <c r="Q970" s="42"/>
      <c r="R970" s="42"/>
      <c r="S970" s="42"/>
      <c r="T970" s="42"/>
      <c r="U970" s="42"/>
      <c r="V970" s="42"/>
      <c r="W970" s="42"/>
      <c r="X970" s="42"/>
      <c r="Y970" s="42"/>
      <c r="Z970" s="42"/>
      <c r="AA970" s="42"/>
      <c r="AB970" s="42"/>
    </row>
    <row r="971" spans="2:28" ht="15.75" hidden="1" customHeight="1" x14ac:dyDescent="0.25">
      <c r="B971" s="42"/>
      <c r="C971" s="42"/>
      <c r="D971" s="42"/>
      <c r="E971" s="42"/>
      <c r="F971" s="42"/>
      <c r="G971" s="72"/>
      <c r="H971" s="72"/>
      <c r="I971" s="72"/>
      <c r="J971" s="72"/>
      <c r="K971" s="42"/>
      <c r="L971" s="196"/>
      <c r="M971" s="196"/>
      <c r="N971" s="196"/>
      <c r="O971" s="42"/>
      <c r="P971" s="317"/>
      <c r="Q971" s="42"/>
      <c r="R971" s="42"/>
      <c r="S971" s="42"/>
      <c r="T971" s="42"/>
      <c r="U971" s="42"/>
      <c r="V971" s="42"/>
      <c r="W971" s="42"/>
      <c r="X971" s="42"/>
      <c r="Y971" s="42"/>
      <c r="Z971" s="42"/>
      <c r="AA971" s="42"/>
      <c r="AB971" s="42"/>
    </row>
    <row r="972" spans="2:28" ht="15.75" hidden="1" customHeight="1" x14ac:dyDescent="0.25">
      <c r="B972" s="42"/>
      <c r="C972" s="42"/>
      <c r="D972" s="42"/>
      <c r="E972" s="42"/>
      <c r="F972" s="42"/>
      <c r="G972" s="72"/>
      <c r="H972" s="72"/>
      <c r="I972" s="72"/>
      <c r="J972" s="72"/>
      <c r="K972" s="42"/>
      <c r="L972" s="196"/>
      <c r="M972" s="196"/>
      <c r="N972" s="196"/>
      <c r="O972" s="42"/>
      <c r="P972" s="317"/>
      <c r="Q972" s="42"/>
      <c r="R972" s="42"/>
      <c r="S972" s="42"/>
      <c r="T972" s="42"/>
      <c r="U972" s="42"/>
      <c r="V972" s="42"/>
      <c r="W972" s="42"/>
      <c r="X972" s="42"/>
      <c r="Y972" s="42"/>
      <c r="Z972" s="42"/>
      <c r="AA972" s="42"/>
      <c r="AB972" s="42"/>
    </row>
    <row r="973" spans="2:28" ht="15.75" hidden="1" customHeight="1" x14ac:dyDescent="0.25">
      <c r="B973" s="42"/>
      <c r="C973" s="42"/>
      <c r="D973" s="42"/>
      <c r="E973" s="42"/>
      <c r="F973" s="42"/>
      <c r="G973" s="72"/>
      <c r="H973" s="72"/>
      <c r="I973" s="72"/>
      <c r="J973" s="72"/>
      <c r="K973" s="42"/>
      <c r="L973" s="196"/>
      <c r="M973" s="196"/>
      <c r="N973" s="196"/>
      <c r="O973" s="42"/>
      <c r="P973" s="317"/>
      <c r="Q973" s="42"/>
      <c r="R973" s="42"/>
      <c r="S973" s="42"/>
      <c r="T973" s="42"/>
      <c r="U973" s="42"/>
      <c r="V973" s="42"/>
      <c r="W973" s="42"/>
      <c r="X973" s="42"/>
      <c r="Y973" s="42"/>
      <c r="Z973" s="42"/>
      <c r="AA973" s="42"/>
      <c r="AB973" s="42"/>
    </row>
    <row r="974" spans="2:28" ht="15.75" hidden="1" customHeight="1" x14ac:dyDescent="0.25">
      <c r="B974" s="42"/>
      <c r="C974" s="42"/>
      <c r="D974" s="42"/>
      <c r="E974" s="42"/>
      <c r="F974" s="42"/>
      <c r="G974" s="72"/>
      <c r="H974" s="72"/>
      <c r="I974" s="72"/>
      <c r="J974" s="72"/>
      <c r="K974" s="42"/>
      <c r="L974" s="196"/>
      <c r="M974" s="196"/>
      <c r="N974" s="196"/>
      <c r="O974" s="42"/>
      <c r="P974" s="317"/>
      <c r="Q974" s="42"/>
      <c r="R974" s="42"/>
      <c r="S974" s="42"/>
      <c r="T974" s="42"/>
      <c r="U974" s="42"/>
      <c r="V974" s="42"/>
      <c r="W974" s="42"/>
      <c r="X974" s="42"/>
      <c r="Y974" s="42"/>
      <c r="Z974" s="42"/>
      <c r="AA974" s="42"/>
      <c r="AB974" s="42"/>
    </row>
    <row r="975" spans="2:28" ht="15.75" hidden="1" customHeight="1" x14ac:dyDescent="0.25">
      <c r="B975" s="42"/>
      <c r="C975" s="42"/>
      <c r="D975" s="42"/>
      <c r="E975" s="42"/>
      <c r="F975" s="42"/>
      <c r="G975" s="72"/>
      <c r="H975" s="72"/>
      <c r="I975" s="72"/>
      <c r="J975" s="72"/>
      <c r="K975" s="42"/>
      <c r="L975" s="196"/>
      <c r="M975" s="196"/>
      <c r="N975" s="196"/>
      <c r="O975" s="42"/>
      <c r="P975" s="317"/>
      <c r="Q975" s="42"/>
      <c r="R975" s="42"/>
      <c r="S975" s="42"/>
      <c r="T975" s="42"/>
      <c r="U975" s="42"/>
      <c r="V975" s="42"/>
      <c r="W975" s="42"/>
      <c r="X975" s="42"/>
      <c r="Y975" s="42"/>
      <c r="Z975" s="42"/>
      <c r="AA975" s="42"/>
      <c r="AB975" s="42"/>
    </row>
    <row r="976" spans="2:28" ht="15.75" hidden="1" customHeight="1" x14ac:dyDescent="0.25">
      <c r="B976" s="42"/>
      <c r="C976" s="42"/>
      <c r="D976" s="42"/>
      <c r="E976" s="42"/>
      <c r="F976" s="42"/>
      <c r="G976" s="72"/>
      <c r="H976" s="72"/>
      <c r="I976" s="72"/>
      <c r="J976" s="72"/>
      <c r="K976" s="42"/>
      <c r="L976" s="196"/>
      <c r="M976" s="196"/>
      <c r="N976" s="196"/>
      <c r="O976" s="42"/>
      <c r="P976" s="317"/>
      <c r="Q976" s="42"/>
      <c r="R976" s="42"/>
      <c r="S976" s="42"/>
      <c r="T976" s="42"/>
      <c r="U976" s="42"/>
      <c r="V976" s="42"/>
      <c r="W976" s="42"/>
      <c r="X976" s="42"/>
      <c r="Y976" s="42"/>
      <c r="Z976" s="42"/>
      <c r="AA976" s="42"/>
      <c r="AB976" s="42"/>
    </row>
    <row r="977" spans="2:28" ht="15.75" hidden="1" customHeight="1" x14ac:dyDescent="0.25">
      <c r="B977" s="42"/>
      <c r="C977" s="42"/>
      <c r="D977" s="42"/>
      <c r="E977" s="42"/>
      <c r="F977" s="42"/>
      <c r="G977" s="72"/>
      <c r="H977" s="72"/>
      <c r="I977" s="72"/>
      <c r="J977" s="72"/>
      <c r="K977" s="42"/>
      <c r="L977" s="196"/>
      <c r="M977" s="196"/>
      <c r="N977" s="196"/>
      <c r="O977" s="42"/>
      <c r="P977" s="317"/>
      <c r="Q977" s="42"/>
      <c r="R977" s="42"/>
      <c r="S977" s="42"/>
      <c r="T977" s="42"/>
      <c r="U977" s="42"/>
      <c r="V977" s="42"/>
      <c r="W977" s="42"/>
      <c r="X977" s="42"/>
      <c r="Y977" s="42"/>
      <c r="Z977" s="42"/>
      <c r="AA977" s="42"/>
      <c r="AB977" s="42"/>
    </row>
    <row r="978" spans="2:28" ht="15.75" hidden="1" customHeight="1" x14ac:dyDescent="0.25">
      <c r="B978" s="42"/>
      <c r="C978" s="42"/>
      <c r="D978" s="42"/>
      <c r="E978" s="42"/>
      <c r="F978" s="42"/>
      <c r="G978" s="72"/>
      <c r="H978" s="72"/>
      <c r="I978" s="72"/>
      <c r="J978" s="72"/>
      <c r="K978" s="42"/>
      <c r="L978" s="196"/>
      <c r="M978" s="196"/>
      <c r="N978" s="196"/>
      <c r="O978" s="42"/>
      <c r="P978" s="317"/>
      <c r="Q978" s="42"/>
      <c r="R978" s="42"/>
      <c r="S978" s="42"/>
      <c r="T978" s="42"/>
      <c r="U978" s="42"/>
      <c r="V978" s="42"/>
      <c r="W978" s="42"/>
      <c r="X978" s="42"/>
      <c r="Y978" s="42"/>
      <c r="Z978" s="42"/>
      <c r="AA978" s="42"/>
      <c r="AB978" s="42"/>
    </row>
    <row r="979" spans="2:28" ht="15.75" hidden="1" customHeight="1" x14ac:dyDescent="0.25">
      <c r="B979" s="42"/>
      <c r="C979" s="42"/>
      <c r="D979" s="42"/>
      <c r="E979" s="42"/>
      <c r="F979" s="42"/>
      <c r="G979" s="72"/>
      <c r="H979" s="72"/>
      <c r="I979" s="72"/>
      <c r="J979" s="72"/>
      <c r="K979" s="42"/>
      <c r="L979" s="196"/>
      <c r="M979" s="196"/>
      <c r="N979" s="196"/>
      <c r="O979" s="42"/>
      <c r="P979" s="317"/>
      <c r="Q979" s="42"/>
      <c r="R979" s="42"/>
      <c r="S979" s="42"/>
      <c r="T979" s="42"/>
      <c r="U979" s="42"/>
      <c r="V979" s="42"/>
      <c r="W979" s="42"/>
      <c r="X979" s="42"/>
      <c r="Y979" s="42"/>
      <c r="Z979" s="42"/>
      <c r="AA979" s="42"/>
      <c r="AB979" s="42"/>
    </row>
    <row r="980" spans="2:28" ht="15.75" hidden="1" customHeight="1" x14ac:dyDescent="0.25">
      <c r="B980" s="42"/>
      <c r="C980" s="42"/>
      <c r="D980" s="42"/>
      <c r="E980" s="42"/>
      <c r="F980" s="42"/>
      <c r="G980" s="72"/>
      <c r="H980" s="72"/>
      <c r="I980" s="72"/>
      <c r="J980" s="72"/>
      <c r="K980" s="42"/>
      <c r="L980" s="196"/>
      <c r="M980" s="196"/>
      <c r="N980" s="196"/>
      <c r="O980" s="42"/>
      <c r="P980" s="317"/>
      <c r="Q980" s="42"/>
      <c r="R980" s="42"/>
      <c r="S980" s="42"/>
      <c r="T980" s="42"/>
      <c r="U980" s="42"/>
      <c r="V980" s="42"/>
      <c r="W980" s="42"/>
      <c r="X980" s="42"/>
      <c r="Y980" s="42"/>
      <c r="Z980" s="42"/>
      <c r="AA980" s="42"/>
      <c r="AB980" s="42"/>
    </row>
    <row r="981" spans="2:28" ht="15.75" hidden="1" customHeight="1" x14ac:dyDescent="0.25">
      <c r="B981" s="42"/>
      <c r="C981" s="42"/>
      <c r="D981" s="42"/>
      <c r="E981" s="42"/>
      <c r="F981" s="42"/>
      <c r="G981" s="72"/>
      <c r="H981" s="72"/>
      <c r="I981" s="72"/>
      <c r="J981" s="72"/>
      <c r="K981" s="42"/>
      <c r="L981" s="196"/>
      <c r="M981" s="196"/>
      <c r="N981" s="196"/>
      <c r="O981" s="42"/>
      <c r="P981" s="317"/>
      <c r="Q981" s="42"/>
      <c r="R981" s="42"/>
      <c r="S981" s="42"/>
      <c r="T981" s="42"/>
      <c r="U981" s="42"/>
      <c r="V981" s="42"/>
      <c r="W981" s="42"/>
      <c r="X981" s="42"/>
      <c r="Y981" s="42"/>
      <c r="Z981" s="42"/>
      <c r="AA981" s="42"/>
      <c r="AB981" s="42"/>
    </row>
    <row r="982" spans="2:28" ht="15.75" hidden="1" customHeight="1" x14ac:dyDescent="0.25">
      <c r="B982" s="42"/>
      <c r="C982" s="42"/>
      <c r="D982" s="42"/>
      <c r="E982" s="42"/>
      <c r="F982" s="42"/>
      <c r="G982" s="72"/>
      <c r="H982" s="72"/>
      <c r="I982" s="72"/>
      <c r="J982" s="72"/>
      <c r="K982" s="42"/>
      <c r="L982" s="196"/>
      <c r="M982" s="196"/>
      <c r="N982" s="196"/>
      <c r="O982" s="42"/>
      <c r="P982" s="317"/>
      <c r="Q982" s="42"/>
      <c r="R982" s="42"/>
      <c r="S982" s="42"/>
      <c r="T982" s="42"/>
      <c r="U982" s="42"/>
      <c r="V982" s="42"/>
      <c r="W982" s="42"/>
      <c r="X982" s="42"/>
      <c r="Y982" s="42"/>
      <c r="Z982" s="42"/>
      <c r="AA982" s="42"/>
      <c r="AB982" s="42"/>
    </row>
    <row r="983" spans="2:28" ht="15.75" hidden="1" customHeight="1" x14ac:dyDescent="0.25">
      <c r="B983" s="42"/>
      <c r="C983" s="42"/>
      <c r="D983" s="42"/>
      <c r="E983" s="42"/>
      <c r="F983" s="42"/>
      <c r="G983" s="72"/>
      <c r="H983" s="72"/>
      <c r="I983" s="72"/>
      <c r="J983" s="72"/>
      <c r="K983" s="42"/>
      <c r="L983" s="196"/>
      <c r="M983" s="196"/>
      <c r="N983" s="196"/>
      <c r="O983" s="42"/>
      <c r="P983" s="317"/>
      <c r="Q983" s="42"/>
      <c r="R983" s="42"/>
      <c r="S983" s="42"/>
      <c r="T983" s="42"/>
      <c r="U983" s="42"/>
      <c r="V983" s="42"/>
      <c r="W983" s="42"/>
      <c r="X983" s="42"/>
      <c r="Y983" s="42"/>
      <c r="Z983" s="42"/>
      <c r="AA983" s="42"/>
      <c r="AB983" s="42"/>
    </row>
    <row r="984" spans="2:28" ht="15.75" hidden="1" customHeight="1" x14ac:dyDescent="0.25">
      <c r="B984" s="42"/>
      <c r="C984" s="42"/>
      <c r="D984" s="42"/>
      <c r="E984" s="42"/>
      <c r="F984" s="42"/>
      <c r="G984" s="72"/>
      <c r="H984" s="72"/>
      <c r="I984" s="72"/>
      <c r="J984" s="72"/>
      <c r="K984" s="42"/>
      <c r="L984" s="196"/>
      <c r="M984" s="196"/>
      <c r="N984" s="196"/>
      <c r="O984" s="42"/>
      <c r="P984" s="317"/>
      <c r="Q984" s="42"/>
      <c r="R984" s="42"/>
      <c r="S984" s="42"/>
      <c r="T984" s="42"/>
      <c r="U984" s="42"/>
      <c r="V984" s="42"/>
      <c r="W984" s="42"/>
      <c r="X984" s="42"/>
      <c r="Y984" s="42"/>
      <c r="Z984" s="42"/>
      <c r="AA984" s="42"/>
      <c r="AB984" s="42"/>
    </row>
    <row r="985" spans="2:28" ht="15.75" hidden="1" customHeight="1" x14ac:dyDescent="0.25">
      <c r="B985" s="42"/>
      <c r="C985" s="42"/>
      <c r="D985" s="42"/>
      <c r="E985" s="42"/>
      <c r="F985" s="42"/>
      <c r="G985" s="72"/>
      <c r="H985" s="72"/>
      <c r="I985" s="72"/>
      <c r="J985" s="72"/>
      <c r="K985" s="42"/>
      <c r="L985" s="196"/>
      <c r="M985" s="196"/>
      <c r="N985" s="196"/>
      <c r="O985" s="42"/>
      <c r="P985" s="317"/>
      <c r="Q985" s="42"/>
      <c r="R985" s="42"/>
      <c r="S985" s="42"/>
      <c r="T985" s="42"/>
      <c r="U985" s="42"/>
      <c r="V985" s="42"/>
      <c r="W985" s="42"/>
      <c r="X985" s="42"/>
      <c r="Y985" s="42"/>
      <c r="Z985" s="42"/>
      <c r="AA985" s="42"/>
      <c r="AB985" s="42"/>
    </row>
    <row r="986" spans="2:28" ht="15.75" hidden="1" customHeight="1" x14ac:dyDescent="0.25">
      <c r="B986" s="42"/>
      <c r="C986" s="42"/>
      <c r="D986" s="42"/>
      <c r="E986" s="42"/>
      <c r="F986" s="42"/>
      <c r="G986" s="72"/>
      <c r="H986" s="72"/>
      <c r="I986" s="72"/>
      <c r="J986" s="72"/>
      <c r="K986" s="42"/>
      <c r="L986" s="196"/>
      <c r="M986" s="196"/>
      <c r="N986" s="196"/>
      <c r="O986" s="42"/>
      <c r="P986" s="317"/>
      <c r="Q986" s="42"/>
      <c r="R986" s="42"/>
      <c r="S986" s="42"/>
      <c r="T986" s="42"/>
      <c r="U986" s="42"/>
      <c r="V986" s="42"/>
      <c r="W986" s="42"/>
      <c r="X986" s="42"/>
      <c r="Y986" s="42"/>
      <c r="Z986" s="42"/>
      <c r="AA986" s="42"/>
      <c r="AB986" s="42"/>
    </row>
    <row r="987" spans="2:28" ht="15.75" hidden="1" customHeight="1" x14ac:dyDescent="0.25">
      <c r="B987" s="42"/>
      <c r="C987" s="42"/>
      <c r="D987" s="42"/>
      <c r="E987" s="42"/>
      <c r="F987" s="42"/>
      <c r="G987" s="72"/>
      <c r="H987" s="72"/>
      <c r="I987" s="72"/>
      <c r="J987" s="72"/>
      <c r="K987" s="42"/>
      <c r="L987" s="196"/>
      <c r="M987" s="196"/>
      <c r="N987" s="196"/>
      <c r="O987" s="42"/>
      <c r="P987" s="317"/>
      <c r="Q987" s="42"/>
      <c r="R987" s="42"/>
      <c r="S987" s="42"/>
      <c r="T987" s="42"/>
      <c r="U987" s="42"/>
      <c r="V987" s="42"/>
      <c r="W987" s="42"/>
      <c r="X987" s="42"/>
      <c r="Y987" s="42"/>
      <c r="Z987" s="42"/>
      <c r="AA987" s="42"/>
      <c r="AB987" s="42"/>
    </row>
    <row r="988" spans="2:28" ht="15.75" hidden="1" customHeight="1" x14ac:dyDescent="0.25">
      <c r="B988" s="42"/>
      <c r="C988" s="42"/>
      <c r="D988" s="42"/>
      <c r="E988" s="42"/>
      <c r="F988" s="42"/>
      <c r="G988" s="72"/>
      <c r="H988" s="72"/>
      <c r="I988" s="72"/>
      <c r="J988" s="72"/>
      <c r="K988" s="42"/>
      <c r="L988" s="196"/>
      <c r="M988" s="196"/>
      <c r="N988" s="196"/>
      <c r="O988" s="42"/>
      <c r="P988" s="317"/>
      <c r="Q988" s="42"/>
      <c r="R988" s="42"/>
      <c r="S988" s="42"/>
      <c r="T988" s="42"/>
      <c r="U988" s="42"/>
      <c r="V988" s="42"/>
      <c r="W988" s="42"/>
      <c r="X988" s="42"/>
      <c r="Y988" s="42"/>
      <c r="Z988" s="42"/>
      <c r="AA988" s="42"/>
      <c r="AB988" s="42"/>
    </row>
    <row r="989" spans="2:28" ht="15.75" hidden="1" customHeight="1" x14ac:dyDescent="0.25">
      <c r="B989" s="42"/>
      <c r="C989" s="42"/>
      <c r="D989" s="42"/>
      <c r="E989" s="42"/>
      <c r="F989" s="42"/>
      <c r="G989" s="72"/>
      <c r="H989" s="72"/>
      <c r="I989" s="72"/>
      <c r="J989" s="72"/>
      <c r="K989" s="42"/>
      <c r="L989" s="196"/>
      <c r="M989" s="196"/>
      <c r="N989" s="196"/>
      <c r="O989" s="42"/>
      <c r="P989" s="317"/>
      <c r="Q989" s="42"/>
      <c r="R989" s="42"/>
      <c r="S989" s="42"/>
      <c r="T989" s="42"/>
      <c r="U989" s="42"/>
      <c r="V989" s="42"/>
      <c r="W989" s="42"/>
      <c r="X989" s="42"/>
      <c r="Y989" s="42"/>
      <c r="Z989" s="42"/>
      <c r="AA989" s="42"/>
      <c r="AB989" s="42"/>
    </row>
    <row r="990" spans="2:28" ht="15.75" hidden="1" customHeight="1" x14ac:dyDescent="0.25">
      <c r="B990" s="42"/>
      <c r="C990" s="42"/>
      <c r="D990" s="42"/>
      <c r="E990" s="42"/>
      <c r="F990" s="42"/>
      <c r="G990" s="72"/>
      <c r="H990" s="72"/>
      <c r="I990" s="72"/>
      <c r="J990" s="72"/>
      <c r="K990" s="42"/>
      <c r="L990" s="196"/>
      <c r="M990" s="196"/>
      <c r="N990" s="196"/>
      <c r="O990" s="42"/>
      <c r="P990" s="317"/>
      <c r="Q990" s="42"/>
      <c r="R990" s="42"/>
      <c r="S990" s="42"/>
      <c r="T990" s="42"/>
      <c r="U990" s="42"/>
      <c r="V990" s="42"/>
      <c r="W990" s="42"/>
      <c r="X990" s="42"/>
      <c r="Y990" s="42"/>
      <c r="Z990" s="42"/>
      <c r="AA990" s="42"/>
      <c r="AB990" s="42"/>
    </row>
    <row r="991" spans="2:28" ht="15.75" hidden="1" customHeight="1" x14ac:dyDescent="0.25">
      <c r="B991" s="42"/>
      <c r="C991" s="42"/>
      <c r="D991" s="42"/>
      <c r="E991" s="42"/>
      <c r="F991" s="42"/>
      <c r="G991" s="72"/>
      <c r="H991" s="72"/>
      <c r="I991" s="72"/>
      <c r="J991" s="72"/>
      <c r="K991" s="42"/>
      <c r="L991" s="196"/>
      <c r="M991" s="196"/>
      <c r="N991" s="196"/>
      <c r="O991" s="42"/>
      <c r="P991" s="317"/>
      <c r="Q991" s="42"/>
      <c r="R991" s="42"/>
      <c r="S991" s="42"/>
      <c r="T991" s="42"/>
      <c r="U991" s="42"/>
      <c r="V991" s="42"/>
      <c r="W991" s="42"/>
      <c r="X991" s="42"/>
      <c r="Y991" s="42"/>
      <c r="Z991" s="42"/>
      <c r="AA991" s="42"/>
      <c r="AB991" s="42"/>
    </row>
    <row r="992" spans="2:28" ht="15.75" hidden="1" customHeight="1" x14ac:dyDescent="0.25">
      <c r="B992" s="42"/>
      <c r="C992" s="42"/>
      <c r="D992" s="42"/>
      <c r="E992" s="42"/>
      <c r="F992" s="42"/>
      <c r="G992" s="72"/>
      <c r="H992" s="72"/>
      <c r="I992" s="72"/>
      <c r="J992" s="72"/>
      <c r="K992" s="42"/>
      <c r="L992" s="196"/>
      <c r="M992" s="196"/>
      <c r="N992" s="196"/>
      <c r="O992" s="42"/>
      <c r="P992" s="317"/>
      <c r="Q992" s="42"/>
      <c r="R992" s="42"/>
      <c r="S992" s="42"/>
      <c r="T992" s="42"/>
      <c r="U992" s="42"/>
      <c r="V992" s="42"/>
      <c r="W992" s="42"/>
      <c r="X992" s="42"/>
      <c r="Y992" s="42"/>
      <c r="Z992" s="42"/>
      <c r="AA992" s="42"/>
      <c r="AB992" s="42"/>
    </row>
    <row r="993" spans="2:28" ht="15.75" hidden="1" customHeight="1" x14ac:dyDescent="0.25">
      <c r="B993" s="42"/>
      <c r="C993" s="42"/>
      <c r="D993" s="42"/>
      <c r="E993" s="42"/>
      <c r="F993" s="42"/>
      <c r="G993" s="72"/>
      <c r="H993" s="72"/>
      <c r="I993" s="72"/>
      <c r="J993" s="72"/>
      <c r="K993" s="42"/>
      <c r="L993" s="196"/>
      <c r="M993" s="196"/>
      <c r="N993" s="196"/>
      <c r="O993" s="42"/>
      <c r="P993" s="317"/>
      <c r="Q993" s="42"/>
      <c r="R993" s="42"/>
      <c r="S993" s="42"/>
      <c r="T993" s="42"/>
      <c r="U993" s="42"/>
      <c r="V993" s="42"/>
      <c r="W993" s="42"/>
      <c r="X993" s="42"/>
      <c r="Y993" s="42"/>
      <c r="Z993" s="42"/>
      <c r="AA993" s="42"/>
      <c r="AB993" s="42"/>
    </row>
    <row r="994" spans="2:28" ht="15.75" hidden="1" customHeight="1" x14ac:dyDescent="0.25">
      <c r="B994" s="42"/>
      <c r="C994" s="42"/>
      <c r="D994" s="42"/>
      <c r="E994" s="42"/>
      <c r="F994" s="42"/>
      <c r="G994" s="72"/>
      <c r="H994" s="72"/>
      <c r="I994" s="72"/>
      <c r="J994" s="72"/>
      <c r="K994" s="42"/>
      <c r="L994" s="196"/>
      <c r="M994" s="196"/>
      <c r="N994" s="196"/>
      <c r="O994" s="42"/>
      <c r="P994" s="317"/>
      <c r="Q994" s="42"/>
      <c r="R994" s="42"/>
      <c r="S994" s="42"/>
      <c r="T994" s="42"/>
      <c r="U994" s="42"/>
      <c r="V994" s="42"/>
      <c r="W994" s="42"/>
      <c r="X994" s="42"/>
      <c r="Y994" s="42"/>
      <c r="Z994" s="42"/>
      <c r="AA994" s="42"/>
      <c r="AB994" s="42"/>
    </row>
    <row r="995" spans="2:28" ht="15.75" hidden="1" customHeight="1" x14ac:dyDescent="0.25">
      <c r="B995" s="42"/>
      <c r="C995" s="42"/>
      <c r="D995" s="42"/>
      <c r="E995" s="42"/>
      <c r="F995" s="42"/>
      <c r="G995" s="72"/>
      <c r="H995" s="72"/>
      <c r="I995" s="72"/>
      <c r="J995" s="72"/>
      <c r="K995" s="42"/>
      <c r="L995" s="196"/>
      <c r="M995" s="196"/>
      <c r="N995" s="196"/>
      <c r="O995" s="42"/>
      <c r="P995" s="317"/>
      <c r="Q995" s="42"/>
      <c r="R995" s="42"/>
      <c r="S995" s="42"/>
      <c r="T995" s="42"/>
      <c r="U995" s="42"/>
      <c r="V995" s="42"/>
      <c r="W995" s="42"/>
      <c r="X995" s="42"/>
      <c r="Y995" s="42"/>
      <c r="Z995" s="42"/>
      <c r="AA995" s="42"/>
      <c r="AB995" s="42"/>
    </row>
    <row r="996" spans="2:28" ht="15.75" hidden="1" customHeight="1" x14ac:dyDescent="0.25">
      <c r="B996" s="42"/>
      <c r="C996" s="42"/>
      <c r="D996" s="42"/>
      <c r="E996" s="42"/>
      <c r="F996" s="42"/>
      <c r="G996" s="72"/>
      <c r="H996" s="72"/>
      <c r="I996" s="72"/>
      <c r="J996" s="72"/>
      <c r="K996" s="42"/>
      <c r="L996" s="196"/>
      <c r="M996" s="196"/>
      <c r="N996" s="196"/>
      <c r="O996" s="42"/>
      <c r="P996" s="317"/>
      <c r="Q996" s="42"/>
      <c r="R996" s="42"/>
      <c r="S996" s="42"/>
      <c r="T996" s="42"/>
      <c r="U996" s="42"/>
      <c r="V996" s="42"/>
      <c r="W996" s="42"/>
      <c r="X996" s="42"/>
      <c r="Y996" s="42"/>
      <c r="Z996" s="42"/>
      <c r="AA996" s="42"/>
      <c r="AB996" s="42"/>
    </row>
    <row r="997" spans="2:28" ht="15.75" hidden="1" customHeight="1" x14ac:dyDescent="0.25">
      <c r="B997" s="42"/>
      <c r="C997" s="42"/>
      <c r="D997" s="42"/>
      <c r="E997" s="42"/>
      <c r="F997" s="42"/>
      <c r="G997" s="72"/>
      <c r="H997" s="72"/>
      <c r="I997" s="72"/>
      <c r="J997" s="72"/>
      <c r="K997" s="42"/>
      <c r="L997" s="196"/>
      <c r="M997" s="196"/>
      <c r="N997" s="196"/>
      <c r="O997" s="42"/>
      <c r="P997" s="317"/>
      <c r="Q997" s="42"/>
      <c r="R997" s="42"/>
      <c r="S997" s="42"/>
      <c r="T997" s="42"/>
      <c r="U997" s="42"/>
      <c r="V997" s="42"/>
      <c r="W997" s="42"/>
      <c r="X997" s="42"/>
      <c r="Y997" s="42"/>
      <c r="Z997" s="42"/>
      <c r="AA997" s="42"/>
      <c r="AB997" s="42"/>
    </row>
    <row r="998" spans="2:28" ht="15.75" hidden="1" customHeight="1" x14ac:dyDescent="0.25">
      <c r="B998" s="42"/>
      <c r="C998" s="42"/>
      <c r="D998" s="42"/>
      <c r="E998" s="42"/>
      <c r="F998" s="42"/>
      <c r="G998" s="72"/>
      <c r="H998" s="72"/>
      <c r="I998" s="72"/>
      <c r="J998" s="72"/>
      <c r="K998" s="42"/>
      <c r="L998" s="196"/>
      <c r="M998" s="196"/>
      <c r="N998" s="196"/>
      <c r="O998" s="42"/>
      <c r="P998" s="317"/>
      <c r="Q998" s="42"/>
      <c r="R998" s="42"/>
      <c r="S998" s="42"/>
      <c r="T998" s="42"/>
      <c r="U998" s="42"/>
      <c r="V998" s="42"/>
      <c r="W998" s="42"/>
      <c r="X998" s="42"/>
      <c r="Y998" s="42"/>
      <c r="Z998" s="42"/>
      <c r="AA998" s="42"/>
      <c r="AB998" s="42"/>
    </row>
    <row r="999" spans="2:28" ht="15.75" hidden="1" customHeight="1" x14ac:dyDescent="0.25">
      <c r="B999" s="42"/>
      <c r="C999" s="42"/>
      <c r="D999" s="42"/>
      <c r="E999" s="42"/>
      <c r="F999" s="42"/>
      <c r="G999" s="72"/>
      <c r="H999" s="72"/>
      <c r="I999" s="72"/>
      <c r="J999" s="72"/>
      <c r="K999" s="42"/>
      <c r="L999" s="196"/>
      <c r="M999" s="196"/>
      <c r="N999" s="196"/>
      <c r="O999" s="42"/>
      <c r="P999" s="317"/>
      <c r="Q999" s="42"/>
      <c r="R999" s="42"/>
      <c r="S999" s="42"/>
      <c r="T999" s="42"/>
      <c r="U999" s="42"/>
      <c r="V999" s="42"/>
      <c r="W999" s="42"/>
      <c r="X999" s="42"/>
      <c r="Y999" s="42"/>
      <c r="Z999" s="42"/>
      <c r="AA999" s="42"/>
      <c r="AB999" s="42"/>
    </row>
    <row r="1000" spans="2:28" ht="15.75" hidden="1" customHeight="1" x14ac:dyDescent="0.25">
      <c r="B1000" s="42"/>
      <c r="C1000" s="42"/>
      <c r="D1000" s="42"/>
      <c r="E1000" s="42"/>
      <c r="F1000" s="42"/>
      <c r="G1000" s="72"/>
      <c r="H1000" s="72"/>
      <c r="I1000" s="72"/>
      <c r="J1000" s="72"/>
      <c r="K1000" s="42"/>
      <c r="L1000" s="196"/>
      <c r="M1000" s="196"/>
      <c r="N1000" s="196"/>
      <c r="O1000" s="42"/>
      <c r="P1000" s="317"/>
      <c r="Q1000" s="42"/>
      <c r="R1000" s="42"/>
      <c r="S1000" s="42"/>
      <c r="T1000" s="42"/>
      <c r="U1000" s="42"/>
      <c r="V1000" s="42"/>
      <c r="W1000" s="42"/>
      <c r="X1000" s="42"/>
      <c r="Y1000" s="42"/>
      <c r="Z1000" s="42"/>
      <c r="AA1000" s="42"/>
      <c r="AB1000" s="42"/>
    </row>
    <row r="1001" spans="2:28" ht="15.75" hidden="1" customHeight="1" x14ac:dyDescent="0.25">
      <c r="B1001" s="42"/>
      <c r="C1001" s="42"/>
      <c r="D1001" s="42"/>
      <c r="E1001" s="42"/>
      <c r="F1001" s="42"/>
      <c r="G1001" s="72"/>
      <c r="H1001" s="72"/>
      <c r="I1001" s="72"/>
      <c r="J1001" s="72"/>
      <c r="K1001" s="42"/>
      <c r="L1001" s="196"/>
      <c r="M1001" s="196"/>
      <c r="N1001" s="196"/>
      <c r="O1001" s="42"/>
      <c r="P1001" s="317"/>
      <c r="Q1001" s="42"/>
      <c r="R1001" s="42"/>
      <c r="S1001" s="42"/>
      <c r="T1001" s="42"/>
      <c r="U1001" s="42"/>
      <c r="V1001" s="42"/>
      <c r="W1001" s="42"/>
      <c r="X1001" s="42"/>
      <c r="Y1001" s="42"/>
      <c r="Z1001" s="42"/>
      <c r="AA1001" s="42"/>
      <c r="AB1001" s="42"/>
    </row>
    <row r="1002" spans="2:28" ht="15.75" hidden="1" customHeight="1" x14ac:dyDescent="0.25">
      <c r="B1002" s="42"/>
      <c r="C1002" s="42"/>
      <c r="D1002" s="42"/>
      <c r="E1002" s="42"/>
      <c r="F1002" s="42"/>
      <c r="G1002" s="72"/>
      <c r="H1002" s="72"/>
      <c r="I1002" s="72"/>
      <c r="J1002" s="72"/>
      <c r="K1002" s="42"/>
      <c r="L1002" s="196"/>
      <c r="M1002" s="196"/>
      <c r="N1002" s="196"/>
      <c r="O1002" s="42"/>
      <c r="P1002" s="317"/>
      <c r="Q1002" s="42"/>
      <c r="R1002" s="42"/>
      <c r="S1002" s="42"/>
      <c r="T1002" s="42"/>
      <c r="U1002" s="42"/>
      <c r="V1002" s="42"/>
      <c r="W1002" s="42"/>
      <c r="X1002" s="42"/>
      <c r="Y1002" s="42"/>
      <c r="Z1002" s="42"/>
      <c r="AA1002" s="42"/>
      <c r="AB1002" s="42"/>
    </row>
    <row r="1003" spans="2:28" ht="15.75" hidden="1" customHeight="1" x14ac:dyDescent="0.25">
      <c r="B1003" s="42"/>
      <c r="C1003" s="42"/>
      <c r="D1003" s="42"/>
      <c r="E1003" s="42"/>
      <c r="F1003" s="42"/>
      <c r="G1003" s="72"/>
      <c r="H1003" s="72"/>
      <c r="I1003" s="72"/>
      <c r="J1003" s="72"/>
      <c r="K1003" s="42"/>
      <c r="L1003" s="196"/>
      <c r="M1003" s="196"/>
      <c r="N1003" s="196"/>
      <c r="O1003" s="42"/>
      <c r="P1003" s="317"/>
      <c r="Q1003" s="42"/>
      <c r="R1003" s="42"/>
      <c r="S1003" s="42"/>
      <c r="T1003" s="42"/>
      <c r="U1003" s="42"/>
      <c r="V1003" s="42"/>
      <c r="W1003" s="42"/>
      <c r="X1003" s="42"/>
      <c r="Y1003" s="42"/>
      <c r="Z1003" s="42"/>
      <c r="AA1003" s="42"/>
      <c r="AB1003" s="42"/>
    </row>
    <row r="1004" spans="2:28" ht="15.75" hidden="1" customHeight="1" x14ac:dyDescent="0.25">
      <c r="B1004" s="42"/>
      <c r="C1004" s="42"/>
      <c r="D1004" s="42"/>
      <c r="E1004" s="42"/>
      <c r="F1004" s="42"/>
      <c r="G1004" s="72"/>
      <c r="H1004" s="72"/>
      <c r="I1004" s="72"/>
      <c r="J1004" s="72"/>
      <c r="K1004" s="42"/>
      <c r="L1004" s="196"/>
      <c r="M1004" s="196"/>
      <c r="N1004" s="196"/>
      <c r="O1004" s="42"/>
      <c r="P1004" s="317"/>
      <c r="Q1004" s="42"/>
      <c r="R1004" s="42"/>
      <c r="S1004" s="42"/>
      <c r="T1004" s="42"/>
      <c r="U1004" s="42"/>
      <c r="V1004" s="42"/>
      <c r="W1004" s="42"/>
      <c r="X1004" s="42"/>
      <c r="Y1004" s="42"/>
      <c r="Z1004" s="42"/>
      <c r="AA1004" s="42"/>
      <c r="AB1004" s="42"/>
    </row>
    <row r="1005" spans="2:28" ht="15.75" hidden="1" customHeight="1" x14ac:dyDescent="0.25">
      <c r="B1005" s="42"/>
      <c r="C1005" s="42"/>
      <c r="D1005" s="42"/>
      <c r="E1005" s="42"/>
      <c r="F1005" s="42"/>
      <c r="G1005" s="72"/>
      <c r="H1005" s="72"/>
      <c r="I1005" s="72"/>
      <c r="J1005" s="72"/>
      <c r="K1005" s="42"/>
      <c r="L1005" s="196"/>
      <c r="M1005" s="196"/>
      <c r="N1005" s="196"/>
      <c r="O1005" s="42"/>
      <c r="P1005" s="317"/>
      <c r="Q1005" s="42"/>
      <c r="R1005" s="42"/>
      <c r="S1005" s="42"/>
      <c r="T1005" s="42"/>
      <c r="U1005" s="42"/>
      <c r="V1005" s="42"/>
      <c r="W1005" s="42"/>
      <c r="X1005" s="42"/>
      <c r="Y1005" s="42"/>
      <c r="Z1005" s="42"/>
      <c r="AA1005" s="42"/>
      <c r="AB1005" s="42"/>
    </row>
    <row r="1006" spans="2:28" ht="15.75" hidden="1" customHeight="1" x14ac:dyDescent="0.25">
      <c r="B1006" s="42"/>
      <c r="C1006" s="42"/>
      <c r="D1006" s="42"/>
      <c r="E1006" s="42"/>
      <c r="F1006" s="42"/>
      <c r="G1006" s="72"/>
      <c r="H1006" s="72"/>
      <c r="I1006" s="72"/>
      <c r="J1006" s="72"/>
      <c r="K1006" s="42"/>
      <c r="L1006" s="196"/>
      <c r="M1006" s="196"/>
      <c r="N1006" s="196"/>
      <c r="O1006" s="42"/>
      <c r="P1006" s="317"/>
      <c r="Q1006" s="42"/>
      <c r="R1006" s="42"/>
      <c r="S1006" s="42"/>
      <c r="T1006" s="42"/>
      <c r="U1006" s="42"/>
      <c r="V1006" s="42"/>
      <c r="W1006" s="42"/>
      <c r="X1006" s="42"/>
      <c r="Y1006" s="42"/>
      <c r="Z1006" s="42"/>
      <c r="AA1006" s="42"/>
      <c r="AB1006" s="42"/>
    </row>
    <row r="1007" spans="2:28" ht="15.75" hidden="1" customHeight="1" x14ac:dyDescent="0.25">
      <c r="B1007" s="42"/>
      <c r="C1007" s="42"/>
      <c r="D1007" s="42"/>
      <c r="E1007" s="42"/>
      <c r="F1007" s="42"/>
      <c r="G1007" s="72"/>
      <c r="H1007" s="72"/>
      <c r="I1007" s="72"/>
      <c r="J1007" s="72"/>
      <c r="K1007" s="42"/>
      <c r="L1007" s="196"/>
      <c r="M1007" s="196"/>
      <c r="N1007" s="196"/>
      <c r="O1007" s="42"/>
      <c r="P1007" s="317"/>
      <c r="Q1007" s="42"/>
      <c r="R1007" s="42"/>
      <c r="S1007" s="42"/>
      <c r="T1007" s="42"/>
      <c r="U1007" s="42"/>
      <c r="V1007" s="42"/>
      <c r="W1007" s="42"/>
      <c r="X1007" s="42"/>
      <c r="Y1007" s="42"/>
      <c r="Z1007" s="42"/>
      <c r="AA1007" s="42"/>
      <c r="AB1007" s="42"/>
    </row>
    <row r="1008" spans="2:28" ht="15.75" hidden="1" customHeight="1" x14ac:dyDescent="0.25">
      <c r="B1008" s="42"/>
      <c r="C1008" s="42"/>
      <c r="D1008" s="42"/>
      <c r="E1008" s="42"/>
      <c r="F1008" s="42"/>
      <c r="G1008" s="72"/>
      <c r="H1008" s="72"/>
      <c r="I1008" s="72"/>
      <c r="J1008" s="72"/>
      <c r="K1008" s="42"/>
      <c r="L1008" s="196"/>
      <c r="M1008" s="196"/>
      <c r="N1008" s="196"/>
      <c r="O1008" s="42"/>
      <c r="P1008" s="317"/>
      <c r="Q1008" s="42"/>
      <c r="R1008" s="42"/>
      <c r="S1008" s="42"/>
      <c r="T1008" s="42"/>
      <c r="U1008" s="42"/>
      <c r="V1008" s="42"/>
      <c r="W1008" s="42"/>
      <c r="X1008" s="42"/>
      <c r="Y1008" s="42"/>
      <c r="Z1008" s="42"/>
      <c r="AA1008" s="42"/>
      <c r="AB1008" s="42"/>
    </row>
    <row r="1009" spans="2:28" ht="15.75" hidden="1" customHeight="1" x14ac:dyDescent="0.25">
      <c r="B1009" s="42"/>
      <c r="C1009" s="42"/>
      <c r="D1009" s="42"/>
      <c r="E1009" s="42"/>
      <c r="F1009" s="42"/>
      <c r="G1009" s="72"/>
      <c r="H1009" s="72"/>
      <c r="I1009" s="72"/>
      <c r="J1009" s="72"/>
      <c r="K1009" s="42"/>
      <c r="L1009" s="196"/>
      <c r="M1009" s="196"/>
      <c r="N1009" s="196"/>
      <c r="O1009" s="42"/>
      <c r="P1009" s="317"/>
      <c r="Q1009" s="42"/>
      <c r="R1009" s="42"/>
      <c r="S1009" s="42"/>
      <c r="T1009" s="42"/>
      <c r="U1009" s="42"/>
      <c r="V1009" s="42"/>
      <c r="W1009" s="42"/>
      <c r="X1009" s="42"/>
      <c r="Y1009" s="42"/>
      <c r="Z1009" s="42"/>
      <c r="AA1009" s="42"/>
      <c r="AB1009" s="42"/>
    </row>
    <row r="1010" spans="2:28" ht="15.75" hidden="1" customHeight="1" x14ac:dyDescent="0.25">
      <c r="B1010" s="42"/>
      <c r="C1010" s="42"/>
      <c r="D1010" s="42"/>
      <c r="E1010" s="42"/>
      <c r="F1010" s="42"/>
      <c r="G1010" s="72"/>
      <c r="H1010" s="72"/>
      <c r="I1010" s="72"/>
      <c r="J1010" s="72"/>
      <c r="K1010" s="42"/>
      <c r="L1010" s="196"/>
      <c r="M1010" s="196"/>
      <c r="N1010" s="196"/>
      <c r="O1010" s="42"/>
      <c r="P1010" s="317"/>
      <c r="Q1010" s="42"/>
      <c r="R1010" s="42"/>
      <c r="S1010" s="42"/>
      <c r="T1010" s="42"/>
      <c r="U1010" s="42"/>
      <c r="V1010" s="42"/>
      <c r="W1010" s="42"/>
      <c r="X1010" s="42"/>
      <c r="Y1010" s="42"/>
      <c r="Z1010" s="42"/>
      <c r="AA1010" s="42"/>
      <c r="AB1010" s="42"/>
    </row>
    <row r="1011" spans="2:28" ht="15.75" hidden="1" customHeight="1" x14ac:dyDescent="0.25">
      <c r="B1011" s="42"/>
      <c r="C1011" s="42"/>
      <c r="D1011" s="42"/>
      <c r="E1011" s="42"/>
      <c r="F1011" s="42"/>
      <c r="G1011" s="72"/>
      <c r="H1011" s="72"/>
      <c r="I1011" s="72"/>
      <c r="J1011" s="72"/>
      <c r="K1011" s="42"/>
      <c r="L1011" s="196"/>
      <c r="M1011" s="196"/>
      <c r="N1011" s="196"/>
      <c r="O1011" s="42"/>
      <c r="P1011" s="317"/>
      <c r="Q1011" s="42"/>
      <c r="R1011" s="42"/>
      <c r="S1011" s="42"/>
      <c r="T1011" s="42"/>
      <c r="U1011" s="42"/>
      <c r="V1011" s="42"/>
      <c r="W1011" s="42"/>
      <c r="X1011" s="42"/>
      <c r="Y1011" s="42"/>
      <c r="Z1011" s="42"/>
      <c r="AA1011" s="42"/>
      <c r="AB1011" s="42"/>
    </row>
    <row r="1012" spans="2:28" ht="15.75" hidden="1" customHeight="1" x14ac:dyDescent="0.25">
      <c r="B1012" s="42"/>
      <c r="C1012" s="42"/>
      <c r="D1012" s="42"/>
      <c r="E1012" s="42"/>
      <c r="F1012" s="42"/>
      <c r="G1012" s="72"/>
      <c r="H1012" s="72"/>
      <c r="I1012" s="72"/>
      <c r="J1012" s="72"/>
      <c r="K1012" s="42"/>
      <c r="L1012" s="196"/>
      <c r="M1012" s="196"/>
      <c r="N1012" s="196"/>
      <c r="O1012" s="42"/>
      <c r="P1012" s="317"/>
      <c r="Q1012" s="42"/>
      <c r="R1012" s="42"/>
      <c r="S1012" s="42"/>
      <c r="T1012" s="42"/>
      <c r="U1012" s="42"/>
      <c r="V1012" s="42"/>
      <c r="W1012" s="42"/>
      <c r="X1012" s="42"/>
      <c r="Y1012" s="42"/>
      <c r="Z1012" s="42"/>
      <c r="AA1012" s="42"/>
      <c r="AB1012" s="42"/>
    </row>
    <row r="1013" spans="2:28" ht="15.75" hidden="1" customHeight="1" x14ac:dyDescent="0.25">
      <c r="B1013" s="42"/>
      <c r="C1013" s="42"/>
      <c r="D1013" s="42"/>
      <c r="E1013" s="42"/>
      <c r="F1013" s="42"/>
      <c r="G1013" s="72"/>
      <c r="H1013" s="72"/>
      <c r="I1013" s="72"/>
      <c r="J1013" s="72"/>
      <c r="K1013" s="42"/>
      <c r="L1013" s="196"/>
      <c r="M1013" s="196"/>
      <c r="N1013" s="196"/>
      <c r="O1013" s="42"/>
      <c r="P1013" s="317"/>
      <c r="Q1013" s="42"/>
      <c r="R1013" s="42"/>
      <c r="S1013" s="42"/>
      <c r="T1013" s="42"/>
      <c r="U1013" s="42"/>
      <c r="V1013" s="42"/>
      <c r="W1013" s="42"/>
      <c r="X1013" s="42"/>
      <c r="Y1013" s="42"/>
      <c r="Z1013" s="42"/>
      <c r="AA1013" s="42"/>
      <c r="AB1013" s="42"/>
    </row>
    <row r="1014" spans="2:28" ht="15.75" hidden="1" customHeight="1" x14ac:dyDescent="0.25">
      <c r="B1014" s="42"/>
      <c r="C1014" s="42"/>
      <c r="D1014" s="42"/>
      <c r="E1014" s="42"/>
      <c r="F1014" s="42"/>
      <c r="G1014" s="72"/>
      <c r="H1014" s="72"/>
      <c r="I1014" s="72"/>
      <c r="J1014" s="72"/>
      <c r="K1014" s="42"/>
      <c r="L1014" s="196"/>
      <c r="M1014" s="196"/>
      <c r="N1014" s="196"/>
      <c r="O1014" s="42"/>
      <c r="P1014" s="317"/>
      <c r="Q1014" s="42"/>
      <c r="R1014" s="42"/>
      <c r="S1014" s="42"/>
      <c r="T1014" s="42"/>
      <c r="U1014" s="42"/>
      <c r="V1014" s="42"/>
      <c r="W1014" s="42"/>
      <c r="X1014" s="42"/>
      <c r="Y1014" s="42"/>
      <c r="Z1014" s="42"/>
      <c r="AA1014" s="42"/>
      <c r="AB1014" s="42"/>
    </row>
    <row r="1015" spans="2:28" ht="15.75" hidden="1" customHeight="1" x14ac:dyDescent="0.25">
      <c r="B1015" s="42"/>
      <c r="C1015" s="42"/>
      <c r="D1015" s="42"/>
      <c r="E1015" s="42"/>
      <c r="F1015" s="42"/>
      <c r="G1015" s="72"/>
      <c r="H1015" s="72"/>
      <c r="I1015" s="72"/>
      <c r="J1015" s="72"/>
      <c r="K1015" s="42"/>
      <c r="L1015" s="196"/>
      <c r="M1015" s="196"/>
      <c r="N1015" s="196"/>
      <c r="O1015" s="42"/>
      <c r="P1015" s="317"/>
      <c r="Q1015" s="42"/>
      <c r="R1015" s="42"/>
      <c r="S1015" s="42"/>
      <c r="T1015" s="42"/>
      <c r="U1015" s="42"/>
      <c r="V1015" s="42"/>
      <c r="W1015" s="42"/>
      <c r="X1015" s="42"/>
      <c r="Y1015" s="42"/>
      <c r="Z1015" s="42"/>
      <c r="AA1015" s="42"/>
      <c r="AB1015" s="42"/>
    </row>
    <row r="1016" spans="2:28" ht="15.75" hidden="1" customHeight="1" x14ac:dyDescent="0.25">
      <c r="B1016" s="42"/>
      <c r="C1016" s="42"/>
      <c r="D1016" s="42"/>
      <c r="E1016" s="42"/>
      <c r="F1016" s="42"/>
      <c r="G1016" s="72"/>
      <c r="H1016" s="72"/>
      <c r="I1016" s="72"/>
      <c r="J1016" s="72"/>
      <c r="K1016" s="42"/>
      <c r="L1016" s="196"/>
      <c r="M1016" s="196"/>
      <c r="N1016" s="196"/>
      <c r="O1016" s="42"/>
      <c r="P1016" s="317"/>
      <c r="Q1016" s="42"/>
      <c r="R1016" s="42"/>
      <c r="S1016" s="42"/>
      <c r="T1016" s="42"/>
      <c r="U1016" s="42"/>
      <c r="V1016" s="42"/>
      <c r="W1016" s="42"/>
      <c r="X1016" s="42"/>
      <c r="Y1016" s="42"/>
      <c r="Z1016" s="42"/>
      <c r="AA1016" s="42"/>
      <c r="AB1016" s="42"/>
    </row>
    <row r="1017" spans="2:28" ht="15.75" hidden="1" customHeight="1" x14ac:dyDescent="0.25">
      <c r="B1017" s="42"/>
      <c r="C1017" s="42"/>
      <c r="D1017" s="42"/>
      <c r="E1017" s="42"/>
      <c r="F1017" s="42"/>
      <c r="G1017" s="72"/>
      <c r="H1017" s="72"/>
      <c r="I1017" s="72"/>
      <c r="J1017" s="72"/>
      <c r="K1017" s="42"/>
      <c r="L1017" s="196"/>
      <c r="M1017" s="196"/>
      <c r="N1017" s="196"/>
      <c r="O1017" s="42"/>
      <c r="P1017" s="317"/>
      <c r="Q1017" s="42"/>
      <c r="R1017" s="42"/>
      <c r="S1017" s="42"/>
      <c r="T1017" s="42"/>
      <c r="U1017" s="42"/>
      <c r="V1017" s="42"/>
      <c r="W1017" s="42"/>
      <c r="X1017" s="42"/>
      <c r="Y1017" s="42"/>
      <c r="Z1017" s="42"/>
      <c r="AA1017" s="42"/>
      <c r="AB1017" s="42"/>
    </row>
    <row r="1018" spans="2:28" ht="15.75" hidden="1" customHeight="1" x14ac:dyDescent="0.25">
      <c r="B1018" s="42"/>
      <c r="C1018" s="42"/>
      <c r="D1018" s="42"/>
      <c r="E1018" s="42"/>
      <c r="F1018" s="42"/>
      <c r="G1018" s="72"/>
      <c r="H1018" s="72"/>
      <c r="I1018" s="72"/>
      <c r="J1018" s="72"/>
      <c r="K1018" s="42"/>
      <c r="L1018" s="196"/>
      <c r="M1018" s="196"/>
      <c r="N1018" s="196"/>
      <c r="O1018" s="42"/>
      <c r="P1018" s="317"/>
      <c r="Q1018" s="42"/>
      <c r="R1018" s="42"/>
      <c r="S1018" s="42"/>
      <c r="T1018" s="42"/>
      <c r="U1018" s="42"/>
      <c r="V1018" s="42"/>
      <c r="W1018" s="42"/>
      <c r="X1018" s="42"/>
      <c r="Y1018" s="42"/>
      <c r="Z1018" s="42"/>
      <c r="AA1018" s="42"/>
      <c r="AB1018" s="42"/>
    </row>
    <row r="1019" spans="2:28" ht="15.75" hidden="1" customHeight="1" x14ac:dyDescent="0.25">
      <c r="B1019" s="42"/>
      <c r="C1019" s="42"/>
      <c r="D1019" s="42"/>
      <c r="E1019" s="42"/>
      <c r="F1019" s="42"/>
      <c r="G1019" s="72"/>
      <c r="H1019" s="72"/>
      <c r="I1019" s="72"/>
      <c r="J1019" s="72"/>
      <c r="K1019" s="42"/>
      <c r="L1019" s="196"/>
      <c r="M1019" s="196"/>
      <c r="N1019" s="196"/>
      <c r="O1019" s="42"/>
      <c r="P1019" s="317"/>
      <c r="Q1019" s="42"/>
      <c r="R1019" s="42"/>
      <c r="S1019" s="42"/>
      <c r="T1019" s="42"/>
      <c r="U1019" s="42"/>
      <c r="V1019" s="42"/>
      <c r="W1019" s="42"/>
      <c r="X1019" s="42"/>
      <c r="Y1019" s="42"/>
      <c r="Z1019" s="42"/>
      <c r="AA1019" s="42"/>
      <c r="AB1019" s="42"/>
    </row>
  </sheetData>
  <autoFilter ref="A8:AB39" xr:uid="{00000000-0001-0000-0900-000000000000}"/>
  <mergeCells count="104">
    <mergeCell ref="Q21:Q22"/>
    <mergeCell ref="R21:R22"/>
    <mergeCell ref="S21:S22"/>
    <mergeCell ref="T21:T22"/>
    <mergeCell ref="Q17:Q18"/>
    <mergeCell ref="R17:R18"/>
    <mergeCell ref="S17:S18"/>
    <mergeCell ref="T17:T18"/>
    <mergeCell ref="Q19:Q20"/>
    <mergeCell ref="R19:R20"/>
    <mergeCell ref="S19:S20"/>
    <mergeCell ref="T19:T20"/>
    <mergeCell ref="M9:M16"/>
    <mergeCell ref="N9:N16"/>
    <mergeCell ref="D9:D16"/>
    <mergeCell ref="E9:E16"/>
    <mergeCell ref="F9:F16"/>
    <mergeCell ref="G9:G16"/>
    <mergeCell ref="H9:H16"/>
    <mergeCell ref="O9:O16"/>
    <mergeCell ref="I9:I16"/>
    <mergeCell ref="J9:J16"/>
    <mergeCell ref="L9:L16"/>
    <mergeCell ref="G25:G29"/>
    <mergeCell ref="H25:H29"/>
    <mergeCell ref="I25:I29"/>
    <mergeCell ref="J25:J29"/>
    <mergeCell ref="L25:L29"/>
    <mergeCell ref="M25:M29"/>
    <mergeCell ref="K25:K29"/>
    <mergeCell ref="C25:C29"/>
    <mergeCell ref="O17:O24"/>
    <mergeCell ref="N17:N24"/>
    <mergeCell ref="L17:L24"/>
    <mergeCell ref="M17:M24"/>
    <mergeCell ref="C17:C24"/>
    <mergeCell ref="D17:D24"/>
    <mergeCell ref="E17:E24"/>
    <mergeCell ref="F17:F24"/>
    <mergeCell ref="G17:G24"/>
    <mergeCell ref="H17:H24"/>
    <mergeCell ref="I17:I24"/>
    <mergeCell ref="J17:J24"/>
    <mergeCell ref="K17:K24"/>
    <mergeCell ref="C9:C16"/>
    <mergeCell ref="D1:S1"/>
    <mergeCell ref="N30:N34"/>
    <mergeCell ref="O30:O34"/>
    <mergeCell ref="A30:A34"/>
    <mergeCell ref="B30:B34"/>
    <mergeCell ref="D30:D34"/>
    <mergeCell ref="E30:E34"/>
    <mergeCell ref="F30:F34"/>
    <mergeCell ref="G30:G34"/>
    <mergeCell ref="H30:H34"/>
    <mergeCell ref="I30:I34"/>
    <mergeCell ref="J30:J34"/>
    <mergeCell ref="L30:L34"/>
    <mergeCell ref="M30:M34"/>
    <mergeCell ref="K30:K34"/>
    <mergeCell ref="C30:C34"/>
    <mergeCell ref="N25:N29"/>
    <mergeCell ref="O25:O29"/>
    <mergeCell ref="A25:A29"/>
    <mergeCell ref="B25:B29"/>
    <mergeCell ref="D25:D29"/>
    <mergeCell ref="E25:E29"/>
    <mergeCell ref="F25:F29"/>
    <mergeCell ref="T11:T12"/>
    <mergeCell ref="Q13:Q14"/>
    <mergeCell ref="R13:R14"/>
    <mergeCell ref="S13:S14"/>
    <mergeCell ref="T13:T14"/>
    <mergeCell ref="Q11:Q12"/>
    <mergeCell ref="R11:R12"/>
    <mergeCell ref="Q7:T7"/>
    <mergeCell ref="Q9:Q10"/>
    <mergeCell ref="R9:R10"/>
    <mergeCell ref="S9:S10"/>
    <mergeCell ref="T9:T10"/>
    <mergeCell ref="D2:S2"/>
    <mergeCell ref="D3:S3"/>
    <mergeCell ref="M4:S4"/>
    <mergeCell ref="N35:N39"/>
    <mergeCell ref="O35:O39"/>
    <mergeCell ref="A35:A39"/>
    <mergeCell ref="B35:B39"/>
    <mergeCell ref="D35:D39"/>
    <mergeCell ref="E35:E39"/>
    <mergeCell ref="F35:F39"/>
    <mergeCell ref="G35:G39"/>
    <mergeCell ref="H35:H39"/>
    <mergeCell ref="I35:I39"/>
    <mergeCell ref="J35:J39"/>
    <mergeCell ref="L35:L39"/>
    <mergeCell ref="M35:M39"/>
    <mergeCell ref="K35:K39"/>
    <mergeCell ref="C35:C39"/>
    <mergeCell ref="A1:C4"/>
    <mergeCell ref="D4:L4"/>
    <mergeCell ref="S11:S12"/>
    <mergeCell ref="G7:K7"/>
    <mergeCell ref="L7:O7"/>
    <mergeCell ref="K9:K16"/>
  </mergeCells>
  <dataValidations xWindow="1173" yWindow="377" count="14">
    <dataValidation allowBlank="1" showInputMessage="1" showErrorMessage="1" prompt="Relacione el tipo de meta del plan de desarrollo, las cuales pueden ser: Meta Producto, Meta Estratégica, Meta Trazadora, Meta Priorizada, etc., según lo defina la SDP. En caso de que la meta corresponda a dos o más tipos relacione los que aplique." sqref="C8" xr:uid="{00000000-0002-0000-0900-000000000000}"/>
    <dataValidation allowBlank="1" showInputMessage="1" showErrorMessage="1" prompt="Relacionar el nombre de la(s) actividad(s) del proyecto de inversión asociadas a la meta._x000a__x000a_Resalte en gris la(s) actividad(s) del proyecto de inversión que le aporta  al avance físico de la meta." sqref="B8" xr:uid="{00000000-0002-0000-0900-000001000000}"/>
    <dataValidation allowBlank="1" showInputMessage="1" showErrorMessage="1" prompt="Relacionar el código de la actividad. El código es asignado por SEGPLAN, y debe guardar coherencia con el registrado en la hoja de vida de indicador._x000a_" sqref="A8" xr:uid="{00000000-0002-0000-0900-000002000000}"/>
    <dataValidation allowBlank="1" showInputMessage="1" showErrorMessage="1" prompt="Relacionar el número de la meta asignado por la Secretaría Distrital de Planeación." sqref="D8" xr:uid="{00000000-0002-0000-0900-000003000000}"/>
    <dataValidation allowBlank="1" showInputMessage="1" showErrorMessage="1" prompt="Relacionar el nombre completo de la meta." sqref="E8" xr:uid="{00000000-0002-0000-0900-000004000000}"/>
    <dataValidation allowBlank="1" showInputMessage="1" showErrorMessage="1" prompt="Relacionar el número del indicador asignado para la meta por la Secretaría Distrital de Planeación." sqref="F8" xr:uid="{00000000-0002-0000-0900-000005000000}"/>
    <dataValidation allowBlank="1" showInputMessage="1" showErrorMessage="1" prompt="Relacionar el nombre completo del indicador de la meta._x000a_" sqref="G8" xr:uid="{00000000-0002-0000-0900-000006000000}"/>
    <dataValidation allowBlank="1" showInputMessage="1" showErrorMessage="1" prompt="Relacionar el avance físico de la meta para el periodo de reporte. " sqref="H8:K8" xr:uid="{00000000-0002-0000-0900-000007000000}"/>
    <dataValidation allowBlank="1" showInputMessage="1" showErrorMessage="1" prompt="Tenga en cuenta que: El reporte cualitativo debe explicar las cifras reportadas.  Recuerde que un externo va a leer la información, por lo cual, evite términos técnicos, siglas. Use un lenguaje claro e incluyente._x000a_" sqref="M8" xr:uid="{00000000-0002-0000-0900-000008000000}"/>
    <dataValidation allowBlank="1" showInputMessage="1" showErrorMessage="1" prompt="En caso de presentarse retraso en el avance de la meta, relacionar las situaciones que han dificultado el logro de la misma, así como las estrategias que se adelantarán para superar la situación. Use un lenguaje claro e incluyente." sqref="N8" xr:uid="{00000000-0002-0000-0900-000009000000}"/>
    <dataValidation allowBlank="1" showInputMessage="1" showErrorMessage="1" prompt="Relacionar los beneficios y/o impactos para la ciudad, la ciudadanía o la Entidad generados con los logros y avances obtenidos y adelantados al corte del reporte. _x000a_Nota: Los beneficios se redactan en pasado." sqref="O8:P8" xr:uid="{00000000-0002-0000-0900-00000A000000}"/>
    <dataValidation allowBlank="1" showInputMessage="1" showErrorMessage="1" prompt="Relacionar en este campo la dependencia y código del proyecto de inversión responsable de reportar la información de avance (No utilice siglas)." sqref="L8" xr:uid="{00000000-0002-0000-0900-00000B000000}"/>
    <dataValidation allowBlank="1" showInputMessage="1" showErrorMessage="1" prompt="Relacionar la magnitud programada para cada vigencia. _x000a_Nota: En caso de ser necesario realice su actualización al comienzo de cada vigencia." sqref="R8" xr:uid="{00000000-0002-0000-0900-00000C000000}"/>
    <dataValidation allowBlank="1" showInputMessage="1" showErrorMessage="1" prompt="Reportar la magnitud alcanzada para la vigencia al periodo del reporte." sqref="S8" xr:uid="{00000000-0002-0000-0900-00000D000000}"/>
  </dataValidations>
  <pageMargins left="0.70866141732283472" right="0.70866141732283472" top="0.74803149606299213" bottom="0.74803149606299213" header="0" footer="0"/>
  <pageSetup scale="41"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738030"/>
  </sheetPr>
  <dimension ref="A1:AX1000"/>
  <sheetViews>
    <sheetView zoomScale="70" zoomScaleNormal="70" workbookViewId="0">
      <pane xSplit="2" ySplit="22" topLeftCell="C23" activePane="bottomRight" state="frozen"/>
      <selection pane="topRight" activeCell="C1" sqref="C1"/>
      <selection pane="bottomLeft" activeCell="A23" sqref="A23"/>
      <selection pane="bottomRight" activeCell="N33" sqref="N33"/>
    </sheetView>
  </sheetViews>
  <sheetFormatPr baseColWidth="10" defaultColWidth="14.42578125" defaultRowHeight="15" customHeight="1" x14ac:dyDescent="0.25"/>
  <cols>
    <col min="2" max="2" width="24.7109375" customWidth="1"/>
    <col min="3" max="3" width="19.140625" customWidth="1"/>
    <col min="4" max="4" width="21" customWidth="1"/>
    <col min="5" max="5" width="24" customWidth="1"/>
    <col min="6" max="6" width="20.28515625" customWidth="1"/>
    <col min="7" max="7" width="15.7109375" customWidth="1"/>
    <col min="8" max="8" width="18.42578125" customWidth="1"/>
    <col min="9" max="9" width="20.7109375" customWidth="1"/>
    <col min="10" max="10" width="16.140625" customWidth="1"/>
    <col min="11" max="11" width="13.85546875" customWidth="1"/>
    <col min="12" max="12" width="20.7109375" customWidth="1"/>
    <col min="13" max="13" width="1.85546875" customWidth="1"/>
    <col min="14" max="14" width="30" customWidth="1"/>
    <col min="15" max="15" width="22.42578125" customWidth="1"/>
    <col min="16" max="21" width="10.7109375" customWidth="1"/>
    <col min="22" max="22" width="1.7109375" customWidth="1"/>
    <col min="23" max="23" width="23.42578125" customWidth="1"/>
    <col min="24" max="24" width="21" customWidth="1"/>
    <col min="25" max="27" width="10.7109375" customWidth="1"/>
    <col min="31" max="31" width="2" customWidth="1"/>
    <col min="32" max="32" width="23.85546875" customWidth="1"/>
    <col min="33" max="33" width="20.7109375" customWidth="1"/>
    <col min="40" max="40" width="1.85546875" customWidth="1"/>
    <col min="41" max="41" width="23.7109375" customWidth="1"/>
    <col min="42" max="42" width="17.28515625" customWidth="1"/>
    <col min="45" max="45" width="19.140625" customWidth="1"/>
    <col min="46" max="46" width="20.42578125" customWidth="1"/>
  </cols>
  <sheetData>
    <row r="1" spans="1:50" ht="27" customHeight="1" x14ac:dyDescent="0.25">
      <c r="A1" s="1177" t="s">
        <v>981</v>
      </c>
      <c r="B1" s="1178"/>
      <c r="C1" s="1179"/>
      <c r="D1" s="1185" t="s">
        <v>233</v>
      </c>
      <c r="E1" s="1186"/>
      <c r="F1" s="1186"/>
      <c r="G1" s="1186"/>
      <c r="H1" s="1186"/>
      <c r="I1" s="1186"/>
      <c r="J1" s="1186"/>
      <c r="K1" s="1186"/>
      <c r="L1" s="1186"/>
      <c r="M1" s="1186"/>
      <c r="N1" s="1186"/>
      <c r="O1" s="1186"/>
      <c r="P1" s="1186"/>
      <c r="Q1" s="1186"/>
      <c r="R1" s="1186"/>
      <c r="S1" s="1186"/>
      <c r="T1" s="1186"/>
      <c r="U1" s="1186"/>
      <c r="V1" s="1186"/>
      <c r="W1" s="1186"/>
      <c r="X1" s="1186"/>
      <c r="Y1" s="1186"/>
      <c r="Z1" s="1186"/>
      <c r="AA1" s="1186"/>
      <c r="AB1" s="1186"/>
      <c r="AC1" s="1186"/>
      <c r="AD1" s="1186"/>
      <c r="AE1" s="1186"/>
      <c r="AF1" s="1186"/>
      <c r="AG1" s="1186"/>
      <c r="AH1" s="1186"/>
      <c r="AI1" s="1186"/>
      <c r="AJ1" s="1186"/>
      <c r="AK1" s="1186"/>
      <c r="AL1" s="1186"/>
      <c r="AM1" s="1186"/>
      <c r="AN1" s="1186"/>
      <c r="AO1" s="1186"/>
      <c r="AP1" s="1186"/>
      <c r="AQ1" s="1186"/>
      <c r="AR1" s="1186"/>
      <c r="AS1" s="1186"/>
      <c r="AT1" s="1186"/>
      <c r="AU1" s="1186"/>
      <c r="AV1" s="1187"/>
      <c r="AW1" s="197"/>
      <c r="AX1" s="197"/>
    </row>
    <row r="2" spans="1:50" ht="27" customHeight="1" x14ac:dyDescent="0.25">
      <c r="A2" s="1180"/>
      <c r="B2" s="754"/>
      <c r="C2" s="1181"/>
      <c r="D2" s="1185" t="s">
        <v>1</v>
      </c>
      <c r="E2" s="1186"/>
      <c r="F2" s="1186"/>
      <c r="G2" s="1186"/>
      <c r="H2" s="1186"/>
      <c r="I2" s="1186"/>
      <c r="J2" s="1186"/>
      <c r="K2" s="1186"/>
      <c r="L2" s="1186"/>
      <c r="M2" s="1186"/>
      <c r="N2" s="1186"/>
      <c r="O2" s="1186"/>
      <c r="P2" s="1186"/>
      <c r="Q2" s="1186"/>
      <c r="R2" s="1186"/>
      <c r="S2" s="1186"/>
      <c r="T2" s="1186"/>
      <c r="U2" s="1186"/>
      <c r="V2" s="1186"/>
      <c r="W2" s="1186"/>
      <c r="X2" s="1186"/>
      <c r="Y2" s="1186"/>
      <c r="Z2" s="1186"/>
      <c r="AA2" s="1186"/>
      <c r="AB2" s="1186"/>
      <c r="AC2" s="1186"/>
      <c r="AD2" s="1186"/>
      <c r="AE2" s="1186"/>
      <c r="AF2" s="1186"/>
      <c r="AG2" s="1186"/>
      <c r="AH2" s="1186"/>
      <c r="AI2" s="1186"/>
      <c r="AJ2" s="1186"/>
      <c r="AK2" s="1186"/>
      <c r="AL2" s="1186"/>
      <c r="AM2" s="1186"/>
      <c r="AN2" s="1186"/>
      <c r="AO2" s="1186"/>
      <c r="AP2" s="1186"/>
      <c r="AQ2" s="1186"/>
      <c r="AR2" s="1186"/>
      <c r="AS2" s="1186"/>
      <c r="AT2" s="1186"/>
      <c r="AU2" s="1186"/>
      <c r="AV2" s="1187"/>
      <c r="AW2" s="197"/>
      <c r="AX2" s="197"/>
    </row>
    <row r="3" spans="1:50" ht="27" customHeight="1" x14ac:dyDescent="0.25">
      <c r="A3" s="1180"/>
      <c r="B3" s="754"/>
      <c r="C3" s="1181"/>
      <c r="D3" s="1185" t="s">
        <v>234</v>
      </c>
      <c r="E3" s="1186"/>
      <c r="F3" s="1186"/>
      <c r="G3" s="1186"/>
      <c r="H3" s="1186"/>
      <c r="I3" s="1186"/>
      <c r="J3" s="1186"/>
      <c r="K3" s="1186"/>
      <c r="L3" s="1186"/>
      <c r="M3" s="1186"/>
      <c r="N3" s="1186"/>
      <c r="O3" s="1186"/>
      <c r="P3" s="1186"/>
      <c r="Q3" s="1186"/>
      <c r="R3" s="1186"/>
      <c r="S3" s="1186"/>
      <c r="T3" s="1186"/>
      <c r="U3" s="1186"/>
      <c r="V3" s="1186"/>
      <c r="W3" s="1186"/>
      <c r="X3" s="1186"/>
      <c r="Y3" s="1186"/>
      <c r="Z3" s="1186"/>
      <c r="AA3" s="1186"/>
      <c r="AB3" s="1186"/>
      <c r="AC3" s="1186"/>
      <c r="AD3" s="1186"/>
      <c r="AE3" s="1186"/>
      <c r="AF3" s="1186"/>
      <c r="AG3" s="1186"/>
      <c r="AH3" s="1186"/>
      <c r="AI3" s="1186"/>
      <c r="AJ3" s="1186"/>
      <c r="AK3" s="1186"/>
      <c r="AL3" s="1186"/>
      <c r="AM3" s="1186"/>
      <c r="AN3" s="1186"/>
      <c r="AO3" s="1186"/>
      <c r="AP3" s="1186"/>
      <c r="AQ3" s="1186"/>
      <c r="AR3" s="1186"/>
      <c r="AS3" s="1186"/>
      <c r="AT3" s="1186"/>
      <c r="AU3" s="1186"/>
      <c r="AV3" s="1187"/>
      <c r="AW3" s="197"/>
      <c r="AX3" s="197"/>
    </row>
    <row r="4" spans="1:50" ht="27" customHeight="1" x14ac:dyDescent="0.25">
      <c r="A4" s="1182"/>
      <c r="B4" s="1183"/>
      <c r="C4" s="1184"/>
      <c r="D4" s="1188" t="s">
        <v>1239</v>
      </c>
      <c r="E4" s="1188"/>
      <c r="F4" s="1188"/>
      <c r="G4" s="1188"/>
      <c r="H4" s="1188"/>
      <c r="I4" s="1188"/>
      <c r="J4" s="1188"/>
      <c r="K4" s="1188"/>
      <c r="L4" s="1188"/>
      <c r="M4" s="1188"/>
      <c r="N4" s="1188"/>
      <c r="O4" s="1188"/>
      <c r="P4" s="1188"/>
      <c r="Q4" s="1188"/>
      <c r="R4" s="1188"/>
      <c r="S4" s="1188"/>
      <c r="T4" s="1188"/>
      <c r="U4" s="1188"/>
      <c r="V4" s="1188"/>
      <c r="W4" s="1188"/>
      <c r="X4" s="1188"/>
      <c r="Y4" s="1188"/>
      <c r="Z4" s="1188"/>
      <c r="AA4" s="1188"/>
      <c r="AB4" s="1188"/>
      <c r="AC4" s="1188"/>
      <c r="AD4" s="1188"/>
      <c r="AE4" s="1188"/>
      <c r="AF4" s="1188" t="s">
        <v>1306</v>
      </c>
      <c r="AG4" s="1188"/>
      <c r="AH4" s="1188"/>
      <c r="AI4" s="1188"/>
      <c r="AJ4" s="1188"/>
      <c r="AK4" s="1188"/>
      <c r="AL4" s="1188"/>
      <c r="AM4" s="1188"/>
      <c r="AN4" s="1188"/>
      <c r="AO4" s="1188"/>
      <c r="AP4" s="1188"/>
      <c r="AQ4" s="1188"/>
      <c r="AR4" s="1188"/>
      <c r="AS4" s="1188"/>
      <c r="AT4" s="1188"/>
      <c r="AU4" s="1188"/>
      <c r="AV4" s="1188"/>
      <c r="AW4" s="197"/>
      <c r="AX4" s="197"/>
    </row>
    <row r="5" spans="1:50" ht="18" customHeight="1" x14ac:dyDescent="0.3">
      <c r="A5" s="198"/>
      <c r="B5" s="199"/>
      <c r="C5" s="199"/>
      <c r="D5" s="199"/>
      <c r="E5" s="200"/>
      <c r="F5" s="200"/>
      <c r="G5" s="199"/>
      <c r="H5" s="199"/>
      <c r="I5" s="198"/>
      <c r="J5" s="197"/>
      <c r="K5" s="198"/>
      <c r="L5" s="197"/>
      <c r="M5" s="197"/>
      <c r="N5" s="197"/>
      <c r="O5" s="197"/>
      <c r="P5" s="197"/>
      <c r="Q5" s="197"/>
      <c r="R5" s="197"/>
      <c r="S5" s="197"/>
      <c r="T5" s="197"/>
      <c r="U5" s="197"/>
      <c r="V5" s="197"/>
      <c r="W5" s="197"/>
      <c r="X5" s="197"/>
      <c r="Y5" s="197"/>
      <c r="Z5" s="197"/>
      <c r="AA5" s="197"/>
      <c r="AB5" s="197"/>
      <c r="AC5" s="197"/>
      <c r="AD5" s="197"/>
      <c r="AE5" s="197"/>
      <c r="AF5" s="197"/>
      <c r="AG5" s="197"/>
      <c r="AH5" s="197"/>
      <c r="AI5" s="197"/>
      <c r="AJ5" s="197"/>
      <c r="AK5" s="197"/>
      <c r="AL5" s="197"/>
      <c r="AM5" s="197"/>
      <c r="AN5" s="197"/>
      <c r="AO5" s="197"/>
      <c r="AP5" s="197"/>
      <c r="AQ5" s="197"/>
      <c r="AR5" s="197"/>
      <c r="AS5" s="197"/>
      <c r="AT5" s="197"/>
      <c r="AU5" s="197"/>
      <c r="AV5" s="197"/>
      <c r="AW5" s="197"/>
      <c r="AX5" s="197"/>
    </row>
    <row r="6" spans="1:50" ht="29.25" hidden="1" customHeight="1" x14ac:dyDescent="0.25">
      <c r="A6" s="198"/>
      <c r="B6" s="1171" t="s">
        <v>982</v>
      </c>
      <c r="C6" s="1171" t="s">
        <v>882</v>
      </c>
      <c r="D6" s="942" t="s">
        <v>274</v>
      </c>
      <c r="E6" s="761"/>
      <c r="F6" s="942" t="s">
        <v>275</v>
      </c>
      <c r="G6" s="761"/>
      <c r="H6" s="942" t="s">
        <v>276</v>
      </c>
      <c r="I6" s="761"/>
      <c r="J6" s="942" t="s">
        <v>983</v>
      </c>
      <c r="K6" s="761"/>
      <c r="L6" s="1176" t="s">
        <v>984</v>
      </c>
      <c r="M6" s="1176" t="s">
        <v>985</v>
      </c>
      <c r="N6" s="197"/>
      <c r="O6" s="197"/>
      <c r="P6" s="197"/>
      <c r="Q6" s="197"/>
      <c r="R6" s="197"/>
      <c r="S6" s="197"/>
      <c r="T6" s="197"/>
      <c r="U6" s="197"/>
      <c r="V6" s="197"/>
      <c r="W6" s="197"/>
      <c r="X6" s="197"/>
      <c r="Y6" s="197"/>
      <c r="Z6" s="197"/>
      <c r="AA6" s="197"/>
      <c r="AB6" s="197"/>
      <c r="AC6" s="197"/>
      <c r="AD6" s="197"/>
      <c r="AE6" s="197"/>
      <c r="AF6" s="197"/>
      <c r="AG6" s="197"/>
      <c r="AH6" s="197"/>
      <c r="AI6" s="197"/>
      <c r="AJ6" s="197"/>
      <c r="AK6" s="197"/>
      <c r="AL6" s="197"/>
      <c r="AM6" s="197"/>
      <c r="AN6" s="197"/>
      <c r="AO6" s="197"/>
      <c r="AP6" s="197"/>
      <c r="AQ6" s="197"/>
      <c r="AR6" s="197"/>
      <c r="AS6" s="197"/>
      <c r="AT6" s="197"/>
      <c r="AU6" s="197"/>
      <c r="AV6" s="197"/>
      <c r="AW6" s="197"/>
      <c r="AX6" s="197"/>
    </row>
    <row r="7" spans="1:50" ht="36" hidden="1" customHeight="1" x14ac:dyDescent="0.25">
      <c r="A7" s="198"/>
      <c r="B7" s="1056"/>
      <c r="C7" s="1056"/>
      <c r="D7" s="201" t="s">
        <v>986</v>
      </c>
      <c r="E7" s="202" t="s">
        <v>987</v>
      </c>
      <c r="F7" s="202" t="s">
        <v>986</v>
      </c>
      <c r="G7" s="201" t="s">
        <v>987</v>
      </c>
      <c r="H7" s="201" t="s">
        <v>986</v>
      </c>
      <c r="I7" s="201" t="s">
        <v>987</v>
      </c>
      <c r="J7" s="201" t="s">
        <v>986</v>
      </c>
      <c r="K7" s="201" t="s">
        <v>987</v>
      </c>
      <c r="L7" s="1056"/>
      <c r="M7" s="1056"/>
      <c r="N7" s="197"/>
      <c r="O7" s="197"/>
      <c r="P7" s="197"/>
      <c r="Q7" s="197"/>
      <c r="R7" s="197"/>
      <c r="S7" s="197"/>
      <c r="T7" s="197"/>
      <c r="U7" s="197"/>
      <c r="V7" s="197"/>
      <c r="W7" s="197"/>
      <c r="X7" s="197"/>
      <c r="Y7" s="197"/>
      <c r="Z7" s="197"/>
      <c r="AA7" s="197"/>
      <c r="AB7" s="197"/>
      <c r="AC7" s="197"/>
      <c r="AD7" s="197"/>
      <c r="AE7" s="197"/>
      <c r="AF7" s="197"/>
      <c r="AG7" s="197"/>
      <c r="AH7" s="197"/>
      <c r="AI7" s="197"/>
      <c r="AJ7" s="197"/>
      <c r="AK7" s="197"/>
      <c r="AL7" s="197"/>
      <c r="AM7" s="197"/>
      <c r="AN7" s="197"/>
      <c r="AO7" s="197"/>
      <c r="AP7" s="197"/>
      <c r="AQ7" s="197"/>
      <c r="AR7" s="197"/>
      <c r="AS7" s="197"/>
      <c r="AT7" s="197"/>
      <c r="AU7" s="197"/>
      <c r="AV7" s="197"/>
      <c r="AW7" s="197"/>
      <c r="AX7" s="197"/>
    </row>
    <row r="8" spans="1:50" ht="22.5" hidden="1" customHeight="1" x14ac:dyDescent="0.25">
      <c r="A8" s="198"/>
      <c r="B8" s="1171" t="str">
        <f>+'4.Magnitud_Presupuesto'!C9</f>
        <v>Impulsar en el 100% las acciones para gestionar el uso eficiente del vehículo particular en la ciudad</v>
      </c>
      <c r="C8" s="201" t="s">
        <v>458</v>
      </c>
      <c r="D8" s="203"/>
      <c r="E8" s="204"/>
      <c r="F8" s="204"/>
      <c r="G8" s="205"/>
      <c r="H8" s="206">
        <f>+'[1]3. Actividades Proyecto'!AK9</f>
        <v>620000</v>
      </c>
      <c r="I8" s="203">
        <f>+'[1]4.Magnitud_Presupuesto'!G9</f>
        <v>620000</v>
      </c>
      <c r="J8" s="206">
        <f>+'[1]3. Actividades Proyecto'!AP9</f>
        <v>280000</v>
      </c>
      <c r="K8" s="205"/>
      <c r="L8" s="205">
        <f>+D8+F8+H8+J8</f>
        <v>900000</v>
      </c>
      <c r="M8" s="205">
        <f>+E8+G8+I8+K8</f>
        <v>620000</v>
      </c>
      <c r="N8" s="197"/>
      <c r="O8" s="197"/>
      <c r="P8" s="197"/>
      <c r="Q8" s="197"/>
      <c r="R8" s="197"/>
      <c r="S8" s="197"/>
      <c r="T8" s="197"/>
      <c r="U8" s="197"/>
      <c r="V8" s="197"/>
      <c r="W8" s="197"/>
      <c r="X8" s="197"/>
      <c r="Y8" s="197"/>
      <c r="Z8" s="197"/>
      <c r="AA8" s="197"/>
      <c r="AB8" s="197"/>
      <c r="AC8" s="197"/>
      <c r="AD8" s="197"/>
      <c r="AE8" s="197"/>
      <c r="AF8" s="197"/>
      <c r="AG8" s="197"/>
      <c r="AH8" s="197"/>
      <c r="AI8" s="197"/>
      <c r="AJ8" s="197"/>
      <c r="AK8" s="197"/>
      <c r="AL8" s="197"/>
      <c r="AM8" s="197"/>
      <c r="AN8" s="197"/>
      <c r="AO8" s="197"/>
      <c r="AP8" s="197"/>
      <c r="AQ8" s="197"/>
      <c r="AR8" s="197"/>
      <c r="AS8" s="197"/>
      <c r="AT8" s="197"/>
      <c r="AU8" s="197"/>
      <c r="AV8" s="197"/>
      <c r="AW8" s="197"/>
      <c r="AX8" s="197"/>
    </row>
    <row r="9" spans="1:50" ht="22.5" hidden="1" customHeight="1" x14ac:dyDescent="0.25">
      <c r="A9" s="198"/>
      <c r="B9" s="1055"/>
      <c r="C9" s="201" t="s">
        <v>988</v>
      </c>
      <c r="D9" s="205"/>
      <c r="E9" s="204"/>
      <c r="F9" s="204"/>
      <c r="G9" s="205"/>
      <c r="H9" s="205"/>
      <c r="I9" s="205"/>
      <c r="J9" s="205"/>
      <c r="K9" s="205"/>
      <c r="L9" s="205">
        <f>+D9+F9+H9+J9</f>
        <v>0</v>
      </c>
      <c r="M9" s="205">
        <f>+E9+G9+I9+K9</f>
        <v>0</v>
      </c>
      <c r="N9" s="197"/>
      <c r="O9" s="197"/>
      <c r="P9" s="197"/>
      <c r="Q9" s="197"/>
      <c r="R9" s="197"/>
      <c r="S9" s="197"/>
      <c r="T9" s="197"/>
      <c r="U9" s="197"/>
      <c r="V9" s="197"/>
      <c r="W9" s="197"/>
      <c r="X9" s="197"/>
      <c r="Y9" s="197"/>
      <c r="Z9" s="197"/>
      <c r="AA9" s="197"/>
      <c r="AB9" s="197"/>
      <c r="AC9" s="197"/>
      <c r="AD9" s="197"/>
      <c r="AE9" s="197"/>
      <c r="AF9" s="197"/>
      <c r="AG9" s="197"/>
      <c r="AH9" s="197"/>
      <c r="AI9" s="197"/>
      <c r="AJ9" s="197"/>
      <c r="AK9" s="197"/>
      <c r="AL9" s="197"/>
      <c r="AM9" s="197"/>
      <c r="AN9" s="197"/>
      <c r="AO9" s="197"/>
      <c r="AP9" s="197"/>
      <c r="AQ9" s="197"/>
      <c r="AR9" s="197"/>
      <c r="AS9" s="197"/>
      <c r="AT9" s="197"/>
      <c r="AU9" s="197"/>
      <c r="AV9" s="197"/>
      <c r="AW9" s="197"/>
      <c r="AX9" s="197"/>
    </row>
    <row r="10" spans="1:50" ht="22.5" hidden="1" customHeight="1" x14ac:dyDescent="0.25">
      <c r="A10" s="198"/>
      <c r="B10" s="1056"/>
      <c r="C10" s="201" t="s">
        <v>989</v>
      </c>
      <c r="D10" s="207">
        <f t="shared" ref="D10:M10" si="0">SUM(D8:D9)</f>
        <v>0</v>
      </c>
      <c r="E10" s="208">
        <f t="shared" si="0"/>
        <v>0</v>
      </c>
      <c r="F10" s="208">
        <f t="shared" si="0"/>
        <v>0</v>
      </c>
      <c r="G10" s="209">
        <f t="shared" si="0"/>
        <v>0</v>
      </c>
      <c r="H10" s="209">
        <f t="shared" si="0"/>
        <v>620000</v>
      </c>
      <c r="I10" s="209">
        <f t="shared" si="0"/>
        <v>620000</v>
      </c>
      <c r="J10" s="209">
        <f t="shared" si="0"/>
        <v>280000</v>
      </c>
      <c r="K10" s="209">
        <f t="shared" si="0"/>
        <v>0</v>
      </c>
      <c r="L10" s="209">
        <f t="shared" si="0"/>
        <v>900000</v>
      </c>
      <c r="M10" s="209">
        <f t="shared" si="0"/>
        <v>620000</v>
      </c>
      <c r="N10" s="197"/>
      <c r="O10" s="197"/>
      <c r="P10" s="197"/>
      <c r="Q10" s="197"/>
      <c r="R10" s="197"/>
      <c r="S10" s="197"/>
      <c r="T10" s="197"/>
      <c r="U10" s="197"/>
      <c r="V10" s="197"/>
      <c r="W10" s="197"/>
      <c r="X10" s="197"/>
      <c r="Y10" s="197"/>
      <c r="Z10" s="197"/>
      <c r="AA10" s="197"/>
      <c r="AB10" s="197"/>
      <c r="AC10" s="197"/>
      <c r="AD10" s="197"/>
      <c r="AE10" s="197"/>
      <c r="AF10" s="197"/>
      <c r="AG10" s="197"/>
      <c r="AH10" s="197"/>
      <c r="AI10" s="197"/>
      <c r="AJ10" s="197"/>
      <c r="AK10" s="197"/>
      <c r="AL10" s="197"/>
      <c r="AM10" s="197"/>
      <c r="AN10" s="197"/>
      <c r="AO10" s="197"/>
      <c r="AP10" s="197"/>
      <c r="AQ10" s="197"/>
      <c r="AR10" s="197"/>
      <c r="AS10" s="197"/>
      <c r="AT10" s="197"/>
      <c r="AU10" s="197"/>
      <c r="AV10" s="197"/>
      <c r="AW10" s="197"/>
      <c r="AX10" s="197"/>
    </row>
    <row r="11" spans="1:50" ht="22.5" hidden="1" customHeight="1" x14ac:dyDescent="0.25">
      <c r="A11" s="198"/>
      <c r="B11" s="1171" t="str">
        <f>+'4.Magnitud_Presupuesto'!C14</f>
        <v xml:space="preserve">Realizar 100% de las actividades relacionadas para el mejoramiento en la prestación del servicio de transporte público de Bogotá y la Región </v>
      </c>
      <c r="C11" s="201" t="s">
        <v>458</v>
      </c>
      <c r="D11" s="205"/>
      <c r="E11" s="204"/>
      <c r="F11" s="204"/>
      <c r="G11" s="205"/>
      <c r="H11" s="206">
        <f>+'[1]3. Actividades Proyecto'!AK10</f>
        <v>156000</v>
      </c>
      <c r="I11" s="203">
        <f>+'[1]4.Magnitud_Presupuesto'!G14</f>
        <v>0</v>
      </c>
      <c r="J11" s="206">
        <f>+'[1]3. Actividades Proyecto'!AP10</f>
        <v>68000</v>
      </c>
      <c r="K11" s="205"/>
      <c r="L11" s="205">
        <f>+D11+F11+H11+J11</f>
        <v>224000</v>
      </c>
      <c r="M11" s="205">
        <f>+E11+G11+I11+K11</f>
        <v>0</v>
      </c>
      <c r="N11" s="197"/>
      <c r="O11" s="197"/>
      <c r="P11" s="197"/>
      <c r="Q11" s="197"/>
      <c r="R11" s="197"/>
      <c r="S11" s="197"/>
      <c r="T11" s="197"/>
      <c r="U11" s="197"/>
      <c r="V11" s="197"/>
      <c r="W11" s="197"/>
      <c r="X11" s="197"/>
      <c r="Y11" s="197"/>
      <c r="Z11" s="197"/>
      <c r="AA11" s="197"/>
      <c r="AB11" s="197"/>
      <c r="AC11" s="197"/>
      <c r="AD11" s="197"/>
      <c r="AE11" s="197"/>
      <c r="AF11" s="197"/>
      <c r="AG11" s="197"/>
      <c r="AH11" s="197"/>
      <c r="AI11" s="197"/>
      <c r="AJ11" s="197"/>
      <c r="AK11" s="197"/>
      <c r="AL11" s="197"/>
      <c r="AM11" s="197"/>
      <c r="AN11" s="197"/>
      <c r="AO11" s="197"/>
      <c r="AP11" s="197"/>
      <c r="AQ11" s="197"/>
      <c r="AR11" s="197"/>
      <c r="AS11" s="197"/>
      <c r="AT11" s="197"/>
      <c r="AU11" s="197"/>
      <c r="AV11" s="197"/>
      <c r="AW11" s="197"/>
      <c r="AX11" s="197"/>
    </row>
    <row r="12" spans="1:50" ht="22.5" hidden="1" customHeight="1" x14ac:dyDescent="0.25">
      <c r="A12" s="198"/>
      <c r="B12" s="1055"/>
      <c r="C12" s="201" t="s">
        <v>988</v>
      </c>
      <c r="D12" s="205"/>
      <c r="E12" s="204"/>
      <c r="F12" s="204"/>
      <c r="G12" s="205"/>
      <c r="H12" s="205"/>
      <c r="I12" s="205"/>
      <c r="J12" s="205"/>
      <c r="K12" s="205"/>
      <c r="L12" s="205">
        <f>+D12+F12+H12+J12</f>
        <v>0</v>
      </c>
      <c r="M12" s="205">
        <f>+E12+G12+I12+K12</f>
        <v>0</v>
      </c>
      <c r="N12" s="197"/>
      <c r="O12" s="197"/>
      <c r="P12" s="197"/>
      <c r="Q12" s="197"/>
      <c r="R12" s="197"/>
      <c r="S12" s="197"/>
      <c r="T12" s="197"/>
      <c r="U12" s="197"/>
      <c r="V12" s="197"/>
      <c r="W12" s="197"/>
      <c r="X12" s="197"/>
      <c r="Y12" s="197"/>
      <c r="Z12" s="197"/>
      <c r="AA12" s="197"/>
      <c r="AB12" s="197"/>
      <c r="AC12" s="197"/>
      <c r="AD12" s="197"/>
      <c r="AE12" s="197"/>
      <c r="AF12" s="197"/>
      <c r="AG12" s="197"/>
      <c r="AH12" s="197"/>
      <c r="AI12" s="197"/>
      <c r="AJ12" s="197"/>
      <c r="AK12" s="197"/>
      <c r="AL12" s="197"/>
      <c r="AM12" s="197"/>
      <c r="AN12" s="197"/>
      <c r="AO12" s="197"/>
      <c r="AP12" s="197"/>
      <c r="AQ12" s="197"/>
      <c r="AR12" s="197"/>
      <c r="AS12" s="197"/>
      <c r="AT12" s="197"/>
      <c r="AU12" s="197"/>
      <c r="AV12" s="197"/>
      <c r="AW12" s="197"/>
      <c r="AX12" s="197"/>
    </row>
    <row r="13" spans="1:50" ht="22.5" hidden="1" customHeight="1" x14ac:dyDescent="0.25">
      <c r="A13" s="198"/>
      <c r="B13" s="1056"/>
      <c r="C13" s="201" t="s">
        <v>989</v>
      </c>
      <c r="D13" s="209">
        <f t="shared" ref="D13:M13" si="1">SUM(D11:D12)</f>
        <v>0</v>
      </c>
      <c r="E13" s="208">
        <f t="shared" si="1"/>
        <v>0</v>
      </c>
      <c r="F13" s="208">
        <f t="shared" si="1"/>
        <v>0</v>
      </c>
      <c r="G13" s="209">
        <f t="shared" si="1"/>
        <v>0</v>
      </c>
      <c r="H13" s="209">
        <f t="shared" si="1"/>
        <v>156000</v>
      </c>
      <c r="I13" s="209">
        <f t="shared" si="1"/>
        <v>0</v>
      </c>
      <c r="J13" s="209">
        <f t="shared" si="1"/>
        <v>68000</v>
      </c>
      <c r="K13" s="209">
        <f t="shared" si="1"/>
        <v>0</v>
      </c>
      <c r="L13" s="209">
        <f t="shared" si="1"/>
        <v>224000</v>
      </c>
      <c r="M13" s="209">
        <f t="shared" si="1"/>
        <v>0</v>
      </c>
      <c r="N13" s="197"/>
      <c r="O13" s="197"/>
      <c r="P13" s="197"/>
      <c r="Q13" s="197"/>
      <c r="R13" s="197"/>
      <c r="S13" s="197"/>
      <c r="T13" s="197"/>
      <c r="U13" s="197"/>
      <c r="V13" s="197"/>
      <c r="W13" s="197"/>
      <c r="X13" s="197"/>
      <c r="Y13" s="197"/>
      <c r="Z13" s="197"/>
      <c r="AA13" s="197"/>
      <c r="AB13" s="197"/>
      <c r="AC13" s="197"/>
      <c r="AD13" s="197"/>
      <c r="AE13" s="197"/>
      <c r="AF13" s="197"/>
      <c r="AG13" s="197"/>
      <c r="AH13" s="197"/>
      <c r="AI13" s="197"/>
      <c r="AJ13" s="197"/>
      <c r="AK13" s="197"/>
      <c r="AL13" s="197"/>
      <c r="AM13" s="197"/>
      <c r="AN13" s="197"/>
      <c r="AO13" s="197"/>
      <c r="AP13" s="197"/>
      <c r="AQ13" s="197"/>
      <c r="AR13" s="197"/>
      <c r="AS13" s="197"/>
      <c r="AT13" s="197"/>
      <c r="AU13" s="197"/>
      <c r="AV13" s="197"/>
      <c r="AW13" s="197"/>
      <c r="AX13" s="197"/>
    </row>
    <row r="14" spans="1:50" ht="22.5" hidden="1" customHeight="1" x14ac:dyDescent="0.25">
      <c r="A14" s="198"/>
      <c r="B14" s="1171" t="str">
        <f>+'4.Magnitud_Presupuesto'!C19</f>
        <v>Realizar 100% de la revisión y seguimiento a los proyectos relacionados con la infraestructura vial, de tránsito y transporte de la ciudad y la Región.</v>
      </c>
      <c r="C14" s="201" t="s">
        <v>458</v>
      </c>
      <c r="D14" s="205"/>
      <c r="E14" s="204"/>
      <c r="F14" s="204"/>
      <c r="G14" s="205"/>
      <c r="H14" s="206">
        <f>+'[1]3. Actividades Proyecto'!AK11</f>
        <v>22</v>
      </c>
      <c r="I14" s="203">
        <f>+'[1]4.Magnitud_Presupuesto'!G19</f>
        <v>0</v>
      </c>
      <c r="J14" s="206">
        <f>+'[1]3. Actividades Proyecto'!AP11</f>
        <v>2</v>
      </c>
      <c r="K14" s="205"/>
      <c r="L14" s="205">
        <f>+D14+F14+H14+J14</f>
        <v>24</v>
      </c>
      <c r="M14" s="205">
        <f>+E14+G14+I14+K14</f>
        <v>0</v>
      </c>
      <c r="N14" s="197"/>
      <c r="O14" s="197"/>
      <c r="P14" s="197"/>
      <c r="Q14" s="197"/>
      <c r="R14" s="197"/>
      <c r="S14" s="197"/>
      <c r="T14" s="197"/>
      <c r="U14" s="197"/>
      <c r="V14" s="197"/>
      <c r="W14" s="197"/>
      <c r="X14" s="197"/>
      <c r="Y14" s="197"/>
      <c r="Z14" s="197"/>
      <c r="AA14" s="197"/>
      <c r="AB14" s="197"/>
      <c r="AC14" s="197"/>
      <c r="AD14" s="197"/>
      <c r="AE14" s="197"/>
      <c r="AF14" s="197"/>
      <c r="AG14" s="197"/>
      <c r="AH14" s="197"/>
      <c r="AI14" s="197"/>
      <c r="AJ14" s="197"/>
      <c r="AK14" s="197"/>
      <c r="AL14" s="197"/>
      <c r="AM14" s="197"/>
      <c r="AN14" s="197"/>
      <c r="AO14" s="197"/>
      <c r="AP14" s="197"/>
      <c r="AQ14" s="197"/>
      <c r="AR14" s="197"/>
      <c r="AS14" s="197"/>
      <c r="AT14" s="197"/>
      <c r="AU14" s="197"/>
      <c r="AV14" s="197"/>
      <c r="AW14" s="197"/>
      <c r="AX14" s="197"/>
    </row>
    <row r="15" spans="1:50" ht="22.5" hidden="1" customHeight="1" x14ac:dyDescent="0.25">
      <c r="A15" s="198"/>
      <c r="B15" s="1055"/>
      <c r="C15" s="201" t="s">
        <v>988</v>
      </c>
      <c r="D15" s="205"/>
      <c r="E15" s="204"/>
      <c r="F15" s="204"/>
      <c r="G15" s="205"/>
      <c r="H15" s="205"/>
      <c r="I15" s="205"/>
      <c r="J15" s="205"/>
      <c r="K15" s="205"/>
      <c r="L15" s="205">
        <f>+D15+F15+H15+J15</f>
        <v>0</v>
      </c>
      <c r="M15" s="205">
        <f>+E15+G15+I15+K15</f>
        <v>0</v>
      </c>
      <c r="N15" s="197"/>
      <c r="O15" s="197"/>
      <c r="P15" s="197"/>
      <c r="Q15" s="197"/>
      <c r="R15" s="197"/>
      <c r="S15" s="197"/>
      <c r="T15" s="197"/>
      <c r="U15" s="197"/>
      <c r="V15" s="197"/>
      <c r="W15" s="197"/>
      <c r="X15" s="197"/>
      <c r="Y15" s="197"/>
      <c r="Z15" s="197"/>
      <c r="AA15" s="197"/>
      <c r="AB15" s="197"/>
      <c r="AC15" s="197"/>
      <c r="AD15" s="197"/>
      <c r="AE15" s="197"/>
      <c r="AF15" s="197"/>
      <c r="AG15" s="197"/>
      <c r="AH15" s="197"/>
      <c r="AI15" s="197"/>
      <c r="AJ15" s="197"/>
      <c r="AK15" s="197"/>
      <c r="AL15" s="197"/>
      <c r="AM15" s="197"/>
      <c r="AN15" s="197"/>
      <c r="AO15" s="197"/>
      <c r="AP15" s="197"/>
      <c r="AQ15" s="197"/>
      <c r="AR15" s="197"/>
      <c r="AS15" s="197"/>
      <c r="AT15" s="197"/>
      <c r="AU15" s="197"/>
      <c r="AV15" s="197"/>
      <c r="AW15" s="197"/>
      <c r="AX15" s="197"/>
    </row>
    <row r="16" spans="1:50" ht="22.5" hidden="1" customHeight="1" x14ac:dyDescent="0.25">
      <c r="A16" s="198"/>
      <c r="B16" s="1056"/>
      <c r="C16" s="201" t="s">
        <v>989</v>
      </c>
      <c r="D16" s="209">
        <f t="shared" ref="D16:M16" si="2">SUM(D14:D15)</f>
        <v>0</v>
      </c>
      <c r="E16" s="208">
        <f t="shared" si="2"/>
        <v>0</v>
      </c>
      <c r="F16" s="208">
        <f t="shared" si="2"/>
        <v>0</v>
      </c>
      <c r="G16" s="209">
        <f t="shared" si="2"/>
        <v>0</v>
      </c>
      <c r="H16" s="209">
        <f t="shared" si="2"/>
        <v>22</v>
      </c>
      <c r="I16" s="209">
        <f t="shared" si="2"/>
        <v>0</v>
      </c>
      <c r="J16" s="209">
        <f t="shared" si="2"/>
        <v>2</v>
      </c>
      <c r="K16" s="209">
        <f t="shared" si="2"/>
        <v>0</v>
      </c>
      <c r="L16" s="209">
        <f t="shared" si="2"/>
        <v>24</v>
      </c>
      <c r="M16" s="209">
        <f t="shared" si="2"/>
        <v>0</v>
      </c>
      <c r="N16" s="197"/>
      <c r="O16" s="197"/>
      <c r="P16" s="197"/>
      <c r="Q16" s="197"/>
      <c r="R16" s="197"/>
      <c r="S16" s="197"/>
      <c r="T16" s="197"/>
      <c r="U16" s="197"/>
      <c r="V16" s="197"/>
      <c r="W16" s="197"/>
      <c r="X16" s="197"/>
      <c r="Y16" s="197"/>
      <c r="Z16" s="197"/>
      <c r="AA16" s="197"/>
      <c r="AB16" s="197"/>
      <c r="AC16" s="197"/>
      <c r="AD16" s="197"/>
      <c r="AE16" s="197"/>
      <c r="AF16" s="197"/>
      <c r="AG16" s="197"/>
      <c r="AH16" s="197"/>
      <c r="AI16" s="197"/>
      <c r="AJ16" s="197"/>
      <c r="AK16" s="197"/>
      <c r="AL16" s="197"/>
      <c r="AM16" s="197"/>
      <c r="AN16" s="197"/>
      <c r="AO16" s="197"/>
      <c r="AP16" s="197"/>
      <c r="AQ16" s="197"/>
      <c r="AR16" s="197"/>
      <c r="AS16" s="197"/>
      <c r="AT16" s="197"/>
      <c r="AU16" s="197"/>
      <c r="AV16" s="197"/>
      <c r="AW16" s="197"/>
      <c r="AX16" s="197"/>
    </row>
    <row r="17" spans="1:50" ht="22.5" hidden="1" customHeight="1" x14ac:dyDescent="0.25">
      <c r="A17" s="198"/>
      <c r="B17" s="1171" t="str">
        <f>+'4.Magnitud_Presupuesto'!C24</f>
        <v xml:space="preserve">Implementar 100% de las actividades relacionadas con la movilidad activa de la ciudadanía en Bogotá </v>
      </c>
      <c r="C17" s="201" t="s">
        <v>458</v>
      </c>
      <c r="D17" s="205"/>
      <c r="E17" s="204"/>
      <c r="F17" s="204"/>
      <c r="G17" s="205"/>
      <c r="H17" s="206">
        <f>+'[1]3. Actividades Proyecto'!AK12</f>
        <v>1939</v>
      </c>
      <c r="I17" s="203">
        <f>+'[1]4.Magnitud_Presupuesto'!G24</f>
        <v>1939</v>
      </c>
      <c r="J17" s="206">
        <f>+'[1]3. Actividades Proyecto'!AP12</f>
        <v>1061</v>
      </c>
      <c r="K17" s="205"/>
      <c r="L17" s="205">
        <f>+D17+F17+H17+J17</f>
        <v>3000</v>
      </c>
      <c r="M17" s="205">
        <f>+E17+G17+I17+K17</f>
        <v>1939</v>
      </c>
      <c r="N17" s="197"/>
      <c r="O17" s="197"/>
      <c r="P17" s="197"/>
      <c r="Q17" s="197"/>
      <c r="R17" s="197"/>
      <c r="S17" s="197"/>
      <c r="T17" s="197"/>
      <c r="U17" s="197"/>
      <c r="V17" s="197"/>
      <c r="W17" s="197"/>
      <c r="X17" s="197"/>
      <c r="Y17" s="197"/>
      <c r="Z17" s="197"/>
      <c r="AA17" s="197"/>
      <c r="AB17" s="197"/>
      <c r="AC17" s="197"/>
      <c r="AD17" s="197"/>
      <c r="AE17" s="197"/>
      <c r="AF17" s="197"/>
      <c r="AG17" s="197"/>
      <c r="AH17" s="197"/>
      <c r="AI17" s="197"/>
      <c r="AJ17" s="197"/>
      <c r="AK17" s="197"/>
      <c r="AL17" s="197"/>
      <c r="AM17" s="197"/>
      <c r="AN17" s="197"/>
      <c r="AO17" s="197"/>
      <c r="AP17" s="197"/>
      <c r="AQ17" s="197"/>
      <c r="AR17" s="197"/>
      <c r="AS17" s="197"/>
      <c r="AT17" s="197"/>
      <c r="AU17" s="197"/>
      <c r="AV17" s="197"/>
      <c r="AW17" s="197"/>
      <c r="AX17" s="197"/>
    </row>
    <row r="18" spans="1:50" ht="18" hidden="1" customHeight="1" x14ac:dyDescent="0.25">
      <c r="A18" s="198"/>
      <c r="B18" s="1055"/>
      <c r="C18" s="201" t="s">
        <v>988</v>
      </c>
      <c r="D18" s="205"/>
      <c r="E18" s="204"/>
      <c r="F18" s="204"/>
      <c r="G18" s="205"/>
      <c r="H18" s="205"/>
      <c r="I18" s="205"/>
      <c r="J18" s="205"/>
      <c r="K18" s="205"/>
      <c r="L18" s="205">
        <f>+D18+F18+H18+J18</f>
        <v>0</v>
      </c>
      <c r="M18" s="205">
        <f>+E18+G18+I18+K18</f>
        <v>0</v>
      </c>
      <c r="N18" s="197"/>
      <c r="O18" s="197"/>
      <c r="P18" s="197"/>
      <c r="Q18" s="197"/>
      <c r="R18" s="197"/>
      <c r="S18" s="197"/>
      <c r="T18" s="197"/>
      <c r="U18" s="197"/>
      <c r="V18" s="197"/>
      <c r="W18" s="197"/>
      <c r="X18" s="197"/>
      <c r="Y18" s="197"/>
      <c r="Z18" s="197"/>
      <c r="AA18" s="197"/>
      <c r="AB18" s="197"/>
      <c r="AC18" s="197"/>
      <c r="AD18" s="197"/>
      <c r="AE18" s="197"/>
      <c r="AF18" s="197"/>
      <c r="AG18" s="197"/>
      <c r="AH18" s="197"/>
      <c r="AI18" s="197"/>
      <c r="AJ18" s="197"/>
      <c r="AK18" s="197"/>
      <c r="AL18" s="197"/>
      <c r="AM18" s="197"/>
      <c r="AN18" s="197"/>
      <c r="AO18" s="197"/>
      <c r="AP18" s="197"/>
      <c r="AQ18" s="197"/>
      <c r="AR18" s="197"/>
      <c r="AS18" s="197"/>
      <c r="AT18" s="197"/>
      <c r="AU18" s="197"/>
      <c r="AV18" s="197"/>
      <c r="AW18" s="197"/>
      <c r="AX18" s="197"/>
    </row>
    <row r="19" spans="1:50" ht="32.25" hidden="1" customHeight="1" x14ac:dyDescent="0.25">
      <c r="A19" s="198"/>
      <c r="B19" s="1056"/>
      <c r="C19" s="201" t="s">
        <v>989</v>
      </c>
      <c r="D19" s="209">
        <f t="shared" ref="D19:M19" si="3">SUM(D17:D18)</f>
        <v>0</v>
      </c>
      <c r="E19" s="208">
        <f t="shared" si="3"/>
        <v>0</v>
      </c>
      <c r="F19" s="208">
        <f t="shared" si="3"/>
        <v>0</v>
      </c>
      <c r="G19" s="209">
        <f t="shared" si="3"/>
        <v>0</v>
      </c>
      <c r="H19" s="209">
        <f t="shared" si="3"/>
        <v>1939</v>
      </c>
      <c r="I19" s="209">
        <f t="shared" si="3"/>
        <v>1939</v>
      </c>
      <c r="J19" s="209">
        <f t="shared" si="3"/>
        <v>1061</v>
      </c>
      <c r="K19" s="209">
        <f t="shared" si="3"/>
        <v>0</v>
      </c>
      <c r="L19" s="209">
        <f t="shared" si="3"/>
        <v>3000</v>
      </c>
      <c r="M19" s="209">
        <f t="shared" si="3"/>
        <v>1939</v>
      </c>
      <c r="N19" s="197"/>
      <c r="O19" s="197"/>
      <c r="P19" s="197"/>
      <c r="Q19" s="197"/>
      <c r="R19" s="197"/>
      <c r="S19" s="197"/>
      <c r="T19" s="197"/>
      <c r="U19" s="197"/>
      <c r="V19" s="197"/>
      <c r="W19" s="197"/>
      <c r="X19" s="197"/>
      <c r="Y19" s="197"/>
      <c r="Z19" s="197"/>
      <c r="AA19" s="197"/>
      <c r="AB19" s="197"/>
      <c r="AC19" s="197"/>
      <c r="AD19" s="197"/>
      <c r="AE19" s="197"/>
      <c r="AF19" s="197"/>
      <c r="AG19" s="197"/>
      <c r="AH19" s="197"/>
      <c r="AI19" s="197"/>
      <c r="AJ19" s="197"/>
      <c r="AK19" s="197"/>
      <c r="AL19" s="197"/>
      <c r="AM19" s="197"/>
      <c r="AN19" s="197"/>
      <c r="AO19" s="197"/>
      <c r="AP19" s="197"/>
      <c r="AQ19" s="197"/>
      <c r="AR19" s="197"/>
      <c r="AS19" s="197"/>
      <c r="AT19" s="197"/>
      <c r="AU19" s="197"/>
      <c r="AV19" s="197"/>
      <c r="AW19" s="197"/>
      <c r="AX19" s="197"/>
    </row>
    <row r="20" spans="1:50" ht="12.75" customHeight="1" x14ac:dyDescent="0.25">
      <c r="A20" s="198"/>
      <c r="B20" s="198"/>
      <c r="C20" s="198"/>
      <c r="D20" s="198"/>
      <c r="E20" s="210"/>
      <c r="F20" s="210"/>
      <c r="G20" s="198"/>
      <c r="H20" s="198"/>
      <c r="I20" s="198"/>
      <c r="J20" s="197"/>
      <c r="K20" s="198"/>
      <c r="L20" s="197"/>
      <c r="M20" s="197"/>
      <c r="N20" s="197"/>
      <c r="O20" s="197"/>
      <c r="P20" s="197"/>
      <c r="Q20" s="197"/>
      <c r="R20" s="197"/>
      <c r="S20" s="197"/>
      <c r="T20" s="197"/>
      <c r="U20" s="197"/>
      <c r="V20" s="197"/>
      <c r="W20" s="197"/>
      <c r="X20" s="197"/>
      <c r="Y20" s="197"/>
      <c r="Z20" s="197"/>
      <c r="AA20" s="197"/>
      <c r="AB20" s="197"/>
      <c r="AC20" s="197"/>
      <c r="AD20" s="197"/>
      <c r="AE20" s="197"/>
      <c r="AF20" s="197"/>
      <c r="AG20" s="197"/>
      <c r="AH20" s="197"/>
      <c r="AI20" s="197"/>
      <c r="AJ20" s="197"/>
      <c r="AK20" s="197"/>
      <c r="AL20" s="197"/>
      <c r="AM20" s="197"/>
      <c r="AN20" s="197"/>
      <c r="AO20" s="197"/>
      <c r="AP20" s="197"/>
      <c r="AQ20" s="197"/>
      <c r="AR20" s="197"/>
      <c r="AS20" s="197"/>
      <c r="AT20" s="197"/>
      <c r="AU20" s="197"/>
      <c r="AV20" s="197"/>
      <c r="AW20" s="197"/>
      <c r="AX20" s="197"/>
    </row>
    <row r="21" spans="1:50" ht="33" customHeight="1" x14ac:dyDescent="0.25">
      <c r="A21" s="211"/>
      <c r="B21" s="212"/>
      <c r="C21" s="212"/>
      <c r="D21" s="212"/>
      <c r="E21" s="1172" t="s">
        <v>990</v>
      </c>
      <c r="F21" s="1090"/>
      <c r="G21" s="1090"/>
      <c r="H21" s="1091"/>
      <c r="I21" s="942" t="s">
        <v>991</v>
      </c>
      <c r="J21" s="760"/>
      <c r="K21" s="760"/>
      <c r="L21" s="761"/>
      <c r="M21" s="213"/>
      <c r="N21" s="1172" t="s">
        <v>990</v>
      </c>
      <c r="O21" s="1090"/>
      <c r="P21" s="1090"/>
      <c r="Q21" s="1091"/>
      <c r="R21" s="942" t="s">
        <v>992</v>
      </c>
      <c r="S21" s="760"/>
      <c r="T21" s="760"/>
      <c r="U21" s="761"/>
      <c r="V21" s="214"/>
      <c r="W21" s="1172" t="s">
        <v>990</v>
      </c>
      <c r="X21" s="1090"/>
      <c r="Y21" s="1090"/>
      <c r="Z21" s="1091"/>
      <c r="AA21" s="942" t="s">
        <v>992</v>
      </c>
      <c r="AB21" s="760"/>
      <c r="AC21" s="760"/>
      <c r="AD21" s="761"/>
      <c r="AE21" s="214"/>
      <c r="AF21" s="1172" t="s">
        <v>990</v>
      </c>
      <c r="AG21" s="1090"/>
      <c r="AH21" s="1090"/>
      <c r="AI21" s="1091"/>
      <c r="AJ21" s="942" t="s">
        <v>993</v>
      </c>
      <c r="AK21" s="760"/>
      <c r="AL21" s="760"/>
      <c r="AM21" s="761"/>
      <c r="AN21" s="214"/>
      <c r="AO21" s="1174" t="s">
        <v>994</v>
      </c>
      <c r="AP21" s="1090"/>
      <c r="AQ21" s="1090"/>
      <c r="AR21" s="1091"/>
      <c r="AS21" s="1175" t="s">
        <v>995</v>
      </c>
      <c r="AT21" s="1090"/>
      <c r="AU21" s="1090"/>
      <c r="AV21" s="1091"/>
      <c r="AW21" s="211"/>
      <c r="AX21" s="211"/>
    </row>
    <row r="22" spans="1:50" ht="38.25" customHeight="1" x14ac:dyDescent="0.25">
      <c r="A22" s="74" t="s">
        <v>280</v>
      </c>
      <c r="B22" s="74" t="s">
        <v>281</v>
      </c>
      <c r="C22" s="74" t="s">
        <v>996</v>
      </c>
      <c r="D22" s="74" t="s">
        <v>997</v>
      </c>
      <c r="E22" s="215" t="s">
        <v>998</v>
      </c>
      <c r="F22" s="215" t="s">
        <v>999</v>
      </c>
      <c r="G22" s="216" t="s">
        <v>1000</v>
      </c>
      <c r="H22" s="217" t="s">
        <v>1001</v>
      </c>
      <c r="I22" s="218" t="s">
        <v>998</v>
      </c>
      <c r="J22" s="219" t="s">
        <v>999</v>
      </c>
      <c r="K22" s="218" t="s">
        <v>1000</v>
      </c>
      <c r="L22" s="218" t="s">
        <v>1001</v>
      </c>
      <c r="M22" s="220"/>
      <c r="N22" s="221" t="s">
        <v>998</v>
      </c>
      <c r="O22" s="222" t="s">
        <v>999</v>
      </c>
      <c r="P22" s="216" t="s">
        <v>1000</v>
      </c>
      <c r="Q22" s="217" t="s">
        <v>1001</v>
      </c>
      <c r="R22" s="218" t="s">
        <v>998</v>
      </c>
      <c r="S22" s="218" t="s">
        <v>999</v>
      </c>
      <c r="T22" s="218" t="s">
        <v>1000</v>
      </c>
      <c r="U22" s="218" t="s">
        <v>1001</v>
      </c>
      <c r="V22" s="220"/>
      <c r="W22" s="216" t="s">
        <v>998</v>
      </c>
      <c r="X22" s="216" t="s">
        <v>999</v>
      </c>
      <c r="Y22" s="216" t="s">
        <v>1000</v>
      </c>
      <c r="Z22" s="217" t="s">
        <v>1001</v>
      </c>
      <c r="AA22" s="218" t="s">
        <v>998</v>
      </c>
      <c r="AB22" s="218" t="s">
        <v>999</v>
      </c>
      <c r="AC22" s="218" t="s">
        <v>1000</v>
      </c>
      <c r="AD22" s="218" t="s">
        <v>1001</v>
      </c>
      <c r="AE22" s="220"/>
      <c r="AF22" s="223" t="s">
        <v>998</v>
      </c>
      <c r="AG22" s="223" t="s">
        <v>999</v>
      </c>
      <c r="AH22" s="216" t="s">
        <v>1000</v>
      </c>
      <c r="AI22" s="217" t="s">
        <v>1001</v>
      </c>
      <c r="AJ22" s="218" t="s">
        <v>998</v>
      </c>
      <c r="AK22" s="218" t="s">
        <v>999</v>
      </c>
      <c r="AL22" s="218" t="s">
        <v>1000</v>
      </c>
      <c r="AM22" s="218" t="s">
        <v>1001</v>
      </c>
      <c r="AN22" s="220"/>
      <c r="AO22" s="224" t="s">
        <v>998</v>
      </c>
      <c r="AP22" s="224" t="s">
        <v>999</v>
      </c>
      <c r="AQ22" s="224" t="s">
        <v>1000</v>
      </c>
      <c r="AR22" s="224" t="s">
        <v>1001</v>
      </c>
      <c r="AS22" s="225" t="s">
        <v>998</v>
      </c>
      <c r="AT22" s="225" t="s">
        <v>999</v>
      </c>
      <c r="AU22" s="225" t="s">
        <v>1000</v>
      </c>
      <c r="AV22" s="225" t="s">
        <v>1001</v>
      </c>
      <c r="AW22" s="211"/>
      <c r="AX22" s="211"/>
    </row>
    <row r="23" spans="1:50" ht="22.5" customHeight="1" x14ac:dyDescent="0.25">
      <c r="A23" s="843"/>
      <c r="B23" s="1170"/>
      <c r="C23" s="226">
        <v>1</v>
      </c>
      <c r="D23" s="226" t="s">
        <v>1002</v>
      </c>
      <c r="E23" s="227"/>
      <c r="F23" s="228"/>
      <c r="G23" s="226"/>
      <c r="H23" s="229"/>
      <c r="I23" s="227"/>
      <c r="J23" s="230"/>
      <c r="K23" s="231"/>
      <c r="L23" s="231"/>
      <c r="M23" s="232"/>
      <c r="N23" s="233"/>
      <c r="O23" s="234"/>
      <c r="P23" s="232"/>
      <c r="Q23" s="232"/>
      <c r="R23" s="232"/>
      <c r="S23" s="232"/>
      <c r="T23" s="232"/>
      <c r="U23" s="232"/>
      <c r="V23" s="232"/>
      <c r="W23" s="232"/>
      <c r="X23" s="232"/>
      <c r="Y23" s="232"/>
      <c r="Z23" s="232"/>
      <c r="AA23" s="232"/>
      <c r="AB23" s="235"/>
      <c r="AC23" s="235"/>
      <c r="AD23" s="235"/>
      <c r="AE23" s="235"/>
      <c r="AF23" s="236"/>
      <c r="AG23" s="236"/>
      <c r="AH23" s="235"/>
      <c r="AI23" s="235"/>
      <c r="AJ23" s="235"/>
      <c r="AK23" s="235"/>
      <c r="AL23" s="235"/>
      <c r="AM23" s="235"/>
      <c r="AN23" s="235"/>
      <c r="AO23" s="227">
        <f t="shared" ref="AO23:AV23" si="4">+E23+N23+W23+AF23</f>
        <v>0</v>
      </c>
      <c r="AP23" s="227">
        <f t="shared" si="4"/>
        <v>0</v>
      </c>
      <c r="AQ23" s="227">
        <f t="shared" si="4"/>
        <v>0</v>
      </c>
      <c r="AR23" s="227">
        <f t="shared" si="4"/>
        <v>0</v>
      </c>
      <c r="AS23" s="227">
        <f t="shared" si="4"/>
        <v>0</v>
      </c>
      <c r="AT23" s="227">
        <f t="shared" si="4"/>
        <v>0</v>
      </c>
      <c r="AU23" s="227">
        <f t="shared" si="4"/>
        <v>0</v>
      </c>
      <c r="AV23" s="227">
        <f t="shared" si="4"/>
        <v>0</v>
      </c>
      <c r="AW23" s="50"/>
      <c r="AX23" s="50"/>
    </row>
    <row r="24" spans="1:50" ht="22.5" customHeight="1" x14ac:dyDescent="0.25">
      <c r="A24" s="1055"/>
      <c r="B24" s="1055"/>
      <c r="C24" s="226">
        <v>2</v>
      </c>
      <c r="D24" s="226" t="s">
        <v>693</v>
      </c>
      <c r="E24" s="227"/>
      <c r="F24" s="228"/>
      <c r="G24" s="226"/>
      <c r="H24" s="229"/>
      <c r="I24" s="227"/>
      <c r="J24" s="230"/>
      <c r="K24" s="231"/>
      <c r="L24" s="231"/>
      <c r="M24" s="232"/>
      <c r="N24" s="233"/>
      <c r="O24" s="234"/>
      <c r="P24" s="232"/>
      <c r="Q24" s="232"/>
      <c r="R24" s="232"/>
      <c r="S24" s="232"/>
      <c r="T24" s="232"/>
      <c r="U24" s="232"/>
      <c r="V24" s="232"/>
      <c r="W24" s="232"/>
      <c r="X24" s="232"/>
      <c r="Y24" s="232"/>
      <c r="Z24" s="232"/>
      <c r="AA24" s="232"/>
      <c r="AB24" s="235"/>
      <c r="AC24" s="235"/>
      <c r="AD24" s="235"/>
      <c r="AE24" s="235"/>
      <c r="AF24" s="236"/>
      <c r="AG24" s="236"/>
      <c r="AH24" s="235"/>
      <c r="AI24" s="235"/>
      <c r="AJ24" s="235"/>
      <c r="AK24" s="235"/>
      <c r="AL24" s="235"/>
      <c r="AM24" s="235"/>
      <c r="AN24" s="235"/>
      <c r="AO24" s="227">
        <f t="shared" ref="AO24:AV24" si="5">+E24+N24+W24+AF24</f>
        <v>0</v>
      </c>
      <c r="AP24" s="227">
        <f t="shared" si="5"/>
        <v>0</v>
      </c>
      <c r="AQ24" s="227">
        <f t="shared" si="5"/>
        <v>0</v>
      </c>
      <c r="AR24" s="227">
        <f t="shared" si="5"/>
        <v>0</v>
      </c>
      <c r="AS24" s="227">
        <f t="shared" si="5"/>
        <v>0</v>
      </c>
      <c r="AT24" s="227">
        <f t="shared" si="5"/>
        <v>0</v>
      </c>
      <c r="AU24" s="227">
        <f t="shared" si="5"/>
        <v>0</v>
      </c>
      <c r="AV24" s="227">
        <f t="shared" si="5"/>
        <v>0</v>
      </c>
      <c r="AW24" s="50"/>
      <c r="AX24" s="50"/>
    </row>
    <row r="25" spans="1:50" ht="22.5" customHeight="1" x14ac:dyDescent="0.25">
      <c r="A25" s="1055"/>
      <c r="B25" s="1055"/>
      <c r="C25" s="226">
        <v>3</v>
      </c>
      <c r="D25" s="226" t="s">
        <v>698</v>
      </c>
      <c r="E25" s="227"/>
      <c r="F25" s="228"/>
      <c r="G25" s="226"/>
      <c r="H25" s="229"/>
      <c r="I25" s="227"/>
      <c r="J25" s="230"/>
      <c r="K25" s="231"/>
      <c r="L25" s="231"/>
      <c r="M25" s="232"/>
      <c r="N25" s="233"/>
      <c r="O25" s="234"/>
      <c r="P25" s="232"/>
      <c r="Q25" s="232"/>
      <c r="R25" s="232"/>
      <c r="S25" s="232"/>
      <c r="T25" s="232"/>
      <c r="U25" s="232"/>
      <c r="V25" s="232"/>
      <c r="W25" s="232"/>
      <c r="X25" s="232"/>
      <c r="Y25" s="232"/>
      <c r="Z25" s="232"/>
      <c r="AA25" s="232"/>
      <c r="AB25" s="235"/>
      <c r="AC25" s="235"/>
      <c r="AD25" s="235"/>
      <c r="AE25" s="235"/>
      <c r="AF25" s="236"/>
      <c r="AG25" s="236"/>
      <c r="AH25" s="235"/>
      <c r="AI25" s="235"/>
      <c r="AJ25" s="235"/>
      <c r="AK25" s="235"/>
      <c r="AL25" s="235"/>
      <c r="AM25" s="235"/>
      <c r="AN25" s="235"/>
      <c r="AO25" s="227">
        <f t="shared" ref="AO25:AV25" si="6">+E25+N25+W25+AF25</f>
        <v>0</v>
      </c>
      <c r="AP25" s="227">
        <f t="shared" si="6"/>
        <v>0</v>
      </c>
      <c r="AQ25" s="227">
        <f t="shared" si="6"/>
        <v>0</v>
      </c>
      <c r="AR25" s="227">
        <f t="shared" si="6"/>
        <v>0</v>
      </c>
      <c r="AS25" s="227">
        <f t="shared" si="6"/>
        <v>0</v>
      </c>
      <c r="AT25" s="227">
        <f t="shared" si="6"/>
        <v>0</v>
      </c>
      <c r="AU25" s="227">
        <f t="shared" si="6"/>
        <v>0</v>
      </c>
      <c r="AV25" s="227">
        <f t="shared" si="6"/>
        <v>0</v>
      </c>
      <c r="AW25" s="50"/>
      <c r="AX25" s="50"/>
    </row>
    <row r="26" spans="1:50" ht="22.5" customHeight="1" x14ac:dyDescent="0.25">
      <c r="A26" s="1055"/>
      <c r="B26" s="1055"/>
      <c r="C26" s="226">
        <v>4</v>
      </c>
      <c r="D26" s="226" t="s">
        <v>1003</v>
      </c>
      <c r="E26" s="227"/>
      <c r="F26" s="228"/>
      <c r="G26" s="226"/>
      <c r="H26" s="229"/>
      <c r="I26" s="227"/>
      <c r="J26" s="230"/>
      <c r="K26" s="231"/>
      <c r="L26" s="231"/>
      <c r="M26" s="232"/>
      <c r="N26" s="233"/>
      <c r="O26" s="234"/>
      <c r="P26" s="232"/>
      <c r="Q26" s="232"/>
      <c r="R26" s="232"/>
      <c r="S26" s="232"/>
      <c r="T26" s="232"/>
      <c r="U26" s="232"/>
      <c r="V26" s="232"/>
      <c r="W26" s="232"/>
      <c r="X26" s="232"/>
      <c r="Y26" s="232"/>
      <c r="Z26" s="232"/>
      <c r="AA26" s="232"/>
      <c r="AB26" s="235"/>
      <c r="AC26" s="235"/>
      <c r="AD26" s="235"/>
      <c r="AE26" s="235"/>
      <c r="AF26" s="236"/>
      <c r="AG26" s="236"/>
      <c r="AH26" s="235"/>
      <c r="AI26" s="235"/>
      <c r="AJ26" s="235"/>
      <c r="AK26" s="235"/>
      <c r="AL26" s="235"/>
      <c r="AM26" s="235"/>
      <c r="AN26" s="235"/>
      <c r="AO26" s="227">
        <f t="shared" ref="AO26:AV26" si="7">+E26+N26+W26+AF26</f>
        <v>0</v>
      </c>
      <c r="AP26" s="227">
        <f t="shared" si="7"/>
        <v>0</v>
      </c>
      <c r="AQ26" s="227">
        <f t="shared" si="7"/>
        <v>0</v>
      </c>
      <c r="AR26" s="227">
        <f t="shared" si="7"/>
        <v>0</v>
      </c>
      <c r="AS26" s="227">
        <f t="shared" si="7"/>
        <v>0</v>
      </c>
      <c r="AT26" s="227">
        <f t="shared" si="7"/>
        <v>0</v>
      </c>
      <c r="AU26" s="227">
        <f t="shared" si="7"/>
        <v>0</v>
      </c>
      <c r="AV26" s="227">
        <f t="shared" si="7"/>
        <v>0</v>
      </c>
      <c r="AW26" s="50"/>
      <c r="AX26" s="50"/>
    </row>
    <row r="27" spans="1:50" ht="22.5" customHeight="1" x14ac:dyDescent="0.25">
      <c r="A27" s="1055"/>
      <c r="B27" s="1055"/>
      <c r="C27" s="226">
        <v>5</v>
      </c>
      <c r="D27" s="226" t="s">
        <v>706</v>
      </c>
      <c r="E27" s="227"/>
      <c r="F27" s="228"/>
      <c r="G27" s="226"/>
      <c r="H27" s="229"/>
      <c r="I27" s="227"/>
      <c r="J27" s="230"/>
      <c r="K27" s="231"/>
      <c r="L27" s="231"/>
      <c r="M27" s="232"/>
      <c r="N27" s="233"/>
      <c r="O27" s="234"/>
      <c r="P27" s="232"/>
      <c r="Q27" s="232"/>
      <c r="R27" s="232"/>
      <c r="S27" s="232"/>
      <c r="T27" s="232"/>
      <c r="U27" s="232"/>
      <c r="V27" s="232"/>
      <c r="W27" s="232"/>
      <c r="X27" s="232"/>
      <c r="Y27" s="232"/>
      <c r="Z27" s="232"/>
      <c r="AA27" s="232"/>
      <c r="AB27" s="235"/>
      <c r="AC27" s="235"/>
      <c r="AD27" s="235"/>
      <c r="AE27" s="235"/>
      <c r="AF27" s="236"/>
      <c r="AG27" s="236"/>
      <c r="AH27" s="235"/>
      <c r="AI27" s="235"/>
      <c r="AJ27" s="235"/>
      <c r="AK27" s="235"/>
      <c r="AL27" s="235"/>
      <c r="AM27" s="235"/>
      <c r="AN27" s="235"/>
      <c r="AO27" s="227">
        <f t="shared" ref="AO27:AV27" si="8">+E27+N27+W27+AF27</f>
        <v>0</v>
      </c>
      <c r="AP27" s="227">
        <f t="shared" si="8"/>
        <v>0</v>
      </c>
      <c r="AQ27" s="227">
        <f t="shared" si="8"/>
        <v>0</v>
      </c>
      <c r="AR27" s="227">
        <f t="shared" si="8"/>
        <v>0</v>
      </c>
      <c r="AS27" s="227">
        <f t="shared" si="8"/>
        <v>0</v>
      </c>
      <c r="AT27" s="227">
        <f t="shared" si="8"/>
        <v>0</v>
      </c>
      <c r="AU27" s="227">
        <f t="shared" si="8"/>
        <v>0</v>
      </c>
      <c r="AV27" s="227">
        <f t="shared" si="8"/>
        <v>0</v>
      </c>
      <c r="AW27" s="50"/>
      <c r="AX27" s="50"/>
    </row>
    <row r="28" spans="1:50" ht="22.5" customHeight="1" x14ac:dyDescent="0.25">
      <c r="A28" s="1055"/>
      <c r="B28" s="1055"/>
      <c r="C28" s="226">
        <v>6</v>
      </c>
      <c r="D28" s="226" t="s">
        <v>709</v>
      </c>
      <c r="E28" s="227"/>
      <c r="F28" s="228"/>
      <c r="G28" s="226"/>
      <c r="H28" s="229"/>
      <c r="I28" s="227"/>
      <c r="J28" s="230"/>
      <c r="K28" s="231"/>
      <c r="L28" s="231"/>
      <c r="M28" s="232"/>
      <c r="N28" s="233"/>
      <c r="O28" s="234"/>
      <c r="P28" s="232"/>
      <c r="Q28" s="232"/>
      <c r="R28" s="232"/>
      <c r="S28" s="232"/>
      <c r="T28" s="232"/>
      <c r="U28" s="232"/>
      <c r="V28" s="232"/>
      <c r="W28" s="232"/>
      <c r="X28" s="232"/>
      <c r="Y28" s="232"/>
      <c r="Z28" s="232"/>
      <c r="AA28" s="232"/>
      <c r="AB28" s="235"/>
      <c r="AC28" s="235"/>
      <c r="AD28" s="235"/>
      <c r="AE28" s="235"/>
      <c r="AF28" s="236"/>
      <c r="AG28" s="236"/>
      <c r="AH28" s="235"/>
      <c r="AI28" s="235"/>
      <c r="AJ28" s="235"/>
      <c r="AK28" s="235"/>
      <c r="AL28" s="235"/>
      <c r="AM28" s="235"/>
      <c r="AN28" s="235"/>
      <c r="AO28" s="227">
        <f t="shared" ref="AO28:AV28" si="9">+E28+N28+W28+AF28</f>
        <v>0</v>
      </c>
      <c r="AP28" s="227">
        <f t="shared" si="9"/>
        <v>0</v>
      </c>
      <c r="AQ28" s="227">
        <f t="shared" si="9"/>
        <v>0</v>
      </c>
      <c r="AR28" s="227">
        <f t="shared" si="9"/>
        <v>0</v>
      </c>
      <c r="AS28" s="227">
        <f t="shared" si="9"/>
        <v>0</v>
      </c>
      <c r="AT28" s="227">
        <f t="shared" si="9"/>
        <v>0</v>
      </c>
      <c r="AU28" s="227">
        <f t="shared" si="9"/>
        <v>0</v>
      </c>
      <c r="AV28" s="227">
        <f t="shared" si="9"/>
        <v>0</v>
      </c>
      <c r="AW28" s="50"/>
      <c r="AX28" s="50"/>
    </row>
    <row r="29" spans="1:50" ht="22.5" customHeight="1" x14ac:dyDescent="0.25">
      <c r="A29" s="1055"/>
      <c r="B29" s="1055"/>
      <c r="C29" s="226">
        <v>7</v>
      </c>
      <c r="D29" s="226" t="s">
        <v>713</v>
      </c>
      <c r="E29" s="227"/>
      <c r="F29" s="228"/>
      <c r="G29" s="226"/>
      <c r="H29" s="229"/>
      <c r="I29" s="227"/>
      <c r="J29" s="230"/>
      <c r="K29" s="231"/>
      <c r="L29" s="231"/>
      <c r="M29" s="232"/>
      <c r="N29" s="233"/>
      <c r="O29" s="234"/>
      <c r="P29" s="232"/>
      <c r="Q29" s="232"/>
      <c r="R29" s="232"/>
      <c r="S29" s="232"/>
      <c r="T29" s="232"/>
      <c r="U29" s="232"/>
      <c r="V29" s="232"/>
      <c r="W29" s="232"/>
      <c r="X29" s="232"/>
      <c r="Y29" s="232"/>
      <c r="Z29" s="232"/>
      <c r="AA29" s="232"/>
      <c r="AB29" s="235"/>
      <c r="AC29" s="235"/>
      <c r="AD29" s="235"/>
      <c r="AE29" s="235"/>
      <c r="AF29" s="236"/>
      <c r="AG29" s="236"/>
      <c r="AH29" s="235"/>
      <c r="AI29" s="235"/>
      <c r="AJ29" s="235"/>
      <c r="AK29" s="235"/>
      <c r="AL29" s="235"/>
      <c r="AM29" s="235"/>
      <c r="AN29" s="235"/>
      <c r="AO29" s="227">
        <f t="shared" ref="AO29:AV29" si="10">+E29+N29+W29+AF29</f>
        <v>0</v>
      </c>
      <c r="AP29" s="227">
        <f t="shared" si="10"/>
        <v>0</v>
      </c>
      <c r="AQ29" s="227">
        <f t="shared" si="10"/>
        <v>0</v>
      </c>
      <c r="AR29" s="227">
        <f t="shared" si="10"/>
        <v>0</v>
      </c>
      <c r="AS29" s="227">
        <f t="shared" si="10"/>
        <v>0</v>
      </c>
      <c r="AT29" s="227">
        <f t="shared" si="10"/>
        <v>0</v>
      </c>
      <c r="AU29" s="227">
        <f t="shared" si="10"/>
        <v>0</v>
      </c>
      <c r="AV29" s="227">
        <f t="shared" si="10"/>
        <v>0</v>
      </c>
      <c r="AW29" s="50"/>
      <c r="AX29" s="50"/>
    </row>
    <row r="30" spans="1:50" ht="22.5" customHeight="1" x14ac:dyDescent="0.25">
      <c r="A30" s="1055"/>
      <c r="B30" s="1055"/>
      <c r="C30" s="226">
        <v>8</v>
      </c>
      <c r="D30" s="226" t="s">
        <v>718</v>
      </c>
      <c r="E30" s="227"/>
      <c r="F30" s="228"/>
      <c r="G30" s="226"/>
      <c r="H30" s="229"/>
      <c r="I30" s="227"/>
      <c r="J30" s="230"/>
      <c r="K30" s="231"/>
      <c r="L30" s="231"/>
      <c r="M30" s="232"/>
      <c r="N30" s="233"/>
      <c r="O30" s="234"/>
      <c r="P30" s="232"/>
      <c r="Q30" s="232"/>
      <c r="R30" s="232"/>
      <c r="S30" s="232"/>
      <c r="T30" s="232"/>
      <c r="U30" s="232"/>
      <c r="V30" s="232"/>
      <c r="W30" s="232"/>
      <c r="X30" s="232"/>
      <c r="Y30" s="232"/>
      <c r="Z30" s="232"/>
      <c r="AA30" s="232"/>
      <c r="AB30" s="235"/>
      <c r="AC30" s="235"/>
      <c r="AD30" s="235"/>
      <c r="AE30" s="235"/>
      <c r="AF30" s="236"/>
      <c r="AG30" s="236"/>
      <c r="AH30" s="235"/>
      <c r="AI30" s="235"/>
      <c r="AJ30" s="235"/>
      <c r="AK30" s="235"/>
      <c r="AL30" s="235"/>
      <c r="AM30" s="235"/>
      <c r="AN30" s="235"/>
      <c r="AO30" s="227">
        <f t="shared" ref="AO30:AV30" si="11">+E30+N30+W30+AF30</f>
        <v>0</v>
      </c>
      <c r="AP30" s="227">
        <f t="shared" si="11"/>
        <v>0</v>
      </c>
      <c r="AQ30" s="227">
        <f t="shared" si="11"/>
        <v>0</v>
      </c>
      <c r="AR30" s="227">
        <f t="shared" si="11"/>
        <v>0</v>
      </c>
      <c r="AS30" s="227">
        <f t="shared" si="11"/>
        <v>0</v>
      </c>
      <c r="AT30" s="227">
        <f t="shared" si="11"/>
        <v>0</v>
      </c>
      <c r="AU30" s="227">
        <f t="shared" si="11"/>
        <v>0</v>
      </c>
      <c r="AV30" s="227">
        <f t="shared" si="11"/>
        <v>0</v>
      </c>
      <c r="AW30" s="50"/>
      <c r="AX30" s="50"/>
    </row>
    <row r="31" spans="1:50" ht="22.5" customHeight="1" x14ac:dyDescent="0.25">
      <c r="A31" s="1055"/>
      <c r="B31" s="1055"/>
      <c r="C31" s="226">
        <v>9</v>
      </c>
      <c r="D31" s="226" t="s">
        <v>1004</v>
      </c>
      <c r="E31" s="227"/>
      <c r="F31" s="228"/>
      <c r="G31" s="226"/>
      <c r="H31" s="229"/>
      <c r="I31" s="227"/>
      <c r="J31" s="230"/>
      <c r="K31" s="231"/>
      <c r="L31" s="231"/>
      <c r="M31" s="232"/>
      <c r="N31" s="233"/>
      <c r="O31" s="234"/>
      <c r="P31" s="232"/>
      <c r="Q31" s="232"/>
      <c r="R31" s="232"/>
      <c r="S31" s="232"/>
      <c r="T31" s="232"/>
      <c r="U31" s="232"/>
      <c r="V31" s="232"/>
      <c r="W31" s="232"/>
      <c r="X31" s="232"/>
      <c r="Y31" s="232"/>
      <c r="Z31" s="232"/>
      <c r="AA31" s="232"/>
      <c r="AB31" s="235"/>
      <c r="AC31" s="235"/>
      <c r="AD31" s="235"/>
      <c r="AE31" s="235"/>
      <c r="AF31" s="236"/>
      <c r="AG31" s="236"/>
      <c r="AH31" s="235"/>
      <c r="AI31" s="235"/>
      <c r="AJ31" s="235"/>
      <c r="AK31" s="235"/>
      <c r="AL31" s="235"/>
      <c r="AM31" s="235"/>
      <c r="AN31" s="235"/>
      <c r="AO31" s="227">
        <f t="shared" ref="AO31:AV31" si="12">+E31+N31+W31+AF31</f>
        <v>0</v>
      </c>
      <c r="AP31" s="227">
        <f t="shared" si="12"/>
        <v>0</v>
      </c>
      <c r="AQ31" s="227">
        <f t="shared" si="12"/>
        <v>0</v>
      </c>
      <c r="AR31" s="227">
        <f t="shared" si="12"/>
        <v>0</v>
      </c>
      <c r="AS31" s="227">
        <f t="shared" si="12"/>
        <v>0</v>
      </c>
      <c r="AT31" s="227">
        <f t="shared" si="12"/>
        <v>0</v>
      </c>
      <c r="AU31" s="227">
        <f t="shared" si="12"/>
        <v>0</v>
      </c>
      <c r="AV31" s="227">
        <f t="shared" si="12"/>
        <v>0</v>
      </c>
      <c r="AW31" s="50"/>
      <c r="AX31" s="50"/>
    </row>
    <row r="32" spans="1:50" ht="22.5" customHeight="1" x14ac:dyDescent="0.25">
      <c r="A32" s="1055"/>
      <c r="B32" s="1055"/>
      <c r="C32" s="226">
        <v>10</v>
      </c>
      <c r="D32" s="226" t="s">
        <v>1005</v>
      </c>
      <c r="E32" s="227"/>
      <c r="F32" s="228"/>
      <c r="G32" s="226"/>
      <c r="H32" s="229"/>
      <c r="I32" s="227"/>
      <c r="J32" s="230"/>
      <c r="K32" s="231"/>
      <c r="L32" s="231"/>
      <c r="M32" s="232"/>
      <c r="N32" s="233"/>
      <c r="O32" s="234"/>
      <c r="P32" s="232"/>
      <c r="Q32" s="232"/>
      <c r="R32" s="232"/>
      <c r="S32" s="232"/>
      <c r="T32" s="232"/>
      <c r="U32" s="232"/>
      <c r="V32" s="232"/>
      <c r="W32" s="232"/>
      <c r="X32" s="232"/>
      <c r="Y32" s="232"/>
      <c r="Z32" s="232"/>
      <c r="AA32" s="232"/>
      <c r="AB32" s="235"/>
      <c r="AC32" s="235"/>
      <c r="AD32" s="235"/>
      <c r="AE32" s="235"/>
      <c r="AF32" s="236"/>
      <c r="AG32" s="236"/>
      <c r="AH32" s="235"/>
      <c r="AI32" s="235"/>
      <c r="AJ32" s="235"/>
      <c r="AK32" s="235"/>
      <c r="AL32" s="235"/>
      <c r="AM32" s="235"/>
      <c r="AN32" s="235"/>
      <c r="AO32" s="227">
        <f t="shared" ref="AO32:AV32" si="13">+E32+N32+W32+AF32</f>
        <v>0</v>
      </c>
      <c r="AP32" s="227">
        <f t="shared" si="13"/>
        <v>0</v>
      </c>
      <c r="AQ32" s="227">
        <f t="shared" si="13"/>
        <v>0</v>
      </c>
      <c r="AR32" s="227">
        <f t="shared" si="13"/>
        <v>0</v>
      </c>
      <c r="AS32" s="227">
        <f t="shared" si="13"/>
        <v>0</v>
      </c>
      <c r="AT32" s="227">
        <f t="shared" si="13"/>
        <v>0</v>
      </c>
      <c r="AU32" s="227">
        <f t="shared" si="13"/>
        <v>0</v>
      </c>
      <c r="AV32" s="227">
        <f t="shared" si="13"/>
        <v>0</v>
      </c>
      <c r="AW32" s="50"/>
      <c r="AX32" s="50"/>
    </row>
    <row r="33" spans="1:50" ht="22.5" customHeight="1" x14ac:dyDescent="0.25">
      <c r="A33" s="1055"/>
      <c r="B33" s="1055"/>
      <c r="C33" s="226">
        <v>11</v>
      </c>
      <c r="D33" s="226" t="s">
        <v>733</v>
      </c>
      <c r="E33" s="227"/>
      <c r="F33" s="228"/>
      <c r="G33" s="226"/>
      <c r="H33" s="229"/>
      <c r="I33" s="227"/>
      <c r="J33" s="230"/>
      <c r="K33" s="231"/>
      <c r="L33" s="231"/>
      <c r="M33" s="232"/>
      <c r="N33" s="233"/>
      <c r="O33" s="234"/>
      <c r="P33" s="232"/>
      <c r="Q33" s="232"/>
      <c r="R33" s="232"/>
      <c r="S33" s="232"/>
      <c r="T33" s="232"/>
      <c r="U33" s="232"/>
      <c r="V33" s="232"/>
      <c r="W33" s="232"/>
      <c r="X33" s="232"/>
      <c r="Y33" s="232"/>
      <c r="Z33" s="232"/>
      <c r="AA33" s="232"/>
      <c r="AB33" s="235"/>
      <c r="AC33" s="235"/>
      <c r="AD33" s="235"/>
      <c r="AE33" s="235"/>
      <c r="AF33" s="236"/>
      <c r="AG33" s="236"/>
      <c r="AH33" s="235"/>
      <c r="AI33" s="235"/>
      <c r="AJ33" s="235"/>
      <c r="AK33" s="235"/>
      <c r="AL33" s="235"/>
      <c r="AM33" s="235"/>
      <c r="AN33" s="235"/>
      <c r="AO33" s="227">
        <f t="shared" ref="AO33:AV33" si="14">+E33+N33+W33+AF33</f>
        <v>0</v>
      </c>
      <c r="AP33" s="227">
        <f t="shared" si="14"/>
        <v>0</v>
      </c>
      <c r="AQ33" s="227">
        <f t="shared" si="14"/>
        <v>0</v>
      </c>
      <c r="AR33" s="227">
        <f t="shared" si="14"/>
        <v>0</v>
      </c>
      <c r="AS33" s="227">
        <f t="shared" si="14"/>
        <v>0</v>
      </c>
      <c r="AT33" s="227">
        <f t="shared" si="14"/>
        <v>0</v>
      </c>
      <c r="AU33" s="227">
        <f t="shared" si="14"/>
        <v>0</v>
      </c>
      <c r="AV33" s="227">
        <f t="shared" si="14"/>
        <v>0</v>
      </c>
      <c r="AW33" s="50"/>
      <c r="AX33" s="50"/>
    </row>
    <row r="34" spans="1:50" ht="22.5" customHeight="1" x14ac:dyDescent="0.25">
      <c r="A34" s="1055"/>
      <c r="B34" s="1055"/>
      <c r="C34" s="226">
        <v>12</v>
      </c>
      <c r="D34" s="226" t="s">
        <v>738</v>
      </c>
      <c r="E34" s="227"/>
      <c r="F34" s="228"/>
      <c r="G34" s="226"/>
      <c r="H34" s="229"/>
      <c r="I34" s="227"/>
      <c r="J34" s="230"/>
      <c r="K34" s="231"/>
      <c r="L34" s="231"/>
      <c r="M34" s="232"/>
      <c r="N34" s="233"/>
      <c r="O34" s="234"/>
      <c r="P34" s="232"/>
      <c r="Q34" s="232"/>
      <c r="R34" s="232"/>
      <c r="S34" s="232"/>
      <c r="T34" s="232"/>
      <c r="U34" s="232"/>
      <c r="V34" s="232"/>
      <c r="W34" s="232"/>
      <c r="X34" s="232"/>
      <c r="Y34" s="232"/>
      <c r="Z34" s="232"/>
      <c r="AA34" s="232"/>
      <c r="AB34" s="235"/>
      <c r="AC34" s="235"/>
      <c r="AD34" s="235"/>
      <c r="AE34" s="235"/>
      <c r="AF34" s="236"/>
      <c r="AG34" s="236"/>
      <c r="AH34" s="235"/>
      <c r="AI34" s="235"/>
      <c r="AJ34" s="235"/>
      <c r="AK34" s="235"/>
      <c r="AL34" s="235"/>
      <c r="AM34" s="235"/>
      <c r="AN34" s="235"/>
      <c r="AO34" s="227">
        <f t="shared" ref="AO34:AV34" si="15">+E34+N34+W34+AF34</f>
        <v>0</v>
      </c>
      <c r="AP34" s="227">
        <f t="shared" si="15"/>
        <v>0</v>
      </c>
      <c r="AQ34" s="227">
        <f t="shared" si="15"/>
        <v>0</v>
      </c>
      <c r="AR34" s="227">
        <f t="shared" si="15"/>
        <v>0</v>
      </c>
      <c r="AS34" s="227">
        <f t="shared" si="15"/>
        <v>0</v>
      </c>
      <c r="AT34" s="227">
        <f t="shared" si="15"/>
        <v>0</v>
      </c>
      <c r="AU34" s="227">
        <f t="shared" si="15"/>
        <v>0</v>
      </c>
      <c r="AV34" s="227">
        <f t="shared" si="15"/>
        <v>0</v>
      </c>
      <c r="AW34" s="50"/>
      <c r="AX34" s="50"/>
    </row>
    <row r="35" spans="1:50" ht="22.5" customHeight="1" x14ac:dyDescent="0.25">
      <c r="A35" s="1055"/>
      <c r="B35" s="1055"/>
      <c r="C35" s="226">
        <v>13</v>
      </c>
      <c r="D35" s="226" t="s">
        <v>743</v>
      </c>
      <c r="E35" s="227"/>
      <c r="F35" s="228"/>
      <c r="G35" s="226"/>
      <c r="H35" s="229"/>
      <c r="I35" s="227"/>
      <c r="J35" s="230"/>
      <c r="K35" s="231"/>
      <c r="L35" s="231"/>
      <c r="M35" s="232"/>
      <c r="N35" s="233"/>
      <c r="O35" s="234"/>
      <c r="P35" s="232"/>
      <c r="Q35" s="232"/>
      <c r="R35" s="232"/>
      <c r="S35" s="232"/>
      <c r="T35" s="232"/>
      <c r="U35" s="232"/>
      <c r="V35" s="232"/>
      <c r="W35" s="232"/>
      <c r="X35" s="232"/>
      <c r="Y35" s="232"/>
      <c r="Z35" s="232"/>
      <c r="AA35" s="232"/>
      <c r="AB35" s="235"/>
      <c r="AC35" s="235"/>
      <c r="AD35" s="235"/>
      <c r="AE35" s="235"/>
      <c r="AF35" s="236"/>
      <c r="AG35" s="236"/>
      <c r="AH35" s="235"/>
      <c r="AI35" s="235"/>
      <c r="AJ35" s="235"/>
      <c r="AK35" s="235"/>
      <c r="AL35" s="235"/>
      <c r="AM35" s="235"/>
      <c r="AN35" s="235"/>
      <c r="AO35" s="227">
        <f t="shared" ref="AO35:AV35" si="16">+E35+N35+W35+AF35</f>
        <v>0</v>
      </c>
      <c r="AP35" s="227">
        <f t="shared" si="16"/>
        <v>0</v>
      </c>
      <c r="AQ35" s="227">
        <f t="shared" si="16"/>
        <v>0</v>
      </c>
      <c r="AR35" s="227">
        <f t="shared" si="16"/>
        <v>0</v>
      </c>
      <c r="AS35" s="227">
        <f t="shared" si="16"/>
        <v>0</v>
      </c>
      <c r="AT35" s="227">
        <f t="shared" si="16"/>
        <v>0</v>
      </c>
      <c r="AU35" s="227">
        <f t="shared" si="16"/>
        <v>0</v>
      </c>
      <c r="AV35" s="227">
        <f t="shared" si="16"/>
        <v>0</v>
      </c>
      <c r="AW35" s="50"/>
      <c r="AX35" s="50"/>
    </row>
    <row r="36" spans="1:50" ht="22.5" customHeight="1" x14ac:dyDescent="0.25">
      <c r="A36" s="1055"/>
      <c r="B36" s="1055"/>
      <c r="C36" s="226">
        <v>14</v>
      </c>
      <c r="D36" s="226" t="s">
        <v>1006</v>
      </c>
      <c r="E36" s="227"/>
      <c r="F36" s="228"/>
      <c r="G36" s="226"/>
      <c r="H36" s="229"/>
      <c r="I36" s="227"/>
      <c r="J36" s="230"/>
      <c r="K36" s="231"/>
      <c r="L36" s="231"/>
      <c r="M36" s="232"/>
      <c r="N36" s="233"/>
      <c r="O36" s="234"/>
      <c r="P36" s="232"/>
      <c r="Q36" s="232"/>
      <c r="R36" s="232"/>
      <c r="S36" s="232"/>
      <c r="T36" s="232"/>
      <c r="U36" s="232"/>
      <c r="V36" s="232"/>
      <c r="W36" s="232"/>
      <c r="X36" s="232"/>
      <c r="Y36" s="232"/>
      <c r="Z36" s="232"/>
      <c r="AA36" s="232"/>
      <c r="AB36" s="235"/>
      <c r="AC36" s="235"/>
      <c r="AD36" s="235"/>
      <c r="AE36" s="235"/>
      <c r="AF36" s="236"/>
      <c r="AG36" s="236"/>
      <c r="AH36" s="235"/>
      <c r="AI36" s="235"/>
      <c r="AJ36" s="235"/>
      <c r="AK36" s="235"/>
      <c r="AL36" s="235"/>
      <c r="AM36" s="235"/>
      <c r="AN36" s="235"/>
      <c r="AO36" s="227">
        <f t="shared" ref="AO36:AV36" si="17">+E36+N36+W36+AF36</f>
        <v>0</v>
      </c>
      <c r="AP36" s="227">
        <f t="shared" si="17"/>
        <v>0</v>
      </c>
      <c r="AQ36" s="227">
        <f t="shared" si="17"/>
        <v>0</v>
      </c>
      <c r="AR36" s="227">
        <f t="shared" si="17"/>
        <v>0</v>
      </c>
      <c r="AS36" s="227">
        <f t="shared" si="17"/>
        <v>0</v>
      </c>
      <c r="AT36" s="227">
        <f t="shared" si="17"/>
        <v>0</v>
      </c>
      <c r="AU36" s="227">
        <f t="shared" si="17"/>
        <v>0</v>
      </c>
      <c r="AV36" s="227">
        <f t="shared" si="17"/>
        <v>0</v>
      </c>
      <c r="AW36" s="50"/>
      <c r="AX36" s="50"/>
    </row>
    <row r="37" spans="1:50" ht="22.5" customHeight="1" x14ac:dyDescent="0.25">
      <c r="A37" s="1055"/>
      <c r="B37" s="1055"/>
      <c r="C37" s="226">
        <v>15</v>
      </c>
      <c r="D37" s="226" t="s">
        <v>753</v>
      </c>
      <c r="E37" s="227"/>
      <c r="F37" s="228"/>
      <c r="G37" s="226"/>
      <c r="H37" s="229"/>
      <c r="I37" s="227"/>
      <c r="J37" s="230"/>
      <c r="K37" s="231"/>
      <c r="L37" s="231"/>
      <c r="M37" s="232"/>
      <c r="N37" s="233"/>
      <c r="O37" s="234"/>
      <c r="P37" s="232"/>
      <c r="Q37" s="232"/>
      <c r="R37" s="232"/>
      <c r="S37" s="232"/>
      <c r="T37" s="232"/>
      <c r="U37" s="232"/>
      <c r="V37" s="232"/>
      <c r="W37" s="232"/>
      <c r="X37" s="232"/>
      <c r="Y37" s="232"/>
      <c r="Z37" s="232"/>
      <c r="AA37" s="232"/>
      <c r="AB37" s="235"/>
      <c r="AC37" s="235"/>
      <c r="AD37" s="235"/>
      <c r="AE37" s="235"/>
      <c r="AF37" s="236"/>
      <c r="AG37" s="236"/>
      <c r="AH37" s="235"/>
      <c r="AI37" s="235"/>
      <c r="AJ37" s="235"/>
      <c r="AK37" s="235"/>
      <c r="AL37" s="235"/>
      <c r="AM37" s="235"/>
      <c r="AN37" s="235"/>
      <c r="AO37" s="227">
        <f t="shared" ref="AO37:AV37" si="18">+E37+N37+W37+AF37</f>
        <v>0</v>
      </c>
      <c r="AP37" s="227">
        <f t="shared" si="18"/>
        <v>0</v>
      </c>
      <c r="AQ37" s="227">
        <f t="shared" si="18"/>
        <v>0</v>
      </c>
      <c r="AR37" s="227">
        <f t="shared" si="18"/>
        <v>0</v>
      </c>
      <c r="AS37" s="227">
        <f t="shared" si="18"/>
        <v>0</v>
      </c>
      <c r="AT37" s="227">
        <f t="shared" si="18"/>
        <v>0</v>
      </c>
      <c r="AU37" s="227">
        <f t="shared" si="18"/>
        <v>0</v>
      </c>
      <c r="AV37" s="227">
        <f t="shared" si="18"/>
        <v>0</v>
      </c>
      <c r="AW37" s="50"/>
      <c r="AX37" s="50"/>
    </row>
    <row r="38" spans="1:50" ht="22.5" customHeight="1" x14ac:dyDescent="0.25">
      <c r="A38" s="1055"/>
      <c r="B38" s="1055"/>
      <c r="C38" s="226">
        <v>16</v>
      </c>
      <c r="D38" s="226" t="s">
        <v>758</v>
      </c>
      <c r="E38" s="227"/>
      <c r="F38" s="228"/>
      <c r="G38" s="226"/>
      <c r="H38" s="229"/>
      <c r="I38" s="227"/>
      <c r="J38" s="230"/>
      <c r="K38" s="231"/>
      <c r="L38" s="231"/>
      <c r="M38" s="232"/>
      <c r="N38" s="233"/>
      <c r="O38" s="234"/>
      <c r="P38" s="232"/>
      <c r="Q38" s="232"/>
      <c r="R38" s="232"/>
      <c r="S38" s="232"/>
      <c r="T38" s="232"/>
      <c r="U38" s="232"/>
      <c r="V38" s="232"/>
      <c r="W38" s="232"/>
      <c r="X38" s="232"/>
      <c r="Y38" s="232"/>
      <c r="Z38" s="232"/>
      <c r="AA38" s="232"/>
      <c r="AB38" s="235"/>
      <c r="AC38" s="235"/>
      <c r="AD38" s="235"/>
      <c r="AE38" s="235"/>
      <c r="AF38" s="236"/>
      <c r="AG38" s="236"/>
      <c r="AH38" s="235"/>
      <c r="AI38" s="235"/>
      <c r="AJ38" s="235"/>
      <c r="AK38" s="235"/>
      <c r="AL38" s="235"/>
      <c r="AM38" s="235"/>
      <c r="AN38" s="235"/>
      <c r="AO38" s="227">
        <f t="shared" ref="AO38:AV38" si="19">+E38+N38+W38+AF38</f>
        <v>0</v>
      </c>
      <c r="AP38" s="227">
        <f t="shared" si="19"/>
        <v>0</v>
      </c>
      <c r="AQ38" s="227">
        <f t="shared" si="19"/>
        <v>0</v>
      </c>
      <c r="AR38" s="227">
        <f t="shared" si="19"/>
        <v>0</v>
      </c>
      <c r="AS38" s="227">
        <f t="shared" si="19"/>
        <v>0</v>
      </c>
      <c r="AT38" s="227">
        <f t="shared" si="19"/>
        <v>0</v>
      </c>
      <c r="AU38" s="227">
        <f t="shared" si="19"/>
        <v>0</v>
      </c>
      <c r="AV38" s="227">
        <f t="shared" si="19"/>
        <v>0</v>
      </c>
      <c r="AW38" s="50"/>
      <c r="AX38" s="50"/>
    </row>
    <row r="39" spans="1:50" ht="22.5" customHeight="1" x14ac:dyDescent="0.25">
      <c r="A39" s="1055"/>
      <c r="B39" s="1055"/>
      <c r="C39" s="226">
        <v>17</v>
      </c>
      <c r="D39" s="226" t="s">
        <v>763</v>
      </c>
      <c r="E39" s="227"/>
      <c r="F39" s="228"/>
      <c r="G39" s="226"/>
      <c r="H39" s="229"/>
      <c r="I39" s="227"/>
      <c r="J39" s="230"/>
      <c r="K39" s="231"/>
      <c r="L39" s="231"/>
      <c r="M39" s="232"/>
      <c r="N39" s="233"/>
      <c r="O39" s="234"/>
      <c r="P39" s="232"/>
      <c r="Q39" s="232"/>
      <c r="R39" s="232"/>
      <c r="S39" s="232"/>
      <c r="T39" s="232"/>
      <c r="U39" s="232"/>
      <c r="V39" s="232"/>
      <c r="W39" s="232"/>
      <c r="X39" s="232"/>
      <c r="Y39" s="232"/>
      <c r="Z39" s="232"/>
      <c r="AA39" s="232"/>
      <c r="AB39" s="235"/>
      <c r="AC39" s="235"/>
      <c r="AD39" s="235"/>
      <c r="AE39" s="235"/>
      <c r="AF39" s="236"/>
      <c r="AG39" s="236"/>
      <c r="AH39" s="235"/>
      <c r="AI39" s="235"/>
      <c r="AJ39" s="235"/>
      <c r="AK39" s="235"/>
      <c r="AL39" s="235"/>
      <c r="AM39" s="235"/>
      <c r="AN39" s="235"/>
      <c r="AO39" s="227">
        <f t="shared" ref="AO39:AV39" si="20">+E39+N39+W39+AF39</f>
        <v>0</v>
      </c>
      <c r="AP39" s="227">
        <f t="shared" si="20"/>
        <v>0</v>
      </c>
      <c r="AQ39" s="227">
        <f t="shared" si="20"/>
        <v>0</v>
      </c>
      <c r="AR39" s="227">
        <f t="shared" si="20"/>
        <v>0</v>
      </c>
      <c r="AS39" s="227">
        <f t="shared" si="20"/>
        <v>0</v>
      </c>
      <c r="AT39" s="227">
        <f t="shared" si="20"/>
        <v>0</v>
      </c>
      <c r="AU39" s="227">
        <f t="shared" si="20"/>
        <v>0</v>
      </c>
      <c r="AV39" s="227">
        <f t="shared" si="20"/>
        <v>0</v>
      </c>
      <c r="AW39" s="50"/>
      <c r="AX39" s="50"/>
    </row>
    <row r="40" spans="1:50" ht="22.5" customHeight="1" x14ac:dyDescent="0.25">
      <c r="A40" s="1055"/>
      <c r="B40" s="1055"/>
      <c r="C40" s="226">
        <v>18</v>
      </c>
      <c r="D40" s="226" t="s">
        <v>768</v>
      </c>
      <c r="E40" s="227"/>
      <c r="F40" s="228"/>
      <c r="G40" s="226"/>
      <c r="H40" s="229"/>
      <c r="I40" s="227"/>
      <c r="J40" s="230"/>
      <c r="K40" s="231"/>
      <c r="L40" s="231"/>
      <c r="M40" s="232"/>
      <c r="N40" s="233"/>
      <c r="O40" s="234"/>
      <c r="P40" s="232"/>
      <c r="Q40" s="232"/>
      <c r="R40" s="232"/>
      <c r="S40" s="232"/>
      <c r="T40" s="232"/>
      <c r="U40" s="232"/>
      <c r="V40" s="232"/>
      <c r="W40" s="232"/>
      <c r="X40" s="232"/>
      <c r="Y40" s="232"/>
      <c r="Z40" s="232"/>
      <c r="AA40" s="232"/>
      <c r="AB40" s="235"/>
      <c r="AC40" s="235"/>
      <c r="AD40" s="235"/>
      <c r="AE40" s="235"/>
      <c r="AF40" s="236"/>
      <c r="AG40" s="236"/>
      <c r="AH40" s="235"/>
      <c r="AI40" s="235"/>
      <c r="AJ40" s="235"/>
      <c r="AK40" s="235"/>
      <c r="AL40" s="235"/>
      <c r="AM40" s="235"/>
      <c r="AN40" s="235"/>
      <c r="AO40" s="227">
        <f t="shared" ref="AO40:AV40" si="21">+E40+N40+W40+AF40</f>
        <v>0</v>
      </c>
      <c r="AP40" s="227">
        <f t="shared" si="21"/>
        <v>0</v>
      </c>
      <c r="AQ40" s="227">
        <f t="shared" si="21"/>
        <v>0</v>
      </c>
      <c r="AR40" s="227">
        <f t="shared" si="21"/>
        <v>0</v>
      </c>
      <c r="AS40" s="227">
        <f t="shared" si="21"/>
        <v>0</v>
      </c>
      <c r="AT40" s="227">
        <f t="shared" si="21"/>
        <v>0</v>
      </c>
      <c r="AU40" s="227">
        <f t="shared" si="21"/>
        <v>0</v>
      </c>
      <c r="AV40" s="227">
        <f t="shared" si="21"/>
        <v>0</v>
      </c>
      <c r="AW40" s="50"/>
      <c r="AX40" s="50"/>
    </row>
    <row r="41" spans="1:50" ht="22.5" customHeight="1" x14ac:dyDescent="0.25">
      <c r="A41" s="1055"/>
      <c r="B41" s="1055"/>
      <c r="C41" s="226">
        <v>19</v>
      </c>
      <c r="D41" s="226" t="s">
        <v>773</v>
      </c>
      <c r="E41" s="227"/>
      <c r="F41" s="228"/>
      <c r="G41" s="226"/>
      <c r="H41" s="229"/>
      <c r="I41" s="227"/>
      <c r="J41" s="230"/>
      <c r="K41" s="231"/>
      <c r="L41" s="231"/>
      <c r="M41" s="232"/>
      <c r="N41" s="233"/>
      <c r="O41" s="234"/>
      <c r="P41" s="232"/>
      <c r="Q41" s="232"/>
      <c r="R41" s="232"/>
      <c r="S41" s="232"/>
      <c r="T41" s="232"/>
      <c r="U41" s="232"/>
      <c r="V41" s="232"/>
      <c r="W41" s="232"/>
      <c r="X41" s="232"/>
      <c r="Y41" s="232"/>
      <c r="Z41" s="232"/>
      <c r="AA41" s="232"/>
      <c r="AB41" s="235"/>
      <c r="AC41" s="235"/>
      <c r="AD41" s="235"/>
      <c r="AE41" s="235"/>
      <c r="AF41" s="236"/>
      <c r="AG41" s="236"/>
      <c r="AH41" s="235"/>
      <c r="AI41" s="235"/>
      <c r="AJ41" s="235"/>
      <c r="AK41" s="235"/>
      <c r="AL41" s="235"/>
      <c r="AM41" s="235"/>
      <c r="AN41" s="235"/>
      <c r="AO41" s="227">
        <f t="shared" ref="AO41:AV41" si="22">+E41+N41+W41+AF41</f>
        <v>0</v>
      </c>
      <c r="AP41" s="227">
        <f t="shared" si="22"/>
        <v>0</v>
      </c>
      <c r="AQ41" s="227">
        <f t="shared" si="22"/>
        <v>0</v>
      </c>
      <c r="AR41" s="227">
        <f t="shared" si="22"/>
        <v>0</v>
      </c>
      <c r="AS41" s="227">
        <f t="shared" si="22"/>
        <v>0</v>
      </c>
      <c r="AT41" s="227">
        <f t="shared" si="22"/>
        <v>0</v>
      </c>
      <c r="AU41" s="227">
        <f t="shared" si="22"/>
        <v>0</v>
      </c>
      <c r="AV41" s="227">
        <f t="shared" si="22"/>
        <v>0</v>
      </c>
      <c r="AW41" s="50"/>
      <c r="AX41" s="50"/>
    </row>
    <row r="42" spans="1:50" ht="22.5" customHeight="1" x14ac:dyDescent="0.25">
      <c r="A42" s="1055"/>
      <c r="B42" s="1055"/>
      <c r="C42" s="226">
        <v>20</v>
      </c>
      <c r="D42" s="226" t="s">
        <v>778</v>
      </c>
      <c r="E42" s="227"/>
      <c r="F42" s="228"/>
      <c r="G42" s="226"/>
      <c r="H42" s="229"/>
      <c r="I42" s="227"/>
      <c r="J42" s="230"/>
      <c r="K42" s="231"/>
      <c r="L42" s="231"/>
      <c r="M42" s="232"/>
      <c r="N42" s="233"/>
      <c r="O42" s="234"/>
      <c r="P42" s="232"/>
      <c r="Q42" s="232"/>
      <c r="R42" s="232"/>
      <c r="S42" s="232"/>
      <c r="T42" s="232"/>
      <c r="U42" s="232"/>
      <c r="V42" s="232"/>
      <c r="W42" s="232"/>
      <c r="X42" s="232"/>
      <c r="Y42" s="232"/>
      <c r="Z42" s="232"/>
      <c r="AA42" s="232"/>
      <c r="AB42" s="235"/>
      <c r="AC42" s="235"/>
      <c r="AD42" s="235"/>
      <c r="AE42" s="235"/>
      <c r="AF42" s="236"/>
      <c r="AG42" s="236"/>
      <c r="AH42" s="235"/>
      <c r="AI42" s="235"/>
      <c r="AJ42" s="235"/>
      <c r="AK42" s="235"/>
      <c r="AL42" s="235"/>
      <c r="AM42" s="235"/>
      <c r="AN42" s="235"/>
      <c r="AO42" s="227">
        <f t="shared" ref="AO42:AV42" si="23">+E42+N42+W42+AF42</f>
        <v>0</v>
      </c>
      <c r="AP42" s="227">
        <f t="shared" si="23"/>
        <v>0</v>
      </c>
      <c r="AQ42" s="227">
        <f t="shared" si="23"/>
        <v>0</v>
      </c>
      <c r="AR42" s="227">
        <f t="shared" si="23"/>
        <v>0</v>
      </c>
      <c r="AS42" s="227">
        <f t="shared" si="23"/>
        <v>0</v>
      </c>
      <c r="AT42" s="227">
        <f t="shared" si="23"/>
        <v>0</v>
      </c>
      <c r="AU42" s="227">
        <f t="shared" si="23"/>
        <v>0</v>
      </c>
      <c r="AV42" s="227">
        <f t="shared" si="23"/>
        <v>0</v>
      </c>
      <c r="AW42" s="50"/>
      <c r="AX42" s="50"/>
    </row>
    <row r="43" spans="1:50" ht="22.5" customHeight="1" x14ac:dyDescent="0.25">
      <c r="A43" s="1055"/>
      <c r="B43" s="1056"/>
      <c r="C43" s="226">
        <v>77</v>
      </c>
      <c r="D43" s="226" t="s">
        <v>792</v>
      </c>
      <c r="E43" s="227"/>
      <c r="F43" s="228"/>
      <c r="G43" s="226"/>
      <c r="H43" s="229"/>
      <c r="I43" s="227"/>
      <c r="J43" s="230"/>
      <c r="K43" s="231"/>
      <c r="L43" s="231"/>
      <c r="M43" s="232"/>
      <c r="N43" s="233"/>
      <c r="O43" s="234"/>
      <c r="P43" s="232"/>
      <c r="Q43" s="232"/>
      <c r="R43" s="232"/>
      <c r="S43" s="232"/>
      <c r="T43" s="232"/>
      <c r="U43" s="232"/>
      <c r="V43" s="232"/>
      <c r="W43" s="232"/>
      <c r="X43" s="232"/>
      <c r="Y43" s="232"/>
      <c r="Z43" s="232"/>
      <c r="AA43" s="232"/>
      <c r="AB43" s="235"/>
      <c r="AC43" s="235"/>
      <c r="AD43" s="235"/>
      <c r="AE43" s="235"/>
      <c r="AF43" s="236"/>
      <c r="AG43" s="236"/>
      <c r="AH43" s="235"/>
      <c r="AI43" s="235"/>
      <c r="AJ43" s="235"/>
      <c r="AK43" s="235"/>
      <c r="AL43" s="235"/>
      <c r="AM43" s="235"/>
      <c r="AN43" s="235"/>
      <c r="AO43" s="227">
        <f t="shared" ref="AO43:AV43" si="24">+E43+N43+W43+AF43</f>
        <v>0</v>
      </c>
      <c r="AP43" s="227">
        <f t="shared" si="24"/>
        <v>0</v>
      </c>
      <c r="AQ43" s="227">
        <f t="shared" si="24"/>
        <v>0</v>
      </c>
      <c r="AR43" s="227">
        <f t="shared" si="24"/>
        <v>0</v>
      </c>
      <c r="AS43" s="227">
        <f t="shared" si="24"/>
        <v>0</v>
      </c>
      <c r="AT43" s="227">
        <f t="shared" si="24"/>
        <v>0</v>
      </c>
      <c r="AU43" s="227">
        <f t="shared" si="24"/>
        <v>0</v>
      </c>
      <c r="AV43" s="227">
        <f t="shared" si="24"/>
        <v>0</v>
      </c>
      <c r="AW43" s="50"/>
      <c r="AX43" s="50"/>
    </row>
    <row r="44" spans="1:50" ht="22.5" customHeight="1" x14ac:dyDescent="0.25">
      <c r="A44" s="1056"/>
      <c r="B44" s="237"/>
      <c r="C44" s="238"/>
      <c r="D44" s="239"/>
      <c r="E44" s="240">
        <f>+'4.Magnitud_Presupuesto'!O9</f>
        <v>836514537</v>
      </c>
      <c r="F44" s="241">
        <f>SUM(F23:F43)</f>
        <v>0</v>
      </c>
      <c r="G44" s="242">
        <f>SUM(G23:G43)</f>
        <v>0</v>
      </c>
      <c r="H44" s="242">
        <f>SUM(H23:H43)</f>
        <v>0</v>
      </c>
      <c r="I44" s="240">
        <f>'4.Magnitud_Presupuesto'!T9</f>
        <v>836514537</v>
      </c>
      <c r="J44" s="243">
        <f>SUM(J23:J43)</f>
        <v>0</v>
      </c>
      <c r="K44" s="244">
        <f>SUM(K23:K43)</f>
        <v>0</v>
      </c>
      <c r="L44" s="244">
        <f>SUM(L23:L43)</f>
        <v>0</v>
      </c>
      <c r="M44" s="245"/>
      <c r="N44" s="246">
        <f t="shared" ref="N44:AV44" si="25">SUM(N23:N43)</f>
        <v>0</v>
      </c>
      <c r="O44" s="247">
        <f t="shared" si="25"/>
        <v>0</v>
      </c>
      <c r="P44" s="248">
        <f t="shared" si="25"/>
        <v>0</v>
      </c>
      <c r="Q44" s="248">
        <f t="shared" si="25"/>
        <v>0</v>
      </c>
      <c r="R44" s="249">
        <f t="shared" si="25"/>
        <v>0</v>
      </c>
      <c r="S44" s="249">
        <f t="shared" si="25"/>
        <v>0</v>
      </c>
      <c r="T44" s="249">
        <f t="shared" si="25"/>
        <v>0</v>
      </c>
      <c r="U44" s="249">
        <f t="shared" si="25"/>
        <v>0</v>
      </c>
      <c r="V44" s="249">
        <f t="shared" si="25"/>
        <v>0</v>
      </c>
      <c r="W44" s="248">
        <f t="shared" si="25"/>
        <v>0</v>
      </c>
      <c r="X44" s="249">
        <f t="shared" si="25"/>
        <v>0</v>
      </c>
      <c r="Y44" s="248">
        <f t="shared" si="25"/>
        <v>0</v>
      </c>
      <c r="Z44" s="248">
        <f t="shared" si="25"/>
        <v>0</v>
      </c>
      <c r="AA44" s="249">
        <f t="shared" si="25"/>
        <v>0</v>
      </c>
      <c r="AB44" s="249">
        <f t="shared" si="25"/>
        <v>0</v>
      </c>
      <c r="AC44" s="249">
        <f t="shared" si="25"/>
        <v>0</v>
      </c>
      <c r="AD44" s="249">
        <f t="shared" si="25"/>
        <v>0</v>
      </c>
      <c r="AE44" s="249">
        <f t="shared" si="25"/>
        <v>0</v>
      </c>
      <c r="AF44" s="249">
        <f t="shared" si="25"/>
        <v>0</v>
      </c>
      <c r="AG44" s="249">
        <f t="shared" si="25"/>
        <v>0</v>
      </c>
      <c r="AH44" s="248">
        <f t="shared" si="25"/>
        <v>0</v>
      </c>
      <c r="AI44" s="248">
        <f t="shared" si="25"/>
        <v>0</v>
      </c>
      <c r="AJ44" s="249">
        <f t="shared" si="25"/>
        <v>0</v>
      </c>
      <c r="AK44" s="249">
        <f t="shared" si="25"/>
        <v>0</v>
      </c>
      <c r="AL44" s="249">
        <f t="shared" si="25"/>
        <v>0</v>
      </c>
      <c r="AM44" s="249">
        <f t="shared" si="25"/>
        <v>0</v>
      </c>
      <c r="AN44" s="249">
        <f t="shared" si="25"/>
        <v>0</v>
      </c>
      <c r="AO44" s="249">
        <f t="shared" si="25"/>
        <v>0</v>
      </c>
      <c r="AP44" s="249">
        <f t="shared" si="25"/>
        <v>0</v>
      </c>
      <c r="AQ44" s="249">
        <f t="shared" si="25"/>
        <v>0</v>
      </c>
      <c r="AR44" s="249">
        <f t="shared" si="25"/>
        <v>0</v>
      </c>
      <c r="AS44" s="249">
        <f t="shared" si="25"/>
        <v>0</v>
      </c>
      <c r="AT44" s="249">
        <f t="shared" si="25"/>
        <v>0</v>
      </c>
      <c r="AU44" s="249">
        <f t="shared" si="25"/>
        <v>0</v>
      </c>
      <c r="AV44" s="249">
        <f t="shared" si="25"/>
        <v>0</v>
      </c>
      <c r="AW44" s="195"/>
      <c r="AX44" s="195"/>
    </row>
    <row r="45" spans="1:50" ht="22.5" customHeight="1" x14ac:dyDescent="0.25">
      <c r="A45" s="843"/>
      <c r="B45" s="1173"/>
      <c r="C45" s="226">
        <v>1</v>
      </c>
      <c r="D45" s="226" t="s">
        <v>1002</v>
      </c>
      <c r="E45" s="227"/>
      <c r="F45" s="228"/>
      <c r="G45" s="226"/>
      <c r="H45" s="226"/>
      <c r="I45" s="231"/>
      <c r="J45" s="230"/>
      <c r="K45" s="231"/>
      <c r="L45" s="231"/>
      <c r="M45" s="232"/>
      <c r="N45" s="233"/>
      <c r="O45" s="234"/>
      <c r="P45" s="232"/>
      <c r="Q45" s="232"/>
      <c r="R45" s="232"/>
      <c r="S45" s="232"/>
      <c r="T45" s="232"/>
      <c r="U45" s="232"/>
      <c r="V45" s="232"/>
      <c r="W45" s="232"/>
      <c r="X45" s="232"/>
      <c r="Y45" s="232"/>
      <c r="Z45" s="232"/>
      <c r="AA45" s="232"/>
      <c r="AB45" s="235"/>
      <c r="AC45" s="235"/>
      <c r="AD45" s="235"/>
      <c r="AE45" s="235"/>
      <c r="AF45" s="236"/>
      <c r="AG45" s="236"/>
      <c r="AH45" s="235"/>
      <c r="AI45" s="235"/>
      <c r="AJ45" s="235"/>
      <c r="AK45" s="235"/>
      <c r="AL45" s="235"/>
      <c r="AM45" s="235"/>
      <c r="AN45" s="235"/>
      <c r="AO45" s="227">
        <f t="shared" ref="AO45:AV45" si="26">+E45+N45+W45+AF45</f>
        <v>0</v>
      </c>
      <c r="AP45" s="227">
        <f t="shared" si="26"/>
        <v>0</v>
      </c>
      <c r="AQ45" s="227">
        <f t="shared" si="26"/>
        <v>0</v>
      </c>
      <c r="AR45" s="227">
        <f t="shared" si="26"/>
        <v>0</v>
      </c>
      <c r="AS45" s="227">
        <f t="shared" si="26"/>
        <v>0</v>
      </c>
      <c r="AT45" s="227">
        <f t="shared" si="26"/>
        <v>0</v>
      </c>
      <c r="AU45" s="227">
        <f t="shared" si="26"/>
        <v>0</v>
      </c>
      <c r="AV45" s="227">
        <f t="shared" si="26"/>
        <v>0</v>
      </c>
      <c r="AW45" s="50"/>
      <c r="AX45" s="50"/>
    </row>
    <row r="46" spans="1:50" ht="22.5" customHeight="1" x14ac:dyDescent="0.25">
      <c r="A46" s="1055"/>
      <c r="B46" s="1054"/>
      <c r="C46" s="226">
        <v>2</v>
      </c>
      <c r="D46" s="226" t="s">
        <v>693</v>
      </c>
      <c r="E46" s="227"/>
      <c r="F46" s="228"/>
      <c r="G46" s="226"/>
      <c r="H46" s="226"/>
      <c r="I46" s="231"/>
      <c r="J46" s="230"/>
      <c r="K46" s="231"/>
      <c r="L46" s="231"/>
      <c r="M46" s="232"/>
      <c r="N46" s="233"/>
      <c r="O46" s="234"/>
      <c r="P46" s="232"/>
      <c r="Q46" s="232"/>
      <c r="R46" s="232"/>
      <c r="S46" s="232"/>
      <c r="T46" s="232"/>
      <c r="U46" s="232"/>
      <c r="V46" s="232"/>
      <c r="W46" s="232"/>
      <c r="X46" s="232"/>
      <c r="Y46" s="232"/>
      <c r="Z46" s="232"/>
      <c r="AA46" s="232"/>
      <c r="AB46" s="235"/>
      <c r="AC46" s="235"/>
      <c r="AD46" s="235"/>
      <c r="AE46" s="235"/>
      <c r="AF46" s="236"/>
      <c r="AG46" s="236"/>
      <c r="AH46" s="235"/>
      <c r="AI46" s="235"/>
      <c r="AJ46" s="235"/>
      <c r="AK46" s="235"/>
      <c r="AL46" s="235"/>
      <c r="AM46" s="235"/>
      <c r="AN46" s="235"/>
      <c r="AO46" s="227">
        <f t="shared" ref="AO46:AV46" si="27">+E46+N46+W46+AF46</f>
        <v>0</v>
      </c>
      <c r="AP46" s="227">
        <f t="shared" si="27"/>
        <v>0</v>
      </c>
      <c r="AQ46" s="227">
        <f t="shared" si="27"/>
        <v>0</v>
      </c>
      <c r="AR46" s="227">
        <f t="shared" si="27"/>
        <v>0</v>
      </c>
      <c r="AS46" s="227">
        <f t="shared" si="27"/>
        <v>0</v>
      </c>
      <c r="AT46" s="227">
        <f t="shared" si="27"/>
        <v>0</v>
      </c>
      <c r="AU46" s="227">
        <f t="shared" si="27"/>
        <v>0</v>
      </c>
      <c r="AV46" s="227">
        <f t="shared" si="27"/>
        <v>0</v>
      </c>
      <c r="AW46" s="50"/>
      <c r="AX46" s="50"/>
    </row>
    <row r="47" spans="1:50" ht="22.5" customHeight="1" x14ac:dyDescent="0.25">
      <c r="A47" s="1055"/>
      <c r="B47" s="1054"/>
      <c r="C47" s="226">
        <v>3</v>
      </c>
      <c r="D47" s="226" t="s">
        <v>698</v>
      </c>
      <c r="E47" s="227"/>
      <c r="F47" s="228"/>
      <c r="G47" s="226"/>
      <c r="H47" s="226"/>
      <c r="I47" s="231"/>
      <c r="J47" s="230"/>
      <c r="K47" s="231"/>
      <c r="L47" s="231"/>
      <c r="M47" s="232"/>
      <c r="N47" s="233"/>
      <c r="O47" s="234"/>
      <c r="P47" s="232"/>
      <c r="Q47" s="232"/>
      <c r="R47" s="232"/>
      <c r="S47" s="232"/>
      <c r="T47" s="232"/>
      <c r="U47" s="232"/>
      <c r="V47" s="232"/>
      <c r="W47" s="232"/>
      <c r="X47" s="232"/>
      <c r="Y47" s="232"/>
      <c r="Z47" s="232"/>
      <c r="AA47" s="232"/>
      <c r="AB47" s="235"/>
      <c r="AC47" s="235"/>
      <c r="AD47" s="235"/>
      <c r="AE47" s="235"/>
      <c r="AF47" s="236"/>
      <c r="AG47" s="236"/>
      <c r="AH47" s="235"/>
      <c r="AI47" s="235"/>
      <c r="AJ47" s="235"/>
      <c r="AK47" s="235"/>
      <c r="AL47" s="235"/>
      <c r="AM47" s="235"/>
      <c r="AN47" s="235"/>
      <c r="AO47" s="227">
        <f t="shared" ref="AO47:AV47" si="28">+E47+N47+W47+AF47</f>
        <v>0</v>
      </c>
      <c r="AP47" s="227">
        <f t="shared" si="28"/>
        <v>0</v>
      </c>
      <c r="AQ47" s="227">
        <f t="shared" si="28"/>
        <v>0</v>
      </c>
      <c r="AR47" s="227">
        <f t="shared" si="28"/>
        <v>0</v>
      </c>
      <c r="AS47" s="227">
        <f t="shared" si="28"/>
        <v>0</v>
      </c>
      <c r="AT47" s="227">
        <f t="shared" si="28"/>
        <v>0</v>
      </c>
      <c r="AU47" s="227">
        <f t="shared" si="28"/>
        <v>0</v>
      </c>
      <c r="AV47" s="227">
        <f t="shared" si="28"/>
        <v>0</v>
      </c>
      <c r="AW47" s="50"/>
      <c r="AX47" s="50"/>
    </row>
    <row r="48" spans="1:50" ht="22.5" customHeight="1" x14ac:dyDescent="0.25">
      <c r="A48" s="1055"/>
      <c r="B48" s="1054"/>
      <c r="C48" s="226">
        <v>4</v>
      </c>
      <c r="D48" s="226" t="s">
        <v>1003</v>
      </c>
      <c r="E48" s="227"/>
      <c r="F48" s="228"/>
      <c r="G48" s="226"/>
      <c r="H48" s="226"/>
      <c r="I48" s="231"/>
      <c r="J48" s="230"/>
      <c r="K48" s="231"/>
      <c r="L48" s="231"/>
      <c r="M48" s="232"/>
      <c r="N48" s="233"/>
      <c r="O48" s="234"/>
      <c r="P48" s="232"/>
      <c r="Q48" s="232"/>
      <c r="R48" s="232"/>
      <c r="S48" s="232"/>
      <c r="T48" s="232"/>
      <c r="U48" s="232"/>
      <c r="V48" s="232"/>
      <c r="W48" s="232"/>
      <c r="X48" s="232"/>
      <c r="Y48" s="232"/>
      <c r="Z48" s="232"/>
      <c r="AA48" s="232"/>
      <c r="AB48" s="235"/>
      <c r="AC48" s="235"/>
      <c r="AD48" s="235"/>
      <c r="AE48" s="235"/>
      <c r="AF48" s="236"/>
      <c r="AG48" s="236"/>
      <c r="AH48" s="235"/>
      <c r="AI48" s="235"/>
      <c r="AJ48" s="235"/>
      <c r="AK48" s="235"/>
      <c r="AL48" s="235"/>
      <c r="AM48" s="235"/>
      <c r="AN48" s="235"/>
      <c r="AO48" s="227">
        <f t="shared" ref="AO48:AV48" si="29">+E48+N48+W48+AF48</f>
        <v>0</v>
      </c>
      <c r="AP48" s="227">
        <f t="shared" si="29"/>
        <v>0</v>
      </c>
      <c r="AQ48" s="227">
        <f t="shared" si="29"/>
        <v>0</v>
      </c>
      <c r="AR48" s="227">
        <f t="shared" si="29"/>
        <v>0</v>
      </c>
      <c r="AS48" s="227">
        <f t="shared" si="29"/>
        <v>0</v>
      </c>
      <c r="AT48" s="227">
        <f t="shared" si="29"/>
        <v>0</v>
      </c>
      <c r="AU48" s="227">
        <f t="shared" si="29"/>
        <v>0</v>
      </c>
      <c r="AV48" s="227">
        <f t="shared" si="29"/>
        <v>0</v>
      </c>
      <c r="AW48" s="50"/>
      <c r="AX48" s="50"/>
    </row>
    <row r="49" spans="1:50" ht="22.5" customHeight="1" x14ac:dyDescent="0.25">
      <c r="A49" s="1055"/>
      <c r="B49" s="1054"/>
      <c r="C49" s="226">
        <v>5</v>
      </c>
      <c r="D49" s="226" t="s">
        <v>706</v>
      </c>
      <c r="E49" s="227"/>
      <c r="F49" s="228"/>
      <c r="G49" s="226"/>
      <c r="H49" s="226"/>
      <c r="I49" s="231"/>
      <c r="J49" s="230"/>
      <c r="K49" s="231"/>
      <c r="L49" s="231"/>
      <c r="M49" s="232"/>
      <c r="N49" s="233"/>
      <c r="O49" s="234"/>
      <c r="P49" s="232"/>
      <c r="Q49" s="232"/>
      <c r="R49" s="232"/>
      <c r="S49" s="232"/>
      <c r="T49" s="232"/>
      <c r="U49" s="232"/>
      <c r="V49" s="232"/>
      <c r="W49" s="232"/>
      <c r="X49" s="232"/>
      <c r="Y49" s="232"/>
      <c r="Z49" s="232"/>
      <c r="AA49" s="232"/>
      <c r="AB49" s="235"/>
      <c r="AC49" s="235"/>
      <c r="AD49" s="235"/>
      <c r="AE49" s="235"/>
      <c r="AF49" s="236"/>
      <c r="AG49" s="236"/>
      <c r="AH49" s="235"/>
      <c r="AI49" s="235"/>
      <c r="AJ49" s="235"/>
      <c r="AK49" s="235"/>
      <c r="AL49" s="235"/>
      <c r="AM49" s="235"/>
      <c r="AN49" s="235"/>
      <c r="AO49" s="227">
        <f t="shared" ref="AO49:AV49" si="30">+E49+N49+W49+AF49</f>
        <v>0</v>
      </c>
      <c r="AP49" s="227">
        <f t="shared" si="30"/>
        <v>0</v>
      </c>
      <c r="AQ49" s="227">
        <f t="shared" si="30"/>
        <v>0</v>
      </c>
      <c r="AR49" s="227">
        <f t="shared" si="30"/>
        <v>0</v>
      </c>
      <c r="AS49" s="227">
        <f t="shared" si="30"/>
        <v>0</v>
      </c>
      <c r="AT49" s="227">
        <f t="shared" si="30"/>
        <v>0</v>
      </c>
      <c r="AU49" s="227">
        <f t="shared" si="30"/>
        <v>0</v>
      </c>
      <c r="AV49" s="227">
        <f t="shared" si="30"/>
        <v>0</v>
      </c>
      <c r="AW49" s="50"/>
      <c r="AX49" s="50"/>
    </row>
    <row r="50" spans="1:50" ht="22.5" customHeight="1" x14ac:dyDescent="0.25">
      <c r="A50" s="1055"/>
      <c r="B50" s="1054"/>
      <c r="C50" s="226">
        <v>6</v>
      </c>
      <c r="D50" s="226" t="s">
        <v>709</v>
      </c>
      <c r="E50" s="227"/>
      <c r="F50" s="228"/>
      <c r="G50" s="226"/>
      <c r="H50" s="226"/>
      <c r="I50" s="231"/>
      <c r="J50" s="230"/>
      <c r="K50" s="231"/>
      <c r="L50" s="231"/>
      <c r="M50" s="232"/>
      <c r="N50" s="233"/>
      <c r="O50" s="234"/>
      <c r="P50" s="232"/>
      <c r="Q50" s="232"/>
      <c r="R50" s="232"/>
      <c r="S50" s="232"/>
      <c r="T50" s="232"/>
      <c r="U50" s="232"/>
      <c r="V50" s="232"/>
      <c r="W50" s="232"/>
      <c r="X50" s="232"/>
      <c r="Y50" s="232"/>
      <c r="Z50" s="232"/>
      <c r="AA50" s="232"/>
      <c r="AB50" s="235"/>
      <c r="AC50" s="235"/>
      <c r="AD50" s="235"/>
      <c r="AE50" s="235"/>
      <c r="AF50" s="236"/>
      <c r="AG50" s="236"/>
      <c r="AH50" s="235"/>
      <c r="AI50" s="235"/>
      <c r="AJ50" s="235"/>
      <c r="AK50" s="235"/>
      <c r="AL50" s="235"/>
      <c r="AM50" s="235"/>
      <c r="AN50" s="235"/>
      <c r="AO50" s="227">
        <f t="shared" ref="AO50:AV50" si="31">+E50+N50+W50+AF50</f>
        <v>0</v>
      </c>
      <c r="AP50" s="227">
        <f t="shared" si="31"/>
        <v>0</v>
      </c>
      <c r="AQ50" s="227">
        <f t="shared" si="31"/>
        <v>0</v>
      </c>
      <c r="AR50" s="227">
        <f t="shared" si="31"/>
        <v>0</v>
      </c>
      <c r="AS50" s="227">
        <f t="shared" si="31"/>
        <v>0</v>
      </c>
      <c r="AT50" s="227">
        <f t="shared" si="31"/>
        <v>0</v>
      </c>
      <c r="AU50" s="227">
        <f t="shared" si="31"/>
        <v>0</v>
      </c>
      <c r="AV50" s="227">
        <f t="shared" si="31"/>
        <v>0</v>
      </c>
      <c r="AW50" s="50"/>
      <c r="AX50" s="50"/>
    </row>
    <row r="51" spans="1:50" ht="22.5" customHeight="1" x14ac:dyDescent="0.25">
      <c r="A51" s="1055"/>
      <c r="B51" s="1054"/>
      <c r="C51" s="226">
        <v>7</v>
      </c>
      <c r="D51" s="226" t="s">
        <v>713</v>
      </c>
      <c r="E51" s="227"/>
      <c r="F51" s="228"/>
      <c r="G51" s="226"/>
      <c r="H51" s="226"/>
      <c r="I51" s="231"/>
      <c r="J51" s="230"/>
      <c r="K51" s="231"/>
      <c r="L51" s="231"/>
      <c r="M51" s="232"/>
      <c r="N51" s="233"/>
      <c r="O51" s="234"/>
      <c r="P51" s="232"/>
      <c r="Q51" s="232"/>
      <c r="R51" s="232"/>
      <c r="S51" s="232"/>
      <c r="T51" s="232"/>
      <c r="U51" s="232"/>
      <c r="V51" s="232"/>
      <c r="W51" s="232"/>
      <c r="X51" s="232"/>
      <c r="Y51" s="232"/>
      <c r="Z51" s="232"/>
      <c r="AA51" s="232"/>
      <c r="AB51" s="235"/>
      <c r="AC51" s="235"/>
      <c r="AD51" s="235"/>
      <c r="AE51" s="235"/>
      <c r="AF51" s="236"/>
      <c r="AG51" s="236"/>
      <c r="AH51" s="235"/>
      <c r="AI51" s="235"/>
      <c r="AJ51" s="235"/>
      <c r="AK51" s="235"/>
      <c r="AL51" s="235"/>
      <c r="AM51" s="235"/>
      <c r="AN51" s="235"/>
      <c r="AO51" s="227">
        <f t="shared" ref="AO51:AV51" si="32">+E51+N51+W51+AF51</f>
        <v>0</v>
      </c>
      <c r="AP51" s="227">
        <f t="shared" si="32"/>
        <v>0</v>
      </c>
      <c r="AQ51" s="227">
        <f t="shared" si="32"/>
        <v>0</v>
      </c>
      <c r="AR51" s="227">
        <f t="shared" si="32"/>
        <v>0</v>
      </c>
      <c r="AS51" s="227">
        <f t="shared" si="32"/>
        <v>0</v>
      </c>
      <c r="AT51" s="227">
        <f t="shared" si="32"/>
        <v>0</v>
      </c>
      <c r="AU51" s="227">
        <f t="shared" si="32"/>
        <v>0</v>
      </c>
      <c r="AV51" s="227">
        <f t="shared" si="32"/>
        <v>0</v>
      </c>
      <c r="AW51" s="50"/>
      <c r="AX51" s="50"/>
    </row>
    <row r="52" spans="1:50" ht="22.5" customHeight="1" x14ac:dyDescent="0.25">
      <c r="A52" s="1055"/>
      <c r="B52" s="1054"/>
      <c r="C52" s="226">
        <v>8</v>
      </c>
      <c r="D52" s="226" t="s">
        <v>718</v>
      </c>
      <c r="E52" s="227"/>
      <c r="F52" s="228"/>
      <c r="G52" s="226"/>
      <c r="H52" s="226"/>
      <c r="I52" s="231"/>
      <c r="J52" s="230"/>
      <c r="K52" s="231"/>
      <c r="L52" s="231"/>
      <c r="M52" s="232"/>
      <c r="N52" s="233"/>
      <c r="O52" s="234"/>
      <c r="P52" s="232"/>
      <c r="Q52" s="232"/>
      <c r="R52" s="232"/>
      <c r="S52" s="232"/>
      <c r="T52" s="232"/>
      <c r="U52" s="232"/>
      <c r="V52" s="232"/>
      <c r="W52" s="232"/>
      <c r="X52" s="232"/>
      <c r="Y52" s="232"/>
      <c r="Z52" s="232"/>
      <c r="AA52" s="232"/>
      <c r="AB52" s="235"/>
      <c r="AC52" s="235"/>
      <c r="AD52" s="235"/>
      <c r="AE52" s="235"/>
      <c r="AF52" s="236"/>
      <c r="AG52" s="236"/>
      <c r="AH52" s="235"/>
      <c r="AI52" s="235"/>
      <c r="AJ52" s="235"/>
      <c r="AK52" s="235"/>
      <c r="AL52" s="235"/>
      <c r="AM52" s="235"/>
      <c r="AN52" s="235"/>
      <c r="AO52" s="227">
        <f t="shared" ref="AO52:AV52" si="33">+E52+N52+W52+AF52</f>
        <v>0</v>
      </c>
      <c r="AP52" s="227">
        <f t="shared" si="33"/>
        <v>0</v>
      </c>
      <c r="AQ52" s="227">
        <f t="shared" si="33"/>
        <v>0</v>
      </c>
      <c r="AR52" s="227">
        <f t="shared" si="33"/>
        <v>0</v>
      </c>
      <c r="AS52" s="227">
        <f t="shared" si="33"/>
        <v>0</v>
      </c>
      <c r="AT52" s="227">
        <f t="shared" si="33"/>
        <v>0</v>
      </c>
      <c r="AU52" s="227">
        <f t="shared" si="33"/>
        <v>0</v>
      </c>
      <c r="AV52" s="227">
        <f t="shared" si="33"/>
        <v>0</v>
      </c>
      <c r="AW52" s="50"/>
      <c r="AX52" s="50"/>
    </row>
    <row r="53" spans="1:50" ht="22.5" customHeight="1" x14ac:dyDescent="0.25">
      <c r="A53" s="1055"/>
      <c r="B53" s="1054"/>
      <c r="C53" s="226">
        <v>9</v>
      </c>
      <c r="D53" s="226" t="s">
        <v>1004</v>
      </c>
      <c r="E53" s="227"/>
      <c r="F53" s="228"/>
      <c r="G53" s="226"/>
      <c r="H53" s="226"/>
      <c r="I53" s="231"/>
      <c r="J53" s="230"/>
      <c r="K53" s="231"/>
      <c r="L53" s="231"/>
      <c r="M53" s="232"/>
      <c r="N53" s="233"/>
      <c r="O53" s="234"/>
      <c r="P53" s="232"/>
      <c r="Q53" s="232"/>
      <c r="R53" s="232"/>
      <c r="S53" s="232"/>
      <c r="T53" s="232"/>
      <c r="U53" s="232"/>
      <c r="V53" s="232"/>
      <c r="W53" s="232"/>
      <c r="X53" s="232"/>
      <c r="Y53" s="232"/>
      <c r="Z53" s="232"/>
      <c r="AA53" s="232"/>
      <c r="AB53" s="235"/>
      <c r="AC53" s="235"/>
      <c r="AD53" s="235"/>
      <c r="AE53" s="235"/>
      <c r="AF53" s="236"/>
      <c r="AG53" s="236"/>
      <c r="AH53" s="235"/>
      <c r="AI53" s="235"/>
      <c r="AJ53" s="235"/>
      <c r="AK53" s="235"/>
      <c r="AL53" s="235"/>
      <c r="AM53" s="235"/>
      <c r="AN53" s="235"/>
      <c r="AO53" s="227">
        <f t="shared" ref="AO53:AV53" si="34">+E53+N53+W53+AF53</f>
        <v>0</v>
      </c>
      <c r="AP53" s="227">
        <f t="shared" si="34"/>
        <v>0</v>
      </c>
      <c r="AQ53" s="227">
        <f t="shared" si="34"/>
        <v>0</v>
      </c>
      <c r="AR53" s="227">
        <f t="shared" si="34"/>
        <v>0</v>
      </c>
      <c r="AS53" s="227">
        <f t="shared" si="34"/>
        <v>0</v>
      </c>
      <c r="AT53" s="227">
        <f t="shared" si="34"/>
        <v>0</v>
      </c>
      <c r="AU53" s="227">
        <f t="shared" si="34"/>
        <v>0</v>
      </c>
      <c r="AV53" s="227">
        <f t="shared" si="34"/>
        <v>0</v>
      </c>
      <c r="AW53" s="50"/>
      <c r="AX53" s="50"/>
    </row>
    <row r="54" spans="1:50" ht="22.5" customHeight="1" x14ac:dyDescent="0.25">
      <c r="A54" s="1055"/>
      <c r="B54" s="1054"/>
      <c r="C54" s="226">
        <v>10</v>
      </c>
      <c r="D54" s="226" t="s">
        <v>1005</v>
      </c>
      <c r="E54" s="227"/>
      <c r="F54" s="228"/>
      <c r="G54" s="226"/>
      <c r="H54" s="226"/>
      <c r="I54" s="231"/>
      <c r="J54" s="230"/>
      <c r="K54" s="231"/>
      <c r="L54" s="231"/>
      <c r="M54" s="232"/>
      <c r="N54" s="233"/>
      <c r="O54" s="234"/>
      <c r="P54" s="232"/>
      <c r="Q54" s="232"/>
      <c r="R54" s="232"/>
      <c r="S54" s="232"/>
      <c r="T54" s="232"/>
      <c r="U54" s="232"/>
      <c r="V54" s="232"/>
      <c r="W54" s="232"/>
      <c r="X54" s="232"/>
      <c r="Y54" s="232"/>
      <c r="Z54" s="232"/>
      <c r="AA54" s="232"/>
      <c r="AB54" s="235"/>
      <c r="AC54" s="235"/>
      <c r="AD54" s="235"/>
      <c r="AE54" s="235"/>
      <c r="AF54" s="236"/>
      <c r="AG54" s="236"/>
      <c r="AH54" s="235"/>
      <c r="AI54" s="235"/>
      <c r="AJ54" s="235"/>
      <c r="AK54" s="235"/>
      <c r="AL54" s="235"/>
      <c r="AM54" s="235"/>
      <c r="AN54" s="235"/>
      <c r="AO54" s="227">
        <f t="shared" ref="AO54:AV54" si="35">+E54+N54+W54+AF54</f>
        <v>0</v>
      </c>
      <c r="AP54" s="227">
        <f t="shared" si="35"/>
        <v>0</v>
      </c>
      <c r="AQ54" s="227">
        <f t="shared" si="35"/>
        <v>0</v>
      </c>
      <c r="AR54" s="227">
        <f t="shared" si="35"/>
        <v>0</v>
      </c>
      <c r="AS54" s="227">
        <f t="shared" si="35"/>
        <v>0</v>
      </c>
      <c r="AT54" s="227">
        <f t="shared" si="35"/>
        <v>0</v>
      </c>
      <c r="AU54" s="227">
        <f t="shared" si="35"/>
        <v>0</v>
      </c>
      <c r="AV54" s="227">
        <f t="shared" si="35"/>
        <v>0</v>
      </c>
      <c r="AW54" s="50"/>
      <c r="AX54" s="50"/>
    </row>
    <row r="55" spans="1:50" ht="22.5" customHeight="1" x14ac:dyDescent="0.25">
      <c r="A55" s="1055"/>
      <c r="B55" s="1054"/>
      <c r="C55" s="226">
        <v>11</v>
      </c>
      <c r="D55" s="226" t="s">
        <v>733</v>
      </c>
      <c r="E55" s="227"/>
      <c r="F55" s="228"/>
      <c r="G55" s="226"/>
      <c r="H55" s="226"/>
      <c r="I55" s="231"/>
      <c r="J55" s="230"/>
      <c r="K55" s="231"/>
      <c r="L55" s="231"/>
      <c r="M55" s="232"/>
      <c r="N55" s="233"/>
      <c r="O55" s="234"/>
      <c r="P55" s="232"/>
      <c r="Q55" s="232"/>
      <c r="R55" s="232"/>
      <c r="S55" s="232"/>
      <c r="T55" s="232"/>
      <c r="U55" s="232"/>
      <c r="V55" s="232"/>
      <c r="W55" s="232"/>
      <c r="X55" s="232"/>
      <c r="Y55" s="232"/>
      <c r="Z55" s="232"/>
      <c r="AA55" s="232"/>
      <c r="AB55" s="235"/>
      <c r="AC55" s="235"/>
      <c r="AD55" s="235"/>
      <c r="AE55" s="235"/>
      <c r="AF55" s="236"/>
      <c r="AG55" s="236"/>
      <c r="AH55" s="235"/>
      <c r="AI55" s="235"/>
      <c r="AJ55" s="235"/>
      <c r="AK55" s="235"/>
      <c r="AL55" s="235"/>
      <c r="AM55" s="235"/>
      <c r="AN55" s="235"/>
      <c r="AO55" s="227">
        <f t="shared" ref="AO55:AV55" si="36">+E55+N55+W55+AF55</f>
        <v>0</v>
      </c>
      <c r="AP55" s="227">
        <f t="shared" si="36"/>
        <v>0</v>
      </c>
      <c r="AQ55" s="227">
        <f t="shared" si="36"/>
        <v>0</v>
      </c>
      <c r="AR55" s="227">
        <f t="shared" si="36"/>
        <v>0</v>
      </c>
      <c r="AS55" s="227">
        <f t="shared" si="36"/>
        <v>0</v>
      </c>
      <c r="AT55" s="227">
        <f t="shared" si="36"/>
        <v>0</v>
      </c>
      <c r="AU55" s="227">
        <f t="shared" si="36"/>
        <v>0</v>
      </c>
      <c r="AV55" s="227">
        <f t="shared" si="36"/>
        <v>0</v>
      </c>
      <c r="AW55" s="50"/>
      <c r="AX55" s="50"/>
    </row>
    <row r="56" spans="1:50" ht="22.5" customHeight="1" x14ac:dyDescent="0.25">
      <c r="A56" s="1055"/>
      <c r="B56" s="1054"/>
      <c r="C56" s="226">
        <v>12</v>
      </c>
      <c r="D56" s="226" t="s">
        <v>738</v>
      </c>
      <c r="E56" s="227"/>
      <c r="F56" s="228"/>
      <c r="G56" s="226"/>
      <c r="H56" s="226"/>
      <c r="I56" s="231"/>
      <c r="J56" s="230"/>
      <c r="K56" s="231"/>
      <c r="L56" s="231"/>
      <c r="M56" s="232"/>
      <c r="N56" s="233"/>
      <c r="O56" s="234"/>
      <c r="P56" s="232"/>
      <c r="Q56" s="232"/>
      <c r="R56" s="232"/>
      <c r="S56" s="232"/>
      <c r="T56" s="232"/>
      <c r="U56" s="232"/>
      <c r="V56" s="232"/>
      <c r="W56" s="232"/>
      <c r="X56" s="232"/>
      <c r="Y56" s="232"/>
      <c r="Z56" s="232"/>
      <c r="AA56" s="232"/>
      <c r="AB56" s="235"/>
      <c r="AC56" s="235"/>
      <c r="AD56" s="235"/>
      <c r="AE56" s="235"/>
      <c r="AF56" s="236"/>
      <c r="AG56" s="236"/>
      <c r="AH56" s="235"/>
      <c r="AI56" s="235"/>
      <c r="AJ56" s="235"/>
      <c r="AK56" s="235"/>
      <c r="AL56" s="235"/>
      <c r="AM56" s="235"/>
      <c r="AN56" s="235"/>
      <c r="AO56" s="227">
        <f t="shared" ref="AO56:AV56" si="37">+E56+N56+W56+AF56</f>
        <v>0</v>
      </c>
      <c r="AP56" s="227">
        <f t="shared" si="37"/>
        <v>0</v>
      </c>
      <c r="AQ56" s="227">
        <f t="shared" si="37"/>
        <v>0</v>
      </c>
      <c r="AR56" s="227">
        <f t="shared" si="37"/>
        <v>0</v>
      </c>
      <c r="AS56" s="227">
        <f t="shared" si="37"/>
        <v>0</v>
      </c>
      <c r="AT56" s="227">
        <f t="shared" si="37"/>
        <v>0</v>
      </c>
      <c r="AU56" s="227">
        <f t="shared" si="37"/>
        <v>0</v>
      </c>
      <c r="AV56" s="227">
        <f t="shared" si="37"/>
        <v>0</v>
      </c>
      <c r="AW56" s="50"/>
      <c r="AX56" s="50"/>
    </row>
    <row r="57" spans="1:50" ht="22.5" customHeight="1" x14ac:dyDescent="0.25">
      <c r="A57" s="1055"/>
      <c r="B57" s="1054"/>
      <c r="C57" s="226">
        <v>13</v>
      </c>
      <c r="D57" s="226" t="s">
        <v>743</v>
      </c>
      <c r="E57" s="227"/>
      <c r="F57" s="228"/>
      <c r="G57" s="226"/>
      <c r="H57" s="226"/>
      <c r="I57" s="231"/>
      <c r="J57" s="230"/>
      <c r="K57" s="231"/>
      <c r="L57" s="231"/>
      <c r="M57" s="232"/>
      <c r="N57" s="233"/>
      <c r="O57" s="234"/>
      <c r="P57" s="232"/>
      <c r="Q57" s="232"/>
      <c r="R57" s="232"/>
      <c r="S57" s="232"/>
      <c r="T57" s="232"/>
      <c r="U57" s="232"/>
      <c r="V57" s="232"/>
      <c r="W57" s="232"/>
      <c r="X57" s="232"/>
      <c r="Y57" s="232"/>
      <c r="Z57" s="232"/>
      <c r="AA57" s="232"/>
      <c r="AB57" s="235"/>
      <c r="AC57" s="235"/>
      <c r="AD57" s="235"/>
      <c r="AE57" s="235"/>
      <c r="AF57" s="236"/>
      <c r="AG57" s="236"/>
      <c r="AH57" s="235"/>
      <c r="AI57" s="235"/>
      <c r="AJ57" s="235"/>
      <c r="AK57" s="235"/>
      <c r="AL57" s="235"/>
      <c r="AM57" s="235"/>
      <c r="AN57" s="235"/>
      <c r="AO57" s="227">
        <f t="shared" ref="AO57:AV57" si="38">+E57+N57+W57+AF57</f>
        <v>0</v>
      </c>
      <c r="AP57" s="227">
        <f t="shared" si="38"/>
        <v>0</v>
      </c>
      <c r="AQ57" s="227">
        <f t="shared" si="38"/>
        <v>0</v>
      </c>
      <c r="AR57" s="227">
        <f t="shared" si="38"/>
        <v>0</v>
      </c>
      <c r="AS57" s="227">
        <f t="shared" si="38"/>
        <v>0</v>
      </c>
      <c r="AT57" s="227">
        <f t="shared" si="38"/>
        <v>0</v>
      </c>
      <c r="AU57" s="227">
        <f t="shared" si="38"/>
        <v>0</v>
      </c>
      <c r="AV57" s="227">
        <f t="shared" si="38"/>
        <v>0</v>
      </c>
      <c r="AW57" s="50"/>
      <c r="AX57" s="50"/>
    </row>
    <row r="58" spans="1:50" ht="22.5" customHeight="1" x14ac:dyDescent="0.25">
      <c r="A58" s="1055"/>
      <c r="B58" s="1054"/>
      <c r="C58" s="226">
        <v>14</v>
      </c>
      <c r="D58" s="226" t="s">
        <v>1006</v>
      </c>
      <c r="E58" s="227"/>
      <c r="F58" s="228"/>
      <c r="G58" s="226"/>
      <c r="H58" s="226"/>
      <c r="I58" s="231"/>
      <c r="J58" s="230"/>
      <c r="K58" s="231"/>
      <c r="L58" s="231"/>
      <c r="M58" s="232"/>
      <c r="N58" s="233"/>
      <c r="O58" s="234"/>
      <c r="P58" s="232"/>
      <c r="Q58" s="232"/>
      <c r="R58" s="232"/>
      <c r="S58" s="232"/>
      <c r="T58" s="232"/>
      <c r="U58" s="232"/>
      <c r="V58" s="232"/>
      <c r="W58" s="232"/>
      <c r="X58" s="232"/>
      <c r="Y58" s="232"/>
      <c r="Z58" s="232"/>
      <c r="AA58" s="232"/>
      <c r="AB58" s="235"/>
      <c r="AC58" s="235"/>
      <c r="AD58" s="235"/>
      <c r="AE58" s="235"/>
      <c r="AF58" s="236"/>
      <c r="AG58" s="236"/>
      <c r="AH58" s="235"/>
      <c r="AI58" s="235"/>
      <c r="AJ58" s="235"/>
      <c r="AK58" s="235"/>
      <c r="AL58" s="235"/>
      <c r="AM58" s="235"/>
      <c r="AN58" s="235"/>
      <c r="AO58" s="227">
        <f t="shared" ref="AO58:AV58" si="39">+E58+N58+W58+AF58</f>
        <v>0</v>
      </c>
      <c r="AP58" s="227">
        <f t="shared" si="39"/>
        <v>0</v>
      </c>
      <c r="AQ58" s="227">
        <f t="shared" si="39"/>
        <v>0</v>
      </c>
      <c r="AR58" s="227">
        <f t="shared" si="39"/>
        <v>0</v>
      </c>
      <c r="AS58" s="227">
        <f t="shared" si="39"/>
        <v>0</v>
      </c>
      <c r="AT58" s="227">
        <f t="shared" si="39"/>
        <v>0</v>
      </c>
      <c r="AU58" s="227">
        <f t="shared" si="39"/>
        <v>0</v>
      </c>
      <c r="AV58" s="227">
        <f t="shared" si="39"/>
        <v>0</v>
      </c>
      <c r="AW58" s="50"/>
      <c r="AX58" s="50"/>
    </row>
    <row r="59" spans="1:50" ht="22.5" customHeight="1" x14ac:dyDescent="0.25">
      <c r="A59" s="1055"/>
      <c r="B59" s="1054"/>
      <c r="C59" s="226">
        <v>15</v>
      </c>
      <c r="D59" s="226" t="s">
        <v>753</v>
      </c>
      <c r="E59" s="227"/>
      <c r="F59" s="228"/>
      <c r="G59" s="226"/>
      <c r="H59" s="226"/>
      <c r="I59" s="231"/>
      <c r="J59" s="230"/>
      <c r="K59" s="231"/>
      <c r="L59" s="231"/>
      <c r="M59" s="232"/>
      <c r="N59" s="233"/>
      <c r="O59" s="234"/>
      <c r="P59" s="232"/>
      <c r="Q59" s="232"/>
      <c r="R59" s="232"/>
      <c r="S59" s="232"/>
      <c r="T59" s="232"/>
      <c r="U59" s="232"/>
      <c r="V59" s="232"/>
      <c r="W59" s="232"/>
      <c r="X59" s="232"/>
      <c r="Y59" s="232"/>
      <c r="Z59" s="232"/>
      <c r="AA59" s="232"/>
      <c r="AB59" s="235"/>
      <c r="AC59" s="235"/>
      <c r="AD59" s="235"/>
      <c r="AE59" s="235"/>
      <c r="AF59" s="236"/>
      <c r="AG59" s="236"/>
      <c r="AH59" s="235"/>
      <c r="AI59" s="235"/>
      <c r="AJ59" s="235"/>
      <c r="AK59" s="235"/>
      <c r="AL59" s="235"/>
      <c r="AM59" s="235"/>
      <c r="AN59" s="235"/>
      <c r="AO59" s="227">
        <f t="shared" ref="AO59:AV59" si="40">+E59+N59+W59+AF59</f>
        <v>0</v>
      </c>
      <c r="AP59" s="227">
        <f t="shared" si="40"/>
        <v>0</v>
      </c>
      <c r="AQ59" s="227">
        <f t="shared" si="40"/>
        <v>0</v>
      </c>
      <c r="AR59" s="227">
        <f t="shared" si="40"/>
        <v>0</v>
      </c>
      <c r="AS59" s="227">
        <f t="shared" si="40"/>
        <v>0</v>
      </c>
      <c r="AT59" s="227">
        <f t="shared" si="40"/>
        <v>0</v>
      </c>
      <c r="AU59" s="227">
        <f t="shared" si="40"/>
        <v>0</v>
      </c>
      <c r="AV59" s="227">
        <f t="shared" si="40"/>
        <v>0</v>
      </c>
      <c r="AW59" s="50"/>
      <c r="AX59" s="50"/>
    </row>
    <row r="60" spans="1:50" ht="22.5" customHeight="1" x14ac:dyDescent="0.25">
      <c r="A60" s="1055"/>
      <c r="B60" s="1054"/>
      <c r="C60" s="226">
        <v>16</v>
      </c>
      <c r="D60" s="226" t="s">
        <v>758</v>
      </c>
      <c r="E60" s="227"/>
      <c r="F60" s="228"/>
      <c r="G60" s="226"/>
      <c r="H60" s="226"/>
      <c r="I60" s="231"/>
      <c r="J60" s="230"/>
      <c r="K60" s="231"/>
      <c r="L60" s="231"/>
      <c r="M60" s="232"/>
      <c r="N60" s="233"/>
      <c r="O60" s="234"/>
      <c r="P60" s="232"/>
      <c r="Q60" s="232"/>
      <c r="R60" s="232"/>
      <c r="S60" s="232"/>
      <c r="T60" s="232"/>
      <c r="U60" s="232"/>
      <c r="V60" s="232"/>
      <c r="W60" s="232"/>
      <c r="X60" s="232"/>
      <c r="Y60" s="232"/>
      <c r="Z60" s="232"/>
      <c r="AA60" s="232"/>
      <c r="AB60" s="235"/>
      <c r="AC60" s="235"/>
      <c r="AD60" s="235"/>
      <c r="AE60" s="235"/>
      <c r="AF60" s="236"/>
      <c r="AG60" s="236"/>
      <c r="AH60" s="235"/>
      <c r="AI60" s="235"/>
      <c r="AJ60" s="235"/>
      <c r="AK60" s="235"/>
      <c r="AL60" s="235"/>
      <c r="AM60" s="235"/>
      <c r="AN60" s="235"/>
      <c r="AO60" s="227">
        <f t="shared" ref="AO60:AV60" si="41">+E60+N60+W60+AF60</f>
        <v>0</v>
      </c>
      <c r="AP60" s="227">
        <f t="shared" si="41"/>
        <v>0</v>
      </c>
      <c r="AQ60" s="227">
        <f t="shared" si="41"/>
        <v>0</v>
      </c>
      <c r="AR60" s="227">
        <f t="shared" si="41"/>
        <v>0</v>
      </c>
      <c r="AS60" s="227">
        <f t="shared" si="41"/>
        <v>0</v>
      </c>
      <c r="AT60" s="227">
        <f t="shared" si="41"/>
        <v>0</v>
      </c>
      <c r="AU60" s="227">
        <f t="shared" si="41"/>
        <v>0</v>
      </c>
      <c r="AV60" s="227">
        <f t="shared" si="41"/>
        <v>0</v>
      </c>
      <c r="AW60" s="50"/>
      <c r="AX60" s="50"/>
    </row>
    <row r="61" spans="1:50" ht="22.5" customHeight="1" x14ac:dyDescent="0.25">
      <c r="A61" s="1055"/>
      <c r="B61" s="1054"/>
      <c r="C61" s="226">
        <v>17</v>
      </c>
      <c r="D61" s="226" t="s">
        <v>763</v>
      </c>
      <c r="E61" s="227"/>
      <c r="F61" s="228"/>
      <c r="G61" s="226"/>
      <c r="H61" s="226"/>
      <c r="I61" s="231"/>
      <c r="J61" s="230"/>
      <c r="K61" s="231"/>
      <c r="L61" s="231"/>
      <c r="M61" s="232"/>
      <c r="N61" s="233"/>
      <c r="O61" s="234"/>
      <c r="P61" s="232"/>
      <c r="Q61" s="232"/>
      <c r="R61" s="232"/>
      <c r="S61" s="232"/>
      <c r="T61" s="232"/>
      <c r="U61" s="232"/>
      <c r="V61" s="232"/>
      <c r="W61" s="232"/>
      <c r="X61" s="232"/>
      <c r="Y61" s="232"/>
      <c r="Z61" s="232"/>
      <c r="AA61" s="232"/>
      <c r="AB61" s="235"/>
      <c r="AC61" s="235"/>
      <c r="AD61" s="235"/>
      <c r="AE61" s="235"/>
      <c r="AF61" s="236"/>
      <c r="AG61" s="236"/>
      <c r="AH61" s="235"/>
      <c r="AI61" s="235"/>
      <c r="AJ61" s="235"/>
      <c r="AK61" s="235"/>
      <c r="AL61" s="235"/>
      <c r="AM61" s="235"/>
      <c r="AN61" s="235"/>
      <c r="AO61" s="227">
        <f t="shared" ref="AO61:AV61" si="42">+E61+N61+W61+AF61</f>
        <v>0</v>
      </c>
      <c r="AP61" s="227">
        <f t="shared" si="42"/>
        <v>0</v>
      </c>
      <c r="AQ61" s="227">
        <f t="shared" si="42"/>
        <v>0</v>
      </c>
      <c r="AR61" s="227">
        <f t="shared" si="42"/>
        <v>0</v>
      </c>
      <c r="AS61" s="227">
        <f t="shared" si="42"/>
        <v>0</v>
      </c>
      <c r="AT61" s="227">
        <f t="shared" si="42"/>
        <v>0</v>
      </c>
      <c r="AU61" s="227">
        <f t="shared" si="42"/>
        <v>0</v>
      </c>
      <c r="AV61" s="227">
        <f t="shared" si="42"/>
        <v>0</v>
      </c>
      <c r="AW61" s="50"/>
      <c r="AX61" s="50"/>
    </row>
    <row r="62" spans="1:50" ht="22.5" customHeight="1" x14ac:dyDescent="0.25">
      <c r="A62" s="1055"/>
      <c r="B62" s="1054"/>
      <c r="C62" s="226">
        <v>18</v>
      </c>
      <c r="D62" s="226" t="s">
        <v>768</v>
      </c>
      <c r="E62" s="227"/>
      <c r="F62" s="228"/>
      <c r="G62" s="226"/>
      <c r="H62" s="226"/>
      <c r="I62" s="231"/>
      <c r="J62" s="230"/>
      <c r="K62" s="231"/>
      <c r="L62" s="231"/>
      <c r="M62" s="232"/>
      <c r="N62" s="233"/>
      <c r="O62" s="234"/>
      <c r="P62" s="232"/>
      <c r="Q62" s="232"/>
      <c r="R62" s="232"/>
      <c r="S62" s="232"/>
      <c r="T62" s="232"/>
      <c r="U62" s="232"/>
      <c r="V62" s="232"/>
      <c r="W62" s="232"/>
      <c r="X62" s="232"/>
      <c r="Y62" s="232"/>
      <c r="Z62" s="232"/>
      <c r="AA62" s="232"/>
      <c r="AB62" s="235"/>
      <c r="AC62" s="235"/>
      <c r="AD62" s="235"/>
      <c r="AE62" s="235"/>
      <c r="AF62" s="236"/>
      <c r="AG62" s="236"/>
      <c r="AH62" s="235"/>
      <c r="AI62" s="235"/>
      <c r="AJ62" s="235"/>
      <c r="AK62" s="235"/>
      <c r="AL62" s="235"/>
      <c r="AM62" s="235"/>
      <c r="AN62" s="235"/>
      <c r="AO62" s="227">
        <f t="shared" ref="AO62:AV62" si="43">+E62+N62+W62+AF62</f>
        <v>0</v>
      </c>
      <c r="AP62" s="227">
        <f t="shared" si="43"/>
        <v>0</v>
      </c>
      <c r="AQ62" s="227">
        <f t="shared" si="43"/>
        <v>0</v>
      </c>
      <c r="AR62" s="227">
        <f t="shared" si="43"/>
        <v>0</v>
      </c>
      <c r="AS62" s="227">
        <f t="shared" si="43"/>
        <v>0</v>
      </c>
      <c r="AT62" s="227">
        <f t="shared" si="43"/>
        <v>0</v>
      </c>
      <c r="AU62" s="227">
        <f t="shared" si="43"/>
        <v>0</v>
      </c>
      <c r="AV62" s="227">
        <f t="shared" si="43"/>
        <v>0</v>
      </c>
      <c r="AW62" s="50"/>
      <c r="AX62" s="50"/>
    </row>
    <row r="63" spans="1:50" ht="22.5" customHeight="1" x14ac:dyDescent="0.25">
      <c r="A63" s="1055"/>
      <c r="B63" s="1054"/>
      <c r="C63" s="226">
        <v>19</v>
      </c>
      <c r="D63" s="226" t="s">
        <v>773</v>
      </c>
      <c r="E63" s="227"/>
      <c r="F63" s="228"/>
      <c r="G63" s="226"/>
      <c r="H63" s="226"/>
      <c r="I63" s="231"/>
      <c r="J63" s="230"/>
      <c r="K63" s="231"/>
      <c r="L63" s="231"/>
      <c r="M63" s="232"/>
      <c r="N63" s="233"/>
      <c r="O63" s="234"/>
      <c r="P63" s="232"/>
      <c r="Q63" s="232"/>
      <c r="R63" s="232"/>
      <c r="S63" s="232"/>
      <c r="T63" s="232"/>
      <c r="U63" s="232"/>
      <c r="V63" s="232"/>
      <c r="W63" s="232"/>
      <c r="X63" s="232"/>
      <c r="Y63" s="232"/>
      <c r="Z63" s="232"/>
      <c r="AA63" s="232"/>
      <c r="AB63" s="235"/>
      <c r="AC63" s="235"/>
      <c r="AD63" s="235"/>
      <c r="AE63" s="235"/>
      <c r="AF63" s="236"/>
      <c r="AG63" s="236"/>
      <c r="AH63" s="235"/>
      <c r="AI63" s="235"/>
      <c r="AJ63" s="235"/>
      <c r="AK63" s="235"/>
      <c r="AL63" s="235"/>
      <c r="AM63" s="235"/>
      <c r="AN63" s="235"/>
      <c r="AO63" s="227">
        <f t="shared" ref="AO63:AV63" si="44">+E63+N63+W63+AF63</f>
        <v>0</v>
      </c>
      <c r="AP63" s="227">
        <f t="shared" si="44"/>
        <v>0</v>
      </c>
      <c r="AQ63" s="227">
        <f t="shared" si="44"/>
        <v>0</v>
      </c>
      <c r="AR63" s="227">
        <f t="shared" si="44"/>
        <v>0</v>
      </c>
      <c r="AS63" s="227">
        <f t="shared" si="44"/>
        <v>0</v>
      </c>
      <c r="AT63" s="227">
        <f t="shared" si="44"/>
        <v>0</v>
      </c>
      <c r="AU63" s="227">
        <f t="shared" si="44"/>
        <v>0</v>
      </c>
      <c r="AV63" s="227">
        <f t="shared" si="44"/>
        <v>0</v>
      </c>
      <c r="AW63" s="50"/>
      <c r="AX63" s="50"/>
    </row>
    <row r="64" spans="1:50" ht="22.5" customHeight="1" x14ac:dyDescent="0.25">
      <c r="A64" s="1055"/>
      <c r="B64" s="1054"/>
      <c r="C64" s="226">
        <v>20</v>
      </c>
      <c r="D64" s="226" t="s">
        <v>778</v>
      </c>
      <c r="E64" s="227"/>
      <c r="F64" s="228"/>
      <c r="G64" s="226"/>
      <c r="H64" s="226"/>
      <c r="I64" s="231"/>
      <c r="J64" s="230"/>
      <c r="K64" s="231"/>
      <c r="L64" s="231"/>
      <c r="M64" s="232"/>
      <c r="N64" s="233"/>
      <c r="O64" s="234"/>
      <c r="P64" s="232"/>
      <c r="Q64" s="232"/>
      <c r="R64" s="232"/>
      <c r="S64" s="232"/>
      <c r="T64" s="232"/>
      <c r="U64" s="232"/>
      <c r="V64" s="232"/>
      <c r="W64" s="232"/>
      <c r="X64" s="232"/>
      <c r="Y64" s="232"/>
      <c r="Z64" s="232"/>
      <c r="AA64" s="232"/>
      <c r="AB64" s="235"/>
      <c r="AC64" s="235"/>
      <c r="AD64" s="235"/>
      <c r="AE64" s="235"/>
      <c r="AF64" s="236"/>
      <c r="AG64" s="236"/>
      <c r="AH64" s="235"/>
      <c r="AI64" s="235"/>
      <c r="AJ64" s="235"/>
      <c r="AK64" s="235"/>
      <c r="AL64" s="235"/>
      <c r="AM64" s="235"/>
      <c r="AN64" s="235"/>
      <c r="AO64" s="227">
        <f t="shared" ref="AO64:AV64" si="45">+E64+N64+W64+AF64</f>
        <v>0</v>
      </c>
      <c r="AP64" s="227">
        <f t="shared" si="45"/>
        <v>0</v>
      </c>
      <c r="AQ64" s="227">
        <f t="shared" si="45"/>
        <v>0</v>
      </c>
      <c r="AR64" s="227">
        <f t="shared" si="45"/>
        <v>0</v>
      </c>
      <c r="AS64" s="227">
        <f t="shared" si="45"/>
        <v>0</v>
      </c>
      <c r="AT64" s="227">
        <f t="shared" si="45"/>
        <v>0</v>
      </c>
      <c r="AU64" s="227">
        <f t="shared" si="45"/>
        <v>0</v>
      </c>
      <c r="AV64" s="227">
        <f t="shared" si="45"/>
        <v>0</v>
      </c>
      <c r="AW64" s="50"/>
      <c r="AX64" s="50"/>
    </row>
    <row r="65" spans="1:50" ht="22.5" customHeight="1" x14ac:dyDescent="0.25">
      <c r="A65" s="1055"/>
      <c r="B65" s="780"/>
      <c r="C65" s="226">
        <v>77</v>
      </c>
      <c r="D65" s="226" t="s">
        <v>792</v>
      </c>
      <c r="E65" s="227"/>
      <c r="F65" s="228"/>
      <c r="G65" s="226"/>
      <c r="H65" s="226"/>
      <c r="I65" s="231"/>
      <c r="J65" s="230"/>
      <c r="K65" s="231"/>
      <c r="L65" s="231"/>
      <c r="M65" s="232"/>
      <c r="N65" s="233"/>
      <c r="O65" s="234"/>
      <c r="P65" s="232"/>
      <c r="Q65" s="232"/>
      <c r="R65" s="232"/>
      <c r="S65" s="232"/>
      <c r="T65" s="232"/>
      <c r="U65" s="232"/>
      <c r="V65" s="232"/>
      <c r="W65" s="232"/>
      <c r="X65" s="232"/>
      <c r="Y65" s="232"/>
      <c r="Z65" s="232"/>
      <c r="AA65" s="232"/>
      <c r="AB65" s="235"/>
      <c r="AC65" s="235"/>
      <c r="AD65" s="235"/>
      <c r="AE65" s="235"/>
      <c r="AF65" s="236"/>
      <c r="AG65" s="236"/>
      <c r="AH65" s="235"/>
      <c r="AI65" s="235"/>
      <c r="AJ65" s="235"/>
      <c r="AK65" s="235"/>
      <c r="AL65" s="235"/>
      <c r="AM65" s="235"/>
      <c r="AN65" s="235"/>
      <c r="AO65" s="227">
        <f t="shared" ref="AO65:AV65" si="46">+E65+N65+W65+AF65</f>
        <v>0</v>
      </c>
      <c r="AP65" s="227">
        <f t="shared" si="46"/>
        <v>0</v>
      </c>
      <c r="AQ65" s="227">
        <f t="shared" si="46"/>
        <v>0</v>
      </c>
      <c r="AR65" s="227">
        <f t="shared" si="46"/>
        <v>0</v>
      </c>
      <c r="AS65" s="227">
        <f t="shared" si="46"/>
        <v>0</v>
      </c>
      <c r="AT65" s="227">
        <f t="shared" si="46"/>
        <v>0</v>
      </c>
      <c r="AU65" s="227">
        <f t="shared" si="46"/>
        <v>0</v>
      </c>
      <c r="AV65" s="227">
        <f t="shared" si="46"/>
        <v>0</v>
      </c>
      <c r="AW65" s="50"/>
      <c r="AX65" s="50"/>
    </row>
    <row r="66" spans="1:50" ht="22.5" customHeight="1" x14ac:dyDescent="0.25">
      <c r="A66" s="1056"/>
      <c r="B66" s="250"/>
      <c r="C66" s="251"/>
      <c r="D66" s="252"/>
      <c r="E66" s="240">
        <f>SUM(E45:E65)</f>
        <v>0</v>
      </c>
      <c r="F66" s="241">
        <f>SUM(F45:F65)</f>
        <v>0</v>
      </c>
      <c r="G66" s="242">
        <f>SUM(G45:G65)</f>
        <v>0</v>
      </c>
      <c r="H66" s="242">
        <f>SUM(H45:H65)</f>
        <v>0</v>
      </c>
      <c r="I66" s="240">
        <f>'4.Magnitud_Presupuesto'!T31</f>
        <v>249069283</v>
      </c>
      <c r="J66" s="243">
        <f>SUM(J45:J65)</f>
        <v>0</v>
      </c>
      <c r="K66" s="244">
        <f>SUM(K45:K65)</f>
        <v>0</v>
      </c>
      <c r="L66" s="244">
        <f>SUM(L45:L65)</f>
        <v>0</v>
      </c>
      <c r="M66" s="245"/>
      <c r="N66" s="246">
        <f t="shared" ref="N66:AV66" si="47">SUM(N45:N65)</f>
        <v>0</v>
      </c>
      <c r="O66" s="247">
        <f t="shared" si="47"/>
        <v>0</v>
      </c>
      <c r="P66" s="248">
        <f t="shared" si="47"/>
        <v>0</v>
      </c>
      <c r="Q66" s="248">
        <f t="shared" si="47"/>
        <v>0</v>
      </c>
      <c r="R66" s="249">
        <f t="shared" si="47"/>
        <v>0</v>
      </c>
      <c r="S66" s="249">
        <f t="shared" si="47"/>
        <v>0</v>
      </c>
      <c r="T66" s="249">
        <f t="shared" si="47"/>
        <v>0</v>
      </c>
      <c r="U66" s="249">
        <f t="shared" si="47"/>
        <v>0</v>
      </c>
      <c r="V66" s="249">
        <f t="shared" si="47"/>
        <v>0</v>
      </c>
      <c r="W66" s="248">
        <f t="shared" si="47"/>
        <v>0</v>
      </c>
      <c r="X66" s="249">
        <f t="shared" si="47"/>
        <v>0</v>
      </c>
      <c r="Y66" s="248">
        <f t="shared" si="47"/>
        <v>0</v>
      </c>
      <c r="Z66" s="248">
        <f t="shared" si="47"/>
        <v>0</v>
      </c>
      <c r="AA66" s="249">
        <f t="shared" si="47"/>
        <v>0</v>
      </c>
      <c r="AB66" s="249">
        <f t="shared" si="47"/>
        <v>0</v>
      </c>
      <c r="AC66" s="249">
        <f t="shared" si="47"/>
        <v>0</v>
      </c>
      <c r="AD66" s="249">
        <f t="shared" si="47"/>
        <v>0</v>
      </c>
      <c r="AE66" s="249">
        <f t="shared" si="47"/>
        <v>0</v>
      </c>
      <c r="AF66" s="249">
        <f t="shared" si="47"/>
        <v>0</v>
      </c>
      <c r="AG66" s="249">
        <f t="shared" si="47"/>
        <v>0</v>
      </c>
      <c r="AH66" s="248">
        <f t="shared" si="47"/>
        <v>0</v>
      </c>
      <c r="AI66" s="248">
        <f t="shared" si="47"/>
        <v>0</v>
      </c>
      <c r="AJ66" s="249">
        <f t="shared" si="47"/>
        <v>0</v>
      </c>
      <c r="AK66" s="249">
        <f t="shared" si="47"/>
        <v>0</v>
      </c>
      <c r="AL66" s="249">
        <f t="shared" si="47"/>
        <v>0</v>
      </c>
      <c r="AM66" s="249">
        <f t="shared" si="47"/>
        <v>0</v>
      </c>
      <c r="AN66" s="249">
        <f t="shared" si="47"/>
        <v>0</v>
      </c>
      <c r="AO66" s="249">
        <f t="shared" si="47"/>
        <v>0</v>
      </c>
      <c r="AP66" s="249">
        <f t="shared" si="47"/>
        <v>0</v>
      </c>
      <c r="AQ66" s="249">
        <f t="shared" si="47"/>
        <v>0</v>
      </c>
      <c r="AR66" s="249">
        <f t="shared" si="47"/>
        <v>0</v>
      </c>
      <c r="AS66" s="249">
        <f t="shared" si="47"/>
        <v>0</v>
      </c>
      <c r="AT66" s="249">
        <f t="shared" si="47"/>
        <v>0</v>
      </c>
      <c r="AU66" s="249">
        <f t="shared" si="47"/>
        <v>0</v>
      </c>
      <c r="AV66" s="249">
        <f t="shared" si="47"/>
        <v>0</v>
      </c>
      <c r="AW66" s="42"/>
      <c r="AX66" s="42"/>
    </row>
    <row r="67" spans="1:50" ht="22.5" customHeight="1" x14ac:dyDescent="0.25">
      <c r="A67" s="843"/>
      <c r="B67" s="1173"/>
      <c r="C67" s="226">
        <v>1</v>
      </c>
      <c r="D67" s="226" t="s">
        <v>1002</v>
      </c>
      <c r="E67" s="227"/>
      <c r="F67" s="228"/>
      <c r="G67" s="226"/>
      <c r="H67" s="226"/>
      <c r="I67" s="231"/>
      <c r="J67" s="230"/>
      <c r="K67" s="231"/>
      <c r="L67" s="231"/>
      <c r="M67" s="232"/>
      <c r="N67" s="233"/>
      <c r="O67" s="234"/>
      <c r="P67" s="232"/>
      <c r="Q67" s="232"/>
      <c r="R67" s="232"/>
      <c r="S67" s="232"/>
      <c r="T67" s="232"/>
      <c r="U67" s="232"/>
      <c r="V67" s="232"/>
      <c r="W67" s="232"/>
      <c r="X67" s="232"/>
      <c r="Y67" s="232"/>
      <c r="Z67" s="232"/>
      <c r="AA67" s="232"/>
      <c r="AB67" s="235"/>
      <c r="AC67" s="235"/>
      <c r="AD67" s="235"/>
      <c r="AE67" s="235"/>
      <c r="AF67" s="236"/>
      <c r="AG67" s="236"/>
      <c r="AH67" s="235"/>
      <c r="AI67" s="235"/>
      <c r="AJ67" s="235"/>
      <c r="AK67" s="235"/>
      <c r="AL67" s="235"/>
      <c r="AM67" s="235"/>
      <c r="AN67" s="235"/>
      <c r="AO67" s="227">
        <f t="shared" ref="AO67:AV67" si="48">+E67+N67+W67+AF67</f>
        <v>0</v>
      </c>
      <c r="AP67" s="227">
        <f t="shared" si="48"/>
        <v>0</v>
      </c>
      <c r="AQ67" s="227">
        <f t="shared" si="48"/>
        <v>0</v>
      </c>
      <c r="AR67" s="227">
        <f t="shared" si="48"/>
        <v>0</v>
      </c>
      <c r="AS67" s="227">
        <f t="shared" si="48"/>
        <v>0</v>
      </c>
      <c r="AT67" s="227">
        <f t="shared" si="48"/>
        <v>0</v>
      </c>
      <c r="AU67" s="227">
        <f t="shared" si="48"/>
        <v>0</v>
      </c>
      <c r="AV67" s="227">
        <f t="shared" si="48"/>
        <v>0</v>
      </c>
      <c r="AW67" s="50"/>
      <c r="AX67" s="50"/>
    </row>
    <row r="68" spans="1:50" ht="22.5" customHeight="1" x14ac:dyDescent="0.25">
      <c r="A68" s="1055"/>
      <c r="B68" s="1054"/>
      <c r="C68" s="226">
        <v>2</v>
      </c>
      <c r="D68" s="226" t="s">
        <v>693</v>
      </c>
      <c r="E68" s="227"/>
      <c r="F68" s="228"/>
      <c r="G68" s="226"/>
      <c r="H68" s="226"/>
      <c r="I68" s="231"/>
      <c r="J68" s="230"/>
      <c r="K68" s="231"/>
      <c r="L68" s="231"/>
      <c r="M68" s="232"/>
      <c r="N68" s="233"/>
      <c r="O68" s="234"/>
      <c r="P68" s="232"/>
      <c r="Q68" s="232"/>
      <c r="R68" s="232"/>
      <c r="S68" s="232"/>
      <c r="T68" s="232"/>
      <c r="U68" s="232"/>
      <c r="V68" s="232"/>
      <c r="W68" s="232"/>
      <c r="X68" s="232"/>
      <c r="Y68" s="232"/>
      <c r="Z68" s="232"/>
      <c r="AA68" s="232"/>
      <c r="AB68" s="235"/>
      <c r="AC68" s="235"/>
      <c r="AD68" s="235"/>
      <c r="AE68" s="235"/>
      <c r="AF68" s="236"/>
      <c r="AG68" s="236"/>
      <c r="AH68" s="235"/>
      <c r="AI68" s="235"/>
      <c r="AJ68" s="235"/>
      <c r="AK68" s="235"/>
      <c r="AL68" s="235"/>
      <c r="AM68" s="235"/>
      <c r="AN68" s="235"/>
      <c r="AO68" s="227">
        <f t="shared" ref="AO68:AV68" si="49">+E68+N68+W68+AF68</f>
        <v>0</v>
      </c>
      <c r="AP68" s="227">
        <f t="shared" si="49"/>
        <v>0</v>
      </c>
      <c r="AQ68" s="227">
        <f t="shared" si="49"/>
        <v>0</v>
      </c>
      <c r="AR68" s="227">
        <f t="shared" si="49"/>
        <v>0</v>
      </c>
      <c r="AS68" s="227">
        <f t="shared" si="49"/>
        <v>0</v>
      </c>
      <c r="AT68" s="227">
        <f t="shared" si="49"/>
        <v>0</v>
      </c>
      <c r="AU68" s="227">
        <f t="shared" si="49"/>
        <v>0</v>
      </c>
      <c r="AV68" s="227">
        <f t="shared" si="49"/>
        <v>0</v>
      </c>
      <c r="AW68" s="50"/>
      <c r="AX68" s="50"/>
    </row>
    <row r="69" spans="1:50" ht="22.5" customHeight="1" x14ac:dyDescent="0.25">
      <c r="A69" s="1055"/>
      <c r="B69" s="1054"/>
      <c r="C69" s="226">
        <v>3</v>
      </c>
      <c r="D69" s="226" t="s">
        <v>698</v>
      </c>
      <c r="E69" s="227"/>
      <c r="F69" s="228"/>
      <c r="G69" s="226"/>
      <c r="H69" s="226"/>
      <c r="I69" s="231"/>
      <c r="J69" s="230"/>
      <c r="K69" s="231"/>
      <c r="L69" s="231"/>
      <c r="M69" s="232"/>
      <c r="N69" s="233"/>
      <c r="O69" s="234"/>
      <c r="P69" s="232"/>
      <c r="Q69" s="232"/>
      <c r="R69" s="232"/>
      <c r="S69" s="232"/>
      <c r="T69" s="232"/>
      <c r="U69" s="232"/>
      <c r="V69" s="232"/>
      <c r="W69" s="232"/>
      <c r="X69" s="232"/>
      <c r="Y69" s="232"/>
      <c r="Z69" s="232"/>
      <c r="AA69" s="232"/>
      <c r="AB69" s="235"/>
      <c r="AC69" s="235"/>
      <c r="AD69" s="235"/>
      <c r="AE69" s="235"/>
      <c r="AF69" s="236"/>
      <c r="AG69" s="236"/>
      <c r="AH69" s="235"/>
      <c r="AI69" s="235"/>
      <c r="AJ69" s="235"/>
      <c r="AK69" s="235"/>
      <c r="AL69" s="235"/>
      <c r="AM69" s="235"/>
      <c r="AN69" s="235"/>
      <c r="AO69" s="227">
        <f t="shared" ref="AO69:AV69" si="50">+E69+N69+W69+AF69</f>
        <v>0</v>
      </c>
      <c r="AP69" s="227">
        <f t="shared" si="50"/>
        <v>0</v>
      </c>
      <c r="AQ69" s="227">
        <f t="shared" si="50"/>
        <v>0</v>
      </c>
      <c r="AR69" s="227">
        <f t="shared" si="50"/>
        <v>0</v>
      </c>
      <c r="AS69" s="227">
        <f t="shared" si="50"/>
        <v>0</v>
      </c>
      <c r="AT69" s="227">
        <f t="shared" si="50"/>
        <v>0</v>
      </c>
      <c r="AU69" s="227">
        <f t="shared" si="50"/>
        <v>0</v>
      </c>
      <c r="AV69" s="227">
        <f t="shared" si="50"/>
        <v>0</v>
      </c>
      <c r="AW69" s="50"/>
      <c r="AX69" s="50"/>
    </row>
    <row r="70" spans="1:50" ht="22.5" customHeight="1" x14ac:dyDescent="0.25">
      <c r="A70" s="1055"/>
      <c r="B70" s="1054"/>
      <c r="C70" s="226">
        <v>4</v>
      </c>
      <c r="D70" s="226" t="s">
        <v>1003</v>
      </c>
      <c r="E70" s="227"/>
      <c r="F70" s="228"/>
      <c r="G70" s="226"/>
      <c r="H70" s="226"/>
      <c r="I70" s="231"/>
      <c r="J70" s="230"/>
      <c r="K70" s="231"/>
      <c r="L70" s="231"/>
      <c r="M70" s="232"/>
      <c r="N70" s="233"/>
      <c r="O70" s="234"/>
      <c r="P70" s="232"/>
      <c r="Q70" s="232"/>
      <c r="R70" s="232"/>
      <c r="S70" s="232"/>
      <c r="T70" s="232"/>
      <c r="U70" s="232"/>
      <c r="V70" s="232"/>
      <c r="W70" s="232"/>
      <c r="X70" s="232"/>
      <c r="Y70" s="232"/>
      <c r="Z70" s="232"/>
      <c r="AA70" s="232"/>
      <c r="AB70" s="235"/>
      <c r="AC70" s="235"/>
      <c r="AD70" s="235"/>
      <c r="AE70" s="235"/>
      <c r="AF70" s="236"/>
      <c r="AG70" s="236"/>
      <c r="AH70" s="235"/>
      <c r="AI70" s="235"/>
      <c r="AJ70" s="235"/>
      <c r="AK70" s="235"/>
      <c r="AL70" s="235"/>
      <c r="AM70" s="235"/>
      <c r="AN70" s="235"/>
      <c r="AO70" s="227">
        <f t="shared" ref="AO70:AV70" si="51">+E70+N70+W70+AF70</f>
        <v>0</v>
      </c>
      <c r="AP70" s="227">
        <f t="shared" si="51"/>
        <v>0</v>
      </c>
      <c r="AQ70" s="227">
        <f t="shared" si="51"/>
        <v>0</v>
      </c>
      <c r="AR70" s="227">
        <f t="shared" si="51"/>
        <v>0</v>
      </c>
      <c r="AS70" s="227">
        <f t="shared" si="51"/>
        <v>0</v>
      </c>
      <c r="AT70" s="227">
        <f t="shared" si="51"/>
        <v>0</v>
      </c>
      <c r="AU70" s="227">
        <f t="shared" si="51"/>
        <v>0</v>
      </c>
      <c r="AV70" s="227">
        <f t="shared" si="51"/>
        <v>0</v>
      </c>
      <c r="AW70" s="50"/>
      <c r="AX70" s="50"/>
    </row>
    <row r="71" spans="1:50" ht="22.5" customHeight="1" x14ac:dyDescent="0.25">
      <c r="A71" s="1055"/>
      <c r="B71" s="1054"/>
      <c r="C71" s="226">
        <v>5</v>
      </c>
      <c r="D71" s="226" t="s">
        <v>706</v>
      </c>
      <c r="E71" s="227"/>
      <c r="F71" s="228"/>
      <c r="G71" s="226"/>
      <c r="H71" s="226"/>
      <c r="I71" s="231"/>
      <c r="J71" s="230"/>
      <c r="K71" s="231"/>
      <c r="L71" s="231"/>
      <c r="M71" s="232"/>
      <c r="N71" s="233"/>
      <c r="O71" s="234"/>
      <c r="P71" s="232"/>
      <c r="Q71" s="232"/>
      <c r="R71" s="232"/>
      <c r="S71" s="232"/>
      <c r="T71" s="232"/>
      <c r="U71" s="232"/>
      <c r="V71" s="232"/>
      <c r="W71" s="232"/>
      <c r="X71" s="232"/>
      <c r="Y71" s="232"/>
      <c r="Z71" s="232"/>
      <c r="AA71" s="232"/>
      <c r="AB71" s="235"/>
      <c r="AC71" s="235"/>
      <c r="AD71" s="235"/>
      <c r="AE71" s="235"/>
      <c r="AF71" s="236"/>
      <c r="AG71" s="236"/>
      <c r="AH71" s="235"/>
      <c r="AI71" s="235"/>
      <c r="AJ71" s="235"/>
      <c r="AK71" s="235"/>
      <c r="AL71" s="235"/>
      <c r="AM71" s="235"/>
      <c r="AN71" s="235"/>
      <c r="AO71" s="227">
        <f t="shared" ref="AO71:AV71" si="52">+E71+N71+W71+AF71</f>
        <v>0</v>
      </c>
      <c r="AP71" s="227">
        <f t="shared" si="52"/>
        <v>0</v>
      </c>
      <c r="AQ71" s="227">
        <f t="shared" si="52"/>
        <v>0</v>
      </c>
      <c r="AR71" s="227">
        <f t="shared" si="52"/>
        <v>0</v>
      </c>
      <c r="AS71" s="227">
        <f t="shared" si="52"/>
        <v>0</v>
      </c>
      <c r="AT71" s="227">
        <f t="shared" si="52"/>
        <v>0</v>
      </c>
      <c r="AU71" s="227">
        <f t="shared" si="52"/>
        <v>0</v>
      </c>
      <c r="AV71" s="227">
        <f t="shared" si="52"/>
        <v>0</v>
      </c>
      <c r="AW71" s="50"/>
      <c r="AX71" s="50"/>
    </row>
    <row r="72" spans="1:50" ht="22.5" customHeight="1" x14ac:dyDescent="0.25">
      <c r="A72" s="1055"/>
      <c r="B72" s="1054"/>
      <c r="C72" s="226">
        <v>6</v>
      </c>
      <c r="D72" s="226" t="s">
        <v>709</v>
      </c>
      <c r="E72" s="227"/>
      <c r="F72" s="228"/>
      <c r="G72" s="226"/>
      <c r="H72" s="226"/>
      <c r="I72" s="231"/>
      <c r="J72" s="230"/>
      <c r="K72" s="231"/>
      <c r="L72" s="231"/>
      <c r="M72" s="232"/>
      <c r="N72" s="233"/>
      <c r="O72" s="234"/>
      <c r="P72" s="232"/>
      <c r="Q72" s="232"/>
      <c r="R72" s="232"/>
      <c r="S72" s="232"/>
      <c r="T72" s="232"/>
      <c r="U72" s="232"/>
      <c r="V72" s="232"/>
      <c r="W72" s="232"/>
      <c r="X72" s="232"/>
      <c r="Y72" s="232"/>
      <c r="Z72" s="232"/>
      <c r="AA72" s="232"/>
      <c r="AB72" s="235"/>
      <c r="AC72" s="235"/>
      <c r="AD72" s="235"/>
      <c r="AE72" s="235"/>
      <c r="AF72" s="236"/>
      <c r="AG72" s="236"/>
      <c r="AH72" s="235"/>
      <c r="AI72" s="235"/>
      <c r="AJ72" s="235"/>
      <c r="AK72" s="235"/>
      <c r="AL72" s="235"/>
      <c r="AM72" s="235"/>
      <c r="AN72" s="235"/>
      <c r="AO72" s="227">
        <f t="shared" ref="AO72:AV72" si="53">+E72+N72+W72+AF72</f>
        <v>0</v>
      </c>
      <c r="AP72" s="227">
        <f t="shared" si="53"/>
        <v>0</v>
      </c>
      <c r="AQ72" s="227">
        <f t="shared" si="53"/>
        <v>0</v>
      </c>
      <c r="AR72" s="227">
        <f t="shared" si="53"/>
        <v>0</v>
      </c>
      <c r="AS72" s="227">
        <f t="shared" si="53"/>
        <v>0</v>
      </c>
      <c r="AT72" s="227">
        <f t="shared" si="53"/>
        <v>0</v>
      </c>
      <c r="AU72" s="227">
        <f t="shared" si="53"/>
        <v>0</v>
      </c>
      <c r="AV72" s="227">
        <f t="shared" si="53"/>
        <v>0</v>
      </c>
      <c r="AW72" s="50"/>
      <c r="AX72" s="50"/>
    </row>
    <row r="73" spans="1:50" ht="22.5" customHeight="1" x14ac:dyDescent="0.25">
      <c r="A73" s="1055"/>
      <c r="B73" s="1054"/>
      <c r="C73" s="226">
        <v>7</v>
      </c>
      <c r="D73" s="226" t="s">
        <v>713</v>
      </c>
      <c r="E73" s="227"/>
      <c r="F73" s="228"/>
      <c r="G73" s="226"/>
      <c r="H73" s="226"/>
      <c r="I73" s="231"/>
      <c r="J73" s="230"/>
      <c r="K73" s="231"/>
      <c r="L73" s="231"/>
      <c r="M73" s="232"/>
      <c r="N73" s="233"/>
      <c r="O73" s="234"/>
      <c r="P73" s="232"/>
      <c r="Q73" s="232"/>
      <c r="R73" s="232"/>
      <c r="S73" s="232"/>
      <c r="T73" s="232"/>
      <c r="U73" s="232"/>
      <c r="V73" s="232"/>
      <c r="W73" s="232"/>
      <c r="X73" s="232"/>
      <c r="Y73" s="232"/>
      <c r="Z73" s="232"/>
      <c r="AA73" s="232"/>
      <c r="AB73" s="235"/>
      <c r="AC73" s="235"/>
      <c r="AD73" s="235"/>
      <c r="AE73" s="235"/>
      <c r="AF73" s="236"/>
      <c r="AG73" s="236"/>
      <c r="AH73" s="235"/>
      <c r="AI73" s="235"/>
      <c r="AJ73" s="235"/>
      <c r="AK73" s="235"/>
      <c r="AL73" s="235"/>
      <c r="AM73" s="235"/>
      <c r="AN73" s="235"/>
      <c r="AO73" s="227">
        <f t="shared" ref="AO73:AV73" si="54">+E73+N73+W73+AF73</f>
        <v>0</v>
      </c>
      <c r="AP73" s="227">
        <f t="shared" si="54"/>
        <v>0</v>
      </c>
      <c r="AQ73" s="227">
        <f t="shared" si="54"/>
        <v>0</v>
      </c>
      <c r="AR73" s="227">
        <f t="shared" si="54"/>
        <v>0</v>
      </c>
      <c r="AS73" s="227">
        <f t="shared" si="54"/>
        <v>0</v>
      </c>
      <c r="AT73" s="227">
        <f t="shared" si="54"/>
        <v>0</v>
      </c>
      <c r="AU73" s="227">
        <f t="shared" si="54"/>
        <v>0</v>
      </c>
      <c r="AV73" s="227">
        <f t="shared" si="54"/>
        <v>0</v>
      </c>
      <c r="AW73" s="50"/>
      <c r="AX73" s="50"/>
    </row>
    <row r="74" spans="1:50" ht="22.5" customHeight="1" x14ac:dyDescent="0.25">
      <c r="A74" s="1055"/>
      <c r="B74" s="1054"/>
      <c r="C74" s="226">
        <v>8</v>
      </c>
      <c r="D74" s="226" t="s">
        <v>718</v>
      </c>
      <c r="E74" s="227"/>
      <c r="F74" s="228"/>
      <c r="G74" s="226"/>
      <c r="H74" s="226"/>
      <c r="I74" s="231"/>
      <c r="J74" s="230"/>
      <c r="K74" s="231"/>
      <c r="L74" s="231"/>
      <c r="M74" s="232"/>
      <c r="N74" s="233"/>
      <c r="O74" s="234"/>
      <c r="P74" s="232"/>
      <c r="Q74" s="232"/>
      <c r="R74" s="232"/>
      <c r="S74" s="232"/>
      <c r="T74" s="232"/>
      <c r="U74" s="232"/>
      <c r="V74" s="232"/>
      <c r="W74" s="232"/>
      <c r="X74" s="232"/>
      <c r="Y74" s="232"/>
      <c r="Z74" s="232"/>
      <c r="AA74" s="232"/>
      <c r="AB74" s="235"/>
      <c r="AC74" s="235"/>
      <c r="AD74" s="235"/>
      <c r="AE74" s="235"/>
      <c r="AF74" s="236"/>
      <c r="AG74" s="236"/>
      <c r="AH74" s="235"/>
      <c r="AI74" s="235"/>
      <c r="AJ74" s="235"/>
      <c r="AK74" s="235"/>
      <c r="AL74" s="235"/>
      <c r="AM74" s="235"/>
      <c r="AN74" s="235"/>
      <c r="AO74" s="227">
        <f t="shared" ref="AO74:AV74" si="55">+E74+N74+W74+AF74</f>
        <v>0</v>
      </c>
      <c r="AP74" s="227">
        <f t="shared" si="55"/>
        <v>0</v>
      </c>
      <c r="AQ74" s="227">
        <f t="shared" si="55"/>
        <v>0</v>
      </c>
      <c r="AR74" s="227">
        <f t="shared" si="55"/>
        <v>0</v>
      </c>
      <c r="AS74" s="227">
        <f t="shared" si="55"/>
        <v>0</v>
      </c>
      <c r="AT74" s="227">
        <f t="shared" si="55"/>
        <v>0</v>
      </c>
      <c r="AU74" s="227">
        <f t="shared" si="55"/>
        <v>0</v>
      </c>
      <c r="AV74" s="227">
        <f t="shared" si="55"/>
        <v>0</v>
      </c>
      <c r="AW74" s="50"/>
      <c r="AX74" s="50"/>
    </row>
    <row r="75" spans="1:50" ht="22.5" customHeight="1" x14ac:dyDescent="0.25">
      <c r="A75" s="1055"/>
      <c r="B75" s="1054"/>
      <c r="C75" s="226">
        <v>9</v>
      </c>
      <c r="D75" s="226" t="s">
        <v>1004</v>
      </c>
      <c r="E75" s="227"/>
      <c r="F75" s="228"/>
      <c r="G75" s="226"/>
      <c r="H75" s="226"/>
      <c r="I75" s="231"/>
      <c r="J75" s="230"/>
      <c r="K75" s="231"/>
      <c r="L75" s="231"/>
      <c r="M75" s="232"/>
      <c r="N75" s="233"/>
      <c r="O75" s="234"/>
      <c r="P75" s="232"/>
      <c r="Q75" s="232"/>
      <c r="R75" s="232"/>
      <c r="S75" s="232"/>
      <c r="T75" s="232"/>
      <c r="U75" s="232"/>
      <c r="V75" s="232"/>
      <c r="W75" s="232"/>
      <c r="X75" s="232"/>
      <c r="Y75" s="232"/>
      <c r="Z75" s="232"/>
      <c r="AA75" s="232"/>
      <c r="AB75" s="235"/>
      <c r="AC75" s="235"/>
      <c r="AD75" s="235"/>
      <c r="AE75" s="235"/>
      <c r="AF75" s="236"/>
      <c r="AG75" s="236"/>
      <c r="AH75" s="235"/>
      <c r="AI75" s="235"/>
      <c r="AJ75" s="235"/>
      <c r="AK75" s="235"/>
      <c r="AL75" s="235"/>
      <c r="AM75" s="235"/>
      <c r="AN75" s="235"/>
      <c r="AO75" s="227">
        <f t="shared" ref="AO75:AV75" si="56">+E75+N75+W75+AF75</f>
        <v>0</v>
      </c>
      <c r="AP75" s="227">
        <f t="shared" si="56"/>
        <v>0</v>
      </c>
      <c r="AQ75" s="227">
        <f t="shared" si="56"/>
        <v>0</v>
      </c>
      <c r="AR75" s="227">
        <f t="shared" si="56"/>
        <v>0</v>
      </c>
      <c r="AS75" s="227">
        <f t="shared" si="56"/>
        <v>0</v>
      </c>
      <c r="AT75" s="227">
        <f t="shared" si="56"/>
        <v>0</v>
      </c>
      <c r="AU75" s="227">
        <f t="shared" si="56"/>
        <v>0</v>
      </c>
      <c r="AV75" s="227">
        <f t="shared" si="56"/>
        <v>0</v>
      </c>
      <c r="AW75" s="50"/>
      <c r="AX75" s="50"/>
    </row>
    <row r="76" spans="1:50" ht="22.5" customHeight="1" x14ac:dyDescent="0.25">
      <c r="A76" s="1055"/>
      <c r="B76" s="1054"/>
      <c r="C76" s="226">
        <v>10</v>
      </c>
      <c r="D76" s="226" t="s">
        <v>1005</v>
      </c>
      <c r="E76" s="227"/>
      <c r="F76" s="228"/>
      <c r="G76" s="226"/>
      <c r="H76" s="226"/>
      <c r="I76" s="231"/>
      <c r="J76" s="230"/>
      <c r="K76" s="231"/>
      <c r="L76" s="231"/>
      <c r="M76" s="232"/>
      <c r="N76" s="233"/>
      <c r="O76" s="234"/>
      <c r="P76" s="232"/>
      <c r="Q76" s="232"/>
      <c r="R76" s="232"/>
      <c r="S76" s="232"/>
      <c r="T76" s="232"/>
      <c r="U76" s="232"/>
      <c r="V76" s="232"/>
      <c r="W76" s="232"/>
      <c r="X76" s="232"/>
      <c r="Y76" s="232"/>
      <c r="Z76" s="232"/>
      <c r="AA76" s="232"/>
      <c r="AB76" s="235"/>
      <c r="AC76" s="235"/>
      <c r="AD76" s="235"/>
      <c r="AE76" s="235"/>
      <c r="AF76" s="236"/>
      <c r="AG76" s="236"/>
      <c r="AH76" s="235"/>
      <c r="AI76" s="235"/>
      <c r="AJ76" s="235"/>
      <c r="AK76" s="235"/>
      <c r="AL76" s="235"/>
      <c r="AM76" s="235"/>
      <c r="AN76" s="235"/>
      <c r="AO76" s="227">
        <f t="shared" ref="AO76:AV76" si="57">+E76+N76+W76+AF76</f>
        <v>0</v>
      </c>
      <c r="AP76" s="227">
        <f t="shared" si="57"/>
        <v>0</v>
      </c>
      <c r="AQ76" s="227">
        <f t="shared" si="57"/>
        <v>0</v>
      </c>
      <c r="AR76" s="227">
        <f t="shared" si="57"/>
        <v>0</v>
      </c>
      <c r="AS76" s="227">
        <f t="shared" si="57"/>
        <v>0</v>
      </c>
      <c r="AT76" s="227">
        <f t="shared" si="57"/>
        <v>0</v>
      </c>
      <c r="AU76" s="227">
        <f t="shared" si="57"/>
        <v>0</v>
      </c>
      <c r="AV76" s="227">
        <f t="shared" si="57"/>
        <v>0</v>
      </c>
      <c r="AW76" s="50"/>
      <c r="AX76" s="50"/>
    </row>
    <row r="77" spans="1:50" ht="22.5" customHeight="1" x14ac:dyDescent="0.25">
      <c r="A77" s="1055"/>
      <c r="B77" s="1054"/>
      <c r="C77" s="226">
        <v>11</v>
      </c>
      <c r="D77" s="226" t="s">
        <v>733</v>
      </c>
      <c r="E77" s="227"/>
      <c r="F77" s="228"/>
      <c r="G77" s="226"/>
      <c r="H77" s="226"/>
      <c r="I77" s="231"/>
      <c r="J77" s="230"/>
      <c r="K77" s="231"/>
      <c r="L77" s="231"/>
      <c r="M77" s="232"/>
      <c r="N77" s="233"/>
      <c r="O77" s="234"/>
      <c r="P77" s="232"/>
      <c r="Q77" s="232"/>
      <c r="R77" s="232"/>
      <c r="S77" s="232"/>
      <c r="T77" s="232"/>
      <c r="U77" s="232"/>
      <c r="V77" s="232"/>
      <c r="W77" s="232"/>
      <c r="X77" s="232"/>
      <c r="Y77" s="232"/>
      <c r="Z77" s="232"/>
      <c r="AA77" s="232"/>
      <c r="AB77" s="235"/>
      <c r="AC77" s="235"/>
      <c r="AD77" s="235"/>
      <c r="AE77" s="235"/>
      <c r="AF77" s="236"/>
      <c r="AG77" s="236"/>
      <c r="AH77" s="235"/>
      <c r="AI77" s="235"/>
      <c r="AJ77" s="235"/>
      <c r="AK77" s="235"/>
      <c r="AL77" s="235"/>
      <c r="AM77" s="235"/>
      <c r="AN77" s="235"/>
      <c r="AO77" s="227">
        <f t="shared" ref="AO77:AV77" si="58">+E77+N77+W77+AF77</f>
        <v>0</v>
      </c>
      <c r="AP77" s="227">
        <f t="shared" si="58"/>
        <v>0</v>
      </c>
      <c r="AQ77" s="227">
        <f t="shared" si="58"/>
        <v>0</v>
      </c>
      <c r="AR77" s="227">
        <f t="shared" si="58"/>
        <v>0</v>
      </c>
      <c r="AS77" s="227">
        <f t="shared" si="58"/>
        <v>0</v>
      </c>
      <c r="AT77" s="227">
        <f t="shared" si="58"/>
        <v>0</v>
      </c>
      <c r="AU77" s="227">
        <f t="shared" si="58"/>
        <v>0</v>
      </c>
      <c r="AV77" s="227">
        <f t="shared" si="58"/>
        <v>0</v>
      </c>
      <c r="AW77" s="50"/>
      <c r="AX77" s="50"/>
    </row>
    <row r="78" spans="1:50" ht="22.5" customHeight="1" x14ac:dyDescent="0.25">
      <c r="A78" s="1055"/>
      <c r="B78" s="1054"/>
      <c r="C78" s="226">
        <v>12</v>
      </c>
      <c r="D78" s="226" t="s">
        <v>738</v>
      </c>
      <c r="E78" s="227"/>
      <c r="F78" s="228"/>
      <c r="G78" s="226"/>
      <c r="H78" s="226"/>
      <c r="I78" s="231"/>
      <c r="J78" s="230"/>
      <c r="K78" s="231"/>
      <c r="L78" s="231"/>
      <c r="M78" s="232"/>
      <c r="N78" s="233"/>
      <c r="O78" s="234"/>
      <c r="P78" s="232"/>
      <c r="Q78" s="232"/>
      <c r="R78" s="232"/>
      <c r="S78" s="232"/>
      <c r="T78" s="232"/>
      <c r="U78" s="232"/>
      <c r="V78" s="232"/>
      <c r="W78" s="232"/>
      <c r="X78" s="232"/>
      <c r="Y78" s="232"/>
      <c r="Z78" s="232"/>
      <c r="AA78" s="232"/>
      <c r="AB78" s="235"/>
      <c r="AC78" s="235"/>
      <c r="AD78" s="235"/>
      <c r="AE78" s="235"/>
      <c r="AF78" s="236"/>
      <c r="AG78" s="236"/>
      <c r="AH78" s="235"/>
      <c r="AI78" s="235"/>
      <c r="AJ78" s="235"/>
      <c r="AK78" s="235"/>
      <c r="AL78" s="235"/>
      <c r="AM78" s="235"/>
      <c r="AN78" s="235"/>
      <c r="AO78" s="227">
        <f t="shared" ref="AO78:AV78" si="59">+E78+N78+W78+AF78</f>
        <v>0</v>
      </c>
      <c r="AP78" s="227">
        <f t="shared" si="59"/>
        <v>0</v>
      </c>
      <c r="AQ78" s="227">
        <f t="shared" si="59"/>
        <v>0</v>
      </c>
      <c r="AR78" s="227">
        <f t="shared" si="59"/>
        <v>0</v>
      </c>
      <c r="AS78" s="227">
        <f t="shared" si="59"/>
        <v>0</v>
      </c>
      <c r="AT78" s="227">
        <f t="shared" si="59"/>
        <v>0</v>
      </c>
      <c r="AU78" s="227">
        <f t="shared" si="59"/>
        <v>0</v>
      </c>
      <c r="AV78" s="227">
        <f t="shared" si="59"/>
        <v>0</v>
      </c>
      <c r="AW78" s="50"/>
      <c r="AX78" s="50"/>
    </row>
    <row r="79" spans="1:50" ht="22.5" customHeight="1" x14ac:dyDescent="0.25">
      <c r="A79" s="1055"/>
      <c r="B79" s="1054"/>
      <c r="C79" s="226">
        <v>13</v>
      </c>
      <c r="D79" s="226" t="s">
        <v>743</v>
      </c>
      <c r="E79" s="227"/>
      <c r="F79" s="228"/>
      <c r="G79" s="226"/>
      <c r="H79" s="226"/>
      <c r="I79" s="231"/>
      <c r="J79" s="230"/>
      <c r="K79" s="231"/>
      <c r="L79" s="231"/>
      <c r="M79" s="232"/>
      <c r="N79" s="233"/>
      <c r="O79" s="234"/>
      <c r="P79" s="232"/>
      <c r="Q79" s="232"/>
      <c r="R79" s="232"/>
      <c r="S79" s="232"/>
      <c r="T79" s="232"/>
      <c r="U79" s="232"/>
      <c r="V79" s="232"/>
      <c r="W79" s="232"/>
      <c r="X79" s="232"/>
      <c r="Y79" s="232"/>
      <c r="Z79" s="232"/>
      <c r="AA79" s="232"/>
      <c r="AB79" s="235"/>
      <c r="AC79" s="235"/>
      <c r="AD79" s="235"/>
      <c r="AE79" s="235"/>
      <c r="AF79" s="236"/>
      <c r="AG79" s="236"/>
      <c r="AH79" s="235"/>
      <c r="AI79" s="235"/>
      <c r="AJ79" s="235"/>
      <c r="AK79" s="235"/>
      <c r="AL79" s="235"/>
      <c r="AM79" s="235"/>
      <c r="AN79" s="235"/>
      <c r="AO79" s="227">
        <f t="shared" ref="AO79:AV79" si="60">+E79+N79+W79+AF79</f>
        <v>0</v>
      </c>
      <c r="AP79" s="227">
        <f t="shared" si="60"/>
        <v>0</v>
      </c>
      <c r="AQ79" s="227">
        <f t="shared" si="60"/>
        <v>0</v>
      </c>
      <c r="AR79" s="227">
        <f t="shared" si="60"/>
        <v>0</v>
      </c>
      <c r="AS79" s="227">
        <f t="shared" si="60"/>
        <v>0</v>
      </c>
      <c r="AT79" s="227">
        <f t="shared" si="60"/>
        <v>0</v>
      </c>
      <c r="AU79" s="227">
        <f t="shared" si="60"/>
        <v>0</v>
      </c>
      <c r="AV79" s="227">
        <f t="shared" si="60"/>
        <v>0</v>
      </c>
      <c r="AW79" s="50"/>
      <c r="AX79" s="50"/>
    </row>
    <row r="80" spans="1:50" ht="22.5" customHeight="1" x14ac:dyDescent="0.25">
      <c r="A80" s="1055"/>
      <c r="B80" s="1054"/>
      <c r="C80" s="226">
        <v>14</v>
      </c>
      <c r="D80" s="226" t="s">
        <v>1006</v>
      </c>
      <c r="E80" s="227"/>
      <c r="F80" s="228"/>
      <c r="G80" s="226"/>
      <c r="H80" s="226"/>
      <c r="I80" s="231"/>
      <c r="J80" s="230"/>
      <c r="K80" s="231"/>
      <c r="L80" s="231"/>
      <c r="M80" s="232"/>
      <c r="N80" s="233"/>
      <c r="O80" s="234"/>
      <c r="P80" s="232"/>
      <c r="Q80" s="232"/>
      <c r="R80" s="232"/>
      <c r="S80" s="232"/>
      <c r="T80" s="232"/>
      <c r="U80" s="232"/>
      <c r="V80" s="232"/>
      <c r="W80" s="232"/>
      <c r="X80" s="232"/>
      <c r="Y80" s="232"/>
      <c r="Z80" s="232"/>
      <c r="AA80" s="232"/>
      <c r="AB80" s="235"/>
      <c r="AC80" s="235"/>
      <c r="AD80" s="235"/>
      <c r="AE80" s="235"/>
      <c r="AF80" s="236"/>
      <c r="AG80" s="236"/>
      <c r="AH80" s="235"/>
      <c r="AI80" s="235"/>
      <c r="AJ80" s="235"/>
      <c r="AK80" s="235"/>
      <c r="AL80" s="235"/>
      <c r="AM80" s="235"/>
      <c r="AN80" s="235"/>
      <c r="AO80" s="227">
        <f t="shared" ref="AO80:AV80" si="61">+E80+N80+W80+AF80</f>
        <v>0</v>
      </c>
      <c r="AP80" s="227">
        <f t="shared" si="61"/>
        <v>0</v>
      </c>
      <c r="AQ80" s="227">
        <f t="shared" si="61"/>
        <v>0</v>
      </c>
      <c r="AR80" s="227">
        <f t="shared" si="61"/>
        <v>0</v>
      </c>
      <c r="AS80" s="227">
        <f t="shared" si="61"/>
        <v>0</v>
      </c>
      <c r="AT80" s="227">
        <f t="shared" si="61"/>
        <v>0</v>
      </c>
      <c r="AU80" s="227">
        <f t="shared" si="61"/>
        <v>0</v>
      </c>
      <c r="AV80" s="227">
        <f t="shared" si="61"/>
        <v>0</v>
      </c>
      <c r="AW80" s="50"/>
      <c r="AX80" s="50"/>
    </row>
    <row r="81" spans="1:50" ht="22.5" customHeight="1" x14ac:dyDescent="0.25">
      <c r="A81" s="1055"/>
      <c r="B81" s="1054"/>
      <c r="C81" s="226">
        <v>15</v>
      </c>
      <c r="D81" s="226" t="s">
        <v>753</v>
      </c>
      <c r="E81" s="227"/>
      <c r="F81" s="228"/>
      <c r="G81" s="226"/>
      <c r="H81" s="226"/>
      <c r="I81" s="231"/>
      <c r="J81" s="230"/>
      <c r="K81" s="231"/>
      <c r="L81" s="231"/>
      <c r="M81" s="232"/>
      <c r="N81" s="233"/>
      <c r="O81" s="234"/>
      <c r="P81" s="232"/>
      <c r="Q81" s="232"/>
      <c r="R81" s="232"/>
      <c r="S81" s="232"/>
      <c r="T81" s="232"/>
      <c r="U81" s="232"/>
      <c r="V81" s="232"/>
      <c r="W81" s="232"/>
      <c r="X81" s="232"/>
      <c r="Y81" s="232"/>
      <c r="Z81" s="232"/>
      <c r="AA81" s="232"/>
      <c r="AB81" s="235"/>
      <c r="AC81" s="235"/>
      <c r="AD81" s="235"/>
      <c r="AE81" s="235"/>
      <c r="AF81" s="236"/>
      <c r="AG81" s="236"/>
      <c r="AH81" s="235"/>
      <c r="AI81" s="235"/>
      <c r="AJ81" s="235"/>
      <c r="AK81" s="235"/>
      <c r="AL81" s="235"/>
      <c r="AM81" s="235"/>
      <c r="AN81" s="235"/>
      <c r="AO81" s="227">
        <f t="shared" ref="AO81:AV81" si="62">+E81+N81+W81+AF81</f>
        <v>0</v>
      </c>
      <c r="AP81" s="227">
        <f t="shared" si="62"/>
        <v>0</v>
      </c>
      <c r="AQ81" s="227">
        <f t="shared" si="62"/>
        <v>0</v>
      </c>
      <c r="AR81" s="227">
        <f t="shared" si="62"/>
        <v>0</v>
      </c>
      <c r="AS81" s="227">
        <f t="shared" si="62"/>
        <v>0</v>
      </c>
      <c r="AT81" s="227">
        <f t="shared" si="62"/>
        <v>0</v>
      </c>
      <c r="AU81" s="227">
        <f t="shared" si="62"/>
        <v>0</v>
      </c>
      <c r="AV81" s="227">
        <f t="shared" si="62"/>
        <v>0</v>
      </c>
      <c r="AW81" s="50"/>
      <c r="AX81" s="50"/>
    </row>
    <row r="82" spans="1:50" ht="22.5" customHeight="1" x14ac:dyDescent="0.25">
      <c r="A82" s="1055"/>
      <c r="B82" s="1054"/>
      <c r="C82" s="226">
        <v>16</v>
      </c>
      <c r="D82" s="226" t="s">
        <v>758</v>
      </c>
      <c r="E82" s="227"/>
      <c r="F82" s="228"/>
      <c r="G82" s="226"/>
      <c r="H82" s="226"/>
      <c r="I82" s="231"/>
      <c r="J82" s="230"/>
      <c r="K82" s="231"/>
      <c r="L82" s="231"/>
      <c r="M82" s="232"/>
      <c r="N82" s="233"/>
      <c r="O82" s="234"/>
      <c r="P82" s="232"/>
      <c r="Q82" s="232"/>
      <c r="R82" s="232"/>
      <c r="S82" s="232"/>
      <c r="T82" s="232"/>
      <c r="U82" s="232"/>
      <c r="V82" s="232"/>
      <c r="W82" s="232"/>
      <c r="X82" s="232"/>
      <c r="Y82" s="232"/>
      <c r="Z82" s="232"/>
      <c r="AA82" s="232"/>
      <c r="AB82" s="235"/>
      <c r="AC82" s="235"/>
      <c r="AD82" s="235"/>
      <c r="AE82" s="235"/>
      <c r="AF82" s="236"/>
      <c r="AG82" s="236"/>
      <c r="AH82" s="235"/>
      <c r="AI82" s="235"/>
      <c r="AJ82" s="235"/>
      <c r="AK82" s="235"/>
      <c r="AL82" s="235"/>
      <c r="AM82" s="235"/>
      <c r="AN82" s="235"/>
      <c r="AO82" s="227">
        <f t="shared" ref="AO82:AV82" si="63">+E82+N82+W82+AF82</f>
        <v>0</v>
      </c>
      <c r="AP82" s="227">
        <f t="shared" si="63"/>
        <v>0</v>
      </c>
      <c r="AQ82" s="227">
        <f t="shared" si="63"/>
        <v>0</v>
      </c>
      <c r="AR82" s="227">
        <f t="shared" si="63"/>
        <v>0</v>
      </c>
      <c r="AS82" s="227">
        <f t="shared" si="63"/>
        <v>0</v>
      </c>
      <c r="AT82" s="227">
        <f t="shared" si="63"/>
        <v>0</v>
      </c>
      <c r="AU82" s="227">
        <f t="shared" si="63"/>
        <v>0</v>
      </c>
      <c r="AV82" s="227">
        <f t="shared" si="63"/>
        <v>0</v>
      </c>
      <c r="AW82" s="50"/>
      <c r="AX82" s="50"/>
    </row>
    <row r="83" spans="1:50" ht="22.5" customHeight="1" x14ac:dyDescent="0.25">
      <c r="A83" s="1055"/>
      <c r="B83" s="1054"/>
      <c r="C83" s="226">
        <v>17</v>
      </c>
      <c r="D83" s="226" t="s">
        <v>763</v>
      </c>
      <c r="E83" s="227"/>
      <c r="F83" s="228"/>
      <c r="G83" s="226"/>
      <c r="H83" s="226"/>
      <c r="I83" s="231"/>
      <c r="J83" s="230"/>
      <c r="K83" s="231"/>
      <c r="L83" s="231"/>
      <c r="M83" s="232"/>
      <c r="N83" s="233"/>
      <c r="O83" s="234"/>
      <c r="P83" s="232"/>
      <c r="Q83" s="232"/>
      <c r="R83" s="232"/>
      <c r="S83" s="232"/>
      <c r="T83" s="232"/>
      <c r="U83" s="232"/>
      <c r="V83" s="232"/>
      <c r="W83" s="232"/>
      <c r="X83" s="232"/>
      <c r="Y83" s="232"/>
      <c r="Z83" s="232"/>
      <c r="AA83" s="232"/>
      <c r="AB83" s="235"/>
      <c r="AC83" s="235"/>
      <c r="AD83" s="235"/>
      <c r="AE83" s="235"/>
      <c r="AF83" s="236"/>
      <c r="AG83" s="236"/>
      <c r="AH83" s="235"/>
      <c r="AI83" s="235"/>
      <c r="AJ83" s="235"/>
      <c r="AK83" s="235"/>
      <c r="AL83" s="235"/>
      <c r="AM83" s="235"/>
      <c r="AN83" s="235"/>
      <c r="AO83" s="227">
        <f t="shared" ref="AO83:AV83" si="64">+E83+N83+W83+AF83</f>
        <v>0</v>
      </c>
      <c r="AP83" s="227">
        <f t="shared" si="64"/>
        <v>0</v>
      </c>
      <c r="AQ83" s="227">
        <f t="shared" si="64"/>
        <v>0</v>
      </c>
      <c r="AR83" s="227">
        <f t="shared" si="64"/>
        <v>0</v>
      </c>
      <c r="AS83" s="227">
        <f t="shared" si="64"/>
        <v>0</v>
      </c>
      <c r="AT83" s="227">
        <f t="shared" si="64"/>
        <v>0</v>
      </c>
      <c r="AU83" s="227">
        <f t="shared" si="64"/>
        <v>0</v>
      </c>
      <c r="AV83" s="227">
        <f t="shared" si="64"/>
        <v>0</v>
      </c>
      <c r="AW83" s="50"/>
      <c r="AX83" s="50"/>
    </row>
    <row r="84" spans="1:50" ht="22.5" customHeight="1" x14ac:dyDescent="0.25">
      <c r="A84" s="1055"/>
      <c r="B84" s="1054"/>
      <c r="C84" s="226">
        <v>18</v>
      </c>
      <c r="D84" s="226" t="s">
        <v>768</v>
      </c>
      <c r="E84" s="227"/>
      <c r="F84" s="228"/>
      <c r="G84" s="226"/>
      <c r="H84" s="226"/>
      <c r="I84" s="231"/>
      <c r="J84" s="230"/>
      <c r="K84" s="231"/>
      <c r="L84" s="231"/>
      <c r="M84" s="232"/>
      <c r="N84" s="233"/>
      <c r="O84" s="234"/>
      <c r="P84" s="232"/>
      <c r="Q84" s="232"/>
      <c r="R84" s="232"/>
      <c r="S84" s="232"/>
      <c r="T84" s="232"/>
      <c r="U84" s="232"/>
      <c r="V84" s="232"/>
      <c r="W84" s="232"/>
      <c r="X84" s="232"/>
      <c r="Y84" s="232"/>
      <c r="Z84" s="232"/>
      <c r="AA84" s="232"/>
      <c r="AB84" s="235"/>
      <c r="AC84" s="235"/>
      <c r="AD84" s="235"/>
      <c r="AE84" s="235"/>
      <c r="AF84" s="236"/>
      <c r="AG84" s="236"/>
      <c r="AH84" s="235"/>
      <c r="AI84" s="235"/>
      <c r="AJ84" s="235"/>
      <c r="AK84" s="235"/>
      <c r="AL84" s="235"/>
      <c r="AM84" s="235"/>
      <c r="AN84" s="235"/>
      <c r="AO84" s="227">
        <f t="shared" ref="AO84:AV84" si="65">+E84+N84+W84+AF84</f>
        <v>0</v>
      </c>
      <c r="AP84" s="227">
        <f t="shared" si="65"/>
        <v>0</v>
      </c>
      <c r="AQ84" s="227">
        <f t="shared" si="65"/>
        <v>0</v>
      </c>
      <c r="AR84" s="227">
        <f t="shared" si="65"/>
        <v>0</v>
      </c>
      <c r="AS84" s="227">
        <f t="shared" si="65"/>
        <v>0</v>
      </c>
      <c r="AT84" s="227">
        <f t="shared" si="65"/>
        <v>0</v>
      </c>
      <c r="AU84" s="227">
        <f t="shared" si="65"/>
        <v>0</v>
      </c>
      <c r="AV84" s="227">
        <f t="shared" si="65"/>
        <v>0</v>
      </c>
      <c r="AW84" s="50"/>
      <c r="AX84" s="50"/>
    </row>
    <row r="85" spans="1:50" ht="22.5" customHeight="1" x14ac:dyDescent="0.25">
      <c r="A85" s="1055"/>
      <c r="B85" s="1054"/>
      <c r="C85" s="226">
        <v>19</v>
      </c>
      <c r="D85" s="226" t="s">
        <v>773</v>
      </c>
      <c r="E85" s="227"/>
      <c r="F85" s="228"/>
      <c r="G85" s="226"/>
      <c r="H85" s="226"/>
      <c r="I85" s="231"/>
      <c r="J85" s="230"/>
      <c r="K85" s="231"/>
      <c r="L85" s="231"/>
      <c r="M85" s="232"/>
      <c r="N85" s="233"/>
      <c r="O85" s="234"/>
      <c r="P85" s="232"/>
      <c r="Q85" s="232"/>
      <c r="R85" s="232"/>
      <c r="S85" s="232"/>
      <c r="T85" s="232"/>
      <c r="U85" s="232"/>
      <c r="V85" s="232"/>
      <c r="W85" s="232"/>
      <c r="X85" s="232"/>
      <c r="Y85" s="232"/>
      <c r="Z85" s="232"/>
      <c r="AA85" s="232"/>
      <c r="AB85" s="235"/>
      <c r="AC85" s="235"/>
      <c r="AD85" s="235"/>
      <c r="AE85" s="235"/>
      <c r="AF85" s="236"/>
      <c r="AG85" s="236"/>
      <c r="AH85" s="235"/>
      <c r="AI85" s="235"/>
      <c r="AJ85" s="235"/>
      <c r="AK85" s="235"/>
      <c r="AL85" s="235"/>
      <c r="AM85" s="235"/>
      <c r="AN85" s="235"/>
      <c r="AO85" s="227">
        <f t="shared" ref="AO85:AV85" si="66">+E85+N85+W85+AF85</f>
        <v>0</v>
      </c>
      <c r="AP85" s="227">
        <f t="shared" si="66"/>
        <v>0</v>
      </c>
      <c r="AQ85" s="227">
        <f t="shared" si="66"/>
        <v>0</v>
      </c>
      <c r="AR85" s="227">
        <f t="shared" si="66"/>
        <v>0</v>
      </c>
      <c r="AS85" s="227">
        <f t="shared" si="66"/>
        <v>0</v>
      </c>
      <c r="AT85" s="227">
        <f t="shared" si="66"/>
        <v>0</v>
      </c>
      <c r="AU85" s="227">
        <f t="shared" si="66"/>
        <v>0</v>
      </c>
      <c r="AV85" s="227">
        <f t="shared" si="66"/>
        <v>0</v>
      </c>
      <c r="AW85" s="50"/>
      <c r="AX85" s="50"/>
    </row>
    <row r="86" spans="1:50" ht="22.5" customHeight="1" x14ac:dyDescent="0.25">
      <c r="A86" s="1055"/>
      <c r="B86" s="1054"/>
      <c r="C86" s="226">
        <v>20</v>
      </c>
      <c r="D86" s="226" t="s">
        <v>778</v>
      </c>
      <c r="E86" s="227"/>
      <c r="F86" s="228"/>
      <c r="G86" s="226"/>
      <c r="H86" s="226"/>
      <c r="I86" s="231"/>
      <c r="J86" s="230"/>
      <c r="K86" s="231"/>
      <c r="L86" s="231"/>
      <c r="M86" s="232"/>
      <c r="N86" s="233"/>
      <c r="O86" s="234"/>
      <c r="P86" s="232"/>
      <c r="Q86" s="232"/>
      <c r="R86" s="232"/>
      <c r="S86" s="232"/>
      <c r="T86" s="232"/>
      <c r="U86" s="232"/>
      <c r="V86" s="232"/>
      <c r="W86" s="232"/>
      <c r="X86" s="232"/>
      <c r="Y86" s="232"/>
      <c r="Z86" s="232"/>
      <c r="AA86" s="232"/>
      <c r="AB86" s="235"/>
      <c r="AC86" s="235"/>
      <c r="AD86" s="235"/>
      <c r="AE86" s="235"/>
      <c r="AF86" s="236"/>
      <c r="AG86" s="236"/>
      <c r="AH86" s="235"/>
      <c r="AI86" s="235"/>
      <c r="AJ86" s="235"/>
      <c r="AK86" s="235"/>
      <c r="AL86" s="235"/>
      <c r="AM86" s="235"/>
      <c r="AN86" s="235"/>
      <c r="AO86" s="227">
        <f t="shared" ref="AO86:AV86" si="67">+E86+N86+W86+AF86</f>
        <v>0</v>
      </c>
      <c r="AP86" s="227">
        <f t="shared" si="67"/>
        <v>0</v>
      </c>
      <c r="AQ86" s="227">
        <f t="shared" si="67"/>
        <v>0</v>
      </c>
      <c r="AR86" s="227">
        <f t="shared" si="67"/>
        <v>0</v>
      </c>
      <c r="AS86" s="227">
        <f t="shared" si="67"/>
        <v>0</v>
      </c>
      <c r="AT86" s="227">
        <f t="shared" si="67"/>
        <v>0</v>
      </c>
      <c r="AU86" s="227">
        <f t="shared" si="67"/>
        <v>0</v>
      </c>
      <c r="AV86" s="227">
        <f t="shared" si="67"/>
        <v>0</v>
      </c>
      <c r="AW86" s="50"/>
      <c r="AX86" s="50"/>
    </row>
    <row r="87" spans="1:50" ht="21.75" customHeight="1" x14ac:dyDescent="0.25">
      <c r="A87" s="1055"/>
      <c r="B87" s="780"/>
      <c r="C87" s="226">
        <v>77</v>
      </c>
      <c r="D87" s="226" t="s">
        <v>792</v>
      </c>
      <c r="E87" s="227"/>
      <c r="F87" s="228"/>
      <c r="G87" s="226"/>
      <c r="H87" s="226"/>
      <c r="I87" s="231"/>
      <c r="J87" s="230"/>
      <c r="K87" s="231"/>
      <c r="L87" s="231"/>
      <c r="M87" s="232"/>
      <c r="N87" s="233"/>
      <c r="O87" s="234"/>
      <c r="P87" s="232"/>
      <c r="Q87" s="232"/>
      <c r="R87" s="232"/>
      <c r="S87" s="232"/>
      <c r="T87" s="232"/>
      <c r="U87" s="232"/>
      <c r="V87" s="232"/>
      <c r="W87" s="232"/>
      <c r="X87" s="232"/>
      <c r="Y87" s="232"/>
      <c r="Z87" s="232"/>
      <c r="AA87" s="232"/>
      <c r="AB87" s="235"/>
      <c r="AC87" s="235"/>
      <c r="AD87" s="235"/>
      <c r="AE87" s="235"/>
      <c r="AF87" s="236"/>
      <c r="AG87" s="236"/>
      <c r="AH87" s="235"/>
      <c r="AI87" s="235"/>
      <c r="AJ87" s="235"/>
      <c r="AK87" s="235"/>
      <c r="AL87" s="235"/>
      <c r="AM87" s="235"/>
      <c r="AN87" s="235"/>
      <c r="AO87" s="227">
        <f t="shared" ref="AO87:AV87" si="68">+E87+N87+W87+AF87</f>
        <v>0</v>
      </c>
      <c r="AP87" s="227">
        <f t="shared" si="68"/>
        <v>0</v>
      </c>
      <c r="AQ87" s="227">
        <f t="shared" si="68"/>
        <v>0</v>
      </c>
      <c r="AR87" s="227">
        <f t="shared" si="68"/>
        <v>0</v>
      </c>
      <c r="AS87" s="227">
        <f t="shared" si="68"/>
        <v>0</v>
      </c>
      <c r="AT87" s="227">
        <f t="shared" si="68"/>
        <v>0</v>
      </c>
      <c r="AU87" s="227">
        <f t="shared" si="68"/>
        <v>0</v>
      </c>
      <c r="AV87" s="227">
        <f t="shared" si="68"/>
        <v>0</v>
      </c>
      <c r="AW87" s="50"/>
      <c r="AX87" s="50"/>
    </row>
    <row r="88" spans="1:50" ht="21.75" customHeight="1" x14ac:dyDescent="0.25">
      <c r="A88" s="1056"/>
      <c r="B88" s="250"/>
      <c r="C88" s="251"/>
      <c r="D88" s="252"/>
      <c r="E88" s="240">
        <f>SUM(E67:E87)</f>
        <v>0</v>
      </c>
      <c r="F88" s="241">
        <f>SUM(F67:F87)</f>
        <v>0</v>
      </c>
      <c r="G88" s="242">
        <f>SUM(G67:G87)</f>
        <v>0</v>
      </c>
      <c r="H88" s="242">
        <f>SUM(H67:H87)</f>
        <v>0</v>
      </c>
      <c r="I88" s="240">
        <f>'4.Magnitud_Presupuesto'!T53</f>
        <v>479087927</v>
      </c>
      <c r="J88" s="243">
        <f>SUM(J67:J87)</f>
        <v>0</v>
      </c>
      <c r="K88" s="244">
        <f>SUM(K67:K87)</f>
        <v>0</v>
      </c>
      <c r="L88" s="244">
        <f>SUM(L67:L87)</f>
        <v>0</v>
      </c>
      <c r="M88" s="245"/>
      <c r="N88" s="246">
        <f t="shared" ref="N88:AV88" si="69">SUM(N67:N87)</f>
        <v>0</v>
      </c>
      <c r="O88" s="247">
        <f t="shared" si="69"/>
        <v>0</v>
      </c>
      <c r="P88" s="248">
        <f t="shared" si="69"/>
        <v>0</v>
      </c>
      <c r="Q88" s="248">
        <f t="shared" si="69"/>
        <v>0</v>
      </c>
      <c r="R88" s="249">
        <f t="shared" si="69"/>
        <v>0</v>
      </c>
      <c r="S88" s="249">
        <f t="shared" si="69"/>
        <v>0</v>
      </c>
      <c r="T88" s="249">
        <f t="shared" si="69"/>
        <v>0</v>
      </c>
      <c r="U88" s="249">
        <f t="shared" si="69"/>
        <v>0</v>
      </c>
      <c r="V88" s="249">
        <f t="shared" si="69"/>
        <v>0</v>
      </c>
      <c r="W88" s="248">
        <f t="shared" si="69"/>
        <v>0</v>
      </c>
      <c r="X88" s="249">
        <f t="shared" si="69"/>
        <v>0</v>
      </c>
      <c r="Y88" s="248">
        <f t="shared" si="69"/>
        <v>0</v>
      </c>
      <c r="Z88" s="248">
        <f t="shared" si="69"/>
        <v>0</v>
      </c>
      <c r="AA88" s="249">
        <f t="shared" si="69"/>
        <v>0</v>
      </c>
      <c r="AB88" s="249">
        <f t="shared" si="69"/>
        <v>0</v>
      </c>
      <c r="AC88" s="249">
        <f t="shared" si="69"/>
        <v>0</v>
      </c>
      <c r="AD88" s="249">
        <f t="shared" si="69"/>
        <v>0</v>
      </c>
      <c r="AE88" s="249">
        <f t="shared" si="69"/>
        <v>0</v>
      </c>
      <c r="AF88" s="249">
        <f t="shared" si="69"/>
        <v>0</v>
      </c>
      <c r="AG88" s="249">
        <f t="shared" si="69"/>
        <v>0</v>
      </c>
      <c r="AH88" s="248">
        <f t="shared" si="69"/>
        <v>0</v>
      </c>
      <c r="AI88" s="248">
        <f t="shared" si="69"/>
        <v>0</v>
      </c>
      <c r="AJ88" s="249">
        <f t="shared" si="69"/>
        <v>0</v>
      </c>
      <c r="AK88" s="249">
        <f t="shared" si="69"/>
        <v>0</v>
      </c>
      <c r="AL88" s="249">
        <f t="shared" si="69"/>
        <v>0</v>
      </c>
      <c r="AM88" s="249">
        <f t="shared" si="69"/>
        <v>0</v>
      </c>
      <c r="AN88" s="249">
        <f t="shared" si="69"/>
        <v>0</v>
      </c>
      <c r="AO88" s="249">
        <f t="shared" si="69"/>
        <v>0</v>
      </c>
      <c r="AP88" s="249">
        <f t="shared" si="69"/>
        <v>0</v>
      </c>
      <c r="AQ88" s="249">
        <f t="shared" si="69"/>
        <v>0</v>
      </c>
      <c r="AR88" s="249">
        <f t="shared" si="69"/>
        <v>0</v>
      </c>
      <c r="AS88" s="249">
        <f t="shared" si="69"/>
        <v>0</v>
      </c>
      <c r="AT88" s="249">
        <f t="shared" si="69"/>
        <v>0</v>
      </c>
      <c r="AU88" s="249">
        <f t="shared" si="69"/>
        <v>0</v>
      </c>
      <c r="AV88" s="249">
        <f t="shared" si="69"/>
        <v>0</v>
      </c>
      <c r="AW88" s="42"/>
      <c r="AX88" s="42"/>
    </row>
    <row r="89" spans="1:50" ht="21.75" customHeight="1" x14ac:dyDescent="0.25">
      <c r="A89" s="843"/>
      <c r="B89" s="1170"/>
      <c r="C89" s="226">
        <v>1</v>
      </c>
      <c r="D89" s="226" t="s">
        <v>1002</v>
      </c>
      <c r="E89" s="227"/>
      <c r="F89" s="228"/>
      <c r="G89" s="226"/>
      <c r="H89" s="229"/>
      <c r="I89" s="227"/>
      <c r="J89" s="230"/>
      <c r="K89" s="231"/>
      <c r="L89" s="231"/>
      <c r="M89" s="232"/>
      <c r="N89" s="233"/>
      <c r="O89" s="234"/>
      <c r="P89" s="232"/>
      <c r="Q89" s="232"/>
      <c r="R89" s="232"/>
      <c r="S89" s="232"/>
      <c r="T89" s="232"/>
      <c r="U89" s="232"/>
      <c r="V89" s="232"/>
      <c r="W89" s="232"/>
      <c r="X89" s="232"/>
      <c r="Y89" s="232"/>
      <c r="Z89" s="232"/>
      <c r="AA89" s="232"/>
      <c r="AB89" s="235"/>
      <c r="AC89" s="235"/>
      <c r="AD89" s="235"/>
      <c r="AE89" s="235"/>
      <c r="AF89" s="236"/>
      <c r="AG89" s="236"/>
      <c r="AH89" s="235"/>
      <c r="AI89" s="235"/>
      <c r="AJ89" s="235"/>
      <c r="AK89" s="235"/>
      <c r="AL89" s="235"/>
      <c r="AM89" s="235"/>
      <c r="AN89" s="235"/>
      <c r="AO89" s="227">
        <f t="shared" ref="AO89:AV89" si="70">+E89+N89+W89+AF89</f>
        <v>0</v>
      </c>
      <c r="AP89" s="227">
        <f t="shared" si="70"/>
        <v>0</v>
      </c>
      <c r="AQ89" s="227">
        <f t="shared" si="70"/>
        <v>0</v>
      </c>
      <c r="AR89" s="227">
        <f t="shared" si="70"/>
        <v>0</v>
      </c>
      <c r="AS89" s="227">
        <f t="shared" si="70"/>
        <v>0</v>
      </c>
      <c r="AT89" s="227">
        <f t="shared" si="70"/>
        <v>0</v>
      </c>
      <c r="AU89" s="227">
        <f t="shared" si="70"/>
        <v>0</v>
      </c>
      <c r="AV89" s="227">
        <f t="shared" si="70"/>
        <v>0</v>
      </c>
      <c r="AW89" s="50"/>
      <c r="AX89" s="50"/>
    </row>
    <row r="90" spans="1:50" ht="21.75" customHeight="1" x14ac:dyDescent="0.25">
      <c r="A90" s="1055"/>
      <c r="B90" s="1055"/>
      <c r="C90" s="226">
        <v>2</v>
      </c>
      <c r="D90" s="226" t="s">
        <v>693</v>
      </c>
      <c r="E90" s="227"/>
      <c r="F90" s="228"/>
      <c r="G90" s="226"/>
      <c r="H90" s="229"/>
      <c r="I90" s="227"/>
      <c r="J90" s="230"/>
      <c r="K90" s="231"/>
      <c r="L90" s="231"/>
      <c r="M90" s="232"/>
      <c r="N90" s="233"/>
      <c r="O90" s="234"/>
      <c r="P90" s="232"/>
      <c r="Q90" s="232"/>
      <c r="R90" s="232"/>
      <c r="S90" s="232"/>
      <c r="T90" s="232"/>
      <c r="U90" s="232"/>
      <c r="V90" s="232"/>
      <c r="W90" s="232"/>
      <c r="X90" s="232"/>
      <c r="Y90" s="232"/>
      <c r="Z90" s="232"/>
      <c r="AA90" s="232"/>
      <c r="AB90" s="235"/>
      <c r="AC90" s="235"/>
      <c r="AD90" s="235"/>
      <c r="AE90" s="235"/>
      <c r="AF90" s="236"/>
      <c r="AG90" s="236"/>
      <c r="AH90" s="235"/>
      <c r="AI90" s="235"/>
      <c r="AJ90" s="235"/>
      <c r="AK90" s="235"/>
      <c r="AL90" s="235"/>
      <c r="AM90" s="235"/>
      <c r="AN90" s="235"/>
      <c r="AO90" s="227">
        <f t="shared" ref="AO90:AV90" si="71">+E90+N90+W90+AF90</f>
        <v>0</v>
      </c>
      <c r="AP90" s="227">
        <f t="shared" si="71"/>
        <v>0</v>
      </c>
      <c r="AQ90" s="227">
        <f t="shared" si="71"/>
        <v>0</v>
      </c>
      <c r="AR90" s="227">
        <f t="shared" si="71"/>
        <v>0</v>
      </c>
      <c r="AS90" s="227">
        <f t="shared" si="71"/>
        <v>0</v>
      </c>
      <c r="AT90" s="227">
        <f t="shared" si="71"/>
        <v>0</v>
      </c>
      <c r="AU90" s="227">
        <f t="shared" si="71"/>
        <v>0</v>
      </c>
      <c r="AV90" s="227">
        <f t="shared" si="71"/>
        <v>0</v>
      </c>
      <c r="AW90" s="50"/>
      <c r="AX90" s="50"/>
    </row>
    <row r="91" spans="1:50" ht="21.75" customHeight="1" x14ac:dyDescent="0.25">
      <c r="A91" s="1055"/>
      <c r="B91" s="1055"/>
      <c r="C91" s="226">
        <v>3</v>
      </c>
      <c r="D91" s="226" t="s">
        <v>698</v>
      </c>
      <c r="E91" s="227"/>
      <c r="F91" s="228"/>
      <c r="G91" s="226"/>
      <c r="H91" s="229"/>
      <c r="I91" s="227"/>
      <c r="J91" s="230"/>
      <c r="K91" s="231"/>
      <c r="L91" s="231"/>
      <c r="M91" s="232"/>
      <c r="N91" s="233"/>
      <c r="O91" s="234"/>
      <c r="P91" s="232"/>
      <c r="Q91" s="232"/>
      <c r="R91" s="232"/>
      <c r="S91" s="232"/>
      <c r="T91" s="232"/>
      <c r="U91" s="232"/>
      <c r="V91" s="232"/>
      <c r="W91" s="232"/>
      <c r="X91" s="232"/>
      <c r="Y91" s="232"/>
      <c r="Z91" s="232"/>
      <c r="AA91" s="232"/>
      <c r="AB91" s="235"/>
      <c r="AC91" s="235"/>
      <c r="AD91" s="235"/>
      <c r="AE91" s="235"/>
      <c r="AF91" s="236"/>
      <c r="AG91" s="236"/>
      <c r="AH91" s="235"/>
      <c r="AI91" s="235"/>
      <c r="AJ91" s="235"/>
      <c r="AK91" s="235"/>
      <c r="AL91" s="235"/>
      <c r="AM91" s="235"/>
      <c r="AN91" s="235"/>
      <c r="AO91" s="227">
        <f t="shared" ref="AO91:AV91" si="72">+E91+N91+W91+AF91</f>
        <v>0</v>
      </c>
      <c r="AP91" s="227">
        <f t="shared" si="72"/>
        <v>0</v>
      </c>
      <c r="AQ91" s="227">
        <f t="shared" si="72"/>
        <v>0</v>
      </c>
      <c r="AR91" s="227">
        <f t="shared" si="72"/>
        <v>0</v>
      </c>
      <c r="AS91" s="227">
        <f t="shared" si="72"/>
        <v>0</v>
      </c>
      <c r="AT91" s="227">
        <f t="shared" si="72"/>
        <v>0</v>
      </c>
      <c r="AU91" s="227">
        <f t="shared" si="72"/>
        <v>0</v>
      </c>
      <c r="AV91" s="227">
        <f t="shared" si="72"/>
        <v>0</v>
      </c>
      <c r="AW91" s="50"/>
      <c r="AX91" s="50"/>
    </row>
    <row r="92" spans="1:50" ht="21.75" customHeight="1" x14ac:dyDescent="0.25">
      <c r="A92" s="1055"/>
      <c r="B92" s="1055"/>
      <c r="C92" s="226">
        <v>4</v>
      </c>
      <c r="D92" s="226" t="s">
        <v>1003</v>
      </c>
      <c r="E92" s="227"/>
      <c r="F92" s="228"/>
      <c r="G92" s="226"/>
      <c r="H92" s="229"/>
      <c r="I92" s="227"/>
      <c r="J92" s="230"/>
      <c r="K92" s="231"/>
      <c r="L92" s="231"/>
      <c r="M92" s="232"/>
      <c r="N92" s="233"/>
      <c r="O92" s="234"/>
      <c r="P92" s="232"/>
      <c r="Q92" s="232"/>
      <c r="R92" s="232"/>
      <c r="S92" s="232"/>
      <c r="T92" s="232"/>
      <c r="U92" s="232"/>
      <c r="V92" s="232"/>
      <c r="W92" s="232"/>
      <c r="X92" s="232"/>
      <c r="Y92" s="232"/>
      <c r="Z92" s="232"/>
      <c r="AA92" s="232"/>
      <c r="AB92" s="235"/>
      <c r="AC92" s="235"/>
      <c r="AD92" s="235"/>
      <c r="AE92" s="235"/>
      <c r="AF92" s="236"/>
      <c r="AG92" s="236"/>
      <c r="AH92" s="235"/>
      <c r="AI92" s="235"/>
      <c r="AJ92" s="235"/>
      <c r="AK92" s="235"/>
      <c r="AL92" s="235"/>
      <c r="AM92" s="235"/>
      <c r="AN92" s="235"/>
      <c r="AO92" s="227">
        <f t="shared" ref="AO92:AV92" si="73">+E92+N92+W92+AF92</f>
        <v>0</v>
      </c>
      <c r="AP92" s="227">
        <f t="shared" si="73"/>
        <v>0</v>
      </c>
      <c r="AQ92" s="227">
        <f t="shared" si="73"/>
        <v>0</v>
      </c>
      <c r="AR92" s="227">
        <f t="shared" si="73"/>
        <v>0</v>
      </c>
      <c r="AS92" s="227">
        <f t="shared" si="73"/>
        <v>0</v>
      </c>
      <c r="AT92" s="227">
        <f t="shared" si="73"/>
        <v>0</v>
      </c>
      <c r="AU92" s="227">
        <f t="shared" si="73"/>
        <v>0</v>
      </c>
      <c r="AV92" s="227">
        <f t="shared" si="73"/>
        <v>0</v>
      </c>
      <c r="AW92" s="50"/>
      <c r="AX92" s="50"/>
    </row>
    <row r="93" spans="1:50" ht="21.75" customHeight="1" x14ac:dyDescent="0.25">
      <c r="A93" s="1055"/>
      <c r="B93" s="1055"/>
      <c r="C93" s="226">
        <v>5</v>
      </c>
      <c r="D93" s="226" t="s">
        <v>706</v>
      </c>
      <c r="E93" s="227"/>
      <c r="F93" s="228"/>
      <c r="G93" s="226"/>
      <c r="H93" s="229"/>
      <c r="I93" s="227"/>
      <c r="J93" s="230"/>
      <c r="K93" s="231"/>
      <c r="L93" s="231"/>
      <c r="M93" s="232"/>
      <c r="N93" s="233"/>
      <c r="O93" s="234"/>
      <c r="P93" s="232"/>
      <c r="Q93" s="232"/>
      <c r="R93" s="232"/>
      <c r="S93" s="232"/>
      <c r="T93" s="232"/>
      <c r="U93" s="232"/>
      <c r="V93" s="232"/>
      <c r="W93" s="232"/>
      <c r="X93" s="232"/>
      <c r="Y93" s="232"/>
      <c r="Z93" s="232"/>
      <c r="AA93" s="232"/>
      <c r="AB93" s="235"/>
      <c r="AC93" s="235"/>
      <c r="AD93" s="235"/>
      <c r="AE93" s="235"/>
      <c r="AF93" s="236"/>
      <c r="AG93" s="236"/>
      <c r="AH93" s="235"/>
      <c r="AI93" s="235"/>
      <c r="AJ93" s="235"/>
      <c r="AK93" s="235"/>
      <c r="AL93" s="235"/>
      <c r="AM93" s="235"/>
      <c r="AN93" s="235"/>
      <c r="AO93" s="227">
        <f t="shared" ref="AO93:AV93" si="74">+E93+N93+W93+AF93</f>
        <v>0</v>
      </c>
      <c r="AP93" s="227">
        <f t="shared" si="74"/>
        <v>0</v>
      </c>
      <c r="AQ93" s="227">
        <f t="shared" si="74"/>
        <v>0</v>
      </c>
      <c r="AR93" s="227">
        <f t="shared" si="74"/>
        <v>0</v>
      </c>
      <c r="AS93" s="227">
        <f t="shared" si="74"/>
        <v>0</v>
      </c>
      <c r="AT93" s="227">
        <f t="shared" si="74"/>
        <v>0</v>
      </c>
      <c r="AU93" s="227">
        <f t="shared" si="74"/>
        <v>0</v>
      </c>
      <c r="AV93" s="227">
        <f t="shared" si="74"/>
        <v>0</v>
      </c>
      <c r="AW93" s="50"/>
      <c r="AX93" s="50"/>
    </row>
    <row r="94" spans="1:50" ht="21.75" customHeight="1" x14ac:dyDescent="0.25">
      <c r="A94" s="1055"/>
      <c r="B94" s="1055"/>
      <c r="C94" s="226">
        <v>6</v>
      </c>
      <c r="D94" s="226" t="s">
        <v>709</v>
      </c>
      <c r="E94" s="227"/>
      <c r="F94" s="228"/>
      <c r="G94" s="226"/>
      <c r="H94" s="229"/>
      <c r="I94" s="227"/>
      <c r="J94" s="230"/>
      <c r="K94" s="231"/>
      <c r="L94" s="231"/>
      <c r="M94" s="232"/>
      <c r="N94" s="233"/>
      <c r="O94" s="234"/>
      <c r="P94" s="232"/>
      <c r="Q94" s="232"/>
      <c r="R94" s="232"/>
      <c r="S94" s="232"/>
      <c r="T94" s="232"/>
      <c r="U94" s="232"/>
      <c r="V94" s="232"/>
      <c r="W94" s="232"/>
      <c r="X94" s="232"/>
      <c r="Y94" s="232"/>
      <c r="Z94" s="232"/>
      <c r="AA94" s="232"/>
      <c r="AB94" s="235"/>
      <c r="AC94" s="235"/>
      <c r="AD94" s="235"/>
      <c r="AE94" s="235"/>
      <c r="AF94" s="236"/>
      <c r="AG94" s="236"/>
      <c r="AH94" s="235"/>
      <c r="AI94" s="235"/>
      <c r="AJ94" s="235"/>
      <c r="AK94" s="235"/>
      <c r="AL94" s="235"/>
      <c r="AM94" s="235"/>
      <c r="AN94" s="235"/>
      <c r="AO94" s="227">
        <f t="shared" ref="AO94:AV94" si="75">+E94+N94+W94+AF94</f>
        <v>0</v>
      </c>
      <c r="AP94" s="227">
        <f t="shared" si="75"/>
        <v>0</v>
      </c>
      <c r="AQ94" s="227">
        <f t="shared" si="75"/>
        <v>0</v>
      </c>
      <c r="AR94" s="227">
        <f t="shared" si="75"/>
        <v>0</v>
      </c>
      <c r="AS94" s="227">
        <f t="shared" si="75"/>
        <v>0</v>
      </c>
      <c r="AT94" s="227">
        <f t="shared" si="75"/>
        <v>0</v>
      </c>
      <c r="AU94" s="227">
        <f t="shared" si="75"/>
        <v>0</v>
      </c>
      <c r="AV94" s="227">
        <f t="shared" si="75"/>
        <v>0</v>
      </c>
      <c r="AW94" s="50"/>
      <c r="AX94" s="50"/>
    </row>
    <row r="95" spans="1:50" ht="21.75" customHeight="1" x14ac:dyDescent="0.25">
      <c r="A95" s="1055"/>
      <c r="B95" s="1055"/>
      <c r="C95" s="226">
        <v>7</v>
      </c>
      <c r="D95" s="226" t="s">
        <v>713</v>
      </c>
      <c r="E95" s="227"/>
      <c r="F95" s="228"/>
      <c r="G95" s="226"/>
      <c r="H95" s="229"/>
      <c r="I95" s="227"/>
      <c r="J95" s="230"/>
      <c r="K95" s="231"/>
      <c r="L95" s="231"/>
      <c r="M95" s="232"/>
      <c r="N95" s="233"/>
      <c r="O95" s="234"/>
      <c r="P95" s="232"/>
      <c r="Q95" s="232"/>
      <c r="R95" s="232"/>
      <c r="S95" s="232"/>
      <c r="T95" s="232"/>
      <c r="U95" s="232"/>
      <c r="V95" s="232"/>
      <c r="W95" s="232"/>
      <c r="X95" s="232"/>
      <c r="Y95" s="232"/>
      <c r="Z95" s="232"/>
      <c r="AA95" s="232"/>
      <c r="AB95" s="235"/>
      <c r="AC95" s="235"/>
      <c r="AD95" s="235"/>
      <c r="AE95" s="235"/>
      <c r="AF95" s="236"/>
      <c r="AG95" s="236"/>
      <c r="AH95" s="235"/>
      <c r="AI95" s="235"/>
      <c r="AJ95" s="235"/>
      <c r="AK95" s="235"/>
      <c r="AL95" s="235"/>
      <c r="AM95" s="235"/>
      <c r="AN95" s="235"/>
      <c r="AO95" s="227">
        <f t="shared" ref="AO95:AV95" si="76">+E95+N95+W95+AF95</f>
        <v>0</v>
      </c>
      <c r="AP95" s="227">
        <f t="shared" si="76"/>
        <v>0</v>
      </c>
      <c r="AQ95" s="227">
        <f t="shared" si="76"/>
        <v>0</v>
      </c>
      <c r="AR95" s="227">
        <f t="shared" si="76"/>
        <v>0</v>
      </c>
      <c r="AS95" s="227">
        <f t="shared" si="76"/>
        <v>0</v>
      </c>
      <c r="AT95" s="227">
        <f t="shared" si="76"/>
        <v>0</v>
      </c>
      <c r="AU95" s="227">
        <f t="shared" si="76"/>
        <v>0</v>
      </c>
      <c r="AV95" s="227">
        <f t="shared" si="76"/>
        <v>0</v>
      </c>
      <c r="AW95" s="50"/>
      <c r="AX95" s="50"/>
    </row>
    <row r="96" spans="1:50" ht="21.75" customHeight="1" x14ac:dyDescent="0.25">
      <c r="A96" s="1055"/>
      <c r="B96" s="1055"/>
      <c r="C96" s="226">
        <v>8</v>
      </c>
      <c r="D96" s="226" t="s">
        <v>718</v>
      </c>
      <c r="E96" s="227"/>
      <c r="F96" s="228"/>
      <c r="G96" s="226"/>
      <c r="H96" s="229"/>
      <c r="I96" s="227"/>
      <c r="J96" s="230"/>
      <c r="K96" s="231"/>
      <c r="L96" s="231"/>
      <c r="M96" s="232"/>
      <c r="N96" s="233"/>
      <c r="O96" s="234"/>
      <c r="P96" s="232"/>
      <c r="Q96" s="232"/>
      <c r="R96" s="232"/>
      <c r="S96" s="232"/>
      <c r="T96" s="232"/>
      <c r="U96" s="232"/>
      <c r="V96" s="232"/>
      <c r="W96" s="232"/>
      <c r="X96" s="232"/>
      <c r="Y96" s="232"/>
      <c r="Z96" s="232"/>
      <c r="AA96" s="232"/>
      <c r="AB96" s="235"/>
      <c r="AC96" s="235"/>
      <c r="AD96" s="235"/>
      <c r="AE96" s="235"/>
      <c r="AF96" s="236"/>
      <c r="AG96" s="236"/>
      <c r="AH96" s="235"/>
      <c r="AI96" s="235"/>
      <c r="AJ96" s="235"/>
      <c r="AK96" s="235"/>
      <c r="AL96" s="235"/>
      <c r="AM96" s="235"/>
      <c r="AN96" s="235"/>
      <c r="AO96" s="227">
        <f t="shared" ref="AO96:AV96" si="77">+E96+N96+W96+AF96</f>
        <v>0</v>
      </c>
      <c r="AP96" s="227">
        <f t="shared" si="77"/>
        <v>0</v>
      </c>
      <c r="AQ96" s="227">
        <f t="shared" si="77"/>
        <v>0</v>
      </c>
      <c r="AR96" s="227">
        <f t="shared" si="77"/>
        <v>0</v>
      </c>
      <c r="AS96" s="227">
        <f t="shared" si="77"/>
        <v>0</v>
      </c>
      <c r="AT96" s="227">
        <f t="shared" si="77"/>
        <v>0</v>
      </c>
      <c r="AU96" s="227">
        <f t="shared" si="77"/>
        <v>0</v>
      </c>
      <c r="AV96" s="227">
        <f t="shared" si="77"/>
        <v>0</v>
      </c>
      <c r="AW96" s="50"/>
      <c r="AX96" s="50"/>
    </row>
    <row r="97" spans="1:50" ht="21.75" customHeight="1" x14ac:dyDescent="0.25">
      <c r="A97" s="1055"/>
      <c r="B97" s="1055"/>
      <c r="C97" s="226">
        <v>9</v>
      </c>
      <c r="D97" s="226" t="s">
        <v>1004</v>
      </c>
      <c r="E97" s="227"/>
      <c r="F97" s="228"/>
      <c r="G97" s="226"/>
      <c r="H97" s="229"/>
      <c r="I97" s="227"/>
      <c r="J97" s="230"/>
      <c r="K97" s="231"/>
      <c r="L97" s="231"/>
      <c r="M97" s="232"/>
      <c r="N97" s="233"/>
      <c r="O97" s="234"/>
      <c r="P97" s="232"/>
      <c r="Q97" s="232"/>
      <c r="R97" s="232"/>
      <c r="S97" s="232"/>
      <c r="T97" s="232"/>
      <c r="U97" s="232"/>
      <c r="V97" s="232"/>
      <c r="W97" s="232"/>
      <c r="X97" s="232"/>
      <c r="Y97" s="232"/>
      <c r="Z97" s="232"/>
      <c r="AA97" s="232"/>
      <c r="AB97" s="235"/>
      <c r="AC97" s="235"/>
      <c r="AD97" s="235"/>
      <c r="AE97" s="235"/>
      <c r="AF97" s="236"/>
      <c r="AG97" s="236"/>
      <c r="AH97" s="235"/>
      <c r="AI97" s="235"/>
      <c r="AJ97" s="235"/>
      <c r="AK97" s="235"/>
      <c r="AL97" s="235"/>
      <c r="AM97" s="235"/>
      <c r="AN97" s="235"/>
      <c r="AO97" s="227">
        <f t="shared" ref="AO97:AV97" si="78">+E97+N97+W97+AF97</f>
        <v>0</v>
      </c>
      <c r="AP97" s="227">
        <f t="shared" si="78"/>
        <v>0</v>
      </c>
      <c r="AQ97" s="227">
        <f t="shared" si="78"/>
        <v>0</v>
      </c>
      <c r="AR97" s="227">
        <f t="shared" si="78"/>
        <v>0</v>
      </c>
      <c r="AS97" s="227">
        <f t="shared" si="78"/>
        <v>0</v>
      </c>
      <c r="AT97" s="227">
        <f t="shared" si="78"/>
        <v>0</v>
      </c>
      <c r="AU97" s="227">
        <f t="shared" si="78"/>
        <v>0</v>
      </c>
      <c r="AV97" s="227">
        <f t="shared" si="78"/>
        <v>0</v>
      </c>
      <c r="AW97" s="50"/>
      <c r="AX97" s="50"/>
    </row>
    <row r="98" spans="1:50" ht="21.75" customHeight="1" x14ac:dyDescent="0.25">
      <c r="A98" s="1055"/>
      <c r="B98" s="1055"/>
      <c r="C98" s="226">
        <v>10</v>
      </c>
      <c r="D98" s="226" t="s">
        <v>1005</v>
      </c>
      <c r="E98" s="227"/>
      <c r="F98" s="228"/>
      <c r="G98" s="226"/>
      <c r="H98" s="229"/>
      <c r="I98" s="227"/>
      <c r="J98" s="230"/>
      <c r="K98" s="231"/>
      <c r="L98" s="231"/>
      <c r="M98" s="232"/>
      <c r="N98" s="233"/>
      <c r="O98" s="234"/>
      <c r="P98" s="232"/>
      <c r="Q98" s="232"/>
      <c r="R98" s="232"/>
      <c r="S98" s="232"/>
      <c r="T98" s="232"/>
      <c r="U98" s="232"/>
      <c r="V98" s="232"/>
      <c r="W98" s="232"/>
      <c r="X98" s="232"/>
      <c r="Y98" s="232"/>
      <c r="Z98" s="232"/>
      <c r="AA98" s="232"/>
      <c r="AB98" s="235"/>
      <c r="AC98" s="235"/>
      <c r="AD98" s="235"/>
      <c r="AE98" s="235"/>
      <c r="AF98" s="236"/>
      <c r="AG98" s="236"/>
      <c r="AH98" s="235"/>
      <c r="AI98" s="235"/>
      <c r="AJ98" s="235"/>
      <c r="AK98" s="235"/>
      <c r="AL98" s="235"/>
      <c r="AM98" s="235"/>
      <c r="AN98" s="235"/>
      <c r="AO98" s="227">
        <f t="shared" ref="AO98:AV98" si="79">+E98+N98+W98+AF98</f>
        <v>0</v>
      </c>
      <c r="AP98" s="227">
        <f t="shared" si="79"/>
        <v>0</v>
      </c>
      <c r="AQ98" s="227">
        <f t="shared" si="79"/>
        <v>0</v>
      </c>
      <c r="AR98" s="227">
        <f t="shared" si="79"/>
        <v>0</v>
      </c>
      <c r="AS98" s="227">
        <f t="shared" si="79"/>
        <v>0</v>
      </c>
      <c r="AT98" s="227">
        <f t="shared" si="79"/>
        <v>0</v>
      </c>
      <c r="AU98" s="227">
        <f t="shared" si="79"/>
        <v>0</v>
      </c>
      <c r="AV98" s="227">
        <f t="shared" si="79"/>
        <v>0</v>
      </c>
      <c r="AW98" s="50"/>
      <c r="AX98" s="50"/>
    </row>
    <row r="99" spans="1:50" ht="21.75" customHeight="1" x14ac:dyDescent="0.25">
      <c r="A99" s="1055"/>
      <c r="B99" s="1055"/>
      <c r="C99" s="226">
        <v>11</v>
      </c>
      <c r="D99" s="226" t="s">
        <v>733</v>
      </c>
      <c r="E99" s="227"/>
      <c r="F99" s="228"/>
      <c r="G99" s="226"/>
      <c r="H99" s="229"/>
      <c r="I99" s="227"/>
      <c r="J99" s="230"/>
      <c r="K99" s="231"/>
      <c r="L99" s="231"/>
      <c r="M99" s="232"/>
      <c r="N99" s="233"/>
      <c r="O99" s="234"/>
      <c r="P99" s="232"/>
      <c r="Q99" s="232"/>
      <c r="R99" s="232"/>
      <c r="S99" s="232"/>
      <c r="T99" s="232"/>
      <c r="U99" s="232"/>
      <c r="V99" s="232"/>
      <c r="W99" s="232"/>
      <c r="X99" s="232"/>
      <c r="Y99" s="232"/>
      <c r="Z99" s="232"/>
      <c r="AA99" s="232"/>
      <c r="AB99" s="235"/>
      <c r="AC99" s="235"/>
      <c r="AD99" s="235"/>
      <c r="AE99" s="235"/>
      <c r="AF99" s="236"/>
      <c r="AG99" s="236"/>
      <c r="AH99" s="235"/>
      <c r="AI99" s="235"/>
      <c r="AJ99" s="235"/>
      <c r="AK99" s="235"/>
      <c r="AL99" s="235"/>
      <c r="AM99" s="235"/>
      <c r="AN99" s="235"/>
      <c r="AO99" s="227">
        <f t="shared" ref="AO99:AV99" si="80">+E99+N99+W99+AF99</f>
        <v>0</v>
      </c>
      <c r="AP99" s="227">
        <f t="shared" si="80"/>
        <v>0</v>
      </c>
      <c r="AQ99" s="227">
        <f t="shared" si="80"/>
        <v>0</v>
      </c>
      <c r="AR99" s="227">
        <f t="shared" si="80"/>
        <v>0</v>
      </c>
      <c r="AS99" s="227">
        <f t="shared" si="80"/>
        <v>0</v>
      </c>
      <c r="AT99" s="227">
        <f t="shared" si="80"/>
        <v>0</v>
      </c>
      <c r="AU99" s="227">
        <f t="shared" si="80"/>
        <v>0</v>
      </c>
      <c r="AV99" s="227">
        <f t="shared" si="80"/>
        <v>0</v>
      </c>
      <c r="AW99" s="50"/>
      <c r="AX99" s="50"/>
    </row>
    <row r="100" spans="1:50" ht="21.75" customHeight="1" x14ac:dyDescent="0.25">
      <c r="A100" s="1055"/>
      <c r="B100" s="1055"/>
      <c r="C100" s="226">
        <v>12</v>
      </c>
      <c r="D100" s="226" t="s">
        <v>738</v>
      </c>
      <c r="E100" s="227"/>
      <c r="F100" s="228"/>
      <c r="G100" s="226"/>
      <c r="H100" s="229"/>
      <c r="I100" s="227"/>
      <c r="J100" s="230"/>
      <c r="K100" s="231"/>
      <c r="L100" s="231"/>
      <c r="M100" s="232"/>
      <c r="N100" s="233"/>
      <c r="O100" s="234"/>
      <c r="P100" s="232"/>
      <c r="Q100" s="232"/>
      <c r="R100" s="232"/>
      <c r="S100" s="232"/>
      <c r="T100" s="232"/>
      <c r="U100" s="232"/>
      <c r="V100" s="232"/>
      <c r="W100" s="232"/>
      <c r="X100" s="232"/>
      <c r="Y100" s="232"/>
      <c r="Z100" s="232"/>
      <c r="AA100" s="232"/>
      <c r="AB100" s="235"/>
      <c r="AC100" s="235"/>
      <c r="AD100" s="235"/>
      <c r="AE100" s="235"/>
      <c r="AF100" s="236"/>
      <c r="AG100" s="236"/>
      <c r="AH100" s="235"/>
      <c r="AI100" s="235"/>
      <c r="AJ100" s="235"/>
      <c r="AK100" s="235"/>
      <c r="AL100" s="235"/>
      <c r="AM100" s="235"/>
      <c r="AN100" s="235"/>
      <c r="AO100" s="227">
        <f t="shared" ref="AO100:AV100" si="81">+E100+N100+W100+AF100</f>
        <v>0</v>
      </c>
      <c r="AP100" s="227">
        <f t="shared" si="81"/>
        <v>0</v>
      </c>
      <c r="AQ100" s="227">
        <f t="shared" si="81"/>
        <v>0</v>
      </c>
      <c r="AR100" s="227">
        <f t="shared" si="81"/>
        <v>0</v>
      </c>
      <c r="AS100" s="227">
        <f t="shared" si="81"/>
        <v>0</v>
      </c>
      <c r="AT100" s="227">
        <f t="shared" si="81"/>
        <v>0</v>
      </c>
      <c r="AU100" s="227">
        <f t="shared" si="81"/>
        <v>0</v>
      </c>
      <c r="AV100" s="227">
        <f t="shared" si="81"/>
        <v>0</v>
      </c>
      <c r="AW100" s="50"/>
      <c r="AX100" s="50"/>
    </row>
    <row r="101" spans="1:50" ht="21.75" customHeight="1" x14ac:dyDescent="0.25">
      <c r="A101" s="1055"/>
      <c r="B101" s="1055"/>
      <c r="C101" s="226">
        <v>13</v>
      </c>
      <c r="D101" s="226" t="s">
        <v>743</v>
      </c>
      <c r="E101" s="227"/>
      <c r="F101" s="228"/>
      <c r="G101" s="226"/>
      <c r="H101" s="229"/>
      <c r="I101" s="227"/>
      <c r="J101" s="230"/>
      <c r="K101" s="231"/>
      <c r="L101" s="231"/>
      <c r="M101" s="232"/>
      <c r="N101" s="233"/>
      <c r="O101" s="234"/>
      <c r="P101" s="232"/>
      <c r="Q101" s="232"/>
      <c r="R101" s="232"/>
      <c r="S101" s="232"/>
      <c r="T101" s="232"/>
      <c r="U101" s="232"/>
      <c r="V101" s="232"/>
      <c r="W101" s="232"/>
      <c r="X101" s="232"/>
      <c r="Y101" s="232"/>
      <c r="Z101" s="232"/>
      <c r="AA101" s="232"/>
      <c r="AB101" s="235"/>
      <c r="AC101" s="235"/>
      <c r="AD101" s="235"/>
      <c r="AE101" s="235"/>
      <c r="AF101" s="236"/>
      <c r="AG101" s="236"/>
      <c r="AH101" s="235"/>
      <c r="AI101" s="235"/>
      <c r="AJ101" s="235"/>
      <c r="AK101" s="235"/>
      <c r="AL101" s="235"/>
      <c r="AM101" s="235"/>
      <c r="AN101" s="235"/>
      <c r="AO101" s="227">
        <f t="shared" ref="AO101:AV101" si="82">+E101+N101+W101+AF101</f>
        <v>0</v>
      </c>
      <c r="AP101" s="227">
        <f t="shared" si="82"/>
        <v>0</v>
      </c>
      <c r="AQ101" s="227">
        <f t="shared" si="82"/>
        <v>0</v>
      </c>
      <c r="AR101" s="227">
        <f t="shared" si="82"/>
        <v>0</v>
      </c>
      <c r="AS101" s="227">
        <f t="shared" si="82"/>
        <v>0</v>
      </c>
      <c r="AT101" s="227">
        <f t="shared" si="82"/>
        <v>0</v>
      </c>
      <c r="AU101" s="227">
        <f t="shared" si="82"/>
        <v>0</v>
      </c>
      <c r="AV101" s="227">
        <f t="shared" si="82"/>
        <v>0</v>
      </c>
      <c r="AW101" s="50"/>
      <c r="AX101" s="50"/>
    </row>
    <row r="102" spans="1:50" ht="21.75" customHeight="1" x14ac:dyDescent="0.25">
      <c r="A102" s="1055"/>
      <c r="B102" s="1055"/>
      <c r="C102" s="226">
        <v>14</v>
      </c>
      <c r="D102" s="226" t="s">
        <v>1006</v>
      </c>
      <c r="E102" s="227"/>
      <c r="F102" s="228"/>
      <c r="G102" s="226"/>
      <c r="H102" s="229"/>
      <c r="I102" s="227"/>
      <c r="J102" s="230"/>
      <c r="K102" s="231"/>
      <c r="L102" s="231"/>
      <c r="M102" s="232"/>
      <c r="N102" s="233"/>
      <c r="O102" s="234"/>
      <c r="P102" s="232"/>
      <c r="Q102" s="232"/>
      <c r="R102" s="232"/>
      <c r="S102" s="232"/>
      <c r="T102" s="232"/>
      <c r="U102" s="232"/>
      <c r="V102" s="232"/>
      <c r="W102" s="232"/>
      <c r="X102" s="232"/>
      <c r="Y102" s="232"/>
      <c r="Z102" s="232"/>
      <c r="AA102" s="232"/>
      <c r="AB102" s="235"/>
      <c r="AC102" s="235"/>
      <c r="AD102" s="235"/>
      <c r="AE102" s="235"/>
      <c r="AF102" s="236"/>
      <c r="AG102" s="236"/>
      <c r="AH102" s="235"/>
      <c r="AI102" s="235"/>
      <c r="AJ102" s="235"/>
      <c r="AK102" s="235"/>
      <c r="AL102" s="235"/>
      <c r="AM102" s="235"/>
      <c r="AN102" s="235"/>
      <c r="AO102" s="227">
        <f t="shared" ref="AO102:AV102" si="83">+E102+N102+W102+AF102</f>
        <v>0</v>
      </c>
      <c r="AP102" s="227">
        <f t="shared" si="83"/>
        <v>0</v>
      </c>
      <c r="AQ102" s="227">
        <f t="shared" si="83"/>
        <v>0</v>
      </c>
      <c r="AR102" s="227">
        <f t="shared" si="83"/>
        <v>0</v>
      </c>
      <c r="AS102" s="227">
        <f t="shared" si="83"/>
        <v>0</v>
      </c>
      <c r="AT102" s="227">
        <f t="shared" si="83"/>
        <v>0</v>
      </c>
      <c r="AU102" s="227">
        <f t="shared" si="83"/>
        <v>0</v>
      </c>
      <c r="AV102" s="227">
        <f t="shared" si="83"/>
        <v>0</v>
      </c>
      <c r="AW102" s="50"/>
      <c r="AX102" s="50"/>
    </row>
    <row r="103" spans="1:50" ht="21.75" customHeight="1" x14ac:dyDescent="0.25">
      <c r="A103" s="1055"/>
      <c r="B103" s="1055"/>
      <c r="C103" s="226">
        <v>15</v>
      </c>
      <c r="D103" s="226" t="s">
        <v>753</v>
      </c>
      <c r="E103" s="227"/>
      <c r="F103" s="228"/>
      <c r="G103" s="226"/>
      <c r="H103" s="229"/>
      <c r="I103" s="227"/>
      <c r="J103" s="230"/>
      <c r="K103" s="231"/>
      <c r="L103" s="231"/>
      <c r="M103" s="232"/>
      <c r="N103" s="233"/>
      <c r="O103" s="234"/>
      <c r="P103" s="232"/>
      <c r="Q103" s="232"/>
      <c r="R103" s="232"/>
      <c r="S103" s="232"/>
      <c r="T103" s="232"/>
      <c r="U103" s="232"/>
      <c r="V103" s="232"/>
      <c r="W103" s="232"/>
      <c r="X103" s="232"/>
      <c r="Y103" s="232"/>
      <c r="Z103" s="232"/>
      <c r="AA103" s="232"/>
      <c r="AB103" s="235"/>
      <c r="AC103" s="235"/>
      <c r="AD103" s="235"/>
      <c r="AE103" s="235"/>
      <c r="AF103" s="236"/>
      <c r="AG103" s="236"/>
      <c r="AH103" s="235"/>
      <c r="AI103" s="235"/>
      <c r="AJ103" s="235"/>
      <c r="AK103" s="235"/>
      <c r="AL103" s="235"/>
      <c r="AM103" s="235"/>
      <c r="AN103" s="235"/>
      <c r="AO103" s="227">
        <f t="shared" ref="AO103:AV103" si="84">+E103+N103+W103+AF103</f>
        <v>0</v>
      </c>
      <c r="AP103" s="227">
        <f t="shared" si="84"/>
        <v>0</v>
      </c>
      <c r="AQ103" s="227">
        <f t="shared" si="84"/>
        <v>0</v>
      </c>
      <c r="AR103" s="227">
        <f t="shared" si="84"/>
        <v>0</v>
      </c>
      <c r="AS103" s="227">
        <f t="shared" si="84"/>
        <v>0</v>
      </c>
      <c r="AT103" s="227">
        <f t="shared" si="84"/>
        <v>0</v>
      </c>
      <c r="AU103" s="227">
        <f t="shared" si="84"/>
        <v>0</v>
      </c>
      <c r="AV103" s="227">
        <f t="shared" si="84"/>
        <v>0</v>
      </c>
      <c r="AW103" s="50"/>
      <c r="AX103" s="50"/>
    </row>
    <row r="104" spans="1:50" ht="21.75" customHeight="1" x14ac:dyDescent="0.25">
      <c r="A104" s="1055"/>
      <c r="B104" s="1055"/>
      <c r="C104" s="226">
        <v>16</v>
      </c>
      <c r="D104" s="226" t="s">
        <v>758</v>
      </c>
      <c r="E104" s="227"/>
      <c r="F104" s="228"/>
      <c r="G104" s="226"/>
      <c r="H104" s="229"/>
      <c r="I104" s="227"/>
      <c r="J104" s="230"/>
      <c r="K104" s="231"/>
      <c r="L104" s="231"/>
      <c r="M104" s="232"/>
      <c r="N104" s="233"/>
      <c r="O104" s="234"/>
      <c r="P104" s="232"/>
      <c r="Q104" s="232"/>
      <c r="R104" s="232"/>
      <c r="S104" s="232"/>
      <c r="T104" s="232"/>
      <c r="U104" s="232"/>
      <c r="V104" s="232"/>
      <c r="W104" s="232"/>
      <c r="X104" s="232"/>
      <c r="Y104" s="232"/>
      <c r="Z104" s="232"/>
      <c r="AA104" s="232"/>
      <c r="AB104" s="235"/>
      <c r="AC104" s="235"/>
      <c r="AD104" s="235"/>
      <c r="AE104" s="235"/>
      <c r="AF104" s="236"/>
      <c r="AG104" s="236"/>
      <c r="AH104" s="235"/>
      <c r="AI104" s="235"/>
      <c r="AJ104" s="235"/>
      <c r="AK104" s="235"/>
      <c r="AL104" s="235"/>
      <c r="AM104" s="235"/>
      <c r="AN104" s="235"/>
      <c r="AO104" s="227">
        <f t="shared" ref="AO104:AV104" si="85">+E104+N104+W104+AF104</f>
        <v>0</v>
      </c>
      <c r="AP104" s="227">
        <f t="shared" si="85"/>
        <v>0</v>
      </c>
      <c r="AQ104" s="227">
        <f t="shared" si="85"/>
        <v>0</v>
      </c>
      <c r="AR104" s="227">
        <f t="shared" si="85"/>
        <v>0</v>
      </c>
      <c r="AS104" s="227">
        <f t="shared" si="85"/>
        <v>0</v>
      </c>
      <c r="AT104" s="227">
        <f t="shared" si="85"/>
        <v>0</v>
      </c>
      <c r="AU104" s="227">
        <f t="shared" si="85"/>
        <v>0</v>
      </c>
      <c r="AV104" s="227">
        <f t="shared" si="85"/>
        <v>0</v>
      </c>
      <c r="AW104" s="50"/>
      <c r="AX104" s="50"/>
    </row>
    <row r="105" spans="1:50" ht="21.75" customHeight="1" x14ac:dyDescent="0.25">
      <c r="A105" s="1055"/>
      <c r="B105" s="1055"/>
      <c r="C105" s="226">
        <v>17</v>
      </c>
      <c r="D105" s="226" t="s">
        <v>763</v>
      </c>
      <c r="E105" s="227"/>
      <c r="F105" s="228"/>
      <c r="G105" s="226"/>
      <c r="H105" s="229"/>
      <c r="I105" s="227"/>
      <c r="J105" s="230"/>
      <c r="K105" s="231"/>
      <c r="L105" s="231"/>
      <c r="M105" s="232"/>
      <c r="N105" s="233"/>
      <c r="O105" s="234"/>
      <c r="P105" s="232"/>
      <c r="Q105" s="232"/>
      <c r="R105" s="232"/>
      <c r="S105" s="232"/>
      <c r="T105" s="232"/>
      <c r="U105" s="232"/>
      <c r="V105" s="232"/>
      <c r="W105" s="232"/>
      <c r="X105" s="232"/>
      <c r="Y105" s="232"/>
      <c r="Z105" s="232"/>
      <c r="AA105" s="232"/>
      <c r="AB105" s="235"/>
      <c r="AC105" s="235"/>
      <c r="AD105" s="235"/>
      <c r="AE105" s="235"/>
      <c r="AF105" s="236"/>
      <c r="AG105" s="236"/>
      <c r="AH105" s="235"/>
      <c r="AI105" s="235"/>
      <c r="AJ105" s="235"/>
      <c r="AK105" s="235"/>
      <c r="AL105" s="235"/>
      <c r="AM105" s="235"/>
      <c r="AN105" s="235"/>
      <c r="AO105" s="227">
        <f t="shared" ref="AO105:AV105" si="86">+E105+N105+W105+AF105</f>
        <v>0</v>
      </c>
      <c r="AP105" s="227">
        <f t="shared" si="86"/>
        <v>0</v>
      </c>
      <c r="AQ105" s="227">
        <f t="shared" si="86"/>
        <v>0</v>
      </c>
      <c r="AR105" s="227">
        <f t="shared" si="86"/>
        <v>0</v>
      </c>
      <c r="AS105" s="227">
        <f t="shared" si="86"/>
        <v>0</v>
      </c>
      <c r="AT105" s="227">
        <f t="shared" si="86"/>
        <v>0</v>
      </c>
      <c r="AU105" s="227">
        <f t="shared" si="86"/>
        <v>0</v>
      </c>
      <c r="AV105" s="227">
        <f t="shared" si="86"/>
        <v>0</v>
      </c>
      <c r="AW105" s="50"/>
      <c r="AX105" s="50"/>
    </row>
    <row r="106" spans="1:50" ht="21.75" customHeight="1" x14ac:dyDescent="0.25">
      <c r="A106" s="1055"/>
      <c r="B106" s="1055"/>
      <c r="C106" s="226">
        <v>18</v>
      </c>
      <c r="D106" s="226" t="s">
        <v>768</v>
      </c>
      <c r="E106" s="227"/>
      <c r="F106" s="228"/>
      <c r="G106" s="226"/>
      <c r="H106" s="229"/>
      <c r="I106" s="227"/>
      <c r="J106" s="230"/>
      <c r="K106" s="231"/>
      <c r="L106" s="231"/>
      <c r="M106" s="232"/>
      <c r="N106" s="233"/>
      <c r="O106" s="234"/>
      <c r="P106" s="232"/>
      <c r="Q106" s="232"/>
      <c r="R106" s="232"/>
      <c r="S106" s="232"/>
      <c r="T106" s="232"/>
      <c r="U106" s="232"/>
      <c r="V106" s="232"/>
      <c r="W106" s="232"/>
      <c r="X106" s="232"/>
      <c r="Y106" s="232"/>
      <c r="Z106" s="232"/>
      <c r="AA106" s="232"/>
      <c r="AB106" s="235"/>
      <c r="AC106" s="235"/>
      <c r="AD106" s="235"/>
      <c r="AE106" s="235"/>
      <c r="AF106" s="236"/>
      <c r="AG106" s="236"/>
      <c r="AH106" s="235"/>
      <c r="AI106" s="235"/>
      <c r="AJ106" s="235"/>
      <c r="AK106" s="235"/>
      <c r="AL106" s="235"/>
      <c r="AM106" s="235"/>
      <c r="AN106" s="235"/>
      <c r="AO106" s="227">
        <f t="shared" ref="AO106:AV106" si="87">+E106+N106+W106+AF106</f>
        <v>0</v>
      </c>
      <c r="AP106" s="227">
        <f t="shared" si="87"/>
        <v>0</v>
      </c>
      <c r="AQ106" s="227">
        <f t="shared" si="87"/>
        <v>0</v>
      </c>
      <c r="AR106" s="227">
        <f t="shared" si="87"/>
        <v>0</v>
      </c>
      <c r="AS106" s="227">
        <f t="shared" si="87"/>
        <v>0</v>
      </c>
      <c r="AT106" s="227">
        <f t="shared" si="87"/>
        <v>0</v>
      </c>
      <c r="AU106" s="227">
        <f t="shared" si="87"/>
        <v>0</v>
      </c>
      <c r="AV106" s="227">
        <f t="shared" si="87"/>
        <v>0</v>
      </c>
      <c r="AW106" s="50"/>
      <c r="AX106" s="50"/>
    </row>
    <row r="107" spans="1:50" ht="21.75" customHeight="1" x14ac:dyDescent="0.25">
      <c r="A107" s="1055"/>
      <c r="B107" s="1055"/>
      <c r="C107" s="226">
        <v>19</v>
      </c>
      <c r="D107" s="226" t="s">
        <v>773</v>
      </c>
      <c r="E107" s="227"/>
      <c r="F107" s="228"/>
      <c r="G107" s="226"/>
      <c r="H107" s="229"/>
      <c r="I107" s="227"/>
      <c r="J107" s="230"/>
      <c r="K107" s="231"/>
      <c r="L107" s="231"/>
      <c r="M107" s="232"/>
      <c r="N107" s="233"/>
      <c r="O107" s="234"/>
      <c r="P107" s="232"/>
      <c r="Q107" s="232"/>
      <c r="R107" s="232"/>
      <c r="S107" s="232"/>
      <c r="T107" s="232"/>
      <c r="U107" s="232"/>
      <c r="V107" s="232"/>
      <c r="W107" s="232"/>
      <c r="X107" s="232"/>
      <c r="Y107" s="232"/>
      <c r="Z107" s="232"/>
      <c r="AA107" s="232"/>
      <c r="AB107" s="235"/>
      <c r="AC107" s="235"/>
      <c r="AD107" s="235"/>
      <c r="AE107" s="235"/>
      <c r="AF107" s="236"/>
      <c r="AG107" s="236"/>
      <c r="AH107" s="235"/>
      <c r="AI107" s="235"/>
      <c r="AJ107" s="235"/>
      <c r="AK107" s="235"/>
      <c r="AL107" s="235"/>
      <c r="AM107" s="235"/>
      <c r="AN107" s="235"/>
      <c r="AO107" s="227">
        <f t="shared" ref="AO107:AV107" si="88">+E107+N107+W107+AF107</f>
        <v>0</v>
      </c>
      <c r="AP107" s="227">
        <f t="shared" si="88"/>
        <v>0</v>
      </c>
      <c r="AQ107" s="227">
        <f t="shared" si="88"/>
        <v>0</v>
      </c>
      <c r="AR107" s="227">
        <f t="shared" si="88"/>
        <v>0</v>
      </c>
      <c r="AS107" s="227">
        <f t="shared" si="88"/>
        <v>0</v>
      </c>
      <c r="AT107" s="227">
        <f t="shared" si="88"/>
        <v>0</v>
      </c>
      <c r="AU107" s="227">
        <f t="shared" si="88"/>
        <v>0</v>
      </c>
      <c r="AV107" s="227">
        <f t="shared" si="88"/>
        <v>0</v>
      </c>
      <c r="AW107" s="50"/>
      <c r="AX107" s="50"/>
    </row>
    <row r="108" spans="1:50" ht="21.75" customHeight="1" x14ac:dyDescent="0.25">
      <c r="A108" s="1055"/>
      <c r="B108" s="1055"/>
      <c r="C108" s="226">
        <v>20</v>
      </c>
      <c r="D108" s="226" t="s">
        <v>778</v>
      </c>
      <c r="E108" s="227"/>
      <c r="F108" s="228"/>
      <c r="G108" s="226"/>
      <c r="H108" s="229"/>
      <c r="I108" s="227"/>
      <c r="J108" s="230"/>
      <c r="K108" s="231"/>
      <c r="L108" s="231"/>
      <c r="M108" s="232"/>
      <c r="N108" s="233"/>
      <c r="O108" s="234"/>
      <c r="P108" s="232"/>
      <c r="Q108" s="232"/>
      <c r="R108" s="232"/>
      <c r="S108" s="232"/>
      <c r="T108" s="232"/>
      <c r="U108" s="232"/>
      <c r="V108" s="232"/>
      <c r="W108" s="232"/>
      <c r="X108" s="232"/>
      <c r="Y108" s="232"/>
      <c r="Z108" s="232"/>
      <c r="AA108" s="232"/>
      <c r="AB108" s="235"/>
      <c r="AC108" s="235"/>
      <c r="AD108" s="235"/>
      <c r="AE108" s="235"/>
      <c r="AF108" s="236"/>
      <c r="AG108" s="236"/>
      <c r="AH108" s="235"/>
      <c r="AI108" s="235"/>
      <c r="AJ108" s="235"/>
      <c r="AK108" s="235"/>
      <c r="AL108" s="235"/>
      <c r="AM108" s="235"/>
      <c r="AN108" s="235"/>
      <c r="AO108" s="227">
        <f t="shared" ref="AO108:AV108" si="89">+E108+N108+W108+AF108</f>
        <v>0</v>
      </c>
      <c r="AP108" s="227">
        <f t="shared" si="89"/>
        <v>0</v>
      </c>
      <c r="AQ108" s="227">
        <f t="shared" si="89"/>
        <v>0</v>
      </c>
      <c r="AR108" s="227">
        <f t="shared" si="89"/>
        <v>0</v>
      </c>
      <c r="AS108" s="227">
        <f t="shared" si="89"/>
        <v>0</v>
      </c>
      <c r="AT108" s="227">
        <f t="shared" si="89"/>
        <v>0</v>
      </c>
      <c r="AU108" s="227">
        <f t="shared" si="89"/>
        <v>0</v>
      </c>
      <c r="AV108" s="227">
        <f t="shared" si="89"/>
        <v>0</v>
      </c>
      <c r="AW108" s="50"/>
      <c r="AX108" s="50"/>
    </row>
    <row r="109" spans="1:50" ht="21.75" customHeight="1" x14ac:dyDescent="0.25">
      <c r="A109" s="1055"/>
      <c r="B109" s="1056"/>
      <c r="C109" s="226">
        <v>77</v>
      </c>
      <c r="D109" s="226" t="s">
        <v>792</v>
      </c>
      <c r="E109" s="227"/>
      <c r="F109" s="228"/>
      <c r="G109" s="226"/>
      <c r="H109" s="229"/>
      <c r="I109" s="227"/>
      <c r="J109" s="230"/>
      <c r="K109" s="231"/>
      <c r="L109" s="231"/>
      <c r="M109" s="232"/>
      <c r="N109" s="233"/>
      <c r="O109" s="234"/>
      <c r="P109" s="232"/>
      <c r="Q109" s="232"/>
      <c r="R109" s="232"/>
      <c r="S109" s="232"/>
      <c r="T109" s="232"/>
      <c r="U109" s="232"/>
      <c r="V109" s="232"/>
      <c r="W109" s="232"/>
      <c r="X109" s="232"/>
      <c r="Y109" s="232"/>
      <c r="Z109" s="232"/>
      <c r="AA109" s="232"/>
      <c r="AB109" s="235"/>
      <c r="AC109" s="235"/>
      <c r="AD109" s="235"/>
      <c r="AE109" s="235"/>
      <c r="AF109" s="236"/>
      <c r="AG109" s="236"/>
      <c r="AH109" s="235"/>
      <c r="AI109" s="235"/>
      <c r="AJ109" s="235"/>
      <c r="AK109" s="235"/>
      <c r="AL109" s="235"/>
      <c r="AM109" s="235"/>
      <c r="AN109" s="235"/>
      <c r="AO109" s="227">
        <f t="shared" ref="AO109:AV109" si="90">+E109+N109+W109+AF109</f>
        <v>0</v>
      </c>
      <c r="AP109" s="227">
        <f t="shared" si="90"/>
        <v>0</v>
      </c>
      <c r="AQ109" s="227">
        <f t="shared" si="90"/>
        <v>0</v>
      </c>
      <c r="AR109" s="227">
        <f t="shared" si="90"/>
        <v>0</v>
      </c>
      <c r="AS109" s="227">
        <f t="shared" si="90"/>
        <v>0</v>
      </c>
      <c r="AT109" s="227">
        <f t="shared" si="90"/>
        <v>0</v>
      </c>
      <c r="AU109" s="227">
        <f t="shared" si="90"/>
        <v>0</v>
      </c>
      <c r="AV109" s="227">
        <f t="shared" si="90"/>
        <v>0</v>
      </c>
      <c r="AW109" s="50"/>
      <c r="AX109" s="50"/>
    </row>
    <row r="110" spans="1:50" ht="21.75" customHeight="1" x14ac:dyDescent="0.25">
      <c r="A110" s="1056"/>
      <c r="B110" s="250"/>
      <c r="C110" s="251"/>
      <c r="D110" s="252"/>
      <c r="E110" s="240">
        <f t="shared" ref="E110:L110" si="91">SUM(E89:E109)</f>
        <v>0</v>
      </c>
      <c r="F110" s="241">
        <f t="shared" si="91"/>
        <v>0</v>
      </c>
      <c r="G110" s="242">
        <f t="shared" si="91"/>
        <v>0</v>
      </c>
      <c r="H110" s="242">
        <f t="shared" si="91"/>
        <v>0</v>
      </c>
      <c r="I110" s="240">
        <f t="shared" si="91"/>
        <v>0</v>
      </c>
      <c r="J110" s="243">
        <f t="shared" si="91"/>
        <v>0</v>
      </c>
      <c r="K110" s="244">
        <f t="shared" si="91"/>
        <v>0</v>
      </c>
      <c r="L110" s="244">
        <f t="shared" si="91"/>
        <v>0</v>
      </c>
      <c r="M110" s="245"/>
      <c r="N110" s="246">
        <f t="shared" ref="N110:AV110" si="92">SUM(N89:N109)</f>
        <v>0</v>
      </c>
      <c r="O110" s="247">
        <f t="shared" si="92"/>
        <v>0</v>
      </c>
      <c r="P110" s="248">
        <f t="shared" si="92"/>
        <v>0</v>
      </c>
      <c r="Q110" s="248">
        <f t="shared" si="92"/>
        <v>0</v>
      </c>
      <c r="R110" s="249">
        <f t="shared" si="92"/>
        <v>0</v>
      </c>
      <c r="S110" s="249">
        <f t="shared" si="92"/>
        <v>0</v>
      </c>
      <c r="T110" s="249">
        <f t="shared" si="92"/>
        <v>0</v>
      </c>
      <c r="U110" s="249">
        <f t="shared" si="92"/>
        <v>0</v>
      </c>
      <c r="V110" s="249">
        <f t="shared" si="92"/>
        <v>0</v>
      </c>
      <c r="W110" s="248">
        <f t="shared" si="92"/>
        <v>0</v>
      </c>
      <c r="X110" s="249">
        <f t="shared" si="92"/>
        <v>0</v>
      </c>
      <c r="Y110" s="248">
        <f t="shared" si="92"/>
        <v>0</v>
      </c>
      <c r="Z110" s="248">
        <f t="shared" si="92"/>
        <v>0</v>
      </c>
      <c r="AA110" s="249">
        <f t="shared" si="92"/>
        <v>0</v>
      </c>
      <c r="AB110" s="249">
        <f t="shared" si="92"/>
        <v>0</v>
      </c>
      <c r="AC110" s="249">
        <f t="shared" si="92"/>
        <v>0</v>
      </c>
      <c r="AD110" s="249">
        <f t="shared" si="92"/>
        <v>0</v>
      </c>
      <c r="AE110" s="249">
        <f t="shared" si="92"/>
        <v>0</v>
      </c>
      <c r="AF110" s="249">
        <f t="shared" si="92"/>
        <v>0</v>
      </c>
      <c r="AG110" s="249">
        <f t="shared" si="92"/>
        <v>0</v>
      </c>
      <c r="AH110" s="248">
        <f t="shared" si="92"/>
        <v>0</v>
      </c>
      <c r="AI110" s="248">
        <f t="shared" si="92"/>
        <v>0</v>
      </c>
      <c r="AJ110" s="249">
        <f t="shared" si="92"/>
        <v>0</v>
      </c>
      <c r="AK110" s="249">
        <f t="shared" si="92"/>
        <v>0</v>
      </c>
      <c r="AL110" s="249">
        <f t="shared" si="92"/>
        <v>0</v>
      </c>
      <c r="AM110" s="249">
        <f t="shared" si="92"/>
        <v>0</v>
      </c>
      <c r="AN110" s="249">
        <f t="shared" si="92"/>
        <v>0</v>
      </c>
      <c r="AO110" s="249">
        <f t="shared" si="92"/>
        <v>0</v>
      </c>
      <c r="AP110" s="249">
        <f t="shared" si="92"/>
        <v>0</v>
      </c>
      <c r="AQ110" s="249">
        <f t="shared" si="92"/>
        <v>0</v>
      </c>
      <c r="AR110" s="249">
        <f t="shared" si="92"/>
        <v>0</v>
      </c>
      <c r="AS110" s="249">
        <f t="shared" si="92"/>
        <v>0</v>
      </c>
      <c r="AT110" s="249">
        <f t="shared" si="92"/>
        <v>0</v>
      </c>
      <c r="AU110" s="249">
        <f t="shared" si="92"/>
        <v>0</v>
      </c>
      <c r="AV110" s="249">
        <f t="shared" si="92"/>
        <v>0</v>
      </c>
      <c r="AW110" s="42"/>
      <c r="AX110" s="42"/>
    </row>
    <row r="111" spans="1:50" ht="12.75" customHeight="1" x14ac:dyDescent="0.3">
      <c r="A111" s="211"/>
      <c r="B111" s="253"/>
      <c r="C111" s="253"/>
      <c r="D111" s="253"/>
      <c r="E111" s="254"/>
      <c r="F111" s="254"/>
      <c r="G111" s="253"/>
      <c r="H111" s="253"/>
      <c r="I111" s="253"/>
      <c r="J111" s="255"/>
      <c r="K111" s="253"/>
      <c r="L111" s="253"/>
      <c r="M111" s="253"/>
      <c r="N111" s="256"/>
      <c r="O111" s="257"/>
      <c r="P111" s="253"/>
      <c r="Q111" s="253"/>
      <c r="R111" s="253"/>
      <c r="S111" s="253"/>
      <c r="T111" s="253"/>
      <c r="U111" s="253"/>
      <c r="V111" s="253"/>
      <c r="W111" s="253"/>
      <c r="X111" s="253"/>
      <c r="Y111" s="253"/>
      <c r="Z111" s="253"/>
      <c r="AA111" s="253"/>
      <c r="AB111" s="211"/>
      <c r="AC111" s="211"/>
      <c r="AD111" s="211"/>
      <c r="AE111" s="211"/>
      <c r="AF111" s="258"/>
      <c r="AG111" s="258"/>
      <c r="AH111" s="211"/>
      <c r="AI111" s="211"/>
      <c r="AJ111" s="211"/>
      <c r="AK111" s="211"/>
      <c r="AL111" s="211"/>
      <c r="AM111" s="211"/>
      <c r="AN111" s="211"/>
      <c r="AO111" s="211"/>
      <c r="AP111" s="211"/>
      <c r="AQ111" s="211"/>
      <c r="AR111" s="211"/>
      <c r="AS111" s="211"/>
      <c r="AT111" s="211"/>
      <c r="AU111" s="211"/>
      <c r="AV111" s="211"/>
      <c r="AW111" s="211"/>
      <c r="AX111" s="211"/>
    </row>
    <row r="112" spans="1:50" ht="50.25" customHeight="1" x14ac:dyDescent="0.3">
      <c r="A112" s="211"/>
      <c r="B112" s="253"/>
      <c r="C112" s="253"/>
      <c r="D112" s="253"/>
      <c r="E112" s="259"/>
      <c r="F112" s="260"/>
      <c r="G112" s="253"/>
      <c r="H112" s="253"/>
      <c r="I112" s="253"/>
      <c r="J112" s="255"/>
      <c r="K112" s="253"/>
      <c r="L112" s="253"/>
      <c r="M112" s="253"/>
      <c r="N112" s="256"/>
      <c r="O112" s="257"/>
      <c r="P112" s="253"/>
      <c r="Q112" s="253"/>
      <c r="R112" s="253"/>
      <c r="S112" s="253"/>
      <c r="T112" s="253"/>
      <c r="U112" s="253"/>
      <c r="V112" s="253"/>
      <c r="W112" s="253"/>
      <c r="X112" s="253"/>
      <c r="Y112" s="253"/>
      <c r="Z112" s="253"/>
      <c r="AA112" s="253"/>
      <c r="AB112" s="211"/>
      <c r="AC112" s="211"/>
      <c r="AD112" s="211"/>
      <c r="AE112" s="211"/>
      <c r="AF112" s="258"/>
      <c r="AG112" s="258"/>
      <c r="AH112" s="211"/>
      <c r="AI112" s="211"/>
      <c r="AJ112" s="211"/>
      <c r="AK112" s="211"/>
      <c r="AL112" s="211"/>
      <c r="AM112" s="211"/>
      <c r="AN112" s="211"/>
      <c r="AO112" s="211"/>
      <c r="AP112" s="211"/>
      <c r="AQ112" s="211"/>
      <c r="AR112" s="211"/>
      <c r="AS112" s="211"/>
      <c r="AT112" s="211"/>
      <c r="AU112" s="211"/>
      <c r="AV112" s="211"/>
      <c r="AW112" s="211"/>
      <c r="AX112" s="211"/>
    </row>
    <row r="113" spans="1:50" ht="12.75" customHeight="1" x14ac:dyDescent="0.3">
      <c r="A113" s="211"/>
      <c r="B113" s="253"/>
      <c r="C113" s="253"/>
      <c r="D113" s="253"/>
      <c r="E113" s="254"/>
      <c r="F113" s="254"/>
      <c r="G113" s="253"/>
      <c r="H113" s="253"/>
      <c r="I113" s="253"/>
      <c r="J113" s="255"/>
      <c r="K113" s="253"/>
      <c r="L113" s="253"/>
      <c r="M113" s="253"/>
      <c r="N113" s="256"/>
      <c r="O113" s="257"/>
      <c r="P113" s="253"/>
      <c r="Q113" s="253"/>
      <c r="R113" s="253"/>
      <c r="S113" s="253"/>
      <c r="T113" s="253"/>
      <c r="U113" s="253"/>
      <c r="V113" s="253"/>
      <c r="W113" s="253"/>
      <c r="X113" s="253"/>
      <c r="Y113" s="253"/>
      <c r="Z113" s="253"/>
      <c r="AA113" s="253"/>
      <c r="AB113" s="211"/>
      <c r="AC113" s="211"/>
      <c r="AD113" s="211"/>
      <c r="AE113" s="211"/>
      <c r="AF113" s="258"/>
      <c r="AG113" s="258"/>
      <c r="AH113" s="211"/>
      <c r="AI113" s="211"/>
      <c r="AJ113" s="211"/>
      <c r="AK113" s="211"/>
      <c r="AL113" s="211"/>
      <c r="AM113" s="211"/>
      <c r="AN113" s="211"/>
      <c r="AO113" s="211"/>
      <c r="AP113" s="211"/>
      <c r="AQ113" s="211"/>
      <c r="AR113" s="211"/>
      <c r="AS113" s="211"/>
      <c r="AT113" s="211"/>
      <c r="AU113" s="211"/>
      <c r="AV113" s="211"/>
      <c r="AW113" s="211"/>
      <c r="AX113" s="211"/>
    </row>
    <row r="114" spans="1:50" ht="12.75" customHeight="1" x14ac:dyDescent="0.3">
      <c r="A114" s="211"/>
      <c r="B114" s="253"/>
      <c r="C114" s="253"/>
      <c r="D114" s="253"/>
      <c r="E114" s="254"/>
      <c r="F114" s="254"/>
      <c r="G114" s="253"/>
      <c r="H114" s="253"/>
      <c r="I114" s="253"/>
      <c r="J114" s="255"/>
      <c r="K114" s="253"/>
      <c r="L114" s="253"/>
      <c r="M114" s="253"/>
      <c r="N114" s="256"/>
      <c r="O114" s="257"/>
      <c r="P114" s="253"/>
      <c r="Q114" s="253"/>
      <c r="R114" s="253"/>
      <c r="S114" s="253"/>
      <c r="T114" s="253"/>
      <c r="U114" s="253"/>
      <c r="V114" s="253"/>
      <c r="W114" s="253"/>
      <c r="X114" s="253"/>
      <c r="Y114" s="253"/>
      <c r="Z114" s="253"/>
      <c r="AA114" s="253"/>
      <c r="AB114" s="211"/>
      <c r="AC114" s="211"/>
      <c r="AD114" s="211"/>
      <c r="AE114" s="211"/>
      <c r="AF114" s="258"/>
      <c r="AG114" s="258"/>
      <c r="AH114" s="211"/>
      <c r="AI114" s="211"/>
      <c r="AJ114" s="211"/>
      <c r="AK114" s="211"/>
      <c r="AL114" s="211"/>
      <c r="AM114" s="211"/>
      <c r="AN114" s="211"/>
      <c r="AO114" s="211"/>
      <c r="AP114" s="211"/>
      <c r="AQ114" s="211"/>
      <c r="AR114" s="211"/>
      <c r="AS114" s="211"/>
      <c r="AT114" s="211"/>
      <c r="AU114" s="211"/>
      <c r="AV114" s="211"/>
      <c r="AW114" s="211"/>
      <c r="AX114" s="211"/>
    </row>
    <row r="115" spans="1:50" ht="12.75" customHeight="1" x14ac:dyDescent="0.3">
      <c r="A115" s="211"/>
      <c r="B115" s="253"/>
      <c r="C115" s="253"/>
      <c r="D115" s="253"/>
      <c r="E115" s="254"/>
      <c r="F115" s="254"/>
      <c r="G115" s="253"/>
      <c r="H115" s="253"/>
      <c r="I115" s="253"/>
      <c r="J115" s="255"/>
      <c r="K115" s="253"/>
      <c r="L115" s="253"/>
      <c r="M115" s="253"/>
      <c r="N115" s="256"/>
      <c r="O115" s="257"/>
      <c r="P115" s="253"/>
      <c r="Q115" s="253"/>
      <c r="R115" s="253"/>
      <c r="S115" s="253"/>
      <c r="T115" s="253"/>
      <c r="U115" s="253"/>
      <c r="V115" s="253"/>
      <c r="W115" s="253"/>
      <c r="X115" s="253"/>
      <c r="Y115" s="253"/>
      <c r="Z115" s="253"/>
      <c r="AA115" s="253"/>
      <c r="AB115" s="211"/>
      <c r="AC115" s="211"/>
      <c r="AD115" s="211"/>
      <c r="AE115" s="211"/>
      <c r="AF115" s="258"/>
      <c r="AG115" s="258"/>
      <c r="AH115" s="211"/>
      <c r="AI115" s="211"/>
      <c r="AJ115" s="211"/>
      <c r="AK115" s="211"/>
      <c r="AL115" s="211"/>
      <c r="AM115" s="211"/>
      <c r="AN115" s="211"/>
      <c r="AO115" s="211"/>
      <c r="AP115" s="211"/>
      <c r="AQ115" s="211"/>
      <c r="AR115" s="211"/>
      <c r="AS115" s="211"/>
      <c r="AT115" s="211"/>
      <c r="AU115" s="211"/>
      <c r="AV115" s="211"/>
      <c r="AW115" s="211"/>
      <c r="AX115" s="211"/>
    </row>
    <row r="116" spans="1:50" ht="12.75" customHeight="1" x14ac:dyDescent="0.3">
      <c r="A116" s="211"/>
      <c r="B116" s="253"/>
      <c r="C116" s="253"/>
      <c r="D116" s="253"/>
      <c r="E116" s="254"/>
      <c r="F116" s="254"/>
      <c r="G116" s="253"/>
      <c r="H116" s="253"/>
      <c r="I116" s="253"/>
      <c r="J116" s="255"/>
      <c r="K116" s="253"/>
      <c r="L116" s="253"/>
      <c r="M116" s="253"/>
      <c r="N116" s="256"/>
      <c r="O116" s="257"/>
      <c r="P116" s="253"/>
      <c r="Q116" s="253"/>
      <c r="R116" s="253"/>
      <c r="S116" s="253"/>
      <c r="T116" s="253"/>
      <c r="U116" s="253"/>
      <c r="V116" s="253"/>
      <c r="W116" s="253"/>
      <c r="X116" s="253"/>
      <c r="Y116" s="253"/>
      <c r="Z116" s="253"/>
      <c r="AA116" s="253"/>
      <c r="AB116" s="211"/>
      <c r="AC116" s="211"/>
      <c r="AD116" s="211"/>
      <c r="AE116" s="211"/>
      <c r="AF116" s="258"/>
      <c r="AG116" s="258"/>
      <c r="AH116" s="211"/>
      <c r="AI116" s="211"/>
      <c r="AJ116" s="211"/>
      <c r="AK116" s="211"/>
      <c r="AL116" s="211"/>
      <c r="AM116" s="211"/>
      <c r="AN116" s="211"/>
      <c r="AO116" s="211"/>
      <c r="AP116" s="211"/>
      <c r="AQ116" s="211"/>
      <c r="AR116" s="211"/>
      <c r="AS116" s="211"/>
      <c r="AT116" s="211"/>
      <c r="AU116" s="211"/>
      <c r="AV116" s="211"/>
      <c r="AW116" s="211"/>
      <c r="AX116" s="211"/>
    </row>
    <row r="117" spans="1:50" ht="12.75" customHeight="1" x14ac:dyDescent="0.3">
      <c r="A117" s="211"/>
      <c r="B117" s="253"/>
      <c r="C117" s="253"/>
      <c r="D117" s="253"/>
      <c r="E117" s="254"/>
      <c r="F117" s="254"/>
      <c r="G117" s="253"/>
      <c r="H117" s="253"/>
      <c r="I117" s="253"/>
      <c r="J117" s="255"/>
      <c r="K117" s="253"/>
      <c r="L117" s="253"/>
      <c r="M117" s="253"/>
      <c r="N117" s="256"/>
      <c r="O117" s="257"/>
      <c r="P117" s="253"/>
      <c r="Q117" s="253"/>
      <c r="R117" s="253"/>
      <c r="S117" s="253"/>
      <c r="T117" s="253"/>
      <c r="U117" s="253"/>
      <c r="V117" s="253"/>
      <c r="W117" s="253"/>
      <c r="X117" s="253"/>
      <c r="Y117" s="253"/>
      <c r="Z117" s="253"/>
      <c r="AA117" s="253"/>
      <c r="AB117" s="211"/>
      <c r="AC117" s="211"/>
      <c r="AD117" s="211"/>
      <c r="AE117" s="211"/>
      <c r="AF117" s="258"/>
      <c r="AG117" s="258"/>
      <c r="AH117" s="211"/>
      <c r="AI117" s="211"/>
      <c r="AJ117" s="211"/>
      <c r="AK117" s="211"/>
      <c r="AL117" s="211"/>
      <c r="AM117" s="211"/>
      <c r="AN117" s="211"/>
      <c r="AO117" s="211"/>
      <c r="AP117" s="211"/>
      <c r="AQ117" s="211"/>
      <c r="AR117" s="211"/>
      <c r="AS117" s="211"/>
      <c r="AT117" s="211"/>
      <c r="AU117" s="211"/>
      <c r="AV117" s="211"/>
      <c r="AW117" s="211"/>
      <c r="AX117" s="211"/>
    </row>
    <row r="118" spans="1:50" ht="12.75" customHeight="1" x14ac:dyDescent="0.3">
      <c r="A118" s="211"/>
      <c r="B118" s="253"/>
      <c r="C118" s="253"/>
      <c r="D118" s="253"/>
      <c r="E118" s="254"/>
      <c r="F118" s="254"/>
      <c r="G118" s="253"/>
      <c r="H118" s="253"/>
      <c r="I118" s="253"/>
      <c r="J118" s="255"/>
      <c r="K118" s="253"/>
      <c r="L118" s="253"/>
      <c r="M118" s="253"/>
      <c r="N118" s="256"/>
      <c r="O118" s="257"/>
      <c r="P118" s="253"/>
      <c r="Q118" s="253"/>
      <c r="R118" s="253"/>
      <c r="S118" s="253"/>
      <c r="T118" s="253"/>
      <c r="U118" s="253"/>
      <c r="V118" s="253"/>
      <c r="W118" s="253"/>
      <c r="X118" s="253"/>
      <c r="Y118" s="253"/>
      <c r="Z118" s="253"/>
      <c r="AA118" s="253"/>
      <c r="AB118" s="211"/>
      <c r="AC118" s="211"/>
      <c r="AD118" s="211"/>
      <c r="AE118" s="211"/>
      <c r="AF118" s="258"/>
      <c r="AG118" s="258"/>
      <c r="AH118" s="211"/>
      <c r="AI118" s="211"/>
      <c r="AJ118" s="211"/>
      <c r="AK118" s="211"/>
      <c r="AL118" s="211"/>
      <c r="AM118" s="211"/>
      <c r="AN118" s="211"/>
      <c r="AO118" s="211"/>
      <c r="AP118" s="211"/>
      <c r="AQ118" s="211"/>
      <c r="AR118" s="211"/>
      <c r="AS118" s="211"/>
      <c r="AT118" s="211"/>
      <c r="AU118" s="211"/>
      <c r="AV118" s="211"/>
      <c r="AW118" s="211"/>
      <c r="AX118" s="211"/>
    </row>
    <row r="119" spans="1:50" ht="12.75" customHeight="1" x14ac:dyDescent="0.3">
      <c r="A119" s="211"/>
      <c r="B119" s="253"/>
      <c r="C119" s="253"/>
      <c r="D119" s="253"/>
      <c r="E119" s="254"/>
      <c r="F119" s="254"/>
      <c r="G119" s="253"/>
      <c r="H119" s="253"/>
      <c r="I119" s="253"/>
      <c r="J119" s="255"/>
      <c r="K119" s="253"/>
      <c r="L119" s="253"/>
      <c r="M119" s="253"/>
      <c r="N119" s="256"/>
      <c r="O119" s="257"/>
      <c r="P119" s="253"/>
      <c r="Q119" s="253"/>
      <c r="R119" s="253"/>
      <c r="S119" s="253"/>
      <c r="T119" s="253"/>
      <c r="U119" s="253"/>
      <c r="V119" s="253"/>
      <c r="W119" s="253"/>
      <c r="X119" s="253"/>
      <c r="Y119" s="253"/>
      <c r="Z119" s="253"/>
      <c r="AA119" s="253"/>
      <c r="AB119" s="211"/>
      <c r="AC119" s="211"/>
      <c r="AD119" s="211"/>
      <c r="AE119" s="211"/>
      <c r="AF119" s="258"/>
      <c r="AG119" s="258"/>
      <c r="AH119" s="211"/>
      <c r="AI119" s="211"/>
      <c r="AJ119" s="211"/>
      <c r="AK119" s="211"/>
      <c r="AL119" s="211"/>
      <c r="AM119" s="211"/>
      <c r="AN119" s="211"/>
      <c r="AO119" s="211"/>
      <c r="AP119" s="211"/>
      <c r="AQ119" s="211"/>
      <c r="AR119" s="211"/>
      <c r="AS119" s="211"/>
      <c r="AT119" s="211"/>
      <c r="AU119" s="211"/>
      <c r="AV119" s="211"/>
      <c r="AW119" s="211"/>
      <c r="AX119" s="211"/>
    </row>
    <row r="120" spans="1:50" ht="12.75" customHeight="1" x14ac:dyDescent="0.3">
      <c r="A120" s="211"/>
      <c r="B120" s="253"/>
      <c r="C120" s="253"/>
      <c r="D120" s="253"/>
      <c r="E120" s="254"/>
      <c r="F120" s="254"/>
      <c r="G120" s="253"/>
      <c r="H120" s="253"/>
      <c r="I120" s="253"/>
      <c r="J120" s="255"/>
      <c r="K120" s="253"/>
      <c r="L120" s="253"/>
      <c r="M120" s="253"/>
      <c r="N120" s="256"/>
      <c r="O120" s="257"/>
      <c r="P120" s="253"/>
      <c r="Q120" s="253"/>
      <c r="R120" s="253"/>
      <c r="S120" s="253"/>
      <c r="T120" s="253"/>
      <c r="U120" s="253"/>
      <c r="V120" s="253"/>
      <c r="W120" s="253"/>
      <c r="X120" s="253"/>
      <c r="Y120" s="253"/>
      <c r="Z120" s="253"/>
      <c r="AA120" s="253"/>
      <c r="AB120" s="211"/>
      <c r="AC120" s="211"/>
      <c r="AD120" s="211"/>
      <c r="AE120" s="211"/>
      <c r="AF120" s="258"/>
      <c r="AG120" s="258"/>
      <c r="AH120" s="211"/>
      <c r="AI120" s="211"/>
      <c r="AJ120" s="211"/>
      <c r="AK120" s="211"/>
      <c r="AL120" s="211"/>
      <c r="AM120" s="211"/>
      <c r="AN120" s="211"/>
      <c r="AO120" s="211"/>
      <c r="AP120" s="211"/>
      <c r="AQ120" s="211"/>
      <c r="AR120" s="211"/>
      <c r="AS120" s="211"/>
      <c r="AT120" s="211"/>
      <c r="AU120" s="211"/>
      <c r="AV120" s="211"/>
      <c r="AW120" s="211"/>
      <c r="AX120" s="211"/>
    </row>
    <row r="121" spans="1:50" ht="12.75" customHeight="1" x14ac:dyDescent="0.3">
      <c r="A121" s="211"/>
      <c r="B121" s="253"/>
      <c r="C121" s="253"/>
      <c r="D121" s="253"/>
      <c r="E121" s="254"/>
      <c r="F121" s="254"/>
      <c r="G121" s="253"/>
      <c r="H121" s="253"/>
      <c r="I121" s="253"/>
      <c r="J121" s="255"/>
      <c r="K121" s="253"/>
      <c r="L121" s="253"/>
      <c r="M121" s="253"/>
      <c r="N121" s="256"/>
      <c r="O121" s="257"/>
      <c r="P121" s="253"/>
      <c r="Q121" s="253"/>
      <c r="R121" s="253"/>
      <c r="S121" s="253"/>
      <c r="T121" s="253"/>
      <c r="U121" s="253"/>
      <c r="V121" s="253"/>
      <c r="W121" s="253"/>
      <c r="X121" s="253"/>
      <c r="Y121" s="253"/>
      <c r="Z121" s="253"/>
      <c r="AA121" s="253"/>
      <c r="AB121" s="211"/>
      <c r="AC121" s="211"/>
      <c r="AD121" s="211"/>
      <c r="AE121" s="211"/>
      <c r="AF121" s="258"/>
      <c r="AG121" s="258"/>
      <c r="AH121" s="211"/>
      <c r="AI121" s="211"/>
      <c r="AJ121" s="211"/>
      <c r="AK121" s="211"/>
      <c r="AL121" s="211"/>
      <c r="AM121" s="211"/>
      <c r="AN121" s="211"/>
      <c r="AO121" s="211"/>
      <c r="AP121" s="211"/>
      <c r="AQ121" s="211"/>
      <c r="AR121" s="211"/>
      <c r="AS121" s="211"/>
      <c r="AT121" s="211"/>
      <c r="AU121" s="211"/>
      <c r="AV121" s="211"/>
      <c r="AW121" s="211"/>
      <c r="AX121" s="211"/>
    </row>
    <row r="122" spans="1:50" ht="12.75" customHeight="1" x14ac:dyDescent="0.3">
      <c r="A122" s="211"/>
      <c r="B122" s="253"/>
      <c r="C122" s="253"/>
      <c r="D122" s="253"/>
      <c r="E122" s="254"/>
      <c r="F122" s="254"/>
      <c r="G122" s="253"/>
      <c r="H122" s="253"/>
      <c r="I122" s="253"/>
      <c r="J122" s="255"/>
      <c r="K122" s="253"/>
      <c r="L122" s="253"/>
      <c r="M122" s="253"/>
      <c r="N122" s="256"/>
      <c r="O122" s="257"/>
      <c r="P122" s="253"/>
      <c r="Q122" s="253"/>
      <c r="R122" s="253"/>
      <c r="S122" s="253"/>
      <c r="T122" s="253"/>
      <c r="U122" s="253"/>
      <c r="V122" s="253"/>
      <c r="W122" s="253"/>
      <c r="X122" s="253"/>
      <c r="Y122" s="253"/>
      <c r="Z122" s="253"/>
      <c r="AA122" s="253"/>
      <c r="AB122" s="211"/>
      <c r="AC122" s="211"/>
      <c r="AD122" s="211"/>
      <c r="AE122" s="211"/>
      <c r="AF122" s="258"/>
      <c r="AG122" s="258"/>
      <c r="AH122" s="211"/>
      <c r="AI122" s="211"/>
      <c r="AJ122" s="211"/>
      <c r="AK122" s="211"/>
      <c r="AL122" s="211"/>
      <c r="AM122" s="211"/>
      <c r="AN122" s="211"/>
      <c r="AO122" s="211"/>
      <c r="AP122" s="211"/>
      <c r="AQ122" s="211"/>
      <c r="AR122" s="211"/>
      <c r="AS122" s="211"/>
      <c r="AT122" s="211"/>
      <c r="AU122" s="211"/>
      <c r="AV122" s="211"/>
      <c r="AW122" s="211"/>
      <c r="AX122" s="211"/>
    </row>
    <row r="123" spans="1:50" ht="12.75" customHeight="1" x14ac:dyDescent="0.3">
      <c r="A123" s="211"/>
      <c r="B123" s="253"/>
      <c r="C123" s="253"/>
      <c r="D123" s="253"/>
      <c r="E123" s="254"/>
      <c r="F123" s="254"/>
      <c r="G123" s="253"/>
      <c r="H123" s="253"/>
      <c r="I123" s="253"/>
      <c r="J123" s="255"/>
      <c r="K123" s="253"/>
      <c r="L123" s="253"/>
      <c r="M123" s="253"/>
      <c r="N123" s="256"/>
      <c r="O123" s="257"/>
      <c r="P123" s="253"/>
      <c r="Q123" s="253"/>
      <c r="R123" s="253"/>
      <c r="S123" s="253"/>
      <c r="T123" s="253"/>
      <c r="U123" s="253"/>
      <c r="V123" s="253"/>
      <c r="W123" s="253"/>
      <c r="X123" s="253"/>
      <c r="Y123" s="253"/>
      <c r="Z123" s="253"/>
      <c r="AA123" s="253"/>
      <c r="AB123" s="211"/>
      <c r="AC123" s="211"/>
      <c r="AD123" s="211"/>
      <c r="AE123" s="211"/>
      <c r="AF123" s="258"/>
      <c r="AG123" s="258"/>
      <c r="AH123" s="211"/>
      <c r="AI123" s="211"/>
      <c r="AJ123" s="211"/>
      <c r="AK123" s="211"/>
      <c r="AL123" s="211"/>
      <c r="AM123" s="211"/>
      <c r="AN123" s="211"/>
      <c r="AO123" s="211"/>
      <c r="AP123" s="211"/>
      <c r="AQ123" s="211"/>
      <c r="AR123" s="211"/>
      <c r="AS123" s="211"/>
      <c r="AT123" s="211"/>
      <c r="AU123" s="211"/>
      <c r="AV123" s="211"/>
      <c r="AW123" s="211"/>
      <c r="AX123" s="211"/>
    </row>
    <row r="124" spans="1:50" ht="12.75" customHeight="1" x14ac:dyDescent="0.3">
      <c r="A124" s="211"/>
      <c r="B124" s="253"/>
      <c r="C124" s="253"/>
      <c r="D124" s="253"/>
      <c r="E124" s="254"/>
      <c r="F124" s="254"/>
      <c r="G124" s="253"/>
      <c r="H124" s="253"/>
      <c r="I124" s="253"/>
      <c r="J124" s="255"/>
      <c r="K124" s="253"/>
      <c r="L124" s="253"/>
      <c r="M124" s="253"/>
      <c r="N124" s="256"/>
      <c r="O124" s="257"/>
      <c r="P124" s="253"/>
      <c r="Q124" s="253"/>
      <c r="R124" s="253"/>
      <c r="S124" s="253"/>
      <c r="T124" s="253"/>
      <c r="U124" s="253"/>
      <c r="V124" s="253"/>
      <c r="W124" s="253"/>
      <c r="X124" s="253"/>
      <c r="Y124" s="253"/>
      <c r="Z124" s="253"/>
      <c r="AA124" s="253"/>
      <c r="AB124" s="211"/>
      <c r="AC124" s="211"/>
      <c r="AD124" s="211"/>
      <c r="AE124" s="211"/>
      <c r="AF124" s="258"/>
      <c r="AG124" s="258"/>
      <c r="AH124" s="211"/>
      <c r="AI124" s="211"/>
      <c r="AJ124" s="211"/>
      <c r="AK124" s="211"/>
      <c r="AL124" s="211"/>
      <c r="AM124" s="211"/>
      <c r="AN124" s="211"/>
      <c r="AO124" s="211"/>
      <c r="AP124" s="211"/>
      <c r="AQ124" s="211"/>
      <c r="AR124" s="211"/>
      <c r="AS124" s="211"/>
      <c r="AT124" s="211"/>
      <c r="AU124" s="211"/>
      <c r="AV124" s="211"/>
      <c r="AW124" s="211"/>
      <c r="AX124" s="211"/>
    </row>
    <row r="125" spans="1:50" ht="12.75" customHeight="1" x14ac:dyDescent="0.3">
      <c r="A125" s="211"/>
      <c r="B125" s="253"/>
      <c r="C125" s="253"/>
      <c r="D125" s="253"/>
      <c r="E125" s="254"/>
      <c r="F125" s="254"/>
      <c r="G125" s="253"/>
      <c r="H125" s="253"/>
      <c r="I125" s="253"/>
      <c r="J125" s="255"/>
      <c r="K125" s="253"/>
      <c r="L125" s="253"/>
      <c r="M125" s="253"/>
      <c r="N125" s="256"/>
      <c r="O125" s="257"/>
      <c r="P125" s="253"/>
      <c r="Q125" s="253"/>
      <c r="R125" s="253"/>
      <c r="S125" s="253"/>
      <c r="T125" s="253"/>
      <c r="U125" s="253"/>
      <c r="V125" s="253"/>
      <c r="W125" s="253"/>
      <c r="X125" s="253"/>
      <c r="Y125" s="253"/>
      <c r="Z125" s="253"/>
      <c r="AA125" s="253"/>
      <c r="AB125" s="211"/>
      <c r="AC125" s="211"/>
      <c r="AD125" s="211"/>
      <c r="AE125" s="211"/>
      <c r="AF125" s="258"/>
      <c r="AG125" s="258"/>
      <c r="AH125" s="211"/>
      <c r="AI125" s="211"/>
      <c r="AJ125" s="211"/>
      <c r="AK125" s="211"/>
      <c r="AL125" s="211"/>
      <c r="AM125" s="211"/>
      <c r="AN125" s="211"/>
      <c r="AO125" s="211"/>
      <c r="AP125" s="211"/>
      <c r="AQ125" s="211"/>
      <c r="AR125" s="211"/>
      <c r="AS125" s="211"/>
      <c r="AT125" s="211"/>
      <c r="AU125" s="211"/>
      <c r="AV125" s="211"/>
      <c r="AW125" s="211"/>
      <c r="AX125" s="211"/>
    </row>
    <row r="126" spans="1:50" ht="12.75" customHeight="1" x14ac:dyDescent="0.3">
      <c r="A126" s="211"/>
      <c r="B126" s="253"/>
      <c r="C126" s="253"/>
      <c r="D126" s="253"/>
      <c r="E126" s="254"/>
      <c r="F126" s="254"/>
      <c r="G126" s="253"/>
      <c r="H126" s="253"/>
      <c r="I126" s="253"/>
      <c r="J126" s="255"/>
      <c r="K126" s="253"/>
      <c r="L126" s="253"/>
      <c r="M126" s="253"/>
      <c r="N126" s="256"/>
      <c r="O126" s="257"/>
      <c r="P126" s="253"/>
      <c r="Q126" s="253"/>
      <c r="R126" s="253"/>
      <c r="S126" s="253"/>
      <c r="T126" s="253"/>
      <c r="U126" s="253"/>
      <c r="V126" s="253"/>
      <c r="W126" s="253"/>
      <c r="X126" s="253"/>
      <c r="Y126" s="253"/>
      <c r="Z126" s="253"/>
      <c r="AA126" s="253"/>
      <c r="AB126" s="211"/>
      <c r="AC126" s="211"/>
      <c r="AD126" s="211"/>
      <c r="AE126" s="211"/>
      <c r="AF126" s="258"/>
      <c r="AG126" s="258"/>
      <c r="AH126" s="211"/>
      <c r="AI126" s="211"/>
      <c r="AJ126" s="211"/>
      <c r="AK126" s="211"/>
      <c r="AL126" s="211"/>
      <c r="AM126" s="211"/>
      <c r="AN126" s="211"/>
      <c r="AO126" s="211"/>
      <c r="AP126" s="211"/>
      <c r="AQ126" s="211"/>
      <c r="AR126" s="211"/>
      <c r="AS126" s="211"/>
      <c r="AT126" s="211"/>
      <c r="AU126" s="211"/>
      <c r="AV126" s="211"/>
      <c r="AW126" s="211"/>
      <c r="AX126" s="211"/>
    </row>
    <row r="127" spans="1:50" ht="12.75" customHeight="1" x14ac:dyDescent="0.3">
      <c r="A127" s="211"/>
      <c r="B127" s="253"/>
      <c r="C127" s="253"/>
      <c r="D127" s="253"/>
      <c r="E127" s="254"/>
      <c r="F127" s="254"/>
      <c r="G127" s="253"/>
      <c r="H127" s="253"/>
      <c r="I127" s="253"/>
      <c r="J127" s="255"/>
      <c r="K127" s="253"/>
      <c r="L127" s="253"/>
      <c r="M127" s="253"/>
      <c r="N127" s="256"/>
      <c r="O127" s="257"/>
      <c r="P127" s="253"/>
      <c r="Q127" s="253"/>
      <c r="R127" s="253"/>
      <c r="S127" s="253"/>
      <c r="T127" s="253"/>
      <c r="U127" s="253"/>
      <c r="V127" s="253"/>
      <c r="W127" s="253"/>
      <c r="X127" s="253"/>
      <c r="Y127" s="253"/>
      <c r="Z127" s="253"/>
      <c r="AA127" s="253"/>
      <c r="AB127" s="211"/>
      <c r="AC127" s="211"/>
      <c r="AD127" s="211"/>
      <c r="AE127" s="211"/>
      <c r="AF127" s="258"/>
      <c r="AG127" s="258"/>
      <c r="AH127" s="211"/>
      <c r="AI127" s="211"/>
      <c r="AJ127" s="211"/>
      <c r="AK127" s="211"/>
      <c r="AL127" s="211"/>
      <c r="AM127" s="211"/>
      <c r="AN127" s="211"/>
      <c r="AO127" s="211"/>
      <c r="AP127" s="211"/>
      <c r="AQ127" s="211"/>
      <c r="AR127" s="211"/>
      <c r="AS127" s="211"/>
      <c r="AT127" s="211"/>
      <c r="AU127" s="211"/>
      <c r="AV127" s="211"/>
      <c r="AW127" s="211"/>
      <c r="AX127" s="211"/>
    </row>
    <row r="128" spans="1:50" ht="12.75" customHeight="1" x14ac:dyDescent="0.3">
      <c r="A128" s="211"/>
      <c r="B128" s="253"/>
      <c r="C128" s="253"/>
      <c r="D128" s="253"/>
      <c r="E128" s="254"/>
      <c r="F128" s="254"/>
      <c r="G128" s="253"/>
      <c r="H128" s="253"/>
      <c r="I128" s="253"/>
      <c r="J128" s="255"/>
      <c r="K128" s="253"/>
      <c r="L128" s="253"/>
      <c r="M128" s="253"/>
      <c r="N128" s="256"/>
      <c r="O128" s="257"/>
      <c r="P128" s="253"/>
      <c r="Q128" s="253"/>
      <c r="R128" s="253"/>
      <c r="S128" s="253"/>
      <c r="T128" s="253"/>
      <c r="U128" s="253"/>
      <c r="V128" s="253"/>
      <c r="W128" s="253"/>
      <c r="X128" s="253"/>
      <c r="Y128" s="253"/>
      <c r="Z128" s="253"/>
      <c r="AA128" s="253"/>
      <c r="AB128" s="211"/>
      <c r="AC128" s="211"/>
      <c r="AD128" s="211"/>
      <c r="AE128" s="211"/>
      <c r="AF128" s="258"/>
      <c r="AG128" s="258"/>
      <c r="AH128" s="211"/>
      <c r="AI128" s="211"/>
      <c r="AJ128" s="211"/>
      <c r="AK128" s="211"/>
      <c r="AL128" s="211"/>
      <c r="AM128" s="211"/>
      <c r="AN128" s="211"/>
      <c r="AO128" s="211"/>
      <c r="AP128" s="211"/>
      <c r="AQ128" s="211"/>
      <c r="AR128" s="211"/>
      <c r="AS128" s="211"/>
      <c r="AT128" s="211"/>
      <c r="AU128" s="211"/>
      <c r="AV128" s="211"/>
      <c r="AW128" s="211"/>
      <c r="AX128" s="211"/>
    </row>
    <row r="129" spans="1:50" ht="12.75" customHeight="1" x14ac:dyDescent="0.3">
      <c r="A129" s="211"/>
      <c r="B129" s="253"/>
      <c r="C129" s="253"/>
      <c r="D129" s="253"/>
      <c r="E129" s="254"/>
      <c r="F129" s="254"/>
      <c r="G129" s="253"/>
      <c r="H129" s="253"/>
      <c r="I129" s="253"/>
      <c r="J129" s="255"/>
      <c r="K129" s="253"/>
      <c r="L129" s="253"/>
      <c r="M129" s="253"/>
      <c r="N129" s="256"/>
      <c r="O129" s="257"/>
      <c r="P129" s="253"/>
      <c r="Q129" s="253"/>
      <c r="R129" s="253"/>
      <c r="S129" s="253"/>
      <c r="T129" s="253"/>
      <c r="U129" s="253"/>
      <c r="V129" s="253"/>
      <c r="W129" s="253"/>
      <c r="X129" s="253"/>
      <c r="Y129" s="253"/>
      <c r="Z129" s="253"/>
      <c r="AA129" s="253"/>
      <c r="AB129" s="211"/>
      <c r="AC129" s="211"/>
      <c r="AD129" s="211"/>
      <c r="AE129" s="211"/>
      <c r="AF129" s="258"/>
      <c r="AG129" s="258"/>
      <c r="AH129" s="211"/>
      <c r="AI129" s="211"/>
      <c r="AJ129" s="211"/>
      <c r="AK129" s="211"/>
      <c r="AL129" s="211"/>
      <c r="AM129" s="211"/>
      <c r="AN129" s="211"/>
      <c r="AO129" s="211"/>
      <c r="AP129" s="211"/>
      <c r="AQ129" s="211"/>
      <c r="AR129" s="211"/>
      <c r="AS129" s="211"/>
      <c r="AT129" s="211"/>
      <c r="AU129" s="211"/>
      <c r="AV129" s="211"/>
      <c r="AW129" s="211"/>
      <c r="AX129" s="211"/>
    </row>
    <row r="130" spans="1:50" ht="12.75" customHeight="1" x14ac:dyDescent="0.3">
      <c r="A130" s="211"/>
      <c r="B130" s="253"/>
      <c r="C130" s="253"/>
      <c r="D130" s="253"/>
      <c r="E130" s="254"/>
      <c r="F130" s="254"/>
      <c r="G130" s="253"/>
      <c r="H130" s="253"/>
      <c r="I130" s="253"/>
      <c r="J130" s="255"/>
      <c r="K130" s="253"/>
      <c r="L130" s="253"/>
      <c r="M130" s="253"/>
      <c r="N130" s="256"/>
      <c r="O130" s="257"/>
      <c r="P130" s="253"/>
      <c r="Q130" s="253"/>
      <c r="R130" s="253"/>
      <c r="S130" s="253"/>
      <c r="T130" s="253"/>
      <c r="U130" s="253"/>
      <c r="V130" s="253"/>
      <c r="W130" s="253"/>
      <c r="X130" s="253"/>
      <c r="Y130" s="253"/>
      <c r="Z130" s="253"/>
      <c r="AA130" s="253"/>
      <c r="AB130" s="211"/>
      <c r="AC130" s="211"/>
      <c r="AD130" s="211"/>
      <c r="AE130" s="211"/>
      <c r="AF130" s="258"/>
      <c r="AG130" s="258"/>
      <c r="AH130" s="211"/>
      <c r="AI130" s="211"/>
      <c r="AJ130" s="211"/>
      <c r="AK130" s="211"/>
      <c r="AL130" s="211"/>
      <c r="AM130" s="211"/>
      <c r="AN130" s="211"/>
      <c r="AO130" s="211"/>
      <c r="AP130" s="211"/>
      <c r="AQ130" s="211"/>
      <c r="AR130" s="211"/>
      <c r="AS130" s="211"/>
      <c r="AT130" s="211"/>
      <c r="AU130" s="211"/>
      <c r="AV130" s="211"/>
      <c r="AW130" s="211"/>
      <c r="AX130" s="211"/>
    </row>
    <row r="131" spans="1:50" ht="12.75" customHeight="1" x14ac:dyDescent="0.3">
      <c r="A131" s="211"/>
      <c r="B131" s="253"/>
      <c r="C131" s="253"/>
      <c r="D131" s="253"/>
      <c r="E131" s="254"/>
      <c r="F131" s="254"/>
      <c r="G131" s="253"/>
      <c r="H131" s="253"/>
      <c r="I131" s="253"/>
      <c r="J131" s="255"/>
      <c r="K131" s="253"/>
      <c r="L131" s="253"/>
      <c r="M131" s="253"/>
      <c r="N131" s="256"/>
      <c r="O131" s="257"/>
      <c r="P131" s="253"/>
      <c r="Q131" s="253"/>
      <c r="R131" s="253"/>
      <c r="S131" s="253"/>
      <c r="T131" s="253"/>
      <c r="U131" s="253"/>
      <c r="V131" s="253"/>
      <c r="W131" s="253"/>
      <c r="X131" s="253"/>
      <c r="Y131" s="253"/>
      <c r="Z131" s="253"/>
      <c r="AA131" s="253"/>
      <c r="AB131" s="211"/>
      <c r="AC131" s="211"/>
      <c r="AD131" s="211"/>
      <c r="AE131" s="211"/>
      <c r="AF131" s="258"/>
      <c r="AG131" s="258"/>
      <c r="AH131" s="211"/>
      <c r="AI131" s="211"/>
      <c r="AJ131" s="211"/>
      <c r="AK131" s="211"/>
      <c r="AL131" s="211"/>
      <c r="AM131" s="211"/>
      <c r="AN131" s="211"/>
      <c r="AO131" s="211"/>
      <c r="AP131" s="211"/>
      <c r="AQ131" s="211"/>
      <c r="AR131" s="211"/>
      <c r="AS131" s="211"/>
      <c r="AT131" s="211"/>
      <c r="AU131" s="211"/>
      <c r="AV131" s="211"/>
      <c r="AW131" s="211"/>
      <c r="AX131" s="211"/>
    </row>
    <row r="132" spans="1:50" ht="12.75" customHeight="1" x14ac:dyDescent="0.3">
      <c r="A132" s="211"/>
      <c r="B132" s="253"/>
      <c r="C132" s="253"/>
      <c r="D132" s="253"/>
      <c r="E132" s="254"/>
      <c r="F132" s="254"/>
      <c r="G132" s="253"/>
      <c r="H132" s="253"/>
      <c r="I132" s="253"/>
      <c r="J132" s="255"/>
      <c r="K132" s="253"/>
      <c r="L132" s="253"/>
      <c r="M132" s="253"/>
      <c r="N132" s="256"/>
      <c r="O132" s="257"/>
      <c r="P132" s="253"/>
      <c r="Q132" s="253"/>
      <c r="R132" s="253"/>
      <c r="S132" s="253"/>
      <c r="T132" s="253"/>
      <c r="U132" s="253"/>
      <c r="V132" s="253"/>
      <c r="W132" s="253"/>
      <c r="X132" s="253"/>
      <c r="Y132" s="253"/>
      <c r="Z132" s="253"/>
      <c r="AA132" s="253"/>
      <c r="AB132" s="211"/>
      <c r="AC132" s="211"/>
      <c r="AD132" s="211"/>
      <c r="AE132" s="211"/>
      <c r="AF132" s="258"/>
      <c r="AG132" s="258"/>
      <c r="AH132" s="211"/>
      <c r="AI132" s="211"/>
      <c r="AJ132" s="211"/>
      <c r="AK132" s="211"/>
      <c r="AL132" s="211"/>
      <c r="AM132" s="211"/>
      <c r="AN132" s="211"/>
      <c r="AO132" s="211"/>
      <c r="AP132" s="211"/>
      <c r="AQ132" s="211"/>
      <c r="AR132" s="211"/>
      <c r="AS132" s="211"/>
      <c r="AT132" s="211"/>
      <c r="AU132" s="211"/>
      <c r="AV132" s="211"/>
      <c r="AW132" s="211"/>
      <c r="AX132" s="211"/>
    </row>
    <row r="133" spans="1:50" ht="12.75" customHeight="1" x14ac:dyDescent="0.3">
      <c r="A133" s="211"/>
      <c r="B133" s="253"/>
      <c r="C133" s="253"/>
      <c r="D133" s="253"/>
      <c r="E133" s="254"/>
      <c r="F133" s="254"/>
      <c r="G133" s="253"/>
      <c r="H133" s="253"/>
      <c r="I133" s="253"/>
      <c r="J133" s="255"/>
      <c r="K133" s="253"/>
      <c r="L133" s="253"/>
      <c r="M133" s="253"/>
      <c r="N133" s="256"/>
      <c r="O133" s="257"/>
      <c r="P133" s="253"/>
      <c r="Q133" s="253"/>
      <c r="R133" s="253"/>
      <c r="S133" s="253"/>
      <c r="T133" s="253"/>
      <c r="U133" s="253"/>
      <c r="V133" s="253"/>
      <c r="W133" s="253"/>
      <c r="X133" s="253"/>
      <c r="Y133" s="253"/>
      <c r="Z133" s="253"/>
      <c r="AA133" s="253"/>
      <c r="AB133" s="211"/>
      <c r="AC133" s="211"/>
      <c r="AD133" s="211"/>
      <c r="AE133" s="211"/>
      <c r="AF133" s="258"/>
      <c r="AG133" s="258"/>
      <c r="AH133" s="211"/>
      <c r="AI133" s="211"/>
      <c r="AJ133" s="211"/>
      <c r="AK133" s="211"/>
      <c r="AL133" s="211"/>
      <c r="AM133" s="211"/>
      <c r="AN133" s="211"/>
      <c r="AO133" s="211"/>
      <c r="AP133" s="211"/>
      <c r="AQ133" s="211"/>
      <c r="AR133" s="211"/>
      <c r="AS133" s="211"/>
      <c r="AT133" s="211"/>
      <c r="AU133" s="211"/>
      <c r="AV133" s="211"/>
      <c r="AW133" s="211"/>
      <c r="AX133" s="211"/>
    </row>
    <row r="134" spans="1:50" ht="12.75" customHeight="1" x14ac:dyDescent="0.3">
      <c r="A134" s="211"/>
      <c r="B134" s="253"/>
      <c r="C134" s="253"/>
      <c r="D134" s="253"/>
      <c r="E134" s="254"/>
      <c r="F134" s="254"/>
      <c r="G134" s="253"/>
      <c r="H134" s="253"/>
      <c r="I134" s="253"/>
      <c r="J134" s="255"/>
      <c r="K134" s="253"/>
      <c r="L134" s="253"/>
      <c r="M134" s="253"/>
      <c r="N134" s="256"/>
      <c r="O134" s="257"/>
      <c r="P134" s="253"/>
      <c r="Q134" s="253"/>
      <c r="R134" s="253"/>
      <c r="S134" s="253"/>
      <c r="T134" s="253"/>
      <c r="U134" s="253"/>
      <c r="V134" s="253"/>
      <c r="W134" s="253"/>
      <c r="X134" s="253"/>
      <c r="Y134" s="253"/>
      <c r="Z134" s="253"/>
      <c r="AA134" s="253"/>
      <c r="AB134" s="211"/>
      <c r="AC134" s="211"/>
      <c r="AD134" s="211"/>
      <c r="AE134" s="211"/>
      <c r="AF134" s="258"/>
      <c r="AG134" s="258"/>
      <c r="AH134" s="211"/>
      <c r="AI134" s="211"/>
      <c r="AJ134" s="211"/>
      <c r="AK134" s="211"/>
      <c r="AL134" s="211"/>
      <c r="AM134" s="211"/>
      <c r="AN134" s="211"/>
      <c r="AO134" s="211"/>
      <c r="AP134" s="211"/>
      <c r="AQ134" s="211"/>
      <c r="AR134" s="211"/>
      <c r="AS134" s="211"/>
      <c r="AT134" s="211"/>
      <c r="AU134" s="211"/>
      <c r="AV134" s="211"/>
      <c r="AW134" s="211"/>
      <c r="AX134" s="211"/>
    </row>
    <row r="135" spans="1:50" ht="12.75" customHeight="1" x14ac:dyDescent="0.3">
      <c r="A135" s="211"/>
      <c r="B135" s="253"/>
      <c r="C135" s="253"/>
      <c r="D135" s="253"/>
      <c r="E135" s="254"/>
      <c r="F135" s="254"/>
      <c r="G135" s="253"/>
      <c r="H135" s="253"/>
      <c r="I135" s="253"/>
      <c r="J135" s="255"/>
      <c r="K135" s="253"/>
      <c r="L135" s="253"/>
      <c r="M135" s="253"/>
      <c r="N135" s="256"/>
      <c r="O135" s="257"/>
      <c r="P135" s="253"/>
      <c r="Q135" s="253"/>
      <c r="R135" s="253"/>
      <c r="S135" s="253"/>
      <c r="T135" s="253"/>
      <c r="U135" s="253"/>
      <c r="V135" s="253"/>
      <c r="W135" s="253"/>
      <c r="X135" s="253"/>
      <c r="Y135" s="253"/>
      <c r="Z135" s="253"/>
      <c r="AA135" s="253"/>
      <c r="AB135" s="211"/>
      <c r="AC135" s="211"/>
      <c r="AD135" s="211"/>
      <c r="AE135" s="211"/>
      <c r="AF135" s="258"/>
      <c r="AG135" s="258"/>
      <c r="AH135" s="211"/>
      <c r="AI135" s="211"/>
      <c r="AJ135" s="211"/>
      <c r="AK135" s="211"/>
      <c r="AL135" s="211"/>
      <c r="AM135" s="211"/>
      <c r="AN135" s="211"/>
      <c r="AO135" s="211"/>
      <c r="AP135" s="211"/>
      <c r="AQ135" s="211"/>
      <c r="AR135" s="211"/>
      <c r="AS135" s="211"/>
      <c r="AT135" s="211"/>
      <c r="AU135" s="211"/>
      <c r="AV135" s="211"/>
      <c r="AW135" s="211"/>
      <c r="AX135" s="211"/>
    </row>
    <row r="136" spans="1:50" ht="12.75" customHeight="1" x14ac:dyDescent="0.3">
      <c r="A136" s="211"/>
      <c r="B136" s="253"/>
      <c r="C136" s="253"/>
      <c r="D136" s="253"/>
      <c r="E136" s="254"/>
      <c r="F136" s="254"/>
      <c r="G136" s="253"/>
      <c r="H136" s="253"/>
      <c r="I136" s="253"/>
      <c r="J136" s="255"/>
      <c r="K136" s="253"/>
      <c r="L136" s="253"/>
      <c r="M136" s="253"/>
      <c r="N136" s="256"/>
      <c r="O136" s="257"/>
      <c r="P136" s="253"/>
      <c r="Q136" s="253"/>
      <c r="R136" s="253"/>
      <c r="S136" s="253"/>
      <c r="T136" s="253"/>
      <c r="U136" s="253"/>
      <c r="V136" s="253"/>
      <c r="W136" s="253"/>
      <c r="X136" s="253"/>
      <c r="Y136" s="253"/>
      <c r="Z136" s="253"/>
      <c r="AA136" s="253"/>
      <c r="AB136" s="211"/>
      <c r="AC136" s="211"/>
      <c r="AD136" s="211"/>
      <c r="AE136" s="211"/>
      <c r="AF136" s="258"/>
      <c r="AG136" s="258"/>
      <c r="AH136" s="211"/>
      <c r="AI136" s="211"/>
      <c r="AJ136" s="211"/>
      <c r="AK136" s="211"/>
      <c r="AL136" s="211"/>
      <c r="AM136" s="211"/>
      <c r="AN136" s="211"/>
      <c r="AO136" s="211"/>
      <c r="AP136" s="211"/>
      <c r="AQ136" s="211"/>
      <c r="AR136" s="211"/>
      <c r="AS136" s="211"/>
      <c r="AT136" s="211"/>
      <c r="AU136" s="211"/>
      <c r="AV136" s="211"/>
      <c r="AW136" s="211"/>
      <c r="AX136" s="211"/>
    </row>
    <row r="137" spans="1:50" ht="12.75" customHeight="1" x14ac:dyDescent="0.3">
      <c r="A137" s="211"/>
      <c r="B137" s="253"/>
      <c r="C137" s="253"/>
      <c r="D137" s="253"/>
      <c r="E137" s="254"/>
      <c r="F137" s="254"/>
      <c r="G137" s="253"/>
      <c r="H137" s="253"/>
      <c r="I137" s="253"/>
      <c r="J137" s="255"/>
      <c r="K137" s="253"/>
      <c r="L137" s="253"/>
      <c r="M137" s="253"/>
      <c r="N137" s="256"/>
      <c r="O137" s="257"/>
      <c r="P137" s="253"/>
      <c r="Q137" s="253"/>
      <c r="R137" s="253"/>
      <c r="S137" s="253"/>
      <c r="T137" s="253"/>
      <c r="U137" s="253"/>
      <c r="V137" s="253"/>
      <c r="W137" s="253"/>
      <c r="X137" s="253"/>
      <c r="Y137" s="253"/>
      <c r="Z137" s="253"/>
      <c r="AA137" s="253"/>
      <c r="AB137" s="211"/>
      <c r="AC137" s="211"/>
      <c r="AD137" s="211"/>
      <c r="AE137" s="211"/>
      <c r="AF137" s="258"/>
      <c r="AG137" s="258"/>
      <c r="AH137" s="211"/>
      <c r="AI137" s="211"/>
      <c r="AJ137" s="211"/>
      <c r="AK137" s="211"/>
      <c r="AL137" s="211"/>
      <c r="AM137" s="211"/>
      <c r="AN137" s="211"/>
      <c r="AO137" s="211"/>
      <c r="AP137" s="211"/>
      <c r="AQ137" s="211"/>
      <c r="AR137" s="211"/>
      <c r="AS137" s="211"/>
      <c r="AT137" s="211"/>
      <c r="AU137" s="211"/>
      <c r="AV137" s="211"/>
      <c r="AW137" s="211"/>
      <c r="AX137" s="211"/>
    </row>
    <row r="138" spans="1:50" ht="12.75" customHeight="1" x14ac:dyDescent="0.3">
      <c r="A138" s="211"/>
      <c r="B138" s="253"/>
      <c r="C138" s="253"/>
      <c r="D138" s="253"/>
      <c r="E138" s="254"/>
      <c r="F138" s="254"/>
      <c r="G138" s="253"/>
      <c r="H138" s="253"/>
      <c r="I138" s="253"/>
      <c r="J138" s="255"/>
      <c r="K138" s="253"/>
      <c r="L138" s="253"/>
      <c r="M138" s="253"/>
      <c r="N138" s="256"/>
      <c r="O138" s="257"/>
      <c r="P138" s="253"/>
      <c r="Q138" s="253"/>
      <c r="R138" s="253"/>
      <c r="S138" s="253"/>
      <c r="T138" s="253"/>
      <c r="U138" s="253"/>
      <c r="V138" s="253"/>
      <c r="W138" s="253"/>
      <c r="X138" s="253"/>
      <c r="Y138" s="253"/>
      <c r="Z138" s="253"/>
      <c r="AA138" s="253"/>
      <c r="AB138" s="211"/>
      <c r="AC138" s="211"/>
      <c r="AD138" s="211"/>
      <c r="AE138" s="211"/>
      <c r="AF138" s="258"/>
      <c r="AG138" s="258"/>
      <c r="AH138" s="211"/>
      <c r="AI138" s="211"/>
      <c r="AJ138" s="211"/>
      <c r="AK138" s="211"/>
      <c r="AL138" s="211"/>
      <c r="AM138" s="211"/>
      <c r="AN138" s="211"/>
      <c r="AO138" s="211"/>
      <c r="AP138" s="211"/>
      <c r="AQ138" s="211"/>
      <c r="AR138" s="211"/>
      <c r="AS138" s="211"/>
      <c r="AT138" s="211"/>
      <c r="AU138" s="211"/>
      <c r="AV138" s="211"/>
      <c r="AW138" s="211"/>
      <c r="AX138" s="211"/>
    </row>
    <row r="139" spans="1:50" ht="12.75" customHeight="1" x14ac:dyDescent="0.3">
      <c r="A139" s="211"/>
      <c r="B139" s="253"/>
      <c r="C139" s="253"/>
      <c r="D139" s="253"/>
      <c r="E139" s="254"/>
      <c r="F139" s="254"/>
      <c r="G139" s="253"/>
      <c r="H139" s="253"/>
      <c r="I139" s="253"/>
      <c r="J139" s="255"/>
      <c r="K139" s="253"/>
      <c r="L139" s="253"/>
      <c r="M139" s="253"/>
      <c r="N139" s="256"/>
      <c r="O139" s="257"/>
      <c r="P139" s="253"/>
      <c r="Q139" s="253"/>
      <c r="R139" s="253"/>
      <c r="S139" s="253"/>
      <c r="T139" s="253"/>
      <c r="U139" s="253"/>
      <c r="V139" s="253"/>
      <c r="W139" s="253"/>
      <c r="X139" s="253"/>
      <c r="Y139" s="253"/>
      <c r="Z139" s="253"/>
      <c r="AA139" s="253"/>
      <c r="AB139" s="211"/>
      <c r="AC139" s="211"/>
      <c r="AD139" s="211"/>
      <c r="AE139" s="211"/>
      <c r="AF139" s="258"/>
      <c r="AG139" s="258"/>
      <c r="AH139" s="211"/>
      <c r="AI139" s="211"/>
      <c r="AJ139" s="211"/>
      <c r="AK139" s="211"/>
      <c r="AL139" s="211"/>
      <c r="AM139" s="211"/>
      <c r="AN139" s="211"/>
      <c r="AO139" s="211"/>
      <c r="AP139" s="211"/>
      <c r="AQ139" s="211"/>
      <c r="AR139" s="211"/>
      <c r="AS139" s="211"/>
      <c r="AT139" s="211"/>
      <c r="AU139" s="211"/>
      <c r="AV139" s="211"/>
      <c r="AW139" s="211"/>
      <c r="AX139" s="211"/>
    </row>
    <row r="140" spans="1:50" ht="12.75" customHeight="1" x14ac:dyDescent="0.3">
      <c r="A140" s="211"/>
      <c r="B140" s="253"/>
      <c r="C140" s="253"/>
      <c r="D140" s="253"/>
      <c r="E140" s="254"/>
      <c r="F140" s="254"/>
      <c r="G140" s="253"/>
      <c r="H140" s="253"/>
      <c r="I140" s="253"/>
      <c r="J140" s="255"/>
      <c r="K140" s="253"/>
      <c r="L140" s="253"/>
      <c r="M140" s="253"/>
      <c r="N140" s="256"/>
      <c r="O140" s="257"/>
      <c r="P140" s="253"/>
      <c r="Q140" s="253"/>
      <c r="R140" s="253"/>
      <c r="S140" s="253"/>
      <c r="T140" s="253"/>
      <c r="U140" s="253"/>
      <c r="V140" s="253"/>
      <c r="W140" s="253"/>
      <c r="X140" s="253"/>
      <c r="Y140" s="253"/>
      <c r="Z140" s="253"/>
      <c r="AA140" s="253"/>
      <c r="AB140" s="211"/>
      <c r="AC140" s="211"/>
      <c r="AD140" s="211"/>
      <c r="AE140" s="211"/>
      <c r="AF140" s="258"/>
      <c r="AG140" s="258"/>
      <c r="AH140" s="211"/>
      <c r="AI140" s="211"/>
      <c r="AJ140" s="211"/>
      <c r="AK140" s="211"/>
      <c r="AL140" s="211"/>
      <c r="AM140" s="211"/>
      <c r="AN140" s="211"/>
      <c r="AO140" s="211"/>
      <c r="AP140" s="211"/>
      <c r="AQ140" s="211"/>
      <c r="AR140" s="211"/>
      <c r="AS140" s="211"/>
      <c r="AT140" s="211"/>
      <c r="AU140" s="211"/>
      <c r="AV140" s="211"/>
      <c r="AW140" s="211"/>
      <c r="AX140" s="211"/>
    </row>
    <row r="141" spans="1:50" ht="12.75" customHeight="1" x14ac:dyDescent="0.3">
      <c r="A141" s="211"/>
      <c r="B141" s="253"/>
      <c r="C141" s="253"/>
      <c r="D141" s="253"/>
      <c r="E141" s="254"/>
      <c r="F141" s="254"/>
      <c r="G141" s="253"/>
      <c r="H141" s="253"/>
      <c r="I141" s="253"/>
      <c r="J141" s="255"/>
      <c r="K141" s="253"/>
      <c r="L141" s="253"/>
      <c r="M141" s="253"/>
      <c r="N141" s="256"/>
      <c r="O141" s="257"/>
      <c r="P141" s="253"/>
      <c r="Q141" s="253"/>
      <c r="R141" s="253"/>
      <c r="S141" s="253"/>
      <c r="T141" s="253"/>
      <c r="U141" s="253"/>
      <c r="V141" s="253"/>
      <c r="W141" s="253"/>
      <c r="X141" s="253"/>
      <c r="Y141" s="253"/>
      <c r="Z141" s="253"/>
      <c r="AA141" s="253"/>
      <c r="AB141" s="211"/>
      <c r="AC141" s="211"/>
      <c r="AD141" s="211"/>
      <c r="AE141" s="211"/>
      <c r="AF141" s="258"/>
      <c r="AG141" s="258"/>
      <c r="AH141" s="211"/>
      <c r="AI141" s="211"/>
      <c r="AJ141" s="211"/>
      <c r="AK141" s="211"/>
      <c r="AL141" s="211"/>
      <c r="AM141" s="211"/>
      <c r="AN141" s="211"/>
      <c r="AO141" s="211"/>
      <c r="AP141" s="211"/>
      <c r="AQ141" s="211"/>
      <c r="AR141" s="211"/>
      <c r="AS141" s="211"/>
      <c r="AT141" s="211"/>
      <c r="AU141" s="211"/>
      <c r="AV141" s="211"/>
      <c r="AW141" s="211"/>
      <c r="AX141" s="211"/>
    </row>
    <row r="142" spans="1:50" ht="12.75" customHeight="1" x14ac:dyDescent="0.3">
      <c r="A142" s="211"/>
      <c r="B142" s="253"/>
      <c r="C142" s="253"/>
      <c r="D142" s="253"/>
      <c r="E142" s="254"/>
      <c r="F142" s="254"/>
      <c r="G142" s="253"/>
      <c r="H142" s="253"/>
      <c r="I142" s="253"/>
      <c r="J142" s="255"/>
      <c r="K142" s="253"/>
      <c r="L142" s="253"/>
      <c r="M142" s="253"/>
      <c r="N142" s="256"/>
      <c r="O142" s="257"/>
      <c r="P142" s="253"/>
      <c r="Q142" s="253"/>
      <c r="R142" s="253"/>
      <c r="S142" s="253"/>
      <c r="T142" s="253"/>
      <c r="U142" s="253"/>
      <c r="V142" s="253"/>
      <c r="W142" s="253"/>
      <c r="X142" s="253"/>
      <c r="Y142" s="253"/>
      <c r="Z142" s="253"/>
      <c r="AA142" s="253"/>
      <c r="AB142" s="211"/>
      <c r="AC142" s="211"/>
      <c r="AD142" s="211"/>
      <c r="AE142" s="211"/>
      <c r="AF142" s="258"/>
      <c r="AG142" s="258"/>
      <c r="AH142" s="211"/>
      <c r="AI142" s="211"/>
      <c r="AJ142" s="211"/>
      <c r="AK142" s="211"/>
      <c r="AL142" s="211"/>
      <c r="AM142" s="211"/>
      <c r="AN142" s="211"/>
      <c r="AO142" s="211"/>
      <c r="AP142" s="211"/>
      <c r="AQ142" s="211"/>
      <c r="AR142" s="211"/>
      <c r="AS142" s="211"/>
      <c r="AT142" s="211"/>
      <c r="AU142" s="211"/>
      <c r="AV142" s="211"/>
      <c r="AW142" s="211"/>
      <c r="AX142" s="211"/>
    </row>
    <row r="143" spans="1:50" ht="12.75" customHeight="1" x14ac:dyDescent="0.3">
      <c r="A143" s="211"/>
      <c r="B143" s="253"/>
      <c r="C143" s="253"/>
      <c r="D143" s="253"/>
      <c r="E143" s="254"/>
      <c r="F143" s="254"/>
      <c r="G143" s="253"/>
      <c r="H143" s="253"/>
      <c r="I143" s="253"/>
      <c r="J143" s="255"/>
      <c r="K143" s="253"/>
      <c r="L143" s="253"/>
      <c r="M143" s="253"/>
      <c r="N143" s="256"/>
      <c r="O143" s="257"/>
      <c r="P143" s="253"/>
      <c r="Q143" s="253"/>
      <c r="R143" s="253"/>
      <c r="S143" s="253"/>
      <c r="T143" s="253"/>
      <c r="U143" s="253"/>
      <c r="V143" s="253"/>
      <c r="W143" s="253"/>
      <c r="X143" s="253"/>
      <c r="Y143" s="253"/>
      <c r="Z143" s="253"/>
      <c r="AA143" s="253"/>
      <c r="AB143" s="211"/>
      <c r="AC143" s="211"/>
      <c r="AD143" s="211"/>
      <c r="AE143" s="211"/>
      <c r="AF143" s="258"/>
      <c r="AG143" s="258"/>
      <c r="AH143" s="211"/>
      <c r="AI143" s="211"/>
      <c r="AJ143" s="211"/>
      <c r="AK143" s="211"/>
      <c r="AL143" s="211"/>
      <c r="AM143" s="211"/>
      <c r="AN143" s="211"/>
      <c r="AO143" s="211"/>
      <c r="AP143" s="211"/>
      <c r="AQ143" s="211"/>
      <c r="AR143" s="211"/>
      <c r="AS143" s="211"/>
      <c r="AT143" s="211"/>
      <c r="AU143" s="211"/>
      <c r="AV143" s="211"/>
      <c r="AW143" s="211"/>
      <c r="AX143" s="211"/>
    </row>
    <row r="144" spans="1:50" ht="12.75" customHeight="1" x14ac:dyDescent="0.3">
      <c r="A144" s="211"/>
      <c r="B144" s="253"/>
      <c r="C144" s="253"/>
      <c r="D144" s="253"/>
      <c r="E144" s="254"/>
      <c r="F144" s="254"/>
      <c r="G144" s="253"/>
      <c r="H144" s="253"/>
      <c r="I144" s="253"/>
      <c r="J144" s="255"/>
      <c r="K144" s="253"/>
      <c r="L144" s="253"/>
      <c r="M144" s="253"/>
      <c r="N144" s="256"/>
      <c r="O144" s="257"/>
      <c r="P144" s="253"/>
      <c r="Q144" s="253"/>
      <c r="R144" s="253"/>
      <c r="S144" s="253"/>
      <c r="T144" s="253"/>
      <c r="U144" s="253"/>
      <c r="V144" s="253"/>
      <c r="W144" s="253"/>
      <c r="X144" s="253"/>
      <c r="Y144" s="253"/>
      <c r="Z144" s="253"/>
      <c r="AA144" s="253"/>
      <c r="AB144" s="211"/>
      <c r="AC144" s="211"/>
      <c r="AD144" s="211"/>
      <c r="AE144" s="211"/>
      <c r="AF144" s="258"/>
      <c r="AG144" s="258"/>
      <c r="AH144" s="211"/>
      <c r="AI144" s="211"/>
      <c r="AJ144" s="211"/>
      <c r="AK144" s="211"/>
      <c r="AL144" s="211"/>
      <c r="AM144" s="211"/>
      <c r="AN144" s="211"/>
      <c r="AO144" s="211"/>
      <c r="AP144" s="211"/>
      <c r="AQ144" s="211"/>
      <c r="AR144" s="211"/>
      <c r="AS144" s="211"/>
      <c r="AT144" s="211"/>
      <c r="AU144" s="211"/>
      <c r="AV144" s="211"/>
      <c r="AW144" s="211"/>
      <c r="AX144" s="211"/>
    </row>
    <row r="145" spans="1:50" ht="12.75" customHeight="1" x14ac:dyDescent="0.3">
      <c r="A145" s="211"/>
      <c r="B145" s="253"/>
      <c r="C145" s="253"/>
      <c r="D145" s="253"/>
      <c r="E145" s="254"/>
      <c r="F145" s="254"/>
      <c r="G145" s="253"/>
      <c r="H145" s="253"/>
      <c r="I145" s="253"/>
      <c r="J145" s="255"/>
      <c r="K145" s="253"/>
      <c r="L145" s="253"/>
      <c r="M145" s="253"/>
      <c r="N145" s="256"/>
      <c r="O145" s="257"/>
      <c r="P145" s="253"/>
      <c r="Q145" s="253"/>
      <c r="R145" s="253"/>
      <c r="S145" s="253"/>
      <c r="T145" s="253"/>
      <c r="U145" s="253"/>
      <c r="V145" s="253"/>
      <c r="W145" s="253"/>
      <c r="X145" s="253"/>
      <c r="Y145" s="253"/>
      <c r="Z145" s="253"/>
      <c r="AA145" s="253"/>
      <c r="AB145" s="211"/>
      <c r="AC145" s="211"/>
      <c r="AD145" s="211"/>
      <c r="AE145" s="211"/>
      <c r="AF145" s="258"/>
      <c r="AG145" s="258"/>
      <c r="AH145" s="211"/>
      <c r="AI145" s="211"/>
      <c r="AJ145" s="211"/>
      <c r="AK145" s="211"/>
      <c r="AL145" s="211"/>
      <c r="AM145" s="211"/>
      <c r="AN145" s="211"/>
      <c r="AO145" s="211"/>
      <c r="AP145" s="211"/>
      <c r="AQ145" s="211"/>
      <c r="AR145" s="211"/>
      <c r="AS145" s="211"/>
      <c r="AT145" s="211"/>
      <c r="AU145" s="211"/>
      <c r="AV145" s="211"/>
      <c r="AW145" s="211"/>
      <c r="AX145" s="211"/>
    </row>
    <row r="146" spans="1:50" ht="12.75" customHeight="1" x14ac:dyDescent="0.3">
      <c r="A146" s="211"/>
      <c r="B146" s="253"/>
      <c r="C146" s="253"/>
      <c r="D146" s="253"/>
      <c r="E146" s="254"/>
      <c r="F146" s="254"/>
      <c r="G146" s="253"/>
      <c r="H146" s="253"/>
      <c r="I146" s="253"/>
      <c r="J146" s="255"/>
      <c r="K146" s="253"/>
      <c r="L146" s="253"/>
      <c r="M146" s="253"/>
      <c r="N146" s="256"/>
      <c r="O146" s="257"/>
      <c r="P146" s="253"/>
      <c r="Q146" s="253"/>
      <c r="R146" s="253"/>
      <c r="S146" s="253"/>
      <c r="T146" s="253"/>
      <c r="U146" s="253"/>
      <c r="V146" s="253"/>
      <c r="W146" s="253"/>
      <c r="X146" s="253"/>
      <c r="Y146" s="253"/>
      <c r="Z146" s="253"/>
      <c r="AA146" s="253"/>
      <c r="AB146" s="211"/>
      <c r="AC146" s="211"/>
      <c r="AD146" s="211"/>
      <c r="AE146" s="211"/>
      <c r="AF146" s="258"/>
      <c r="AG146" s="258"/>
      <c r="AH146" s="211"/>
      <c r="AI146" s="211"/>
      <c r="AJ146" s="211"/>
      <c r="AK146" s="211"/>
      <c r="AL146" s="211"/>
      <c r="AM146" s="211"/>
      <c r="AN146" s="211"/>
      <c r="AO146" s="211"/>
      <c r="AP146" s="211"/>
      <c r="AQ146" s="211"/>
      <c r="AR146" s="211"/>
      <c r="AS146" s="211"/>
      <c r="AT146" s="211"/>
      <c r="AU146" s="211"/>
      <c r="AV146" s="211"/>
      <c r="AW146" s="211"/>
      <c r="AX146" s="211"/>
    </row>
    <row r="147" spans="1:50" ht="12.75" customHeight="1" x14ac:dyDescent="0.3">
      <c r="A147" s="211"/>
      <c r="B147" s="253"/>
      <c r="C147" s="253"/>
      <c r="D147" s="253"/>
      <c r="E147" s="254"/>
      <c r="F147" s="254"/>
      <c r="G147" s="253"/>
      <c r="H147" s="253"/>
      <c r="I147" s="253"/>
      <c r="J147" s="255"/>
      <c r="K147" s="253"/>
      <c r="L147" s="253"/>
      <c r="M147" s="253"/>
      <c r="N147" s="256"/>
      <c r="O147" s="257"/>
      <c r="P147" s="253"/>
      <c r="Q147" s="253"/>
      <c r="R147" s="253"/>
      <c r="S147" s="253"/>
      <c r="T147" s="253"/>
      <c r="U147" s="253"/>
      <c r="V147" s="253"/>
      <c r="W147" s="253"/>
      <c r="X147" s="253"/>
      <c r="Y147" s="253"/>
      <c r="Z147" s="253"/>
      <c r="AA147" s="253"/>
      <c r="AB147" s="211"/>
      <c r="AC147" s="211"/>
      <c r="AD147" s="211"/>
      <c r="AE147" s="211"/>
      <c r="AF147" s="258"/>
      <c r="AG147" s="258"/>
      <c r="AH147" s="211"/>
      <c r="AI147" s="211"/>
      <c r="AJ147" s="211"/>
      <c r="AK147" s="211"/>
      <c r="AL147" s="211"/>
      <c r="AM147" s="211"/>
      <c r="AN147" s="211"/>
      <c r="AO147" s="211"/>
      <c r="AP147" s="211"/>
      <c r="AQ147" s="211"/>
      <c r="AR147" s="211"/>
      <c r="AS147" s="211"/>
      <c r="AT147" s="211"/>
      <c r="AU147" s="211"/>
      <c r="AV147" s="211"/>
      <c r="AW147" s="211"/>
      <c r="AX147" s="211"/>
    </row>
    <row r="148" spans="1:50" ht="12.75" customHeight="1" x14ac:dyDescent="0.3">
      <c r="A148" s="211"/>
      <c r="B148" s="253"/>
      <c r="C148" s="253"/>
      <c r="D148" s="253"/>
      <c r="E148" s="254"/>
      <c r="F148" s="254"/>
      <c r="G148" s="253"/>
      <c r="H148" s="253"/>
      <c r="I148" s="253"/>
      <c r="J148" s="255"/>
      <c r="K148" s="253"/>
      <c r="L148" s="253"/>
      <c r="M148" s="253"/>
      <c r="N148" s="256"/>
      <c r="O148" s="257"/>
      <c r="P148" s="253"/>
      <c r="Q148" s="253"/>
      <c r="R148" s="253"/>
      <c r="S148" s="253"/>
      <c r="T148" s="253"/>
      <c r="U148" s="253"/>
      <c r="V148" s="253"/>
      <c r="W148" s="253"/>
      <c r="X148" s="253"/>
      <c r="Y148" s="253"/>
      <c r="Z148" s="253"/>
      <c r="AA148" s="253"/>
      <c r="AB148" s="211"/>
      <c r="AC148" s="211"/>
      <c r="AD148" s="211"/>
      <c r="AE148" s="211"/>
      <c r="AF148" s="258"/>
      <c r="AG148" s="258"/>
      <c r="AH148" s="211"/>
      <c r="AI148" s="211"/>
      <c r="AJ148" s="211"/>
      <c r="AK148" s="211"/>
      <c r="AL148" s="211"/>
      <c r="AM148" s="211"/>
      <c r="AN148" s="211"/>
      <c r="AO148" s="211"/>
      <c r="AP148" s="211"/>
      <c r="AQ148" s="211"/>
      <c r="AR148" s="211"/>
      <c r="AS148" s="211"/>
      <c r="AT148" s="211"/>
      <c r="AU148" s="211"/>
      <c r="AV148" s="211"/>
      <c r="AW148" s="211"/>
      <c r="AX148" s="211"/>
    </row>
    <row r="149" spans="1:50" ht="12.75" customHeight="1" x14ac:dyDescent="0.3">
      <c r="A149" s="211"/>
      <c r="B149" s="253"/>
      <c r="C149" s="253"/>
      <c r="D149" s="253"/>
      <c r="E149" s="254"/>
      <c r="F149" s="254"/>
      <c r="G149" s="253"/>
      <c r="H149" s="253"/>
      <c r="I149" s="253"/>
      <c r="J149" s="255"/>
      <c r="K149" s="253"/>
      <c r="L149" s="253"/>
      <c r="M149" s="253"/>
      <c r="N149" s="256"/>
      <c r="O149" s="257"/>
      <c r="P149" s="253"/>
      <c r="Q149" s="253"/>
      <c r="R149" s="253"/>
      <c r="S149" s="253"/>
      <c r="T149" s="253"/>
      <c r="U149" s="253"/>
      <c r="V149" s="253"/>
      <c r="W149" s="253"/>
      <c r="X149" s="253"/>
      <c r="Y149" s="253"/>
      <c r="Z149" s="253"/>
      <c r="AA149" s="253"/>
      <c r="AB149" s="211"/>
      <c r="AC149" s="211"/>
      <c r="AD149" s="211"/>
      <c r="AE149" s="211"/>
      <c r="AF149" s="258"/>
      <c r="AG149" s="258"/>
      <c r="AH149" s="211"/>
      <c r="AI149" s="211"/>
      <c r="AJ149" s="211"/>
      <c r="AK149" s="211"/>
      <c r="AL149" s="211"/>
      <c r="AM149" s="211"/>
      <c r="AN149" s="211"/>
      <c r="AO149" s="211"/>
      <c r="AP149" s="211"/>
      <c r="AQ149" s="211"/>
      <c r="AR149" s="211"/>
      <c r="AS149" s="211"/>
      <c r="AT149" s="211"/>
      <c r="AU149" s="211"/>
      <c r="AV149" s="211"/>
      <c r="AW149" s="211"/>
      <c r="AX149" s="211"/>
    </row>
    <row r="150" spans="1:50" ht="12.75" customHeight="1" x14ac:dyDescent="0.3">
      <c r="A150" s="211"/>
      <c r="B150" s="253"/>
      <c r="C150" s="253"/>
      <c r="D150" s="253"/>
      <c r="E150" s="254"/>
      <c r="F150" s="254"/>
      <c r="G150" s="253"/>
      <c r="H150" s="253"/>
      <c r="I150" s="253"/>
      <c r="J150" s="255"/>
      <c r="K150" s="253"/>
      <c r="L150" s="253"/>
      <c r="M150" s="253"/>
      <c r="N150" s="256"/>
      <c r="O150" s="257"/>
      <c r="P150" s="253"/>
      <c r="Q150" s="253"/>
      <c r="R150" s="253"/>
      <c r="S150" s="253"/>
      <c r="T150" s="253"/>
      <c r="U150" s="253"/>
      <c r="V150" s="253"/>
      <c r="W150" s="253"/>
      <c r="X150" s="253"/>
      <c r="Y150" s="253"/>
      <c r="Z150" s="253"/>
      <c r="AA150" s="253"/>
      <c r="AB150" s="211"/>
      <c r="AC150" s="211"/>
      <c r="AD150" s="211"/>
      <c r="AE150" s="211"/>
      <c r="AF150" s="258"/>
      <c r="AG150" s="258"/>
      <c r="AH150" s="211"/>
      <c r="AI150" s="211"/>
      <c r="AJ150" s="211"/>
      <c r="AK150" s="211"/>
      <c r="AL150" s="211"/>
      <c r="AM150" s="211"/>
      <c r="AN150" s="211"/>
      <c r="AO150" s="211"/>
      <c r="AP150" s="211"/>
      <c r="AQ150" s="211"/>
      <c r="AR150" s="211"/>
      <c r="AS150" s="211"/>
      <c r="AT150" s="211"/>
      <c r="AU150" s="211"/>
      <c r="AV150" s="211"/>
      <c r="AW150" s="211"/>
      <c r="AX150" s="211"/>
    </row>
    <row r="151" spans="1:50" ht="12.75" customHeight="1" x14ac:dyDescent="0.3">
      <c r="A151" s="211"/>
      <c r="B151" s="253"/>
      <c r="C151" s="253"/>
      <c r="D151" s="253"/>
      <c r="E151" s="254"/>
      <c r="F151" s="254"/>
      <c r="G151" s="253"/>
      <c r="H151" s="253"/>
      <c r="I151" s="253"/>
      <c r="J151" s="255"/>
      <c r="K151" s="253"/>
      <c r="L151" s="253"/>
      <c r="M151" s="253"/>
      <c r="N151" s="256"/>
      <c r="O151" s="257"/>
      <c r="P151" s="253"/>
      <c r="Q151" s="253"/>
      <c r="R151" s="253"/>
      <c r="S151" s="253"/>
      <c r="T151" s="253"/>
      <c r="U151" s="253"/>
      <c r="V151" s="253"/>
      <c r="W151" s="253"/>
      <c r="X151" s="253"/>
      <c r="Y151" s="253"/>
      <c r="Z151" s="253"/>
      <c r="AA151" s="253"/>
      <c r="AB151" s="211"/>
      <c r="AC151" s="211"/>
      <c r="AD151" s="211"/>
      <c r="AE151" s="211"/>
      <c r="AF151" s="258"/>
      <c r="AG151" s="258"/>
      <c r="AH151" s="211"/>
      <c r="AI151" s="211"/>
      <c r="AJ151" s="211"/>
      <c r="AK151" s="211"/>
      <c r="AL151" s="211"/>
      <c r="AM151" s="211"/>
      <c r="AN151" s="211"/>
      <c r="AO151" s="211"/>
      <c r="AP151" s="211"/>
      <c r="AQ151" s="211"/>
      <c r="AR151" s="211"/>
      <c r="AS151" s="211"/>
      <c r="AT151" s="211"/>
      <c r="AU151" s="211"/>
      <c r="AV151" s="211"/>
      <c r="AW151" s="211"/>
      <c r="AX151" s="211"/>
    </row>
    <row r="152" spans="1:50" ht="12.75" customHeight="1" x14ac:dyDescent="0.3">
      <c r="A152" s="211"/>
      <c r="B152" s="253"/>
      <c r="C152" s="253"/>
      <c r="D152" s="253"/>
      <c r="E152" s="254"/>
      <c r="F152" s="254"/>
      <c r="G152" s="253"/>
      <c r="H152" s="253"/>
      <c r="I152" s="253"/>
      <c r="J152" s="255"/>
      <c r="K152" s="253"/>
      <c r="L152" s="253"/>
      <c r="M152" s="253"/>
      <c r="N152" s="256"/>
      <c r="O152" s="257"/>
      <c r="P152" s="253"/>
      <c r="Q152" s="253"/>
      <c r="R152" s="253"/>
      <c r="S152" s="253"/>
      <c r="T152" s="253"/>
      <c r="U152" s="253"/>
      <c r="V152" s="253"/>
      <c r="W152" s="253"/>
      <c r="X152" s="253"/>
      <c r="Y152" s="253"/>
      <c r="Z152" s="253"/>
      <c r="AA152" s="253"/>
      <c r="AB152" s="211"/>
      <c r="AC152" s="211"/>
      <c r="AD152" s="211"/>
      <c r="AE152" s="211"/>
      <c r="AF152" s="258"/>
      <c r="AG152" s="258"/>
      <c r="AH152" s="211"/>
      <c r="AI152" s="211"/>
      <c r="AJ152" s="211"/>
      <c r="AK152" s="211"/>
      <c r="AL152" s="211"/>
      <c r="AM152" s="211"/>
      <c r="AN152" s="211"/>
      <c r="AO152" s="211"/>
      <c r="AP152" s="211"/>
      <c r="AQ152" s="211"/>
      <c r="AR152" s="211"/>
      <c r="AS152" s="211"/>
      <c r="AT152" s="211"/>
      <c r="AU152" s="211"/>
      <c r="AV152" s="211"/>
      <c r="AW152" s="211"/>
      <c r="AX152" s="211"/>
    </row>
    <row r="153" spans="1:50" ht="12.75" customHeight="1" x14ac:dyDescent="0.3">
      <c r="A153" s="211"/>
      <c r="B153" s="253"/>
      <c r="C153" s="253"/>
      <c r="D153" s="253"/>
      <c r="E153" s="254"/>
      <c r="F153" s="254"/>
      <c r="G153" s="253"/>
      <c r="H153" s="253"/>
      <c r="I153" s="253"/>
      <c r="J153" s="255"/>
      <c r="K153" s="253"/>
      <c r="L153" s="253"/>
      <c r="M153" s="253"/>
      <c r="N153" s="256"/>
      <c r="O153" s="257"/>
      <c r="P153" s="253"/>
      <c r="Q153" s="253"/>
      <c r="R153" s="253"/>
      <c r="S153" s="253"/>
      <c r="T153" s="253"/>
      <c r="U153" s="253"/>
      <c r="V153" s="253"/>
      <c r="W153" s="253"/>
      <c r="X153" s="253"/>
      <c r="Y153" s="253"/>
      <c r="Z153" s="253"/>
      <c r="AA153" s="253"/>
      <c r="AB153" s="211"/>
      <c r="AC153" s="211"/>
      <c r="AD153" s="211"/>
      <c r="AE153" s="211"/>
      <c r="AF153" s="258"/>
      <c r="AG153" s="258"/>
      <c r="AH153" s="211"/>
      <c r="AI153" s="211"/>
      <c r="AJ153" s="211"/>
      <c r="AK153" s="211"/>
      <c r="AL153" s="211"/>
      <c r="AM153" s="211"/>
      <c r="AN153" s="211"/>
      <c r="AO153" s="211"/>
      <c r="AP153" s="211"/>
      <c r="AQ153" s="211"/>
      <c r="AR153" s="211"/>
      <c r="AS153" s="211"/>
      <c r="AT153" s="211"/>
      <c r="AU153" s="211"/>
      <c r="AV153" s="211"/>
      <c r="AW153" s="211"/>
      <c r="AX153" s="211"/>
    </row>
    <row r="154" spans="1:50" ht="12.75" customHeight="1" x14ac:dyDescent="0.3">
      <c r="A154" s="211"/>
      <c r="B154" s="253"/>
      <c r="C154" s="253"/>
      <c r="D154" s="253"/>
      <c r="E154" s="254"/>
      <c r="F154" s="254"/>
      <c r="G154" s="253"/>
      <c r="H154" s="253"/>
      <c r="I154" s="253"/>
      <c r="J154" s="255"/>
      <c r="K154" s="253"/>
      <c r="L154" s="253"/>
      <c r="M154" s="253"/>
      <c r="N154" s="256"/>
      <c r="O154" s="257"/>
      <c r="P154" s="253"/>
      <c r="Q154" s="253"/>
      <c r="R154" s="253"/>
      <c r="S154" s="253"/>
      <c r="T154" s="253"/>
      <c r="U154" s="253"/>
      <c r="V154" s="253"/>
      <c r="W154" s="253"/>
      <c r="X154" s="253"/>
      <c r="Y154" s="253"/>
      <c r="Z154" s="253"/>
      <c r="AA154" s="253"/>
      <c r="AB154" s="211"/>
      <c r="AC154" s="211"/>
      <c r="AD154" s="211"/>
      <c r="AE154" s="211"/>
      <c r="AF154" s="258"/>
      <c r="AG154" s="258"/>
      <c r="AH154" s="211"/>
      <c r="AI154" s="211"/>
      <c r="AJ154" s="211"/>
      <c r="AK154" s="211"/>
      <c r="AL154" s="211"/>
      <c r="AM154" s="211"/>
      <c r="AN154" s="211"/>
      <c r="AO154" s="211"/>
      <c r="AP154" s="211"/>
      <c r="AQ154" s="211"/>
      <c r="AR154" s="211"/>
      <c r="AS154" s="211"/>
      <c r="AT154" s="211"/>
      <c r="AU154" s="211"/>
      <c r="AV154" s="211"/>
      <c r="AW154" s="211"/>
      <c r="AX154" s="211"/>
    </row>
    <row r="155" spans="1:50" ht="12.75" customHeight="1" x14ac:dyDescent="0.3">
      <c r="A155" s="211"/>
      <c r="B155" s="253"/>
      <c r="C155" s="253"/>
      <c r="D155" s="253"/>
      <c r="E155" s="254"/>
      <c r="F155" s="254"/>
      <c r="G155" s="253"/>
      <c r="H155" s="253"/>
      <c r="I155" s="253"/>
      <c r="J155" s="255"/>
      <c r="K155" s="253"/>
      <c r="L155" s="253"/>
      <c r="M155" s="253"/>
      <c r="N155" s="256"/>
      <c r="O155" s="257"/>
      <c r="P155" s="253"/>
      <c r="Q155" s="253"/>
      <c r="R155" s="253"/>
      <c r="S155" s="253"/>
      <c r="T155" s="253"/>
      <c r="U155" s="253"/>
      <c r="V155" s="253"/>
      <c r="W155" s="253"/>
      <c r="X155" s="253"/>
      <c r="Y155" s="253"/>
      <c r="Z155" s="253"/>
      <c r="AA155" s="253"/>
      <c r="AB155" s="211"/>
      <c r="AC155" s="211"/>
      <c r="AD155" s="211"/>
      <c r="AE155" s="211"/>
      <c r="AF155" s="258"/>
      <c r="AG155" s="258"/>
      <c r="AH155" s="211"/>
      <c r="AI155" s="211"/>
      <c r="AJ155" s="211"/>
      <c r="AK155" s="211"/>
      <c r="AL155" s="211"/>
      <c r="AM155" s="211"/>
      <c r="AN155" s="211"/>
      <c r="AO155" s="211"/>
      <c r="AP155" s="211"/>
      <c r="AQ155" s="211"/>
      <c r="AR155" s="211"/>
      <c r="AS155" s="211"/>
      <c r="AT155" s="211"/>
      <c r="AU155" s="211"/>
      <c r="AV155" s="211"/>
      <c r="AW155" s="211"/>
      <c r="AX155" s="211"/>
    </row>
    <row r="156" spans="1:50" ht="12.75" customHeight="1" x14ac:dyDescent="0.3">
      <c r="A156" s="211"/>
      <c r="B156" s="253"/>
      <c r="C156" s="253"/>
      <c r="D156" s="253"/>
      <c r="E156" s="254"/>
      <c r="F156" s="254"/>
      <c r="G156" s="253"/>
      <c r="H156" s="253"/>
      <c r="I156" s="253"/>
      <c r="J156" s="255"/>
      <c r="K156" s="253"/>
      <c r="L156" s="253"/>
      <c r="M156" s="253"/>
      <c r="N156" s="256"/>
      <c r="O156" s="257"/>
      <c r="P156" s="253"/>
      <c r="Q156" s="253"/>
      <c r="R156" s="253"/>
      <c r="S156" s="253"/>
      <c r="T156" s="253"/>
      <c r="U156" s="253"/>
      <c r="V156" s="253"/>
      <c r="W156" s="253"/>
      <c r="X156" s="253"/>
      <c r="Y156" s="253"/>
      <c r="Z156" s="253"/>
      <c r="AA156" s="253"/>
      <c r="AB156" s="211"/>
      <c r="AC156" s="211"/>
      <c r="AD156" s="211"/>
      <c r="AE156" s="211"/>
      <c r="AF156" s="258"/>
      <c r="AG156" s="258"/>
      <c r="AH156" s="211"/>
      <c r="AI156" s="211"/>
      <c r="AJ156" s="211"/>
      <c r="AK156" s="211"/>
      <c r="AL156" s="211"/>
      <c r="AM156" s="211"/>
      <c r="AN156" s="211"/>
      <c r="AO156" s="211"/>
      <c r="AP156" s="211"/>
      <c r="AQ156" s="211"/>
      <c r="AR156" s="211"/>
      <c r="AS156" s="211"/>
      <c r="AT156" s="211"/>
      <c r="AU156" s="211"/>
      <c r="AV156" s="211"/>
      <c r="AW156" s="211"/>
      <c r="AX156" s="211"/>
    </row>
    <row r="157" spans="1:50" ht="12.75" customHeight="1" x14ac:dyDescent="0.3">
      <c r="A157" s="211"/>
      <c r="B157" s="253"/>
      <c r="C157" s="253"/>
      <c r="D157" s="253"/>
      <c r="E157" s="254"/>
      <c r="F157" s="254"/>
      <c r="G157" s="253"/>
      <c r="H157" s="253"/>
      <c r="I157" s="253"/>
      <c r="J157" s="255"/>
      <c r="K157" s="253"/>
      <c r="L157" s="253"/>
      <c r="M157" s="253"/>
      <c r="N157" s="256"/>
      <c r="O157" s="257"/>
      <c r="P157" s="253"/>
      <c r="Q157" s="253"/>
      <c r="R157" s="253"/>
      <c r="S157" s="253"/>
      <c r="T157" s="253"/>
      <c r="U157" s="253"/>
      <c r="V157" s="253"/>
      <c r="W157" s="253"/>
      <c r="X157" s="253"/>
      <c r="Y157" s="253"/>
      <c r="Z157" s="253"/>
      <c r="AA157" s="253"/>
      <c r="AB157" s="211"/>
      <c r="AC157" s="211"/>
      <c r="AD157" s="211"/>
      <c r="AE157" s="211"/>
      <c r="AF157" s="258"/>
      <c r="AG157" s="258"/>
      <c r="AH157" s="211"/>
      <c r="AI157" s="211"/>
      <c r="AJ157" s="211"/>
      <c r="AK157" s="211"/>
      <c r="AL157" s="211"/>
      <c r="AM157" s="211"/>
      <c r="AN157" s="211"/>
      <c r="AO157" s="211"/>
      <c r="AP157" s="211"/>
      <c r="AQ157" s="211"/>
      <c r="AR157" s="211"/>
      <c r="AS157" s="211"/>
      <c r="AT157" s="211"/>
      <c r="AU157" s="211"/>
      <c r="AV157" s="211"/>
      <c r="AW157" s="211"/>
      <c r="AX157" s="211"/>
    </row>
    <row r="158" spans="1:50" ht="12.75" customHeight="1" x14ac:dyDescent="0.3">
      <c r="A158" s="211"/>
      <c r="B158" s="253"/>
      <c r="C158" s="253"/>
      <c r="D158" s="253"/>
      <c r="E158" s="254"/>
      <c r="F158" s="254"/>
      <c r="G158" s="253"/>
      <c r="H158" s="253"/>
      <c r="I158" s="253"/>
      <c r="J158" s="255"/>
      <c r="K158" s="253"/>
      <c r="L158" s="253"/>
      <c r="M158" s="253"/>
      <c r="N158" s="256"/>
      <c r="O158" s="257"/>
      <c r="P158" s="253"/>
      <c r="Q158" s="253"/>
      <c r="R158" s="253"/>
      <c r="S158" s="253"/>
      <c r="T158" s="253"/>
      <c r="U158" s="253"/>
      <c r="V158" s="253"/>
      <c r="W158" s="253"/>
      <c r="X158" s="253"/>
      <c r="Y158" s="253"/>
      <c r="Z158" s="253"/>
      <c r="AA158" s="253"/>
      <c r="AB158" s="211"/>
      <c r="AC158" s="211"/>
      <c r="AD158" s="211"/>
      <c r="AE158" s="211"/>
      <c r="AF158" s="258"/>
      <c r="AG158" s="258"/>
      <c r="AH158" s="211"/>
      <c r="AI158" s="211"/>
      <c r="AJ158" s="211"/>
      <c r="AK158" s="211"/>
      <c r="AL158" s="211"/>
      <c r="AM158" s="211"/>
      <c r="AN158" s="211"/>
      <c r="AO158" s="211"/>
      <c r="AP158" s="211"/>
      <c r="AQ158" s="211"/>
      <c r="AR158" s="211"/>
      <c r="AS158" s="211"/>
      <c r="AT158" s="211"/>
      <c r="AU158" s="211"/>
      <c r="AV158" s="211"/>
      <c r="AW158" s="211"/>
      <c r="AX158" s="211"/>
    </row>
    <row r="159" spans="1:50" ht="12.75" customHeight="1" x14ac:dyDescent="0.3">
      <c r="A159" s="211"/>
      <c r="B159" s="253"/>
      <c r="C159" s="253"/>
      <c r="D159" s="253"/>
      <c r="E159" s="254"/>
      <c r="F159" s="254"/>
      <c r="G159" s="253"/>
      <c r="H159" s="253"/>
      <c r="I159" s="253"/>
      <c r="J159" s="255"/>
      <c r="K159" s="253"/>
      <c r="L159" s="253"/>
      <c r="M159" s="253"/>
      <c r="N159" s="256"/>
      <c r="O159" s="257"/>
      <c r="P159" s="253"/>
      <c r="Q159" s="253"/>
      <c r="R159" s="253"/>
      <c r="S159" s="253"/>
      <c r="T159" s="253"/>
      <c r="U159" s="253"/>
      <c r="V159" s="253"/>
      <c r="W159" s="253"/>
      <c r="X159" s="253"/>
      <c r="Y159" s="253"/>
      <c r="Z159" s="253"/>
      <c r="AA159" s="253"/>
      <c r="AB159" s="211"/>
      <c r="AC159" s="211"/>
      <c r="AD159" s="211"/>
      <c r="AE159" s="211"/>
      <c r="AF159" s="258"/>
      <c r="AG159" s="258"/>
      <c r="AH159" s="211"/>
      <c r="AI159" s="211"/>
      <c r="AJ159" s="211"/>
      <c r="AK159" s="211"/>
      <c r="AL159" s="211"/>
      <c r="AM159" s="211"/>
      <c r="AN159" s="211"/>
      <c r="AO159" s="211"/>
      <c r="AP159" s="211"/>
      <c r="AQ159" s="211"/>
      <c r="AR159" s="211"/>
      <c r="AS159" s="211"/>
      <c r="AT159" s="211"/>
      <c r="AU159" s="211"/>
      <c r="AV159" s="211"/>
      <c r="AW159" s="211"/>
      <c r="AX159" s="211"/>
    </row>
    <row r="160" spans="1:50" ht="12.75" customHeight="1" x14ac:dyDescent="0.3">
      <c r="A160" s="211"/>
      <c r="B160" s="253"/>
      <c r="C160" s="253"/>
      <c r="D160" s="253"/>
      <c r="E160" s="254"/>
      <c r="F160" s="254"/>
      <c r="G160" s="253"/>
      <c r="H160" s="253"/>
      <c r="I160" s="253"/>
      <c r="J160" s="255"/>
      <c r="K160" s="253"/>
      <c r="L160" s="253"/>
      <c r="M160" s="253"/>
      <c r="N160" s="256"/>
      <c r="O160" s="257"/>
      <c r="P160" s="253"/>
      <c r="Q160" s="253"/>
      <c r="R160" s="253"/>
      <c r="S160" s="253"/>
      <c r="T160" s="253"/>
      <c r="U160" s="253"/>
      <c r="V160" s="253"/>
      <c r="W160" s="253"/>
      <c r="X160" s="253"/>
      <c r="Y160" s="253"/>
      <c r="Z160" s="253"/>
      <c r="AA160" s="253"/>
      <c r="AB160" s="211"/>
      <c r="AC160" s="211"/>
      <c r="AD160" s="211"/>
      <c r="AE160" s="211"/>
      <c r="AF160" s="258"/>
      <c r="AG160" s="258"/>
      <c r="AH160" s="211"/>
      <c r="AI160" s="211"/>
      <c r="AJ160" s="211"/>
      <c r="AK160" s="211"/>
      <c r="AL160" s="211"/>
      <c r="AM160" s="211"/>
      <c r="AN160" s="211"/>
      <c r="AO160" s="211"/>
      <c r="AP160" s="211"/>
      <c r="AQ160" s="211"/>
      <c r="AR160" s="211"/>
      <c r="AS160" s="211"/>
      <c r="AT160" s="211"/>
      <c r="AU160" s="211"/>
      <c r="AV160" s="211"/>
      <c r="AW160" s="211"/>
      <c r="AX160" s="211"/>
    </row>
    <row r="161" spans="1:50" ht="12.75" customHeight="1" x14ac:dyDescent="0.3">
      <c r="A161" s="211"/>
      <c r="B161" s="253"/>
      <c r="C161" s="253"/>
      <c r="D161" s="253"/>
      <c r="E161" s="254"/>
      <c r="F161" s="254"/>
      <c r="G161" s="253"/>
      <c r="H161" s="253"/>
      <c r="I161" s="253"/>
      <c r="J161" s="255"/>
      <c r="K161" s="253"/>
      <c r="L161" s="253"/>
      <c r="M161" s="253"/>
      <c r="N161" s="256"/>
      <c r="O161" s="257"/>
      <c r="P161" s="253"/>
      <c r="Q161" s="253"/>
      <c r="R161" s="253"/>
      <c r="S161" s="253"/>
      <c r="T161" s="253"/>
      <c r="U161" s="253"/>
      <c r="V161" s="253"/>
      <c r="W161" s="253"/>
      <c r="X161" s="253"/>
      <c r="Y161" s="253"/>
      <c r="Z161" s="253"/>
      <c r="AA161" s="253"/>
      <c r="AB161" s="211"/>
      <c r="AC161" s="211"/>
      <c r="AD161" s="211"/>
      <c r="AE161" s="211"/>
      <c r="AF161" s="258"/>
      <c r="AG161" s="258"/>
      <c r="AH161" s="211"/>
      <c r="AI161" s="211"/>
      <c r="AJ161" s="211"/>
      <c r="AK161" s="211"/>
      <c r="AL161" s="211"/>
      <c r="AM161" s="211"/>
      <c r="AN161" s="211"/>
      <c r="AO161" s="211"/>
      <c r="AP161" s="211"/>
      <c r="AQ161" s="211"/>
      <c r="AR161" s="211"/>
      <c r="AS161" s="211"/>
      <c r="AT161" s="211"/>
      <c r="AU161" s="211"/>
      <c r="AV161" s="211"/>
      <c r="AW161" s="211"/>
      <c r="AX161" s="211"/>
    </row>
    <row r="162" spans="1:50" ht="12.75" customHeight="1" x14ac:dyDescent="0.3">
      <c r="A162" s="211"/>
      <c r="B162" s="253"/>
      <c r="C162" s="253"/>
      <c r="D162" s="253"/>
      <c r="E162" s="254"/>
      <c r="F162" s="254"/>
      <c r="G162" s="253"/>
      <c r="H162" s="253"/>
      <c r="I162" s="253"/>
      <c r="J162" s="255"/>
      <c r="K162" s="253"/>
      <c r="L162" s="253"/>
      <c r="M162" s="253"/>
      <c r="N162" s="256"/>
      <c r="O162" s="257"/>
      <c r="P162" s="253"/>
      <c r="Q162" s="253"/>
      <c r="R162" s="253"/>
      <c r="S162" s="253"/>
      <c r="T162" s="253"/>
      <c r="U162" s="253"/>
      <c r="V162" s="253"/>
      <c r="W162" s="253"/>
      <c r="X162" s="253"/>
      <c r="Y162" s="253"/>
      <c r="Z162" s="253"/>
      <c r="AA162" s="253"/>
      <c r="AB162" s="211"/>
      <c r="AC162" s="211"/>
      <c r="AD162" s="211"/>
      <c r="AE162" s="211"/>
      <c r="AF162" s="258"/>
      <c r="AG162" s="258"/>
      <c r="AH162" s="211"/>
      <c r="AI162" s="211"/>
      <c r="AJ162" s="211"/>
      <c r="AK162" s="211"/>
      <c r="AL162" s="211"/>
      <c r="AM162" s="211"/>
      <c r="AN162" s="211"/>
      <c r="AO162" s="211"/>
      <c r="AP162" s="211"/>
      <c r="AQ162" s="211"/>
      <c r="AR162" s="211"/>
      <c r="AS162" s="211"/>
      <c r="AT162" s="211"/>
      <c r="AU162" s="211"/>
      <c r="AV162" s="211"/>
      <c r="AW162" s="211"/>
      <c r="AX162" s="211"/>
    </row>
    <row r="163" spans="1:50" ht="12.75" customHeight="1" x14ac:dyDescent="0.3">
      <c r="A163" s="211"/>
      <c r="B163" s="253"/>
      <c r="C163" s="253"/>
      <c r="D163" s="253"/>
      <c r="E163" s="254"/>
      <c r="F163" s="254"/>
      <c r="G163" s="253"/>
      <c r="H163" s="253"/>
      <c r="I163" s="253"/>
      <c r="J163" s="255"/>
      <c r="K163" s="253"/>
      <c r="L163" s="253"/>
      <c r="M163" s="253"/>
      <c r="N163" s="256"/>
      <c r="O163" s="257"/>
      <c r="P163" s="253"/>
      <c r="Q163" s="253"/>
      <c r="R163" s="253"/>
      <c r="S163" s="253"/>
      <c r="T163" s="253"/>
      <c r="U163" s="253"/>
      <c r="V163" s="253"/>
      <c r="W163" s="253"/>
      <c r="X163" s="253"/>
      <c r="Y163" s="253"/>
      <c r="Z163" s="253"/>
      <c r="AA163" s="253"/>
      <c r="AB163" s="211"/>
      <c r="AC163" s="211"/>
      <c r="AD163" s="211"/>
      <c r="AE163" s="211"/>
      <c r="AF163" s="258"/>
      <c r="AG163" s="258"/>
      <c r="AH163" s="211"/>
      <c r="AI163" s="211"/>
      <c r="AJ163" s="211"/>
      <c r="AK163" s="211"/>
      <c r="AL163" s="211"/>
      <c r="AM163" s="211"/>
      <c r="AN163" s="211"/>
      <c r="AO163" s="211"/>
      <c r="AP163" s="211"/>
      <c r="AQ163" s="211"/>
      <c r="AR163" s="211"/>
      <c r="AS163" s="211"/>
      <c r="AT163" s="211"/>
      <c r="AU163" s="211"/>
      <c r="AV163" s="211"/>
      <c r="AW163" s="211"/>
      <c r="AX163" s="211"/>
    </row>
    <row r="164" spans="1:50" ht="12.75" customHeight="1" x14ac:dyDescent="0.3">
      <c r="A164" s="211"/>
      <c r="B164" s="253"/>
      <c r="C164" s="253"/>
      <c r="D164" s="253"/>
      <c r="E164" s="254"/>
      <c r="F164" s="254"/>
      <c r="G164" s="253"/>
      <c r="H164" s="253"/>
      <c r="I164" s="253"/>
      <c r="J164" s="255"/>
      <c r="K164" s="253"/>
      <c r="L164" s="253"/>
      <c r="M164" s="253"/>
      <c r="N164" s="256"/>
      <c r="O164" s="257"/>
      <c r="P164" s="253"/>
      <c r="Q164" s="253"/>
      <c r="R164" s="253"/>
      <c r="S164" s="253"/>
      <c r="T164" s="253"/>
      <c r="U164" s="253"/>
      <c r="V164" s="253"/>
      <c r="W164" s="253"/>
      <c r="X164" s="253"/>
      <c r="Y164" s="253"/>
      <c r="Z164" s="253"/>
      <c r="AA164" s="253"/>
      <c r="AB164" s="211"/>
      <c r="AC164" s="211"/>
      <c r="AD164" s="211"/>
      <c r="AE164" s="211"/>
      <c r="AF164" s="258"/>
      <c r="AG164" s="258"/>
      <c r="AH164" s="211"/>
      <c r="AI164" s="211"/>
      <c r="AJ164" s="211"/>
      <c r="AK164" s="211"/>
      <c r="AL164" s="211"/>
      <c r="AM164" s="211"/>
      <c r="AN164" s="211"/>
      <c r="AO164" s="211"/>
      <c r="AP164" s="211"/>
      <c r="AQ164" s="211"/>
      <c r="AR164" s="211"/>
      <c r="AS164" s="211"/>
      <c r="AT164" s="211"/>
      <c r="AU164" s="211"/>
      <c r="AV164" s="211"/>
      <c r="AW164" s="211"/>
      <c r="AX164" s="211"/>
    </row>
    <row r="165" spans="1:50" ht="12.75" customHeight="1" x14ac:dyDescent="0.3">
      <c r="A165" s="211"/>
      <c r="B165" s="253"/>
      <c r="C165" s="253"/>
      <c r="D165" s="253"/>
      <c r="E165" s="254"/>
      <c r="F165" s="254"/>
      <c r="G165" s="253"/>
      <c r="H165" s="253"/>
      <c r="I165" s="253"/>
      <c r="J165" s="255"/>
      <c r="K165" s="253"/>
      <c r="L165" s="253"/>
      <c r="M165" s="253"/>
      <c r="N165" s="256"/>
      <c r="O165" s="257"/>
      <c r="P165" s="253"/>
      <c r="Q165" s="253"/>
      <c r="R165" s="253"/>
      <c r="S165" s="253"/>
      <c r="T165" s="253"/>
      <c r="U165" s="253"/>
      <c r="V165" s="253"/>
      <c r="W165" s="253"/>
      <c r="X165" s="253"/>
      <c r="Y165" s="253"/>
      <c r="Z165" s="253"/>
      <c r="AA165" s="253"/>
      <c r="AB165" s="211"/>
      <c r="AC165" s="211"/>
      <c r="AD165" s="211"/>
      <c r="AE165" s="211"/>
      <c r="AF165" s="258"/>
      <c r="AG165" s="258"/>
      <c r="AH165" s="211"/>
      <c r="AI165" s="211"/>
      <c r="AJ165" s="211"/>
      <c r="AK165" s="211"/>
      <c r="AL165" s="211"/>
      <c r="AM165" s="211"/>
      <c r="AN165" s="211"/>
      <c r="AO165" s="211"/>
      <c r="AP165" s="211"/>
      <c r="AQ165" s="211"/>
      <c r="AR165" s="211"/>
      <c r="AS165" s="211"/>
      <c r="AT165" s="211"/>
      <c r="AU165" s="211"/>
      <c r="AV165" s="211"/>
      <c r="AW165" s="211"/>
      <c r="AX165" s="211"/>
    </row>
    <row r="166" spans="1:50" ht="12.75" customHeight="1" x14ac:dyDescent="0.3">
      <c r="A166" s="211"/>
      <c r="B166" s="253"/>
      <c r="C166" s="253"/>
      <c r="D166" s="253"/>
      <c r="E166" s="254"/>
      <c r="F166" s="254"/>
      <c r="G166" s="253"/>
      <c r="H166" s="253"/>
      <c r="I166" s="253"/>
      <c r="J166" s="255"/>
      <c r="K166" s="253"/>
      <c r="L166" s="253"/>
      <c r="M166" s="253"/>
      <c r="N166" s="256"/>
      <c r="O166" s="257"/>
      <c r="P166" s="253"/>
      <c r="Q166" s="253"/>
      <c r="R166" s="253"/>
      <c r="S166" s="253"/>
      <c r="T166" s="253"/>
      <c r="U166" s="253"/>
      <c r="V166" s="253"/>
      <c r="W166" s="253"/>
      <c r="X166" s="253"/>
      <c r="Y166" s="253"/>
      <c r="Z166" s="253"/>
      <c r="AA166" s="253"/>
      <c r="AB166" s="211"/>
      <c r="AC166" s="211"/>
      <c r="AD166" s="211"/>
      <c r="AE166" s="211"/>
      <c r="AF166" s="258"/>
      <c r="AG166" s="258"/>
      <c r="AH166" s="211"/>
      <c r="AI166" s="211"/>
      <c r="AJ166" s="211"/>
      <c r="AK166" s="211"/>
      <c r="AL166" s="211"/>
      <c r="AM166" s="211"/>
      <c r="AN166" s="211"/>
      <c r="AO166" s="211"/>
      <c r="AP166" s="211"/>
      <c r="AQ166" s="211"/>
      <c r="AR166" s="211"/>
      <c r="AS166" s="211"/>
      <c r="AT166" s="211"/>
      <c r="AU166" s="211"/>
      <c r="AV166" s="211"/>
      <c r="AW166" s="211"/>
      <c r="AX166" s="211"/>
    </row>
    <row r="167" spans="1:50" ht="12.75" customHeight="1" x14ac:dyDescent="0.3">
      <c r="A167" s="211"/>
      <c r="B167" s="253"/>
      <c r="C167" s="253"/>
      <c r="D167" s="253"/>
      <c r="E167" s="254"/>
      <c r="F167" s="254"/>
      <c r="G167" s="253"/>
      <c r="H167" s="253"/>
      <c r="I167" s="253"/>
      <c r="J167" s="255"/>
      <c r="K167" s="253"/>
      <c r="L167" s="253"/>
      <c r="M167" s="253"/>
      <c r="N167" s="256"/>
      <c r="O167" s="257"/>
      <c r="P167" s="253"/>
      <c r="Q167" s="253"/>
      <c r="R167" s="253"/>
      <c r="S167" s="253"/>
      <c r="T167" s="253"/>
      <c r="U167" s="253"/>
      <c r="V167" s="253"/>
      <c r="W167" s="253"/>
      <c r="X167" s="253"/>
      <c r="Y167" s="253"/>
      <c r="Z167" s="253"/>
      <c r="AA167" s="253"/>
      <c r="AB167" s="211"/>
      <c r="AC167" s="211"/>
      <c r="AD167" s="211"/>
      <c r="AE167" s="211"/>
      <c r="AF167" s="258"/>
      <c r="AG167" s="258"/>
      <c r="AH167" s="211"/>
      <c r="AI167" s="211"/>
      <c r="AJ167" s="211"/>
      <c r="AK167" s="211"/>
      <c r="AL167" s="211"/>
      <c r="AM167" s="211"/>
      <c r="AN167" s="211"/>
      <c r="AO167" s="211"/>
      <c r="AP167" s="211"/>
      <c r="AQ167" s="211"/>
      <c r="AR167" s="211"/>
      <c r="AS167" s="211"/>
      <c r="AT167" s="211"/>
      <c r="AU167" s="211"/>
      <c r="AV167" s="211"/>
      <c r="AW167" s="211"/>
      <c r="AX167" s="211"/>
    </row>
    <row r="168" spans="1:50" ht="12.75" customHeight="1" x14ac:dyDescent="0.3">
      <c r="A168" s="211"/>
      <c r="B168" s="253"/>
      <c r="C168" s="253"/>
      <c r="D168" s="253"/>
      <c r="E168" s="254"/>
      <c r="F168" s="254"/>
      <c r="G168" s="253"/>
      <c r="H168" s="253"/>
      <c r="I168" s="253"/>
      <c r="J168" s="255"/>
      <c r="K168" s="253"/>
      <c r="L168" s="253"/>
      <c r="M168" s="253"/>
      <c r="N168" s="256"/>
      <c r="O168" s="257"/>
      <c r="P168" s="253"/>
      <c r="Q168" s="253"/>
      <c r="R168" s="253"/>
      <c r="S168" s="253"/>
      <c r="T168" s="253"/>
      <c r="U168" s="253"/>
      <c r="V168" s="253"/>
      <c r="W168" s="253"/>
      <c r="X168" s="253"/>
      <c r="Y168" s="253"/>
      <c r="Z168" s="253"/>
      <c r="AA168" s="253"/>
      <c r="AB168" s="211"/>
      <c r="AC168" s="211"/>
      <c r="AD168" s="211"/>
      <c r="AE168" s="211"/>
      <c r="AF168" s="258"/>
      <c r="AG168" s="258"/>
      <c r="AH168" s="211"/>
      <c r="AI168" s="211"/>
      <c r="AJ168" s="211"/>
      <c r="AK168" s="211"/>
      <c r="AL168" s="211"/>
      <c r="AM168" s="211"/>
      <c r="AN168" s="211"/>
      <c r="AO168" s="211"/>
      <c r="AP168" s="211"/>
      <c r="AQ168" s="211"/>
      <c r="AR168" s="211"/>
      <c r="AS168" s="211"/>
      <c r="AT168" s="211"/>
      <c r="AU168" s="211"/>
      <c r="AV168" s="211"/>
      <c r="AW168" s="211"/>
      <c r="AX168" s="211"/>
    </row>
    <row r="169" spans="1:50" ht="12.75" customHeight="1" x14ac:dyDescent="0.3">
      <c r="A169" s="211"/>
      <c r="B169" s="253"/>
      <c r="C169" s="253"/>
      <c r="D169" s="253"/>
      <c r="E169" s="254"/>
      <c r="F169" s="254"/>
      <c r="G169" s="253"/>
      <c r="H169" s="253"/>
      <c r="I169" s="253"/>
      <c r="J169" s="255"/>
      <c r="K169" s="253"/>
      <c r="L169" s="253"/>
      <c r="M169" s="253"/>
      <c r="N169" s="256"/>
      <c r="O169" s="257"/>
      <c r="P169" s="253"/>
      <c r="Q169" s="253"/>
      <c r="R169" s="253"/>
      <c r="S169" s="253"/>
      <c r="T169" s="253"/>
      <c r="U169" s="253"/>
      <c r="V169" s="253"/>
      <c r="W169" s="253"/>
      <c r="X169" s="253"/>
      <c r="Y169" s="253"/>
      <c r="Z169" s="253"/>
      <c r="AA169" s="253"/>
      <c r="AB169" s="211"/>
      <c r="AC169" s="211"/>
      <c r="AD169" s="211"/>
      <c r="AE169" s="211"/>
      <c r="AF169" s="258"/>
      <c r="AG169" s="258"/>
      <c r="AH169" s="211"/>
      <c r="AI169" s="211"/>
      <c r="AJ169" s="211"/>
      <c r="AK169" s="211"/>
      <c r="AL169" s="211"/>
      <c r="AM169" s="211"/>
      <c r="AN169" s="211"/>
      <c r="AO169" s="211"/>
      <c r="AP169" s="211"/>
      <c r="AQ169" s="211"/>
      <c r="AR169" s="211"/>
      <c r="AS169" s="211"/>
      <c r="AT169" s="211"/>
      <c r="AU169" s="211"/>
      <c r="AV169" s="211"/>
      <c r="AW169" s="211"/>
      <c r="AX169" s="211"/>
    </row>
    <row r="170" spans="1:50" ht="12.75" customHeight="1" x14ac:dyDescent="0.3">
      <c r="A170" s="211"/>
      <c r="B170" s="253"/>
      <c r="C170" s="253"/>
      <c r="D170" s="253"/>
      <c r="E170" s="254"/>
      <c r="F170" s="254"/>
      <c r="G170" s="253"/>
      <c r="H170" s="253"/>
      <c r="I170" s="253"/>
      <c r="J170" s="255"/>
      <c r="K170" s="253"/>
      <c r="L170" s="253"/>
      <c r="M170" s="253"/>
      <c r="N170" s="256"/>
      <c r="O170" s="257"/>
      <c r="P170" s="253"/>
      <c r="Q170" s="253"/>
      <c r="R170" s="253"/>
      <c r="S170" s="253"/>
      <c r="T170" s="253"/>
      <c r="U170" s="253"/>
      <c r="V170" s="253"/>
      <c r="W170" s="253"/>
      <c r="X170" s="253"/>
      <c r="Y170" s="253"/>
      <c r="Z170" s="253"/>
      <c r="AA170" s="253"/>
      <c r="AB170" s="211"/>
      <c r="AC170" s="211"/>
      <c r="AD170" s="211"/>
      <c r="AE170" s="211"/>
      <c r="AF170" s="258"/>
      <c r="AG170" s="258"/>
      <c r="AH170" s="211"/>
      <c r="AI170" s="211"/>
      <c r="AJ170" s="211"/>
      <c r="AK170" s="211"/>
      <c r="AL170" s="211"/>
      <c r="AM170" s="211"/>
      <c r="AN170" s="211"/>
      <c r="AO170" s="211"/>
      <c r="AP170" s="211"/>
      <c r="AQ170" s="211"/>
      <c r="AR170" s="211"/>
      <c r="AS170" s="211"/>
      <c r="AT170" s="211"/>
      <c r="AU170" s="211"/>
      <c r="AV170" s="211"/>
      <c r="AW170" s="211"/>
      <c r="AX170" s="211"/>
    </row>
    <row r="171" spans="1:50" ht="12.75" customHeight="1" x14ac:dyDescent="0.3">
      <c r="A171" s="211"/>
      <c r="B171" s="253"/>
      <c r="C171" s="253"/>
      <c r="D171" s="253"/>
      <c r="E171" s="254"/>
      <c r="F171" s="254"/>
      <c r="G171" s="253"/>
      <c r="H171" s="253"/>
      <c r="I171" s="253"/>
      <c r="J171" s="255"/>
      <c r="K171" s="253"/>
      <c r="L171" s="253"/>
      <c r="M171" s="253"/>
      <c r="N171" s="256"/>
      <c r="O171" s="257"/>
      <c r="P171" s="253"/>
      <c r="Q171" s="253"/>
      <c r="R171" s="253"/>
      <c r="S171" s="253"/>
      <c r="T171" s="253"/>
      <c r="U171" s="253"/>
      <c r="V171" s="253"/>
      <c r="W171" s="253"/>
      <c r="X171" s="253"/>
      <c r="Y171" s="253"/>
      <c r="Z171" s="253"/>
      <c r="AA171" s="253"/>
      <c r="AB171" s="211"/>
      <c r="AC171" s="211"/>
      <c r="AD171" s="211"/>
      <c r="AE171" s="211"/>
      <c r="AF171" s="258"/>
      <c r="AG171" s="258"/>
      <c r="AH171" s="211"/>
      <c r="AI171" s="211"/>
      <c r="AJ171" s="211"/>
      <c r="AK171" s="211"/>
      <c r="AL171" s="211"/>
      <c r="AM171" s="211"/>
      <c r="AN171" s="211"/>
      <c r="AO171" s="211"/>
      <c r="AP171" s="211"/>
      <c r="AQ171" s="211"/>
      <c r="AR171" s="211"/>
      <c r="AS171" s="211"/>
      <c r="AT171" s="211"/>
      <c r="AU171" s="211"/>
      <c r="AV171" s="211"/>
      <c r="AW171" s="211"/>
      <c r="AX171" s="211"/>
    </row>
    <row r="172" spans="1:50" ht="12.75" customHeight="1" x14ac:dyDescent="0.3">
      <c r="A172" s="211"/>
      <c r="B172" s="253"/>
      <c r="C172" s="253"/>
      <c r="D172" s="253"/>
      <c r="E172" s="254"/>
      <c r="F172" s="254"/>
      <c r="G172" s="253"/>
      <c r="H172" s="253"/>
      <c r="I172" s="253"/>
      <c r="J172" s="255"/>
      <c r="K172" s="253"/>
      <c r="L172" s="253"/>
      <c r="M172" s="253"/>
      <c r="N172" s="256"/>
      <c r="O172" s="257"/>
      <c r="P172" s="253"/>
      <c r="Q172" s="253"/>
      <c r="R172" s="253"/>
      <c r="S172" s="253"/>
      <c r="T172" s="253"/>
      <c r="U172" s="253"/>
      <c r="V172" s="253"/>
      <c r="W172" s="253"/>
      <c r="X172" s="253"/>
      <c r="Y172" s="253"/>
      <c r="Z172" s="253"/>
      <c r="AA172" s="253"/>
      <c r="AB172" s="211"/>
      <c r="AC172" s="211"/>
      <c r="AD172" s="211"/>
      <c r="AE172" s="211"/>
      <c r="AF172" s="258"/>
      <c r="AG172" s="258"/>
      <c r="AH172" s="211"/>
      <c r="AI172" s="211"/>
      <c r="AJ172" s="211"/>
      <c r="AK172" s="211"/>
      <c r="AL172" s="211"/>
      <c r="AM172" s="211"/>
      <c r="AN172" s="211"/>
      <c r="AO172" s="211"/>
      <c r="AP172" s="211"/>
      <c r="AQ172" s="211"/>
      <c r="AR172" s="211"/>
      <c r="AS172" s="211"/>
      <c r="AT172" s="211"/>
      <c r="AU172" s="211"/>
      <c r="AV172" s="211"/>
      <c r="AW172" s="211"/>
      <c r="AX172" s="211"/>
    </row>
    <row r="173" spans="1:50" ht="12.75" customHeight="1" x14ac:dyDescent="0.3">
      <c r="A173" s="211"/>
      <c r="B173" s="253"/>
      <c r="C173" s="253"/>
      <c r="D173" s="253"/>
      <c r="E173" s="254"/>
      <c r="F173" s="254"/>
      <c r="G173" s="253"/>
      <c r="H173" s="253"/>
      <c r="I173" s="253"/>
      <c r="J173" s="255"/>
      <c r="K173" s="253"/>
      <c r="L173" s="253"/>
      <c r="M173" s="253"/>
      <c r="N173" s="256"/>
      <c r="O173" s="257"/>
      <c r="P173" s="253"/>
      <c r="Q173" s="253"/>
      <c r="R173" s="253"/>
      <c r="S173" s="253"/>
      <c r="T173" s="253"/>
      <c r="U173" s="253"/>
      <c r="V173" s="253"/>
      <c r="W173" s="253"/>
      <c r="X173" s="253"/>
      <c r="Y173" s="253"/>
      <c r="Z173" s="253"/>
      <c r="AA173" s="253"/>
      <c r="AB173" s="211"/>
      <c r="AC173" s="211"/>
      <c r="AD173" s="211"/>
      <c r="AE173" s="211"/>
      <c r="AF173" s="258"/>
      <c r="AG173" s="258"/>
      <c r="AH173" s="211"/>
      <c r="AI173" s="211"/>
      <c r="AJ173" s="211"/>
      <c r="AK173" s="211"/>
      <c r="AL173" s="211"/>
      <c r="AM173" s="211"/>
      <c r="AN173" s="211"/>
      <c r="AO173" s="211"/>
      <c r="AP173" s="211"/>
      <c r="AQ173" s="211"/>
      <c r="AR173" s="211"/>
      <c r="AS173" s="211"/>
      <c r="AT173" s="211"/>
      <c r="AU173" s="211"/>
      <c r="AV173" s="211"/>
      <c r="AW173" s="211"/>
      <c r="AX173" s="211"/>
    </row>
    <row r="174" spans="1:50" ht="12.75" customHeight="1" x14ac:dyDescent="0.3">
      <c r="A174" s="211"/>
      <c r="B174" s="253"/>
      <c r="C174" s="253"/>
      <c r="D174" s="253"/>
      <c r="E174" s="254"/>
      <c r="F174" s="254"/>
      <c r="G174" s="253"/>
      <c r="H174" s="253"/>
      <c r="I174" s="253"/>
      <c r="J174" s="255"/>
      <c r="K174" s="253"/>
      <c r="L174" s="253"/>
      <c r="M174" s="253"/>
      <c r="N174" s="256"/>
      <c r="O174" s="257"/>
      <c r="P174" s="253"/>
      <c r="Q174" s="253"/>
      <c r="R174" s="253"/>
      <c r="S174" s="253"/>
      <c r="T174" s="253"/>
      <c r="U174" s="253"/>
      <c r="V174" s="253"/>
      <c r="W174" s="253"/>
      <c r="X174" s="253"/>
      <c r="Y174" s="253"/>
      <c r="Z174" s="253"/>
      <c r="AA174" s="253"/>
      <c r="AB174" s="211"/>
      <c r="AC174" s="211"/>
      <c r="AD174" s="211"/>
      <c r="AE174" s="211"/>
      <c r="AF174" s="258"/>
      <c r="AG174" s="258"/>
      <c r="AH174" s="211"/>
      <c r="AI174" s="211"/>
      <c r="AJ174" s="211"/>
      <c r="AK174" s="211"/>
      <c r="AL174" s="211"/>
      <c r="AM174" s="211"/>
      <c r="AN174" s="211"/>
      <c r="AO174" s="211"/>
      <c r="AP174" s="211"/>
      <c r="AQ174" s="211"/>
      <c r="AR174" s="211"/>
      <c r="AS174" s="211"/>
      <c r="AT174" s="211"/>
      <c r="AU174" s="211"/>
      <c r="AV174" s="211"/>
      <c r="AW174" s="211"/>
      <c r="AX174" s="211"/>
    </row>
    <row r="175" spans="1:50" ht="12.75" customHeight="1" x14ac:dyDescent="0.3">
      <c r="A175" s="211"/>
      <c r="B175" s="253"/>
      <c r="C175" s="253"/>
      <c r="D175" s="253"/>
      <c r="E175" s="254"/>
      <c r="F175" s="254"/>
      <c r="G175" s="253"/>
      <c r="H175" s="253"/>
      <c r="I175" s="253"/>
      <c r="J175" s="255"/>
      <c r="K175" s="253"/>
      <c r="L175" s="253"/>
      <c r="M175" s="253"/>
      <c r="N175" s="256"/>
      <c r="O175" s="257"/>
      <c r="P175" s="253"/>
      <c r="Q175" s="253"/>
      <c r="R175" s="253"/>
      <c r="S175" s="253"/>
      <c r="T175" s="253"/>
      <c r="U175" s="253"/>
      <c r="V175" s="253"/>
      <c r="W175" s="253"/>
      <c r="X175" s="253"/>
      <c r="Y175" s="253"/>
      <c r="Z175" s="253"/>
      <c r="AA175" s="253"/>
      <c r="AB175" s="211"/>
      <c r="AC175" s="211"/>
      <c r="AD175" s="211"/>
      <c r="AE175" s="211"/>
      <c r="AF175" s="258"/>
      <c r="AG175" s="258"/>
      <c r="AH175" s="211"/>
      <c r="AI175" s="211"/>
      <c r="AJ175" s="211"/>
      <c r="AK175" s="211"/>
      <c r="AL175" s="211"/>
      <c r="AM175" s="211"/>
      <c r="AN175" s="211"/>
      <c r="AO175" s="211"/>
      <c r="AP175" s="211"/>
      <c r="AQ175" s="211"/>
      <c r="AR175" s="211"/>
      <c r="AS175" s="211"/>
      <c r="AT175" s="211"/>
      <c r="AU175" s="211"/>
      <c r="AV175" s="211"/>
      <c r="AW175" s="211"/>
      <c r="AX175" s="211"/>
    </row>
    <row r="176" spans="1:50" ht="12.75" customHeight="1" x14ac:dyDescent="0.3">
      <c r="A176" s="211"/>
      <c r="B176" s="253"/>
      <c r="C176" s="253"/>
      <c r="D176" s="253"/>
      <c r="E176" s="254"/>
      <c r="F176" s="254"/>
      <c r="G176" s="253"/>
      <c r="H176" s="253"/>
      <c r="I176" s="253"/>
      <c r="J176" s="255"/>
      <c r="K176" s="253"/>
      <c r="L176" s="253"/>
      <c r="M176" s="253"/>
      <c r="N176" s="256"/>
      <c r="O176" s="257"/>
      <c r="P176" s="253"/>
      <c r="Q176" s="253"/>
      <c r="R176" s="253"/>
      <c r="S176" s="253"/>
      <c r="T176" s="253"/>
      <c r="U176" s="253"/>
      <c r="V176" s="253"/>
      <c r="W176" s="253"/>
      <c r="X176" s="253"/>
      <c r="Y176" s="253"/>
      <c r="Z176" s="253"/>
      <c r="AA176" s="253"/>
      <c r="AB176" s="211"/>
      <c r="AC176" s="211"/>
      <c r="AD176" s="211"/>
      <c r="AE176" s="211"/>
      <c r="AF176" s="258"/>
      <c r="AG176" s="258"/>
      <c r="AH176" s="211"/>
      <c r="AI176" s="211"/>
      <c r="AJ176" s="211"/>
      <c r="AK176" s="211"/>
      <c r="AL176" s="211"/>
      <c r="AM176" s="211"/>
      <c r="AN176" s="211"/>
      <c r="AO176" s="211"/>
      <c r="AP176" s="211"/>
      <c r="AQ176" s="211"/>
      <c r="AR176" s="211"/>
      <c r="AS176" s="211"/>
      <c r="AT176" s="211"/>
      <c r="AU176" s="211"/>
      <c r="AV176" s="211"/>
      <c r="AW176" s="211"/>
      <c r="AX176" s="211"/>
    </row>
    <row r="177" spans="1:50" ht="12.75" customHeight="1" x14ac:dyDescent="0.3">
      <c r="A177" s="211"/>
      <c r="B177" s="253"/>
      <c r="C177" s="253"/>
      <c r="D177" s="253"/>
      <c r="E177" s="254"/>
      <c r="F177" s="254"/>
      <c r="G177" s="253"/>
      <c r="H177" s="253"/>
      <c r="I177" s="253"/>
      <c r="J177" s="255"/>
      <c r="K177" s="253"/>
      <c r="L177" s="253"/>
      <c r="M177" s="253"/>
      <c r="N177" s="256"/>
      <c r="O177" s="257"/>
      <c r="P177" s="253"/>
      <c r="Q177" s="253"/>
      <c r="R177" s="253"/>
      <c r="S177" s="253"/>
      <c r="T177" s="253"/>
      <c r="U177" s="253"/>
      <c r="V177" s="253"/>
      <c r="W177" s="253"/>
      <c r="X177" s="253"/>
      <c r="Y177" s="253"/>
      <c r="Z177" s="253"/>
      <c r="AA177" s="253"/>
      <c r="AB177" s="211"/>
      <c r="AC177" s="211"/>
      <c r="AD177" s="211"/>
      <c r="AE177" s="211"/>
      <c r="AF177" s="258"/>
      <c r="AG177" s="258"/>
      <c r="AH177" s="211"/>
      <c r="AI177" s="211"/>
      <c r="AJ177" s="211"/>
      <c r="AK177" s="211"/>
      <c r="AL177" s="211"/>
      <c r="AM177" s="211"/>
      <c r="AN177" s="211"/>
      <c r="AO177" s="211"/>
      <c r="AP177" s="211"/>
      <c r="AQ177" s="211"/>
      <c r="AR177" s="211"/>
      <c r="AS177" s="211"/>
      <c r="AT177" s="211"/>
      <c r="AU177" s="211"/>
      <c r="AV177" s="211"/>
      <c r="AW177" s="211"/>
      <c r="AX177" s="211"/>
    </row>
    <row r="178" spans="1:50" ht="12.75" customHeight="1" x14ac:dyDescent="0.3">
      <c r="A178" s="211"/>
      <c r="B178" s="253"/>
      <c r="C178" s="253"/>
      <c r="D178" s="253"/>
      <c r="E178" s="254"/>
      <c r="F178" s="254"/>
      <c r="G178" s="253"/>
      <c r="H178" s="253"/>
      <c r="I178" s="253"/>
      <c r="J178" s="255"/>
      <c r="K178" s="253"/>
      <c r="L178" s="253"/>
      <c r="M178" s="253"/>
      <c r="N178" s="256"/>
      <c r="O178" s="257"/>
      <c r="P178" s="253"/>
      <c r="Q178" s="253"/>
      <c r="R178" s="253"/>
      <c r="S178" s="253"/>
      <c r="T178" s="253"/>
      <c r="U178" s="253"/>
      <c r="V178" s="253"/>
      <c r="W178" s="253"/>
      <c r="X178" s="253"/>
      <c r="Y178" s="253"/>
      <c r="Z178" s="253"/>
      <c r="AA178" s="253"/>
      <c r="AB178" s="211"/>
      <c r="AC178" s="211"/>
      <c r="AD178" s="211"/>
      <c r="AE178" s="211"/>
      <c r="AF178" s="258"/>
      <c r="AG178" s="258"/>
      <c r="AH178" s="211"/>
      <c r="AI178" s="211"/>
      <c r="AJ178" s="211"/>
      <c r="AK178" s="211"/>
      <c r="AL178" s="211"/>
      <c r="AM178" s="211"/>
      <c r="AN178" s="211"/>
      <c r="AO178" s="211"/>
      <c r="AP178" s="211"/>
      <c r="AQ178" s="211"/>
      <c r="AR178" s="211"/>
      <c r="AS178" s="211"/>
      <c r="AT178" s="211"/>
      <c r="AU178" s="211"/>
      <c r="AV178" s="211"/>
      <c r="AW178" s="211"/>
      <c r="AX178" s="211"/>
    </row>
    <row r="179" spans="1:50" ht="12.75" customHeight="1" x14ac:dyDescent="0.3">
      <c r="A179" s="211"/>
      <c r="B179" s="253"/>
      <c r="C179" s="253"/>
      <c r="D179" s="253"/>
      <c r="E179" s="254"/>
      <c r="F179" s="254"/>
      <c r="G179" s="253"/>
      <c r="H179" s="253"/>
      <c r="I179" s="253"/>
      <c r="J179" s="255"/>
      <c r="K179" s="253"/>
      <c r="L179" s="253"/>
      <c r="M179" s="253"/>
      <c r="N179" s="256"/>
      <c r="O179" s="257"/>
      <c r="P179" s="253"/>
      <c r="Q179" s="253"/>
      <c r="R179" s="253"/>
      <c r="S179" s="253"/>
      <c r="T179" s="253"/>
      <c r="U179" s="253"/>
      <c r="V179" s="253"/>
      <c r="W179" s="253"/>
      <c r="X179" s="253"/>
      <c r="Y179" s="253"/>
      <c r="Z179" s="253"/>
      <c r="AA179" s="253"/>
      <c r="AB179" s="211"/>
      <c r="AC179" s="211"/>
      <c r="AD179" s="211"/>
      <c r="AE179" s="211"/>
      <c r="AF179" s="258"/>
      <c r="AG179" s="258"/>
      <c r="AH179" s="211"/>
      <c r="AI179" s="211"/>
      <c r="AJ179" s="211"/>
      <c r="AK179" s="211"/>
      <c r="AL179" s="211"/>
      <c r="AM179" s="211"/>
      <c r="AN179" s="211"/>
      <c r="AO179" s="211"/>
      <c r="AP179" s="211"/>
      <c r="AQ179" s="211"/>
      <c r="AR179" s="211"/>
      <c r="AS179" s="211"/>
      <c r="AT179" s="211"/>
      <c r="AU179" s="211"/>
      <c r="AV179" s="211"/>
      <c r="AW179" s="211"/>
      <c r="AX179" s="211"/>
    </row>
    <row r="180" spans="1:50" ht="12.75" customHeight="1" x14ac:dyDescent="0.3">
      <c r="A180" s="211"/>
      <c r="B180" s="253"/>
      <c r="C180" s="253"/>
      <c r="D180" s="253"/>
      <c r="E180" s="254"/>
      <c r="F180" s="254"/>
      <c r="G180" s="253"/>
      <c r="H180" s="253"/>
      <c r="I180" s="253"/>
      <c r="J180" s="255"/>
      <c r="K180" s="253"/>
      <c r="L180" s="253"/>
      <c r="M180" s="253"/>
      <c r="N180" s="256"/>
      <c r="O180" s="257"/>
      <c r="P180" s="253"/>
      <c r="Q180" s="253"/>
      <c r="R180" s="253"/>
      <c r="S180" s="253"/>
      <c r="T180" s="253"/>
      <c r="U180" s="253"/>
      <c r="V180" s="253"/>
      <c r="W180" s="253"/>
      <c r="X180" s="253"/>
      <c r="Y180" s="253"/>
      <c r="Z180" s="253"/>
      <c r="AA180" s="253"/>
      <c r="AB180" s="211"/>
      <c r="AC180" s="211"/>
      <c r="AD180" s="211"/>
      <c r="AE180" s="211"/>
      <c r="AF180" s="258"/>
      <c r="AG180" s="258"/>
      <c r="AH180" s="211"/>
      <c r="AI180" s="211"/>
      <c r="AJ180" s="211"/>
      <c r="AK180" s="211"/>
      <c r="AL180" s="211"/>
      <c r="AM180" s="211"/>
      <c r="AN180" s="211"/>
      <c r="AO180" s="211"/>
      <c r="AP180" s="211"/>
      <c r="AQ180" s="211"/>
      <c r="AR180" s="211"/>
      <c r="AS180" s="211"/>
      <c r="AT180" s="211"/>
      <c r="AU180" s="211"/>
      <c r="AV180" s="211"/>
      <c r="AW180" s="211"/>
      <c r="AX180" s="211"/>
    </row>
    <row r="181" spans="1:50" ht="12.75" customHeight="1" x14ac:dyDescent="0.3">
      <c r="A181" s="211"/>
      <c r="B181" s="253"/>
      <c r="C181" s="253"/>
      <c r="D181" s="253"/>
      <c r="E181" s="254"/>
      <c r="F181" s="254"/>
      <c r="G181" s="253"/>
      <c r="H181" s="253"/>
      <c r="I181" s="253"/>
      <c r="J181" s="255"/>
      <c r="K181" s="253"/>
      <c r="L181" s="253"/>
      <c r="M181" s="253"/>
      <c r="N181" s="256"/>
      <c r="O181" s="257"/>
      <c r="P181" s="253"/>
      <c r="Q181" s="253"/>
      <c r="R181" s="253"/>
      <c r="S181" s="253"/>
      <c r="T181" s="253"/>
      <c r="U181" s="253"/>
      <c r="V181" s="253"/>
      <c r="W181" s="253"/>
      <c r="X181" s="253"/>
      <c r="Y181" s="253"/>
      <c r="Z181" s="253"/>
      <c r="AA181" s="253"/>
      <c r="AB181" s="211"/>
      <c r="AC181" s="211"/>
      <c r="AD181" s="211"/>
      <c r="AE181" s="211"/>
      <c r="AF181" s="258"/>
      <c r="AG181" s="258"/>
      <c r="AH181" s="211"/>
      <c r="AI181" s="211"/>
      <c r="AJ181" s="211"/>
      <c r="AK181" s="211"/>
      <c r="AL181" s="211"/>
      <c r="AM181" s="211"/>
      <c r="AN181" s="211"/>
      <c r="AO181" s="211"/>
      <c r="AP181" s="211"/>
      <c r="AQ181" s="211"/>
      <c r="AR181" s="211"/>
      <c r="AS181" s="211"/>
      <c r="AT181" s="211"/>
      <c r="AU181" s="211"/>
      <c r="AV181" s="211"/>
      <c r="AW181" s="211"/>
      <c r="AX181" s="211"/>
    </row>
    <row r="182" spans="1:50" ht="12.75" customHeight="1" x14ac:dyDescent="0.3">
      <c r="A182" s="211"/>
      <c r="B182" s="253"/>
      <c r="C182" s="253"/>
      <c r="D182" s="253"/>
      <c r="E182" s="254"/>
      <c r="F182" s="254"/>
      <c r="G182" s="253"/>
      <c r="H182" s="253"/>
      <c r="I182" s="253"/>
      <c r="J182" s="255"/>
      <c r="K182" s="253"/>
      <c r="L182" s="253"/>
      <c r="M182" s="253"/>
      <c r="N182" s="256"/>
      <c r="O182" s="257"/>
      <c r="P182" s="253"/>
      <c r="Q182" s="253"/>
      <c r="R182" s="253"/>
      <c r="S182" s="253"/>
      <c r="T182" s="253"/>
      <c r="U182" s="253"/>
      <c r="V182" s="253"/>
      <c r="W182" s="253"/>
      <c r="X182" s="253"/>
      <c r="Y182" s="253"/>
      <c r="Z182" s="253"/>
      <c r="AA182" s="253"/>
      <c r="AB182" s="211"/>
      <c r="AC182" s="211"/>
      <c r="AD182" s="211"/>
      <c r="AE182" s="211"/>
      <c r="AF182" s="258"/>
      <c r="AG182" s="258"/>
      <c r="AH182" s="211"/>
      <c r="AI182" s="211"/>
      <c r="AJ182" s="211"/>
      <c r="AK182" s="211"/>
      <c r="AL182" s="211"/>
      <c r="AM182" s="211"/>
      <c r="AN182" s="211"/>
      <c r="AO182" s="211"/>
      <c r="AP182" s="211"/>
      <c r="AQ182" s="211"/>
      <c r="AR182" s="211"/>
      <c r="AS182" s="211"/>
      <c r="AT182" s="211"/>
      <c r="AU182" s="211"/>
      <c r="AV182" s="211"/>
      <c r="AW182" s="211"/>
      <c r="AX182" s="211"/>
    </row>
    <row r="183" spans="1:50" ht="12.75" customHeight="1" x14ac:dyDescent="0.3">
      <c r="A183" s="211"/>
      <c r="B183" s="253"/>
      <c r="C183" s="253"/>
      <c r="D183" s="253"/>
      <c r="E183" s="254"/>
      <c r="F183" s="254"/>
      <c r="G183" s="253"/>
      <c r="H183" s="253"/>
      <c r="I183" s="253"/>
      <c r="J183" s="255"/>
      <c r="K183" s="253"/>
      <c r="L183" s="253"/>
      <c r="M183" s="253"/>
      <c r="N183" s="256"/>
      <c r="O183" s="257"/>
      <c r="P183" s="253"/>
      <c r="Q183" s="253"/>
      <c r="R183" s="253"/>
      <c r="S183" s="253"/>
      <c r="T183" s="253"/>
      <c r="U183" s="253"/>
      <c r="V183" s="253"/>
      <c r="W183" s="253"/>
      <c r="X183" s="253"/>
      <c r="Y183" s="253"/>
      <c r="Z183" s="253"/>
      <c r="AA183" s="253"/>
      <c r="AB183" s="211"/>
      <c r="AC183" s="211"/>
      <c r="AD183" s="211"/>
      <c r="AE183" s="211"/>
      <c r="AF183" s="258"/>
      <c r="AG183" s="258"/>
      <c r="AH183" s="211"/>
      <c r="AI183" s="211"/>
      <c r="AJ183" s="211"/>
      <c r="AK183" s="211"/>
      <c r="AL183" s="211"/>
      <c r="AM183" s="211"/>
      <c r="AN183" s="211"/>
      <c r="AO183" s="211"/>
      <c r="AP183" s="211"/>
      <c r="AQ183" s="211"/>
      <c r="AR183" s="211"/>
      <c r="AS183" s="211"/>
      <c r="AT183" s="211"/>
      <c r="AU183" s="211"/>
      <c r="AV183" s="211"/>
      <c r="AW183" s="211"/>
      <c r="AX183" s="211"/>
    </row>
    <row r="184" spans="1:50" ht="12.75" customHeight="1" x14ac:dyDescent="0.3">
      <c r="A184" s="211"/>
      <c r="B184" s="253"/>
      <c r="C184" s="253"/>
      <c r="D184" s="253"/>
      <c r="E184" s="254"/>
      <c r="F184" s="254"/>
      <c r="G184" s="253"/>
      <c r="H184" s="253"/>
      <c r="I184" s="253"/>
      <c r="J184" s="255"/>
      <c r="K184" s="253"/>
      <c r="L184" s="253"/>
      <c r="M184" s="253"/>
      <c r="N184" s="256"/>
      <c r="O184" s="257"/>
      <c r="P184" s="253"/>
      <c r="Q184" s="253"/>
      <c r="R184" s="253"/>
      <c r="S184" s="253"/>
      <c r="T184" s="253"/>
      <c r="U184" s="253"/>
      <c r="V184" s="253"/>
      <c r="W184" s="253"/>
      <c r="X184" s="253"/>
      <c r="Y184" s="253"/>
      <c r="Z184" s="253"/>
      <c r="AA184" s="253"/>
      <c r="AB184" s="211"/>
      <c r="AC184" s="211"/>
      <c r="AD184" s="211"/>
      <c r="AE184" s="211"/>
      <c r="AF184" s="258"/>
      <c r="AG184" s="258"/>
      <c r="AH184" s="211"/>
      <c r="AI184" s="211"/>
      <c r="AJ184" s="211"/>
      <c r="AK184" s="211"/>
      <c r="AL184" s="211"/>
      <c r="AM184" s="211"/>
      <c r="AN184" s="211"/>
      <c r="AO184" s="211"/>
      <c r="AP184" s="211"/>
      <c r="AQ184" s="211"/>
      <c r="AR184" s="211"/>
      <c r="AS184" s="211"/>
      <c r="AT184" s="211"/>
      <c r="AU184" s="211"/>
      <c r="AV184" s="211"/>
      <c r="AW184" s="211"/>
      <c r="AX184" s="211"/>
    </row>
    <row r="185" spans="1:50" ht="12.75" customHeight="1" x14ac:dyDescent="0.3">
      <c r="A185" s="211"/>
      <c r="B185" s="253"/>
      <c r="C185" s="253"/>
      <c r="D185" s="253"/>
      <c r="E185" s="254"/>
      <c r="F185" s="254"/>
      <c r="G185" s="253"/>
      <c r="H185" s="253"/>
      <c r="I185" s="253"/>
      <c r="J185" s="255"/>
      <c r="K185" s="253"/>
      <c r="L185" s="253"/>
      <c r="M185" s="253"/>
      <c r="N185" s="256"/>
      <c r="O185" s="257"/>
      <c r="P185" s="253"/>
      <c r="Q185" s="253"/>
      <c r="R185" s="253"/>
      <c r="S185" s="253"/>
      <c r="T185" s="253"/>
      <c r="U185" s="253"/>
      <c r="V185" s="253"/>
      <c r="W185" s="253"/>
      <c r="X185" s="253"/>
      <c r="Y185" s="253"/>
      <c r="Z185" s="253"/>
      <c r="AA185" s="253"/>
      <c r="AB185" s="211"/>
      <c r="AC185" s="211"/>
      <c r="AD185" s="211"/>
      <c r="AE185" s="211"/>
      <c r="AF185" s="258"/>
      <c r="AG185" s="258"/>
      <c r="AH185" s="211"/>
      <c r="AI185" s="211"/>
      <c r="AJ185" s="211"/>
      <c r="AK185" s="211"/>
      <c r="AL185" s="211"/>
      <c r="AM185" s="211"/>
      <c r="AN185" s="211"/>
      <c r="AO185" s="211"/>
      <c r="AP185" s="211"/>
      <c r="AQ185" s="211"/>
      <c r="AR185" s="211"/>
      <c r="AS185" s="211"/>
      <c r="AT185" s="211"/>
      <c r="AU185" s="211"/>
      <c r="AV185" s="211"/>
      <c r="AW185" s="211"/>
      <c r="AX185" s="211"/>
    </row>
    <row r="186" spans="1:50" ht="12.75" customHeight="1" x14ac:dyDescent="0.3">
      <c r="A186" s="211"/>
      <c r="B186" s="253"/>
      <c r="C186" s="253"/>
      <c r="D186" s="253"/>
      <c r="E186" s="254"/>
      <c r="F186" s="254"/>
      <c r="G186" s="253"/>
      <c r="H186" s="253"/>
      <c r="I186" s="253"/>
      <c r="J186" s="255"/>
      <c r="K186" s="253"/>
      <c r="L186" s="253"/>
      <c r="M186" s="253"/>
      <c r="N186" s="256"/>
      <c r="O186" s="257"/>
      <c r="P186" s="253"/>
      <c r="Q186" s="253"/>
      <c r="R186" s="253"/>
      <c r="S186" s="253"/>
      <c r="T186" s="253"/>
      <c r="U186" s="253"/>
      <c r="V186" s="253"/>
      <c r="W186" s="253"/>
      <c r="X186" s="253"/>
      <c r="Y186" s="253"/>
      <c r="Z186" s="253"/>
      <c r="AA186" s="253"/>
      <c r="AB186" s="211"/>
      <c r="AC186" s="211"/>
      <c r="AD186" s="211"/>
      <c r="AE186" s="211"/>
      <c r="AF186" s="258"/>
      <c r="AG186" s="258"/>
      <c r="AH186" s="211"/>
      <c r="AI186" s="211"/>
      <c r="AJ186" s="211"/>
      <c r="AK186" s="211"/>
      <c r="AL186" s="211"/>
      <c r="AM186" s="211"/>
      <c r="AN186" s="211"/>
      <c r="AO186" s="211"/>
      <c r="AP186" s="211"/>
      <c r="AQ186" s="211"/>
      <c r="AR186" s="211"/>
      <c r="AS186" s="211"/>
      <c r="AT186" s="211"/>
      <c r="AU186" s="211"/>
      <c r="AV186" s="211"/>
      <c r="AW186" s="211"/>
      <c r="AX186" s="211"/>
    </row>
    <row r="187" spans="1:50" ht="12.75" customHeight="1" x14ac:dyDescent="0.3">
      <c r="A187" s="211"/>
      <c r="B187" s="253"/>
      <c r="C187" s="253"/>
      <c r="D187" s="253"/>
      <c r="E187" s="254"/>
      <c r="F187" s="254"/>
      <c r="G187" s="253"/>
      <c r="H187" s="253"/>
      <c r="I187" s="253"/>
      <c r="J187" s="255"/>
      <c r="K187" s="253"/>
      <c r="L187" s="253"/>
      <c r="M187" s="253"/>
      <c r="N187" s="256"/>
      <c r="O187" s="257"/>
      <c r="P187" s="253"/>
      <c r="Q187" s="253"/>
      <c r="R187" s="253"/>
      <c r="S187" s="253"/>
      <c r="T187" s="253"/>
      <c r="U187" s="253"/>
      <c r="V187" s="253"/>
      <c r="W187" s="253"/>
      <c r="X187" s="253"/>
      <c r="Y187" s="253"/>
      <c r="Z187" s="253"/>
      <c r="AA187" s="253"/>
      <c r="AB187" s="211"/>
      <c r="AC187" s="211"/>
      <c r="AD187" s="211"/>
      <c r="AE187" s="211"/>
      <c r="AF187" s="258"/>
      <c r="AG187" s="258"/>
      <c r="AH187" s="211"/>
      <c r="AI187" s="211"/>
      <c r="AJ187" s="211"/>
      <c r="AK187" s="211"/>
      <c r="AL187" s="211"/>
      <c r="AM187" s="211"/>
      <c r="AN187" s="211"/>
      <c r="AO187" s="211"/>
      <c r="AP187" s="211"/>
      <c r="AQ187" s="211"/>
      <c r="AR187" s="211"/>
      <c r="AS187" s="211"/>
      <c r="AT187" s="211"/>
      <c r="AU187" s="211"/>
      <c r="AV187" s="211"/>
      <c r="AW187" s="211"/>
      <c r="AX187" s="211"/>
    </row>
    <row r="188" spans="1:50" ht="12.75" customHeight="1" x14ac:dyDescent="0.3">
      <c r="A188" s="211"/>
      <c r="B188" s="253"/>
      <c r="C188" s="253"/>
      <c r="D188" s="253"/>
      <c r="E188" s="254"/>
      <c r="F188" s="254"/>
      <c r="G188" s="253"/>
      <c r="H188" s="253"/>
      <c r="I188" s="253"/>
      <c r="J188" s="255"/>
      <c r="K188" s="253"/>
      <c r="L188" s="253"/>
      <c r="M188" s="253"/>
      <c r="N188" s="256"/>
      <c r="O188" s="257"/>
      <c r="P188" s="253"/>
      <c r="Q188" s="253"/>
      <c r="R188" s="253"/>
      <c r="S188" s="253"/>
      <c r="T188" s="253"/>
      <c r="U188" s="253"/>
      <c r="V188" s="253"/>
      <c r="W188" s="253"/>
      <c r="X188" s="253"/>
      <c r="Y188" s="253"/>
      <c r="Z188" s="253"/>
      <c r="AA188" s="253"/>
      <c r="AB188" s="211"/>
      <c r="AC188" s="211"/>
      <c r="AD188" s="211"/>
      <c r="AE188" s="211"/>
      <c r="AF188" s="258"/>
      <c r="AG188" s="258"/>
      <c r="AH188" s="211"/>
      <c r="AI188" s="211"/>
      <c r="AJ188" s="211"/>
      <c r="AK188" s="211"/>
      <c r="AL188" s="211"/>
      <c r="AM188" s="211"/>
      <c r="AN188" s="211"/>
      <c r="AO188" s="211"/>
      <c r="AP188" s="211"/>
      <c r="AQ188" s="211"/>
      <c r="AR188" s="211"/>
      <c r="AS188" s="211"/>
      <c r="AT188" s="211"/>
      <c r="AU188" s="211"/>
      <c r="AV188" s="211"/>
      <c r="AW188" s="211"/>
      <c r="AX188" s="211"/>
    </row>
    <row r="189" spans="1:50" ht="12.75" customHeight="1" x14ac:dyDescent="0.3">
      <c r="A189" s="211"/>
      <c r="B189" s="253"/>
      <c r="C189" s="253"/>
      <c r="D189" s="253"/>
      <c r="E189" s="254"/>
      <c r="F189" s="254"/>
      <c r="G189" s="253"/>
      <c r="H189" s="253"/>
      <c r="I189" s="253"/>
      <c r="J189" s="255"/>
      <c r="K189" s="253"/>
      <c r="L189" s="253"/>
      <c r="M189" s="253"/>
      <c r="N189" s="256"/>
      <c r="O189" s="257"/>
      <c r="P189" s="253"/>
      <c r="Q189" s="253"/>
      <c r="R189" s="253"/>
      <c r="S189" s="253"/>
      <c r="T189" s="253"/>
      <c r="U189" s="253"/>
      <c r="V189" s="253"/>
      <c r="W189" s="253"/>
      <c r="X189" s="253"/>
      <c r="Y189" s="253"/>
      <c r="Z189" s="253"/>
      <c r="AA189" s="253"/>
      <c r="AB189" s="211"/>
      <c r="AC189" s="211"/>
      <c r="AD189" s="211"/>
      <c r="AE189" s="211"/>
      <c r="AF189" s="258"/>
      <c r="AG189" s="258"/>
      <c r="AH189" s="211"/>
      <c r="AI189" s="211"/>
      <c r="AJ189" s="211"/>
      <c r="AK189" s="211"/>
      <c r="AL189" s="211"/>
      <c r="AM189" s="211"/>
      <c r="AN189" s="211"/>
      <c r="AO189" s="211"/>
      <c r="AP189" s="211"/>
      <c r="AQ189" s="211"/>
      <c r="AR189" s="211"/>
      <c r="AS189" s="211"/>
      <c r="AT189" s="211"/>
      <c r="AU189" s="211"/>
      <c r="AV189" s="211"/>
      <c r="AW189" s="211"/>
      <c r="AX189" s="211"/>
    </row>
    <row r="190" spans="1:50" ht="12.75" customHeight="1" x14ac:dyDescent="0.3">
      <c r="A190" s="211"/>
      <c r="B190" s="253"/>
      <c r="C190" s="253"/>
      <c r="D190" s="253"/>
      <c r="E190" s="254"/>
      <c r="F190" s="254"/>
      <c r="G190" s="253"/>
      <c r="H190" s="253"/>
      <c r="I190" s="253"/>
      <c r="J190" s="255"/>
      <c r="K190" s="253"/>
      <c r="L190" s="253"/>
      <c r="M190" s="253"/>
      <c r="N190" s="256"/>
      <c r="O190" s="257"/>
      <c r="P190" s="253"/>
      <c r="Q190" s="253"/>
      <c r="R190" s="253"/>
      <c r="S190" s="253"/>
      <c r="T190" s="253"/>
      <c r="U190" s="253"/>
      <c r="V190" s="253"/>
      <c r="W190" s="253"/>
      <c r="X190" s="253"/>
      <c r="Y190" s="253"/>
      <c r="Z190" s="253"/>
      <c r="AA190" s="253"/>
      <c r="AB190" s="211"/>
      <c r="AC190" s="211"/>
      <c r="AD190" s="211"/>
      <c r="AE190" s="211"/>
      <c r="AF190" s="258"/>
      <c r="AG190" s="258"/>
      <c r="AH190" s="211"/>
      <c r="AI190" s="211"/>
      <c r="AJ190" s="211"/>
      <c r="AK190" s="211"/>
      <c r="AL190" s="211"/>
      <c r="AM190" s="211"/>
      <c r="AN190" s="211"/>
      <c r="AO190" s="211"/>
      <c r="AP190" s="211"/>
      <c r="AQ190" s="211"/>
      <c r="AR190" s="211"/>
      <c r="AS190" s="211"/>
      <c r="AT190" s="211"/>
      <c r="AU190" s="211"/>
      <c r="AV190" s="211"/>
      <c r="AW190" s="211"/>
      <c r="AX190" s="211"/>
    </row>
    <row r="191" spans="1:50" ht="12.75" customHeight="1" x14ac:dyDescent="0.3">
      <c r="A191" s="211"/>
      <c r="B191" s="253"/>
      <c r="C191" s="253"/>
      <c r="D191" s="253"/>
      <c r="E191" s="254"/>
      <c r="F191" s="254"/>
      <c r="G191" s="253"/>
      <c r="H191" s="253"/>
      <c r="I191" s="253"/>
      <c r="J191" s="255"/>
      <c r="K191" s="253"/>
      <c r="L191" s="253"/>
      <c r="M191" s="253"/>
      <c r="N191" s="256"/>
      <c r="O191" s="257"/>
      <c r="P191" s="253"/>
      <c r="Q191" s="253"/>
      <c r="R191" s="253"/>
      <c r="S191" s="253"/>
      <c r="T191" s="253"/>
      <c r="U191" s="253"/>
      <c r="V191" s="253"/>
      <c r="W191" s="253"/>
      <c r="X191" s="253"/>
      <c r="Y191" s="253"/>
      <c r="Z191" s="253"/>
      <c r="AA191" s="253"/>
      <c r="AB191" s="211"/>
      <c r="AC191" s="211"/>
      <c r="AD191" s="211"/>
      <c r="AE191" s="211"/>
      <c r="AF191" s="258"/>
      <c r="AG191" s="258"/>
      <c r="AH191" s="211"/>
      <c r="AI191" s="211"/>
      <c r="AJ191" s="211"/>
      <c r="AK191" s="211"/>
      <c r="AL191" s="211"/>
      <c r="AM191" s="211"/>
      <c r="AN191" s="211"/>
      <c r="AO191" s="211"/>
      <c r="AP191" s="211"/>
      <c r="AQ191" s="211"/>
      <c r="AR191" s="211"/>
      <c r="AS191" s="211"/>
      <c r="AT191" s="211"/>
      <c r="AU191" s="211"/>
      <c r="AV191" s="211"/>
      <c r="AW191" s="211"/>
      <c r="AX191" s="211"/>
    </row>
    <row r="192" spans="1:50" ht="12.75" customHeight="1" x14ac:dyDescent="0.3">
      <c r="A192" s="211"/>
      <c r="B192" s="253"/>
      <c r="C192" s="253"/>
      <c r="D192" s="253"/>
      <c r="E192" s="254"/>
      <c r="F192" s="254"/>
      <c r="G192" s="253"/>
      <c r="H192" s="253"/>
      <c r="I192" s="253"/>
      <c r="J192" s="255"/>
      <c r="K192" s="253"/>
      <c r="L192" s="253"/>
      <c r="M192" s="253"/>
      <c r="N192" s="256"/>
      <c r="O192" s="257"/>
      <c r="P192" s="253"/>
      <c r="Q192" s="253"/>
      <c r="R192" s="253"/>
      <c r="S192" s="253"/>
      <c r="T192" s="253"/>
      <c r="U192" s="253"/>
      <c r="V192" s="253"/>
      <c r="W192" s="253"/>
      <c r="X192" s="253"/>
      <c r="Y192" s="253"/>
      <c r="Z192" s="253"/>
      <c r="AA192" s="253"/>
      <c r="AB192" s="211"/>
      <c r="AC192" s="211"/>
      <c r="AD192" s="211"/>
      <c r="AE192" s="211"/>
      <c r="AF192" s="258"/>
      <c r="AG192" s="258"/>
      <c r="AH192" s="211"/>
      <c r="AI192" s="211"/>
      <c r="AJ192" s="211"/>
      <c r="AK192" s="211"/>
      <c r="AL192" s="211"/>
      <c r="AM192" s="211"/>
      <c r="AN192" s="211"/>
      <c r="AO192" s="211"/>
      <c r="AP192" s="211"/>
      <c r="AQ192" s="211"/>
      <c r="AR192" s="211"/>
      <c r="AS192" s="211"/>
      <c r="AT192" s="211"/>
      <c r="AU192" s="211"/>
      <c r="AV192" s="211"/>
      <c r="AW192" s="211"/>
      <c r="AX192" s="211"/>
    </row>
    <row r="193" spans="1:50" ht="12.75" customHeight="1" x14ac:dyDescent="0.3">
      <c r="A193" s="211"/>
      <c r="B193" s="253"/>
      <c r="C193" s="253"/>
      <c r="D193" s="253"/>
      <c r="E193" s="254"/>
      <c r="F193" s="254"/>
      <c r="G193" s="253"/>
      <c r="H193" s="253"/>
      <c r="I193" s="253"/>
      <c r="J193" s="255"/>
      <c r="K193" s="253"/>
      <c r="L193" s="253"/>
      <c r="M193" s="253"/>
      <c r="N193" s="256"/>
      <c r="O193" s="257"/>
      <c r="P193" s="253"/>
      <c r="Q193" s="253"/>
      <c r="R193" s="253"/>
      <c r="S193" s="253"/>
      <c r="T193" s="253"/>
      <c r="U193" s="253"/>
      <c r="V193" s="253"/>
      <c r="W193" s="253"/>
      <c r="X193" s="253"/>
      <c r="Y193" s="253"/>
      <c r="Z193" s="253"/>
      <c r="AA193" s="253"/>
      <c r="AB193" s="211"/>
      <c r="AC193" s="211"/>
      <c r="AD193" s="211"/>
      <c r="AE193" s="211"/>
      <c r="AF193" s="258"/>
      <c r="AG193" s="258"/>
      <c r="AH193" s="211"/>
      <c r="AI193" s="211"/>
      <c r="AJ193" s="211"/>
      <c r="AK193" s="211"/>
      <c r="AL193" s="211"/>
      <c r="AM193" s="211"/>
      <c r="AN193" s="211"/>
      <c r="AO193" s="211"/>
      <c r="AP193" s="211"/>
      <c r="AQ193" s="211"/>
      <c r="AR193" s="211"/>
      <c r="AS193" s="211"/>
      <c r="AT193" s="211"/>
      <c r="AU193" s="211"/>
      <c r="AV193" s="211"/>
      <c r="AW193" s="211"/>
      <c r="AX193" s="211"/>
    </row>
    <row r="194" spans="1:50" ht="12.75" customHeight="1" x14ac:dyDescent="0.3">
      <c r="A194" s="211"/>
      <c r="B194" s="253"/>
      <c r="C194" s="253"/>
      <c r="D194" s="253"/>
      <c r="E194" s="254"/>
      <c r="F194" s="254"/>
      <c r="G194" s="253"/>
      <c r="H194" s="253"/>
      <c r="I194" s="253"/>
      <c r="J194" s="255"/>
      <c r="K194" s="253"/>
      <c r="L194" s="253"/>
      <c r="M194" s="253"/>
      <c r="N194" s="256"/>
      <c r="O194" s="257"/>
      <c r="P194" s="253"/>
      <c r="Q194" s="253"/>
      <c r="R194" s="253"/>
      <c r="S194" s="253"/>
      <c r="T194" s="253"/>
      <c r="U194" s="253"/>
      <c r="V194" s="253"/>
      <c r="W194" s="253"/>
      <c r="X194" s="253"/>
      <c r="Y194" s="253"/>
      <c r="Z194" s="253"/>
      <c r="AA194" s="253"/>
      <c r="AB194" s="211"/>
      <c r="AC194" s="211"/>
      <c r="AD194" s="211"/>
      <c r="AE194" s="211"/>
      <c r="AF194" s="258"/>
      <c r="AG194" s="258"/>
      <c r="AH194" s="211"/>
      <c r="AI194" s="211"/>
      <c r="AJ194" s="211"/>
      <c r="AK194" s="211"/>
      <c r="AL194" s="211"/>
      <c r="AM194" s="211"/>
      <c r="AN194" s="211"/>
      <c r="AO194" s="211"/>
      <c r="AP194" s="211"/>
      <c r="AQ194" s="211"/>
      <c r="AR194" s="211"/>
      <c r="AS194" s="211"/>
      <c r="AT194" s="211"/>
      <c r="AU194" s="211"/>
      <c r="AV194" s="211"/>
      <c r="AW194" s="211"/>
      <c r="AX194" s="211"/>
    </row>
    <row r="195" spans="1:50" ht="12.75" customHeight="1" x14ac:dyDescent="0.3">
      <c r="A195" s="211"/>
      <c r="B195" s="253"/>
      <c r="C195" s="253"/>
      <c r="D195" s="253"/>
      <c r="E195" s="254"/>
      <c r="F195" s="254"/>
      <c r="G195" s="253"/>
      <c r="H195" s="253"/>
      <c r="I195" s="253"/>
      <c r="J195" s="255"/>
      <c r="K195" s="253"/>
      <c r="L195" s="253"/>
      <c r="M195" s="253"/>
      <c r="N195" s="256"/>
      <c r="O195" s="257"/>
      <c r="P195" s="253"/>
      <c r="Q195" s="253"/>
      <c r="R195" s="253"/>
      <c r="S195" s="253"/>
      <c r="T195" s="253"/>
      <c r="U195" s="253"/>
      <c r="V195" s="253"/>
      <c r="W195" s="253"/>
      <c r="X195" s="253"/>
      <c r="Y195" s="253"/>
      <c r="Z195" s="253"/>
      <c r="AA195" s="253"/>
      <c r="AB195" s="211"/>
      <c r="AC195" s="211"/>
      <c r="AD195" s="211"/>
      <c r="AE195" s="211"/>
      <c r="AF195" s="258"/>
      <c r="AG195" s="258"/>
      <c r="AH195" s="211"/>
      <c r="AI195" s="211"/>
      <c r="AJ195" s="211"/>
      <c r="AK195" s="211"/>
      <c r="AL195" s="211"/>
      <c r="AM195" s="211"/>
      <c r="AN195" s="211"/>
      <c r="AO195" s="211"/>
      <c r="AP195" s="211"/>
      <c r="AQ195" s="211"/>
      <c r="AR195" s="211"/>
      <c r="AS195" s="211"/>
      <c r="AT195" s="211"/>
      <c r="AU195" s="211"/>
      <c r="AV195" s="211"/>
      <c r="AW195" s="211"/>
      <c r="AX195" s="211"/>
    </row>
    <row r="196" spans="1:50" ht="12.75" customHeight="1" x14ac:dyDescent="0.3">
      <c r="A196" s="211"/>
      <c r="B196" s="253"/>
      <c r="C196" s="253"/>
      <c r="D196" s="253"/>
      <c r="E196" s="254"/>
      <c r="F196" s="254"/>
      <c r="G196" s="253"/>
      <c r="H196" s="253"/>
      <c r="I196" s="253"/>
      <c r="J196" s="255"/>
      <c r="K196" s="253"/>
      <c r="L196" s="253"/>
      <c r="M196" s="253"/>
      <c r="N196" s="256"/>
      <c r="O196" s="257"/>
      <c r="P196" s="253"/>
      <c r="Q196" s="253"/>
      <c r="R196" s="253"/>
      <c r="S196" s="253"/>
      <c r="T196" s="253"/>
      <c r="U196" s="253"/>
      <c r="V196" s="253"/>
      <c r="W196" s="253"/>
      <c r="X196" s="253"/>
      <c r="Y196" s="253"/>
      <c r="Z196" s="253"/>
      <c r="AA196" s="253"/>
      <c r="AB196" s="211"/>
      <c r="AC196" s="211"/>
      <c r="AD196" s="211"/>
      <c r="AE196" s="211"/>
      <c r="AF196" s="258"/>
      <c r="AG196" s="258"/>
      <c r="AH196" s="211"/>
      <c r="AI196" s="211"/>
      <c r="AJ196" s="211"/>
      <c r="AK196" s="211"/>
      <c r="AL196" s="211"/>
      <c r="AM196" s="211"/>
      <c r="AN196" s="211"/>
      <c r="AO196" s="211"/>
      <c r="AP196" s="211"/>
      <c r="AQ196" s="211"/>
      <c r="AR196" s="211"/>
      <c r="AS196" s="211"/>
      <c r="AT196" s="211"/>
      <c r="AU196" s="211"/>
      <c r="AV196" s="211"/>
      <c r="AW196" s="211"/>
      <c r="AX196" s="211"/>
    </row>
    <row r="197" spans="1:50" ht="12.75" customHeight="1" x14ac:dyDescent="0.3">
      <c r="A197" s="211"/>
      <c r="B197" s="253"/>
      <c r="C197" s="253"/>
      <c r="D197" s="253"/>
      <c r="E197" s="254"/>
      <c r="F197" s="254"/>
      <c r="G197" s="253"/>
      <c r="H197" s="253"/>
      <c r="I197" s="253"/>
      <c r="J197" s="255"/>
      <c r="K197" s="253"/>
      <c r="L197" s="253"/>
      <c r="M197" s="253"/>
      <c r="N197" s="256"/>
      <c r="O197" s="257"/>
      <c r="P197" s="253"/>
      <c r="Q197" s="253"/>
      <c r="R197" s="253"/>
      <c r="S197" s="253"/>
      <c r="T197" s="253"/>
      <c r="U197" s="253"/>
      <c r="V197" s="253"/>
      <c r="W197" s="253"/>
      <c r="X197" s="253"/>
      <c r="Y197" s="253"/>
      <c r="Z197" s="253"/>
      <c r="AA197" s="253"/>
      <c r="AB197" s="211"/>
      <c r="AC197" s="211"/>
      <c r="AD197" s="211"/>
      <c r="AE197" s="211"/>
      <c r="AF197" s="258"/>
      <c r="AG197" s="258"/>
      <c r="AH197" s="211"/>
      <c r="AI197" s="211"/>
      <c r="AJ197" s="211"/>
      <c r="AK197" s="211"/>
      <c r="AL197" s="211"/>
      <c r="AM197" s="211"/>
      <c r="AN197" s="211"/>
      <c r="AO197" s="211"/>
      <c r="AP197" s="211"/>
      <c r="AQ197" s="211"/>
      <c r="AR197" s="211"/>
      <c r="AS197" s="211"/>
      <c r="AT197" s="211"/>
      <c r="AU197" s="211"/>
      <c r="AV197" s="211"/>
      <c r="AW197" s="211"/>
      <c r="AX197" s="211"/>
    </row>
    <row r="198" spans="1:50" ht="12.75" customHeight="1" x14ac:dyDescent="0.3">
      <c r="A198" s="211"/>
      <c r="B198" s="253"/>
      <c r="C198" s="253"/>
      <c r="D198" s="253"/>
      <c r="E198" s="254"/>
      <c r="F198" s="254"/>
      <c r="G198" s="253"/>
      <c r="H198" s="253"/>
      <c r="I198" s="253"/>
      <c r="J198" s="255"/>
      <c r="K198" s="253"/>
      <c r="L198" s="253"/>
      <c r="M198" s="253"/>
      <c r="N198" s="256"/>
      <c r="O198" s="257"/>
      <c r="P198" s="253"/>
      <c r="Q198" s="253"/>
      <c r="R198" s="253"/>
      <c r="S198" s="253"/>
      <c r="T198" s="253"/>
      <c r="U198" s="253"/>
      <c r="V198" s="253"/>
      <c r="W198" s="253"/>
      <c r="X198" s="253"/>
      <c r="Y198" s="253"/>
      <c r="Z198" s="253"/>
      <c r="AA198" s="253"/>
      <c r="AB198" s="211"/>
      <c r="AC198" s="211"/>
      <c r="AD198" s="211"/>
      <c r="AE198" s="211"/>
      <c r="AF198" s="258"/>
      <c r="AG198" s="258"/>
      <c r="AH198" s="211"/>
      <c r="AI198" s="211"/>
      <c r="AJ198" s="211"/>
      <c r="AK198" s="211"/>
      <c r="AL198" s="211"/>
      <c r="AM198" s="211"/>
      <c r="AN198" s="211"/>
      <c r="AO198" s="211"/>
      <c r="AP198" s="211"/>
      <c r="AQ198" s="211"/>
      <c r="AR198" s="211"/>
      <c r="AS198" s="211"/>
      <c r="AT198" s="211"/>
      <c r="AU198" s="211"/>
      <c r="AV198" s="211"/>
      <c r="AW198" s="211"/>
      <c r="AX198" s="211"/>
    </row>
    <row r="199" spans="1:50" ht="12.75" customHeight="1" x14ac:dyDescent="0.3">
      <c r="A199" s="211"/>
      <c r="B199" s="253"/>
      <c r="C199" s="253"/>
      <c r="D199" s="253"/>
      <c r="E199" s="254"/>
      <c r="F199" s="254"/>
      <c r="G199" s="253"/>
      <c r="H199" s="253"/>
      <c r="I199" s="253"/>
      <c r="J199" s="255"/>
      <c r="K199" s="253"/>
      <c r="L199" s="253"/>
      <c r="M199" s="253"/>
      <c r="N199" s="256"/>
      <c r="O199" s="257"/>
      <c r="P199" s="253"/>
      <c r="Q199" s="253"/>
      <c r="R199" s="253"/>
      <c r="S199" s="253"/>
      <c r="T199" s="253"/>
      <c r="U199" s="253"/>
      <c r="V199" s="253"/>
      <c r="W199" s="253"/>
      <c r="X199" s="253"/>
      <c r="Y199" s="253"/>
      <c r="Z199" s="253"/>
      <c r="AA199" s="253"/>
      <c r="AB199" s="211"/>
      <c r="AC199" s="211"/>
      <c r="AD199" s="211"/>
      <c r="AE199" s="211"/>
      <c r="AF199" s="258"/>
      <c r="AG199" s="258"/>
      <c r="AH199" s="211"/>
      <c r="AI199" s="211"/>
      <c r="AJ199" s="211"/>
      <c r="AK199" s="211"/>
      <c r="AL199" s="211"/>
      <c r="AM199" s="211"/>
      <c r="AN199" s="211"/>
      <c r="AO199" s="211"/>
      <c r="AP199" s="211"/>
      <c r="AQ199" s="211"/>
      <c r="AR199" s="211"/>
      <c r="AS199" s="211"/>
      <c r="AT199" s="211"/>
      <c r="AU199" s="211"/>
      <c r="AV199" s="211"/>
      <c r="AW199" s="211"/>
      <c r="AX199" s="211"/>
    </row>
    <row r="200" spans="1:50" ht="12.75" customHeight="1" x14ac:dyDescent="0.3">
      <c r="A200" s="211"/>
      <c r="B200" s="253"/>
      <c r="C200" s="253"/>
      <c r="D200" s="253"/>
      <c r="E200" s="254"/>
      <c r="F200" s="254"/>
      <c r="G200" s="253"/>
      <c r="H200" s="253"/>
      <c r="I200" s="253"/>
      <c r="J200" s="255"/>
      <c r="K200" s="253"/>
      <c r="L200" s="253"/>
      <c r="M200" s="253"/>
      <c r="N200" s="256"/>
      <c r="O200" s="257"/>
      <c r="P200" s="253"/>
      <c r="Q200" s="253"/>
      <c r="R200" s="253"/>
      <c r="S200" s="253"/>
      <c r="T200" s="253"/>
      <c r="U200" s="253"/>
      <c r="V200" s="253"/>
      <c r="W200" s="253"/>
      <c r="X200" s="253"/>
      <c r="Y200" s="253"/>
      <c r="Z200" s="253"/>
      <c r="AA200" s="253"/>
      <c r="AB200" s="211"/>
      <c r="AC200" s="211"/>
      <c r="AD200" s="211"/>
      <c r="AE200" s="211"/>
      <c r="AF200" s="258"/>
      <c r="AG200" s="258"/>
      <c r="AH200" s="211"/>
      <c r="AI200" s="211"/>
      <c r="AJ200" s="211"/>
      <c r="AK200" s="211"/>
      <c r="AL200" s="211"/>
      <c r="AM200" s="211"/>
      <c r="AN200" s="211"/>
      <c r="AO200" s="211"/>
      <c r="AP200" s="211"/>
      <c r="AQ200" s="211"/>
      <c r="AR200" s="211"/>
      <c r="AS200" s="211"/>
      <c r="AT200" s="211"/>
      <c r="AU200" s="211"/>
      <c r="AV200" s="211"/>
      <c r="AW200" s="211"/>
      <c r="AX200" s="211"/>
    </row>
    <row r="201" spans="1:50" ht="12.75" customHeight="1" x14ac:dyDescent="0.3">
      <c r="A201" s="211"/>
      <c r="B201" s="253"/>
      <c r="C201" s="253"/>
      <c r="D201" s="253"/>
      <c r="E201" s="254"/>
      <c r="F201" s="254"/>
      <c r="G201" s="253"/>
      <c r="H201" s="253"/>
      <c r="I201" s="253"/>
      <c r="J201" s="255"/>
      <c r="K201" s="253"/>
      <c r="L201" s="253"/>
      <c r="M201" s="253"/>
      <c r="N201" s="256"/>
      <c r="O201" s="257"/>
      <c r="P201" s="253"/>
      <c r="Q201" s="253"/>
      <c r="R201" s="253"/>
      <c r="S201" s="253"/>
      <c r="T201" s="253"/>
      <c r="U201" s="253"/>
      <c r="V201" s="253"/>
      <c r="W201" s="253"/>
      <c r="X201" s="253"/>
      <c r="Y201" s="253"/>
      <c r="Z201" s="253"/>
      <c r="AA201" s="253"/>
      <c r="AB201" s="211"/>
      <c r="AC201" s="211"/>
      <c r="AD201" s="211"/>
      <c r="AE201" s="211"/>
      <c r="AF201" s="258"/>
      <c r="AG201" s="258"/>
      <c r="AH201" s="211"/>
      <c r="AI201" s="211"/>
      <c r="AJ201" s="211"/>
      <c r="AK201" s="211"/>
      <c r="AL201" s="211"/>
      <c r="AM201" s="211"/>
      <c r="AN201" s="211"/>
      <c r="AO201" s="211"/>
      <c r="AP201" s="211"/>
      <c r="AQ201" s="211"/>
      <c r="AR201" s="211"/>
      <c r="AS201" s="211"/>
      <c r="AT201" s="211"/>
      <c r="AU201" s="211"/>
      <c r="AV201" s="211"/>
      <c r="AW201" s="211"/>
      <c r="AX201" s="211"/>
    </row>
    <row r="202" spans="1:50" ht="12.75" customHeight="1" x14ac:dyDescent="0.3">
      <c r="A202" s="211"/>
      <c r="B202" s="253"/>
      <c r="C202" s="253"/>
      <c r="D202" s="253"/>
      <c r="E202" s="254"/>
      <c r="F202" s="254"/>
      <c r="G202" s="253"/>
      <c r="H202" s="253"/>
      <c r="I202" s="253"/>
      <c r="J202" s="255"/>
      <c r="K202" s="253"/>
      <c r="L202" s="253"/>
      <c r="M202" s="253"/>
      <c r="N202" s="256"/>
      <c r="O202" s="257"/>
      <c r="P202" s="253"/>
      <c r="Q202" s="253"/>
      <c r="R202" s="253"/>
      <c r="S202" s="253"/>
      <c r="T202" s="253"/>
      <c r="U202" s="253"/>
      <c r="V202" s="253"/>
      <c r="W202" s="253"/>
      <c r="X202" s="253"/>
      <c r="Y202" s="253"/>
      <c r="Z202" s="253"/>
      <c r="AA202" s="253"/>
      <c r="AB202" s="211"/>
      <c r="AC202" s="211"/>
      <c r="AD202" s="211"/>
      <c r="AE202" s="211"/>
      <c r="AF202" s="258"/>
      <c r="AG202" s="258"/>
      <c r="AH202" s="211"/>
      <c r="AI202" s="211"/>
      <c r="AJ202" s="211"/>
      <c r="AK202" s="211"/>
      <c r="AL202" s="211"/>
      <c r="AM202" s="211"/>
      <c r="AN202" s="211"/>
      <c r="AO202" s="211"/>
      <c r="AP202" s="211"/>
      <c r="AQ202" s="211"/>
      <c r="AR202" s="211"/>
      <c r="AS202" s="211"/>
      <c r="AT202" s="211"/>
      <c r="AU202" s="211"/>
      <c r="AV202" s="211"/>
      <c r="AW202" s="211"/>
      <c r="AX202" s="211"/>
    </row>
    <row r="203" spans="1:50" ht="12.75" customHeight="1" x14ac:dyDescent="0.3">
      <c r="A203" s="211"/>
      <c r="B203" s="253"/>
      <c r="C203" s="253"/>
      <c r="D203" s="253"/>
      <c r="E203" s="254"/>
      <c r="F203" s="254"/>
      <c r="G203" s="253"/>
      <c r="H203" s="253"/>
      <c r="I203" s="253"/>
      <c r="J203" s="255"/>
      <c r="K203" s="253"/>
      <c r="L203" s="253"/>
      <c r="M203" s="253"/>
      <c r="N203" s="256"/>
      <c r="O203" s="257"/>
      <c r="P203" s="253"/>
      <c r="Q203" s="253"/>
      <c r="R203" s="253"/>
      <c r="S203" s="253"/>
      <c r="T203" s="253"/>
      <c r="U203" s="253"/>
      <c r="V203" s="253"/>
      <c r="W203" s="253"/>
      <c r="X203" s="253"/>
      <c r="Y203" s="253"/>
      <c r="Z203" s="253"/>
      <c r="AA203" s="253"/>
      <c r="AB203" s="211"/>
      <c r="AC203" s="211"/>
      <c r="AD203" s="211"/>
      <c r="AE203" s="211"/>
      <c r="AF203" s="258"/>
      <c r="AG203" s="258"/>
      <c r="AH203" s="211"/>
      <c r="AI203" s="211"/>
      <c r="AJ203" s="211"/>
      <c r="AK203" s="211"/>
      <c r="AL203" s="211"/>
      <c r="AM203" s="211"/>
      <c r="AN203" s="211"/>
      <c r="AO203" s="211"/>
      <c r="AP203" s="211"/>
      <c r="AQ203" s="211"/>
      <c r="AR203" s="211"/>
      <c r="AS203" s="211"/>
      <c r="AT203" s="211"/>
      <c r="AU203" s="211"/>
      <c r="AV203" s="211"/>
      <c r="AW203" s="211"/>
      <c r="AX203" s="211"/>
    </row>
    <row r="204" spans="1:50" ht="12.75" customHeight="1" x14ac:dyDescent="0.3">
      <c r="A204" s="211"/>
      <c r="B204" s="253"/>
      <c r="C204" s="253"/>
      <c r="D204" s="253"/>
      <c r="E204" s="254"/>
      <c r="F204" s="254"/>
      <c r="G204" s="253"/>
      <c r="H204" s="253"/>
      <c r="I204" s="253"/>
      <c r="J204" s="255"/>
      <c r="K204" s="253"/>
      <c r="L204" s="253"/>
      <c r="M204" s="253"/>
      <c r="N204" s="256"/>
      <c r="O204" s="257"/>
      <c r="P204" s="253"/>
      <c r="Q204" s="253"/>
      <c r="R204" s="253"/>
      <c r="S204" s="253"/>
      <c r="T204" s="253"/>
      <c r="U204" s="253"/>
      <c r="V204" s="253"/>
      <c r="W204" s="253"/>
      <c r="X204" s="253"/>
      <c r="Y204" s="253"/>
      <c r="Z204" s="253"/>
      <c r="AA204" s="253"/>
      <c r="AB204" s="211"/>
      <c r="AC204" s="211"/>
      <c r="AD204" s="211"/>
      <c r="AE204" s="211"/>
      <c r="AF204" s="258"/>
      <c r="AG204" s="258"/>
      <c r="AH204" s="211"/>
      <c r="AI204" s="211"/>
      <c r="AJ204" s="211"/>
      <c r="AK204" s="211"/>
      <c r="AL204" s="211"/>
      <c r="AM204" s="211"/>
      <c r="AN204" s="211"/>
      <c r="AO204" s="211"/>
      <c r="AP204" s="211"/>
      <c r="AQ204" s="211"/>
      <c r="AR204" s="211"/>
      <c r="AS204" s="211"/>
      <c r="AT204" s="211"/>
      <c r="AU204" s="211"/>
      <c r="AV204" s="211"/>
      <c r="AW204" s="211"/>
      <c r="AX204" s="211"/>
    </row>
    <row r="205" spans="1:50" ht="12.75" customHeight="1" x14ac:dyDescent="0.3">
      <c r="A205" s="211"/>
      <c r="B205" s="253"/>
      <c r="C205" s="253"/>
      <c r="D205" s="253"/>
      <c r="E205" s="254"/>
      <c r="F205" s="254"/>
      <c r="G205" s="253"/>
      <c r="H205" s="253"/>
      <c r="I205" s="253"/>
      <c r="J205" s="255"/>
      <c r="K205" s="253"/>
      <c r="L205" s="253"/>
      <c r="M205" s="253"/>
      <c r="N205" s="256"/>
      <c r="O205" s="257"/>
      <c r="P205" s="253"/>
      <c r="Q205" s="253"/>
      <c r="R205" s="253"/>
      <c r="S205" s="253"/>
      <c r="T205" s="253"/>
      <c r="U205" s="253"/>
      <c r="V205" s="253"/>
      <c r="W205" s="253"/>
      <c r="X205" s="253"/>
      <c r="Y205" s="253"/>
      <c r="Z205" s="253"/>
      <c r="AA205" s="253"/>
      <c r="AB205" s="211"/>
      <c r="AC205" s="211"/>
      <c r="AD205" s="211"/>
      <c r="AE205" s="211"/>
      <c r="AF205" s="258"/>
      <c r="AG205" s="258"/>
      <c r="AH205" s="211"/>
      <c r="AI205" s="211"/>
      <c r="AJ205" s="211"/>
      <c r="AK205" s="211"/>
      <c r="AL205" s="211"/>
      <c r="AM205" s="211"/>
      <c r="AN205" s="211"/>
      <c r="AO205" s="211"/>
      <c r="AP205" s="211"/>
      <c r="AQ205" s="211"/>
      <c r="AR205" s="211"/>
      <c r="AS205" s="211"/>
      <c r="AT205" s="211"/>
      <c r="AU205" s="211"/>
      <c r="AV205" s="211"/>
      <c r="AW205" s="211"/>
      <c r="AX205" s="211"/>
    </row>
    <row r="206" spans="1:50" ht="12.75" customHeight="1" x14ac:dyDescent="0.3">
      <c r="A206" s="211"/>
      <c r="B206" s="253"/>
      <c r="C206" s="253"/>
      <c r="D206" s="253"/>
      <c r="E206" s="254"/>
      <c r="F206" s="254"/>
      <c r="G206" s="253"/>
      <c r="H206" s="253"/>
      <c r="I206" s="253"/>
      <c r="J206" s="255"/>
      <c r="K206" s="253"/>
      <c r="L206" s="253"/>
      <c r="M206" s="253"/>
      <c r="N206" s="256"/>
      <c r="O206" s="257"/>
      <c r="P206" s="253"/>
      <c r="Q206" s="253"/>
      <c r="R206" s="253"/>
      <c r="S206" s="253"/>
      <c r="T206" s="253"/>
      <c r="U206" s="253"/>
      <c r="V206" s="253"/>
      <c r="W206" s="253"/>
      <c r="X206" s="253"/>
      <c r="Y206" s="253"/>
      <c r="Z206" s="253"/>
      <c r="AA206" s="253"/>
      <c r="AB206" s="211"/>
      <c r="AC206" s="211"/>
      <c r="AD206" s="211"/>
      <c r="AE206" s="211"/>
      <c r="AF206" s="258"/>
      <c r="AG206" s="258"/>
      <c r="AH206" s="211"/>
      <c r="AI206" s="211"/>
      <c r="AJ206" s="211"/>
      <c r="AK206" s="211"/>
      <c r="AL206" s="211"/>
      <c r="AM206" s="211"/>
      <c r="AN206" s="211"/>
      <c r="AO206" s="211"/>
      <c r="AP206" s="211"/>
      <c r="AQ206" s="211"/>
      <c r="AR206" s="211"/>
      <c r="AS206" s="211"/>
      <c r="AT206" s="211"/>
      <c r="AU206" s="211"/>
      <c r="AV206" s="211"/>
      <c r="AW206" s="211"/>
      <c r="AX206" s="211"/>
    </row>
    <row r="207" spans="1:50" ht="12.75" customHeight="1" x14ac:dyDescent="0.3">
      <c r="A207" s="211"/>
      <c r="B207" s="253"/>
      <c r="C207" s="253"/>
      <c r="D207" s="253"/>
      <c r="E207" s="254"/>
      <c r="F207" s="254"/>
      <c r="G207" s="253"/>
      <c r="H207" s="253"/>
      <c r="I207" s="253"/>
      <c r="J207" s="255"/>
      <c r="K207" s="253"/>
      <c r="L207" s="253"/>
      <c r="M207" s="253"/>
      <c r="N207" s="256"/>
      <c r="O207" s="257"/>
      <c r="P207" s="253"/>
      <c r="Q207" s="253"/>
      <c r="R207" s="253"/>
      <c r="S207" s="253"/>
      <c r="T207" s="253"/>
      <c r="U207" s="253"/>
      <c r="V207" s="253"/>
      <c r="W207" s="253"/>
      <c r="X207" s="253"/>
      <c r="Y207" s="253"/>
      <c r="Z207" s="253"/>
      <c r="AA207" s="253"/>
      <c r="AB207" s="211"/>
      <c r="AC207" s="211"/>
      <c r="AD207" s="211"/>
      <c r="AE207" s="211"/>
      <c r="AF207" s="258"/>
      <c r="AG207" s="258"/>
      <c r="AH207" s="211"/>
      <c r="AI207" s="211"/>
      <c r="AJ207" s="211"/>
      <c r="AK207" s="211"/>
      <c r="AL207" s="211"/>
      <c r="AM207" s="211"/>
      <c r="AN207" s="211"/>
      <c r="AO207" s="211"/>
      <c r="AP207" s="211"/>
      <c r="AQ207" s="211"/>
      <c r="AR207" s="211"/>
      <c r="AS207" s="211"/>
      <c r="AT207" s="211"/>
      <c r="AU207" s="211"/>
      <c r="AV207" s="211"/>
      <c r="AW207" s="211"/>
      <c r="AX207" s="211"/>
    </row>
    <row r="208" spans="1:50" ht="12.75" customHeight="1" x14ac:dyDescent="0.3">
      <c r="A208" s="211"/>
      <c r="B208" s="253"/>
      <c r="C208" s="253"/>
      <c r="D208" s="253"/>
      <c r="E208" s="254"/>
      <c r="F208" s="254"/>
      <c r="G208" s="253"/>
      <c r="H208" s="253"/>
      <c r="I208" s="253"/>
      <c r="J208" s="255"/>
      <c r="K208" s="253"/>
      <c r="L208" s="253"/>
      <c r="M208" s="253"/>
      <c r="N208" s="256"/>
      <c r="O208" s="257"/>
      <c r="P208" s="253"/>
      <c r="Q208" s="253"/>
      <c r="R208" s="253"/>
      <c r="S208" s="253"/>
      <c r="T208" s="253"/>
      <c r="U208" s="253"/>
      <c r="V208" s="253"/>
      <c r="W208" s="253"/>
      <c r="X208" s="253"/>
      <c r="Y208" s="253"/>
      <c r="Z208" s="253"/>
      <c r="AA208" s="253"/>
      <c r="AB208" s="211"/>
      <c r="AC208" s="211"/>
      <c r="AD208" s="211"/>
      <c r="AE208" s="211"/>
      <c r="AF208" s="258"/>
      <c r="AG208" s="258"/>
      <c r="AH208" s="211"/>
      <c r="AI208" s="211"/>
      <c r="AJ208" s="211"/>
      <c r="AK208" s="211"/>
      <c r="AL208" s="211"/>
      <c r="AM208" s="211"/>
      <c r="AN208" s="211"/>
      <c r="AO208" s="211"/>
      <c r="AP208" s="211"/>
      <c r="AQ208" s="211"/>
      <c r="AR208" s="211"/>
      <c r="AS208" s="211"/>
      <c r="AT208" s="211"/>
      <c r="AU208" s="211"/>
      <c r="AV208" s="211"/>
      <c r="AW208" s="211"/>
      <c r="AX208" s="211"/>
    </row>
    <row r="209" spans="1:50" ht="12.75" customHeight="1" x14ac:dyDescent="0.3">
      <c r="A209" s="211"/>
      <c r="B209" s="253"/>
      <c r="C209" s="253"/>
      <c r="D209" s="253"/>
      <c r="E209" s="254"/>
      <c r="F209" s="254"/>
      <c r="G209" s="253"/>
      <c r="H209" s="253"/>
      <c r="I209" s="253"/>
      <c r="J209" s="255"/>
      <c r="K209" s="253"/>
      <c r="L209" s="253"/>
      <c r="M209" s="253"/>
      <c r="N209" s="256"/>
      <c r="O209" s="257"/>
      <c r="P209" s="253"/>
      <c r="Q209" s="253"/>
      <c r="R209" s="253"/>
      <c r="S209" s="253"/>
      <c r="T209" s="253"/>
      <c r="U209" s="253"/>
      <c r="V209" s="253"/>
      <c r="W209" s="253"/>
      <c r="X209" s="253"/>
      <c r="Y209" s="253"/>
      <c r="Z209" s="253"/>
      <c r="AA209" s="253"/>
      <c r="AB209" s="211"/>
      <c r="AC209" s="211"/>
      <c r="AD209" s="211"/>
      <c r="AE209" s="211"/>
      <c r="AF209" s="258"/>
      <c r="AG209" s="258"/>
      <c r="AH209" s="211"/>
      <c r="AI209" s="211"/>
      <c r="AJ209" s="211"/>
      <c r="AK209" s="211"/>
      <c r="AL209" s="211"/>
      <c r="AM209" s="211"/>
      <c r="AN209" s="211"/>
      <c r="AO209" s="211"/>
      <c r="AP209" s="211"/>
      <c r="AQ209" s="211"/>
      <c r="AR209" s="211"/>
      <c r="AS209" s="211"/>
      <c r="AT209" s="211"/>
      <c r="AU209" s="211"/>
      <c r="AV209" s="211"/>
      <c r="AW209" s="211"/>
      <c r="AX209" s="211"/>
    </row>
    <row r="210" spans="1:50" ht="12.75" customHeight="1" x14ac:dyDescent="0.3">
      <c r="A210" s="211"/>
      <c r="B210" s="253"/>
      <c r="C210" s="253"/>
      <c r="D210" s="253"/>
      <c r="E210" s="254"/>
      <c r="F210" s="254"/>
      <c r="G210" s="253"/>
      <c r="H210" s="253"/>
      <c r="I210" s="253"/>
      <c r="J210" s="255"/>
      <c r="K210" s="253"/>
      <c r="L210" s="253"/>
      <c r="M210" s="253"/>
      <c r="N210" s="256"/>
      <c r="O210" s="257"/>
      <c r="P210" s="253"/>
      <c r="Q210" s="253"/>
      <c r="R210" s="253"/>
      <c r="S210" s="253"/>
      <c r="T210" s="253"/>
      <c r="U210" s="253"/>
      <c r="V210" s="253"/>
      <c r="W210" s="253"/>
      <c r="X210" s="253"/>
      <c r="Y210" s="253"/>
      <c r="Z210" s="253"/>
      <c r="AA210" s="253"/>
      <c r="AB210" s="211"/>
      <c r="AC210" s="211"/>
      <c r="AD210" s="211"/>
      <c r="AE210" s="211"/>
      <c r="AF210" s="258"/>
      <c r="AG210" s="258"/>
      <c r="AH210" s="211"/>
      <c r="AI210" s="211"/>
      <c r="AJ210" s="211"/>
      <c r="AK210" s="211"/>
      <c r="AL210" s="211"/>
      <c r="AM210" s="211"/>
      <c r="AN210" s="211"/>
      <c r="AO210" s="211"/>
      <c r="AP210" s="211"/>
      <c r="AQ210" s="211"/>
      <c r="AR210" s="211"/>
      <c r="AS210" s="211"/>
      <c r="AT210" s="211"/>
      <c r="AU210" s="211"/>
      <c r="AV210" s="211"/>
      <c r="AW210" s="211"/>
      <c r="AX210" s="211"/>
    </row>
    <row r="211" spans="1:50" ht="12.75" customHeight="1" x14ac:dyDescent="0.3">
      <c r="A211" s="211"/>
      <c r="B211" s="253"/>
      <c r="C211" s="253"/>
      <c r="D211" s="253"/>
      <c r="E211" s="254"/>
      <c r="F211" s="254"/>
      <c r="G211" s="253"/>
      <c r="H211" s="253"/>
      <c r="I211" s="253"/>
      <c r="J211" s="255"/>
      <c r="K211" s="253"/>
      <c r="L211" s="253"/>
      <c r="M211" s="253"/>
      <c r="N211" s="256"/>
      <c r="O211" s="257"/>
      <c r="P211" s="253"/>
      <c r="Q211" s="253"/>
      <c r="R211" s="253"/>
      <c r="S211" s="253"/>
      <c r="T211" s="253"/>
      <c r="U211" s="253"/>
      <c r="V211" s="253"/>
      <c r="W211" s="253"/>
      <c r="X211" s="253"/>
      <c r="Y211" s="253"/>
      <c r="Z211" s="253"/>
      <c r="AA211" s="253"/>
      <c r="AB211" s="211"/>
      <c r="AC211" s="211"/>
      <c r="AD211" s="211"/>
      <c r="AE211" s="211"/>
      <c r="AF211" s="258"/>
      <c r="AG211" s="258"/>
      <c r="AH211" s="211"/>
      <c r="AI211" s="211"/>
      <c r="AJ211" s="211"/>
      <c r="AK211" s="211"/>
      <c r="AL211" s="211"/>
      <c r="AM211" s="211"/>
      <c r="AN211" s="211"/>
      <c r="AO211" s="211"/>
      <c r="AP211" s="211"/>
      <c r="AQ211" s="211"/>
      <c r="AR211" s="211"/>
      <c r="AS211" s="211"/>
      <c r="AT211" s="211"/>
      <c r="AU211" s="211"/>
      <c r="AV211" s="211"/>
      <c r="AW211" s="211"/>
      <c r="AX211" s="211"/>
    </row>
    <row r="212" spans="1:50" ht="12.75" customHeight="1" x14ac:dyDescent="0.3">
      <c r="A212" s="211"/>
      <c r="B212" s="253"/>
      <c r="C212" s="253"/>
      <c r="D212" s="253"/>
      <c r="E212" s="254"/>
      <c r="F212" s="254"/>
      <c r="G212" s="253"/>
      <c r="H212" s="253"/>
      <c r="I212" s="253"/>
      <c r="J212" s="255"/>
      <c r="K212" s="253"/>
      <c r="L212" s="253"/>
      <c r="M212" s="253"/>
      <c r="N212" s="256"/>
      <c r="O212" s="257"/>
      <c r="P212" s="253"/>
      <c r="Q212" s="253"/>
      <c r="R212" s="253"/>
      <c r="S212" s="253"/>
      <c r="T212" s="253"/>
      <c r="U212" s="253"/>
      <c r="V212" s="253"/>
      <c r="W212" s="253"/>
      <c r="X212" s="253"/>
      <c r="Y212" s="253"/>
      <c r="Z212" s="253"/>
      <c r="AA212" s="253"/>
      <c r="AB212" s="211"/>
      <c r="AC212" s="211"/>
      <c r="AD212" s="211"/>
      <c r="AE212" s="211"/>
      <c r="AF212" s="258"/>
      <c r="AG212" s="258"/>
      <c r="AH212" s="211"/>
      <c r="AI212" s="211"/>
      <c r="AJ212" s="211"/>
      <c r="AK212" s="211"/>
      <c r="AL212" s="211"/>
      <c r="AM212" s="211"/>
      <c r="AN212" s="211"/>
      <c r="AO212" s="211"/>
      <c r="AP212" s="211"/>
      <c r="AQ212" s="211"/>
      <c r="AR212" s="211"/>
      <c r="AS212" s="211"/>
      <c r="AT212" s="211"/>
      <c r="AU212" s="211"/>
      <c r="AV212" s="211"/>
      <c r="AW212" s="211"/>
      <c r="AX212" s="211"/>
    </row>
    <row r="213" spans="1:50" ht="12.75" customHeight="1" x14ac:dyDescent="0.3">
      <c r="A213" s="211"/>
      <c r="B213" s="253"/>
      <c r="C213" s="253"/>
      <c r="D213" s="253"/>
      <c r="E213" s="254"/>
      <c r="F213" s="254"/>
      <c r="G213" s="253"/>
      <c r="H213" s="253"/>
      <c r="I213" s="253"/>
      <c r="J213" s="255"/>
      <c r="K213" s="253"/>
      <c r="L213" s="253"/>
      <c r="M213" s="253"/>
      <c r="N213" s="256"/>
      <c r="O213" s="257"/>
      <c r="P213" s="253"/>
      <c r="Q213" s="253"/>
      <c r="R213" s="253"/>
      <c r="S213" s="253"/>
      <c r="T213" s="253"/>
      <c r="U213" s="253"/>
      <c r="V213" s="253"/>
      <c r="W213" s="253"/>
      <c r="X213" s="253"/>
      <c r="Y213" s="253"/>
      <c r="Z213" s="253"/>
      <c r="AA213" s="253"/>
      <c r="AB213" s="211"/>
      <c r="AC213" s="211"/>
      <c r="AD213" s="211"/>
      <c r="AE213" s="211"/>
      <c r="AF213" s="258"/>
      <c r="AG213" s="258"/>
      <c r="AH213" s="211"/>
      <c r="AI213" s="211"/>
      <c r="AJ213" s="211"/>
      <c r="AK213" s="211"/>
      <c r="AL213" s="211"/>
      <c r="AM213" s="211"/>
      <c r="AN213" s="211"/>
      <c r="AO213" s="211"/>
      <c r="AP213" s="211"/>
      <c r="AQ213" s="211"/>
      <c r="AR213" s="211"/>
      <c r="AS213" s="211"/>
      <c r="AT213" s="211"/>
      <c r="AU213" s="211"/>
      <c r="AV213" s="211"/>
      <c r="AW213" s="211"/>
      <c r="AX213" s="211"/>
    </row>
    <row r="214" spans="1:50" ht="12.75" customHeight="1" x14ac:dyDescent="0.3">
      <c r="A214" s="211"/>
      <c r="B214" s="253"/>
      <c r="C214" s="253"/>
      <c r="D214" s="253"/>
      <c r="E214" s="254"/>
      <c r="F214" s="254"/>
      <c r="G214" s="253"/>
      <c r="H214" s="253"/>
      <c r="I214" s="253"/>
      <c r="J214" s="255"/>
      <c r="K214" s="253"/>
      <c r="L214" s="253"/>
      <c r="M214" s="253"/>
      <c r="N214" s="256"/>
      <c r="O214" s="257"/>
      <c r="P214" s="253"/>
      <c r="Q214" s="253"/>
      <c r="R214" s="253"/>
      <c r="S214" s="253"/>
      <c r="T214" s="253"/>
      <c r="U214" s="253"/>
      <c r="V214" s="253"/>
      <c r="W214" s="253"/>
      <c r="X214" s="253"/>
      <c r="Y214" s="253"/>
      <c r="Z214" s="253"/>
      <c r="AA214" s="253"/>
      <c r="AB214" s="211"/>
      <c r="AC214" s="211"/>
      <c r="AD214" s="211"/>
      <c r="AE214" s="211"/>
      <c r="AF214" s="258"/>
      <c r="AG214" s="258"/>
      <c r="AH214" s="211"/>
      <c r="AI214" s="211"/>
      <c r="AJ214" s="211"/>
      <c r="AK214" s="211"/>
      <c r="AL214" s="211"/>
      <c r="AM214" s="211"/>
      <c r="AN214" s="211"/>
      <c r="AO214" s="211"/>
      <c r="AP214" s="211"/>
      <c r="AQ214" s="211"/>
      <c r="AR214" s="211"/>
      <c r="AS214" s="211"/>
      <c r="AT214" s="211"/>
      <c r="AU214" s="211"/>
      <c r="AV214" s="211"/>
      <c r="AW214" s="211"/>
      <c r="AX214" s="211"/>
    </row>
    <row r="215" spans="1:50" ht="12.75" customHeight="1" x14ac:dyDescent="0.3">
      <c r="A215" s="211"/>
      <c r="B215" s="253"/>
      <c r="C215" s="253"/>
      <c r="D215" s="253"/>
      <c r="E215" s="254"/>
      <c r="F215" s="254"/>
      <c r="G215" s="253"/>
      <c r="H215" s="253"/>
      <c r="I215" s="253"/>
      <c r="J215" s="255"/>
      <c r="K215" s="253"/>
      <c r="L215" s="253"/>
      <c r="M215" s="253"/>
      <c r="N215" s="256"/>
      <c r="O215" s="257"/>
      <c r="P215" s="253"/>
      <c r="Q215" s="253"/>
      <c r="R215" s="253"/>
      <c r="S215" s="253"/>
      <c r="T215" s="253"/>
      <c r="U215" s="253"/>
      <c r="V215" s="253"/>
      <c r="W215" s="253"/>
      <c r="X215" s="253"/>
      <c r="Y215" s="253"/>
      <c r="Z215" s="253"/>
      <c r="AA215" s="253"/>
      <c r="AB215" s="211"/>
      <c r="AC215" s="211"/>
      <c r="AD215" s="211"/>
      <c r="AE215" s="211"/>
      <c r="AF215" s="258"/>
      <c r="AG215" s="258"/>
      <c r="AH215" s="211"/>
      <c r="AI215" s="211"/>
      <c r="AJ215" s="211"/>
      <c r="AK215" s="211"/>
      <c r="AL215" s="211"/>
      <c r="AM215" s="211"/>
      <c r="AN215" s="211"/>
      <c r="AO215" s="211"/>
      <c r="AP215" s="211"/>
      <c r="AQ215" s="211"/>
      <c r="AR215" s="211"/>
      <c r="AS215" s="211"/>
      <c r="AT215" s="211"/>
      <c r="AU215" s="211"/>
      <c r="AV215" s="211"/>
      <c r="AW215" s="211"/>
      <c r="AX215" s="211"/>
    </row>
    <row r="216" spans="1:50" ht="12.75" customHeight="1" x14ac:dyDescent="0.3">
      <c r="A216" s="211"/>
      <c r="B216" s="253"/>
      <c r="C216" s="253"/>
      <c r="D216" s="253"/>
      <c r="E216" s="254"/>
      <c r="F216" s="254"/>
      <c r="G216" s="253"/>
      <c r="H216" s="253"/>
      <c r="I216" s="253"/>
      <c r="J216" s="255"/>
      <c r="K216" s="253"/>
      <c r="L216" s="253"/>
      <c r="M216" s="253"/>
      <c r="N216" s="256"/>
      <c r="O216" s="257"/>
      <c r="P216" s="253"/>
      <c r="Q216" s="253"/>
      <c r="R216" s="253"/>
      <c r="S216" s="253"/>
      <c r="T216" s="253"/>
      <c r="U216" s="253"/>
      <c r="V216" s="253"/>
      <c r="W216" s="253"/>
      <c r="X216" s="253"/>
      <c r="Y216" s="253"/>
      <c r="Z216" s="253"/>
      <c r="AA216" s="253"/>
      <c r="AB216" s="211"/>
      <c r="AC216" s="211"/>
      <c r="AD216" s="211"/>
      <c r="AE216" s="211"/>
      <c r="AF216" s="258"/>
      <c r="AG216" s="258"/>
      <c r="AH216" s="211"/>
      <c r="AI216" s="211"/>
      <c r="AJ216" s="211"/>
      <c r="AK216" s="211"/>
      <c r="AL216" s="211"/>
      <c r="AM216" s="211"/>
      <c r="AN216" s="211"/>
      <c r="AO216" s="211"/>
      <c r="AP216" s="211"/>
      <c r="AQ216" s="211"/>
      <c r="AR216" s="211"/>
      <c r="AS216" s="211"/>
      <c r="AT216" s="211"/>
      <c r="AU216" s="211"/>
      <c r="AV216" s="211"/>
      <c r="AW216" s="211"/>
      <c r="AX216" s="211"/>
    </row>
    <row r="217" spans="1:50" ht="12.75" customHeight="1" x14ac:dyDescent="0.3">
      <c r="A217" s="211"/>
      <c r="B217" s="253"/>
      <c r="C217" s="253"/>
      <c r="D217" s="253"/>
      <c r="E217" s="254"/>
      <c r="F217" s="254"/>
      <c r="G217" s="253"/>
      <c r="H217" s="253"/>
      <c r="I217" s="253"/>
      <c r="J217" s="255"/>
      <c r="K217" s="253"/>
      <c r="L217" s="253"/>
      <c r="M217" s="253"/>
      <c r="N217" s="256"/>
      <c r="O217" s="257"/>
      <c r="P217" s="253"/>
      <c r="Q217" s="253"/>
      <c r="R217" s="253"/>
      <c r="S217" s="253"/>
      <c r="T217" s="253"/>
      <c r="U217" s="253"/>
      <c r="V217" s="253"/>
      <c r="W217" s="253"/>
      <c r="X217" s="253"/>
      <c r="Y217" s="253"/>
      <c r="Z217" s="253"/>
      <c r="AA217" s="253"/>
      <c r="AB217" s="211"/>
      <c r="AC217" s="211"/>
      <c r="AD217" s="211"/>
      <c r="AE217" s="211"/>
      <c r="AF217" s="258"/>
      <c r="AG217" s="258"/>
      <c r="AH217" s="211"/>
      <c r="AI217" s="211"/>
      <c r="AJ217" s="211"/>
      <c r="AK217" s="211"/>
      <c r="AL217" s="211"/>
      <c r="AM217" s="211"/>
      <c r="AN217" s="211"/>
      <c r="AO217" s="211"/>
      <c r="AP217" s="211"/>
      <c r="AQ217" s="211"/>
      <c r="AR217" s="211"/>
      <c r="AS217" s="211"/>
      <c r="AT217" s="211"/>
      <c r="AU217" s="211"/>
      <c r="AV217" s="211"/>
      <c r="AW217" s="211"/>
      <c r="AX217" s="211"/>
    </row>
    <row r="218" spans="1:50" ht="12.75" customHeight="1" x14ac:dyDescent="0.3">
      <c r="A218" s="211"/>
      <c r="B218" s="253"/>
      <c r="C218" s="253"/>
      <c r="D218" s="253"/>
      <c r="E218" s="254"/>
      <c r="F218" s="254"/>
      <c r="G218" s="253"/>
      <c r="H218" s="253"/>
      <c r="I218" s="253"/>
      <c r="J218" s="255"/>
      <c r="K218" s="253"/>
      <c r="L218" s="253"/>
      <c r="M218" s="253"/>
      <c r="N218" s="256"/>
      <c r="O218" s="257"/>
      <c r="P218" s="253"/>
      <c r="Q218" s="253"/>
      <c r="R218" s="253"/>
      <c r="S218" s="253"/>
      <c r="T218" s="253"/>
      <c r="U218" s="253"/>
      <c r="V218" s="253"/>
      <c r="W218" s="253"/>
      <c r="X218" s="253"/>
      <c r="Y218" s="253"/>
      <c r="Z218" s="253"/>
      <c r="AA218" s="253"/>
      <c r="AB218" s="211"/>
      <c r="AC218" s="211"/>
      <c r="AD218" s="211"/>
      <c r="AE218" s="211"/>
      <c r="AF218" s="258"/>
      <c r="AG218" s="258"/>
      <c r="AH218" s="211"/>
      <c r="AI218" s="211"/>
      <c r="AJ218" s="211"/>
      <c r="AK218" s="211"/>
      <c r="AL218" s="211"/>
      <c r="AM218" s="211"/>
      <c r="AN218" s="211"/>
      <c r="AO218" s="211"/>
      <c r="AP218" s="211"/>
      <c r="AQ218" s="211"/>
      <c r="AR218" s="211"/>
      <c r="AS218" s="211"/>
      <c r="AT218" s="211"/>
      <c r="AU218" s="211"/>
      <c r="AV218" s="211"/>
      <c r="AW218" s="211"/>
      <c r="AX218" s="211"/>
    </row>
    <row r="219" spans="1:50" ht="12.75" customHeight="1" x14ac:dyDescent="0.3">
      <c r="A219" s="211"/>
      <c r="B219" s="253"/>
      <c r="C219" s="253"/>
      <c r="D219" s="253"/>
      <c r="E219" s="254"/>
      <c r="F219" s="254"/>
      <c r="G219" s="253"/>
      <c r="H219" s="253"/>
      <c r="I219" s="253"/>
      <c r="J219" s="255"/>
      <c r="K219" s="253"/>
      <c r="L219" s="253"/>
      <c r="M219" s="253"/>
      <c r="N219" s="256"/>
      <c r="O219" s="257"/>
      <c r="P219" s="253"/>
      <c r="Q219" s="253"/>
      <c r="R219" s="253"/>
      <c r="S219" s="253"/>
      <c r="T219" s="253"/>
      <c r="U219" s="253"/>
      <c r="V219" s="253"/>
      <c r="W219" s="253"/>
      <c r="X219" s="253"/>
      <c r="Y219" s="253"/>
      <c r="Z219" s="253"/>
      <c r="AA219" s="253"/>
      <c r="AB219" s="211"/>
      <c r="AC219" s="211"/>
      <c r="AD219" s="211"/>
      <c r="AE219" s="211"/>
      <c r="AF219" s="258"/>
      <c r="AG219" s="258"/>
      <c r="AH219" s="211"/>
      <c r="AI219" s="211"/>
      <c r="AJ219" s="211"/>
      <c r="AK219" s="211"/>
      <c r="AL219" s="211"/>
      <c r="AM219" s="211"/>
      <c r="AN219" s="211"/>
      <c r="AO219" s="211"/>
      <c r="AP219" s="211"/>
      <c r="AQ219" s="211"/>
      <c r="AR219" s="211"/>
      <c r="AS219" s="211"/>
      <c r="AT219" s="211"/>
      <c r="AU219" s="211"/>
      <c r="AV219" s="211"/>
      <c r="AW219" s="211"/>
      <c r="AX219" s="211"/>
    </row>
    <row r="220" spans="1:50" ht="12.75" customHeight="1" x14ac:dyDescent="0.3">
      <c r="A220" s="211"/>
      <c r="B220" s="253"/>
      <c r="C220" s="253"/>
      <c r="D220" s="253"/>
      <c r="E220" s="254"/>
      <c r="F220" s="254"/>
      <c r="G220" s="253"/>
      <c r="H220" s="253"/>
      <c r="I220" s="253"/>
      <c r="J220" s="255"/>
      <c r="K220" s="253"/>
      <c r="L220" s="253"/>
      <c r="M220" s="253"/>
      <c r="N220" s="256"/>
      <c r="O220" s="257"/>
      <c r="P220" s="253"/>
      <c r="Q220" s="253"/>
      <c r="R220" s="253"/>
      <c r="S220" s="253"/>
      <c r="T220" s="253"/>
      <c r="U220" s="253"/>
      <c r="V220" s="253"/>
      <c r="W220" s="253"/>
      <c r="X220" s="253"/>
      <c r="Y220" s="253"/>
      <c r="Z220" s="253"/>
      <c r="AA220" s="253"/>
      <c r="AB220" s="211"/>
      <c r="AC220" s="211"/>
      <c r="AD220" s="211"/>
      <c r="AE220" s="211"/>
      <c r="AF220" s="258"/>
      <c r="AG220" s="258"/>
      <c r="AH220" s="211"/>
      <c r="AI220" s="211"/>
      <c r="AJ220" s="211"/>
      <c r="AK220" s="211"/>
      <c r="AL220" s="211"/>
      <c r="AM220" s="211"/>
      <c r="AN220" s="211"/>
      <c r="AO220" s="211"/>
      <c r="AP220" s="211"/>
      <c r="AQ220" s="211"/>
      <c r="AR220" s="211"/>
      <c r="AS220" s="211"/>
      <c r="AT220" s="211"/>
      <c r="AU220" s="211"/>
      <c r="AV220" s="211"/>
      <c r="AW220" s="211"/>
      <c r="AX220" s="211"/>
    </row>
    <row r="221" spans="1:50" ht="12.75" customHeight="1" x14ac:dyDescent="0.3">
      <c r="A221" s="211"/>
      <c r="B221" s="253"/>
      <c r="C221" s="253"/>
      <c r="D221" s="253"/>
      <c r="E221" s="254"/>
      <c r="F221" s="254"/>
      <c r="G221" s="253"/>
      <c r="H221" s="253"/>
      <c r="I221" s="253"/>
      <c r="J221" s="255"/>
      <c r="K221" s="253"/>
      <c r="L221" s="253"/>
      <c r="M221" s="253"/>
      <c r="N221" s="256"/>
      <c r="O221" s="257"/>
      <c r="P221" s="253"/>
      <c r="Q221" s="253"/>
      <c r="R221" s="253"/>
      <c r="S221" s="253"/>
      <c r="T221" s="253"/>
      <c r="U221" s="253"/>
      <c r="V221" s="253"/>
      <c r="W221" s="253"/>
      <c r="X221" s="253"/>
      <c r="Y221" s="253"/>
      <c r="Z221" s="253"/>
      <c r="AA221" s="253"/>
      <c r="AB221" s="211"/>
      <c r="AC221" s="211"/>
      <c r="AD221" s="211"/>
      <c r="AE221" s="211"/>
      <c r="AF221" s="258"/>
      <c r="AG221" s="258"/>
      <c r="AH221" s="211"/>
      <c r="AI221" s="211"/>
      <c r="AJ221" s="211"/>
      <c r="AK221" s="211"/>
      <c r="AL221" s="211"/>
      <c r="AM221" s="211"/>
      <c r="AN221" s="211"/>
      <c r="AO221" s="211"/>
      <c r="AP221" s="211"/>
      <c r="AQ221" s="211"/>
      <c r="AR221" s="211"/>
      <c r="AS221" s="211"/>
      <c r="AT221" s="211"/>
      <c r="AU221" s="211"/>
      <c r="AV221" s="211"/>
      <c r="AW221" s="211"/>
      <c r="AX221" s="211"/>
    </row>
    <row r="222" spans="1:50" ht="12.75" customHeight="1" x14ac:dyDescent="0.3">
      <c r="A222" s="211"/>
      <c r="B222" s="253"/>
      <c r="C222" s="253"/>
      <c r="D222" s="253"/>
      <c r="E222" s="254"/>
      <c r="F222" s="254"/>
      <c r="G222" s="253"/>
      <c r="H222" s="253"/>
      <c r="I222" s="253"/>
      <c r="J222" s="255"/>
      <c r="K222" s="253"/>
      <c r="L222" s="253"/>
      <c r="M222" s="253"/>
      <c r="N222" s="256"/>
      <c r="O222" s="257"/>
      <c r="P222" s="253"/>
      <c r="Q222" s="253"/>
      <c r="R222" s="253"/>
      <c r="S222" s="253"/>
      <c r="T222" s="253"/>
      <c r="U222" s="253"/>
      <c r="V222" s="253"/>
      <c r="W222" s="253"/>
      <c r="X222" s="253"/>
      <c r="Y222" s="253"/>
      <c r="Z222" s="253"/>
      <c r="AA222" s="253"/>
      <c r="AB222" s="211"/>
      <c r="AC222" s="211"/>
      <c r="AD222" s="211"/>
      <c r="AE222" s="211"/>
      <c r="AF222" s="258"/>
      <c r="AG222" s="258"/>
      <c r="AH222" s="211"/>
      <c r="AI222" s="211"/>
      <c r="AJ222" s="211"/>
      <c r="AK222" s="211"/>
      <c r="AL222" s="211"/>
      <c r="AM222" s="211"/>
      <c r="AN222" s="211"/>
      <c r="AO222" s="211"/>
      <c r="AP222" s="211"/>
      <c r="AQ222" s="211"/>
      <c r="AR222" s="211"/>
      <c r="AS222" s="211"/>
      <c r="AT222" s="211"/>
      <c r="AU222" s="211"/>
      <c r="AV222" s="211"/>
      <c r="AW222" s="211"/>
      <c r="AX222" s="211"/>
    </row>
    <row r="223" spans="1:50" ht="12.75" customHeight="1" x14ac:dyDescent="0.3">
      <c r="A223" s="211"/>
      <c r="B223" s="253"/>
      <c r="C223" s="253"/>
      <c r="D223" s="253"/>
      <c r="E223" s="254"/>
      <c r="F223" s="254"/>
      <c r="G223" s="253"/>
      <c r="H223" s="253"/>
      <c r="I223" s="253"/>
      <c r="J223" s="255"/>
      <c r="K223" s="253"/>
      <c r="L223" s="253"/>
      <c r="M223" s="253"/>
      <c r="N223" s="256"/>
      <c r="O223" s="257"/>
      <c r="P223" s="253"/>
      <c r="Q223" s="253"/>
      <c r="R223" s="253"/>
      <c r="S223" s="253"/>
      <c r="T223" s="253"/>
      <c r="U223" s="253"/>
      <c r="V223" s="253"/>
      <c r="W223" s="253"/>
      <c r="X223" s="253"/>
      <c r="Y223" s="253"/>
      <c r="Z223" s="253"/>
      <c r="AA223" s="253"/>
      <c r="AB223" s="211"/>
      <c r="AC223" s="211"/>
      <c r="AD223" s="211"/>
      <c r="AE223" s="211"/>
      <c r="AF223" s="258"/>
      <c r="AG223" s="258"/>
      <c r="AH223" s="211"/>
      <c r="AI223" s="211"/>
      <c r="AJ223" s="211"/>
      <c r="AK223" s="211"/>
      <c r="AL223" s="211"/>
      <c r="AM223" s="211"/>
      <c r="AN223" s="211"/>
      <c r="AO223" s="211"/>
      <c r="AP223" s="211"/>
      <c r="AQ223" s="211"/>
      <c r="AR223" s="211"/>
      <c r="AS223" s="211"/>
      <c r="AT223" s="211"/>
      <c r="AU223" s="211"/>
      <c r="AV223" s="211"/>
      <c r="AW223" s="211"/>
      <c r="AX223" s="211"/>
    </row>
    <row r="224" spans="1:50" ht="12.75" customHeight="1" x14ac:dyDescent="0.3">
      <c r="A224" s="211"/>
      <c r="B224" s="253"/>
      <c r="C224" s="253"/>
      <c r="D224" s="253"/>
      <c r="E224" s="254"/>
      <c r="F224" s="254"/>
      <c r="G224" s="253"/>
      <c r="H224" s="253"/>
      <c r="I224" s="253"/>
      <c r="J224" s="255"/>
      <c r="K224" s="253"/>
      <c r="L224" s="253"/>
      <c r="M224" s="253"/>
      <c r="N224" s="256"/>
      <c r="O224" s="257"/>
      <c r="P224" s="253"/>
      <c r="Q224" s="253"/>
      <c r="R224" s="253"/>
      <c r="S224" s="253"/>
      <c r="T224" s="253"/>
      <c r="U224" s="253"/>
      <c r="V224" s="253"/>
      <c r="W224" s="253"/>
      <c r="X224" s="253"/>
      <c r="Y224" s="253"/>
      <c r="Z224" s="253"/>
      <c r="AA224" s="253"/>
      <c r="AB224" s="211"/>
      <c r="AC224" s="211"/>
      <c r="AD224" s="211"/>
      <c r="AE224" s="211"/>
      <c r="AF224" s="258"/>
      <c r="AG224" s="258"/>
      <c r="AH224" s="211"/>
      <c r="AI224" s="211"/>
      <c r="AJ224" s="211"/>
      <c r="AK224" s="211"/>
      <c r="AL224" s="211"/>
      <c r="AM224" s="211"/>
      <c r="AN224" s="211"/>
      <c r="AO224" s="211"/>
      <c r="AP224" s="211"/>
      <c r="AQ224" s="211"/>
      <c r="AR224" s="211"/>
      <c r="AS224" s="211"/>
      <c r="AT224" s="211"/>
      <c r="AU224" s="211"/>
      <c r="AV224" s="211"/>
      <c r="AW224" s="211"/>
      <c r="AX224" s="211"/>
    </row>
    <row r="225" spans="1:50" ht="12.75" customHeight="1" x14ac:dyDescent="0.3">
      <c r="A225" s="211"/>
      <c r="B225" s="253"/>
      <c r="C225" s="253"/>
      <c r="D225" s="253"/>
      <c r="E225" s="254"/>
      <c r="F225" s="254"/>
      <c r="G225" s="253"/>
      <c r="H225" s="253"/>
      <c r="I225" s="253"/>
      <c r="J225" s="255"/>
      <c r="K225" s="253"/>
      <c r="L225" s="253"/>
      <c r="M225" s="253"/>
      <c r="N225" s="256"/>
      <c r="O225" s="257"/>
      <c r="P225" s="253"/>
      <c r="Q225" s="253"/>
      <c r="R225" s="253"/>
      <c r="S225" s="253"/>
      <c r="T225" s="253"/>
      <c r="U225" s="253"/>
      <c r="V225" s="253"/>
      <c r="W225" s="253"/>
      <c r="X225" s="253"/>
      <c r="Y225" s="253"/>
      <c r="Z225" s="253"/>
      <c r="AA225" s="253"/>
      <c r="AB225" s="211"/>
      <c r="AC225" s="211"/>
      <c r="AD225" s="211"/>
      <c r="AE225" s="211"/>
      <c r="AF225" s="258"/>
      <c r="AG225" s="258"/>
      <c r="AH225" s="211"/>
      <c r="AI225" s="211"/>
      <c r="AJ225" s="211"/>
      <c r="AK225" s="211"/>
      <c r="AL225" s="211"/>
      <c r="AM225" s="211"/>
      <c r="AN225" s="211"/>
      <c r="AO225" s="211"/>
      <c r="AP225" s="211"/>
      <c r="AQ225" s="211"/>
      <c r="AR225" s="211"/>
      <c r="AS225" s="211"/>
      <c r="AT225" s="211"/>
      <c r="AU225" s="211"/>
      <c r="AV225" s="211"/>
      <c r="AW225" s="211"/>
      <c r="AX225" s="211"/>
    </row>
    <row r="226" spans="1:50" ht="12.75" customHeight="1" x14ac:dyDescent="0.3">
      <c r="A226" s="211"/>
      <c r="B226" s="253"/>
      <c r="C226" s="253"/>
      <c r="D226" s="253"/>
      <c r="E226" s="254"/>
      <c r="F226" s="254"/>
      <c r="G226" s="253"/>
      <c r="H226" s="253"/>
      <c r="I226" s="253"/>
      <c r="J226" s="255"/>
      <c r="K226" s="253"/>
      <c r="L226" s="253"/>
      <c r="M226" s="253"/>
      <c r="N226" s="256"/>
      <c r="O226" s="257"/>
      <c r="P226" s="253"/>
      <c r="Q226" s="253"/>
      <c r="R226" s="253"/>
      <c r="S226" s="253"/>
      <c r="T226" s="253"/>
      <c r="U226" s="253"/>
      <c r="V226" s="253"/>
      <c r="W226" s="253"/>
      <c r="X226" s="253"/>
      <c r="Y226" s="253"/>
      <c r="Z226" s="253"/>
      <c r="AA226" s="253"/>
      <c r="AB226" s="211"/>
      <c r="AC226" s="211"/>
      <c r="AD226" s="211"/>
      <c r="AE226" s="211"/>
      <c r="AF226" s="258"/>
      <c r="AG226" s="258"/>
      <c r="AH226" s="211"/>
      <c r="AI226" s="211"/>
      <c r="AJ226" s="211"/>
      <c r="AK226" s="211"/>
      <c r="AL226" s="211"/>
      <c r="AM226" s="211"/>
      <c r="AN226" s="211"/>
      <c r="AO226" s="211"/>
      <c r="AP226" s="211"/>
      <c r="AQ226" s="211"/>
      <c r="AR226" s="211"/>
      <c r="AS226" s="211"/>
      <c r="AT226" s="211"/>
      <c r="AU226" s="211"/>
      <c r="AV226" s="211"/>
      <c r="AW226" s="211"/>
      <c r="AX226" s="211"/>
    </row>
    <row r="227" spans="1:50" ht="12.75" customHeight="1" x14ac:dyDescent="0.3">
      <c r="A227" s="211"/>
      <c r="B227" s="253"/>
      <c r="C227" s="253"/>
      <c r="D227" s="253"/>
      <c r="E227" s="254"/>
      <c r="F227" s="254"/>
      <c r="G227" s="253"/>
      <c r="H227" s="253"/>
      <c r="I227" s="253"/>
      <c r="J227" s="255"/>
      <c r="K227" s="253"/>
      <c r="L227" s="253"/>
      <c r="M227" s="253"/>
      <c r="N227" s="256"/>
      <c r="O227" s="257"/>
      <c r="P227" s="253"/>
      <c r="Q227" s="253"/>
      <c r="R227" s="253"/>
      <c r="S227" s="253"/>
      <c r="T227" s="253"/>
      <c r="U227" s="253"/>
      <c r="V227" s="253"/>
      <c r="W227" s="253"/>
      <c r="X227" s="253"/>
      <c r="Y227" s="253"/>
      <c r="Z227" s="253"/>
      <c r="AA227" s="253"/>
      <c r="AB227" s="211"/>
      <c r="AC227" s="211"/>
      <c r="AD227" s="211"/>
      <c r="AE227" s="211"/>
      <c r="AF227" s="258"/>
      <c r="AG227" s="258"/>
      <c r="AH227" s="211"/>
      <c r="AI227" s="211"/>
      <c r="AJ227" s="211"/>
      <c r="AK227" s="211"/>
      <c r="AL227" s="211"/>
      <c r="AM227" s="211"/>
      <c r="AN227" s="211"/>
      <c r="AO227" s="211"/>
      <c r="AP227" s="211"/>
      <c r="AQ227" s="211"/>
      <c r="AR227" s="211"/>
      <c r="AS227" s="211"/>
      <c r="AT227" s="211"/>
      <c r="AU227" s="211"/>
      <c r="AV227" s="211"/>
      <c r="AW227" s="211"/>
      <c r="AX227" s="211"/>
    </row>
    <row r="228" spans="1:50" ht="12.75" customHeight="1" x14ac:dyDescent="0.3">
      <c r="A228" s="211"/>
      <c r="B228" s="253"/>
      <c r="C228" s="253"/>
      <c r="D228" s="253"/>
      <c r="E228" s="254"/>
      <c r="F228" s="254"/>
      <c r="G228" s="253"/>
      <c r="H228" s="253"/>
      <c r="I228" s="253"/>
      <c r="J228" s="255"/>
      <c r="K228" s="253"/>
      <c r="L228" s="253"/>
      <c r="M228" s="253"/>
      <c r="N228" s="256"/>
      <c r="O228" s="257"/>
      <c r="P228" s="253"/>
      <c r="Q228" s="253"/>
      <c r="R228" s="253"/>
      <c r="S228" s="253"/>
      <c r="T228" s="253"/>
      <c r="U228" s="253"/>
      <c r="V228" s="253"/>
      <c r="W228" s="253"/>
      <c r="X228" s="253"/>
      <c r="Y228" s="253"/>
      <c r="Z228" s="253"/>
      <c r="AA228" s="253"/>
      <c r="AB228" s="211"/>
      <c r="AC228" s="211"/>
      <c r="AD228" s="211"/>
      <c r="AE228" s="211"/>
      <c r="AF228" s="258"/>
      <c r="AG228" s="258"/>
      <c r="AH228" s="211"/>
      <c r="AI228" s="211"/>
      <c r="AJ228" s="211"/>
      <c r="AK228" s="211"/>
      <c r="AL228" s="211"/>
      <c r="AM228" s="211"/>
      <c r="AN228" s="211"/>
      <c r="AO228" s="211"/>
      <c r="AP228" s="211"/>
      <c r="AQ228" s="211"/>
      <c r="AR228" s="211"/>
      <c r="AS228" s="211"/>
      <c r="AT228" s="211"/>
      <c r="AU228" s="211"/>
      <c r="AV228" s="211"/>
      <c r="AW228" s="211"/>
      <c r="AX228" s="211"/>
    </row>
    <row r="229" spans="1:50" ht="12.75" customHeight="1" x14ac:dyDescent="0.3">
      <c r="A229" s="211"/>
      <c r="B229" s="253"/>
      <c r="C229" s="253"/>
      <c r="D229" s="253"/>
      <c r="E229" s="254"/>
      <c r="F229" s="254"/>
      <c r="G229" s="253"/>
      <c r="H229" s="253"/>
      <c r="I229" s="253"/>
      <c r="J229" s="255"/>
      <c r="K229" s="253"/>
      <c r="L229" s="253"/>
      <c r="M229" s="253"/>
      <c r="N229" s="256"/>
      <c r="O229" s="257"/>
      <c r="P229" s="253"/>
      <c r="Q229" s="253"/>
      <c r="R229" s="253"/>
      <c r="S229" s="253"/>
      <c r="T229" s="253"/>
      <c r="U229" s="253"/>
      <c r="V229" s="253"/>
      <c r="W229" s="253"/>
      <c r="X229" s="253"/>
      <c r="Y229" s="253"/>
      <c r="Z229" s="253"/>
      <c r="AA229" s="253"/>
      <c r="AB229" s="211"/>
      <c r="AC229" s="211"/>
      <c r="AD229" s="211"/>
      <c r="AE229" s="211"/>
      <c r="AF229" s="258"/>
      <c r="AG229" s="258"/>
      <c r="AH229" s="211"/>
      <c r="AI229" s="211"/>
      <c r="AJ229" s="211"/>
      <c r="AK229" s="211"/>
      <c r="AL229" s="211"/>
      <c r="AM229" s="211"/>
      <c r="AN229" s="211"/>
      <c r="AO229" s="211"/>
      <c r="AP229" s="211"/>
      <c r="AQ229" s="211"/>
      <c r="AR229" s="211"/>
      <c r="AS229" s="211"/>
      <c r="AT229" s="211"/>
      <c r="AU229" s="211"/>
      <c r="AV229" s="211"/>
      <c r="AW229" s="211"/>
      <c r="AX229" s="211"/>
    </row>
    <row r="230" spans="1:50" ht="12.75" customHeight="1" x14ac:dyDescent="0.3">
      <c r="A230" s="211"/>
      <c r="B230" s="253"/>
      <c r="C230" s="253"/>
      <c r="D230" s="253"/>
      <c r="E230" s="254"/>
      <c r="F230" s="254"/>
      <c r="G230" s="253"/>
      <c r="H230" s="253"/>
      <c r="I230" s="253"/>
      <c r="J230" s="255"/>
      <c r="K230" s="253"/>
      <c r="L230" s="253"/>
      <c r="M230" s="253"/>
      <c r="N230" s="256"/>
      <c r="O230" s="257"/>
      <c r="P230" s="253"/>
      <c r="Q230" s="253"/>
      <c r="R230" s="253"/>
      <c r="S230" s="253"/>
      <c r="T230" s="253"/>
      <c r="U230" s="253"/>
      <c r="V230" s="253"/>
      <c r="W230" s="253"/>
      <c r="X230" s="253"/>
      <c r="Y230" s="253"/>
      <c r="Z230" s="253"/>
      <c r="AA230" s="253"/>
      <c r="AB230" s="211"/>
      <c r="AC230" s="211"/>
      <c r="AD230" s="211"/>
      <c r="AE230" s="211"/>
      <c r="AF230" s="258"/>
      <c r="AG230" s="258"/>
      <c r="AH230" s="211"/>
      <c r="AI230" s="211"/>
      <c r="AJ230" s="211"/>
      <c r="AK230" s="211"/>
      <c r="AL230" s="211"/>
      <c r="AM230" s="211"/>
      <c r="AN230" s="211"/>
      <c r="AO230" s="211"/>
      <c r="AP230" s="211"/>
      <c r="AQ230" s="211"/>
      <c r="AR230" s="211"/>
      <c r="AS230" s="211"/>
      <c r="AT230" s="211"/>
      <c r="AU230" s="211"/>
      <c r="AV230" s="211"/>
      <c r="AW230" s="211"/>
      <c r="AX230" s="211"/>
    </row>
    <row r="231" spans="1:50" ht="12.75" customHeight="1" x14ac:dyDescent="0.3">
      <c r="A231" s="211"/>
      <c r="B231" s="253"/>
      <c r="C231" s="253"/>
      <c r="D231" s="253"/>
      <c r="E231" s="254"/>
      <c r="F231" s="254"/>
      <c r="G231" s="253"/>
      <c r="H231" s="253"/>
      <c r="I231" s="253"/>
      <c r="J231" s="255"/>
      <c r="K231" s="253"/>
      <c r="L231" s="253"/>
      <c r="M231" s="253"/>
      <c r="N231" s="256"/>
      <c r="O231" s="257"/>
      <c r="P231" s="253"/>
      <c r="Q231" s="253"/>
      <c r="R231" s="253"/>
      <c r="S231" s="253"/>
      <c r="T231" s="253"/>
      <c r="U231" s="253"/>
      <c r="V231" s="253"/>
      <c r="W231" s="253"/>
      <c r="X231" s="253"/>
      <c r="Y231" s="253"/>
      <c r="Z231" s="253"/>
      <c r="AA231" s="253"/>
      <c r="AB231" s="211"/>
      <c r="AC231" s="211"/>
      <c r="AD231" s="211"/>
      <c r="AE231" s="211"/>
      <c r="AF231" s="258"/>
      <c r="AG231" s="258"/>
      <c r="AH231" s="211"/>
      <c r="AI231" s="211"/>
      <c r="AJ231" s="211"/>
      <c r="AK231" s="211"/>
      <c r="AL231" s="211"/>
      <c r="AM231" s="211"/>
      <c r="AN231" s="211"/>
      <c r="AO231" s="211"/>
      <c r="AP231" s="211"/>
      <c r="AQ231" s="211"/>
      <c r="AR231" s="211"/>
      <c r="AS231" s="211"/>
      <c r="AT231" s="211"/>
      <c r="AU231" s="211"/>
      <c r="AV231" s="211"/>
      <c r="AW231" s="211"/>
      <c r="AX231" s="211"/>
    </row>
    <row r="232" spans="1:50" ht="12.75" customHeight="1" x14ac:dyDescent="0.3">
      <c r="A232" s="211"/>
      <c r="B232" s="253"/>
      <c r="C232" s="253"/>
      <c r="D232" s="253"/>
      <c r="E232" s="254"/>
      <c r="F232" s="254"/>
      <c r="G232" s="253"/>
      <c r="H232" s="253"/>
      <c r="I232" s="253"/>
      <c r="J232" s="255"/>
      <c r="K232" s="253"/>
      <c r="L232" s="253"/>
      <c r="M232" s="253"/>
      <c r="N232" s="256"/>
      <c r="O232" s="257"/>
      <c r="P232" s="253"/>
      <c r="Q232" s="253"/>
      <c r="R232" s="253"/>
      <c r="S232" s="253"/>
      <c r="T232" s="253"/>
      <c r="U232" s="253"/>
      <c r="V232" s="253"/>
      <c r="W232" s="253"/>
      <c r="X232" s="253"/>
      <c r="Y232" s="253"/>
      <c r="Z232" s="253"/>
      <c r="AA232" s="253"/>
      <c r="AB232" s="211"/>
      <c r="AC232" s="211"/>
      <c r="AD232" s="211"/>
      <c r="AE232" s="211"/>
      <c r="AF232" s="258"/>
      <c r="AG232" s="258"/>
      <c r="AH232" s="211"/>
      <c r="AI232" s="211"/>
      <c r="AJ232" s="211"/>
      <c r="AK232" s="211"/>
      <c r="AL232" s="211"/>
      <c r="AM232" s="211"/>
      <c r="AN232" s="211"/>
      <c r="AO232" s="211"/>
      <c r="AP232" s="211"/>
      <c r="AQ232" s="211"/>
      <c r="AR232" s="211"/>
      <c r="AS232" s="211"/>
      <c r="AT232" s="211"/>
      <c r="AU232" s="211"/>
      <c r="AV232" s="211"/>
      <c r="AW232" s="211"/>
      <c r="AX232" s="211"/>
    </row>
    <row r="233" spans="1:50" ht="12.75" customHeight="1" x14ac:dyDescent="0.3">
      <c r="A233" s="211"/>
      <c r="B233" s="253"/>
      <c r="C233" s="253"/>
      <c r="D233" s="253"/>
      <c r="E233" s="254"/>
      <c r="F233" s="254"/>
      <c r="G233" s="253"/>
      <c r="H233" s="253"/>
      <c r="I233" s="253"/>
      <c r="J233" s="255"/>
      <c r="K233" s="253"/>
      <c r="L233" s="253"/>
      <c r="M233" s="253"/>
      <c r="N233" s="256"/>
      <c r="O233" s="257"/>
      <c r="P233" s="253"/>
      <c r="Q233" s="253"/>
      <c r="R233" s="253"/>
      <c r="S233" s="253"/>
      <c r="T233" s="253"/>
      <c r="U233" s="253"/>
      <c r="V233" s="253"/>
      <c r="W233" s="253"/>
      <c r="X233" s="253"/>
      <c r="Y233" s="253"/>
      <c r="Z233" s="253"/>
      <c r="AA233" s="253"/>
      <c r="AB233" s="211"/>
      <c r="AC233" s="211"/>
      <c r="AD233" s="211"/>
      <c r="AE233" s="211"/>
      <c r="AF233" s="258"/>
      <c r="AG233" s="258"/>
      <c r="AH233" s="211"/>
      <c r="AI233" s="211"/>
      <c r="AJ233" s="211"/>
      <c r="AK233" s="211"/>
      <c r="AL233" s="211"/>
      <c r="AM233" s="211"/>
      <c r="AN233" s="211"/>
      <c r="AO233" s="211"/>
      <c r="AP233" s="211"/>
      <c r="AQ233" s="211"/>
      <c r="AR233" s="211"/>
      <c r="AS233" s="211"/>
      <c r="AT233" s="211"/>
      <c r="AU233" s="211"/>
      <c r="AV233" s="211"/>
      <c r="AW233" s="211"/>
      <c r="AX233" s="211"/>
    </row>
    <row r="234" spans="1:50" ht="12.75" customHeight="1" x14ac:dyDescent="0.3">
      <c r="A234" s="211"/>
      <c r="B234" s="253"/>
      <c r="C234" s="253"/>
      <c r="D234" s="253"/>
      <c r="E234" s="254"/>
      <c r="F234" s="254"/>
      <c r="G234" s="253"/>
      <c r="H234" s="253"/>
      <c r="I234" s="253"/>
      <c r="J234" s="255"/>
      <c r="K234" s="253"/>
      <c r="L234" s="253"/>
      <c r="M234" s="253"/>
      <c r="N234" s="256"/>
      <c r="O234" s="257"/>
      <c r="P234" s="253"/>
      <c r="Q234" s="253"/>
      <c r="R234" s="253"/>
      <c r="S234" s="253"/>
      <c r="T234" s="253"/>
      <c r="U234" s="253"/>
      <c r="V234" s="253"/>
      <c r="W234" s="253"/>
      <c r="X234" s="253"/>
      <c r="Y234" s="253"/>
      <c r="Z234" s="253"/>
      <c r="AA234" s="253"/>
      <c r="AB234" s="211"/>
      <c r="AC234" s="211"/>
      <c r="AD234" s="211"/>
      <c r="AE234" s="211"/>
      <c r="AF234" s="258"/>
      <c r="AG234" s="258"/>
      <c r="AH234" s="211"/>
      <c r="AI234" s="211"/>
      <c r="AJ234" s="211"/>
      <c r="AK234" s="211"/>
      <c r="AL234" s="211"/>
      <c r="AM234" s="211"/>
      <c r="AN234" s="211"/>
      <c r="AO234" s="211"/>
      <c r="AP234" s="211"/>
      <c r="AQ234" s="211"/>
      <c r="AR234" s="211"/>
      <c r="AS234" s="211"/>
      <c r="AT234" s="211"/>
      <c r="AU234" s="211"/>
      <c r="AV234" s="211"/>
      <c r="AW234" s="211"/>
      <c r="AX234" s="211"/>
    </row>
    <row r="235" spans="1:50" ht="12.75" customHeight="1" x14ac:dyDescent="0.3">
      <c r="A235" s="211"/>
      <c r="B235" s="253"/>
      <c r="C235" s="253"/>
      <c r="D235" s="253"/>
      <c r="E235" s="254"/>
      <c r="F235" s="254"/>
      <c r="G235" s="253"/>
      <c r="H235" s="253"/>
      <c r="I235" s="253"/>
      <c r="J235" s="255"/>
      <c r="K235" s="253"/>
      <c r="L235" s="253"/>
      <c r="M235" s="253"/>
      <c r="N235" s="256"/>
      <c r="O235" s="257"/>
      <c r="P235" s="253"/>
      <c r="Q235" s="253"/>
      <c r="R235" s="253"/>
      <c r="S235" s="253"/>
      <c r="T235" s="253"/>
      <c r="U235" s="253"/>
      <c r="V235" s="253"/>
      <c r="W235" s="253"/>
      <c r="X235" s="253"/>
      <c r="Y235" s="253"/>
      <c r="Z235" s="253"/>
      <c r="AA235" s="253"/>
      <c r="AB235" s="211"/>
      <c r="AC235" s="211"/>
      <c r="AD235" s="211"/>
      <c r="AE235" s="211"/>
      <c r="AF235" s="258"/>
      <c r="AG235" s="258"/>
      <c r="AH235" s="211"/>
      <c r="AI235" s="211"/>
      <c r="AJ235" s="211"/>
      <c r="AK235" s="211"/>
      <c r="AL235" s="211"/>
      <c r="AM235" s="211"/>
      <c r="AN235" s="211"/>
      <c r="AO235" s="211"/>
      <c r="AP235" s="211"/>
      <c r="AQ235" s="211"/>
      <c r="AR235" s="211"/>
      <c r="AS235" s="211"/>
      <c r="AT235" s="211"/>
      <c r="AU235" s="211"/>
      <c r="AV235" s="211"/>
      <c r="AW235" s="211"/>
      <c r="AX235" s="211"/>
    </row>
    <row r="236" spans="1:50" ht="12.75" customHeight="1" x14ac:dyDescent="0.3">
      <c r="A236" s="211"/>
      <c r="B236" s="253"/>
      <c r="C236" s="253"/>
      <c r="D236" s="253"/>
      <c r="E236" s="254"/>
      <c r="F236" s="254"/>
      <c r="G236" s="253"/>
      <c r="H236" s="253"/>
      <c r="I236" s="253"/>
      <c r="J236" s="255"/>
      <c r="K236" s="253"/>
      <c r="L236" s="253"/>
      <c r="M236" s="253"/>
      <c r="N236" s="256"/>
      <c r="O236" s="257"/>
      <c r="P236" s="253"/>
      <c r="Q236" s="253"/>
      <c r="R236" s="253"/>
      <c r="S236" s="253"/>
      <c r="T236" s="253"/>
      <c r="U236" s="253"/>
      <c r="V236" s="253"/>
      <c r="W236" s="253"/>
      <c r="X236" s="253"/>
      <c r="Y236" s="253"/>
      <c r="Z236" s="253"/>
      <c r="AA236" s="253"/>
      <c r="AB236" s="211"/>
      <c r="AC236" s="211"/>
      <c r="AD236" s="211"/>
      <c r="AE236" s="211"/>
      <c r="AF236" s="258"/>
      <c r="AG236" s="258"/>
      <c r="AH236" s="211"/>
      <c r="AI236" s="211"/>
      <c r="AJ236" s="211"/>
      <c r="AK236" s="211"/>
      <c r="AL236" s="211"/>
      <c r="AM236" s="211"/>
      <c r="AN236" s="211"/>
      <c r="AO236" s="211"/>
      <c r="AP236" s="211"/>
      <c r="AQ236" s="211"/>
      <c r="AR236" s="211"/>
      <c r="AS236" s="211"/>
      <c r="AT236" s="211"/>
      <c r="AU236" s="211"/>
      <c r="AV236" s="211"/>
      <c r="AW236" s="211"/>
      <c r="AX236" s="211"/>
    </row>
    <row r="237" spans="1:50" ht="12.75" customHeight="1" x14ac:dyDescent="0.3">
      <c r="A237" s="211"/>
      <c r="B237" s="253"/>
      <c r="C237" s="253"/>
      <c r="D237" s="253"/>
      <c r="E237" s="254"/>
      <c r="F237" s="254"/>
      <c r="G237" s="253"/>
      <c r="H237" s="253"/>
      <c r="I237" s="253"/>
      <c r="J237" s="255"/>
      <c r="K237" s="253"/>
      <c r="L237" s="253"/>
      <c r="M237" s="253"/>
      <c r="N237" s="256"/>
      <c r="O237" s="257"/>
      <c r="P237" s="253"/>
      <c r="Q237" s="253"/>
      <c r="R237" s="253"/>
      <c r="S237" s="253"/>
      <c r="T237" s="253"/>
      <c r="U237" s="253"/>
      <c r="V237" s="253"/>
      <c r="W237" s="253"/>
      <c r="X237" s="253"/>
      <c r="Y237" s="253"/>
      <c r="Z237" s="253"/>
      <c r="AA237" s="253"/>
      <c r="AB237" s="211"/>
      <c r="AC237" s="211"/>
      <c r="AD237" s="211"/>
      <c r="AE237" s="211"/>
      <c r="AF237" s="258"/>
      <c r="AG237" s="258"/>
      <c r="AH237" s="211"/>
      <c r="AI237" s="211"/>
      <c r="AJ237" s="211"/>
      <c r="AK237" s="211"/>
      <c r="AL237" s="211"/>
      <c r="AM237" s="211"/>
      <c r="AN237" s="211"/>
      <c r="AO237" s="211"/>
      <c r="AP237" s="211"/>
      <c r="AQ237" s="211"/>
      <c r="AR237" s="211"/>
      <c r="AS237" s="211"/>
      <c r="AT237" s="211"/>
      <c r="AU237" s="211"/>
      <c r="AV237" s="211"/>
      <c r="AW237" s="211"/>
      <c r="AX237" s="211"/>
    </row>
    <row r="238" spans="1:50" ht="12.75" customHeight="1" x14ac:dyDescent="0.3">
      <c r="A238" s="211"/>
      <c r="B238" s="253"/>
      <c r="C238" s="253"/>
      <c r="D238" s="253"/>
      <c r="E238" s="254"/>
      <c r="F238" s="254"/>
      <c r="G238" s="253"/>
      <c r="H238" s="253"/>
      <c r="I238" s="253"/>
      <c r="J238" s="255"/>
      <c r="K238" s="253"/>
      <c r="L238" s="253"/>
      <c r="M238" s="253"/>
      <c r="N238" s="256"/>
      <c r="O238" s="257"/>
      <c r="P238" s="253"/>
      <c r="Q238" s="253"/>
      <c r="R238" s="253"/>
      <c r="S238" s="253"/>
      <c r="T238" s="253"/>
      <c r="U238" s="253"/>
      <c r="V238" s="253"/>
      <c r="W238" s="253"/>
      <c r="X238" s="253"/>
      <c r="Y238" s="253"/>
      <c r="Z238" s="253"/>
      <c r="AA238" s="253"/>
      <c r="AB238" s="211"/>
      <c r="AC238" s="211"/>
      <c r="AD238" s="211"/>
      <c r="AE238" s="211"/>
      <c r="AF238" s="258"/>
      <c r="AG238" s="258"/>
      <c r="AH238" s="211"/>
      <c r="AI238" s="211"/>
      <c r="AJ238" s="211"/>
      <c r="AK238" s="211"/>
      <c r="AL238" s="211"/>
      <c r="AM238" s="211"/>
      <c r="AN238" s="211"/>
      <c r="AO238" s="211"/>
      <c r="AP238" s="211"/>
      <c r="AQ238" s="211"/>
      <c r="AR238" s="211"/>
      <c r="AS238" s="211"/>
      <c r="AT238" s="211"/>
      <c r="AU238" s="211"/>
      <c r="AV238" s="211"/>
      <c r="AW238" s="211"/>
      <c r="AX238" s="211"/>
    </row>
    <row r="239" spans="1:50" ht="12.75" customHeight="1" x14ac:dyDescent="0.3">
      <c r="A239" s="211"/>
      <c r="B239" s="253"/>
      <c r="C239" s="253"/>
      <c r="D239" s="253"/>
      <c r="E239" s="254"/>
      <c r="F239" s="254"/>
      <c r="G239" s="253"/>
      <c r="H239" s="253"/>
      <c r="I239" s="253"/>
      <c r="J239" s="255"/>
      <c r="K239" s="253"/>
      <c r="L239" s="253"/>
      <c r="M239" s="253"/>
      <c r="N239" s="256"/>
      <c r="O239" s="257"/>
      <c r="P239" s="253"/>
      <c r="Q239" s="253"/>
      <c r="R239" s="253"/>
      <c r="S239" s="253"/>
      <c r="T239" s="253"/>
      <c r="U239" s="253"/>
      <c r="V239" s="253"/>
      <c r="W239" s="253"/>
      <c r="X239" s="253"/>
      <c r="Y239" s="253"/>
      <c r="Z239" s="253"/>
      <c r="AA239" s="253"/>
      <c r="AB239" s="211"/>
      <c r="AC239" s="211"/>
      <c r="AD239" s="211"/>
      <c r="AE239" s="211"/>
      <c r="AF239" s="258"/>
      <c r="AG239" s="258"/>
      <c r="AH239" s="211"/>
      <c r="AI239" s="211"/>
      <c r="AJ239" s="211"/>
      <c r="AK239" s="211"/>
      <c r="AL239" s="211"/>
      <c r="AM239" s="211"/>
      <c r="AN239" s="211"/>
      <c r="AO239" s="211"/>
      <c r="AP239" s="211"/>
      <c r="AQ239" s="211"/>
      <c r="AR239" s="211"/>
      <c r="AS239" s="211"/>
      <c r="AT239" s="211"/>
      <c r="AU239" s="211"/>
      <c r="AV239" s="211"/>
      <c r="AW239" s="211"/>
      <c r="AX239" s="211"/>
    </row>
    <row r="240" spans="1:50" ht="12.75" customHeight="1" x14ac:dyDescent="0.3">
      <c r="A240" s="211"/>
      <c r="B240" s="253"/>
      <c r="C240" s="253"/>
      <c r="D240" s="253"/>
      <c r="E240" s="254"/>
      <c r="F240" s="254"/>
      <c r="G240" s="253"/>
      <c r="H240" s="253"/>
      <c r="I240" s="253"/>
      <c r="J240" s="255"/>
      <c r="K240" s="253"/>
      <c r="L240" s="253"/>
      <c r="M240" s="253"/>
      <c r="N240" s="256"/>
      <c r="O240" s="257"/>
      <c r="P240" s="253"/>
      <c r="Q240" s="253"/>
      <c r="R240" s="253"/>
      <c r="S240" s="253"/>
      <c r="T240" s="253"/>
      <c r="U240" s="253"/>
      <c r="V240" s="253"/>
      <c r="W240" s="253"/>
      <c r="X240" s="253"/>
      <c r="Y240" s="253"/>
      <c r="Z240" s="253"/>
      <c r="AA240" s="253"/>
      <c r="AB240" s="211"/>
      <c r="AC240" s="211"/>
      <c r="AD240" s="211"/>
      <c r="AE240" s="211"/>
      <c r="AF240" s="258"/>
      <c r="AG240" s="258"/>
      <c r="AH240" s="211"/>
      <c r="AI240" s="211"/>
      <c r="AJ240" s="211"/>
      <c r="AK240" s="211"/>
      <c r="AL240" s="211"/>
      <c r="AM240" s="211"/>
      <c r="AN240" s="211"/>
      <c r="AO240" s="211"/>
      <c r="AP240" s="211"/>
      <c r="AQ240" s="211"/>
      <c r="AR240" s="211"/>
      <c r="AS240" s="211"/>
      <c r="AT240" s="211"/>
      <c r="AU240" s="211"/>
      <c r="AV240" s="211"/>
      <c r="AW240" s="211"/>
      <c r="AX240" s="211"/>
    </row>
    <row r="241" spans="1:50" ht="12.75" customHeight="1" x14ac:dyDescent="0.3">
      <c r="A241" s="211"/>
      <c r="B241" s="253"/>
      <c r="C241" s="253"/>
      <c r="D241" s="253"/>
      <c r="E241" s="254"/>
      <c r="F241" s="254"/>
      <c r="G241" s="253"/>
      <c r="H241" s="253"/>
      <c r="I241" s="253"/>
      <c r="J241" s="255"/>
      <c r="K241" s="253"/>
      <c r="L241" s="253"/>
      <c r="M241" s="253"/>
      <c r="N241" s="256"/>
      <c r="O241" s="257"/>
      <c r="P241" s="253"/>
      <c r="Q241" s="253"/>
      <c r="R241" s="253"/>
      <c r="S241" s="253"/>
      <c r="T241" s="253"/>
      <c r="U241" s="253"/>
      <c r="V241" s="253"/>
      <c r="W241" s="253"/>
      <c r="X241" s="253"/>
      <c r="Y241" s="253"/>
      <c r="Z241" s="253"/>
      <c r="AA241" s="253"/>
      <c r="AB241" s="211"/>
      <c r="AC241" s="211"/>
      <c r="AD241" s="211"/>
      <c r="AE241" s="211"/>
      <c r="AF241" s="258"/>
      <c r="AG241" s="258"/>
      <c r="AH241" s="211"/>
      <c r="AI241" s="211"/>
      <c r="AJ241" s="211"/>
      <c r="AK241" s="211"/>
      <c r="AL241" s="211"/>
      <c r="AM241" s="211"/>
      <c r="AN241" s="211"/>
      <c r="AO241" s="211"/>
      <c r="AP241" s="211"/>
      <c r="AQ241" s="211"/>
      <c r="AR241" s="211"/>
      <c r="AS241" s="211"/>
      <c r="AT241" s="211"/>
      <c r="AU241" s="211"/>
      <c r="AV241" s="211"/>
      <c r="AW241" s="211"/>
      <c r="AX241" s="211"/>
    </row>
    <row r="242" spans="1:50" ht="12.75" customHeight="1" x14ac:dyDescent="0.3">
      <c r="A242" s="211"/>
      <c r="B242" s="253"/>
      <c r="C242" s="253"/>
      <c r="D242" s="253"/>
      <c r="E242" s="254"/>
      <c r="F242" s="254"/>
      <c r="G242" s="253"/>
      <c r="H242" s="253"/>
      <c r="I242" s="253"/>
      <c r="J242" s="255"/>
      <c r="K242" s="253"/>
      <c r="L242" s="253"/>
      <c r="M242" s="253"/>
      <c r="N242" s="256"/>
      <c r="O242" s="257"/>
      <c r="P242" s="253"/>
      <c r="Q242" s="253"/>
      <c r="R242" s="253"/>
      <c r="S242" s="253"/>
      <c r="T242" s="253"/>
      <c r="U242" s="253"/>
      <c r="V242" s="253"/>
      <c r="W242" s="253"/>
      <c r="X242" s="253"/>
      <c r="Y242" s="253"/>
      <c r="Z242" s="253"/>
      <c r="AA242" s="253"/>
      <c r="AB242" s="211"/>
      <c r="AC242" s="211"/>
      <c r="AD242" s="211"/>
      <c r="AE242" s="211"/>
      <c r="AF242" s="258"/>
      <c r="AG242" s="258"/>
      <c r="AH242" s="211"/>
      <c r="AI242" s="211"/>
      <c r="AJ242" s="211"/>
      <c r="AK242" s="211"/>
      <c r="AL242" s="211"/>
      <c r="AM242" s="211"/>
      <c r="AN242" s="211"/>
      <c r="AO242" s="211"/>
      <c r="AP242" s="211"/>
      <c r="AQ242" s="211"/>
      <c r="AR242" s="211"/>
      <c r="AS242" s="211"/>
      <c r="AT242" s="211"/>
      <c r="AU242" s="211"/>
      <c r="AV242" s="211"/>
      <c r="AW242" s="211"/>
      <c r="AX242" s="211"/>
    </row>
    <row r="243" spans="1:50" ht="12.75" customHeight="1" x14ac:dyDescent="0.3">
      <c r="A243" s="211"/>
      <c r="B243" s="253"/>
      <c r="C243" s="253"/>
      <c r="D243" s="253"/>
      <c r="E243" s="254"/>
      <c r="F243" s="254"/>
      <c r="G243" s="253"/>
      <c r="H243" s="253"/>
      <c r="I243" s="253"/>
      <c r="J243" s="255"/>
      <c r="K243" s="253"/>
      <c r="L243" s="253"/>
      <c r="M243" s="253"/>
      <c r="N243" s="256"/>
      <c r="O243" s="257"/>
      <c r="P243" s="253"/>
      <c r="Q243" s="253"/>
      <c r="R243" s="253"/>
      <c r="S243" s="253"/>
      <c r="T243" s="253"/>
      <c r="U243" s="253"/>
      <c r="V243" s="253"/>
      <c r="W243" s="253"/>
      <c r="X243" s="253"/>
      <c r="Y243" s="253"/>
      <c r="Z243" s="253"/>
      <c r="AA243" s="253"/>
      <c r="AB243" s="211"/>
      <c r="AC243" s="211"/>
      <c r="AD243" s="211"/>
      <c r="AE243" s="211"/>
      <c r="AF243" s="258"/>
      <c r="AG243" s="258"/>
      <c r="AH243" s="211"/>
      <c r="AI243" s="211"/>
      <c r="AJ243" s="211"/>
      <c r="AK243" s="211"/>
      <c r="AL243" s="211"/>
      <c r="AM243" s="211"/>
      <c r="AN243" s="211"/>
      <c r="AO243" s="211"/>
      <c r="AP243" s="211"/>
      <c r="AQ243" s="211"/>
      <c r="AR243" s="211"/>
      <c r="AS243" s="211"/>
      <c r="AT243" s="211"/>
      <c r="AU243" s="211"/>
      <c r="AV243" s="211"/>
      <c r="AW243" s="211"/>
      <c r="AX243" s="211"/>
    </row>
    <row r="244" spans="1:50" ht="12.75" customHeight="1" x14ac:dyDescent="0.3">
      <c r="A244" s="211"/>
      <c r="B244" s="253"/>
      <c r="C244" s="253"/>
      <c r="D244" s="253"/>
      <c r="E244" s="254"/>
      <c r="F244" s="254"/>
      <c r="G244" s="253"/>
      <c r="H244" s="253"/>
      <c r="I244" s="253"/>
      <c r="J244" s="255"/>
      <c r="K244" s="253"/>
      <c r="L244" s="253"/>
      <c r="M244" s="253"/>
      <c r="N244" s="256"/>
      <c r="O244" s="257"/>
      <c r="P244" s="253"/>
      <c r="Q244" s="253"/>
      <c r="R244" s="253"/>
      <c r="S244" s="253"/>
      <c r="T244" s="253"/>
      <c r="U244" s="253"/>
      <c r="V244" s="253"/>
      <c r="W244" s="253"/>
      <c r="X244" s="253"/>
      <c r="Y244" s="253"/>
      <c r="Z244" s="253"/>
      <c r="AA244" s="253"/>
      <c r="AB244" s="211"/>
      <c r="AC244" s="211"/>
      <c r="AD244" s="211"/>
      <c r="AE244" s="211"/>
      <c r="AF244" s="258"/>
      <c r="AG244" s="258"/>
      <c r="AH244" s="211"/>
      <c r="AI244" s="211"/>
      <c r="AJ244" s="211"/>
      <c r="AK244" s="211"/>
      <c r="AL244" s="211"/>
      <c r="AM244" s="211"/>
      <c r="AN244" s="211"/>
      <c r="AO244" s="211"/>
      <c r="AP244" s="211"/>
      <c r="AQ244" s="211"/>
      <c r="AR244" s="211"/>
      <c r="AS244" s="211"/>
      <c r="AT244" s="211"/>
      <c r="AU244" s="211"/>
      <c r="AV244" s="211"/>
      <c r="AW244" s="211"/>
      <c r="AX244" s="211"/>
    </row>
    <row r="245" spans="1:50" ht="12.75" customHeight="1" x14ac:dyDescent="0.3">
      <c r="A245" s="211"/>
      <c r="B245" s="253"/>
      <c r="C245" s="253"/>
      <c r="D245" s="253"/>
      <c r="E245" s="254"/>
      <c r="F245" s="254"/>
      <c r="G245" s="253"/>
      <c r="H245" s="253"/>
      <c r="I245" s="253"/>
      <c r="J245" s="255"/>
      <c r="K245" s="253"/>
      <c r="L245" s="253"/>
      <c r="M245" s="253"/>
      <c r="N245" s="256"/>
      <c r="O245" s="257"/>
      <c r="P245" s="253"/>
      <c r="Q245" s="253"/>
      <c r="R245" s="253"/>
      <c r="S245" s="253"/>
      <c r="T245" s="253"/>
      <c r="U245" s="253"/>
      <c r="V245" s="253"/>
      <c r="W245" s="253"/>
      <c r="X245" s="253"/>
      <c r="Y245" s="253"/>
      <c r="Z245" s="253"/>
      <c r="AA245" s="253"/>
      <c r="AB245" s="211"/>
      <c r="AC245" s="211"/>
      <c r="AD245" s="211"/>
      <c r="AE245" s="211"/>
      <c r="AF245" s="258"/>
      <c r="AG245" s="258"/>
      <c r="AH245" s="211"/>
      <c r="AI245" s="211"/>
      <c r="AJ245" s="211"/>
      <c r="AK245" s="211"/>
      <c r="AL245" s="211"/>
      <c r="AM245" s="211"/>
      <c r="AN245" s="211"/>
      <c r="AO245" s="211"/>
      <c r="AP245" s="211"/>
      <c r="AQ245" s="211"/>
      <c r="AR245" s="211"/>
      <c r="AS245" s="211"/>
      <c r="AT245" s="211"/>
      <c r="AU245" s="211"/>
      <c r="AV245" s="211"/>
      <c r="AW245" s="211"/>
      <c r="AX245" s="211"/>
    </row>
    <row r="246" spans="1:50" ht="12.75" customHeight="1" x14ac:dyDescent="0.3">
      <c r="A246" s="211"/>
      <c r="B246" s="253"/>
      <c r="C246" s="253"/>
      <c r="D246" s="253"/>
      <c r="E246" s="254"/>
      <c r="F246" s="254"/>
      <c r="G246" s="253"/>
      <c r="H246" s="253"/>
      <c r="I246" s="253"/>
      <c r="J246" s="255"/>
      <c r="K246" s="253"/>
      <c r="L246" s="253"/>
      <c r="M246" s="253"/>
      <c r="N246" s="256"/>
      <c r="O246" s="257"/>
      <c r="P246" s="253"/>
      <c r="Q246" s="253"/>
      <c r="R246" s="253"/>
      <c r="S246" s="253"/>
      <c r="T246" s="253"/>
      <c r="U246" s="253"/>
      <c r="V246" s="253"/>
      <c r="W246" s="253"/>
      <c r="X246" s="253"/>
      <c r="Y246" s="253"/>
      <c r="Z246" s="253"/>
      <c r="AA246" s="253"/>
      <c r="AB246" s="211"/>
      <c r="AC246" s="211"/>
      <c r="AD246" s="211"/>
      <c r="AE246" s="211"/>
      <c r="AF246" s="258"/>
      <c r="AG246" s="258"/>
      <c r="AH246" s="211"/>
      <c r="AI246" s="211"/>
      <c r="AJ246" s="211"/>
      <c r="AK246" s="211"/>
      <c r="AL246" s="211"/>
      <c r="AM246" s="211"/>
      <c r="AN246" s="211"/>
      <c r="AO246" s="211"/>
      <c r="AP246" s="211"/>
      <c r="AQ246" s="211"/>
      <c r="AR246" s="211"/>
      <c r="AS246" s="211"/>
      <c r="AT246" s="211"/>
      <c r="AU246" s="211"/>
      <c r="AV246" s="211"/>
      <c r="AW246" s="211"/>
      <c r="AX246" s="211"/>
    </row>
    <row r="247" spans="1:50" ht="12.75" customHeight="1" x14ac:dyDescent="0.3">
      <c r="A247" s="211"/>
      <c r="B247" s="253"/>
      <c r="C247" s="253"/>
      <c r="D247" s="253"/>
      <c r="E247" s="254"/>
      <c r="F247" s="254"/>
      <c r="G247" s="253"/>
      <c r="H247" s="253"/>
      <c r="I247" s="253"/>
      <c r="J247" s="255"/>
      <c r="K247" s="253"/>
      <c r="L247" s="253"/>
      <c r="M247" s="253"/>
      <c r="N247" s="256"/>
      <c r="O247" s="257"/>
      <c r="P247" s="253"/>
      <c r="Q247" s="253"/>
      <c r="R247" s="253"/>
      <c r="S247" s="253"/>
      <c r="T247" s="253"/>
      <c r="U247" s="253"/>
      <c r="V247" s="253"/>
      <c r="W247" s="253"/>
      <c r="X247" s="253"/>
      <c r="Y247" s="253"/>
      <c r="Z247" s="253"/>
      <c r="AA247" s="253"/>
      <c r="AB247" s="211"/>
      <c r="AC247" s="211"/>
      <c r="AD247" s="211"/>
      <c r="AE247" s="211"/>
      <c r="AF247" s="258"/>
      <c r="AG247" s="258"/>
      <c r="AH247" s="211"/>
      <c r="AI247" s="211"/>
      <c r="AJ247" s="211"/>
      <c r="AK247" s="211"/>
      <c r="AL247" s="211"/>
      <c r="AM247" s="211"/>
      <c r="AN247" s="211"/>
      <c r="AO247" s="211"/>
      <c r="AP247" s="211"/>
      <c r="AQ247" s="211"/>
      <c r="AR247" s="211"/>
      <c r="AS247" s="211"/>
      <c r="AT247" s="211"/>
      <c r="AU247" s="211"/>
      <c r="AV247" s="211"/>
      <c r="AW247" s="211"/>
      <c r="AX247" s="211"/>
    </row>
    <row r="248" spans="1:50" ht="12.75" customHeight="1" x14ac:dyDescent="0.3">
      <c r="A248" s="211"/>
      <c r="B248" s="253"/>
      <c r="C248" s="253"/>
      <c r="D248" s="253"/>
      <c r="E248" s="254"/>
      <c r="F248" s="254"/>
      <c r="G248" s="253"/>
      <c r="H248" s="253"/>
      <c r="I248" s="253"/>
      <c r="J248" s="255"/>
      <c r="K248" s="253"/>
      <c r="L248" s="253"/>
      <c r="M248" s="253"/>
      <c r="N248" s="256"/>
      <c r="O248" s="257"/>
      <c r="P248" s="253"/>
      <c r="Q248" s="253"/>
      <c r="R248" s="253"/>
      <c r="S248" s="253"/>
      <c r="T248" s="253"/>
      <c r="U248" s="253"/>
      <c r="V248" s="253"/>
      <c r="W248" s="253"/>
      <c r="X248" s="253"/>
      <c r="Y248" s="253"/>
      <c r="Z248" s="253"/>
      <c r="AA248" s="253"/>
      <c r="AB248" s="211"/>
      <c r="AC248" s="211"/>
      <c r="AD248" s="211"/>
      <c r="AE248" s="211"/>
      <c r="AF248" s="258"/>
      <c r="AG248" s="258"/>
      <c r="AH248" s="211"/>
      <c r="AI248" s="211"/>
      <c r="AJ248" s="211"/>
      <c r="AK248" s="211"/>
      <c r="AL248" s="211"/>
      <c r="AM248" s="211"/>
      <c r="AN248" s="211"/>
      <c r="AO248" s="211"/>
      <c r="AP248" s="211"/>
      <c r="AQ248" s="211"/>
      <c r="AR248" s="211"/>
      <c r="AS248" s="211"/>
      <c r="AT248" s="211"/>
      <c r="AU248" s="211"/>
      <c r="AV248" s="211"/>
      <c r="AW248" s="211"/>
      <c r="AX248" s="211"/>
    </row>
    <row r="249" spans="1:50" ht="12.75" customHeight="1" x14ac:dyDescent="0.3">
      <c r="A249" s="211"/>
      <c r="B249" s="253"/>
      <c r="C249" s="253"/>
      <c r="D249" s="253"/>
      <c r="E249" s="254"/>
      <c r="F249" s="254"/>
      <c r="G249" s="253"/>
      <c r="H249" s="253"/>
      <c r="I249" s="253"/>
      <c r="J249" s="255"/>
      <c r="K249" s="253"/>
      <c r="L249" s="253"/>
      <c r="M249" s="253"/>
      <c r="N249" s="256"/>
      <c r="O249" s="257"/>
      <c r="P249" s="253"/>
      <c r="Q249" s="253"/>
      <c r="R249" s="253"/>
      <c r="S249" s="253"/>
      <c r="T249" s="253"/>
      <c r="U249" s="253"/>
      <c r="V249" s="253"/>
      <c r="W249" s="253"/>
      <c r="X249" s="253"/>
      <c r="Y249" s="253"/>
      <c r="Z249" s="253"/>
      <c r="AA249" s="253"/>
      <c r="AB249" s="211"/>
      <c r="AC249" s="211"/>
      <c r="AD249" s="211"/>
      <c r="AE249" s="211"/>
      <c r="AF249" s="258"/>
      <c r="AG249" s="258"/>
      <c r="AH249" s="211"/>
      <c r="AI249" s="211"/>
      <c r="AJ249" s="211"/>
      <c r="AK249" s="211"/>
      <c r="AL249" s="211"/>
      <c r="AM249" s="211"/>
      <c r="AN249" s="211"/>
      <c r="AO249" s="211"/>
      <c r="AP249" s="211"/>
      <c r="AQ249" s="211"/>
      <c r="AR249" s="211"/>
      <c r="AS249" s="211"/>
      <c r="AT249" s="211"/>
      <c r="AU249" s="211"/>
      <c r="AV249" s="211"/>
      <c r="AW249" s="211"/>
      <c r="AX249" s="211"/>
    </row>
    <row r="250" spans="1:50" ht="12.75" customHeight="1" x14ac:dyDescent="0.3">
      <c r="A250" s="211"/>
      <c r="B250" s="253"/>
      <c r="C250" s="253"/>
      <c r="D250" s="253"/>
      <c r="E250" s="254"/>
      <c r="F250" s="254"/>
      <c r="G250" s="253"/>
      <c r="H250" s="253"/>
      <c r="I250" s="253"/>
      <c r="J250" s="255"/>
      <c r="K250" s="253"/>
      <c r="L250" s="253"/>
      <c r="M250" s="253"/>
      <c r="N250" s="256"/>
      <c r="O250" s="257"/>
      <c r="P250" s="253"/>
      <c r="Q250" s="253"/>
      <c r="R250" s="253"/>
      <c r="S250" s="253"/>
      <c r="T250" s="253"/>
      <c r="U250" s="253"/>
      <c r="V250" s="253"/>
      <c r="W250" s="253"/>
      <c r="X250" s="253"/>
      <c r="Y250" s="253"/>
      <c r="Z250" s="253"/>
      <c r="AA250" s="253"/>
      <c r="AB250" s="211"/>
      <c r="AC250" s="211"/>
      <c r="AD250" s="211"/>
      <c r="AE250" s="211"/>
      <c r="AF250" s="258"/>
      <c r="AG250" s="258"/>
      <c r="AH250" s="211"/>
      <c r="AI250" s="211"/>
      <c r="AJ250" s="211"/>
      <c r="AK250" s="211"/>
      <c r="AL250" s="211"/>
      <c r="AM250" s="211"/>
      <c r="AN250" s="211"/>
      <c r="AO250" s="211"/>
      <c r="AP250" s="211"/>
      <c r="AQ250" s="211"/>
      <c r="AR250" s="211"/>
      <c r="AS250" s="211"/>
      <c r="AT250" s="211"/>
      <c r="AU250" s="211"/>
      <c r="AV250" s="211"/>
      <c r="AW250" s="211"/>
      <c r="AX250" s="211"/>
    </row>
    <row r="251" spans="1:50" ht="12.75" customHeight="1" x14ac:dyDescent="0.3">
      <c r="A251" s="211"/>
      <c r="B251" s="253"/>
      <c r="C251" s="253"/>
      <c r="D251" s="253"/>
      <c r="E251" s="254"/>
      <c r="F251" s="254"/>
      <c r="G251" s="253"/>
      <c r="H251" s="253"/>
      <c r="I251" s="253"/>
      <c r="J251" s="255"/>
      <c r="K251" s="253"/>
      <c r="L251" s="253"/>
      <c r="M251" s="253"/>
      <c r="N251" s="256"/>
      <c r="O251" s="257"/>
      <c r="P251" s="253"/>
      <c r="Q251" s="253"/>
      <c r="R251" s="253"/>
      <c r="S251" s="253"/>
      <c r="T251" s="253"/>
      <c r="U251" s="253"/>
      <c r="V251" s="253"/>
      <c r="W251" s="253"/>
      <c r="X251" s="253"/>
      <c r="Y251" s="253"/>
      <c r="Z251" s="253"/>
      <c r="AA251" s="253"/>
      <c r="AB251" s="211"/>
      <c r="AC251" s="211"/>
      <c r="AD251" s="211"/>
      <c r="AE251" s="211"/>
      <c r="AF251" s="258"/>
      <c r="AG251" s="258"/>
      <c r="AH251" s="211"/>
      <c r="AI251" s="211"/>
      <c r="AJ251" s="211"/>
      <c r="AK251" s="211"/>
      <c r="AL251" s="211"/>
      <c r="AM251" s="211"/>
      <c r="AN251" s="211"/>
      <c r="AO251" s="211"/>
      <c r="AP251" s="211"/>
      <c r="AQ251" s="211"/>
      <c r="AR251" s="211"/>
      <c r="AS251" s="211"/>
      <c r="AT251" s="211"/>
      <c r="AU251" s="211"/>
      <c r="AV251" s="211"/>
      <c r="AW251" s="211"/>
      <c r="AX251" s="211"/>
    </row>
    <row r="252" spans="1:50" ht="12.75" customHeight="1" x14ac:dyDescent="0.3">
      <c r="A252" s="211"/>
      <c r="B252" s="253"/>
      <c r="C252" s="253"/>
      <c r="D252" s="253"/>
      <c r="E252" s="254"/>
      <c r="F252" s="254"/>
      <c r="G252" s="253"/>
      <c r="H252" s="253"/>
      <c r="I252" s="253"/>
      <c r="J252" s="255"/>
      <c r="K252" s="253"/>
      <c r="L252" s="253"/>
      <c r="M252" s="253"/>
      <c r="N252" s="256"/>
      <c r="O252" s="257"/>
      <c r="P252" s="253"/>
      <c r="Q252" s="253"/>
      <c r="R252" s="253"/>
      <c r="S252" s="253"/>
      <c r="T252" s="253"/>
      <c r="U252" s="253"/>
      <c r="V252" s="253"/>
      <c r="W252" s="253"/>
      <c r="X252" s="253"/>
      <c r="Y252" s="253"/>
      <c r="Z252" s="253"/>
      <c r="AA252" s="253"/>
      <c r="AB252" s="211"/>
      <c r="AC252" s="211"/>
      <c r="AD252" s="211"/>
      <c r="AE252" s="211"/>
      <c r="AF252" s="258"/>
      <c r="AG252" s="258"/>
      <c r="AH252" s="211"/>
      <c r="AI252" s="211"/>
      <c r="AJ252" s="211"/>
      <c r="AK252" s="211"/>
      <c r="AL252" s="211"/>
      <c r="AM252" s="211"/>
      <c r="AN252" s="211"/>
      <c r="AO252" s="211"/>
      <c r="AP252" s="211"/>
      <c r="AQ252" s="211"/>
      <c r="AR252" s="211"/>
      <c r="AS252" s="211"/>
      <c r="AT252" s="211"/>
      <c r="AU252" s="211"/>
      <c r="AV252" s="211"/>
      <c r="AW252" s="211"/>
      <c r="AX252" s="211"/>
    </row>
    <row r="253" spans="1:50" ht="12.75" customHeight="1" x14ac:dyDescent="0.3">
      <c r="A253" s="211"/>
      <c r="B253" s="253"/>
      <c r="C253" s="253"/>
      <c r="D253" s="253"/>
      <c r="E253" s="254"/>
      <c r="F253" s="254"/>
      <c r="G253" s="253"/>
      <c r="H253" s="253"/>
      <c r="I253" s="253"/>
      <c r="J253" s="255"/>
      <c r="K253" s="253"/>
      <c r="L253" s="253"/>
      <c r="M253" s="253"/>
      <c r="N253" s="256"/>
      <c r="O253" s="257"/>
      <c r="P253" s="253"/>
      <c r="Q253" s="253"/>
      <c r="R253" s="253"/>
      <c r="S253" s="253"/>
      <c r="T253" s="253"/>
      <c r="U253" s="253"/>
      <c r="V253" s="253"/>
      <c r="W253" s="253"/>
      <c r="X253" s="253"/>
      <c r="Y253" s="253"/>
      <c r="Z253" s="253"/>
      <c r="AA253" s="253"/>
      <c r="AB253" s="211"/>
      <c r="AC253" s="211"/>
      <c r="AD253" s="211"/>
      <c r="AE253" s="211"/>
      <c r="AF253" s="258"/>
      <c r="AG253" s="258"/>
      <c r="AH253" s="211"/>
      <c r="AI253" s="211"/>
      <c r="AJ253" s="211"/>
      <c r="AK253" s="211"/>
      <c r="AL253" s="211"/>
      <c r="AM253" s="211"/>
      <c r="AN253" s="211"/>
      <c r="AO253" s="211"/>
      <c r="AP253" s="211"/>
      <c r="AQ253" s="211"/>
      <c r="AR253" s="211"/>
      <c r="AS253" s="211"/>
      <c r="AT253" s="211"/>
      <c r="AU253" s="211"/>
      <c r="AV253" s="211"/>
      <c r="AW253" s="211"/>
      <c r="AX253" s="211"/>
    </row>
    <row r="254" spans="1:50" ht="12.75" customHeight="1" x14ac:dyDescent="0.3">
      <c r="A254" s="211"/>
      <c r="B254" s="253"/>
      <c r="C254" s="253"/>
      <c r="D254" s="253"/>
      <c r="E254" s="254"/>
      <c r="F254" s="254"/>
      <c r="G254" s="253"/>
      <c r="H254" s="253"/>
      <c r="I254" s="253"/>
      <c r="J254" s="255"/>
      <c r="K254" s="253"/>
      <c r="L254" s="253"/>
      <c r="M254" s="253"/>
      <c r="N254" s="256"/>
      <c r="O254" s="257"/>
      <c r="P254" s="253"/>
      <c r="Q254" s="253"/>
      <c r="R254" s="253"/>
      <c r="S254" s="253"/>
      <c r="T254" s="253"/>
      <c r="U254" s="253"/>
      <c r="V254" s="253"/>
      <c r="W254" s="253"/>
      <c r="X254" s="253"/>
      <c r="Y254" s="253"/>
      <c r="Z254" s="253"/>
      <c r="AA254" s="253"/>
      <c r="AB254" s="211"/>
      <c r="AC254" s="211"/>
      <c r="AD254" s="211"/>
      <c r="AE254" s="211"/>
      <c r="AF254" s="258"/>
      <c r="AG254" s="258"/>
      <c r="AH254" s="211"/>
      <c r="AI254" s="211"/>
      <c r="AJ254" s="211"/>
      <c r="AK254" s="211"/>
      <c r="AL254" s="211"/>
      <c r="AM254" s="211"/>
      <c r="AN254" s="211"/>
      <c r="AO254" s="211"/>
      <c r="AP254" s="211"/>
      <c r="AQ254" s="211"/>
      <c r="AR254" s="211"/>
      <c r="AS254" s="211"/>
      <c r="AT254" s="211"/>
      <c r="AU254" s="211"/>
      <c r="AV254" s="211"/>
      <c r="AW254" s="211"/>
      <c r="AX254" s="211"/>
    </row>
    <row r="255" spans="1:50" ht="12.75" customHeight="1" x14ac:dyDescent="0.3">
      <c r="A255" s="211"/>
      <c r="B255" s="253"/>
      <c r="C255" s="253"/>
      <c r="D255" s="253"/>
      <c r="E255" s="254"/>
      <c r="F255" s="254"/>
      <c r="G255" s="253"/>
      <c r="H255" s="253"/>
      <c r="I255" s="253"/>
      <c r="J255" s="255"/>
      <c r="K255" s="253"/>
      <c r="L255" s="253"/>
      <c r="M255" s="253"/>
      <c r="N255" s="256"/>
      <c r="O255" s="257"/>
      <c r="P255" s="253"/>
      <c r="Q255" s="253"/>
      <c r="R255" s="253"/>
      <c r="S255" s="253"/>
      <c r="T255" s="253"/>
      <c r="U255" s="253"/>
      <c r="V255" s="253"/>
      <c r="W255" s="253"/>
      <c r="X255" s="253"/>
      <c r="Y255" s="253"/>
      <c r="Z255" s="253"/>
      <c r="AA255" s="253"/>
      <c r="AB255" s="211"/>
      <c r="AC255" s="211"/>
      <c r="AD255" s="211"/>
      <c r="AE255" s="211"/>
      <c r="AF255" s="258"/>
      <c r="AG255" s="258"/>
      <c r="AH255" s="211"/>
      <c r="AI255" s="211"/>
      <c r="AJ255" s="211"/>
      <c r="AK255" s="211"/>
      <c r="AL255" s="211"/>
      <c r="AM255" s="211"/>
      <c r="AN255" s="211"/>
      <c r="AO255" s="211"/>
      <c r="AP255" s="211"/>
      <c r="AQ255" s="211"/>
      <c r="AR255" s="211"/>
      <c r="AS255" s="211"/>
      <c r="AT255" s="211"/>
      <c r="AU255" s="211"/>
      <c r="AV255" s="211"/>
      <c r="AW255" s="211"/>
      <c r="AX255" s="211"/>
    </row>
    <row r="256" spans="1:50" ht="12.75" customHeight="1" x14ac:dyDescent="0.3">
      <c r="A256" s="211"/>
      <c r="B256" s="253"/>
      <c r="C256" s="253"/>
      <c r="D256" s="253"/>
      <c r="E256" s="254"/>
      <c r="F256" s="254"/>
      <c r="G256" s="253"/>
      <c r="H256" s="253"/>
      <c r="I256" s="253"/>
      <c r="J256" s="255"/>
      <c r="K256" s="253"/>
      <c r="L256" s="253"/>
      <c r="M256" s="253"/>
      <c r="N256" s="256"/>
      <c r="O256" s="257"/>
      <c r="P256" s="253"/>
      <c r="Q256" s="253"/>
      <c r="R256" s="253"/>
      <c r="S256" s="253"/>
      <c r="T256" s="253"/>
      <c r="U256" s="253"/>
      <c r="V256" s="253"/>
      <c r="W256" s="253"/>
      <c r="X256" s="253"/>
      <c r="Y256" s="253"/>
      <c r="Z256" s="253"/>
      <c r="AA256" s="253"/>
      <c r="AB256" s="211"/>
      <c r="AC256" s="211"/>
      <c r="AD256" s="211"/>
      <c r="AE256" s="211"/>
      <c r="AF256" s="258"/>
      <c r="AG256" s="258"/>
      <c r="AH256" s="211"/>
      <c r="AI256" s="211"/>
      <c r="AJ256" s="211"/>
      <c r="AK256" s="211"/>
      <c r="AL256" s="211"/>
      <c r="AM256" s="211"/>
      <c r="AN256" s="211"/>
      <c r="AO256" s="211"/>
      <c r="AP256" s="211"/>
      <c r="AQ256" s="211"/>
      <c r="AR256" s="211"/>
      <c r="AS256" s="211"/>
      <c r="AT256" s="211"/>
      <c r="AU256" s="211"/>
      <c r="AV256" s="211"/>
      <c r="AW256" s="211"/>
      <c r="AX256" s="211"/>
    </row>
    <row r="257" spans="1:50" ht="12.75" customHeight="1" x14ac:dyDescent="0.3">
      <c r="A257" s="211"/>
      <c r="B257" s="253"/>
      <c r="C257" s="253"/>
      <c r="D257" s="253"/>
      <c r="E257" s="254"/>
      <c r="F257" s="254"/>
      <c r="G257" s="253"/>
      <c r="H257" s="253"/>
      <c r="I257" s="253"/>
      <c r="J257" s="255"/>
      <c r="K257" s="253"/>
      <c r="L257" s="253"/>
      <c r="M257" s="253"/>
      <c r="N257" s="256"/>
      <c r="O257" s="257"/>
      <c r="P257" s="253"/>
      <c r="Q257" s="253"/>
      <c r="R257" s="253"/>
      <c r="S257" s="253"/>
      <c r="T257" s="253"/>
      <c r="U257" s="253"/>
      <c r="V257" s="253"/>
      <c r="W257" s="253"/>
      <c r="X257" s="253"/>
      <c r="Y257" s="253"/>
      <c r="Z257" s="253"/>
      <c r="AA257" s="253"/>
      <c r="AB257" s="211"/>
      <c r="AC257" s="211"/>
      <c r="AD257" s="211"/>
      <c r="AE257" s="211"/>
      <c r="AF257" s="258"/>
      <c r="AG257" s="258"/>
      <c r="AH257" s="211"/>
      <c r="AI257" s="211"/>
      <c r="AJ257" s="211"/>
      <c r="AK257" s="211"/>
      <c r="AL257" s="211"/>
      <c r="AM257" s="211"/>
      <c r="AN257" s="211"/>
      <c r="AO257" s="211"/>
      <c r="AP257" s="211"/>
      <c r="AQ257" s="211"/>
      <c r="AR257" s="211"/>
      <c r="AS257" s="211"/>
      <c r="AT257" s="211"/>
      <c r="AU257" s="211"/>
      <c r="AV257" s="211"/>
      <c r="AW257" s="211"/>
      <c r="AX257" s="211"/>
    </row>
    <row r="258" spans="1:50" ht="12.75" customHeight="1" x14ac:dyDescent="0.3">
      <c r="A258" s="211"/>
      <c r="B258" s="253"/>
      <c r="C258" s="253"/>
      <c r="D258" s="253"/>
      <c r="E258" s="254"/>
      <c r="F258" s="254"/>
      <c r="G258" s="253"/>
      <c r="H258" s="253"/>
      <c r="I258" s="253"/>
      <c r="J258" s="255"/>
      <c r="K258" s="253"/>
      <c r="L258" s="253"/>
      <c r="M258" s="253"/>
      <c r="N258" s="256"/>
      <c r="O258" s="257"/>
      <c r="P258" s="253"/>
      <c r="Q258" s="253"/>
      <c r="R258" s="253"/>
      <c r="S258" s="253"/>
      <c r="T258" s="253"/>
      <c r="U258" s="253"/>
      <c r="V258" s="253"/>
      <c r="W258" s="253"/>
      <c r="X258" s="253"/>
      <c r="Y258" s="253"/>
      <c r="Z258" s="253"/>
      <c r="AA258" s="253"/>
      <c r="AB258" s="211"/>
      <c r="AC258" s="211"/>
      <c r="AD258" s="211"/>
      <c r="AE258" s="211"/>
      <c r="AF258" s="258"/>
      <c r="AG258" s="258"/>
      <c r="AH258" s="211"/>
      <c r="AI258" s="211"/>
      <c r="AJ258" s="211"/>
      <c r="AK258" s="211"/>
      <c r="AL258" s="211"/>
      <c r="AM258" s="211"/>
      <c r="AN258" s="211"/>
      <c r="AO258" s="211"/>
      <c r="AP258" s="211"/>
      <c r="AQ258" s="211"/>
      <c r="AR258" s="211"/>
      <c r="AS258" s="211"/>
      <c r="AT258" s="211"/>
      <c r="AU258" s="211"/>
      <c r="AV258" s="211"/>
      <c r="AW258" s="211"/>
      <c r="AX258" s="211"/>
    </row>
    <row r="259" spans="1:50" ht="12.75" customHeight="1" x14ac:dyDescent="0.3">
      <c r="A259" s="211"/>
      <c r="B259" s="253"/>
      <c r="C259" s="253"/>
      <c r="D259" s="253"/>
      <c r="E259" s="254"/>
      <c r="F259" s="254"/>
      <c r="G259" s="253"/>
      <c r="H259" s="253"/>
      <c r="I259" s="253"/>
      <c r="J259" s="255"/>
      <c r="K259" s="253"/>
      <c r="L259" s="253"/>
      <c r="M259" s="253"/>
      <c r="N259" s="256"/>
      <c r="O259" s="257"/>
      <c r="P259" s="253"/>
      <c r="Q259" s="253"/>
      <c r="R259" s="253"/>
      <c r="S259" s="253"/>
      <c r="T259" s="253"/>
      <c r="U259" s="253"/>
      <c r="V259" s="253"/>
      <c r="W259" s="253"/>
      <c r="X259" s="253"/>
      <c r="Y259" s="253"/>
      <c r="Z259" s="253"/>
      <c r="AA259" s="253"/>
      <c r="AB259" s="211"/>
      <c r="AC259" s="211"/>
      <c r="AD259" s="211"/>
      <c r="AE259" s="211"/>
      <c r="AF259" s="258"/>
      <c r="AG259" s="258"/>
      <c r="AH259" s="211"/>
      <c r="AI259" s="211"/>
      <c r="AJ259" s="211"/>
      <c r="AK259" s="211"/>
      <c r="AL259" s="211"/>
      <c r="AM259" s="211"/>
      <c r="AN259" s="211"/>
      <c r="AO259" s="211"/>
      <c r="AP259" s="211"/>
      <c r="AQ259" s="211"/>
      <c r="AR259" s="211"/>
      <c r="AS259" s="211"/>
      <c r="AT259" s="211"/>
      <c r="AU259" s="211"/>
      <c r="AV259" s="211"/>
      <c r="AW259" s="211"/>
      <c r="AX259" s="211"/>
    </row>
    <row r="260" spans="1:50" ht="12.75" customHeight="1" x14ac:dyDescent="0.3">
      <c r="A260" s="211"/>
      <c r="B260" s="253"/>
      <c r="C260" s="253"/>
      <c r="D260" s="253"/>
      <c r="E260" s="254"/>
      <c r="F260" s="254"/>
      <c r="G260" s="253"/>
      <c r="H260" s="253"/>
      <c r="I260" s="253"/>
      <c r="J260" s="255"/>
      <c r="K260" s="253"/>
      <c r="L260" s="253"/>
      <c r="M260" s="253"/>
      <c r="N260" s="256"/>
      <c r="O260" s="257"/>
      <c r="P260" s="253"/>
      <c r="Q260" s="253"/>
      <c r="R260" s="253"/>
      <c r="S260" s="253"/>
      <c r="T260" s="253"/>
      <c r="U260" s="253"/>
      <c r="V260" s="253"/>
      <c r="W260" s="253"/>
      <c r="X260" s="253"/>
      <c r="Y260" s="253"/>
      <c r="Z260" s="253"/>
      <c r="AA260" s="253"/>
      <c r="AB260" s="211"/>
      <c r="AC260" s="211"/>
      <c r="AD260" s="211"/>
      <c r="AE260" s="211"/>
      <c r="AF260" s="258"/>
      <c r="AG260" s="258"/>
      <c r="AH260" s="211"/>
      <c r="AI260" s="211"/>
      <c r="AJ260" s="211"/>
      <c r="AK260" s="211"/>
      <c r="AL260" s="211"/>
      <c r="AM260" s="211"/>
      <c r="AN260" s="211"/>
      <c r="AO260" s="211"/>
      <c r="AP260" s="211"/>
      <c r="AQ260" s="211"/>
      <c r="AR260" s="211"/>
      <c r="AS260" s="211"/>
      <c r="AT260" s="211"/>
      <c r="AU260" s="211"/>
      <c r="AV260" s="211"/>
      <c r="AW260" s="211"/>
      <c r="AX260" s="211"/>
    </row>
    <row r="261" spans="1:50" ht="12.75" customHeight="1" x14ac:dyDescent="0.3">
      <c r="A261" s="211"/>
      <c r="B261" s="253"/>
      <c r="C261" s="253"/>
      <c r="D261" s="253"/>
      <c r="E261" s="254"/>
      <c r="F261" s="254"/>
      <c r="G261" s="253"/>
      <c r="H261" s="253"/>
      <c r="I261" s="253"/>
      <c r="J261" s="255"/>
      <c r="K261" s="253"/>
      <c r="L261" s="253"/>
      <c r="M261" s="253"/>
      <c r="N261" s="256"/>
      <c r="O261" s="257"/>
      <c r="P261" s="253"/>
      <c r="Q261" s="253"/>
      <c r="R261" s="253"/>
      <c r="S261" s="253"/>
      <c r="T261" s="253"/>
      <c r="U261" s="253"/>
      <c r="V261" s="253"/>
      <c r="W261" s="253"/>
      <c r="X261" s="253"/>
      <c r="Y261" s="253"/>
      <c r="Z261" s="253"/>
      <c r="AA261" s="253"/>
      <c r="AB261" s="211"/>
      <c r="AC261" s="211"/>
      <c r="AD261" s="211"/>
      <c r="AE261" s="211"/>
      <c r="AF261" s="258"/>
      <c r="AG261" s="258"/>
      <c r="AH261" s="211"/>
      <c r="AI261" s="211"/>
      <c r="AJ261" s="211"/>
      <c r="AK261" s="211"/>
      <c r="AL261" s="211"/>
      <c r="AM261" s="211"/>
      <c r="AN261" s="211"/>
      <c r="AO261" s="211"/>
      <c r="AP261" s="211"/>
      <c r="AQ261" s="211"/>
      <c r="AR261" s="211"/>
      <c r="AS261" s="211"/>
      <c r="AT261" s="211"/>
      <c r="AU261" s="211"/>
      <c r="AV261" s="211"/>
      <c r="AW261" s="211"/>
      <c r="AX261" s="211"/>
    </row>
    <row r="262" spans="1:50" ht="12.75" customHeight="1" x14ac:dyDescent="0.3">
      <c r="A262" s="211"/>
      <c r="B262" s="253"/>
      <c r="C262" s="253"/>
      <c r="D262" s="253"/>
      <c r="E262" s="254"/>
      <c r="F262" s="254"/>
      <c r="G262" s="253"/>
      <c r="H262" s="253"/>
      <c r="I262" s="253"/>
      <c r="J262" s="255"/>
      <c r="K262" s="253"/>
      <c r="L262" s="253"/>
      <c r="M262" s="253"/>
      <c r="N262" s="256"/>
      <c r="O262" s="257"/>
      <c r="P262" s="253"/>
      <c r="Q262" s="253"/>
      <c r="R262" s="253"/>
      <c r="S262" s="253"/>
      <c r="T262" s="253"/>
      <c r="U262" s="253"/>
      <c r="V262" s="253"/>
      <c r="W262" s="253"/>
      <c r="X262" s="253"/>
      <c r="Y262" s="253"/>
      <c r="Z262" s="253"/>
      <c r="AA262" s="253"/>
      <c r="AB262" s="211"/>
      <c r="AC262" s="211"/>
      <c r="AD262" s="211"/>
      <c r="AE262" s="211"/>
      <c r="AF262" s="258"/>
      <c r="AG262" s="258"/>
      <c r="AH262" s="211"/>
      <c r="AI262" s="211"/>
      <c r="AJ262" s="211"/>
      <c r="AK262" s="211"/>
      <c r="AL262" s="211"/>
      <c r="AM262" s="211"/>
      <c r="AN262" s="211"/>
      <c r="AO262" s="211"/>
      <c r="AP262" s="211"/>
      <c r="AQ262" s="211"/>
      <c r="AR262" s="211"/>
      <c r="AS262" s="211"/>
      <c r="AT262" s="211"/>
      <c r="AU262" s="211"/>
      <c r="AV262" s="211"/>
      <c r="AW262" s="211"/>
      <c r="AX262" s="211"/>
    </row>
    <row r="263" spans="1:50" ht="12.75" customHeight="1" x14ac:dyDescent="0.3">
      <c r="A263" s="211"/>
      <c r="B263" s="253"/>
      <c r="C263" s="253"/>
      <c r="D263" s="253"/>
      <c r="E263" s="254"/>
      <c r="F263" s="254"/>
      <c r="G263" s="253"/>
      <c r="H263" s="253"/>
      <c r="I263" s="253"/>
      <c r="J263" s="255"/>
      <c r="K263" s="253"/>
      <c r="L263" s="253"/>
      <c r="M263" s="253"/>
      <c r="N263" s="256"/>
      <c r="O263" s="257"/>
      <c r="P263" s="253"/>
      <c r="Q263" s="253"/>
      <c r="R263" s="253"/>
      <c r="S263" s="253"/>
      <c r="T263" s="253"/>
      <c r="U263" s="253"/>
      <c r="V263" s="253"/>
      <c r="W263" s="253"/>
      <c r="X263" s="253"/>
      <c r="Y263" s="253"/>
      <c r="Z263" s="253"/>
      <c r="AA263" s="253"/>
      <c r="AB263" s="211"/>
      <c r="AC263" s="211"/>
      <c r="AD263" s="211"/>
      <c r="AE263" s="211"/>
      <c r="AF263" s="258"/>
      <c r="AG263" s="258"/>
      <c r="AH263" s="211"/>
      <c r="AI263" s="211"/>
      <c r="AJ263" s="211"/>
      <c r="AK263" s="211"/>
      <c r="AL263" s="211"/>
      <c r="AM263" s="211"/>
      <c r="AN263" s="211"/>
      <c r="AO263" s="211"/>
      <c r="AP263" s="211"/>
      <c r="AQ263" s="211"/>
      <c r="AR263" s="211"/>
      <c r="AS263" s="211"/>
      <c r="AT263" s="211"/>
      <c r="AU263" s="211"/>
      <c r="AV263" s="211"/>
      <c r="AW263" s="211"/>
      <c r="AX263" s="211"/>
    </row>
    <row r="264" spans="1:50" ht="12.75" customHeight="1" x14ac:dyDescent="0.3">
      <c r="A264" s="211"/>
      <c r="B264" s="253"/>
      <c r="C264" s="253"/>
      <c r="D264" s="253"/>
      <c r="E264" s="254"/>
      <c r="F264" s="254"/>
      <c r="G264" s="253"/>
      <c r="H264" s="253"/>
      <c r="I264" s="253"/>
      <c r="J264" s="255"/>
      <c r="K264" s="253"/>
      <c r="L264" s="253"/>
      <c r="M264" s="253"/>
      <c r="N264" s="256"/>
      <c r="O264" s="257"/>
      <c r="P264" s="253"/>
      <c r="Q264" s="253"/>
      <c r="R264" s="253"/>
      <c r="S264" s="253"/>
      <c r="T264" s="253"/>
      <c r="U264" s="253"/>
      <c r="V264" s="253"/>
      <c r="W264" s="253"/>
      <c r="X264" s="253"/>
      <c r="Y264" s="253"/>
      <c r="Z264" s="253"/>
      <c r="AA264" s="253"/>
      <c r="AB264" s="211"/>
      <c r="AC264" s="211"/>
      <c r="AD264" s="211"/>
      <c r="AE264" s="211"/>
      <c r="AF264" s="258"/>
      <c r="AG264" s="258"/>
      <c r="AH264" s="211"/>
      <c r="AI264" s="211"/>
      <c r="AJ264" s="211"/>
      <c r="AK264" s="211"/>
      <c r="AL264" s="211"/>
      <c r="AM264" s="211"/>
      <c r="AN264" s="211"/>
      <c r="AO264" s="211"/>
      <c r="AP264" s="211"/>
      <c r="AQ264" s="211"/>
      <c r="AR264" s="211"/>
      <c r="AS264" s="211"/>
      <c r="AT264" s="211"/>
      <c r="AU264" s="211"/>
      <c r="AV264" s="211"/>
      <c r="AW264" s="211"/>
      <c r="AX264" s="211"/>
    </row>
    <row r="265" spans="1:50" ht="12.75" customHeight="1" x14ac:dyDescent="0.3">
      <c r="A265" s="211"/>
      <c r="B265" s="253"/>
      <c r="C265" s="253"/>
      <c r="D265" s="253"/>
      <c r="E265" s="254"/>
      <c r="F265" s="254"/>
      <c r="G265" s="253"/>
      <c r="H265" s="253"/>
      <c r="I265" s="253"/>
      <c r="J265" s="255"/>
      <c r="K265" s="253"/>
      <c r="L265" s="253"/>
      <c r="M265" s="253"/>
      <c r="N265" s="256"/>
      <c r="O265" s="257"/>
      <c r="P265" s="253"/>
      <c r="Q265" s="253"/>
      <c r="R265" s="253"/>
      <c r="S265" s="253"/>
      <c r="T265" s="253"/>
      <c r="U265" s="253"/>
      <c r="V265" s="253"/>
      <c r="W265" s="253"/>
      <c r="X265" s="253"/>
      <c r="Y265" s="253"/>
      <c r="Z265" s="253"/>
      <c r="AA265" s="253"/>
      <c r="AB265" s="211"/>
      <c r="AC265" s="211"/>
      <c r="AD265" s="211"/>
      <c r="AE265" s="211"/>
      <c r="AF265" s="258"/>
      <c r="AG265" s="258"/>
      <c r="AH265" s="211"/>
      <c r="AI265" s="211"/>
      <c r="AJ265" s="211"/>
      <c r="AK265" s="211"/>
      <c r="AL265" s="211"/>
      <c r="AM265" s="211"/>
      <c r="AN265" s="211"/>
      <c r="AO265" s="211"/>
      <c r="AP265" s="211"/>
      <c r="AQ265" s="211"/>
      <c r="AR265" s="211"/>
      <c r="AS265" s="211"/>
      <c r="AT265" s="211"/>
      <c r="AU265" s="211"/>
      <c r="AV265" s="211"/>
      <c r="AW265" s="211"/>
      <c r="AX265" s="211"/>
    </row>
    <row r="266" spans="1:50" ht="12.75" customHeight="1" x14ac:dyDescent="0.3">
      <c r="A266" s="211"/>
      <c r="B266" s="253"/>
      <c r="C266" s="253"/>
      <c r="D266" s="253"/>
      <c r="E266" s="254"/>
      <c r="F266" s="254"/>
      <c r="G266" s="253"/>
      <c r="H266" s="253"/>
      <c r="I266" s="253"/>
      <c r="J266" s="255"/>
      <c r="K266" s="253"/>
      <c r="L266" s="253"/>
      <c r="M266" s="253"/>
      <c r="N266" s="256"/>
      <c r="O266" s="257"/>
      <c r="P266" s="253"/>
      <c r="Q266" s="253"/>
      <c r="R266" s="253"/>
      <c r="S266" s="253"/>
      <c r="T266" s="253"/>
      <c r="U266" s="253"/>
      <c r="V266" s="253"/>
      <c r="W266" s="253"/>
      <c r="X266" s="253"/>
      <c r="Y266" s="253"/>
      <c r="Z266" s="253"/>
      <c r="AA266" s="253"/>
      <c r="AB266" s="211"/>
      <c r="AC266" s="211"/>
      <c r="AD266" s="211"/>
      <c r="AE266" s="211"/>
      <c r="AF266" s="258"/>
      <c r="AG266" s="258"/>
      <c r="AH266" s="211"/>
      <c r="AI266" s="211"/>
      <c r="AJ266" s="211"/>
      <c r="AK266" s="211"/>
      <c r="AL266" s="211"/>
      <c r="AM266" s="211"/>
      <c r="AN266" s="211"/>
      <c r="AO266" s="211"/>
      <c r="AP266" s="211"/>
      <c r="AQ266" s="211"/>
      <c r="AR266" s="211"/>
      <c r="AS266" s="211"/>
      <c r="AT266" s="211"/>
      <c r="AU266" s="211"/>
      <c r="AV266" s="211"/>
      <c r="AW266" s="211"/>
      <c r="AX266" s="211"/>
    </row>
    <row r="267" spans="1:50" ht="12.75" customHeight="1" x14ac:dyDescent="0.3">
      <c r="A267" s="211"/>
      <c r="B267" s="253"/>
      <c r="C267" s="253"/>
      <c r="D267" s="253"/>
      <c r="E267" s="254"/>
      <c r="F267" s="254"/>
      <c r="G267" s="253"/>
      <c r="H267" s="253"/>
      <c r="I267" s="253"/>
      <c r="J267" s="255"/>
      <c r="K267" s="253"/>
      <c r="L267" s="253"/>
      <c r="M267" s="253"/>
      <c r="N267" s="256"/>
      <c r="O267" s="257"/>
      <c r="P267" s="253"/>
      <c r="Q267" s="253"/>
      <c r="R267" s="253"/>
      <c r="S267" s="253"/>
      <c r="T267" s="253"/>
      <c r="U267" s="253"/>
      <c r="V267" s="253"/>
      <c r="W267" s="253"/>
      <c r="X267" s="253"/>
      <c r="Y267" s="253"/>
      <c r="Z267" s="253"/>
      <c r="AA267" s="253"/>
      <c r="AB267" s="211"/>
      <c r="AC267" s="211"/>
      <c r="AD267" s="211"/>
      <c r="AE267" s="211"/>
      <c r="AF267" s="258"/>
      <c r="AG267" s="258"/>
      <c r="AH267" s="211"/>
      <c r="AI267" s="211"/>
      <c r="AJ267" s="211"/>
      <c r="AK267" s="211"/>
      <c r="AL267" s="211"/>
      <c r="AM267" s="211"/>
      <c r="AN267" s="211"/>
      <c r="AO267" s="211"/>
      <c r="AP267" s="211"/>
      <c r="AQ267" s="211"/>
      <c r="AR267" s="211"/>
      <c r="AS267" s="211"/>
      <c r="AT267" s="211"/>
      <c r="AU267" s="211"/>
      <c r="AV267" s="211"/>
      <c r="AW267" s="211"/>
      <c r="AX267" s="211"/>
    </row>
    <row r="268" spans="1:50" ht="12.75" customHeight="1" x14ac:dyDescent="0.3">
      <c r="A268" s="211"/>
      <c r="B268" s="253"/>
      <c r="C268" s="253"/>
      <c r="D268" s="253"/>
      <c r="E268" s="254"/>
      <c r="F268" s="254"/>
      <c r="G268" s="253"/>
      <c r="H268" s="253"/>
      <c r="I268" s="253"/>
      <c r="J268" s="255"/>
      <c r="K268" s="253"/>
      <c r="L268" s="253"/>
      <c r="M268" s="253"/>
      <c r="N268" s="256"/>
      <c r="O268" s="257"/>
      <c r="P268" s="253"/>
      <c r="Q268" s="253"/>
      <c r="R268" s="253"/>
      <c r="S268" s="253"/>
      <c r="T268" s="253"/>
      <c r="U268" s="253"/>
      <c r="V268" s="253"/>
      <c r="W268" s="253"/>
      <c r="X268" s="253"/>
      <c r="Y268" s="253"/>
      <c r="Z268" s="253"/>
      <c r="AA268" s="253"/>
      <c r="AB268" s="211"/>
      <c r="AC268" s="211"/>
      <c r="AD268" s="211"/>
      <c r="AE268" s="211"/>
      <c r="AF268" s="258"/>
      <c r="AG268" s="258"/>
      <c r="AH268" s="211"/>
      <c r="AI268" s="211"/>
      <c r="AJ268" s="211"/>
      <c r="AK268" s="211"/>
      <c r="AL268" s="211"/>
      <c r="AM268" s="211"/>
      <c r="AN268" s="211"/>
      <c r="AO268" s="211"/>
      <c r="AP268" s="211"/>
      <c r="AQ268" s="211"/>
      <c r="AR268" s="211"/>
      <c r="AS268" s="211"/>
      <c r="AT268" s="211"/>
      <c r="AU268" s="211"/>
      <c r="AV268" s="211"/>
      <c r="AW268" s="211"/>
      <c r="AX268" s="211"/>
    </row>
    <row r="269" spans="1:50" ht="12.75" customHeight="1" x14ac:dyDescent="0.3">
      <c r="A269" s="211"/>
      <c r="B269" s="253"/>
      <c r="C269" s="253"/>
      <c r="D269" s="253"/>
      <c r="E269" s="254"/>
      <c r="F269" s="254"/>
      <c r="G269" s="253"/>
      <c r="H269" s="253"/>
      <c r="I269" s="253"/>
      <c r="J269" s="255"/>
      <c r="K269" s="253"/>
      <c r="L269" s="253"/>
      <c r="M269" s="253"/>
      <c r="N269" s="256"/>
      <c r="O269" s="257"/>
      <c r="P269" s="253"/>
      <c r="Q269" s="253"/>
      <c r="R269" s="253"/>
      <c r="S269" s="253"/>
      <c r="T269" s="253"/>
      <c r="U269" s="253"/>
      <c r="V269" s="253"/>
      <c r="W269" s="253"/>
      <c r="X269" s="253"/>
      <c r="Y269" s="253"/>
      <c r="Z269" s="253"/>
      <c r="AA269" s="253"/>
      <c r="AB269" s="211"/>
      <c r="AC269" s="211"/>
      <c r="AD269" s="211"/>
      <c r="AE269" s="211"/>
      <c r="AF269" s="258"/>
      <c r="AG269" s="258"/>
      <c r="AH269" s="211"/>
      <c r="AI269" s="211"/>
      <c r="AJ269" s="211"/>
      <c r="AK269" s="211"/>
      <c r="AL269" s="211"/>
      <c r="AM269" s="211"/>
      <c r="AN269" s="211"/>
      <c r="AO269" s="211"/>
      <c r="AP269" s="211"/>
      <c r="AQ269" s="211"/>
      <c r="AR269" s="211"/>
      <c r="AS269" s="211"/>
      <c r="AT269" s="211"/>
      <c r="AU269" s="211"/>
      <c r="AV269" s="211"/>
      <c r="AW269" s="211"/>
      <c r="AX269" s="211"/>
    </row>
    <row r="270" spans="1:50" ht="12.75" customHeight="1" x14ac:dyDescent="0.3">
      <c r="A270" s="211"/>
      <c r="B270" s="253"/>
      <c r="C270" s="253"/>
      <c r="D270" s="253"/>
      <c r="E270" s="254"/>
      <c r="F270" s="254"/>
      <c r="G270" s="253"/>
      <c r="H270" s="253"/>
      <c r="I270" s="253"/>
      <c r="J270" s="255"/>
      <c r="K270" s="253"/>
      <c r="L270" s="253"/>
      <c r="M270" s="253"/>
      <c r="N270" s="256"/>
      <c r="O270" s="257"/>
      <c r="P270" s="253"/>
      <c r="Q270" s="253"/>
      <c r="R270" s="253"/>
      <c r="S270" s="253"/>
      <c r="T270" s="253"/>
      <c r="U270" s="253"/>
      <c r="V270" s="253"/>
      <c r="W270" s="253"/>
      <c r="X270" s="253"/>
      <c r="Y270" s="253"/>
      <c r="Z270" s="253"/>
      <c r="AA270" s="253"/>
      <c r="AB270" s="211"/>
      <c r="AC270" s="211"/>
      <c r="AD270" s="211"/>
      <c r="AE270" s="211"/>
      <c r="AF270" s="258"/>
      <c r="AG270" s="258"/>
      <c r="AH270" s="211"/>
      <c r="AI270" s="211"/>
      <c r="AJ270" s="211"/>
      <c r="AK270" s="211"/>
      <c r="AL270" s="211"/>
      <c r="AM270" s="211"/>
      <c r="AN270" s="211"/>
      <c r="AO270" s="211"/>
      <c r="AP270" s="211"/>
      <c r="AQ270" s="211"/>
      <c r="AR270" s="211"/>
      <c r="AS270" s="211"/>
      <c r="AT270" s="211"/>
      <c r="AU270" s="211"/>
      <c r="AV270" s="211"/>
      <c r="AW270" s="211"/>
      <c r="AX270" s="211"/>
    </row>
    <row r="271" spans="1:50" ht="12.75" customHeight="1" x14ac:dyDescent="0.3">
      <c r="A271" s="211"/>
      <c r="B271" s="253"/>
      <c r="C271" s="253"/>
      <c r="D271" s="253"/>
      <c r="E271" s="254"/>
      <c r="F271" s="254"/>
      <c r="G271" s="253"/>
      <c r="H271" s="253"/>
      <c r="I271" s="253"/>
      <c r="J271" s="255"/>
      <c r="K271" s="253"/>
      <c r="L271" s="253"/>
      <c r="M271" s="253"/>
      <c r="N271" s="256"/>
      <c r="O271" s="257"/>
      <c r="P271" s="253"/>
      <c r="Q271" s="253"/>
      <c r="R271" s="253"/>
      <c r="S271" s="253"/>
      <c r="T271" s="253"/>
      <c r="U271" s="253"/>
      <c r="V271" s="253"/>
      <c r="W271" s="253"/>
      <c r="X271" s="253"/>
      <c r="Y271" s="253"/>
      <c r="Z271" s="253"/>
      <c r="AA271" s="253"/>
      <c r="AB271" s="211"/>
      <c r="AC271" s="211"/>
      <c r="AD271" s="211"/>
      <c r="AE271" s="211"/>
      <c r="AF271" s="258"/>
      <c r="AG271" s="258"/>
      <c r="AH271" s="211"/>
      <c r="AI271" s="211"/>
      <c r="AJ271" s="211"/>
      <c r="AK271" s="211"/>
      <c r="AL271" s="211"/>
      <c r="AM271" s="211"/>
      <c r="AN271" s="211"/>
      <c r="AO271" s="211"/>
      <c r="AP271" s="211"/>
      <c r="AQ271" s="211"/>
      <c r="AR271" s="211"/>
      <c r="AS271" s="211"/>
      <c r="AT271" s="211"/>
      <c r="AU271" s="211"/>
      <c r="AV271" s="211"/>
      <c r="AW271" s="211"/>
      <c r="AX271" s="211"/>
    </row>
    <row r="272" spans="1:50" ht="12.75" customHeight="1" x14ac:dyDescent="0.3">
      <c r="A272" s="211"/>
      <c r="B272" s="253"/>
      <c r="C272" s="253"/>
      <c r="D272" s="253"/>
      <c r="E272" s="254"/>
      <c r="F272" s="254"/>
      <c r="G272" s="253"/>
      <c r="H272" s="253"/>
      <c r="I272" s="253"/>
      <c r="J272" s="255"/>
      <c r="K272" s="253"/>
      <c r="L272" s="253"/>
      <c r="M272" s="253"/>
      <c r="N272" s="256"/>
      <c r="O272" s="257"/>
      <c r="P272" s="253"/>
      <c r="Q272" s="253"/>
      <c r="R272" s="253"/>
      <c r="S272" s="253"/>
      <c r="T272" s="253"/>
      <c r="U272" s="253"/>
      <c r="V272" s="253"/>
      <c r="W272" s="253"/>
      <c r="X272" s="253"/>
      <c r="Y272" s="253"/>
      <c r="Z272" s="253"/>
      <c r="AA272" s="253"/>
      <c r="AB272" s="211"/>
      <c r="AC272" s="211"/>
      <c r="AD272" s="211"/>
      <c r="AE272" s="211"/>
      <c r="AF272" s="258"/>
      <c r="AG272" s="258"/>
      <c r="AH272" s="211"/>
      <c r="AI272" s="211"/>
      <c r="AJ272" s="211"/>
      <c r="AK272" s="211"/>
      <c r="AL272" s="211"/>
      <c r="AM272" s="211"/>
      <c r="AN272" s="211"/>
      <c r="AO272" s="211"/>
      <c r="AP272" s="211"/>
      <c r="AQ272" s="211"/>
      <c r="AR272" s="211"/>
      <c r="AS272" s="211"/>
      <c r="AT272" s="211"/>
      <c r="AU272" s="211"/>
      <c r="AV272" s="211"/>
      <c r="AW272" s="211"/>
      <c r="AX272" s="211"/>
    </row>
    <row r="273" spans="1:50" ht="12.75" customHeight="1" x14ac:dyDescent="0.3">
      <c r="A273" s="211"/>
      <c r="B273" s="253"/>
      <c r="C273" s="253"/>
      <c r="D273" s="253"/>
      <c r="E273" s="254"/>
      <c r="F273" s="254"/>
      <c r="G273" s="253"/>
      <c r="H273" s="253"/>
      <c r="I273" s="253"/>
      <c r="J273" s="255"/>
      <c r="K273" s="253"/>
      <c r="L273" s="253"/>
      <c r="M273" s="253"/>
      <c r="N273" s="256"/>
      <c r="O273" s="257"/>
      <c r="P273" s="253"/>
      <c r="Q273" s="253"/>
      <c r="R273" s="253"/>
      <c r="S273" s="253"/>
      <c r="T273" s="253"/>
      <c r="U273" s="253"/>
      <c r="V273" s="253"/>
      <c r="W273" s="253"/>
      <c r="X273" s="253"/>
      <c r="Y273" s="253"/>
      <c r="Z273" s="253"/>
      <c r="AA273" s="253"/>
      <c r="AB273" s="211"/>
      <c r="AC273" s="211"/>
      <c r="AD273" s="211"/>
      <c r="AE273" s="211"/>
      <c r="AF273" s="258"/>
      <c r="AG273" s="258"/>
      <c r="AH273" s="211"/>
      <c r="AI273" s="211"/>
      <c r="AJ273" s="211"/>
      <c r="AK273" s="211"/>
      <c r="AL273" s="211"/>
      <c r="AM273" s="211"/>
      <c r="AN273" s="211"/>
      <c r="AO273" s="211"/>
      <c r="AP273" s="211"/>
      <c r="AQ273" s="211"/>
      <c r="AR273" s="211"/>
      <c r="AS273" s="211"/>
      <c r="AT273" s="211"/>
      <c r="AU273" s="211"/>
      <c r="AV273" s="211"/>
      <c r="AW273" s="211"/>
      <c r="AX273" s="211"/>
    </row>
    <row r="274" spans="1:50" ht="12.75" customHeight="1" x14ac:dyDescent="0.3">
      <c r="A274" s="211"/>
      <c r="B274" s="253"/>
      <c r="C274" s="253"/>
      <c r="D274" s="253"/>
      <c r="E274" s="254"/>
      <c r="F274" s="254"/>
      <c r="G274" s="253"/>
      <c r="H274" s="253"/>
      <c r="I274" s="253"/>
      <c r="J274" s="255"/>
      <c r="K274" s="253"/>
      <c r="L274" s="253"/>
      <c r="M274" s="253"/>
      <c r="N274" s="256"/>
      <c r="O274" s="257"/>
      <c r="P274" s="253"/>
      <c r="Q274" s="253"/>
      <c r="R274" s="253"/>
      <c r="S274" s="253"/>
      <c r="T274" s="253"/>
      <c r="U274" s="253"/>
      <c r="V274" s="253"/>
      <c r="W274" s="253"/>
      <c r="X274" s="253"/>
      <c r="Y274" s="253"/>
      <c r="Z274" s="253"/>
      <c r="AA274" s="253"/>
      <c r="AB274" s="211"/>
      <c r="AC274" s="211"/>
      <c r="AD274" s="211"/>
      <c r="AE274" s="211"/>
      <c r="AF274" s="258"/>
      <c r="AG274" s="258"/>
      <c r="AH274" s="211"/>
      <c r="AI274" s="211"/>
      <c r="AJ274" s="211"/>
      <c r="AK274" s="211"/>
      <c r="AL274" s="211"/>
      <c r="AM274" s="211"/>
      <c r="AN274" s="211"/>
      <c r="AO274" s="211"/>
      <c r="AP274" s="211"/>
      <c r="AQ274" s="211"/>
      <c r="AR274" s="211"/>
      <c r="AS274" s="211"/>
      <c r="AT274" s="211"/>
      <c r="AU274" s="211"/>
      <c r="AV274" s="211"/>
      <c r="AW274" s="211"/>
      <c r="AX274" s="211"/>
    </row>
    <row r="275" spans="1:50" ht="12.75" customHeight="1" x14ac:dyDescent="0.3">
      <c r="A275" s="211"/>
      <c r="B275" s="253"/>
      <c r="C275" s="253"/>
      <c r="D275" s="253"/>
      <c r="E275" s="254"/>
      <c r="F275" s="254"/>
      <c r="G275" s="253"/>
      <c r="H275" s="253"/>
      <c r="I275" s="253"/>
      <c r="J275" s="255"/>
      <c r="K275" s="253"/>
      <c r="L275" s="253"/>
      <c r="M275" s="253"/>
      <c r="N275" s="256"/>
      <c r="O275" s="257"/>
      <c r="P275" s="253"/>
      <c r="Q275" s="253"/>
      <c r="R275" s="253"/>
      <c r="S275" s="253"/>
      <c r="T275" s="253"/>
      <c r="U275" s="253"/>
      <c r="V275" s="253"/>
      <c r="W275" s="253"/>
      <c r="X275" s="253"/>
      <c r="Y275" s="253"/>
      <c r="Z275" s="253"/>
      <c r="AA275" s="253"/>
      <c r="AB275" s="211"/>
      <c r="AC275" s="211"/>
      <c r="AD275" s="211"/>
      <c r="AE275" s="211"/>
      <c r="AF275" s="258"/>
      <c r="AG275" s="258"/>
      <c r="AH275" s="211"/>
      <c r="AI275" s="211"/>
      <c r="AJ275" s="211"/>
      <c r="AK275" s="211"/>
      <c r="AL275" s="211"/>
      <c r="AM275" s="211"/>
      <c r="AN275" s="211"/>
      <c r="AO275" s="211"/>
      <c r="AP275" s="211"/>
      <c r="AQ275" s="211"/>
      <c r="AR275" s="211"/>
      <c r="AS275" s="211"/>
      <c r="AT275" s="211"/>
      <c r="AU275" s="211"/>
      <c r="AV275" s="211"/>
      <c r="AW275" s="211"/>
      <c r="AX275" s="211"/>
    </row>
    <row r="276" spans="1:50" ht="12.75" customHeight="1" x14ac:dyDescent="0.3">
      <c r="A276" s="211"/>
      <c r="B276" s="253"/>
      <c r="C276" s="253"/>
      <c r="D276" s="253"/>
      <c r="E276" s="254"/>
      <c r="F276" s="254"/>
      <c r="G276" s="253"/>
      <c r="H276" s="253"/>
      <c r="I276" s="253"/>
      <c r="J276" s="255"/>
      <c r="K276" s="253"/>
      <c r="L276" s="253"/>
      <c r="M276" s="253"/>
      <c r="N276" s="256"/>
      <c r="O276" s="257"/>
      <c r="P276" s="253"/>
      <c r="Q276" s="253"/>
      <c r="R276" s="253"/>
      <c r="S276" s="253"/>
      <c r="T276" s="253"/>
      <c r="U276" s="253"/>
      <c r="V276" s="253"/>
      <c r="W276" s="253"/>
      <c r="X276" s="253"/>
      <c r="Y276" s="253"/>
      <c r="Z276" s="253"/>
      <c r="AA276" s="253"/>
      <c r="AB276" s="211"/>
      <c r="AC276" s="211"/>
      <c r="AD276" s="211"/>
      <c r="AE276" s="211"/>
      <c r="AF276" s="258"/>
      <c r="AG276" s="258"/>
      <c r="AH276" s="211"/>
      <c r="AI276" s="211"/>
      <c r="AJ276" s="211"/>
      <c r="AK276" s="211"/>
      <c r="AL276" s="211"/>
      <c r="AM276" s="211"/>
      <c r="AN276" s="211"/>
      <c r="AO276" s="211"/>
      <c r="AP276" s="211"/>
      <c r="AQ276" s="211"/>
      <c r="AR276" s="211"/>
      <c r="AS276" s="211"/>
      <c r="AT276" s="211"/>
      <c r="AU276" s="211"/>
      <c r="AV276" s="211"/>
      <c r="AW276" s="211"/>
      <c r="AX276" s="211"/>
    </row>
    <row r="277" spans="1:50" ht="12.75" customHeight="1" x14ac:dyDescent="0.3">
      <c r="A277" s="211"/>
      <c r="B277" s="253"/>
      <c r="C277" s="253"/>
      <c r="D277" s="253"/>
      <c r="E277" s="254"/>
      <c r="F277" s="254"/>
      <c r="G277" s="253"/>
      <c r="H277" s="253"/>
      <c r="I277" s="253"/>
      <c r="J277" s="255"/>
      <c r="K277" s="253"/>
      <c r="L277" s="253"/>
      <c r="M277" s="253"/>
      <c r="N277" s="256"/>
      <c r="O277" s="257"/>
      <c r="P277" s="253"/>
      <c r="Q277" s="253"/>
      <c r="R277" s="253"/>
      <c r="S277" s="253"/>
      <c r="T277" s="253"/>
      <c r="U277" s="253"/>
      <c r="V277" s="253"/>
      <c r="W277" s="253"/>
      <c r="X277" s="253"/>
      <c r="Y277" s="253"/>
      <c r="Z277" s="253"/>
      <c r="AA277" s="253"/>
      <c r="AB277" s="211"/>
      <c r="AC277" s="211"/>
      <c r="AD277" s="211"/>
      <c r="AE277" s="211"/>
      <c r="AF277" s="258"/>
      <c r="AG277" s="258"/>
      <c r="AH277" s="211"/>
      <c r="AI277" s="211"/>
      <c r="AJ277" s="211"/>
      <c r="AK277" s="211"/>
      <c r="AL277" s="211"/>
      <c r="AM277" s="211"/>
      <c r="AN277" s="211"/>
      <c r="AO277" s="211"/>
      <c r="AP277" s="211"/>
      <c r="AQ277" s="211"/>
      <c r="AR277" s="211"/>
      <c r="AS277" s="211"/>
      <c r="AT277" s="211"/>
      <c r="AU277" s="211"/>
      <c r="AV277" s="211"/>
      <c r="AW277" s="211"/>
      <c r="AX277" s="211"/>
    </row>
    <row r="278" spans="1:50" ht="12.75" customHeight="1" x14ac:dyDescent="0.3">
      <c r="A278" s="211"/>
      <c r="B278" s="253"/>
      <c r="C278" s="253"/>
      <c r="D278" s="253"/>
      <c r="E278" s="254"/>
      <c r="F278" s="254"/>
      <c r="G278" s="253"/>
      <c r="H278" s="253"/>
      <c r="I278" s="253"/>
      <c r="J278" s="255"/>
      <c r="K278" s="253"/>
      <c r="L278" s="253"/>
      <c r="M278" s="253"/>
      <c r="N278" s="256"/>
      <c r="O278" s="257"/>
      <c r="P278" s="253"/>
      <c r="Q278" s="253"/>
      <c r="R278" s="253"/>
      <c r="S278" s="253"/>
      <c r="T278" s="253"/>
      <c r="U278" s="253"/>
      <c r="V278" s="253"/>
      <c r="W278" s="253"/>
      <c r="X278" s="253"/>
      <c r="Y278" s="253"/>
      <c r="Z278" s="253"/>
      <c r="AA278" s="253"/>
      <c r="AB278" s="211"/>
      <c r="AC278" s="211"/>
      <c r="AD278" s="211"/>
      <c r="AE278" s="211"/>
      <c r="AF278" s="258"/>
      <c r="AG278" s="258"/>
      <c r="AH278" s="211"/>
      <c r="AI278" s="211"/>
      <c r="AJ278" s="211"/>
      <c r="AK278" s="211"/>
      <c r="AL278" s="211"/>
      <c r="AM278" s="211"/>
      <c r="AN278" s="211"/>
      <c r="AO278" s="211"/>
      <c r="AP278" s="211"/>
      <c r="AQ278" s="211"/>
      <c r="AR278" s="211"/>
      <c r="AS278" s="211"/>
      <c r="AT278" s="211"/>
      <c r="AU278" s="211"/>
      <c r="AV278" s="211"/>
      <c r="AW278" s="211"/>
      <c r="AX278" s="211"/>
    </row>
    <row r="279" spans="1:50" ht="12.75" customHeight="1" x14ac:dyDescent="0.3">
      <c r="A279" s="211"/>
      <c r="B279" s="253"/>
      <c r="C279" s="253"/>
      <c r="D279" s="253"/>
      <c r="E279" s="254"/>
      <c r="F279" s="254"/>
      <c r="G279" s="253"/>
      <c r="H279" s="253"/>
      <c r="I279" s="253"/>
      <c r="J279" s="255"/>
      <c r="K279" s="253"/>
      <c r="L279" s="253"/>
      <c r="M279" s="253"/>
      <c r="N279" s="256"/>
      <c r="O279" s="257"/>
      <c r="P279" s="253"/>
      <c r="Q279" s="253"/>
      <c r="R279" s="253"/>
      <c r="S279" s="253"/>
      <c r="T279" s="253"/>
      <c r="U279" s="253"/>
      <c r="V279" s="253"/>
      <c r="W279" s="253"/>
      <c r="X279" s="253"/>
      <c r="Y279" s="253"/>
      <c r="Z279" s="253"/>
      <c r="AA279" s="253"/>
      <c r="AB279" s="211"/>
      <c r="AC279" s="211"/>
      <c r="AD279" s="211"/>
      <c r="AE279" s="211"/>
      <c r="AF279" s="258"/>
      <c r="AG279" s="258"/>
      <c r="AH279" s="211"/>
      <c r="AI279" s="211"/>
      <c r="AJ279" s="211"/>
      <c r="AK279" s="211"/>
      <c r="AL279" s="211"/>
      <c r="AM279" s="211"/>
      <c r="AN279" s="211"/>
      <c r="AO279" s="211"/>
      <c r="AP279" s="211"/>
      <c r="AQ279" s="211"/>
      <c r="AR279" s="211"/>
      <c r="AS279" s="211"/>
      <c r="AT279" s="211"/>
      <c r="AU279" s="211"/>
      <c r="AV279" s="211"/>
      <c r="AW279" s="211"/>
      <c r="AX279" s="211"/>
    </row>
    <row r="280" spans="1:50" ht="12.75" customHeight="1" x14ac:dyDescent="0.3">
      <c r="A280" s="211"/>
      <c r="B280" s="253"/>
      <c r="C280" s="253"/>
      <c r="D280" s="253"/>
      <c r="E280" s="254"/>
      <c r="F280" s="254"/>
      <c r="G280" s="253"/>
      <c r="H280" s="253"/>
      <c r="I280" s="253"/>
      <c r="J280" s="255"/>
      <c r="K280" s="253"/>
      <c r="L280" s="253"/>
      <c r="M280" s="253"/>
      <c r="N280" s="256"/>
      <c r="O280" s="257"/>
      <c r="P280" s="253"/>
      <c r="Q280" s="253"/>
      <c r="R280" s="253"/>
      <c r="S280" s="253"/>
      <c r="T280" s="253"/>
      <c r="U280" s="253"/>
      <c r="V280" s="253"/>
      <c r="W280" s="253"/>
      <c r="X280" s="253"/>
      <c r="Y280" s="253"/>
      <c r="Z280" s="253"/>
      <c r="AA280" s="253"/>
      <c r="AB280" s="211"/>
      <c r="AC280" s="211"/>
      <c r="AD280" s="211"/>
      <c r="AE280" s="211"/>
      <c r="AF280" s="258"/>
      <c r="AG280" s="258"/>
      <c r="AH280" s="211"/>
      <c r="AI280" s="211"/>
      <c r="AJ280" s="211"/>
      <c r="AK280" s="211"/>
      <c r="AL280" s="211"/>
      <c r="AM280" s="211"/>
      <c r="AN280" s="211"/>
      <c r="AO280" s="211"/>
      <c r="AP280" s="211"/>
      <c r="AQ280" s="211"/>
      <c r="AR280" s="211"/>
      <c r="AS280" s="211"/>
      <c r="AT280" s="211"/>
      <c r="AU280" s="211"/>
      <c r="AV280" s="211"/>
      <c r="AW280" s="211"/>
      <c r="AX280" s="211"/>
    </row>
    <row r="281" spans="1:50" ht="12.75" customHeight="1" x14ac:dyDescent="0.3">
      <c r="A281" s="211"/>
      <c r="B281" s="253"/>
      <c r="C281" s="253"/>
      <c r="D281" s="253"/>
      <c r="E281" s="254"/>
      <c r="F281" s="254"/>
      <c r="G281" s="253"/>
      <c r="H281" s="253"/>
      <c r="I281" s="253"/>
      <c r="J281" s="255"/>
      <c r="K281" s="253"/>
      <c r="L281" s="253"/>
      <c r="M281" s="253"/>
      <c r="N281" s="256"/>
      <c r="O281" s="257"/>
      <c r="P281" s="253"/>
      <c r="Q281" s="253"/>
      <c r="R281" s="253"/>
      <c r="S281" s="253"/>
      <c r="T281" s="253"/>
      <c r="U281" s="253"/>
      <c r="V281" s="253"/>
      <c r="W281" s="253"/>
      <c r="X281" s="253"/>
      <c r="Y281" s="253"/>
      <c r="Z281" s="253"/>
      <c r="AA281" s="253"/>
      <c r="AB281" s="211"/>
      <c r="AC281" s="211"/>
      <c r="AD281" s="211"/>
      <c r="AE281" s="211"/>
      <c r="AF281" s="258"/>
      <c r="AG281" s="258"/>
      <c r="AH281" s="211"/>
      <c r="AI281" s="211"/>
      <c r="AJ281" s="211"/>
      <c r="AK281" s="211"/>
      <c r="AL281" s="211"/>
      <c r="AM281" s="211"/>
      <c r="AN281" s="211"/>
      <c r="AO281" s="211"/>
      <c r="AP281" s="211"/>
      <c r="AQ281" s="211"/>
      <c r="AR281" s="211"/>
      <c r="AS281" s="211"/>
      <c r="AT281" s="211"/>
      <c r="AU281" s="211"/>
      <c r="AV281" s="211"/>
      <c r="AW281" s="211"/>
      <c r="AX281" s="211"/>
    </row>
    <row r="282" spans="1:50" ht="12.75" customHeight="1" x14ac:dyDescent="0.3">
      <c r="A282" s="211"/>
      <c r="B282" s="253"/>
      <c r="C282" s="253"/>
      <c r="D282" s="253"/>
      <c r="E282" s="254"/>
      <c r="F282" s="254"/>
      <c r="G282" s="253"/>
      <c r="H282" s="253"/>
      <c r="I282" s="253"/>
      <c r="J282" s="255"/>
      <c r="K282" s="253"/>
      <c r="L282" s="253"/>
      <c r="M282" s="253"/>
      <c r="N282" s="256"/>
      <c r="O282" s="257"/>
      <c r="P282" s="253"/>
      <c r="Q282" s="253"/>
      <c r="R282" s="253"/>
      <c r="S282" s="253"/>
      <c r="T282" s="253"/>
      <c r="U282" s="253"/>
      <c r="V282" s="253"/>
      <c r="W282" s="253"/>
      <c r="X282" s="253"/>
      <c r="Y282" s="253"/>
      <c r="Z282" s="253"/>
      <c r="AA282" s="253"/>
      <c r="AB282" s="211"/>
      <c r="AC282" s="211"/>
      <c r="AD282" s="211"/>
      <c r="AE282" s="211"/>
      <c r="AF282" s="258"/>
      <c r="AG282" s="258"/>
      <c r="AH282" s="211"/>
      <c r="AI282" s="211"/>
      <c r="AJ282" s="211"/>
      <c r="AK282" s="211"/>
      <c r="AL282" s="211"/>
      <c r="AM282" s="211"/>
      <c r="AN282" s="211"/>
      <c r="AO282" s="211"/>
      <c r="AP282" s="211"/>
      <c r="AQ282" s="211"/>
      <c r="AR282" s="211"/>
      <c r="AS282" s="211"/>
      <c r="AT282" s="211"/>
      <c r="AU282" s="211"/>
      <c r="AV282" s="211"/>
      <c r="AW282" s="211"/>
      <c r="AX282" s="211"/>
    </row>
    <row r="283" spans="1:50" ht="12.75" customHeight="1" x14ac:dyDescent="0.3">
      <c r="A283" s="211"/>
      <c r="B283" s="253"/>
      <c r="C283" s="253"/>
      <c r="D283" s="253"/>
      <c r="E283" s="254"/>
      <c r="F283" s="254"/>
      <c r="G283" s="253"/>
      <c r="H283" s="253"/>
      <c r="I283" s="253"/>
      <c r="J283" s="255"/>
      <c r="K283" s="253"/>
      <c r="L283" s="253"/>
      <c r="M283" s="253"/>
      <c r="N283" s="256"/>
      <c r="O283" s="257"/>
      <c r="P283" s="253"/>
      <c r="Q283" s="253"/>
      <c r="R283" s="253"/>
      <c r="S283" s="253"/>
      <c r="T283" s="253"/>
      <c r="U283" s="253"/>
      <c r="V283" s="253"/>
      <c r="W283" s="253"/>
      <c r="X283" s="253"/>
      <c r="Y283" s="253"/>
      <c r="Z283" s="253"/>
      <c r="AA283" s="253"/>
      <c r="AB283" s="211"/>
      <c r="AC283" s="211"/>
      <c r="AD283" s="211"/>
      <c r="AE283" s="211"/>
      <c r="AF283" s="258"/>
      <c r="AG283" s="258"/>
      <c r="AH283" s="211"/>
      <c r="AI283" s="211"/>
      <c r="AJ283" s="211"/>
      <c r="AK283" s="211"/>
      <c r="AL283" s="211"/>
      <c r="AM283" s="211"/>
      <c r="AN283" s="211"/>
      <c r="AO283" s="211"/>
      <c r="AP283" s="211"/>
      <c r="AQ283" s="211"/>
      <c r="AR283" s="211"/>
      <c r="AS283" s="211"/>
      <c r="AT283" s="211"/>
      <c r="AU283" s="211"/>
      <c r="AV283" s="211"/>
      <c r="AW283" s="211"/>
      <c r="AX283" s="211"/>
    </row>
    <row r="284" spans="1:50" ht="12.75" customHeight="1" x14ac:dyDescent="0.3">
      <c r="A284" s="211"/>
      <c r="B284" s="253"/>
      <c r="C284" s="253"/>
      <c r="D284" s="253"/>
      <c r="E284" s="254"/>
      <c r="F284" s="254"/>
      <c r="G284" s="253"/>
      <c r="H284" s="253"/>
      <c r="I284" s="253"/>
      <c r="J284" s="255"/>
      <c r="K284" s="253"/>
      <c r="L284" s="253"/>
      <c r="M284" s="253"/>
      <c r="N284" s="256"/>
      <c r="O284" s="257"/>
      <c r="P284" s="253"/>
      <c r="Q284" s="253"/>
      <c r="R284" s="253"/>
      <c r="S284" s="253"/>
      <c r="T284" s="253"/>
      <c r="U284" s="253"/>
      <c r="V284" s="253"/>
      <c r="W284" s="253"/>
      <c r="X284" s="253"/>
      <c r="Y284" s="253"/>
      <c r="Z284" s="253"/>
      <c r="AA284" s="253"/>
      <c r="AB284" s="211"/>
      <c r="AC284" s="211"/>
      <c r="AD284" s="211"/>
      <c r="AE284" s="211"/>
      <c r="AF284" s="258"/>
      <c r="AG284" s="258"/>
      <c r="AH284" s="211"/>
      <c r="AI284" s="211"/>
      <c r="AJ284" s="211"/>
      <c r="AK284" s="211"/>
      <c r="AL284" s="211"/>
      <c r="AM284" s="211"/>
      <c r="AN284" s="211"/>
      <c r="AO284" s="211"/>
      <c r="AP284" s="211"/>
      <c r="AQ284" s="211"/>
      <c r="AR284" s="211"/>
      <c r="AS284" s="211"/>
      <c r="AT284" s="211"/>
      <c r="AU284" s="211"/>
      <c r="AV284" s="211"/>
      <c r="AW284" s="211"/>
      <c r="AX284" s="211"/>
    </row>
    <row r="285" spans="1:50" ht="12.75" customHeight="1" x14ac:dyDescent="0.3">
      <c r="A285" s="211"/>
      <c r="B285" s="253"/>
      <c r="C285" s="253"/>
      <c r="D285" s="253"/>
      <c r="E285" s="254"/>
      <c r="F285" s="254"/>
      <c r="G285" s="253"/>
      <c r="H285" s="253"/>
      <c r="I285" s="253"/>
      <c r="J285" s="255"/>
      <c r="K285" s="253"/>
      <c r="L285" s="253"/>
      <c r="M285" s="253"/>
      <c r="N285" s="256"/>
      <c r="O285" s="257"/>
      <c r="P285" s="253"/>
      <c r="Q285" s="253"/>
      <c r="R285" s="253"/>
      <c r="S285" s="253"/>
      <c r="T285" s="253"/>
      <c r="U285" s="253"/>
      <c r="V285" s="253"/>
      <c r="W285" s="253"/>
      <c r="X285" s="253"/>
      <c r="Y285" s="253"/>
      <c r="Z285" s="253"/>
      <c r="AA285" s="253"/>
      <c r="AB285" s="211"/>
      <c r="AC285" s="211"/>
      <c r="AD285" s="211"/>
      <c r="AE285" s="211"/>
      <c r="AF285" s="258"/>
      <c r="AG285" s="258"/>
      <c r="AH285" s="211"/>
      <c r="AI285" s="211"/>
      <c r="AJ285" s="211"/>
      <c r="AK285" s="211"/>
      <c r="AL285" s="211"/>
      <c r="AM285" s="211"/>
      <c r="AN285" s="211"/>
      <c r="AO285" s="211"/>
      <c r="AP285" s="211"/>
      <c r="AQ285" s="211"/>
      <c r="AR285" s="211"/>
      <c r="AS285" s="211"/>
      <c r="AT285" s="211"/>
      <c r="AU285" s="211"/>
      <c r="AV285" s="211"/>
      <c r="AW285" s="211"/>
      <c r="AX285" s="211"/>
    </row>
    <row r="286" spans="1:50" ht="12.75" customHeight="1" x14ac:dyDescent="0.3">
      <c r="A286" s="211"/>
      <c r="B286" s="253"/>
      <c r="C286" s="253"/>
      <c r="D286" s="253"/>
      <c r="E286" s="254"/>
      <c r="F286" s="254"/>
      <c r="G286" s="253"/>
      <c r="H286" s="253"/>
      <c r="I286" s="253"/>
      <c r="J286" s="255"/>
      <c r="K286" s="253"/>
      <c r="L286" s="253"/>
      <c r="M286" s="253"/>
      <c r="N286" s="256"/>
      <c r="O286" s="257"/>
      <c r="P286" s="253"/>
      <c r="Q286" s="253"/>
      <c r="R286" s="253"/>
      <c r="S286" s="253"/>
      <c r="T286" s="253"/>
      <c r="U286" s="253"/>
      <c r="V286" s="253"/>
      <c r="W286" s="253"/>
      <c r="X286" s="253"/>
      <c r="Y286" s="253"/>
      <c r="Z286" s="253"/>
      <c r="AA286" s="253"/>
      <c r="AB286" s="211"/>
      <c r="AC286" s="211"/>
      <c r="AD286" s="211"/>
      <c r="AE286" s="211"/>
      <c r="AF286" s="258"/>
      <c r="AG286" s="258"/>
      <c r="AH286" s="211"/>
      <c r="AI286" s="211"/>
      <c r="AJ286" s="211"/>
      <c r="AK286" s="211"/>
      <c r="AL286" s="211"/>
      <c r="AM286" s="211"/>
      <c r="AN286" s="211"/>
      <c r="AO286" s="211"/>
      <c r="AP286" s="211"/>
      <c r="AQ286" s="211"/>
      <c r="AR286" s="211"/>
      <c r="AS286" s="211"/>
      <c r="AT286" s="211"/>
      <c r="AU286" s="211"/>
      <c r="AV286" s="211"/>
      <c r="AW286" s="211"/>
      <c r="AX286" s="211"/>
    </row>
    <row r="287" spans="1:50" ht="12.75" customHeight="1" x14ac:dyDescent="0.3">
      <c r="A287" s="211"/>
      <c r="B287" s="253"/>
      <c r="C287" s="253"/>
      <c r="D287" s="253"/>
      <c r="E287" s="254"/>
      <c r="F287" s="254"/>
      <c r="G287" s="253"/>
      <c r="H287" s="253"/>
      <c r="I287" s="253"/>
      <c r="J287" s="255"/>
      <c r="K287" s="253"/>
      <c r="L287" s="253"/>
      <c r="M287" s="253"/>
      <c r="N287" s="256"/>
      <c r="O287" s="257"/>
      <c r="P287" s="253"/>
      <c r="Q287" s="253"/>
      <c r="R287" s="253"/>
      <c r="S287" s="253"/>
      <c r="T287" s="253"/>
      <c r="U287" s="253"/>
      <c r="V287" s="253"/>
      <c r="W287" s="253"/>
      <c r="X287" s="253"/>
      <c r="Y287" s="253"/>
      <c r="Z287" s="253"/>
      <c r="AA287" s="253"/>
      <c r="AB287" s="211"/>
      <c r="AC287" s="211"/>
      <c r="AD287" s="211"/>
      <c r="AE287" s="211"/>
      <c r="AF287" s="258"/>
      <c r="AG287" s="258"/>
      <c r="AH287" s="211"/>
      <c r="AI287" s="211"/>
      <c r="AJ287" s="211"/>
      <c r="AK287" s="211"/>
      <c r="AL287" s="211"/>
      <c r="AM287" s="211"/>
      <c r="AN287" s="211"/>
      <c r="AO287" s="211"/>
      <c r="AP287" s="211"/>
      <c r="AQ287" s="211"/>
      <c r="AR287" s="211"/>
      <c r="AS287" s="211"/>
      <c r="AT287" s="211"/>
      <c r="AU287" s="211"/>
      <c r="AV287" s="211"/>
      <c r="AW287" s="211"/>
      <c r="AX287" s="211"/>
    </row>
    <row r="288" spans="1:50" ht="12.75" customHeight="1" x14ac:dyDescent="0.3">
      <c r="A288" s="211"/>
      <c r="B288" s="253"/>
      <c r="C288" s="253"/>
      <c r="D288" s="253"/>
      <c r="E288" s="254"/>
      <c r="F288" s="254"/>
      <c r="G288" s="253"/>
      <c r="H288" s="253"/>
      <c r="I288" s="253"/>
      <c r="J288" s="255"/>
      <c r="K288" s="253"/>
      <c r="L288" s="253"/>
      <c r="M288" s="253"/>
      <c r="N288" s="256"/>
      <c r="O288" s="257"/>
      <c r="P288" s="253"/>
      <c r="Q288" s="253"/>
      <c r="R288" s="253"/>
      <c r="S288" s="253"/>
      <c r="T288" s="253"/>
      <c r="U288" s="253"/>
      <c r="V288" s="253"/>
      <c r="W288" s="253"/>
      <c r="X288" s="253"/>
      <c r="Y288" s="253"/>
      <c r="Z288" s="253"/>
      <c r="AA288" s="253"/>
      <c r="AB288" s="211"/>
      <c r="AC288" s="211"/>
      <c r="AD288" s="211"/>
      <c r="AE288" s="211"/>
      <c r="AF288" s="258"/>
      <c r="AG288" s="258"/>
      <c r="AH288" s="211"/>
      <c r="AI288" s="211"/>
      <c r="AJ288" s="211"/>
      <c r="AK288" s="211"/>
      <c r="AL288" s="211"/>
      <c r="AM288" s="211"/>
      <c r="AN288" s="211"/>
      <c r="AO288" s="211"/>
      <c r="AP288" s="211"/>
      <c r="AQ288" s="211"/>
      <c r="AR288" s="211"/>
      <c r="AS288" s="211"/>
      <c r="AT288" s="211"/>
      <c r="AU288" s="211"/>
      <c r="AV288" s="211"/>
      <c r="AW288" s="211"/>
      <c r="AX288" s="211"/>
    </row>
    <row r="289" spans="1:50" ht="12.75" customHeight="1" x14ac:dyDescent="0.3">
      <c r="A289" s="211"/>
      <c r="B289" s="253"/>
      <c r="C289" s="253"/>
      <c r="D289" s="253"/>
      <c r="E289" s="254"/>
      <c r="F289" s="254"/>
      <c r="G289" s="253"/>
      <c r="H289" s="253"/>
      <c r="I289" s="253"/>
      <c r="J289" s="255"/>
      <c r="K289" s="253"/>
      <c r="L289" s="253"/>
      <c r="M289" s="253"/>
      <c r="N289" s="256"/>
      <c r="O289" s="257"/>
      <c r="P289" s="253"/>
      <c r="Q289" s="253"/>
      <c r="R289" s="253"/>
      <c r="S289" s="253"/>
      <c r="T289" s="253"/>
      <c r="U289" s="253"/>
      <c r="V289" s="253"/>
      <c r="W289" s="253"/>
      <c r="X289" s="253"/>
      <c r="Y289" s="253"/>
      <c r="Z289" s="253"/>
      <c r="AA289" s="253"/>
      <c r="AB289" s="211"/>
      <c r="AC289" s="211"/>
      <c r="AD289" s="211"/>
      <c r="AE289" s="211"/>
      <c r="AF289" s="258"/>
      <c r="AG289" s="258"/>
      <c r="AH289" s="211"/>
      <c r="AI289" s="211"/>
      <c r="AJ289" s="211"/>
      <c r="AK289" s="211"/>
      <c r="AL289" s="211"/>
      <c r="AM289" s="211"/>
      <c r="AN289" s="211"/>
      <c r="AO289" s="211"/>
      <c r="AP289" s="211"/>
      <c r="AQ289" s="211"/>
      <c r="AR289" s="211"/>
      <c r="AS289" s="211"/>
      <c r="AT289" s="211"/>
      <c r="AU289" s="211"/>
      <c r="AV289" s="211"/>
      <c r="AW289" s="211"/>
      <c r="AX289" s="211"/>
    </row>
    <row r="290" spans="1:50" ht="12.75" customHeight="1" x14ac:dyDescent="0.3">
      <c r="A290" s="211"/>
      <c r="B290" s="253"/>
      <c r="C290" s="253"/>
      <c r="D290" s="253"/>
      <c r="E290" s="254"/>
      <c r="F290" s="254"/>
      <c r="G290" s="253"/>
      <c r="H290" s="253"/>
      <c r="I290" s="253"/>
      <c r="J290" s="255"/>
      <c r="K290" s="253"/>
      <c r="L290" s="253"/>
      <c r="M290" s="253"/>
      <c r="N290" s="256"/>
      <c r="O290" s="257"/>
      <c r="P290" s="253"/>
      <c r="Q290" s="253"/>
      <c r="R290" s="253"/>
      <c r="S290" s="253"/>
      <c r="T290" s="253"/>
      <c r="U290" s="253"/>
      <c r="V290" s="253"/>
      <c r="W290" s="253"/>
      <c r="X290" s="253"/>
      <c r="Y290" s="253"/>
      <c r="Z290" s="253"/>
      <c r="AA290" s="253"/>
      <c r="AB290" s="211"/>
      <c r="AC290" s="211"/>
      <c r="AD290" s="211"/>
      <c r="AE290" s="211"/>
      <c r="AF290" s="258"/>
      <c r="AG290" s="258"/>
      <c r="AH290" s="211"/>
      <c r="AI290" s="211"/>
      <c r="AJ290" s="211"/>
      <c r="AK290" s="211"/>
      <c r="AL290" s="211"/>
      <c r="AM290" s="211"/>
      <c r="AN290" s="211"/>
      <c r="AO290" s="211"/>
      <c r="AP290" s="211"/>
      <c r="AQ290" s="211"/>
      <c r="AR290" s="211"/>
      <c r="AS290" s="211"/>
      <c r="AT290" s="211"/>
      <c r="AU290" s="211"/>
      <c r="AV290" s="211"/>
      <c r="AW290" s="211"/>
      <c r="AX290" s="211"/>
    </row>
    <row r="291" spans="1:50" ht="12.75" customHeight="1" x14ac:dyDescent="0.3">
      <c r="A291" s="211"/>
      <c r="B291" s="253"/>
      <c r="C291" s="253"/>
      <c r="D291" s="253"/>
      <c r="E291" s="254"/>
      <c r="F291" s="254"/>
      <c r="G291" s="253"/>
      <c r="H291" s="253"/>
      <c r="I291" s="253"/>
      <c r="J291" s="255"/>
      <c r="K291" s="253"/>
      <c r="L291" s="253"/>
      <c r="M291" s="253"/>
      <c r="N291" s="256"/>
      <c r="O291" s="257"/>
      <c r="P291" s="253"/>
      <c r="Q291" s="253"/>
      <c r="R291" s="253"/>
      <c r="S291" s="253"/>
      <c r="T291" s="253"/>
      <c r="U291" s="253"/>
      <c r="V291" s="253"/>
      <c r="W291" s="253"/>
      <c r="X291" s="253"/>
      <c r="Y291" s="253"/>
      <c r="Z291" s="253"/>
      <c r="AA291" s="253"/>
      <c r="AB291" s="211"/>
      <c r="AC291" s="211"/>
      <c r="AD291" s="211"/>
      <c r="AE291" s="211"/>
      <c r="AF291" s="258"/>
      <c r="AG291" s="258"/>
      <c r="AH291" s="211"/>
      <c r="AI291" s="211"/>
      <c r="AJ291" s="211"/>
      <c r="AK291" s="211"/>
      <c r="AL291" s="211"/>
      <c r="AM291" s="211"/>
      <c r="AN291" s="211"/>
      <c r="AO291" s="211"/>
      <c r="AP291" s="211"/>
      <c r="AQ291" s="211"/>
      <c r="AR291" s="211"/>
      <c r="AS291" s="211"/>
      <c r="AT291" s="211"/>
      <c r="AU291" s="211"/>
      <c r="AV291" s="211"/>
      <c r="AW291" s="211"/>
      <c r="AX291" s="211"/>
    </row>
    <row r="292" spans="1:50" ht="12.75" customHeight="1" x14ac:dyDescent="0.3">
      <c r="A292" s="211"/>
      <c r="B292" s="253"/>
      <c r="C292" s="253"/>
      <c r="D292" s="253"/>
      <c r="E292" s="254"/>
      <c r="F292" s="254"/>
      <c r="G292" s="253"/>
      <c r="H292" s="253"/>
      <c r="I292" s="253"/>
      <c r="J292" s="255"/>
      <c r="K292" s="253"/>
      <c r="L292" s="253"/>
      <c r="M292" s="253"/>
      <c r="N292" s="256"/>
      <c r="O292" s="257"/>
      <c r="P292" s="253"/>
      <c r="Q292" s="253"/>
      <c r="R292" s="253"/>
      <c r="S292" s="253"/>
      <c r="T292" s="253"/>
      <c r="U292" s="253"/>
      <c r="V292" s="253"/>
      <c r="W292" s="253"/>
      <c r="X292" s="253"/>
      <c r="Y292" s="253"/>
      <c r="Z292" s="253"/>
      <c r="AA292" s="253"/>
      <c r="AB292" s="211"/>
      <c r="AC292" s="211"/>
      <c r="AD292" s="211"/>
      <c r="AE292" s="211"/>
      <c r="AF292" s="258"/>
      <c r="AG292" s="258"/>
      <c r="AH292" s="211"/>
      <c r="AI292" s="211"/>
      <c r="AJ292" s="211"/>
      <c r="AK292" s="211"/>
      <c r="AL292" s="211"/>
      <c r="AM292" s="211"/>
      <c r="AN292" s="211"/>
      <c r="AO292" s="211"/>
      <c r="AP292" s="211"/>
      <c r="AQ292" s="211"/>
      <c r="AR292" s="211"/>
      <c r="AS292" s="211"/>
      <c r="AT292" s="211"/>
      <c r="AU292" s="211"/>
      <c r="AV292" s="211"/>
      <c r="AW292" s="211"/>
      <c r="AX292" s="211"/>
    </row>
    <row r="293" spans="1:50" ht="12.75" customHeight="1" x14ac:dyDescent="0.3">
      <c r="A293" s="211"/>
      <c r="B293" s="253"/>
      <c r="C293" s="253"/>
      <c r="D293" s="253"/>
      <c r="E293" s="254"/>
      <c r="F293" s="254"/>
      <c r="G293" s="253"/>
      <c r="H293" s="253"/>
      <c r="I293" s="253"/>
      <c r="J293" s="255"/>
      <c r="K293" s="253"/>
      <c r="L293" s="253"/>
      <c r="M293" s="253"/>
      <c r="N293" s="256"/>
      <c r="O293" s="257"/>
      <c r="P293" s="253"/>
      <c r="Q293" s="253"/>
      <c r="R293" s="253"/>
      <c r="S293" s="253"/>
      <c r="T293" s="253"/>
      <c r="U293" s="253"/>
      <c r="V293" s="253"/>
      <c r="W293" s="253"/>
      <c r="X293" s="253"/>
      <c r="Y293" s="253"/>
      <c r="Z293" s="253"/>
      <c r="AA293" s="253"/>
      <c r="AB293" s="211"/>
      <c r="AC293" s="211"/>
      <c r="AD293" s="211"/>
      <c r="AE293" s="211"/>
      <c r="AF293" s="258"/>
      <c r="AG293" s="258"/>
      <c r="AH293" s="211"/>
      <c r="AI293" s="211"/>
      <c r="AJ293" s="211"/>
      <c r="AK293" s="211"/>
      <c r="AL293" s="211"/>
      <c r="AM293" s="211"/>
      <c r="AN293" s="211"/>
      <c r="AO293" s="211"/>
      <c r="AP293" s="211"/>
      <c r="AQ293" s="211"/>
      <c r="AR293" s="211"/>
      <c r="AS293" s="211"/>
      <c r="AT293" s="211"/>
      <c r="AU293" s="211"/>
      <c r="AV293" s="211"/>
      <c r="AW293" s="211"/>
      <c r="AX293" s="211"/>
    </row>
    <row r="294" spans="1:50" ht="12.75" customHeight="1" x14ac:dyDescent="0.3">
      <c r="A294" s="211"/>
      <c r="B294" s="253"/>
      <c r="C294" s="253"/>
      <c r="D294" s="253"/>
      <c r="E294" s="254"/>
      <c r="F294" s="254"/>
      <c r="G294" s="253"/>
      <c r="H294" s="253"/>
      <c r="I294" s="253"/>
      <c r="J294" s="255"/>
      <c r="K294" s="253"/>
      <c r="L294" s="253"/>
      <c r="M294" s="253"/>
      <c r="N294" s="256"/>
      <c r="O294" s="257"/>
      <c r="P294" s="253"/>
      <c r="Q294" s="253"/>
      <c r="R294" s="253"/>
      <c r="S294" s="253"/>
      <c r="T294" s="253"/>
      <c r="U294" s="253"/>
      <c r="V294" s="253"/>
      <c r="W294" s="253"/>
      <c r="X294" s="253"/>
      <c r="Y294" s="253"/>
      <c r="Z294" s="253"/>
      <c r="AA294" s="253"/>
      <c r="AB294" s="211"/>
      <c r="AC294" s="211"/>
      <c r="AD294" s="211"/>
      <c r="AE294" s="211"/>
      <c r="AF294" s="258"/>
      <c r="AG294" s="258"/>
      <c r="AH294" s="211"/>
      <c r="AI294" s="211"/>
      <c r="AJ294" s="211"/>
      <c r="AK294" s="211"/>
      <c r="AL294" s="211"/>
      <c r="AM294" s="211"/>
      <c r="AN294" s="211"/>
      <c r="AO294" s="211"/>
      <c r="AP294" s="211"/>
      <c r="AQ294" s="211"/>
      <c r="AR294" s="211"/>
      <c r="AS294" s="211"/>
      <c r="AT294" s="211"/>
      <c r="AU294" s="211"/>
      <c r="AV294" s="211"/>
      <c r="AW294" s="211"/>
      <c r="AX294" s="211"/>
    </row>
    <row r="295" spans="1:50" ht="12.75" customHeight="1" x14ac:dyDescent="0.3">
      <c r="A295" s="211"/>
      <c r="B295" s="253"/>
      <c r="C295" s="253"/>
      <c r="D295" s="253"/>
      <c r="E295" s="254"/>
      <c r="F295" s="254"/>
      <c r="G295" s="253"/>
      <c r="H295" s="253"/>
      <c r="I295" s="253"/>
      <c r="J295" s="255"/>
      <c r="K295" s="253"/>
      <c r="L295" s="253"/>
      <c r="M295" s="253"/>
      <c r="N295" s="256"/>
      <c r="O295" s="257"/>
      <c r="P295" s="253"/>
      <c r="Q295" s="253"/>
      <c r="R295" s="253"/>
      <c r="S295" s="253"/>
      <c r="T295" s="253"/>
      <c r="U295" s="253"/>
      <c r="V295" s="253"/>
      <c r="W295" s="253"/>
      <c r="X295" s="253"/>
      <c r="Y295" s="253"/>
      <c r="Z295" s="253"/>
      <c r="AA295" s="253"/>
      <c r="AB295" s="211"/>
      <c r="AC295" s="211"/>
      <c r="AD295" s="211"/>
      <c r="AE295" s="211"/>
      <c r="AF295" s="258"/>
      <c r="AG295" s="258"/>
      <c r="AH295" s="211"/>
      <c r="AI295" s="211"/>
      <c r="AJ295" s="211"/>
      <c r="AK295" s="211"/>
      <c r="AL295" s="211"/>
      <c r="AM295" s="211"/>
      <c r="AN295" s="211"/>
      <c r="AO295" s="211"/>
      <c r="AP295" s="211"/>
      <c r="AQ295" s="211"/>
      <c r="AR295" s="211"/>
      <c r="AS295" s="211"/>
      <c r="AT295" s="211"/>
      <c r="AU295" s="211"/>
      <c r="AV295" s="211"/>
      <c r="AW295" s="211"/>
      <c r="AX295" s="211"/>
    </row>
    <row r="296" spans="1:50" ht="12.75" customHeight="1" x14ac:dyDescent="0.3">
      <c r="A296" s="211"/>
      <c r="B296" s="253"/>
      <c r="C296" s="253"/>
      <c r="D296" s="253"/>
      <c r="E296" s="254"/>
      <c r="F296" s="254"/>
      <c r="G296" s="253"/>
      <c r="H296" s="253"/>
      <c r="I296" s="253"/>
      <c r="J296" s="255"/>
      <c r="K296" s="253"/>
      <c r="L296" s="253"/>
      <c r="M296" s="253"/>
      <c r="N296" s="256"/>
      <c r="O296" s="257"/>
      <c r="P296" s="253"/>
      <c r="Q296" s="253"/>
      <c r="R296" s="253"/>
      <c r="S296" s="253"/>
      <c r="T296" s="253"/>
      <c r="U296" s="253"/>
      <c r="V296" s="253"/>
      <c r="W296" s="253"/>
      <c r="X296" s="253"/>
      <c r="Y296" s="253"/>
      <c r="Z296" s="253"/>
      <c r="AA296" s="253"/>
      <c r="AB296" s="211"/>
      <c r="AC296" s="211"/>
      <c r="AD296" s="211"/>
      <c r="AE296" s="211"/>
      <c r="AF296" s="258"/>
      <c r="AG296" s="258"/>
      <c r="AH296" s="211"/>
      <c r="AI296" s="211"/>
      <c r="AJ296" s="211"/>
      <c r="AK296" s="211"/>
      <c r="AL296" s="211"/>
      <c r="AM296" s="211"/>
      <c r="AN296" s="211"/>
      <c r="AO296" s="211"/>
      <c r="AP296" s="211"/>
      <c r="AQ296" s="211"/>
      <c r="AR296" s="211"/>
      <c r="AS296" s="211"/>
      <c r="AT296" s="211"/>
      <c r="AU296" s="211"/>
      <c r="AV296" s="211"/>
      <c r="AW296" s="211"/>
      <c r="AX296" s="211"/>
    </row>
    <row r="297" spans="1:50" ht="12.75" customHeight="1" x14ac:dyDescent="0.3">
      <c r="A297" s="211"/>
      <c r="B297" s="253"/>
      <c r="C297" s="253"/>
      <c r="D297" s="253"/>
      <c r="E297" s="254"/>
      <c r="F297" s="254"/>
      <c r="G297" s="253"/>
      <c r="H297" s="253"/>
      <c r="I297" s="253"/>
      <c r="J297" s="255"/>
      <c r="K297" s="253"/>
      <c r="L297" s="253"/>
      <c r="M297" s="253"/>
      <c r="N297" s="256"/>
      <c r="O297" s="257"/>
      <c r="P297" s="253"/>
      <c r="Q297" s="253"/>
      <c r="R297" s="253"/>
      <c r="S297" s="253"/>
      <c r="T297" s="253"/>
      <c r="U297" s="253"/>
      <c r="V297" s="253"/>
      <c r="W297" s="253"/>
      <c r="X297" s="253"/>
      <c r="Y297" s="253"/>
      <c r="Z297" s="253"/>
      <c r="AA297" s="253"/>
      <c r="AB297" s="211"/>
      <c r="AC297" s="211"/>
      <c r="AD297" s="211"/>
      <c r="AE297" s="211"/>
      <c r="AF297" s="258"/>
      <c r="AG297" s="258"/>
      <c r="AH297" s="211"/>
      <c r="AI297" s="211"/>
      <c r="AJ297" s="211"/>
      <c r="AK297" s="211"/>
      <c r="AL297" s="211"/>
      <c r="AM297" s="211"/>
      <c r="AN297" s="211"/>
      <c r="AO297" s="211"/>
      <c r="AP297" s="211"/>
      <c r="AQ297" s="211"/>
      <c r="AR297" s="211"/>
      <c r="AS297" s="211"/>
      <c r="AT297" s="211"/>
      <c r="AU297" s="211"/>
      <c r="AV297" s="211"/>
      <c r="AW297" s="211"/>
      <c r="AX297" s="211"/>
    </row>
    <row r="298" spans="1:50" ht="12.75" customHeight="1" x14ac:dyDescent="0.3">
      <c r="A298" s="211"/>
      <c r="B298" s="253"/>
      <c r="C298" s="253"/>
      <c r="D298" s="253"/>
      <c r="E298" s="254"/>
      <c r="F298" s="254"/>
      <c r="G298" s="253"/>
      <c r="H298" s="253"/>
      <c r="I298" s="253"/>
      <c r="J298" s="255"/>
      <c r="K298" s="253"/>
      <c r="L298" s="253"/>
      <c r="M298" s="253"/>
      <c r="N298" s="256"/>
      <c r="O298" s="257"/>
      <c r="P298" s="253"/>
      <c r="Q298" s="253"/>
      <c r="R298" s="253"/>
      <c r="S298" s="253"/>
      <c r="T298" s="253"/>
      <c r="U298" s="253"/>
      <c r="V298" s="253"/>
      <c r="W298" s="253"/>
      <c r="X298" s="253"/>
      <c r="Y298" s="253"/>
      <c r="Z298" s="253"/>
      <c r="AA298" s="253"/>
      <c r="AB298" s="211"/>
      <c r="AC298" s="211"/>
      <c r="AD298" s="211"/>
      <c r="AE298" s="211"/>
      <c r="AF298" s="258"/>
      <c r="AG298" s="258"/>
      <c r="AH298" s="211"/>
      <c r="AI298" s="211"/>
      <c r="AJ298" s="211"/>
      <c r="AK298" s="211"/>
      <c r="AL298" s="211"/>
      <c r="AM298" s="211"/>
      <c r="AN298" s="211"/>
      <c r="AO298" s="211"/>
      <c r="AP298" s="211"/>
      <c r="AQ298" s="211"/>
      <c r="AR298" s="211"/>
      <c r="AS298" s="211"/>
      <c r="AT298" s="211"/>
      <c r="AU298" s="211"/>
      <c r="AV298" s="211"/>
      <c r="AW298" s="211"/>
      <c r="AX298" s="211"/>
    </row>
    <row r="299" spans="1:50" ht="12.75" customHeight="1" x14ac:dyDescent="0.3">
      <c r="A299" s="211"/>
      <c r="B299" s="253"/>
      <c r="C299" s="253"/>
      <c r="D299" s="253"/>
      <c r="E299" s="254"/>
      <c r="F299" s="254"/>
      <c r="G299" s="253"/>
      <c r="H299" s="253"/>
      <c r="I299" s="253"/>
      <c r="J299" s="255"/>
      <c r="K299" s="253"/>
      <c r="L299" s="253"/>
      <c r="M299" s="253"/>
      <c r="N299" s="256"/>
      <c r="O299" s="257"/>
      <c r="P299" s="253"/>
      <c r="Q299" s="253"/>
      <c r="R299" s="253"/>
      <c r="S299" s="253"/>
      <c r="T299" s="253"/>
      <c r="U299" s="253"/>
      <c r="V299" s="253"/>
      <c r="W299" s="253"/>
      <c r="X299" s="253"/>
      <c r="Y299" s="253"/>
      <c r="Z299" s="253"/>
      <c r="AA299" s="253"/>
      <c r="AB299" s="211"/>
      <c r="AC299" s="211"/>
      <c r="AD299" s="211"/>
      <c r="AE299" s="211"/>
      <c r="AF299" s="258"/>
      <c r="AG299" s="258"/>
      <c r="AH299" s="211"/>
      <c r="AI299" s="211"/>
      <c r="AJ299" s="211"/>
      <c r="AK299" s="211"/>
      <c r="AL299" s="211"/>
      <c r="AM299" s="211"/>
      <c r="AN299" s="211"/>
      <c r="AO299" s="211"/>
      <c r="AP299" s="211"/>
      <c r="AQ299" s="211"/>
      <c r="AR299" s="211"/>
      <c r="AS299" s="211"/>
      <c r="AT299" s="211"/>
      <c r="AU299" s="211"/>
      <c r="AV299" s="211"/>
      <c r="AW299" s="211"/>
      <c r="AX299" s="211"/>
    </row>
    <row r="300" spans="1:50" ht="12.75" customHeight="1" x14ac:dyDescent="0.3">
      <c r="A300" s="211"/>
      <c r="B300" s="253"/>
      <c r="C300" s="253"/>
      <c r="D300" s="253"/>
      <c r="E300" s="254"/>
      <c r="F300" s="254"/>
      <c r="G300" s="253"/>
      <c r="H300" s="253"/>
      <c r="I300" s="253"/>
      <c r="J300" s="255"/>
      <c r="K300" s="253"/>
      <c r="L300" s="253"/>
      <c r="M300" s="253"/>
      <c r="N300" s="256"/>
      <c r="O300" s="257"/>
      <c r="P300" s="253"/>
      <c r="Q300" s="253"/>
      <c r="R300" s="253"/>
      <c r="S300" s="253"/>
      <c r="T300" s="253"/>
      <c r="U300" s="253"/>
      <c r="V300" s="253"/>
      <c r="W300" s="253"/>
      <c r="X300" s="253"/>
      <c r="Y300" s="253"/>
      <c r="Z300" s="253"/>
      <c r="AA300" s="253"/>
      <c r="AB300" s="211"/>
      <c r="AC300" s="211"/>
      <c r="AD300" s="211"/>
      <c r="AE300" s="211"/>
      <c r="AF300" s="258"/>
      <c r="AG300" s="258"/>
      <c r="AH300" s="211"/>
      <c r="AI300" s="211"/>
      <c r="AJ300" s="211"/>
      <c r="AK300" s="211"/>
      <c r="AL300" s="211"/>
      <c r="AM300" s="211"/>
      <c r="AN300" s="211"/>
      <c r="AO300" s="211"/>
      <c r="AP300" s="211"/>
      <c r="AQ300" s="211"/>
      <c r="AR300" s="211"/>
      <c r="AS300" s="211"/>
      <c r="AT300" s="211"/>
      <c r="AU300" s="211"/>
      <c r="AV300" s="211"/>
      <c r="AW300" s="211"/>
      <c r="AX300" s="211"/>
    </row>
    <row r="301" spans="1:50" ht="12.75" customHeight="1" x14ac:dyDescent="0.3">
      <c r="A301" s="211"/>
      <c r="B301" s="253"/>
      <c r="C301" s="253"/>
      <c r="D301" s="253"/>
      <c r="E301" s="254"/>
      <c r="F301" s="254"/>
      <c r="G301" s="253"/>
      <c r="H301" s="253"/>
      <c r="I301" s="253"/>
      <c r="J301" s="255"/>
      <c r="K301" s="253"/>
      <c r="L301" s="253"/>
      <c r="M301" s="253"/>
      <c r="N301" s="256"/>
      <c r="O301" s="257"/>
      <c r="P301" s="253"/>
      <c r="Q301" s="253"/>
      <c r="R301" s="253"/>
      <c r="S301" s="253"/>
      <c r="T301" s="253"/>
      <c r="U301" s="253"/>
      <c r="V301" s="253"/>
      <c r="W301" s="253"/>
      <c r="X301" s="253"/>
      <c r="Y301" s="253"/>
      <c r="Z301" s="253"/>
      <c r="AA301" s="253"/>
      <c r="AB301" s="211"/>
      <c r="AC301" s="211"/>
      <c r="AD301" s="211"/>
      <c r="AE301" s="211"/>
      <c r="AF301" s="258"/>
      <c r="AG301" s="258"/>
      <c r="AH301" s="211"/>
      <c r="AI301" s="211"/>
      <c r="AJ301" s="211"/>
      <c r="AK301" s="211"/>
      <c r="AL301" s="211"/>
      <c r="AM301" s="211"/>
      <c r="AN301" s="211"/>
      <c r="AO301" s="211"/>
      <c r="AP301" s="211"/>
      <c r="AQ301" s="211"/>
      <c r="AR301" s="211"/>
      <c r="AS301" s="211"/>
      <c r="AT301" s="211"/>
      <c r="AU301" s="211"/>
      <c r="AV301" s="211"/>
      <c r="AW301" s="211"/>
      <c r="AX301" s="211"/>
    </row>
    <row r="302" spans="1:50" ht="12.75" customHeight="1" x14ac:dyDescent="0.3">
      <c r="A302" s="211"/>
      <c r="B302" s="253"/>
      <c r="C302" s="253"/>
      <c r="D302" s="253"/>
      <c r="E302" s="254"/>
      <c r="F302" s="254"/>
      <c r="G302" s="253"/>
      <c r="H302" s="253"/>
      <c r="I302" s="253"/>
      <c r="J302" s="255"/>
      <c r="K302" s="253"/>
      <c r="L302" s="253"/>
      <c r="M302" s="253"/>
      <c r="N302" s="256"/>
      <c r="O302" s="257"/>
      <c r="P302" s="253"/>
      <c r="Q302" s="253"/>
      <c r="R302" s="253"/>
      <c r="S302" s="253"/>
      <c r="T302" s="253"/>
      <c r="U302" s="253"/>
      <c r="V302" s="253"/>
      <c r="W302" s="253"/>
      <c r="X302" s="253"/>
      <c r="Y302" s="253"/>
      <c r="Z302" s="253"/>
      <c r="AA302" s="253"/>
      <c r="AB302" s="211"/>
      <c r="AC302" s="211"/>
      <c r="AD302" s="211"/>
      <c r="AE302" s="211"/>
      <c r="AF302" s="258"/>
      <c r="AG302" s="258"/>
      <c r="AH302" s="211"/>
      <c r="AI302" s="211"/>
      <c r="AJ302" s="211"/>
      <c r="AK302" s="211"/>
      <c r="AL302" s="211"/>
      <c r="AM302" s="211"/>
      <c r="AN302" s="211"/>
      <c r="AO302" s="211"/>
      <c r="AP302" s="211"/>
      <c r="AQ302" s="211"/>
      <c r="AR302" s="211"/>
      <c r="AS302" s="211"/>
      <c r="AT302" s="211"/>
      <c r="AU302" s="211"/>
      <c r="AV302" s="211"/>
      <c r="AW302" s="211"/>
      <c r="AX302" s="211"/>
    </row>
    <row r="303" spans="1:50" ht="12.75" customHeight="1" x14ac:dyDescent="0.3">
      <c r="A303" s="211"/>
      <c r="B303" s="253"/>
      <c r="C303" s="253"/>
      <c r="D303" s="253"/>
      <c r="E303" s="254"/>
      <c r="F303" s="254"/>
      <c r="G303" s="253"/>
      <c r="H303" s="253"/>
      <c r="I303" s="253"/>
      <c r="J303" s="255"/>
      <c r="K303" s="253"/>
      <c r="L303" s="253"/>
      <c r="M303" s="253"/>
      <c r="N303" s="256"/>
      <c r="O303" s="257"/>
      <c r="P303" s="253"/>
      <c r="Q303" s="253"/>
      <c r="R303" s="253"/>
      <c r="S303" s="253"/>
      <c r="T303" s="253"/>
      <c r="U303" s="253"/>
      <c r="V303" s="253"/>
      <c r="W303" s="253"/>
      <c r="X303" s="253"/>
      <c r="Y303" s="253"/>
      <c r="Z303" s="253"/>
      <c r="AA303" s="253"/>
      <c r="AB303" s="211"/>
      <c r="AC303" s="211"/>
      <c r="AD303" s="211"/>
      <c r="AE303" s="211"/>
      <c r="AF303" s="258"/>
      <c r="AG303" s="258"/>
      <c r="AH303" s="211"/>
      <c r="AI303" s="211"/>
      <c r="AJ303" s="211"/>
      <c r="AK303" s="211"/>
      <c r="AL303" s="211"/>
      <c r="AM303" s="211"/>
      <c r="AN303" s="211"/>
      <c r="AO303" s="211"/>
      <c r="AP303" s="211"/>
      <c r="AQ303" s="211"/>
      <c r="AR303" s="211"/>
      <c r="AS303" s="211"/>
      <c r="AT303" s="211"/>
      <c r="AU303" s="211"/>
      <c r="AV303" s="211"/>
      <c r="AW303" s="211"/>
      <c r="AX303" s="211"/>
    </row>
    <row r="304" spans="1:50" ht="12.75" customHeight="1" x14ac:dyDescent="0.3">
      <c r="A304" s="211"/>
      <c r="B304" s="253"/>
      <c r="C304" s="253"/>
      <c r="D304" s="253"/>
      <c r="E304" s="254"/>
      <c r="F304" s="254"/>
      <c r="G304" s="253"/>
      <c r="H304" s="253"/>
      <c r="I304" s="253"/>
      <c r="J304" s="255"/>
      <c r="K304" s="253"/>
      <c r="L304" s="253"/>
      <c r="M304" s="253"/>
      <c r="N304" s="256"/>
      <c r="O304" s="257"/>
      <c r="P304" s="253"/>
      <c r="Q304" s="253"/>
      <c r="R304" s="253"/>
      <c r="S304" s="253"/>
      <c r="T304" s="253"/>
      <c r="U304" s="253"/>
      <c r="V304" s="253"/>
      <c r="W304" s="253"/>
      <c r="X304" s="253"/>
      <c r="Y304" s="253"/>
      <c r="Z304" s="253"/>
      <c r="AA304" s="253"/>
      <c r="AB304" s="211"/>
      <c r="AC304" s="211"/>
      <c r="AD304" s="211"/>
      <c r="AE304" s="211"/>
      <c r="AF304" s="258"/>
      <c r="AG304" s="258"/>
      <c r="AH304" s="211"/>
      <c r="AI304" s="211"/>
      <c r="AJ304" s="211"/>
      <c r="AK304" s="211"/>
      <c r="AL304" s="211"/>
      <c r="AM304" s="211"/>
      <c r="AN304" s="211"/>
      <c r="AO304" s="211"/>
      <c r="AP304" s="211"/>
      <c r="AQ304" s="211"/>
      <c r="AR304" s="211"/>
      <c r="AS304" s="211"/>
      <c r="AT304" s="211"/>
      <c r="AU304" s="211"/>
      <c r="AV304" s="211"/>
      <c r="AW304" s="211"/>
      <c r="AX304" s="211"/>
    </row>
    <row r="305" spans="1:50" ht="12.75" customHeight="1" x14ac:dyDescent="0.3">
      <c r="A305" s="211"/>
      <c r="B305" s="253"/>
      <c r="C305" s="253"/>
      <c r="D305" s="253"/>
      <c r="E305" s="254"/>
      <c r="F305" s="254"/>
      <c r="G305" s="253"/>
      <c r="H305" s="253"/>
      <c r="I305" s="253"/>
      <c r="J305" s="255"/>
      <c r="K305" s="253"/>
      <c r="L305" s="253"/>
      <c r="M305" s="253"/>
      <c r="N305" s="256"/>
      <c r="O305" s="257"/>
      <c r="P305" s="253"/>
      <c r="Q305" s="253"/>
      <c r="R305" s="253"/>
      <c r="S305" s="253"/>
      <c r="T305" s="253"/>
      <c r="U305" s="253"/>
      <c r="V305" s="253"/>
      <c r="W305" s="253"/>
      <c r="X305" s="253"/>
      <c r="Y305" s="253"/>
      <c r="Z305" s="253"/>
      <c r="AA305" s="253"/>
      <c r="AB305" s="211"/>
      <c r="AC305" s="211"/>
      <c r="AD305" s="211"/>
      <c r="AE305" s="211"/>
      <c r="AF305" s="258"/>
      <c r="AG305" s="258"/>
      <c r="AH305" s="211"/>
      <c r="AI305" s="211"/>
      <c r="AJ305" s="211"/>
      <c r="AK305" s="211"/>
      <c r="AL305" s="211"/>
      <c r="AM305" s="211"/>
      <c r="AN305" s="211"/>
      <c r="AO305" s="211"/>
      <c r="AP305" s="211"/>
      <c r="AQ305" s="211"/>
      <c r="AR305" s="211"/>
      <c r="AS305" s="211"/>
      <c r="AT305" s="211"/>
      <c r="AU305" s="211"/>
      <c r="AV305" s="211"/>
      <c r="AW305" s="211"/>
      <c r="AX305" s="211"/>
    </row>
    <row r="306" spans="1:50" ht="12.75" customHeight="1" x14ac:dyDescent="0.3">
      <c r="A306" s="211"/>
      <c r="B306" s="253"/>
      <c r="C306" s="253"/>
      <c r="D306" s="253"/>
      <c r="E306" s="254"/>
      <c r="F306" s="254"/>
      <c r="G306" s="253"/>
      <c r="H306" s="253"/>
      <c r="I306" s="253"/>
      <c r="J306" s="255"/>
      <c r="K306" s="253"/>
      <c r="L306" s="253"/>
      <c r="M306" s="253"/>
      <c r="N306" s="256"/>
      <c r="O306" s="257"/>
      <c r="P306" s="253"/>
      <c r="Q306" s="253"/>
      <c r="R306" s="253"/>
      <c r="S306" s="253"/>
      <c r="T306" s="253"/>
      <c r="U306" s="253"/>
      <c r="V306" s="253"/>
      <c r="W306" s="253"/>
      <c r="X306" s="253"/>
      <c r="Y306" s="253"/>
      <c r="Z306" s="253"/>
      <c r="AA306" s="253"/>
      <c r="AB306" s="211"/>
      <c r="AC306" s="211"/>
      <c r="AD306" s="211"/>
      <c r="AE306" s="211"/>
      <c r="AF306" s="258"/>
      <c r="AG306" s="258"/>
      <c r="AH306" s="211"/>
      <c r="AI306" s="211"/>
      <c r="AJ306" s="211"/>
      <c r="AK306" s="211"/>
      <c r="AL306" s="211"/>
      <c r="AM306" s="211"/>
      <c r="AN306" s="211"/>
      <c r="AO306" s="211"/>
      <c r="AP306" s="211"/>
      <c r="AQ306" s="211"/>
      <c r="AR306" s="211"/>
      <c r="AS306" s="211"/>
      <c r="AT306" s="211"/>
      <c r="AU306" s="211"/>
      <c r="AV306" s="211"/>
      <c r="AW306" s="211"/>
      <c r="AX306" s="211"/>
    </row>
    <row r="307" spans="1:50" ht="12.75" customHeight="1" x14ac:dyDescent="0.3">
      <c r="A307" s="211"/>
      <c r="B307" s="253"/>
      <c r="C307" s="253"/>
      <c r="D307" s="253"/>
      <c r="E307" s="254"/>
      <c r="F307" s="254"/>
      <c r="G307" s="253"/>
      <c r="H307" s="253"/>
      <c r="I307" s="253"/>
      <c r="J307" s="255"/>
      <c r="K307" s="253"/>
      <c r="L307" s="253"/>
      <c r="M307" s="253"/>
      <c r="N307" s="256"/>
      <c r="O307" s="257"/>
      <c r="P307" s="253"/>
      <c r="Q307" s="253"/>
      <c r="R307" s="253"/>
      <c r="S307" s="253"/>
      <c r="T307" s="253"/>
      <c r="U307" s="253"/>
      <c r="V307" s="253"/>
      <c r="W307" s="253"/>
      <c r="X307" s="253"/>
      <c r="Y307" s="253"/>
      <c r="Z307" s="253"/>
      <c r="AA307" s="253"/>
      <c r="AB307" s="211"/>
      <c r="AC307" s="211"/>
      <c r="AD307" s="211"/>
      <c r="AE307" s="211"/>
      <c r="AF307" s="258"/>
      <c r="AG307" s="258"/>
      <c r="AH307" s="211"/>
      <c r="AI307" s="211"/>
      <c r="AJ307" s="211"/>
      <c r="AK307" s="211"/>
      <c r="AL307" s="211"/>
      <c r="AM307" s="211"/>
      <c r="AN307" s="211"/>
      <c r="AO307" s="211"/>
      <c r="AP307" s="211"/>
      <c r="AQ307" s="211"/>
      <c r="AR307" s="211"/>
      <c r="AS307" s="211"/>
      <c r="AT307" s="211"/>
      <c r="AU307" s="211"/>
      <c r="AV307" s="211"/>
      <c r="AW307" s="211"/>
      <c r="AX307" s="211"/>
    </row>
    <row r="308" spans="1:50" ht="12.75" customHeight="1" x14ac:dyDescent="0.3">
      <c r="A308" s="211"/>
      <c r="B308" s="253"/>
      <c r="C308" s="253"/>
      <c r="D308" s="253"/>
      <c r="E308" s="254"/>
      <c r="F308" s="254"/>
      <c r="G308" s="253"/>
      <c r="H308" s="253"/>
      <c r="I308" s="253"/>
      <c r="J308" s="255"/>
      <c r="K308" s="253"/>
      <c r="L308" s="253"/>
      <c r="M308" s="253"/>
      <c r="N308" s="256"/>
      <c r="O308" s="257"/>
      <c r="P308" s="253"/>
      <c r="Q308" s="253"/>
      <c r="R308" s="253"/>
      <c r="S308" s="253"/>
      <c r="T308" s="253"/>
      <c r="U308" s="253"/>
      <c r="V308" s="253"/>
      <c r="W308" s="253"/>
      <c r="X308" s="253"/>
      <c r="Y308" s="253"/>
      <c r="Z308" s="253"/>
      <c r="AA308" s="253"/>
      <c r="AB308" s="211"/>
      <c r="AC308" s="211"/>
      <c r="AD308" s="211"/>
      <c r="AE308" s="211"/>
      <c r="AF308" s="258"/>
      <c r="AG308" s="258"/>
      <c r="AH308" s="211"/>
      <c r="AI308" s="211"/>
      <c r="AJ308" s="211"/>
      <c r="AK308" s="211"/>
      <c r="AL308" s="211"/>
      <c r="AM308" s="211"/>
      <c r="AN308" s="211"/>
      <c r="AO308" s="211"/>
      <c r="AP308" s="211"/>
      <c r="AQ308" s="211"/>
      <c r="AR308" s="211"/>
      <c r="AS308" s="211"/>
      <c r="AT308" s="211"/>
      <c r="AU308" s="211"/>
      <c r="AV308" s="211"/>
      <c r="AW308" s="211"/>
      <c r="AX308" s="211"/>
    </row>
    <row r="309" spans="1:50" ht="12.75" customHeight="1" x14ac:dyDescent="0.3">
      <c r="A309" s="211"/>
      <c r="B309" s="253"/>
      <c r="C309" s="253"/>
      <c r="D309" s="253"/>
      <c r="E309" s="254"/>
      <c r="F309" s="254"/>
      <c r="G309" s="253"/>
      <c r="H309" s="253"/>
      <c r="I309" s="253"/>
      <c r="J309" s="255"/>
      <c r="K309" s="253"/>
      <c r="L309" s="253"/>
      <c r="M309" s="253"/>
      <c r="N309" s="256"/>
      <c r="O309" s="257"/>
      <c r="P309" s="253"/>
      <c r="Q309" s="253"/>
      <c r="R309" s="253"/>
      <c r="S309" s="253"/>
      <c r="T309" s="253"/>
      <c r="U309" s="253"/>
      <c r="V309" s="253"/>
      <c r="W309" s="253"/>
      <c r="X309" s="253"/>
      <c r="Y309" s="253"/>
      <c r="Z309" s="253"/>
      <c r="AA309" s="253"/>
      <c r="AB309" s="211"/>
      <c r="AC309" s="211"/>
      <c r="AD309" s="211"/>
      <c r="AE309" s="211"/>
      <c r="AF309" s="258"/>
      <c r="AG309" s="258"/>
      <c r="AH309" s="211"/>
      <c r="AI309" s="211"/>
      <c r="AJ309" s="211"/>
      <c r="AK309" s="211"/>
      <c r="AL309" s="211"/>
      <c r="AM309" s="211"/>
      <c r="AN309" s="211"/>
      <c r="AO309" s="211"/>
      <c r="AP309" s="211"/>
      <c r="AQ309" s="211"/>
      <c r="AR309" s="211"/>
      <c r="AS309" s="211"/>
      <c r="AT309" s="211"/>
      <c r="AU309" s="211"/>
      <c r="AV309" s="211"/>
      <c r="AW309" s="211"/>
      <c r="AX309" s="211"/>
    </row>
    <row r="310" spans="1:50" ht="12.75" customHeight="1" x14ac:dyDescent="0.3">
      <c r="A310" s="211"/>
      <c r="B310" s="253"/>
      <c r="C310" s="253"/>
      <c r="D310" s="253"/>
      <c r="E310" s="254"/>
      <c r="F310" s="254"/>
      <c r="G310" s="253"/>
      <c r="H310" s="253"/>
      <c r="I310" s="253"/>
      <c r="J310" s="255"/>
      <c r="K310" s="253"/>
      <c r="L310" s="253"/>
      <c r="M310" s="253"/>
      <c r="N310" s="256"/>
      <c r="O310" s="257"/>
      <c r="P310" s="253"/>
      <c r="Q310" s="253"/>
      <c r="R310" s="253"/>
      <c r="S310" s="253"/>
      <c r="T310" s="253"/>
      <c r="U310" s="253"/>
      <c r="V310" s="253"/>
      <c r="W310" s="253"/>
      <c r="X310" s="253"/>
      <c r="Y310" s="253"/>
      <c r="Z310" s="253"/>
      <c r="AA310" s="253"/>
      <c r="AB310" s="211"/>
      <c r="AC310" s="211"/>
      <c r="AD310" s="211"/>
      <c r="AE310" s="211"/>
      <c r="AF310" s="258"/>
      <c r="AG310" s="258"/>
      <c r="AH310" s="211"/>
      <c r="AI310" s="211"/>
      <c r="AJ310" s="211"/>
      <c r="AK310" s="211"/>
      <c r="AL310" s="211"/>
      <c r="AM310" s="211"/>
      <c r="AN310" s="211"/>
      <c r="AO310" s="211"/>
      <c r="AP310" s="211"/>
      <c r="AQ310" s="211"/>
      <c r="AR310" s="211"/>
      <c r="AS310" s="211"/>
      <c r="AT310" s="211"/>
      <c r="AU310" s="211"/>
      <c r="AV310" s="211"/>
      <c r="AW310" s="211"/>
      <c r="AX310" s="211"/>
    </row>
    <row r="311" spans="1:50" ht="12.75" customHeight="1" x14ac:dyDescent="0.3">
      <c r="A311" s="211"/>
      <c r="B311" s="253"/>
      <c r="C311" s="253"/>
      <c r="D311" s="253"/>
      <c r="E311" s="254"/>
      <c r="F311" s="254"/>
      <c r="G311" s="253"/>
      <c r="H311" s="253"/>
      <c r="I311" s="253"/>
      <c r="J311" s="255"/>
      <c r="K311" s="253"/>
      <c r="L311" s="253"/>
      <c r="M311" s="253"/>
      <c r="N311" s="256"/>
      <c r="O311" s="257"/>
      <c r="P311" s="253"/>
      <c r="Q311" s="253"/>
      <c r="R311" s="253"/>
      <c r="S311" s="253"/>
      <c r="T311" s="253"/>
      <c r="U311" s="253"/>
      <c r="V311" s="253"/>
      <c r="W311" s="253"/>
      <c r="X311" s="253"/>
      <c r="Y311" s="253"/>
      <c r="Z311" s="253"/>
      <c r="AA311" s="253"/>
      <c r="AB311" s="211"/>
      <c r="AC311" s="211"/>
      <c r="AD311" s="211"/>
      <c r="AE311" s="211"/>
      <c r="AF311" s="258"/>
      <c r="AG311" s="258"/>
      <c r="AH311" s="211"/>
      <c r="AI311" s="211"/>
      <c r="AJ311" s="211"/>
      <c r="AK311" s="211"/>
      <c r="AL311" s="211"/>
      <c r="AM311" s="211"/>
      <c r="AN311" s="211"/>
      <c r="AO311" s="211"/>
      <c r="AP311" s="211"/>
      <c r="AQ311" s="211"/>
      <c r="AR311" s="211"/>
      <c r="AS311" s="211"/>
      <c r="AT311" s="211"/>
      <c r="AU311" s="211"/>
      <c r="AV311" s="211"/>
      <c r="AW311" s="211"/>
      <c r="AX311" s="211"/>
    </row>
    <row r="312" spans="1:50" ht="12.75" customHeight="1" x14ac:dyDescent="0.3">
      <c r="A312" s="211"/>
      <c r="B312" s="253"/>
      <c r="C312" s="253"/>
      <c r="D312" s="253"/>
      <c r="E312" s="254"/>
      <c r="F312" s="254"/>
      <c r="G312" s="253"/>
      <c r="H312" s="253"/>
      <c r="I312" s="253"/>
      <c r="J312" s="255"/>
      <c r="K312" s="253"/>
      <c r="L312" s="253"/>
      <c r="M312" s="253"/>
      <c r="N312" s="256"/>
      <c r="O312" s="257"/>
      <c r="P312" s="253"/>
      <c r="Q312" s="253"/>
      <c r="R312" s="253"/>
      <c r="S312" s="253"/>
      <c r="T312" s="253"/>
      <c r="U312" s="253"/>
      <c r="V312" s="253"/>
      <c r="W312" s="253"/>
      <c r="X312" s="253"/>
      <c r="Y312" s="253"/>
      <c r="Z312" s="253"/>
      <c r="AA312" s="253"/>
      <c r="AB312" s="211"/>
      <c r="AC312" s="211"/>
      <c r="AD312" s="211"/>
      <c r="AE312" s="211"/>
      <c r="AF312" s="258"/>
      <c r="AG312" s="258"/>
      <c r="AH312" s="211"/>
      <c r="AI312" s="211"/>
      <c r="AJ312" s="211"/>
      <c r="AK312" s="211"/>
      <c r="AL312" s="211"/>
      <c r="AM312" s="211"/>
      <c r="AN312" s="211"/>
      <c r="AO312" s="211"/>
      <c r="AP312" s="211"/>
      <c r="AQ312" s="211"/>
      <c r="AR312" s="211"/>
      <c r="AS312" s="211"/>
      <c r="AT312" s="211"/>
      <c r="AU312" s="211"/>
      <c r="AV312" s="211"/>
      <c r="AW312" s="211"/>
      <c r="AX312" s="211"/>
    </row>
    <row r="313" spans="1:50" ht="12.75" customHeight="1" x14ac:dyDescent="0.3">
      <c r="A313" s="211"/>
      <c r="B313" s="253"/>
      <c r="C313" s="253"/>
      <c r="D313" s="253"/>
      <c r="E313" s="254"/>
      <c r="F313" s="254"/>
      <c r="G313" s="253"/>
      <c r="H313" s="253"/>
      <c r="I313" s="253"/>
      <c r="J313" s="255"/>
      <c r="K313" s="253"/>
      <c r="L313" s="253"/>
      <c r="M313" s="253"/>
      <c r="N313" s="256"/>
      <c r="O313" s="257"/>
      <c r="P313" s="253"/>
      <c r="Q313" s="253"/>
      <c r="R313" s="253"/>
      <c r="S313" s="253"/>
      <c r="T313" s="253"/>
      <c r="U313" s="253"/>
      <c r="V313" s="253"/>
      <c r="W313" s="253"/>
      <c r="X313" s="253"/>
      <c r="Y313" s="253"/>
      <c r="Z313" s="253"/>
      <c r="AA313" s="253"/>
      <c r="AB313" s="211"/>
      <c r="AC313" s="211"/>
      <c r="AD313" s="211"/>
      <c r="AE313" s="211"/>
      <c r="AF313" s="258"/>
      <c r="AG313" s="258"/>
      <c r="AH313" s="211"/>
      <c r="AI313" s="211"/>
      <c r="AJ313" s="211"/>
      <c r="AK313" s="211"/>
      <c r="AL313" s="211"/>
      <c r="AM313" s="211"/>
      <c r="AN313" s="211"/>
      <c r="AO313" s="211"/>
      <c r="AP313" s="211"/>
      <c r="AQ313" s="211"/>
      <c r="AR313" s="211"/>
      <c r="AS313" s="211"/>
      <c r="AT313" s="211"/>
      <c r="AU313" s="211"/>
      <c r="AV313" s="211"/>
      <c r="AW313" s="211"/>
      <c r="AX313" s="211"/>
    </row>
    <row r="314" spans="1:50" ht="12.75" customHeight="1" x14ac:dyDescent="0.3">
      <c r="A314" s="211"/>
      <c r="B314" s="253"/>
      <c r="C314" s="253"/>
      <c r="D314" s="253"/>
      <c r="E314" s="254"/>
      <c r="F314" s="254"/>
      <c r="G314" s="253"/>
      <c r="H314" s="253"/>
      <c r="I314" s="253"/>
      <c r="J314" s="255"/>
      <c r="K314" s="253"/>
      <c r="L314" s="253"/>
      <c r="M314" s="253"/>
      <c r="N314" s="256"/>
      <c r="O314" s="257"/>
      <c r="P314" s="253"/>
      <c r="Q314" s="253"/>
      <c r="R314" s="253"/>
      <c r="S314" s="253"/>
      <c r="T314" s="253"/>
      <c r="U314" s="253"/>
      <c r="V314" s="253"/>
      <c r="W314" s="253"/>
      <c r="X314" s="253"/>
      <c r="Y314" s="253"/>
      <c r="Z314" s="253"/>
      <c r="AA314" s="253"/>
      <c r="AB314" s="211"/>
      <c r="AC314" s="211"/>
      <c r="AD314" s="211"/>
      <c r="AE314" s="211"/>
      <c r="AF314" s="258"/>
      <c r="AG314" s="258"/>
      <c r="AH314" s="211"/>
      <c r="AI314" s="211"/>
      <c r="AJ314" s="211"/>
      <c r="AK314" s="211"/>
      <c r="AL314" s="211"/>
      <c r="AM314" s="211"/>
      <c r="AN314" s="211"/>
      <c r="AO314" s="211"/>
      <c r="AP314" s="211"/>
      <c r="AQ314" s="211"/>
      <c r="AR314" s="211"/>
      <c r="AS314" s="211"/>
      <c r="AT314" s="211"/>
      <c r="AU314" s="211"/>
      <c r="AV314" s="211"/>
      <c r="AW314" s="211"/>
      <c r="AX314" s="211"/>
    </row>
    <row r="315" spans="1:50" ht="12.75" customHeight="1" x14ac:dyDescent="0.3">
      <c r="A315" s="211"/>
      <c r="B315" s="253"/>
      <c r="C315" s="253"/>
      <c r="D315" s="253"/>
      <c r="E315" s="254"/>
      <c r="F315" s="254"/>
      <c r="G315" s="253"/>
      <c r="H315" s="253"/>
      <c r="I315" s="253"/>
      <c r="J315" s="255"/>
      <c r="K315" s="253"/>
      <c r="L315" s="253"/>
      <c r="M315" s="253"/>
      <c r="N315" s="256"/>
      <c r="O315" s="257"/>
      <c r="P315" s="253"/>
      <c r="Q315" s="253"/>
      <c r="R315" s="253"/>
      <c r="S315" s="253"/>
      <c r="T315" s="253"/>
      <c r="U315" s="253"/>
      <c r="V315" s="253"/>
      <c r="W315" s="253"/>
      <c r="X315" s="253"/>
      <c r="Y315" s="253"/>
      <c r="Z315" s="253"/>
      <c r="AA315" s="253"/>
      <c r="AB315" s="211"/>
      <c r="AC315" s="211"/>
      <c r="AD315" s="211"/>
      <c r="AE315" s="211"/>
      <c r="AF315" s="258"/>
      <c r="AG315" s="258"/>
      <c r="AH315" s="211"/>
      <c r="AI315" s="211"/>
      <c r="AJ315" s="211"/>
      <c r="AK315" s="211"/>
      <c r="AL315" s="211"/>
      <c r="AM315" s="211"/>
      <c r="AN315" s="211"/>
      <c r="AO315" s="211"/>
      <c r="AP315" s="211"/>
      <c r="AQ315" s="211"/>
      <c r="AR315" s="211"/>
      <c r="AS315" s="211"/>
      <c r="AT315" s="211"/>
      <c r="AU315" s="211"/>
      <c r="AV315" s="211"/>
      <c r="AW315" s="211"/>
      <c r="AX315" s="211"/>
    </row>
    <row r="316" spans="1:50" ht="12.75" customHeight="1" x14ac:dyDescent="0.3">
      <c r="A316" s="211"/>
      <c r="B316" s="253"/>
      <c r="C316" s="253"/>
      <c r="D316" s="253"/>
      <c r="E316" s="254"/>
      <c r="F316" s="254"/>
      <c r="G316" s="253"/>
      <c r="H316" s="253"/>
      <c r="I316" s="253"/>
      <c r="J316" s="255"/>
      <c r="K316" s="253"/>
      <c r="L316" s="253"/>
      <c r="M316" s="253"/>
      <c r="N316" s="256"/>
      <c r="O316" s="257"/>
      <c r="P316" s="253"/>
      <c r="Q316" s="253"/>
      <c r="R316" s="253"/>
      <c r="S316" s="253"/>
      <c r="T316" s="253"/>
      <c r="U316" s="253"/>
      <c r="V316" s="253"/>
      <c r="W316" s="253"/>
      <c r="X316" s="253"/>
      <c r="Y316" s="253"/>
      <c r="Z316" s="253"/>
      <c r="AA316" s="253"/>
      <c r="AB316" s="211"/>
      <c r="AC316" s="211"/>
      <c r="AD316" s="211"/>
      <c r="AE316" s="211"/>
      <c r="AF316" s="258"/>
      <c r="AG316" s="258"/>
      <c r="AH316" s="211"/>
      <c r="AI316" s="211"/>
      <c r="AJ316" s="211"/>
      <c r="AK316" s="211"/>
      <c r="AL316" s="211"/>
      <c r="AM316" s="211"/>
      <c r="AN316" s="211"/>
      <c r="AO316" s="211"/>
      <c r="AP316" s="211"/>
      <c r="AQ316" s="211"/>
      <c r="AR316" s="211"/>
      <c r="AS316" s="211"/>
      <c r="AT316" s="211"/>
      <c r="AU316" s="211"/>
      <c r="AV316" s="211"/>
      <c r="AW316" s="211"/>
      <c r="AX316" s="211"/>
    </row>
    <row r="317" spans="1:50" ht="12.75" customHeight="1" x14ac:dyDescent="0.3">
      <c r="A317" s="211"/>
      <c r="B317" s="253"/>
      <c r="C317" s="253"/>
      <c r="D317" s="253"/>
      <c r="E317" s="254"/>
      <c r="F317" s="254"/>
      <c r="G317" s="253"/>
      <c r="H317" s="253"/>
      <c r="I317" s="253"/>
      <c r="J317" s="255"/>
      <c r="K317" s="253"/>
      <c r="L317" s="253"/>
      <c r="M317" s="253"/>
      <c r="N317" s="256"/>
      <c r="O317" s="257"/>
      <c r="P317" s="253"/>
      <c r="Q317" s="253"/>
      <c r="R317" s="253"/>
      <c r="S317" s="253"/>
      <c r="T317" s="253"/>
      <c r="U317" s="253"/>
      <c r="V317" s="253"/>
      <c r="W317" s="253"/>
      <c r="X317" s="253"/>
      <c r="Y317" s="253"/>
      <c r="Z317" s="253"/>
      <c r="AA317" s="253"/>
      <c r="AB317" s="211"/>
      <c r="AC317" s="211"/>
      <c r="AD317" s="211"/>
      <c r="AE317" s="211"/>
      <c r="AF317" s="258"/>
      <c r="AG317" s="258"/>
      <c r="AH317" s="211"/>
      <c r="AI317" s="211"/>
      <c r="AJ317" s="211"/>
      <c r="AK317" s="211"/>
      <c r="AL317" s="211"/>
      <c r="AM317" s="211"/>
      <c r="AN317" s="211"/>
      <c r="AO317" s="211"/>
      <c r="AP317" s="211"/>
      <c r="AQ317" s="211"/>
      <c r="AR317" s="211"/>
      <c r="AS317" s="211"/>
      <c r="AT317" s="211"/>
      <c r="AU317" s="211"/>
      <c r="AV317" s="211"/>
      <c r="AW317" s="211"/>
      <c r="AX317" s="211"/>
    </row>
    <row r="318" spans="1:50" ht="12.75" customHeight="1" x14ac:dyDescent="0.3">
      <c r="A318" s="211"/>
      <c r="B318" s="253"/>
      <c r="C318" s="253"/>
      <c r="D318" s="253"/>
      <c r="E318" s="254"/>
      <c r="F318" s="254"/>
      <c r="G318" s="253"/>
      <c r="H318" s="253"/>
      <c r="I318" s="253"/>
      <c r="J318" s="255"/>
      <c r="K318" s="253"/>
      <c r="L318" s="253"/>
      <c r="M318" s="253"/>
      <c r="N318" s="256"/>
      <c r="O318" s="257"/>
      <c r="P318" s="253"/>
      <c r="Q318" s="253"/>
      <c r="R318" s="253"/>
      <c r="S318" s="253"/>
      <c r="T318" s="253"/>
      <c r="U318" s="253"/>
      <c r="V318" s="253"/>
      <c r="W318" s="253"/>
      <c r="X318" s="253"/>
      <c r="Y318" s="253"/>
      <c r="Z318" s="253"/>
      <c r="AA318" s="253"/>
      <c r="AB318" s="211"/>
      <c r="AC318" s="211"/>
      <c r="AD318" s="211"/>
      <c r="AE318" s="211"/>
      <c r="AF318" s="258"/>
      <c r="AG318" s="258"/>
      <c r="AH318" s="211"/>
      <c r="AI318" s="211"/>
      <c r="AJ318" s="211"/>
      <c r="AK318" s="211"/>
      <c r="AL318" s="211"/>
      <c r="AM318" s="211"/>
      <c r="AN318" s="211"/>
      <c r="AO318" s="211"/>
      <c r="AP318" s="211"/>
      <c r="AQ318" s="211"/>
      <c r="AR318" s="211"/>
      <c r="AS318" s="211"/>
      <c r="AT318" s="211"/>
      <c r="AU318" s="211"/>
      <c r="AV318" s="211"/>
      <c r="AW318" s="211"/>
      <c r="AX318" s="211"/>
    </row>
    <row r="319" spans="1:50" ht="12.75" customHeight="1" x14ac:dyDescent="0.3">
      <c r="A319" s="211"/>
      <c r="B319" s="253"/>
      <c r="C319" s="253"/>
      <c r="D319" s="253"/>
      <c r="E319" s="254"/>
      <c r="F319" s="254"/>
      <c r="G319" s="253"/>
      <c r="H319" s="253"/>
      <c r="I319" s="253"/>
      <c r="J319" s="255"/>
      <c r="K319" s="253"/>
      <c r="L319" s="253"/>
      <c r="M319" s="253"/>
      <c r="N319" s="256"/>
      <c r="O319" s="257"/>
      <c r="P319" s="253"/>
      <c r="Q319" s="253"/>
      <c r="R319" s="253"/>
      <c r="S319" s="253"/>
      <c r="T319" s="253"/>
      <c r="U319" s="253"/>
      <c r="V319" s="253"/>
      <c r="W319" s="253"/>
      <c r="X319" s="253"/>
      <c r="Y319" s="253"/>
      <c r="Z319" s="253"/>
      <c r="AA319" s="253"/>
      <c r="AB319" s="211"/>
      <c r="AC319" s="211"/>
      <c r="AD319" s="211"/>
      <c r="AE319" s="211"/>
      <c r="AF319" s="258"/>
      <c r="AG319" s="258"/>
      <c r="AH319" s="211"/>
      <c r="AI319" s="211"/>
      <c r="AJ319" s="211"/>
      <c r="AK319" s="211"/>
      <c r="AL319" s="211"/>
      <c r="AM319" s="211"/>
      <c r="AN319" s="211"/>
      <c r="AO319" s="211"/>
      <c r="AP319" s="211"/>
      <c r="AQ319" s="211"/>
      <c r="AR319" s="211"/>
      <c r="AS319" s="211"/>
      <c r="AT319" s="211"/>
      <c r="AU319" s="211"/>
      <c r="AV319" s="211"/>
      <c r="AW319" s="211"/>
      <c r="AX319" s="211"/>
    </row>
    <row r="320" spans="1:50" ht="12.75" customHeight="1" x14ac:dyDescent="0.3">
      <c r="A320" s="211"/>
      <c r="B320" s="253"/>
      <c r="C320" s="253"/>
      <c r="D320" s="253"/>
      <c r="E320" s="254"/>
      <c r="F320" s="254"/>
      <c r="G320" s="253"/>
      <c r="H320" s="253"/>
      <c r="I320" s="253"/>
      <c r="J320" s="255"/>
      <c r="K320" s="253"/>
      <c r="L320" s="253"/>
      <c r="M320" s="253"/>
      <c r="N320" s="256"/>
      <c r="O320" s="257"/>
      <c r="P320" s="253"/>
      <c r="Q320" s="253"/>
      <c r="R320" s="253"/>
      <c r="S320" s="253"/>
      <c r="T320" s="253"/>
      <c r="U320" s="253"/>
      <c r="V320" s="253"/>
      <c r="W320" s="253"/>
      <c r="X320" s="253"/>
      <c r="Y320" s="253"/>
      <c r="Z320" s="253"/>
      <c r="AA320" s="253"/>
      <c r="AB320" s="211"/>
      <c r="AC320" s="211"/>
      <c r="AD320" s="211"/>
      <c r="AE320" s="211"/>
      <c r="AF320" s="258"/>
      <c r="AG320" s="258"/>
      <c r="AH320" s="211"/>
      <c r="AI320" s="211"/>
      <c r="AJ320" s="211"/>
      <c r="AK320" s="211"/>
      <c r="AL320" s="211"/>
      <c r="AM320" s="211"/>
      <c r="AN320" s="211"/>
      <c r="AO320" s="211"/>
      <c r="AP320" s="211"/>
      <c r="AQ320" s="211"/>
      <c r="AR320" s="211"/>
      <c r="AS320" s="211"/>
      <c r="AT320" s="211"/>
      <c r="AU320" s="211"/>
      <c r="AV320" s="211"/>
      <c r="AW320" s="211"/>
      <c r="AX320" s="211"/>
    </row>
    <row r="321" spans="1:50" ht="12.75" customHeight="1" x14ac:dyDescent="0.3">
      <c r="A321" s="211"/>
      <c r="B321" s="253"/>
      <c r="C321" s="253"/>
      <c r="D321" s="253"/>
      <c r="E321" s="254"/>
      <c r="F321" s="254"/>
      <c r="G321" s="253"/>
      <c r="H321" s="253"/>
      <c r="I321" s="253"/>
      <c r="J321" s="255"/>
      <c r="K321" s="253"/>
      <c r="L321" s="253"/>
      <c r="M321" s="253"/>
      <c r="N321" s="256"/>
      <c r="O321" s="257"/>
      <c r="P321" s="253"/>
      <c r="Q321" s="253"/>
      <c r="R321" s="253"/>
      <c r="S321" s="253"/>
      <c r="T321" s="253"/>
      <c r="U321" s="253"/>
      <c r="V321" s="253"/>
      <c r="W321" s="253"/>
      <c r="X321" s="253"/>
      <c r="Y321" s="253"/>
      <c r="Z321" s="253"/>
      <c r="AA321" s="253"/>
      <c r="AB321" s="211"/>
      <c r="AC321" s="211"/>
      <c r="AD321" s="211"/>
      <c r="AE321" s="211"/>
      <c r="AF321" s="258"/>
      <c r="AG321" s="258"/>
      <c r="AH321" s="211"/>
      <c r="AI321" s="211"/>
      <c r="AJ321" s="211"/>
      <c r="AK321" s="211"/>
      <c r="AL321" s="211"/>
      <c r="AM321" s="211"/>
      <c r="AN321" s="211"/>
      <c r="AO321" s="211"/>
      <c r="AP321" s="211"/>
      <c r="AQ321" s="211"/>
      <c r="AR321" s="211"/>
      <c r="AS321" s="211"/>
      <c r="AT321" s="211"/>
      <c r="AU321" s="211"/>
      <c r="AV321" s="211"/>
      <c r="AW321" s="211"/>
      <c r="AX321" s="211"/>
    </row>
    <row r="322" spans="1:50" ht="12.75" customHeight="1" x14ac:dyDescent="0.3">
      <c r="A322" s="211"/>
      <c r="B322" s="253"/>
      <c r="C322" s="253"/>
      <c r="D322" s="253"/>
      <c r="E322" s="254"/>
      <c r="F322" s="254"/>
      <c r="G322" s="253"/>
      <c r="H322" s="253"/>
      <c r="I322" s="253"/>
      <c r="J322" s="255"/>
      <c r="K322" s="253"/>
      <c r="L322" s="253"/>
      <c r="M322" s="253"/>
      <c r="N322" s="256"/>
      <c r="O322" s="257"/>
      <c r="P322" s="253"/>
      <c r="Q322" s="253"/>
      <c r="R322" s="253"/>
      <c r="S322" s="253"/>
      <c r="T322" s="253"/>
      <c r="U322" s="253"/>
      <c r="V322" s="253"/>
      <c r="W322" s="253"/>
      <c r="X322" s="253"/>
      <c r="Y322" s="253"/>
      <c r="Z322" s="253"/>
      <c r="AA322" s="253"/>
      <c r="AB322" s="211"/>
      <c r="AC322" s="211"/>
      <c r="AD322" s="211"/>
      <c r="AE322" s="211"/>
      <c r="AF322" s="258"/>
      <c r="AG322" s="258"/>
      <c r="AH322" s="211"/>
      <c r="AI322" s="211"/>
      <c r="AJ322" s="211"/>
      <c r="AK322" s="211"/>
      <c r="AL322" s="211"/>
      <c r="AM322" s="211"/>
      <c r="AN322" s="211"/>
      <c r="AO322" s="211"/>
      <c r="AP322" s="211"/>
      <c r="AQ322" s="211"/>
      <c r="AR322" s="211"/>
      <c r="AS322" s="211"/>
      <c r="AT322" s="211"/>
      <c r="AU322" s="211"/>
      <c r="AV322" s="211"/>
      <c r="AW322" s="211"/>
      <c r="AX322" s="211"/>
    </row>
    <row r="323" spans="1:50" ht="12.75" customHeight="1" x14ac:dyDescent="0.3">
      <c r="A323" s="211"/>
      <c r="B323" s="253"/>
      <c r="C323" s="253"/>
      <c r="D323" s="253"/>
      <c r="E323" s="254"/>
      <c r="F323" s="254"/>
      <c r="G323" s="253"/>
      <c r="H323" s="253"/>
      <c r="I323" s="253"/>
      <c r="J323" s="255"/>
      <c r="K323" s="253"/>
      <c r="L323" s="253"/>
      <c r="M323" s="253"/>
      <c r="N323" s="256"/>
      <c r="O323" s="257"/>
      <c r="P323" s="253"/>
      <c r="Q323" s="253"/>
      <c r="R323" s="253"/>
      <c r="S323" s="253"/>
      <c r="T323" s="253"/>
      <c r="U323" s="253"/>
      <c r="V323" s="253"/>
      <c r="W323" s="253"/>
      <c r="X323" s="253"/>
      <c r="Y323" s="253"/>
      <c r="Z323" s="253"/>
      <c r="AA323" s="253"/>
      <c r="AB323" s="211"/>
      <c r="AC323" s="211"/>
      <c r="AD323" s="211"/>
      <c r="AE323" s="211"/>
      <c r="AF323" s="258"/>
      <c r="AG323" s="258"/>
      <c r="AH323" s="211"/>
      <c r="AI323" s="211"/>
      <c r="AJ323" s="211"/>
      <c r="AK323" s="211"/>
      <c r="AL323" s="211"/>
      <c r="AM323" s="211"/>
      <c r="AN323" s="211"/>
      <c r="AO323" s="211"/>
      <c r="AP323" s="211"/>
      <c r="AQ323" s="211"/>
      <c r="AR323" s="211"/>
      <c r="AS323" s="211"/>
      <c r="AT323" s="211"/>
      <c r="AU323" s="211"/>
      <c r="AV323" s="211"/>
      <c r="AW323" s="211"/>
      <c r="AX323" s="211"/>
    </row>
    <row r="324" spans="1:50" ht="12.75" customHeight="1" x14ac:dyDescent="0.3">
      <c r="A324" s="211"/>
      <c r="B324" s="253"/>
      <c r="C324" s="253"/>
      <c r="D324" s="253"/>
      <c r="E324" s="254"/>
      <c r="F324" s="254"/>
      <c r="G324" s="253"/>
      <c r="H324" s="253"/>
      <c r="I324" s="253"/>
      <c r="J324" s="255"/>
      <c r="K324" s="253"/>
      <c r="L324" s="253"/>
      <c r="M324" s="253"/>
      <c r="N324" s="256"/>
      <c r="O324" s="257"/>
      <c r="P324" s="253"/>
      <c r="Q324" s="253"/>
      <c r="R324" s="253"/>
      <c r="S324" s="253"/>
      <c r="T324" s="253"/>
      <c r="U324" s="253"/>
      <c r="V324" s="253"/>
      <c r="W324" s="253"/>
      <c r="X324" s="253"/>
      <c r="Y324" s="253"/>
      <c r="Z324" s="253"/>
      <c r="AA324" s="253"/>
      <c r="AB324" s="211"/>
      <c r="AC324" s="211"/>
      <c r="AD324" s="211"/>
      <c r="AE324" s="211"/>
      <c r="AF324" s="258"/>
      <c r="AG324" s="258"/>
      <c r="AH324" s="211"/>
      <c r="AI324" s="211"/>
      <c r="AJ324" s="211"/>
      <c r="AK324" s="211"/>
      <c r="AL324" s="211"/>
      <c r="AM324" s="211"/>
      <c r="AN324" s="211"/>
      <c r="AO324" s="211"/>
      <c r="AP324" s="211"/>
      <c r="AQ324" s="211"/>
      <c r="AR324" s="211"/>
      <c r="AS324" s="211"/>
      <c r="AT324" s="211"/>
      <c r="AU324" s="211"/>
      <c r="AV324" s="211"/>
      <c r="AW324" s="211"/>
      <c r="AX324" s="211"/>
    </row>
    <row r="325" spans="1:50" ht="12.75" customHeight="1" x14ac:dyDescent="0.3">
      <c r="A325" s="211"/>
      <c r="B325" s="253"/>
      <c r="C325" s="253"/>
      <c r="D325" s="253"/>
      <c r="E325" s="254"/>
      <c r="F325" s="254"/>
      <c r="G325" s="253"/>
      <c r="H325" s="253"/>
      <c r="I325" s="253"/>
      <c r="J325" s="255"/>
      <c r="K325" s="253"/>
      <c r="L325" s="253"/>
      <c r="M325" s="253"/>
      <c r="N325" s="256"/>
      <c r="O325" s="257"/>
      <c r="P325" s="253"/>
      <c r="Q325" s="253"/>
      <c r="R325" s="253"/>
      <c r="S325" s="253"/>
      <c r="T325" s="253"/>
      <c r="U325" s="253"/>
      <c r="V325" s="253"/>
      <c r="W325" s="253"/>
      <c r="X325" s="253"/>
      <c r="Y325" s="253"/>
      <c r="Z325" s="253"/>
      <c r="AA325" s="253"/>
      <c r="AB325" s="211"/>
      <c r="AC325" s="211"/>
      <c r="AD325" s="211"/>
      <c r="AE325" s="211"/>
      <c r="AF325" s="258"/>
      <c r="AG325" s="258"/>
      <c r="AH325" s="211"/>
      <c r="AI325" s="211"/>
      <c r="AJ325" s="211"/>
      <c r="AK325" s="211"/>
      <c r="AL325" s="211"/>
      <c r="AM325" s="211"/>
      <c r="AN325" s="211"/>
      <c r="AO325" s="211"/>
      <c r="AP325" s="211"/>
      <c r="AQ325" s="211"/>
      <c r="AR325" s="211"/>
      <c r="AS325" s="211"/>
      <c r="AT325" s="211"/>
      <c r="AU325" s="211"/>
      <c r="AV325" s="211"/>
      <c r="AW325" s="211"/>
      <c r="AX325" s="211"/>
    </row>
    <row r="326" spans="1:50" ht="12.75" customHeight="1" x14ac:dyDescent="0.3">
      <c r="A326" s="211"/>
      <c r="B326" s="253"/>
      <c r="C326" s="253"/>
      <c r="D326" s="253"/>
      <c r="E326" s="254"/>
      <c r="F326" s="254"/>
      <c r="G326" s="253"/>
      <c r="H326" s="253"/>
      <c r="I326" s="253"/>
      <c r="J326" s="255"/>
      <c r="K326" s="253"/>
      <c r="L326" s="253"/>
      <c r="M326" s="253"/>
      <c r="N326" s="256"/>
      <c r="O326" s="257"/>
      <c r="P326" s="253"/>
      <c r="Q326" s="253"/>
      <c r="R326" s="253"/>
      <c r="S326" s="253"/>
      <c r="T326" s="253"/>
      <c r="U326" s="253"/>
      <c r="V326" s="253"/>
      <c r="W326" s="253"/>
      <c r="X326" s="253"/>
      <c r="Y326" s="253"/>
      <c r="Z326" s="253"/>
      <c r="AA326" s="253"/>
      <c r="AB326" s="211"/>
      <c r="AC326" s="211"/>
      <c r="AD326" s="211"/>
      <c r="AE326" s="211"/>
      <c r="AF326" s="258"/>
      <c r="AG326" s="258"/>
      <c r="AH326" s="211"/>
      <c r="AI326" s="211"/>
      <c r="AJ326" s="211"/>
      <c r="AK326" s="211"/>
      <c r="AL326" s="211"/>
      <c r="AM326" s="211"/>
      <c r="AN326" s="211"/>
      <c r="AO326" s="211"/>
      <c r="AP326" s="211"/>
      <c r="AQ326" s="211"/>
      <c r="AR326" s="211"/>
      <c r="AS326" s="211"/>
      <c r="AT326" s="211"/>
      <c r="AU326" s="211"/>
      <c r="AV326" s="211"/>
      <c r="AW326" s="211"/>
      <c r="AX326" s="211"/>
    </row>
    <row r="327" spans="1:50" ht="12.75" customHeight="1" x14ac:dyDescent="0.3">
      <c r="A327" s="211"/>
      <c r="B327" s="253"/>
      <c r="C327" s="253"/>
      <c r="D327" s="253"/>
      <c r="E327" s="254"/>
      <c r="F327" s="254"/>
      <c r="G327" s="253"/>
      <c r="H327" s="253"/>
      <c r="I327" s="253"/>
      <c r="J327" s="255"/>
      <c r="K327" s="253"/>
      <c r="L327" s="253"/>
      <c r="M327" s="253"/>
      <c r="N327" s="256"/>
      <c r="O327" s="257"/>
      <c r="P327" s="253"/>
      <c r="Q327" s="253"/>
      <c r="R327" s="253"/>
      <c r="S327" s="253"/>
      <c r="T327" s="253"/>
      <c r="U327" s="253"/>
      <c r="V327" s="253"/>
      <c r="W327" s="253"/>
      <c r="X327" s="253"/>
      <c r="Y327" s="253"/>
      <c r="Z327" s="253"/>
      <c r="AA327" s="253"/>
      <c r="AB327" s="211"/>
      <c r="AC327" s="211"/>
      <c r="AD327" s="211"/>
      <c r="AE327" s="211"/>
      <c r="AF327" s="258"/>
      <c r="AG327" s="258"/>
      <c r="AH327" s="211"/>
      <c r="AI327" s="211"/>
      <c r="AJ327" s="211"/>
      <c r="AK327" s="211"/>
      <c r="AL327" s="211"/>
      <c r="AM327" s="211"/>
      <c r="AN327" s="211"/>
      <c r="AO327" s="211"/>
      <c r="AP327" s="211"/>
      <c r="AQ327" s="211"/>
      <c r="AR327" s="211"/>
      <c r="AS327" s="211"/>
      <c r="AT327" s="211"/>
      <c r="AU327" s="211"/>
      <c r="AV327" s="211"/>
      <c r="AW327" s="211"/>
      <c r="AX327" s="211"/>
    </row>
    <row r="328" spans="1:50" ht="12.75" customHeight="1" x14ac:dyDescent="0.3">
      <c r="A328" s="211"/>
      <c r="B328" s="253"/>
      <c r="C328" s="253"/>
      <c r="D328" s="253"/>
      <c r="E328" s="254"/>
      <c r="F328" s="254"/>
      <c r="G328" s="253"/>
      <c r="H328" s="253"/>
      <c r="I328" s="253"/>
      <c r="J328" s="255"/>
      <c r="K328" s="253"/>
      <c r="L328" s="253"/>
      <c r="M328" s="253"/>
      <c r="N328" s="256"/>
      <c r="O328" s="257"/>
      <c r="P328" s="253"/>
      <c r="Q328" s="253"/>
      <c r="R328" s="253"/>
      <c r="S328" s="253"/>
      <c r="T328" s="253"/>
      <c r="U328" s="253"/>
      <c r="V328" s="253"/>
      <c r="W328" s="253"/>
      <c r="X328" s="253"/>
      <c r="Y328" s="253"/>
      <c r="Z328" s="253"/>
      <c r="AA328" s="253"/>
      <c r="AB328" s="211"/>
      <c r="AC328" s="211"/>
      <c r="AD328" s="211"/>
      <c r="AE328" s="211"/>
      <c r="AF328" s="258"/>
      <c r="AG328" s="258"/>
      <c r="AH328" s="211"/>
      <c r="AI328" s="211"/>
      <c r="AJ328" s="211"/>
      <c r="AK328" s="211"/>
      <c r="AL328" s="211"/>
      <c r="AM328" s="211"/>
      <c r="AN328" s="211"/>
      <c r="AO328" s="211"/>
      <c r="AP328" s="211"/>
      <c r="AQ328" s="211"/>
      <c r="AR328" s="211"/>
      <c r="AS328" s="211"/>
      <c r="AT328" s="211"/>
      <c r="AU328" s="211"/>
      <c r="AV328" s="211"/>
      <c r="AW328" s="211"/>
      <c r="AX328" s="211"/>
    </row>
    <row r="329" spans="1:50" ht="12.75" customHeight="1" x14ac:dyDescent="0.3">
      <c r="A329" s="211"/>
      <c r="B329" s="253"/>
      <c r="C329" s="253"/>
      <c r="D329" s="253"/>
      <c r="E329" s="254"/>
      <c r="F329" s="254"/>
      <c r="G329" s="253"/>
      <c r="H329" s="253"/>
      <c r="I329" s="253"/>
      <c r="J329" s="255"/>
      <c r="K329" s="253"/>
      <c r="L329" s="253"/>
      <c r="M329" s="253"/>
      <c r="N329" s="256"/>
      <c r="O329" s="257"/>
      <c r="P329" s="253"/>
      <c r="Q329" s="253"/>
      <c r="R329" s="253"/>
      <c r="S329" s="253"/>
      <c r="T329" s="253"/>
      <c r="U329" s="253"/>
      <c r="V329" s="253"/>
      <c r="W329" s="253"/>
      <c r="X329" s="253"/>
      <c r="Y329" s="253"/>
      <c r="Z329" s="253"/>
      <c r="AA329" s="253"/>
      <c r="AB329" s="211"/>
      <c r="AC329" s="211"/>
      <c r="AD329" s="211"/>
      <c r="AE329" s="211"/>
      <c r="AF329" s="258"/>
      <c r="AG329" s="258"/>
      <c r="AH329" s="211"/>
      <c r="AI329" s="211"/>
      <c r="AJ329" s="211"/>
      <c r="AK329" s="211"/>
      <c r="AL329" s="211"/>
      <c r="AM329" s="211"/>
      <c r="AN329" s="211"/>
      <c r="AO329" s="211"/>
      <c r="AP329" s="211"/>
      <c r="AQ329" s="211"/>
      <c r="AR329" s="211"/>
      <c r="AS329" s="211"/>
      <c r="AT329" s="211"/>
      <c r="AU329" s="211"/>
      <c r="AV329" s="211"/>
      <c r="AW329" s="211"/>
      <c r="AX329" s="211"/>
    </row>
    <row r="330" spans="1:50" ht="12.75" customHeight="1" x14ac:dyDescent="0.3">
      <c r="A330" s="211"/>
      <c r="B330" s="253"/>
      <c r="C330" s="253"/>
      <c r="D330" s="253"/>
      <c r="E330" s="254"/>
      <c r="F330" s="254"/>
      <c r="G330" s="253"/>
      <c r="H330" s="253"/>
      <c r="I330" s="253"/>
      <c r="J330" s="255"/>
      <c r="K330" s="253"/>
      <c r="L330" s="253"/>
      <c r="M330" s="253"/>
      <c r="N330" s="256"/>
      <c r="O330" s="257"/>
      <c r="P330" s="253"/>
      <c r="Q330" s="253"/>
      <c r="R330" s="253"/>
      <c r="S330" s="253"/>
      <c r="T330" s="253"/>
      <c r="U330" s="253"/>
      <c r="V330" s="253"/>
      <c r="W330" s="253"/>
      <c r="X330" s="253"/>
      <c r="Y330" s="253"/>
      <c r="Z330" s="253"/>
      <c r="AA330" s="253"/>
      <c r="AB330" s="211"/>
      <c r="AC330" s="211"/>
      <c r="AD330" s="211"/>
      <c r="AE330" s="211"/>
      <c r="AF330" s="258"/>
      <c r="AG330" s="258"/>
      <c r="AH330" s="211"/>
      <c r="AI330" s="211"/>
      <c r="AJ330" s="211"/>
      <c r="AK330" s="211"/>
      <c r="AL330" s="211"/>
      <c r="AM330" s="211"/>
      <c r="AN330" s="211"/>
      <c r="AO330" s="211"/>
      <c r="AP330" s="211"/>
      <c r="AQ330" s="211"/>
      <c r="AR330" s="211"/>
      <c r="AS330" s="211"/>
      <c r="AT330" s="211"/>
      <c r="AU330" s="211"/>
      <c r="AV330" s="211"/>
      <c r="AW330" s="211"/>
      <c r="AX330" s="211"/>
    </row>
    <row r="331" spans="1:50" ht="12.75" customHeight="1" x14ac:dyDescent="0.3">
      <c r="A331" s="211"/>
      <c r="B331" s="253"/>
      <c r="C331" s="253"/>
      <c r="D331" s="253"/>
      <c r="E331" s="254"/>
      <c r="F331" s="254"/>
      <c r="G331" s="253"/>
      <c r="H331" s="253"/>
      <c r="I331" s="253"/>
      <c r="J331" s="255"/>
      <c r="K331" s="253"/>
      <c r="L331" s="253"/>
      <c r="M331" s="253"/>
      <c r="N331" s="256"/>
      <c r="O331" s="257"/>
      <c r="P331" s="253"/>
      <c r="Q331" s="253"/>
      <c r="R331" s="253"/>
      <c r="S331" s="253"/>
      <c r="T331" s="253"/>
      <c r="U331" s="253"/>
      <c r="V331" s="253"/>
      <c r="W331" s="253"/>
      <c r="X331" s="253"/>
      <c r="Y331" s="253"/>
      <c r="Z331" s="253"/>
      <c r="AA331" s="253"/>
      <c r="AB331" s="211"/>
      <c r="AC331" s="211"/>
      <c r="AD331" s="211"/>
      <c r="AE331" s="211"/>
      <c r="AF331" s="258"/>
      <c r="AG331" s="258"/>
      <c r="AH331" s="211"/>
      <c r="AI331" s="211"/>
      <c r="AJ331" s="211"/>
      <c r="AK331" s="211"/>
      <c r="AL331" s="211"/>
      <c r="AM331" s="211"/>
      <c r="AN331" s="211"/>
      <c r="AO331" s="211"/>
      <c r="AP331" s="211"/>
      <c r="AQ331" s="211"/>
      <c r="AR331" s="211"/>
      <c r="AS331" s="211"/>
      <c r="AT331" s="211"/>
      <c r="AU331" s="211"/>
      <c r="AV331" s="211"/>
      <c r="AW331" s="211"/>
      <c r="AX331" s="211"/>
    </row>
    <row r="332" spans="1:50" ht="12.75" customHeight="1" x14ac:dyDescent="0.3">
      <c r="A332" s="211"/>
      <c r="B332" s="253"/>
      <c r="C332" s="253"/>
      <c r="D332" s="253"/>
      <c r="E332" s="254"/>
      <c r="F332" s="254"/>
      <c r="G332" s="253"/>
      <c r="H332" s="253"/>
      <c r="I332" s="253"/>
      <c r="J332" s="255"/>
      <c r="K332" s="253"/>
      <c r="L332" s="253"/>
      <c r="M332" s="253"/>
      <c r="N332" s="256"/>
      <c r="O332" s="257"/>
      <c r="P332" s="253"/>
      <c r="Q332" s="253"/>
      <c r="R332" s="253"/>
      <c r="S332" s="253"/>
      <c r="T332" s="253"/>
      <c r="U332" s="253"/>
      <c r="V332" s="253"/>
      <c r="W332" s="253"/>
      <c r="X332" s="253"/>
      <c r="Y332" s="253"/>
      <c r="Z332" s="253"/>
      <c r="AA332" s="253"/>
      <c r="AB332" s="211"/>
      <c r="AC332" s="211"/>
      <c r="AD332" s="211"/>
      <c r="AE332" s="211"/>
      <c r="AF332" s="258"/>
      <c r="AG332" s="258"/>
      <c r="AH332" s="211"/>
      <c r="AI332" s="211"/>
      <c r="AJ332" s="211"/>
      <c r="AK332" s="211"/>
      <c r="AL332" s="211"/>
      <c r="AM332" s="211"/>
      <c r="AN332" s="211"/>
      <c r="AO332" s="211"/>
      <c r="AP332" s="211"/>
      <c r="AQ332" s="211"/>
      <c r="AR332" s="211"/>
      <c r="AS332" s="211"/>
      <c r="AT332" s="211"/>
      <c r="AU332" s="211"/>
      <c r="AV332" s="211"/>
      <c r="AW332" s="211"/>
      <c r="AX332" s="211"/>
    </row>
    <row r="333" spans="1:50" ht="12.75" customHeight="1" x14ac:dyDescent="0.3">
      <c r="A333" s="211"/>
      <c r="B333" s="253"/>
      <c r="C333" s="253"/>
      <c r="D333" s="253"/>
      <c r="E333" s="254"/>
      <c r="F333" s="254"/>
      <c r="G333" s="253"/>
      <c r="H333" s="253"/>
      <c r="I333" s="253"/>
      <c r="J333" s="255"/>
      <c r="K333" s="253"/>
      <c r="L333" s="253"/>
      <c r="M333" s="253"/>
      <c r="N333" s="256"/>
      <c r="O333" s="257"/>
      <c r="P333" s="253"/>
      <c r="Q333" s="253"/>
      <c r="R333" s="253"/>
      <c r="S333" s="253"/>
      <c r="T333" s="253"/>
      <c r="U333" s="253"/>
      <c r="V333" s="253"/>
      <c r="W333" s="253"/>
      <c r="X333" s="253"/>
      <c r="Y333" s="253"/>
      <c r="Z333" s="253"/>
      <c r="AA333" s="253"/>
      <c r="AB333" s="211"/>
      <c r="AC333" s="211"/>
      <c r="AD333" s="211"/>
      <c r="AE333" s="211"/>
      <c r="AF333" s="258"/>
      <c r="AG333" s="258"/>
      <c r="AH333" s="211"/>
      <c r="AI333" s="211"/>
      <c r="AJ333" s="211"/>
      <c r="AK333" s="211"/>
      <c r="AL333" s="211"/>
      <c r="AM333" s="211"/>
      <c r="AN333" s="211"/>
      <c r="AO333" s="211"/>
      <c r="AP333" s="211"/>
      <c r="AQ333" s="211"/>
      <c r="AR333" s="211"/>
      <c r="AS333" s="211"/>
      <c r="AT333" s="211"/>
      <c r="AU333" s="211"/>
      <c r="AV333" s="211"/>
      <c r="AW333" s="211"/>
      <c r="AX333" s="211"/>
    </row>
    <row r="334" spans="1:50" ht="12.75" customHeight="1" x14ac:dyDescent="0.3">
      <c r="A334" s="211"/>
      <c r="B334" s="253"/>
      <c r="C334" s="253"/>
      <c r="D334" s="253"/>
      <c r="E334" s="254"/>
      <c r="F334" s="254"/>
      <c r="G334" s="253"/>
      <c r="H334" s="253"/>
      <c r="I334" s="253"/>
      <c r="J334" s="255"/>
      <c r="K334" s="253"/>
      <c r="L334" s="253"/>
      <c r="M334" s="253"/>
      <c r="N334" s="256"/>
      <c r="O334" s="257"/>
      <c r="P334" s="253"/>
      <c r="Q334" s="253"/>
      <c r="R334" s="253"/>
      <c r="S334" s="253"/>
      <c r="T334" s="253"/>
      <c r="U334" s="253"/>
      <c r="V334" s="253"/>
      <c r="W334" s="253"/>
      <c r="X334" s="253"/>
      <c r="Y334" s="253"/>
      <c r="Z334" s="253"/>
      <c r="AA334" s="253"/>
      <c r="AB334" s="211"/>
      <c r="AC334" s="211"/>
      <c r="AD334" s="211"/>
      <c r="AE334" s="211"/>
      <c r="AF334" s="258"/>
      <c r="AG334" s="258"/>
      <c r="AH334" s="211"/>
      <c r="AI334" s="211"/>
      <c r="AJ334" s="211"/>
      <c r="AK334" s="211"/>
      <c r="AL334" s="211"/>
      <c r="AM334" s="211"/>
      <c r="AN334" s="211"/>
      <c r="AO334" s="211"/>
      <c r="AP334" s="211"/>
      <c r="AQ334" s="211"/>
      <c r="AR334" s="211"/>
      <c r="AS334" s="211"/>
      <c r="AT334" s="211"/>
      <c r="AU334" s="211"/>
      <c r="AV334" s="211"/>
      <c r="AW334" s="211"/>
      <c r="AX334" s="211"/>
    </row>
    <row r="335" spans="1:50" ht="12.75" customHeight="1" x14ac:dyDescent="0.3">
      <c r="A335" s="211"/>
      <c r="B335" s="253"/>
      <c r="C335" s="253"/>
      <c r="D335" s="253"/>
      <c r="E335" s="254"/>
      <c r="F335" s="254"/>
      <c r="G335" s="253"/>
      <c r="H335" s="253"/>
      <c r="I335" s="253"/>
      <c r="J335" s="255"/>
      <c r="K335" s="253"/>
      <c r="L335" s="253"/>
      <c r="M335" s="253"/>
      <c r="N335" s="256"/>
      <c r="O335" s="257"/>
      <c r="P335" s="253"/>
      <c r="Q335" s="253"/>
      <c r="R335" s="253"/>
      <c r="S335" s="253"/>
      <c r="T335" s="253"/>
      <c r="U335" s="253"/>
      <c r="V335" s="253"/>
      <c r="W335" s="253"/>
      <c r="X335" s="253"/>
      <c r="Y335" s="253"/>
      <c r="Z335" s="253"/>
      <c r="AA335" s="253"/>
      <c r="AB335" s="211"/>
      <c r="AC335" s="211"/>
      <c r="AD335" s="211"/>
      <c r="AE335" s="211"/>
      <c r="AF335" s="258"/>
      <c r="AG335" s="258"/>
      <c r="AH335" s="211"/>
      <c r="AI335" s="211"/>
      <c r="AJ335" s="211"/>
      <c r="AK335" s="211"/>
      <c r="AL335" s="211"/>
      <c r="AM335" s="211"/>
      <c r="AN335" s="211"/>
      <c r="AO335" s="211"/>
      <c r="AP335" s="211"/>
      <c r="AQ335" s="211"/>
      <c r="AR335" s="211"/>
      <c r="AS335" s="211"/>
      <c r="AT335" s="211"/>
      <c r="AU335" s="211"/>
      <c r="AV335" s="211"/>
      <c r="AW335" s="211"/>
      <c r="AX335" s="211"/>
    </row>
    <row r="336" spans="1:50" ht="12.75" customHeight="1" x14ac:dyDescent="0.3">
      <c r="A336" s="211"/>
      <c r="B336" s="253"/>
      <c r="C336" s="253"/>
      <c r="D336" s="253"/>
      <c r="E336" s="254"/>
      <c r="F336" s="254"/>
      <c r="G336" s="253"/>
      <c r="H336" s="253"/>
      <c r="I336" s="253"/>
      <c r="J336" s="255"/>
      <c r="K336" s="253"/>
      <c r="L336" s="253"/>
      <c r="M336" s="253"/>
      <c r="N336" s="256"/>
      <c r="O336" s="257"/>
      <c r="P336" s="253"/>
      <c r="Q336" s="253"/>
      <c r="R336" s="253"/>
      <c r="S336" s="253"/>
      <c r="T336" s="253"/>
      <c r="U336" s="253"/>
      <c r="V336" s="253"/>
      <c r="W336" s="253"/>
      <c r="X336" s="253"/>
      <c r="Y336" s="253"/>
      <c r="Z336" s="253"/>
      <c r="AA336" s="253"/>
      <c r="AB336" s="211"/>
      <c r="AC336" s="211"/>
      <c r="AD336" s="211"/>
      <c r="AE336" s="211"/>
      <c r="AF336" s="258"/>
      <c r="AG336" s="258"/>
      <c r="AH336" s="211"/>
      <c r="AI336" s="211"/>
      <c r="AJ336" s="211"/>
      <c r="AK336" s="211"/>
      <c r="AL336" s="211"/>
      <c r="AM336" s="211"/>
      <c r="AN336" s="211"/>
      <c r="AO336" s="211"/>
      <c r="AP336" s="211"/>
      <c r="AQ336" s="211"/>
      <c r="AR336" s="211"/>
      <c r="AS336" s="211"/>
      <c r="AT336" s="211"/>
      <c r="AU336" s="211"/>
      <c r="AV336" s="211"/>
      <c r="AW336" s="211"/>
      <c r="AX336" s="211"/>
    </row>
    <row r="337" spans="1:50" ht="12.75" customHeight="1" x14ac:dyDescent="0.3">
      <c r="A337" s="211"/>
      <c r="B337" s="253"/>
      <c r="C337" s="253"/>
      <c r="D337" s="253"/>
      <c r="E337" s="254"/>
      <c r="F337" s="254"/>
      <c r="G337" s="253"/>
      <c r="H337" s="253"/>
      <c r="I337" s="253"/>
      <c r="J337" s="255"/>
      <c r="K337" s="253"/>
      <c r="L337" s="253"/>
      <c r="M337" s="253"/>
      <c r="N337" s="256"/>
      <c r="O337" s="257"/>
      <c r="P337" s="253"/>
      <c r="Q337" s="253"/>
      <c r="R337" s="253"/>
      <c r="S337" s="253"/>
      <c r="T337" s="253"/>
      <c r="U337" s="253"/>
      <c r="V337" s="253"/>
      <c r="W337" s="253"/>
      <c r="X337" s="253"/>
      <c r="Y337" s="253"/>
      <c r="Z337" s="253"/>
      <c r="AA337" s="253"/>
      <c r="AB337" s="211"/>
      <c r="AC337" s="211"/>
      <c r="AD337" s="211"/>
      <c r="AE337" s="211"/>
      <c r="AF337" s="258"/>
      <c r="AG337" s="258"/>
      <c r="AH337" s="211"/>
      <c r="AI337" s="211"/>
      <c r="AJ337" s="211"/>
      <c r="AK337" s="211"/>
      <c r="AL337" s="211"/>
      <c r="AM337" s="211"/>
      <c r="AN337" s="211"/>
      <c r="AO337" s="211"/>
      <c r="AP337" s="211"/>
      <c r="AQ337" s="211"/>
      <c r="AR337" s="211"/>
      <c r="AS337" s="211"/>
      <c r="AT337" s="211"/>
      <c r="AU337" s="211"/>
      <c r="AV337" s="211"/>
      <c r="AW337" s="211"/>
      <c r="AX337" s="211"/>
    </row>
    <row r="338" spans="1:50" ht="12.75" customHeight="1" x14ac:dyDescent="0.3">
      <c r="A338" s="211"/>
      <c r="B338" s="253"/>
      <c r="C338" s="253"/>
      <c r="D338" s="253"/>
      <c r="E338" s="254"/>
      <c r="F338" s="254"/>
      <c r="G338" s="253"/>
      <c r="H338" s="253"/>
      <c r="I338" s="253"/>
      <c r="J338" s="255"/>
      <c r="K338" s="253"/>
      <c r="L338" s="253"/>
      <c r="M338" s="253"/>
      <c r="N338" s="256"/>
      <c r="O338" s="257"/>
      <c r="P338" s="253"/>
      <c r="Q338" s="253"/>
      <c r="R338" s="253"/>
      <c r="S338" s="253"/>
      <c r="T338" s="253"/>
      <c r="U338" s="253"/>
      <c r="V338" s="253"/>
      <c r="W338" s="253"/>
      <c r="X338" s="253"/>
      <c r="Y338" s="253"/>
      <c r="Z338" s="253"/>
      <c r="AA338" s="253"/>
      <c r="AB338" s="211"/>
      <c r="AC338" s="211"/>
      <c r="AD338" s="211"/>
      <c r="AE338" s="211"/>
      <c r="AF338" s="258"/>
      <c r="AG338" s="258"/>
      <c r="AH338" s="211"/>
      <c r="AI338" s="211"/>
      <c r="AJ338" s="211"/>
      <c r="AK338" s="211"/>
      <c r="AL338" s="211"/>
      <c r="AM338" s="211"/>
      <c r="AN338" s="211"/>
      <c r="AO338" s="211"/>
      <c r="AP338" s="211"/>
      <c r="AQ338" s="211"/>
      <c r="AR338" s="211"/>
      <c r="AS338" s="211"/>
      <c r="AT338" s="211"/>
      <c r="AU338" s="211"/>
      <c r="AV338" s="211"/>
      <c r="AW338" s="211"/>
      <c r="AX338" s="211"/>
    </row>
    <row r="339" spans="1:50" ht="12.75" customHeight="1" x14ac:dyDescent="0.3">
      <c r="A339" s="211"/>
      <c r="B339" s="253"/>
      <c r="C339" s="253"/>
      <c r="D339" s="253"/>
      <c r="E339" s="254"/>
      <c r="F339" s="254"/>
      <c r="G339" s="253"/>
      <c r="H339" s="253"/>
      <c r="I339" s="253"/>
      <c r="J339" s="255"/>
      <c r="K339" s="253"/>
      <c r="L339" s="253"/>
      <c r="M339" s="253"/>
      <c r="N339" s="256"/>
      <c r="O339" s="257"/>
      <c r="P339" s="253"/>
      <c r="Q339" s="253"/>
      <c r="R339" s="253"/>
      <c r="S339" s="253"/>
      <c r="T339" s="253"/>
      <c r="U339" s="253"/>
      <c r="V339" s="253"/>
      <c r="W339" s="253"/>
      <c r="X339" s="253"/>
      <c r="Y339" s="253"/>
      <c r="Z339" s="253"/>
      <c r="AA339" s="253"/>
      <c r="AB339" s="211"/>
      <c r="AC339" s="211"/>
      <c r="AD339" s="211"/>
      <c r="AE339" s="211"/>
      <c r="AF339" s="258"/>
      <c r="AG339" s="258"/>
      <c r="AH339" s="211"/>
      <c r="AI339" s="211"/>
      <c r="AJ339" s="211"/>
      <c r="AK339" s="211"/>
      <c r="AL339" s="211"/>
      <c r="AM339" s="211"/>
      <c r="AN339" s="211"/>
      <c r="AO339" s="211"/>
      <c r="AP339" s="211"/>
      <c r="AQ339" s="211"/>
      <c r="AR339" s="211"/>
      <c r="AS339" s="211"/>
      <c r="AT339" s="211"/>
      <c r="AU339" s="211"/>
      <c r="AV339" s="211"/>
      <c r="AW339" s="211"/>
      <c r="AX339" s="211"/>
    </row>
    <row r="340" spans="1:50" ht="12.75" customHeight="1" x14ac:dyDescent="0.3">
      <c r="A340" s="211"/>
      <c r="B340" s="253"/>
      <c r="C340" s="253"/>
      <c r="D340" s="253"/>
      <c r="E340" s="254"/>
      <c r="F340" s="254"/>
      <c r="G340" s="253"/>
      <c r="H340" s="253"/>
      <c r="I340" s="253"/>
      <c r="J340" s="255"/>
      <c r="K340" s="253"/>
      <c r="L340" s="253"/>
      <c r="M340" s="253"/>
      <c r="N340" s="256"/>
      <c r="O340" s="257"/>
      <c r="P340" s="253"/>
      <c r="Q340" s="253"/>
      <c r="R340" s="253"/>
      <c r="S340" s="253"/>
      <c r="T340" s="253"/>
      <c r="U340" s="253"/>
      <c r="V340" s="253"/>
      <c r="W340" s="253"/>
      <c r="X340" s="253"/>
      <c r="Y340" s="253"/>
      <c r="Z340" s="253"/>
      <c r="AA340" s="253"/>
      <c r="AB340" s="211"/>
      <c r="AC340" s="211"/>
      <c r="AD340" s="211"/>
      <c r="AE340" s="211"/>
      <c r="AF340" s="258"/>
      <c r="AG340" s="258"/>
      <c r="AH340" s="211"/>
      <c r="AI340" s="211"/>
      <c r="AJ340" s="211"/>
      <c r="AK340" s="211"/>
      <c r="AL340" s="211"/>
      <c r="AM340" s="211"/>
      <c r="AN340" s="211"/>
      <c r="AO340" s="211"/>
      <c r="AP340" s="211"/>
      <c r="AQ340" s="211"/>
      <c r="AR340" s="211"/>
      <c r="AS340" s="211"/>
      <c r="AT340" s="211"/>
      <c r="AU340" s="211"/>
      <c r="AV340" s="211"/>
      <c r="AW340" s="211"/>
      <c r="AX340" s="211"/>
    </row>
    <row r="341" spans="1:50" ht="12.75" customHeight="1" x14ac:dyDescent="0.3">
      <c r="A341" s="211"/>
      <c r="B341" s="253"/>
      <c r="C341" s="253"/>
      <c r="D341" s="253"/>
      <c r="E341" s="254"/>
      <c r="F341" s="254"/>
      <c r="G341" s="253"/>
      <c r="H341" s="253"/>
      <c r="I341" s="253"/>
      <c r="J341" s="255"/>
      <c r="K341" s="253"/>
      <c r="L341" s="253"/>
      <c r="M341" s="253"/>
      <c r="N341" s="256"/>
      <c r="O341" s="257"/>
      <c r="P341" s="253"/>
      <c r="Q341" s="253"/>
      <c r="R341" s="253"/>
      <c r="S341" s="253"/>
      <c r="T341" s="253"/>
      <c r="U341" s="253"/>
      <c r="V341" s="253"/>
      <c r="W341" s="253"/>
      <c r="X341" s="253"/>
      <c r="Y341" s="253"/>
      <c r="Z341" s="253"/>
      <c r="AA341" s="253"/>
      <c r="AB341" s="211"/>
      <c r="AC341" s="211"/>
      <c r="AD341" s="211"/>
      <c r="AE341" s="211"/>
      <c r="AF341" s="258"/>
      <c r="AG341" s="258"/>
      <c r="AH341" s="211"/>
      <c r="AI341" s="211"/>
      <c r="AJ341" s="211"/>
      <c r="AK341" s="211"/>
      <c r="AL341" s="211"/>
      <c r="AM341" s="211"/>
      <c r="AN341" s="211"/>
      <c r="AO341" s="211"/>
      <c r="AP341" s="211"/>
      <c r="AQ341" s="211"/>
      <c r="AR341" s="211"/>
      <c r="AS341" s="211"/>
      <c r="AT341" s="211"/>
      <c r="AU341" s="211"/>
      <c r="AV341" s="211"/>
      <c r="AW341" s="211"/>
      <c r="AX341" s="211"/>
    </row>
    <row r="342" spans="1:50" ht="12.75" customHeight="1" x14ac:dyDescent="0.3">
      <c r="A342" s="211"/>
      <c r="B342" s="253"/>
      <c r="C342" s="253"/>
      <c r="D342" s="253"/>
      <c r="E342" s="254"/>
      <c r="F342" s="254"/>
      <c r="G342" s="253"/>
      <c r="H342" s="253"/>
      <c r="I342" s="253"/>
      <c r="J342" s="255"/>
      <c r="K342" s="253"/>
      <c r="L342" s="253"/>
      <c r="M342" s="253"/>
      <c r="N342" s="256"/>
      <c r="O342" s="257"/>
      <c r="P342" s="253"/>
      <c r="Q342" s="253"/>
      <c r="R342" s="253"/>
      <c r="S342" s="253"/>
      <c r="T342" s="253"/>
      <c r="U342" s="253"/>
      <c r="V342" s="253"/>
      <c r="W342" s="253"/>
      <c r="X342" s="253"/>
      <c r="Y342" s="253"/>
      <c r="Z342" s="253"/>
      <c r="AA342" s="253"/>
      <c r="AB342" s="211"/>
      <c r="AC342" s="211"/>
      <c r="AD342" s="211"/>
      <c r="AE342" s="211"/>
      <c r="AF342" s="258"/>
      <c r="AG342" s="258"/>
      <c r="AH342" s="211"/>
      <c r="AI342" s="211"/>
      <c r="AJ342" s="211"/>
      <c r="AK342" s="211"/>
      <c r="AL342" s="211"/>
      <c r="AM342" s="211"/>
      <c r="AN342" s="211"/>
      <c r="AO342" s="211"/>
      <c r="AP342" s="211"/>
      <c r="AQ342" s="211"/>
      <c r="AR342" s="211"/>
      <c r="AS342" s="211"/>
      <c r="AT342" s="211"/>
      <c r="AU342" s="211"/>
      <c r="AV342" s="211"/>
      <c r="AW342" s="211"/>
      <c r="AX342" s="211"/>
    </row>
    <row r="343" spans="1:50" ht="12.75" customHeight="1" x14ac:dyDescent="0.3">
      <c r="A343" s="211"/>
      <c r="B343" s="253"/>
      <c r="C343" s="253"/>
      <c r="D343" s="253"/>
      <c r="E343" s="254"/>
      <c r="F343" s="254"/>
      <c r="G343" s="253"/>
      <c r="H343" s="253"/>
      <c r="I343" s="253"/>
      <c r="J343" s="255"/>
      <c r="K343" s="253"/>
      <c r="L343" s="253"/>
      <c r="M343" s="253"/>
      <c r="N343" s="256"/>
      <c r="O343" s="257"/>
      <c r="P343" s="253"/>
      <c r="Q343" s="253"/>
      <c r="R343" s="253"/>
      <c r="S343" s="253"/>
      <c r="T343" s="253"/>
      <c r="U343" s="253"/>
      <c r="V343" s="253"/>
      <c r="W343" s="253"/>
      <c r="X343" s="253"/>
      <c r="Y343" s="253"/>
      <c r="Z343" s="253"/>
      <c r="AA343" s="253"/>
      <c r="AB343" s="211"/>
      <c r="AC343" s="211"/>
      <c r="AD343" s="211"/>
      <c r="AE343" s="211"/>
      <c r="AF343" s="258"/>
      <c r="AG343" s="258"/>
      <c r="AH343" s="211"/>
      <c r="AI343" s="211"/>
      <c r="AJ343" s="211"/>
      <c r="AK343" s="211"/>
      <c r="AL343" s="211"/>
      <c r="AM343" s="211"/>
      <c r="AN343" s="211"/>
      <c r="AO343" s="211"/>
      <c r="AP343" s="211"/>
      <c r="AQ343" s="211"/>
      <c r="AR343" s="211"/>
      <c r="AS343" s="211"/>
      <c r="AT343" s="211"/>
      <c r="AU343" s="211"/>
      <c r="AV343" s="211"/>
      <c r="AW343" s="211"/>
      <c r="AX343" s="211"/>
    </row>
    <row r="344" spans="1:50" ht="12.75" customHeight="1" x14ac:dyDescent="0.3">
      <c r="A344" s="211"/>
      <c r="B344" s="253"/>
      <c r="C344" s="253"/>
      <c r="D344" s="253"/>
      <c r="E344" s="254"/>
      <c r="F344" s="254"/>
      <c r="G344" s="253"/>
      <c r="H344" s="253"/>
      <c r="I344" s="253"/>
      <c r="J344" s="255"/>
      <c r="K344" s="253"/>
      <c r="L344" s="253"/>
      <c r="M344" s="253"/>
      <c r="N344" s="256"/>
      <c r="O344" s="257"/>
      <c r="P344" s="253"/>
      <c r="Q344" s="253"/>
      <c r="R344" s="253"/>
      <c r="S344" s="253"/>
      <c r="T344" s="253"/>
      <c r="U344" s="253"/>
      <c r="V344" s="253"/>
      <c r="W344" s="253"/>
      <c r="X344" s="253"/>
      <c r="Y344" s="253"/>
      <c r="Z344" s="253"/>
      <c r="AA344" s="253"/>
      <c r="AB344" s="211"/>
      <c r="AC344" s="211"/>
      <c r="AD344" s="211"/>
      <c r="AE344" s="211"/>
      <c r="AF344" s="258"/>
      <c r="AG344" s="258"/>
      <c r="AH344" s="211"/>
      <c r="AI344" s="211"/>
      <c r="AJ344" s="211"/>
      <c r="AK344" s="211"/>
      <c r="AL344" s="211"/>
      <c r="AM344" s="211"/>
      <c r="AN344" s="211"/>
      <c r="AO344" s="211"/>
      <c r="AP344" s="211"/>
      <c r="AQ344" s="211"/>
      <c r="AR344" s="211"/>
      <c r="AS344" s="211"/>
      <c r="AT344" s="211"/>
      <c r="AU344" s="211"/>
      <c r="AV344" s="211"/>
      <c r="AW344" s="211"/>
      <c r="AX344" s="211"/>
    </row>
    <row r="345" spans="1:50" ht="12.75" customHeight="1" x14ac:dyDescent="0.3">
      <c r="A345" s="211"/>
      <c r="B345" s="253"/>
      <c r="C345" s="253"/>
      <c r="D345" s="253"/>
      <c r="E345" s="254"/>
      <c r="F345" s="254"/>
      <c r="G345" s="253"/>
      <c r="H345" s="253"/>
      <c r="I345" s="253"/>
      <c r="J345" s="255"/>
      <c r="K345" s="253"/>
      <c r="L345" s="253"/>
      <c r="M345" s="253"/>
      <c r="N345" s="256"/>
      <c r="O345" s="257"/>
      <c r="P345" s="253"/>
      <c r="Q345" s="253"/>
      <c r="R345" s="253"/>
      <c r="S345" s="253"/>
      <c r="T345" s="253"/>
      <c r="U345" s="253"/>
      <c r="V345" s="253"/>
      <c r="W345" s="253"/>
      <c r="X345" s="253"/>
      <c r="Y345" s="253"/>
      <c r="Z345" s="253"/>
      <c r="AA345" s="253"/>
      <c r="AB345" s="211"/>
      <c r="AC345" s="211"/>
      <c r="AD345" s="211"/>
      <c r="AE345" s="211"/>
      <c r="AF345" s="258"/>
      <c r="AG345" s="258"/>
      <c r="AH345" s="211"/>
      <c r="AI345" s="211"/>
      <c r="AJ345" s="211"/>
      <c r="AK345" s="211"/>
      <c r="AL345" s="211"/>
      <c r="AM345" s="211"/>
      <c r="AN345" s="211"/>
      <c r="AO345" s="211"/>
      <c r="AP345" s="211"/>
      <c r="AQ345" s="211"/>
      <c r="AR345" s="211"/>
      <c r="AS345" s="211"/>
      <c r="AT345" s="211"/>
      <c r="AU345" s="211"/>
      <c r="AV345" s="211"/>
      <c r="AW345" s="211"/>
      <c r="AX345" s="211"/>
    </row>
    <row r="346" spans="1:50" ht="12.75" customHeight="1" x14ac:dyDescent="0.3">
      <c r="A346" s="211"/>
      <c r="B346" s="253"/>
      <c r="C346" s="253"/>
      <c r="D346" s="253"/>
      <c r="E346" s="254"/>
      <c r="F346" s="254"/>
      <c r="G346" s="253"/>
      <c r="H346" s="253"/>
      <c r="I346" s="253"/>
      <c r="J346" s="255"/>
      <c r="K346" s="253"/>
      <c r="L346" s="253"/>
      <c r="M346" s="253"/>
      <c r="N346" s="256"/>
      <c r="O346" s="257"/>
      <c r="P346" s="253"/>
      <c r="Q346" s="253"/>
      <c r="R346" s="253"/>
      <c r="S346" s="253"/>
      <c r="T346" s="253"/>
      <c r="U346" s="253"/>
      <c r="V346" s="253"/>
      <c r="W346" s="253"/>
      <c r="X346" s="253"/>
      <c r="Y346" s="253"/>
      <c r="Z346" s="253"/>
      <c r="AA346" s="253"/>
      <c r="AB346" s="211"/>
      <c r="AC346" s="211"/>
      <c r="AD346" s="211"/>
      <c r="AE346" s="211"/>
      <c r="AF346" s="258"/>
      <c r="AG346" s="258"/>
      <c r="AH346" s="211"/>
      <c r="AI346" s="211"/>
      <c r="AJ346" s="211"/>
      <c r="AK346" s="211"/>
      <c r="AL346" s="211"/>
      <c r="AM346" s="211"/>
      <c r="AN346" s="211"/>
      <c r="AO346" s="211"/>
      <c r="AP346" s="211"/>
      <c r="AQ346" s="211"/>
      <c r="AR346" s="211"/>
      <c r="AS346" s="211"/>
      <c r="AT346" s="211"/>
      <c r="AU346" s="211"/>
      <c r="AV346" s="211"/>
      <c r="AW346" s="211"/>
      <c r="AX346" s="211"/>
    </row>
    <row r="347" spans="1:50" ht="12.75" customHeight="1" x14ac:dyDescent="0.3">
      <c r="A347" s="211"/>
      <c r="B347" s="253"/>
      <c r="C347" s="253"/>
      <c r="D347" s="253"/>
      <c r="E347" s="254"/>
      <c r="F347" s="254"/>
      <c r="G347" s="253"/>
      <c r="H347" s="253"/>
      <c r="I347" s="253"/>
      <c r="J347" s="255"/>
      <c r="K347" s="253"/>
      <c r="L347" s="253"/>
      <c r="M347" s="253"/>
      <c r="N347" s="256"/>
      <c r="O347" s="257"/>
      <c r="P347" s="253"/>
      <c r="Q347" s="253"/>
      <c r="R347" s="253"/>
      <c r="S347" s="253"/>
      <c r="T347" s="253"/>
      <c r="U347" s="253"/>
      <c r="V347" s="253"/>
      <c r="W347" s="253"/>
      <c r="X347" s="253"/>
      <c r="Y347" s="253"/>
      <c r="Z347" s="253"/>
      <c r="AA347" s="253"/>
      <c r="AB347" s="211"/>
      <c r="AC347" s="211"/>
      <c r="AD347" s="211"/>
      <c r="AE347" s="211"/>
      <c r="AF347" s="258"/>
      <c r="AG347" s="258"/>
      <c r="AH347" s="211"/>
      <c r="AI347" s="211"/>
      <c r="AJ347" s="211"/>
      <c r="AK347" s="211"/>
      <c r="AL347" s="211"/>
      <c r="AM347" s="211"/>
      <c r="AN347" s="211"/>
      <c r="AO347" s="211"/>
      <c r="AP347" s="211"/>
      <c r="AQ347" s="211"/>
      <c r="AR347" s="211"/>
      <c r="AS347" s="211"/>
      <c r="AT347" s="211"/>
      <c r="AU347" s="211"/>
      <c r="AV347" s="211"/>
      <c r="AW347" s="211"/>
      <c r="AX347" s="211"/>
    </row>
    <row r="348" spans="1:50" ht="12.75" customHeight="1" x14ac:dyDescent="0.3">
      <c r="A348" s="211"/>
      <c r="B348" s="253"/>
      <c r="C348" s="253"/>
      <c r="D348" s="253"/>
      <c r="E348" s="254"/>
      <c r="F348" s="254"/>
      <c r="G348" s="253"/>
      <c r="H348" s="253"/>
      <c r="I348" s="253"/>
      <c r="J348" s="255"/>
      <c r="K348" s="253"/>
      <c r="L348" s="253"/>
      <c r="M348" s="253"/>
      <c r="N348" s="256"/>
      <c r="O348" s="257"/>
      <c r="P348" s="253"/>
      <c r="Q348" s="253"/>
      <c r="R348" s="253"/>
      <c r="S348" s="253"/>
      <c r="T348" s="253"/>
      <c r="U348" s="253"/>
      <c r="V348" s="253"/>
      <c r="W348" s="253"/>
      <c r="X348" s="253"/>
      <c r="Y348" s="253"/>
      <c r="Z348" s="253"/>
      <c r="AA348" s="253"/>
      <c r="AB348" s="211"/>
      <c r="AC348" s="211"/>
      <c r="AD348" s="211"/>
      <c r="AE348" s="211"/>
      <c r="AF348" s="258"/>
      <c r="AG348" s="258"/>
      <c r="AH348" s="211"/>
      <c r="AI348" s="211"/>
      <c r="AJ348" s="211"/>
      <c r="AK348" s="211"/>
      <c r="AL348" s="211"/>
      <c r="AM348" s="211"/>
      <c r="AN348" s="211"/>
      <c r="AO348" s="211"/>
      <c r="AP348" s="211"/>
      <c r="AQ348" s="211"/>
      <c r="AR348" s="211"/>
      <c r="AS348" s="211"/>
      <c r="AT348" s="211"/>
      <c r="AU348" s="211"/>
      <c r="AV348" s="211"/>
      <c r="AW348" s="211"/>
      <c r="AX348" s="211"/>
    </row>
    <row r="349" spans="1:50" ht="12.75" customHeight="1" x14ac:dyDescent="0.3">
      <c r="A349" s="211"/>
      <c r="B349" s="253"/>
      <c r="C349" s="253"/>
      <c r="D349" s="253"/>
      <c r="E349" s="254"/>
      <c r="F349" s="254"/>
      <c r="G349" s="253"/>
      <c r="H349" s="253"/>
      <c r="I349" s="253"/>
      <c r="J349" s="255"/>
      <c r="K349" s="253"/>
      <c r="L349" s="253"/>
      <c r="M349" s="253"/>
      <c r="N349" s="256"/>
      <c r="O349" s="257"/>
      <c r="P349" s="253"/>
      <c r="Q349" s="253"/>
      <c r="R349" s="253"/>
      <c r="S349" s="253"/>
      <c r="T349" s="253"/>
      <c r="U349" s="253"/>
      <c r="V349" s="253"/>
      <c r="W349" s="253"/>
      <c r="X349" s="253"/>
      <c r="Y349" s="253"/>
      <c r="Z349" s="253"/>
      <c r="AA349" s="253"/>
      <c r="AB349" s="211"/>
      <c r="AC349" s="211"/>
      <c r="AD349" s="211"/>
      <c r="AE349" s="211"/>
      <c r="AF349" s="258"/>
      <c r="AG349" s="258"/>
      <c r="AH349" s="211"/>
      <c r="AI349" s="211"/>
      <c r="AJ349" s="211"/>
      <c r="AK349" s="211"/>
      <c r="AL349" s="211"/>
      <c r="AM349" s="211"/>
      <c r="AN349" s="211"/>
      <c r="AO349" s="211"/>
      <c r="AP349" s="211"/>
      <c r="AQ349" s="211"/>
      <c r="AR349" s="211"/>
      <c r="AS349" s="211"/>
      <c r="AT349" s="211"/>
      <c r="AU349" s="211"/>
      <c r="AV349" s="211"/>
      <c r="AW349" s="211"/>
      <c r="AX349" s="211"/>
    </row>
    <row r="350" spans="1:50" ht="12.75" customHeight="1" x14ac:dyDescent="0.3">
      <c r="A350" s="211"/>
      <c r="B350" s="253"/>
      <c r="C350" s="253"/>
      <c r="D350" s="253"/>
      <c r="E350" s="254"/>
      <c r="F350" s="254"/>
      <c r="G350" s="253"/>
      <c r="H350" s="253"/>
      <c r="I350" s="253"/>
      <c r="J350" s="255"/>
      <c r="K350" s="253"/>
      <c r="L350" s="253"/>
      <c r="M350" s="253"/>
      <c r="N350" s="256"/>
      <c r="O350" s="257"/>
      <c r="P350" s="253"/>
      <c r="Q350" s="253"/>
      <c r="R350" s="253"/>
      <c r="S350" s="253"/>
      <c r="T350" s="253"/>
      <c r="U350" s="253"/>
      <c r="V350" s="253"/>
      <c r="W350" s="253"/>
      <c r="X350" s="253"/>
      <c r="Y350" s="253"/>
      <c r="Z350" s="253"/>
      <c r="AA350" s="253"/>
      <c r="AB350" s="211"/>
      <c r="AC350" s="211"/>
      <c r="AD350" s="211"/>
      <c r="AE350" s="211"/>
      <c r="AF350" s="258"/>
      <c r="AG350" s="258"/>
      <c r="AH350" s="211"/>
      <c r="AI350" s="211"/>
      <c r="AJ350" s="211"/>
      <c r="AK350" s="211"/>
      <c r="AL350" s="211"/>
      <c r="AM350" s="211"/>
      <c r="AN350" s="211"/>
      <c r="AO350" s="211"/>
      <c r="AP350" s="211"/>
      <c r="AQ350" s="211"/>
      <c r="AR350" s="211"/>
      <c r="AS350" s="211"/>
      <c r="AT350" s="211"/>
      <c r="AU350" s="211"/>
      <c r="AV350" s="211"/>
      <c r="AW350" s="211"/>
      <c r="AX350" s="211"/>
    </row>
    <row r="351" spans="1:50" ht="12.75" customHeight="1" x14ac:dyDescent="0.3">
      <c r="A351" s="211"/>
      <c r="B351" s="253"/>
      <c r="C351" s="253"/>
      <c r="D351" s="253"/>
      <c r="E351" s="254"/>
      <c r="F351" s="254"/>
      <c r="G351" s="253"/>
      <c r="H351" s="253"/>
      <c r="I351" s="253"/>
      <c r="J351" s="255"/>
      <c r="K351" s="253"/>
      <c r="L351" s="253"/>
      <c r="M351" s="253"/>
      <c r="N351" s="256"/>
      <c r="O351" s="257"/>
      <c r="P351" s="253"/>
      <c r="Q351" s="253"/>
      <c r="R351" s="253"/>
      <c r="S351" s="253"/>
      <c r="T351" s="253"/>
      <c r="U351" s="253"/>
      <c r="V351" s="253"/>
      <c r="W351" s="253"/>
      <c r="X351" s="253"/>
      <c r="Y351" s="253"/>
      <c r="Z351" s="253"/>
      <c r="AA351" s="253"/>
      <c r="AB351" s="211"/>
      <c r="AC351" s="211"/>
      <c r="AD351" s="211"/>
      <c r="AE351" s="211"/>
      <c r="AF351" s="258"/>
      <c r="AG351" s="258"/>
      <c r="AH351" s="211"/>
      <c r="AI351" s="211"/>
      <c r="AJ351" s="211"/>
      <c r="AK351" s="211"/>
      <c r="AL351" s="211"/>
      <c r="AM351" s="211"/>
      <c r="AN351" s="211"/>
      <c r="AO351" s="211"/>
      <c r="AP351" s="211"/>
      <c r="AQ351" s="211"/>
      <c r="AR351" s="211"/>
      <c r="AS351" s="211"/>
      <c r="AT351" s="211"/>
      <c r="AU351" s="211"/>
      <c r="AV351" s="211"/>
      <c r="AW351" s="211"/>
      <c r="AX351" s="211"/>
    </row>
    <row r="352" spans="1:50" ht="12.75" customHeight="1" x14ac:dyDescent="0.3">
      <c r="A352" s="211"/>
      <c r="B352" s="253"/>
      <c r="C352" s="253"/>
      <c r="D352" s="253"/>
      <c r="E352" s="254"/>
      <c r="F352" s="254"/>
      <c r="G352" s="253"/>
      <c r="H352" s="253"/>
      <c r="I352" s="253"/>
      <c r="J352" s="255"/>
      <c r="K352" s="253"/>
      <c r="L352" s="253"/>
      <c r="M352" s="253"/>
      <c r="N352" s="256"/>
      <c r="O352" s="257"/>
      <c r="P352" s="253"/>
      <c r="Q352" s="253"/>
      <c r="R352" s="253"/>
      <c r="S352" s="253"/>
      <c r="T352" s="253"/>
      <c r="U352" s="253"/>
      <c r="V352" s="253"/>
      <c r="W352" s="253"/>
      <c r="X352" s="253"/>
      <c r="Y352" s="253"/>
      <c r="Z352" s="253"/>
      <c r="AA352" s="253"/>
      <c r="AB352" s="211"/>
      <c r="AC352" s="211"/>
      <c r="AD352" s="211"/>
      <c r="AE352" s="211"/>
      <c r="AF352" s="258"/>
      <c r="AG352" s="258"/>
      <c r="AH352" s="211"/>
      <c r="AI352" s="211"/>
      <c r="AJ352" s="211"/>
      <c r="AK352" s="211"/>
      <c r="AL352" s="211"/>
      <c r="AM352" s="211"/>
      <c r="AN352" s="211"/>
      <c r="AO352" s="211"/>
      <c r="AP352" s="211"/>
      <c r="AQ352" s="211"/>
      <c r="AR352" s="211"/>
      <c r="AS352" s="211"/>
      <c r="AT352" s="211"/>
      <c r="AU352" s="211"/>
      <c r="AV352" s="211"/>
      <c r="AW352" s="211"/>
      <c r="AX352" s="211"/>
    </row>
    <row r="353" spans="1:50" ht="12.75" customHeight="1" x14ac:dyDescent="0.3">
      <c r="A353" s="211"/>
      <c r="B353" s="253"/>
      <c r="C353" s="253"/>
      <c r="D353" s="253"/>
      <c r="E353" s="254"/>
      <c r="F353" s="254"/>
      <c r="G353" s="253"/>
      <c r="H353" s="253"/>
      <c r="I353" s="253"/>
      <c r="J353" s="255"/>
      <c r="K353" s="253"/>
      <c r="L353" s="253"/>
      <c r="M353" s="253"/>
      <c r="N353" s="256"/>
      <c r="O353" s="257"/>
      <c r="P353" s="253"/>
      <c r="Q353" s="253"/>
      <c r="R353" s="253"/>
      <c r="S353" s="253"/>
      <c r="T353" s="253"/>
      <c r="U353" s="253"/>
      <c r="V353" s="253"/>
      <c r="W353" s="253"/>
      <c r="X353" s="253"/>
      <c r="Y353" s="253"/>
      <c r="Z353" s="253"/>
      <c r="AA353" s="253"/>
      <c r="AB353" s="211"/>
      <c r="AC353" s="211"/>
      <c r="AD353" s="211"/>
      <c r="AE353" s="211"/>
      <c r="AF353" s="258"/>
      <c r="AG353" s="258"/>
      <c r="AH353" s="211"/>
      <c r="AI353" s="211"/>
      <c r="AJ353" s="211"/>
      <c r="AK353" s="211"/>
      <c r="AL353" s="211"/>
      <c r="AM353" s="211"/>
      <c r="AN353" s="211"/>
      <c r="AO353" s="211"/>
      <c r="AP353" s="211"/>
      <c r="AQ353" s="211"/>
      <c r="AR353" s="211"/>
      <c r="AS353" s="211"/>
      <c r="AT353" s="211"/>
      <c r="AU353" s="211"/>
      <c r="AV353" s="211"/>
      <c r="AW353" s="211"/>
      <c r="AX353" s="211"/>
    </row>
    <row r="354" spans="1:50" ht="12.75" customHeight="1" x14ac:dyDescent="0.3">
      <c r="A354" s="211"/>
      <c r="B354" s="253"/>
      <c r="C354" s="253"/>
      <c r="D354" s="253"/>
      <c r="E354" s="254"/>
      <c r="F354" s="254"/>
      <c r="G354" s="253"/>
      <c r="H354" s="253"/>
      <c r="I354" s="253"/>
      <c r="J354" s="255"/>
      <c r="K354" s="253"/>
      <c r="L354" s="253"/>
      <c r="M354" s="253"/>
      <c r="N354" s="256"/>
      <c r="O354" s="257"/>
      <c r="P354" s="253"/>
      <c r="Q354" s="253"/>
      <c r="R354" s="253"/>
      <c r="S354" s="253"/>
      <c r="T354" s="253"/>
      <c r="U354" s="253"/>
      <c r="V354" s="253"/>
      <c r="W354" s="253"/>
      <c r="X354" s="253"/>
      <c r="Y354" s="253"/>
      <c r="Z354" s="253"/>
      <c r="AA354" s="253"/>
      <c r="AB354" s="211"/>
      <c r="AC354" s="211"/>
      <c r="AD354" s="211"/>
      <c r="AE354" s="211"/>
      <c r="AF354" s="258"/>
      <c r="AG354" s="258"/>
      <c r="AH354" s="211"/>
      <c r="AI354" s="211"/>
      <c r="AJ354" s="211"/>
      <c r="AK354" s="211"/>
      <c r="AL354" s="211"/>
      <c r="AM354" s="211"/>
      <c r="AN354" s="211"/>
      <c r="AO354" s="211"/>
      <c r="AP354" s="211"/>
      <c r="AQ354" s="211"/>
      <c r="AR354" s="211"/>
      <c r="AS354" s="211"/>
      <c r="AT354" s="211"/>
      <c r="AU354" s="211"/>
      <c r="AV354" s="211"/>
      <c r="AW354" s="211"/>
      <c r="AX354" s="211"/>
    </row>
    <row r="355" spans="1:50" ht="12.75" customHeight="1" x14ac:dyDescent="0.3">
      <c r="A355" s="211"/>
      <c r="B355" s="253"/>
      <c r="C355" s="253"/>
      <c r="D355" s="253"/>
      <c r="E355" s="254"/>
      <c r="F355" s="254"/>
      <c r="G355" s="253"/>
      <c r="H355" s="253"/>
      <c r="I355" s="253"/>
      <c r="J355" s="255"/>
      <c r="K355" s="253"/>
      <c r="L355" s="253"/>
      <c r="M355" s="253"/>
      <c r="N355" s="256"/>
      <c r="O355" s="257"/>
      <c r="P355" s="253"/>
      <c r="Q355" s="253"/>
      <c r="R355" s="253"/>
      <c r="S355" s="253"/>
      <c r="T355" s="253"/>
      <c r="U355" s="253"/>
      <c r="V355" s="253"/>
      <c r="W355" s="253"/>
      <c r="X355" s="253"/>
      <c r="Y355" s="253"/>
      <c r="Z355" s="253"/>
      <c r="AA355" s="253"/>
      <c r="AB355" s="211"/>
      <c r="AC355" s="211"/>
      <c r="AD355" s="211"/>
      <c r="AE355" s="211"/>
      <c r="AF355" s="258"/>
      <c r="AG355" s="258"/>
      <c r="AH355" s="211"/>
      <c r="AI355" s="211"/>
      <c r="AJ355" s="211"/>
      <c r="AK355" s="211"/>
      <c r="AL355" s="211"/>
      <c r="AM355" s="211"/>
      <c r="AN355" s="211"/>
      <c r="AO355" s="211"/>
      <c r="AP355" s="211"/>
      <c r="AQ355" s="211"/>
      <c r="AR355" s="211"/>
      <c r="AS355" s="211"/>
      <c r="AT355" s="211"/>
      <c r="AU355" s="211"/>
      <c r="AV355" s="211"/>
      <c r="AW355" s="211"/>
      <c r="AX355" s="211"/>
    </row>
    <row r="356" spans="1:50" ht="12.75" customHeight="1" x14ac:dyDescent="0.3">
      <c r="A356" s="211"/>
      <c r="B356" s="253"/>
      <c r="C356" s="253"/>
      <c r="D356" s="253"/>
      <c r="E356" s="254"/>
      <c r="F356" s="254"/>
      <c r="G356" s="253"/>
      <c r="H356" s="253"/>
      <c r="I356" s="253"/>
      <c r="J356" s="255"/>
      <c r="K356" s="253"/>
      <c r="L356" s="253"/>
      <c r="M356" s="253"/>
      <c r="N356" s="256"/>
      <c r="O356" s="257"/>
      <c r="P356" s="253"/>
      <c r="Q356" s="253"/>
      <c r="R356" s="253"/>
      <c r="S356" s="253"/>
      <c r="T356" s="253"/>
      <c r="U356" s="253"/>
      <c r="V356" s="253"/>
      <c r="W356" s="253"/>
      <c r="X356" s="253"/>
      <c r="Y356" s="253"/>
      <c r="Z356" s="253"/>
      <c r="AA356" s="253"/>
      <c r="AB356" s="211"/>
      <c r="AC356" s="211"/>
      <c r="AD356" s="211"/>
      <c r="AE356" s="211"/>
      <c r="AF356" s="258"/>
      <c r="AG356" s="258"/>
      <c r="AH356" s="211"/>
      <c r="AI356" s="211"/>
      <c r="AJ356" s="211"/>
      <c r="AK356" s="211"/>
      <c r="AL356" s="211"/>
      <c r="AM356" s="211"/>
      <c r="AN356" s="211"/>
      <c r="AO356" s="211"/>
      <c r="AP356" s="211"/>
      <c r="AQ356" s="211"/>
      <c r="AR356" s="211"/>
      <c r="AS356" s="211"/>
      <c r="AT356" s="211"/>
      <c r="AU356" s="211"/>
      <c r="AV356" s="211"/>
      <c r="AW356" s="211"/>
      <c r="AX356" s="211"/>
    </row>
    <row r="357" spans="1:50" ht="12.75" customHeight="1" x14ac:dyDescent="0.3">
      <c r="A357" s="211"/>
      <c r="B357" s="253"/>
      <c r="C357" s="253"/>
      <c r="D357" s="253"/>
      <c r="E357" s="254"/>
      <c r="F357" s="254"/>
      <c r="G357" s="253"/>
      <c r="H357" s="253"/>
      <c r="I357" s="253"/>
      <c r="J357" s="255"/>
      <c r="K357" s="253"/>
      <c r="L357" s="253"/>
      <c r="M357" s="253"/>
      <c r="N357" s="256"/>
      <c r="O357" s="257"/>
      <c r="P357" s="253"/>
      <c r="Q357" s="253"/>
      <c r="R357" s="253"/>
      <c r="S357" s="253"/>
      <c r="T357" s="253"/>
      <c r="U357" s="253"/>
      <c r="V357" s="253"/>
      <c r="W357" s="253"/>
      <c r="X357" s="253"/>
      <c r="Y357" s="253"/>
      <c r="Z357" s="253"/>
      <c r="AA357" s="253"/>
      <c r="AB357" s="211"/>
      <c r="AC357" s="211"/>
      <c r="AD357" s="211"/>
      <c r="AE357" s="211"/>
      <c r="AF357" s="258"/>
      <c r="AG357" s="258"/>
      <c r="AH357" s="211"/>
      <c r="AI357" s="211"/>
      <c r="AJ357" s="211"/>
      <c r="AK357" s="211"/>
      <c r="AL357" s="211"/>
      <c r="AM357" s="211"/>
      <c r="AN357" s="211"/>
      <c r="AO357" s="211"/>
      <c r="AP357" s="211"/>
      <c r="AQ357" s="211"/>
      <c r="AR357" s="211"/>
      <c r="AS357" s="211"/>
      <c r="AT357" s="211"/>
      <c r="AU357" s="211"/>
      <c r="AV357" s="211"/>
      <c r="AW357" s="211"/>
      <c r="AX357" s="211"/>
    </row>
    <row r="358" spans="1:50" ht="12.75" customHeight="1" x14ac:dyDescent="0.3">
      <c r="A358" s="211"/>
      <c r="B358" s="253"/>
      <c r="C358" s="253"/>
      <c r="D358" s="253"/>
      <c r="E358" s="254"/>
      <c r="F358" s="254"/>
      <c r="G358" s="253"/>
      <c r="H358" s="253"/>
      <c r="I358" s="253"/>
      <c r="J358" s="255"/>
      <c r="K358" s="253"/>
      <c r="L358" s="253"/>
      <c r="M358" s="253"/>
      <c r="N358" s="256"/>
      <c r="O358" s="257"/>
      <c r="P358" s="253"/>
      <c r="Q358" s="253"/>
      <c r="R358" s="253"/>
      <c r="S358" s="253"/>
      <c r="T358" s="253"/>
      <c r="U358" s="253"/>
      <c r="V358" s="253"/>
      <c r="W358" s="253"/>
      <c r="X358" s="253"/>
      <c r="Y358" s="253"/>
      <c r="Z358" s="253"/>
      <c r="AA358" s="253"/>
      <c r="AB358" s="211"/>
      <c r="AC358" s="211"/>
      <c r="AD358" s="211"/>
      <c r="AE358" s="211"/>
      <c r="AF358" s="258"/>
      <c r="AG358" s="258"/>
      <c r="AH358" s="211"/>
      <c r="AI358" s="211"/>
      <c r="AJ358" s="211"/>
      <c r="AK358" s="211"/>
      <c r="AL358" s="211"/>
      <c r="AM358" s="211"/>
      <c r="AN358" s="211"/>
      <c r="AO358" s="211"/>
      <c r="AP358" s="211"/>
      <c r="AQ358" s="211"/>
      <c r="AR358" s="211"/>
      <c r="AS358" s="211"/>
      <c r="AT358" s="211"/>
      <c r="AU358" s="211"/>
      <c r="AV358" s="211"/>
      <c r="AW358" s="211"/>
      <c r="AX358" s="211"/>
    </row>
    <row r="359" spans="1:50" ht="12.75" customHeight="1" x14ac:dyDescent="0.3">
      <c r="A359" s="211"/>
      <c r="B359" s="253"/>
      <c r="C359" s="253"/>
      <c r="D359" s="253"/>
      <c r="E359" s="254"/>
      <c r="F359" s="254"/>
      <c r="G359" s="253"/>
      <c r="H359" s="253"/>
      <c r="I359" s="253"/>
      <c r="J359" s="255"/>
      <c r="K359" s="253"/>
      <c r="L359" s="253"/>
      <c r="M359" s="253"/>
      <c r="N359" s="256"/>
      <c r="O359" s="257"/>
      <c r="P359" s="253"/>
      <c r="Q359" s="253"/>
      <c r="R359" s="253"/>
      <c r="S359" s="253"/>
      <c r="T359" s="253"/>
      <c r="U359" s="253"/>
      <c r="V359" s="253"/>
      <c r="W359" s="253"/>
      <c r="X359" s="253"/>
      <c r="Y359" s="253"/>
      <c r="Z359" s="253"/>
      <c r="AA359" s="253"/>
      <c r="AB359" s="211"/>
      <c r="AC359" s="211"/>
      <c r="AD359" s="211"/>
      <c r="AE359" s="211"/>
      <c r="AF359" s="258"/>
      <c r="AG359" s="258"/>
      <c r="AH359" s="211"/>
      <c r="AI359" s="211"/>
      <c r="AJ359" s="211"/>
      <c r="AK359" s="211"/>
      <c r="AL359" s="211"/>
      <c r="AM359" s="211"/>
      <c r="AN359" s="211"/>
      <c r="AO359" s="211"/>
      <c r="AP359" s="211"/>
      <c r="AQ359" s="211"/>
      <c r="AR359" s="211"/>
      <c r="AS359" s="211"/>
      <c r="AT359" s="211"/>
      <c r="AU359" s="211"/>
      <c r="AV359" s="211"/>
      <c r="AW359" s="211"/>
      <c r="AX359" s="211"/>
    </row>
    <row r="360" spans="1:50" ht="12.75" customHeight="1" x14ac:dyDescent="0.3">
      <c r="A360" s="211"/>
      <c r="B360" s="253"/>
      <c r="C360" s="253"/>
      <c r="D360" s="253"/>
      <c r="E360" s="254"/>
      <c r="F360" s="254"/>
      <c r="G360" s="253"/>
      <c r="H360" s="253"/>
      <c r="I360" s="253"/>
      <c r="J360" s="255"/>
      <c r="K360" s="253"/>
      <c r="L360" s="253"/>
      <c r="M360" s="253"/>
      <c r="N360" s="256"/>
      <c r="O360" s="257"/>
      <c r="P360" s="253"/>
      <c r="Q360" s="253"/>
      <c r="R360" s="253"/>
      <c r="S360" s="253"/>
      <c r="T360" s="253"/>
      <c r="U360" s="253"/>
      <c r="V360" s="253"/>
      <c r="W360" s="253"/>
      <c r="X360" s="253"/>
      <c r="Y360" s="253"/>
      <c r="Z360" s="253"/>
      <c r="AA360" s="253"/>
      <c r="AB360" s="211"/>
      <c r="AC360" s="211"/>
      <c r="AD360" s="211"/>
      <c r="AE360" s="211"/>
      <c r="AF360" s="258"/>
      <c r="AG360" s="258"/>
      <c r="AH360" s="211"/>
      <c r="AI360" s="211"/>
      <c r="AJ360" s="211"/>
      <c r="AK360" s="211"/>
      <c r="AL360" s="211"/>
      <c r="AM360" s="211"/>
      <c r="AN360" s="211"/>
      <c r="AO360" s="211"/>
      <c r="AP360" s="211"/>
      <c r="AQ360" s="211"/>
      <c r="AR360" s="211"/>
      <c r="AS360" s="211"/>
      <c r="AT360" s="211"/>
      <c r="AU360" s="211"/>
      <c r="AV360" s="211"/>
      <c r="AW360" s="211"/>
      <c r="AX360" s="211"/>
    </row>
    <row r="361" spans="1:50" ht="12.75" customHeight="1" x14ac:dyDescent="0.3">
      <c r="A361" s="211"/>
      <c r="B361" s="253"/>
      <c r="C361" s="253"/>
      <c r="D361" s="253"/>
      <c r="E361" s="254"/>
      <c r="F361" s="254"/>
      <c r="G361" s="253"/>
      <c r="H361" s="253"/>
      <c r="I361" s="253"/>
      <c r="J361" s="255"/>
      <c r="K361" s="253"/>
      <c r="L361" s="253"/>
      <c r="M361" s="253"/>
      <c r="N361" s="256"/>
      <c r="O361" s="257"/>
      <c r="P361" s="253"/>
      <c r="Q361" s="253"/>
      <c r="R361" s="253"/>
      <c r="S361" s="253"/>
      <c r="T361" s="253"/>
      <c r="U361" s="253"/>
      <c r="V361" s="253"/>
      <c r="W361" s="253"/>
      <c r="X361" s="253"/>
      <c r="Y361" s="253"/>
      <c r="Z361" s="253"/>
      <c r="AA361" s="253"/>
      <c r="AB361" s="211"/>
      <c r="AC361" s="211"/>
      <c r="AD361" s="211"/>
      <c r="AE361" s="211"/>
      <c r="AF361" s="258"/>
      <c r="AG361" s="258"/>
      <c r="AH361" s="211"/>
      <c r="AI361" s="211"/>
      <c r="AJ361" s="211"/>
      <c r="AK361" s="211"/>
      <c r="AL361" s="211"/>
      <c r="AM361" s="211"/>
      <c r="AN361" s="211"/>
      <c r="AO361" s="211"/>
      <c r="AP361" s="211"/>
      <c r="AQ361" s="211"/>
      <c r="AR361" s="211"/>
      <c r="AS361" s="211"/>
      <c r="AT361" s="211"/>
      <c r="AU361" s="211"/>
      <c r="AV361" s="211"/>
      <c r="AW361" s="211"/>
      <c r="AX361" s="211"/>
    </row>
    <row r="362" spans="1:50" ht="12.75" customHeight="1" x14ac:dyDescent="0.3">
      <c r="A362" s="211"/>
      <c r="B362" s="253"/>
      <c r="C362" s="253"/>
      <c r="D362" s="253"/>
      <c r="E362" s="254"/>
      <c r="F362" s="254"/>
      <c r="G362" s="253"/>
      <c r="H362" s="253"/>
      <c r="I362" s="253"/>
      <c r="J362" s="255"/>
      <c r="K362" s="253"/>
      <c r="L362" s="253"/>
      <c r="M362" s="253"/>
      <c r="N362" s="256"/>
      <c r="O362" s="257"/>
      <c r="P362" s="253"/>
      <c r="Q362" s="253"/>
      <c r="R362" s="253"/>
      <c r="S362" s="253"/>
      <c r="T362" s="253"/>
      <c r="U362" s="253"/>
      <c r="V362" s="253"/>
      <c r="W362" s="253"/>
      <c r="X362" s="253"/>
      <c r="Y362" s="253"/>
      <c r="Z362" s="253"/>
      <c r="AA362" s="253"/>
      <c r="AB362" s="211"/>
      <c r="AC362" s="211"/>
      <c r="AD362" s="211"/>
      <c r="AE362" s="211"/>
      <c r="AF362" s="258"/>
      <c r="AG362" s="258"/>
      <c r="AH362" s="211"/>
      <c r="AI362" s="211"/>
      <c r="AJ362" s="211"/>
      <c r="AK362" s="211"/>
      <c r="AL362" s="211"/>
      <c r="AM362" s="211"/>
      <c r="AN362" s="211"/>
      <c r="AO362" s="211"/>
      <c r="AP362" s="211"/>
      <c r="AQ362" s="211"/>
      <c r="AR362" s="211"/>
      <c r="AS362" s="211"/>
      <c r="AT362" s="211"/>
      <c r="AU362" s="211"/>
      <c r="AV362" s="211"/>
      <c r="AW362" s="211"/>
      <c r="AX362" s="211"/>
    </row>
    <row r="363" spans="1:50" ht="12.75" customHeight="1" x14ac:dyDescent="0.3">
      <c r="A363" s="211"/>
      <c r="B363" s="253"/>
      <c r="C363" s="253"/>
      <c r="D363" s="253"/>
      <c r="E363" s="254"/>
      <c r="F363" s="254"/>
      <c r="G363" s="253"/>
      <c r="H363" s="253"/>
      <c r="I363" s="253"/>
      <c r="J363" s="255"/>
      <c r="K363" s="253"/>
      <c r="L363" s="253"/>
      <c r="M363" s="253"/>
      <c r="N363" s="256"/>
      <c r="O363" s="257"/>
      <c r="P363" s="253"/>
      <c r="Q363" s="253"/>
      <c r="R363" s="253"/>
      <c r="S363" s="253"/>
      <c r="T363" s="253"/>
      <c r="U363" s="253"/>
      <c r="V363" s="253"/>
      <c r="W363" s="253"/>
      <c r="X363" s="253"/>
      <c r="Y363" s="253"/>
      <c r="Z363" s="253"/>
      <c r="AA363" s="253"/>
      <c r="AB363" s="211"/>
      <c r="AC363" s="211"/>
      <c r="AD363" s="211"/>
      <c r="AE363" s="211"/>
      <c r="AF363" s="258"/>
      <c r="AG363" s="258"/>
      <c r="AH363" s="211"/>
      <c r="AI363" s="211"/>
      <c r="AJ363" s="211"/>
      <c r="AK363" s="211"/>
      <c r="AL363" s="211"/>
      <c r="AM363" s="211"/>
      <c r="AN363" s="211"/>
      <c r="AO363" s="211"/>
      <c r="AP363" s="211"/>
      <c r="AQ363" s="211"/>
      <c r="AR363" s="211"/>
      <c r="AS363" s="211"/>
      <c r="AT363" s="211"/>
      <c r="AU363" s="211"/>
      <c r="AV363" s="211"/>
      <c r="AW363" s="211"/>
      <c r="AX363" s="211"/>
    </row>
    <row r="364" spans="1:50" ht="12.75" customHeight="1" x14ac:dyDescent="0.3">
      <c r="A364" s="211"/>
      <c r="B364" s="253"/>
      <c r="C364" s="253"/>
      <c r="D364" s="253"/>
      <c r="E364" s="254"/>
      <c r="F364" s="254"/>
      <c r="G364" s="253"/>
      <c r="H364" s="253"/>
      <c r="I364" s="253"/>
      <c r="J364" s="255"/>
      <c r="K364" s="253"/>
      <c r="L364" s="253"/>
      <c r="M364" s="253"/>
      <c r="N364" s="256"/>
      <c r="O364" s="257"/>
      <c r="P364" s="253"/>
      <c r="Q364" s="253"/>
      <c r="R364" s="253"/>
      <c r="S364" s="253"/>
      <c r="T364" s="253"/>
      <c r="U364" s="253"/>
      <c r="V364" s="253"/>
      <c r="W364" s="253"/>
      <c r="X364" s="253"/>
      <c r="Y364" s="253"/>
      <c r="Z364" s="253"/>
      <c r="AA364" s="253"/>
      <c r="AB364" s="211"/>
      <c r="AC364" s="211"/>
      <c r="AD364" s="211"/>
      <c r="AE364" s="211"/>
      <c r="AF364" s="258"/>
      <c r="AG364" s="258"/>
      <c r="AH364" s="211"/>
      <c r="AI364" s="211"/>
      <c r="AJ364" s="211"/>
      <c r="AK364" s="211"/>
      <c r="AL364" s="211"/>
      <c r="AM364" s="211"/>
      <c r="AN364" s="211"/>
      <c r="AO364" s="211"/>
      <c r="AP364" s="211"/>
      <c r="AQ364" s="211"/>
      <c r="AR364" s="211"/>
      <c r="AS364" s="211"/>
      <c r="AT364" s="211"/>
      <c r="AU364" s="211"/>
      <c r="AV364" s="211"/>
      <c r="AW364" s="211"/>
      <c r="AX364" s="211"/>
    </row>
    <row r="365" spans="1:50" ht="12.75" customHeight="1" x14ac:dyDescent="0.3">
      <c r="A365" s="211"/>
      <c r="B365" s="253"/>
      <c r="C365" s="253"/>
      <c r="D365" s="253"/>
      <c r="E365" s="254"/>
      <c r="F365" s="254"/>
      <c r="G365" s="253"/>
      <c r="H365" s="253"/>
      <c r="I365" s="253"/>
      <c r="J365" s="255"/>
      <c r="K365" s="253"/>
      <c r="L365" s="253"/>
      <c r="M365" s="253"/>
      <c r="N365" s="256"/>
      <c r="O365" s="257"/>
      <c r="P365" s="253"/>
      <c r="Q365" s="253"/>
      <c r="R365" s="253"/>
      <c r="S365" s="253"/>
      <c r="T365" s="253"/>
      <c r="U365" s="253"/>
      <c r="V365" s="253"/>
      <c r="W365" s="253"/>
      <c r="X365" s="253"/>
      <c r="Y365" s="253"/>
      <c r="Z365" s="253"/>
      <c r="AA365" s="253"/>
      <c r="AB365" s="211"/>
      <c r="AC365" s="211"/>
      <c r="AD365" s="211"/>
      <c r="AE365" s="211"/>
      <c r="AF365" s="258"/>
      <c r="AG365" s="258"/>
      <c r="AH365" s="211"/>
      <c r="AI365" s="211"/>
      <c r="AJ365" s="211"/>
      <c r="AK365" s="211"/>
      <c r="AL365" s="211"/>
      <c r="AM365" s="211"/>
      <c r="AN365" s="211"/>
      <c r="AO365" s="211"/>
      <c r="AP365" s="211"/>
      <c r="AQ365" s="211"/>
      <c r="AR365" s="211"/>
      <c r="AS365" s="211"/>
      <c r="AT365" s="211"/>
      <c r="AU365" s="211"/>
      <c r="AV365" s="211"/>
      <c r="AW365" s="211"/>
      <c r="AX365" s="211"/>
    </row>
    <row r="366" spans="1:50" ht="12.75" customHeight="1" x14ac:dyDescent="0.3">
      <c r="A366" s="211"/>
      <c r="B366" s="253"/>
      <c r="C366" s="253"/>
      <c r="D366" s="253"/>
      <c r="E366" s="254"/>
      <c r="F366" s="254"/>
      <c r="G366" s="253"/>
      <c r="H366" s="253"/>
      <c r="I366" s="253"/>
      <c r="J366" s="255"/>
      <c r="K366" s="253"/>
      <c r="L366" s="253"/>
      <c r="M366" s="253"/>
      <c r="N366" s="256"/>
      <c r="O366" s="257"/>
      <c r="P366" s="253"/>
      <c r="Q366" s="253"/>
      <c r="R366" s="253"/>
      <c r="S366" s="253"/>
      <c r="T366" s="253"/>
      <c r="U366" s="253"/>
      <c r="V366" s="253"/>
      <c r="W366" s="253"/>
      <c r="X366" s="253"/>
      <c r="Y366" s="253"/>
      <c r="Z366" s="253"/>
      <c r="AA366" s="253"/>
      <c r="AB366" s="211"/>
      <c r="AC366" s="211"/>
      <c r="AD366" s="211"/>
      <c r="AE366" s="211"/>
      <c r="AF366" s="258"/>
      <c r="AG366" s="258"/>
      <c r="AH366" s="211"/>
      <c r="AI366" s="211"/>
      <c r="AJ366" s="211"/>
      <c r="AK366" s="211"/>
      <c r="AL366" s="211"/>
      <c r="AM366" s="211"/>
      <c r="AN366" s="211"/>
      <c r="AO366" s="211"/>
      <c r="AP366" s="211"/>
      <c r="AQ366" s="211"/>
      <c r="AR366" s="211"/>
      <c r="AS366" s="211"/>
      <c r="AT366" s="211"/>
      <c r="AU366" s="211"/>
      <c r="AV366" s="211"/>
      <c r="AW366" s="211"/>
      <c r="AX366" s="211"/>
    </row>
    <row r="367" spans="1:50" ht="12.75" customHeight="1" x14ac:dyDescent="0.3">
      <c r="A367" s="211"/>
      <c r="B367" s="253"/>
      <c r="C367" s="253"/>
      <c r="D367" s="253"/>
      <c r="E367" s="254"/>
      <c r="F367" s="254"/>
      <c r="G367" s="253"/>
      <c r="H367" s="253"/>
      <c r="I367" s="253"/>
      <c r="J367" s="255"/>
      <c r="K367" s="253"/>
      <c r="L367" s="253"/>
      <c r="M367" s="253"/>
      <c r="N367" s="256"/>
      <c r="O367" s="257"/>
      <c r="P367" s="253"/>
      <c r="Q367" s="253"/>
      <c r="R367" s="253"/>
      <c r="S367" s="253"/>
      <c r="T367" s="253"/>
      <c r="U367" s="253"/>
      <c r="V367" s="253"/>
      <c r="W367" s="253"/>
      <c r="X367" s="253"/>
      <c r="Y367" s="253"/>
      <c r="Z367" s="253"/>
      <c r="AA367" s="253"/>
      <c r="AB367" s="211"/>
      <c r="AC367" s="211"/>
      <c r="AD367" s="211"/>
      <c r="AE367" s="211"/>
      <c r="AF367" s="258"/>
      <c r="AG367" s="258"/>
      <c r="AH367" s="211"/>
      <c r="AI367" s="211"/>
      <c r="AJ367" s="211"/>
      <c r="AK367" s="211"/>
      <c r="AL367" s="211"/>
      <c r="AM367" s="211"/>
      <c r="AN367" s="211"/>
      <c r="AO367" s="211"/>
      <c r="AP367" s="211"/>
      <c r="AQ367" s="211"/>
      <c r="AR367" s="211"/>
      <c r="AS367" s="211"/>
      <c r="AT367" s="211"/>
      <c r="AU367" s="211"/>
      <c r="AV367" s="211"/>
      <c r="AW367" s="211"/>
      <c r="AX367" s="211"/>
    </row>
    <row r="368" spans="1:50" ht="12.75" customHeight="1" x14ac:dyDescent="0.3">
      <c r="A368" s="211"/>
      <c r="B368" s="253"/>
      <c r="C368" s="253"/>
      <c r="D368" s="253"/>
      <c r="E368" s="254"/>
      <c r="F368" s="254"/>
      <c r="G368" s="253"/>
      <c r="H368" s="253"/>
      <c r="I368" s="253"/>
      <c r="J368" s="255"/>
      <c r="K368" s="253"/>
      <c r="L368" s="253"/>
      <c r="M368" s="253"/>
      <c r="N368" s="256"/>
      <c r="O368" s="257"/>
      <c r="P368" s="253"/>
      <c r="Q368" s="253"/>
      <c r="R368" s="253"/>
      <c r="S368" s="253"/>
      <c r="T368" s="253"/>
      <c r="U368" s="253"/>
      <c r="V368" s="253"/>
      <c r="W368" s="253"/>
      <c r="X368" s="253"/>
      <c r="Y368" s="253"/>
      <c r="Z368" s="253"/>
      <c r="AA368" s="253"/>
      <c r="AB368" s="211"/>
      <c r="AC368" s="211"/>
      <c r="AD368" s="211"/>
      <c r="AE368" s="211"/>
      <c r="AF368" s="258"/>
      <c r="AG368" s="258"/>
      <c r="AH368" s="211"/>
      <c r="AI368" s="211"/>
      <c r="AJ368" s="211"/>
      <c r="AK368" s="211"/>
      <c r="AL368" s="211"/>
      <c r="AM368" s="211"/>
      <c r="AN368" s="211"/>
      <c r="AO368" s="211"/>
      <c r="AP368" s="211"/>
      <c r="AQ368" s="211"/>
      <c r="AR368" s="211"/>
      <c r="AS368" s="211"/>
      <c r="AT368" s="211"/>
      <c r="AU368" s="211"/>
      <c r="AV368" s="211"/>
      <c r="AW368" s="211"/>
      <c r="AX368" s="211"/>
    </row>
    <row r="369" spans="1:50" ht="12.75" customHeight="1" x14ac:dyDescent="0.3">
      <c r="A369" s="211"/>
      <c r="B369" s="253"/>
      <c r="C369" s="253"/>
      <c r="D369" s="253"/>
      <c r="E369" s="254"/>
      <c r="F369" s="254"/>
      <c r="G369" s="253"/>
      <c r="H369" s="253"/>
      <c r="I369" s="253"/>
      <c r="J369" s="255"/>
      <c r="K369" s="253"/>
      <c r="L369" s="253"/>
      <c r="M369" s="253"/>
      <c r="N369" s="256"/>
      <c r="O369" s="257"/>
      <c r="P369" s="253"/>
      <c r="Q369" s="253"/>
      <c r="R369" s="253"/>
      <c r="S369" s="253"/>
      <c r="T369" s="253"/>
      <c r="U369" s="253"/>
      <c r="V369" s="253"/>
      <c r="W369" s="253"/>
      <c r="X369" s="253"/>
      <c r="Y369" s="253"/>
      <c r="Z369" s="253"/>
      <c r="AA369" s="253"/>
      <c r="AB369" s="211"/>
      <c r="AC369" s="211"/>
      <c r="AD369" s="211"/>
      <c r="AE369" s="211"/>
      <c r="AF369" s="258"/>
      <c r="AG369" s="258"/>
      <c r="AH369" s="211"/>
      <c r="AI369" s="211"/>
      <c r="AJ369" s="211"/>
      <c r="AK369" s="211"/>
      <c r="AL369" s="211"/>
      <c r="AM369" s="211"/>
      <c r="AN369" s="211"/>
      <c r="AO369" s="211"/>
      <c r="AP369" s="211"/>
      <c r="AQ369" s="211"/>
      <c r="AR369" s="211"/>
      <c r="AS369" s="211"/>
      <c r="AT369" s="211"/>
      <c r="AU369" s="211"/>
      <c r="AV369" s="211"/>
      <c r="AW369" s="211"/>
      <c r="AX369" s="211"/>
    </row>
    <row r="370" spans="1:50" ht="12.75" customHeight="1" x14ac:dyDescent="0.3">
      <c r="A370" s="211"/>
      <c r="B370" s="253"/>
      <c r="C370" s="253"/>
      <c r="D370" s="253"/>
      <c r="E370" s="254"/>
      <c r="F370" s="254"/>
      <c r="G370" s="253"/>
      <c r="H370" s="253"/>
      <c r="I370" s="253"/>
      <c r="J370" s="255"/>
      <c r="K370" s="253"/>
      <c r="L370" s="253"/>
      <c r="M370" s="253"/>
      <c r="N370" s="256"/>
      <c r="O370" s="257"/>
      <c r="P370" s="253"/>
      <c r="Q370" s="253"/>
      <c r="R370" s="253"/>
      <c r="S370" s="253"/>
      <c r="T370" s="253"/>
      <c r="U370" s="253"/>
      <c r="V370" s="253"/>
      <c r="W370" s="253"/>
      <c r="X370" s="253"/>
      <c r="Y370" s="253"/>
      <c r="Z370" s="253"/>
      <c r="AA370" s="253"/>
      <c r="AB370" s="211"/>
      <c r="AC370" s="211"/>
      <c r="AD370" s="211"/>
      <c r="AE370" s="211"/>
      <c r="AF370" s="258"/>
      <c r="AG370" s="258"/>
      <c r="AH370" s="211"/>
      <c r="AI370" s="211"/>
      <c r="AJ370" s="211"/>
      <c r="AK370" s="211"/>
      <c r="AL370" s="211"/>
      <c r="AM370" s="211"/>
      <c r="AN370" s="211"/>
      <c r="AO370" s="211"/>
      <c r="AP370" s="211"/>
      <c r="AQ370" s="211"/>
      <c r="AR370" s="211"/>
      <c r="AS370" s="211"/>
      <c r="AT370" s="211"/>
      <c r="AU370" s="211"/>
      <c r="AV370" s="211"/>
      <c r="AW370" s="211"/>
      <c r="AX370" s="211"/>
    </row>
    <row r="371" spans="1:50" ht="12.75" customHeight="1" x14ac:dyDescent="0.3">
      <c r="A371" s="211"/>
      <c r="B371" s="253"/>
      <c r="C371" s="253"/>
      <c r="D371" s="253"/>
      <c r="E371" s="254"/>
      <c r="F371" s="254"/>
      <c r="G371" s="253"/>
      <c r="H371" s="253"/>
      <c r="I371" s="253"/>
      <c r="J371" s="255"/>
      <c r="K371" s="253"/>
      <c r="L371" s="253"/>
      <c r="M371" s="253"/>
      <c r="N371" s="256"/>
      <c r="O371" s="257"/>
      <c r="P371" s="253"/>
      <c r="Q371" s="253"/>
      <c r="R371" s="253"/>
      <c r="S371" s="253"/>
      <c r="T371" s="253"/>
      <c r="U371" s="253"/>
      <c r="V371" s="253"/>
      <c r="W371" s="253"/>
      <c r="X371" s="253"/>
      <c r="Y371" s="253"/>
      <c r="Z371" s="253"/>
      <c r="AA371" s="253"/>
      <c r="AB371" s="211"/>
      <c r="AC371" s="211"/>
      <c r="AD371" s="211"/>
      <c r="AE371" s="211"/>
      <c r="AF371" s="258"/>
      <c r="AG371" s="258"/>
      <c r="AH371" s="211"/>
      <c r="AI371" s="211"/>
      <c r="AJ371" s="211"/>
      <c r="AK371" s="211"/>
      <c r="AL371" s="211"/>
      <c r="AM371" s="211"/>
      <c r="AN371" s="211"/>
      <c r="AO371" s="211"/>
      <c r="AP371" s="211"/>
      <c r="AQ371" s="211"/>
      <c r="AR371" s="211"/>
      <c r="AS371" s="211"/>
      <c r="AT371" s="211"/>
      <c r="AU371" s="211"/>
      <c r="AV371" s="211"/>
      <c r="AW371" s="211"/>
      <c r="AX371" s="211"/>
    </row>
    <row r="372" spans="1:50" ht="12.75" customHeight="1" x14ac:dyDescent="0.3">
      <c r="A372" s="211"/>
      <c r="B372" s="253"/>
      <c r="C372" s="253"/>
      <c r="D372" s="253"/>
      <c r="E372" s="254"/>
      <c r="F372" s="254"/>
      <c r="G372" s="253"/>
      <c r="H372" s="253"/>
      <c r="I372" s="253"/>
      <c r="J372" s="255"/>
      <c r="K372" s="253"/>
      <c r="L372" s="253"/>
      <c r="M372" s="253"/>
      <c r="N372" s="256"/>
      <c r="O372" s="257"/>
      <c r="P372" s="253"/>
      <c r="Q372" s="253"/>
      <c r="R372" s="253"/>
      <c r="S372" s="253"/>
      <c r="T372" s="253"/>
      <c r="U372" s="253"/>
      <c r="V372" s="253"/>
      <c r="W372" s="253"/>
      <c r="X372" s="253"/>
      <c r="Y372" s="253"/>
      <c r="Z372" s="253"/>
      <c r="AA372" s="253"/>
      <c r="AB372" s="211"/>
      <c r="AC372" s="211"/>
      <c r="AD372" s="211"/>
      <c r="AE372" s="211"/>
      <c r="AF372" s="258"/>
      <c r="AG372" s="258"/>
      <c r="AH372" s="211"/>
      <c r="AI372" s="211"/>
      <c r="AJ372" s="211"/>
      <c r="AK372" s="211"/>
      <c r="AL372" s="211"/>
      <c r="AM372" s="211"/>
      <c r="AN372" s="211"/>
      <c r="AO372" s="211"/>
      <c r="AP372" s="211"/>
      <c r="AQ372" s="211"/>
      <c r="AR372" s="211"/>
      <c r="AS372" s="211"/>
      <c r="AT372" s="211"/>
      <c r="AU372" s="211"/>
      <c r="AV372" s="211"/>
      <c r="AW372" s="211"/>
      <c r="AX372" s="211"/>
    </row>
    <row r="373" spans="1:50" ht="12.75" customHeight="1" x14ac:dyDescent="0.3">
      <c r="A373" s="211"/>
      <c r="B373" s="253"/>
      <c r="C373" s="253"/>
      <c r="D373" s="253"/>
      <c r="E373" s="254"/>
      <c r="F373" s="254"/>
      <c r="G373" s="253"/>
      <c r="H373" s="253"/>
      <c r="I373" s="253"/>
      <c r="J373" s="255"/>
      <c r="K373" s="253"/>
      <c r="L373" s="253"/>
      <c r="M373" s="253"/>
      <c r="N373" s="256"/>
      <c r="O373" s="257"/>
      <c r="P373" s="253"/>
      <c r="Q373" s="253"/>
      <c r="R373" s="253"/>
      <c r="S373" s="253"/>
      <c r="T373" s="253"/>
      <c r="U373" s="253"/>
      <c r="V373" s="253"/>
      <c r="W373" s="253"/>
      <c r="X373" s="253"/>
      <c r="Y373" s="253"/>
      <c r="Z373" s="253"/>
      <c r="AA373" s="253"/>
      <c r="AB373" s="211"/>
      <c r="AC373" s="211"/>
      <c r="AD373" s="211"/>
      <c r="AE373" s="211"/>
      <c r="AF373" s="258"/>
      <c r="AG373" s="258"/>
      <c r="AH373" s="211"/>
      <c r="AI373" s="211"/>
      <c r="AJ373" s="211"/>
      <c r="AK373" s="211"/>
      <c r="AL373" s="211"/>
      <c r="AM373" s="211"/>
      <c r="AN373" s="211"/>
      <c r="AO373" s="211"/>
      <c r="AP373" s="211"/>
      <c r="AQ373" s="211"/>
      <c r="AR373" s="211"/>
      <c r="AS373" s="211"/>
      <c r="AT373" s="211"/>
      <c r="AU373" s="211"/>
      <c r="AV373" s="211"/>
      <c r="AW373" s="211"/>
      <c r="AX373" s="211"/>
    </row>
    <row r="374" spans="1:50" ht="12.75" customHeight="1" x14ac:dyDescent="0.3">
      <c r="A374" s="211"/>
      <c r="B374" s="253"/>
      <c r="C374" s="253"/>
      <c r="D374" s="253"/>
      <c r="E374" s="254"/>
      <c r="F374" s="254"/>
      <c r="G374" s="253"/>
      <c r="H374" s="253"/>
      <c r="I374" s="253"/>
      <c r="J374" s="255"/>
      <c r="K374" s="253"/>
      <c r="L374" s="253"/>
      <c r="M374" s="253"/>
      <c r="N374" s="256"/>
      <c r="O374" s="257"/>
      <c r="P374" s="253"/>
      <c r="Q374" s="253"/>
      <c r="R374" s="253"/>
      <c r="S374" s="253"/>
      <c r="T374" s="253"/>
      <c r="U374" s="253"/>
      <c r="V374" s="253"/>
      <c r="W374" s="253"/>
      <c r="X374" s="253"/>
      <c r="Y374" s="253"/>
      <c r="Z374" s="253"/>
      <c r="AA374" s="253"/>
      <c r="AB374" s="211"/>
      <c r="AC374" s="211"/>
      <c r="AD374" s="211"/>
      <c r="AE374" s="211"/>
      <c r="AF374" s="258"/>
      <c r="AG374" s="258"/>
      <c r="AH374" s="211"/>
      <c r="AI374" s="211"/>
      <c r="AJ374" s="211"/>
      <c r="AK374" s="211"/>
      <c r="AL374" s="211"/>
      <c r="AM374" s="211"/>
      <c r="AN374" s="211"/>
      <c r="AO374" s="211"/>
      <c r="AP374" s="211"/>
      <c r="AQ374" s="211"/>
      <c r="AR374" s="211"/>
      <c r="AS374" s="211"/>
      <c r="AT374" s="211"/>
      <c r="AU374" s="211"/>
      <c r="AV374" s="211"/>
      <c r="AW374" s="211"/>
      <c r="AX374" s="211"/>
    </row>
    <row r="375" spans="1:50" ht="12.75" customHeight="1" x14ac:dyDescent="0.3">
      <c r="A375" s="211"/>
      <c r="B375" s="253"/>
      <c r="C375" s="253"/>
      <c r="D375" s="253"/>
      <c r="E375" s="254"/>
      <c r="F375" s="254"/>
      <c r="G375" s="253"/>
      <c r="H375" s="253"/>
      <c r="I375" s="253"/>
      <c r="J375" s="255"/>
      <c r="K375" s="253"/>
      <c r="L375" s="253"/>
      <c r="M375" s="253"/>
      <c r="N375" s="256"/>
      <c r="O375" s="257"/>
      <c r="P375" s="253"/>
      <c r="Q375" s="253"/>
      <c r="R375" s="253"/>
      <c r="S375" s="253"/>
      <c r="T375" s="253"/>
      <c r="U375" s="253"/>
      <c r="V375" s="253"/>
      <c r="W375" s="253"/>
      <c r="X375" s="253"/>
      <c r="Y375" s="253"/>
      <c r="Z375" s="253"/>
      <c r="AA375" s="253"/>
      <c r="AB375" s="211"/>
      <c r="AC375" s="211"/>
      <c r="AD375" s="211"/>
      <c r="AE375" s="211"/>
      <c r="AF375" s="258"/>
      <c r="AG375" s="258"/>
      <c r="AH375" s="211"/>
      <c r="AI375" s="211"/>
      <c r="AJ375" s="211"/>
      <c r="AK375" s="211"/>
      <c r="AL375" s="211"/>
      <c r="AM375" s="211"/>
      <c r="AN375" s="211"/>
      <c r="AO375" s="211"/>
      <c r="AP375" s="211"/>
      <c r="AQ375" s="211"/>
      <c r="AR375" s="211"/>
      <c r="AS375" s="211"/>
      <c r="AT375" s="211"/>
      <c r="AU375" s="211"/>
      <c r="AV375" s="211"/>
      <c r="AW375" s="211"/>
      <c r="AX375" s="211"/>
    </row>
    <row r="376" spans="1:50" ht="12.75" customHeight="1" x14ac:dyDescent="0.3">
      <c r="A376" s="211"/>
      <c r="B376" s="253"/>
      <c r="C376" s="253"/>
      <c r="D376" s="253"/>
      <c r="E376" s="254"/>
      <c r="F376" s="254"/>
      <c r="G376" s="253"/>
      <c r="H376" s="253"/>
      <c r="I376" s="253"/>
      <c r="J376" s="255"/>
      <c r="K376" s="253"/>
      <c r="L376" s="253"/>
      <c r="M376" s="253"/>
      <c r="N376" s="256"/>
      <c r="O376" s="257"/>
      <c r="P376" s="253"/>
      <c r="Q376" s="253"/>
      <c r="R376" s="253"/>
      <c r="S376" s="253"/>
      <c r="T376" s="253"/>
      <c r="U376" s="253"/>
      <c r="V376" s="253"/>
      <c r="W376" s="253"/>
      <c r="X376" s="253"/>
      <c r="Y376" s="253"/>
      <c r="Z376" s="253"/>
      <c r="AA376" s="253"/>
      <c r="AB376" s="211"/>
      <c r="AC376" s="211"/>
      <c r="AD376" s="211"/>
      <c r="AE376" s="211"/>
      <c r="AF376" s="258"/>
      <c r="AG376" s="258"/>
      <c r="AH376" s="211"/>
      <c r="AI376" s="211"/>
      <c r="AJ376" s="211"/>
      <c r="AK376" s="211"/>
      <c r="AL376" s="211"/>
      <c r="AM376" s="211"/>
      <c r="AN376" s="211"/>
      <c r="AO376" s="211"/>
      <c r="AP376" s="211"/>
      <c r="AQ376" s="211"/>
      <c r="AR376" s="211"/>
      <c r="AS376" s="211"/>
      <c r="AT376" s="211"/>
      <c r="AU376" s="211"/>
      <c r="AV376" s="211"/>
      <c r="AW376" s="211"/>
      <c r="AX376" s="211"/>
    </row>
    <row r="377" spans="1:50" ht="12.75" customHeight="1" x14ac:dyDescent="0.3">
      <c r="A377" s="211"/>
      <c r="B377" s="253"/>
      <c r="C377" s="253"/>
      <c r="D377" s="253"/>
      <c r="E377" s="254"/>
      <c r="F377" s="254"/>
      <c r="G377" s="253"/>
      <c r="H377" s="253"/>
      <c r="I377" s="253"/>
      <c r="J377" s="255"/>
      <c r="K377" s="253"/>
      <c r="L377" s="253"/>
      <c r="M377" s="253"/>
      <c r="N377" s="256"/>
      <c r="O377" s="257"/>
      <c r="P377" s="253"/>
      <c r="Q377" s="253"/>
      <c r="R377" s="253"/>
      <c r="S377" s="253"/>
      <c r="T377" s="253"/>
      <c r="U377" s="253"/>
      <c r="V377" s="253"/>
      <c r="W377" s="253"/>
      <c r="X377" s="253"/>
      <c r="Y377" s="253"/>
      <c r="Z377" s="253"/>
      <c r="AA377" s="253"/>
      <c r="AB377" s="211"/>
      <c r="AC377" s="211"/>
      <c r="AD377" s="211"/>
      <c r="AE377" s="211"/>
      <c r="AF377" s="258"/>
      <c r="AG377" s="258"/>
      <c r="AH377" s="211"/>
      <c r="AI377" s="211"/>
      <c r="AJ377" s="211"/>
      <c r="AK377" s="211"/>
      <c r="AL377" s="211"/>
      <c r="AM377" s="211"/>
      <c r="AN377" s="211"/>
      <c r="AO377" s="211"/>
      <c r="AP377" s="211"/>
      <c r="AQ377" s="211"/>
      <c r="AR377" s="211"/>
      <c r="AS377" s="211"/>
      <c r="AT377" s="211"/>
      <c r="AU377" s="211"/>
      <c r="AV377" s="211"/>
      <c r="AW377" s="211"/>
      <c r="AX377" s="211"/>
    </row>
    <row r="378" spans="1:50" ht="12.75" customHeight="1" x14ac:dyDescent="0.3">
      <c r="A378" s="211"/>
      <c r="B378" s="253"/>
      <c r="C378" s="253"/>
      <c r="D378" s="253"/>
      <c r="E378" s="254"/>
      <c r="F378" s="254"/>
      <c r="G378" s="253"/>
      <c r="H378" s="253"/>
      <c r="I378" s="253"/>
      <c r="J378" s="255"/>
      <c r="K378" s="253"/>
      <c r="L378" s="253"/>
      <c r="M378" s="253"/>
      <c r="N378" s="256"/>
      <c r="O378" s="257"/>
      <c r="P378" s="253"/>
      <c r="Q378" s="253"/>
      <c r="R378" s="253"/>
      <c r="S378" s="253"/>
      <c r="T378" s="253"/>
      <c r="U378" s="253"/>
      <c r="V378" s="253"/>
      <c r="W378" s="253"/>
      <c r="X378" s="253"/>
      <c r="Y378" s="253"/>
      <c r="Z378" s="253"/>
      <c r="AA378" s="253"/>
      <c r="AB378" s="211"/>
      <c r="AC378" s="211"/>
      <c r="AD378" s="211"/>
      <c r="AE378" s="211"/>
      <c r="AF378" s="258"/>
      <c r="AG378" s="258"/>
      <c r="AH378" s="211"/>
      <c r="AI378" s="211"/>
      <c r="AJ378" s="211"/>
      <c r="AK378" s="211"/>
      <c r="AL378" s="211"/>
      <c r="AM378" s="211"/>
      <c r="AN378" s="211"/>
      <c r="AO378" s="211"/>
      <c r="AP378" s="211"/>
      <c r="AQ378" s="211"/>
      <c r="AR378" s="211"/>
      <c r="AS378" s="211"/>
      <c r="AT378" s="211"/>
      <c r="AU378" s="211"/>
      <c r="AV378" s="211"/>
      <c r="AW378" s="211"/>
      <c r="AX378" s="211"/>
    </row>
    <row r="379" spans="1:50" ht="12.75" customHeight="1" x14ac:dyDescent="0.3">
      <c r="A379" s="211"/>
      <c r="B379" s="253"/>
      <c r="C379" s="253"/>
      <c r="D379" s="253"/>
      <c r="E379" s="254"/>
      <c r="F379" s="254"/>
      <c r="G379" s="253"/>
      <c r="H379" s="253"/>
      <c r="I379" s="253"/>
      <c r="J379" s="255"/>
      <c r="K379" s="253"/>
      <c r="L379" s="253"/>
      <c r="M379" s="253"/>
      <c r="N379" s="256"/>
      <c r="O379" s="257"/>
      <c r="P379" s="253"/>
      <c r="Q379" s="253"/>
      <c r="R379" s="253"/>
      <c r="S379" s="253"/>
      <c r="T379" s="253"/>
      <c r="U379" s="253"/>
      <c r="V379" s="253"/>
      <c r="W379" s="253"/>
      <c r="X379" s="253"/>
      <c r="Y379" s="253"/>
      <c r="Z379" s="253"/>
      <c r="AA379" s="253"/>
      <c r="AB379" s="211"/>
      <c r="AC379" s="211"/>
      <c r="AD379" s="211"/>
      <c r="AE379" s="211"/>
      <c r="AF379" s="258"/>
      <c r="AG379" s="258"/>
      <c r="AH379" s="211"/>
      <c r="AI379" s="211"/>
      <c r="AJ379" s="211"/>
      <c r="AK379" s="211"/>
      <c r="AL379" s="211"/>
      <c r="AM379" s="211"/>
      <c r="AN379" s="211"/>
      <c r="AO379" s="211"/>
      <c r="AP379" s="211"/>
      <c r="AQ379" s="211"/>
      <c r="AR379" s="211"/>
      <c r="AS379" s="211"/>
      <c r="AT379" s="211"/>
      <c r="AU379" s="211"/>
      <c r="AV379" s="211"/>
      <c r="AW379" s="211"/>
      <c r="AX379" s="211"/>
    </row>
    <row r="380" spans="1:50" ht="12.75" customHeight="1" x14ac:dyDescent="0.3">
      <c r="A380" s="211"/>
      <c r="B380" s="253"/>
      <c r="C380" s="253"/>
      <c r="D380" s="253"/>
      <c r="E380" s="254"/>
      <c r="F380" s="254"/>
      <c r="G380" s="253"/>
      <c r="H380" s="253"/>
      <c r="I380" s="253"/>
      <c r="J380" s="255"/>
      <c r="K380" s="253"/>
      <c r="L380" s="253"/>
      <c r="M380" s="253"/>
      <c r="N380" s="256"/>
      <c r="O380" s="257"/>
      <c r="P380" s="253"/>
      <c r="Q380" s="253"/>
      <c r="R380" s="253"/>
      <c r="S380" s="253"/>
      <c r="T380" s="253"/>
      <c r="U380" s="253"/>
      <c r="V380" s="253"/>
      <c r="W380" s="253"/>
      <c r="X380" s="253"/>
      <c r="Y380" s="253"/>
      <c r="Z380" s="253"/>
      <c r="AA380" s="253"/>
      <c r="AB380" s="211"/>
      <c r="AC380" s="211"/>
      <c r="AD380" s="211"/>
      <c r="AE380" s="211"/>
      <c r="AF380" s="258"/>
      <c r="AG380" s="258"/>
      <c r="AH380" s="211"/>
      <c r="AI380" s="211"/>
      <c r="AJ380" s="211"/>
      <c r="AK380" s="211"/>
      <c r="AL380" s="211"/>
      <c r="AM380" s="211"/>
      <c r="AN380" s="211"/>
      <c r="AO380" s="211"/>
      <c r="AP380" s="211"/>
      <c r="AQ380" s="211"/>
      <c r="AR380" s="211"/>
      <c r="AS380" s="211"/>
      <c r="AT380" s="211"/>
      <c r="AU380" s="211"/>
      <c r="AV380" s="211"/>
      <c r="AW380" s="211"/>
      <c r="AX380" s="211"/>
    </row>
    <row r="381" spans="1:50" ht="12.75" customHeight="1" x14ac:dyDescent="0.3">
      <c r="A381" s="211"/>
      <c r="B381" s="253"/>
      <c r="C381" s="253"/>
      <c r="D381" s="253"/>
      <c r="E381" s="254"/>
      <c r="F381" s="254"/>
      <c r="G381" s="253"/>
      <c r="H381" s="253"/>
      <c r="I381" s="253"/>
      <c r="J381" s="255"/>
      <c r="K381" s="253"/>
      <c r="L381" s="253"/>
      <c r="M381" s="253"/>
      <c r="N381" s="256"/>
      <c r="O381" s="257"/>
      <c r="P381" s="253"/>
      <c r="Q381" s="253"/>
      <c r="R381" s="253"/>
      <c r="S381" s="253"/>
      <c r="T381" s="253"/>
      <c r="U381" s="253"/>
      <c r="V381" s="253"/>
      <c r="W381" s="253"/>
      <c r="X381" s="253"/>
      <c r="Y381" s="253"/>
      <c r="Z381" s="253"/>
      <c r="AA381" s="253"/>
      <c r="AB381" s="211"/>
      <c r="AC381" s="211"/>
      <c r="AD381" s="211"/>
      <c r="AE381" s="211"/>
      <c r="AF381" s="258"/>
      <c r="AG381" s="258"/>
      <c r="AH381" s="211"/>
      <c r="AI381" s="211"/>
      <c r="AJ381" s="211"/>
      <c r="AK381" s="211"/>
      <c r="AL381" s="211"/>
      <c r="AM381" s="211"/>
      <c r="AN381" s="211"/>
      <c r="AO381" s="211"/>
      <c r="AP381" s="211"/>
      <c r="AQ381" s="211"/>
      <c r="AR381" s="211"/>
      <c r="AS381" s="211"/>
      <c r="AT381" s="211"/>
      <c r="AU381" s="211"/>
      <c r="AV381" s="211"/>
      <c r="AW381" s="211"/>
      <c r="AX381" s="211"/>
    </row>
    <row r="382" spans="1:50" ht="12.75" customHeight="1" x14ac:dyDescent="0.3">
      <c r="A382" s="211"/>
      <c r="B382" s="253"/>
      <c r="C382" s="253"/>
      <c r="D382" s="253"/>
      <c r="E382" s="254"/>
      <c r="F382" s="254"/>
      <c r="G382" s="253"/>
      <c r="H382" s="253"/>
      <c r="I382" s="253"/>
      <c r="J382" s="255"/>
      <c r="K382" s="253"/>
      <c r="L382" s="253"/>
      <c r="M382" s="253"/>
      <c r="N382" s="256"/>
      <c r="O382" s="257"/>
      <c r="P382" s="253"/>
      <c r="Q382" s="253"/>
      <c r="R382" s="253"/>
      <c r="S382" s="253"/>
      <c r="T382" s="253"/>
      <c r="U382" s="253"/>
      <c r="V382" s="253"/>
      <c r="W382" s="253"/>
      <c r="X382" s="253"/>
      <c r="Y382" s="253"/>
      <c r="Z382" s="253"/>
      <c r="AA382" s="253"/>
      <c r="AB382" s="211"/>
      <c r="AC382" s="211"/>
      <c r="AD382" s="211"/>
      <c r="AE382" s="211"/>
      <c r="AF382" s="258"/>
      <c r="AG382" s="258"/>
      <c r="AH382" s="211"/>
      <c r="AI382" s="211"/>
      <c r="AJ382" s="211"/>
      <c r="AK382" s="211"/>
      <c r="AL382" s="211"/>
      <c r="AM382" s="211"/>
      <c r="AN382" s="211"/>
      <c r="AO382" s="211"/>
      <c r="AP382" s="211"/>
      <c r="AQ382" s="211"/>
      <c r="AR382" s="211"/>
      <c r="AS382" s="211"/>
      <c r="AT382" s="211"/>
      <c r="AU382" s="211"/>
      <c r="AV382" s="211"/>
      <c r="AW382" s="211"/>
      <c r="AX382" s="211"/>
    </row>
    <row r="383" spans="1:50" ht="12.75" customHeight="1" x14ac:dyDescent="0.3">
      <c r="A383" s="211"/>
      <c r="B383" s="253"/>
      <c r="C383" s="253"/>
      <c r="D383" s="253"/>
      <c r="E383" s="254"/>
      <c r="F383" s="254"/>
      <c r="G383" s="253"/>
      <c r="H383" s="253"/>
      <c r="I383" s="253"/>
      <c r="J383" s="255"/>
      <c r="K383" s="253"/>
      <c r="L383" s="253"/>
      <c r="M383" s="253"/>
      <c r="N383" s="256"/>
      <c r="O383" s="257"/>
      <c r="P383" s="253"/>
      <c r="Q383" s="253"/>
      <c r="R383" s="253"/>
      <c r="S383" s="253"/>
      <c r="T383" s="253"/>
      <c r="U383" s="253"/>
      <c r="V383" s="253"/>
      <c r="W383" s="253"/>
      <c r="X383" s="253"/>
      <c r="Y383" s="253"/>
      <c r="Z383" s="253"/>
      <c r="AA383" s="253"/>
      <c r="AB383" s="211"/>
      <c r="AC383" s="211"/>
      <c r="AD383" s="211"/>
      <c r="AE383" s="211"/>
      <c r="AF383" s="258"/>
      <c r="AG383" s="258"/>
      <c r="AH383" s="211"/>
      <c r="AI383" s="211"/>
      <c r="AJ383" s="211"/>
      <c r="AK383" s="211"/>
      <c r="AL383" s="211"/>
      <c r="AM383" s="211"/>
      <c r="AN383" s="211"/>
      <c r="AO383" s="211"/>
      <c r="AP383" s="211"/>
      <c r="AQ383" s="211"/>
      <c r="AR383" s="211"/>
      <c r="AS383" s="211"/>
      <c r="AT383" s="211"/>
      <c r="AU383" s="211"/>
      <c r="AV383" s="211"/>
      <c r="AW383" s="211"/>
      <c r="AX383" s="211"/>
    </row>
    <row r="384" spans="1:50" ht="12.75" customHeight="1" x14ac:dyDescent="0.3">
      <c r="A384" s="211"/>
      <c r="B384" s="253"/>
      <c r="C384" s="253"/>
      <c r="D384" s="253"/>
      <c r="E384" s="254"/>
      <c r="F384" s="254"/>
      <c r="G384" s="253"/>
      <c r="H384" s="253"/>
      <c r="I384" s="253"/>
      <c r="J384" s="255"/>
      <c r="K384" s="253"/>
      <c r="L384" s="253"/>
      <c r="M384" s="253"/>
      <c r="N384" s="256"/>
      <c r="O384" s="257"/>
      <c r="P384" s="253"/>
      <c r="Q384" s="253"/>
      <c r="R384" s="253"/>
      <c r="S384" s="253"/>
      <c r="T384" s="253"/>
      <c r="U384" s="253"/>
      <c r="V384" s="253"/>
      <c r="W384" s="253"/>
      <c r="X384" s="253"/>
      <c r="Y384" s="253"/>
      <c r="Z384" s="253"/>
      <c r="AA384" s="253"/>
      <c r="AB384" s="211"/>
      <c r="AC384" s="211"/>
      <c r="AD384" s="211"/>
      <c r="AE384" s="211"/>
      <c r="AF384" s="258"/>
      <c r="AG384" s="258"/>
      <c r="AH384" s="211"/>
      <c r="AI384" s="211"/>
      <c r="AJ384" s="211"/>
      <c r="AK384" s="211"/>
      <c r="AL384" s="211"/>
      <c r="AM384" s="211"/>
      <c r="AN384" s="211"/>
      <c r="AO384" s="211"/>
      <c r="AP384" s="211"/>
      <c r="AQ384" s="211"/>
      <c r="AR384" s="211"/>
      <c r="AS384" s="211"/>
      <c r="AT384" s="211"/>
      <c r="AU384" s="211"/>
      <c r="AV384" s="211"/>
      <c r="AW384" s="211"/>
      <c r="AX384" s="211"/>
    </row>
    <row r="385" spans="1:50" ht="12.75" customHeight="1" x14ac:dyDescent="0.3">
      <c r="A385" s="211"/>
      <c r="B385" s="253"/>
      <c r="C385" s="253"/>
      <c r="D385" s="253"/>
      <c r="E385" s="254"/>
      <c r="F385" s="254"/>
      <c r="G385" s="253"/>
      <c r="H385" s="253"/>
      <c r="I385" s="253"/>
      <c r="J385" s="255"/>
      <c r="K385" s="253"/>
      <c r="L385" s="253"/>
      <c r="M385" s="253"/>
      <c r="N385" s="256"/>
      <c r="O385" s="257"/>
      <c r="P385" s="253"/>
      <c r="Q385" s="253"/>
      <c r="R385" s="253"/>
      <c r="S385" s="253"/>
      <c r="T385" s="253"/>
      <c r="U385" s="253"/>
      <c r="V385" s="253"/>
      <c r="W385" s="253"/>
      <c r="X385" s="253"/>
      <c r="Y385" s="253"/>
      <c r="Z385" s="253"/>
      <c r="AA385" s="253"/>
      <c r="AB385" s="211"/>
      <c r="AC385" s="211"/>
      <c r="AD385" s="211"/>
      <c r="AE385" s="211"/>
      <c r="AF385" s="258"/>
      <c r="AG385" s="258"/>
      <c r="AH385" s="211"/>
      <c r="AI385" s="211"/>
      <c r="AJ385" s="211"/>
      <c r="AK385" s="211"/>
      <c r="AL385" s="211"/>
      <c r="AM385" s="211"/>
      <c r="AN385" s="211"/>
      <c r="AO385" s="211"/>
      <c r="AP385" s="211"/>
      <c r="AQ385" s="211"/>
      <c r="AR385" s="211"/>
      <c r="AS385" s="211"/>
      <c r="AT385" s="211"/>
      <c r="AU385" s="211"/>
      <c r="AV385" s="211"/>
      <c r="AW385" s="211"/>
      <c r="AX385" s="211"/>
    </row>
    <row r="386" spans="1:50" ht="12.75" customHeight="1" x14ac:dyDescent="0.3">
      <c r="A386" s="211"/>
      <c r="B386" s="253"/>
      <c r="C386" s="253"/>
      <c r="D386" s="253"/>
      <c r="E386" s="254"/>
      <c r="F386" s="254"/>
      <c r="G386" s="253"/>
      <c r="H386" s="253"/>
      <c r="I386" s="253"/>
      <c r="J386" s="255"/>
      <c r="K386" s="253"/>
      <c r="L386" s="253"/>
      <c r="M386" s="253"/>
      <c r="N386" s="256"/>
      <c r="O386" s="257"/>
      <c r="P386" s="253"/>
      <c r="Q386" s="253"/>
      <c r="R386" s="253"/>
      <c r="S386" s="253"/>
      <c r="T386" s="253"/>
      <c r="U386" s="253"/>
      <c r="V386" s="253"/>
      <c r="W386" s="253"/>
      <c r="X386" s="253"/>
      <c r="Y386" s="253"/>
      <c r="Z386" s="253"/>
      <c r="AA386" s="253"/>
      <c r="AB386" s="211"/>
      <c r="AC386" s="211"/>
      <c r="AD386" s="211"/>
      <c r="AE386" s="211"/>
      <c r="AF386" s="258"/>
      <c r="AG386" s="258"/>
      <c r="AH386" s="211"/>
      <c r="AI386" s="211"/>
      <c r="AJ386" s="211"/>
      <c r="AK386" s="211"/>
      <c r="AL386" s="211"/>
      <c r="AM386" s="211"/>
      <c r="AN386" s="211"/>
      <c r="AO386" s="211"/>
      <c r="AP386" s="211"/>
      <c r="AQ386" s="211"/>
      <c r="AR386" s="211"/>
      <c r="AS386" s="211"/>
      <c r="AT386" s="211"/>
      <c r="AU386" s="211"/>
      <c r="AV386" s="211"/>
      <c r="AW386" s="211"/>
      <c r="AX386" s="211"/>
    </row>
    <row r="387" spans="1:50" ht="12.75" customHeight="1" x14ac:dyDescent="0.3">
      <c r="A387" s="211"/>
      <c r="B387" s="253"/>
      <c r="C387" s="253"/>
      <c r="D387" s="253"/>
      <c r="E387" s="254"/>
      <c r="F387" s="254"/>
      <c r="G387" s="253"/>
      <c r="H387" s="253"/>
      <c r="I387" s="253"/>
      <c r="J387" s="255"/>
      <c r="K387" s="253"/>
      <c r="L387" s="253"/>
      <c r="M387" s="253"/>
      <c r="N387" s="256"/>
      <c r="O387" s="257"/>
      <c r="P387" s="253"/>
      <c r="Q387" s="253"/>
      <c r="R387" s="253"/>
      <c r="S387" s="253"/>
      <c r="T387" s="253"/>
      <c r="U387" s="253"/>
      <c r="V387" s="253"/>
      <c r="W387" s="253"/>
      <c r="X387" s="253"/>
      <c r="Y387" s="253"/>
      <c r="Z387" s="253"/>
      <c r="AA387" s="253"/>
      <c r="AB387" s="211"/>
      <c r="AC387" s="211"/>
      <c r="AD387" s="211"/>
      <c r="AE387" s="211"/>
      <c r="AF387" s="258"/>
      <c r="AG387" s="258"/>
      <c r="AH387" s="211"/>
      <c r="AI387" s="211"/>
      <c r="AJ387" s="211"/>
      <c r="AK387" s="211"/>
      <c r="AL387" s="211"/>
      <c r="AM387" s="211"/>
      <c r="AN387" s="211"/>
      <c r="AO387" s="211"/>
      <c r="AP387" s="211"/>
      <c r="AQ387" s="211"/>
      <c r="AR387" s="211"/>
      <c r="AS387" s="211"/>
      <c r="AT387" s="211"/>
      <c r="AU387" s="211"/>
      <c r="AV387" s="211"/>
      <c r="AW387" s="211"/>
      <c r="AX387" s="211"/>
    </row>
    <row r="388" spans="1:50" ht="12.75" customHeight="1" x14ac:dyDescent="0.3">
      <c r="A388" s="211"/>
      <c r="B388" s="253"/>
      <c r="C388" s="253"/>
      <c r="D388" s="253"/>
      <c r="E388" s="254"/>
      <c r="F388" s="254"/>
      <c r="G388" s="253"/>
      <c r="H388" s="253"/>
      <c r="I388" s="253"/>
      <c r="J388" s="255"/>
      <c r="K388" s="253"/>
      <c r="L388" s="253"/>
      <c r="M388" s="253"/>
      <c r="N388" s="256"/>
      <c r="O388" s="257"/>
      <c r="P388" s="253"/>
      <c r="Q388" s="253"/>
      <c r="R388" s="253"/>
      <c r="S388" s="253"/>
      <c r="T388" s="253"/>
      <c r="U388" s="253"/>
      <c r="V388" s="253"/>
      <c r="W388" s="253"/>
      <c r="X388" s="253"/>
      <c r="Y388" s="253"/>
      <c r="Z388" s="253"/>
      <c r="AA388" s="253"/>
      <c r="AB388" s="211"/>
      <c r="AC388" s="211"/>
      <c r="AD388" s="211"/>
      <c r="AE388" s="211"/>
      <c r="AF388" s="258"/>
      <c r="AG388" s="258"/>
      <c r="AH388" s="211"/>
      <c r="AI388" s="211"/>
      <c r="AJ388" s="211"/>
      <c r="AK388" s="211"/>
      <c r="AL388" s="211"/>
      <c r="AM388" s="211"/>
      <c r="AN388" s="211"/>
      <c r="AO388" s="211"/>
      <c r="AP388" s="211"/>
      <c r="AQ388" s="211"/>
      <c r="AR388" s="211"/>
      <c r="AS388" s="211"/>
      <c r="AT388" s="211"/>
      <c r="AU388" s="211"/>
      <c r="AV388" s="211"/>
      <c r="AW388" s="211"/>
      <c r="AX388" s="211"/>
    </row>
    <row r="389" spans="1:50" ht="12.75" customHeight="1" x14ac:dyDescent="0.3">
      <c r="A389" s="211"/>
      <c r="B389" s="253"/>
      <c r="C389" s="253"/>
      <c r="D389" s="253"/>
      <c r="E389" s="254"/>
      <c r="F389" s="254"/>
      <c r="G389" s="253"/>
      <c r="H389" s="253"/>
      <c r="I389" s="253"/>
      <c r="J389" s="255"/>
      <c r="K389" s="253"/>
      <c r="L389" s="253"/>
      <c r="M389" s="253"/>
      <c r="N389" s="256"/>
      <c r="O389" s="257"/>
      <c r="P389" s="253"/>
      <c r="Q389" s="253"/>
      <c r="R389" s="253"/>
      <c r="S389" s="253"/>
      <c r="T389" s="253"/>
      <c r="U389" s="253"/>
      <c r="V389" s="253"/>
      <c r="W389" s="253"/>
      <c r="X389" s="253"/>
      <c r="Y389" s="253"/>
      <c r="Z389" s="253"/>
      <c r="AA389" s="253"/>
      <c r="AB389" s="211"/>
      <c r="AC389" s="211"/>
      <c r="AD389" s="211"/>
      <c r="AE389" s="211"/>
      <c r="AF389" s="258"/>
      <c r="AG389" s="258"/>
      <c r="AH389" s="211"/>
      <c r="AI389" s="211"/>
      <c r="AJ389" s="211"/>
      <c r="AK389" s="211"/>
      <c r="AL389" s="211"/>
      <c r="AM389" s="211"/>
      <c r="AN389" s="211"/>
      <c r="AO389" s="211"/>
      <c r="AP389" s="211"/>
      <c r="AQ389" s="211"/>
      <c r="AR389" s="211"/>
      <c r="AS389" s="211"/>
      <c r="AT389" s="211"/>
      <c r="AU389" s="211"/>
      <c r="AV389" s="211"/>
      <c r="AW389" s="211"/>
      <c r="AX389" s="211"/>
    </row>
    <row r="390" spans="1:50" ht="12.75" customHeight="1" x14ac:dyDescent="0.3">
      <c r="A390" s="211"/>
      <c r="B390" s="253"/>
      <c r="C390" s="253"/>
      <c r="D390" s="253"/>
      <c r="E390" s="254"/>
      <c r="F390" s="254"/>
      <c r="G390" s="253"/>
      <c r="H390" s="253"/>
      <c r="I390" s="253"/>
      <c r="J390" s="255"/>
      <c r="K390" s="253"/>
      <c r="L390" s="253"/>
      <c r="M390" s="253"/>
      <c r="N390" s="256"/>
      <c r="O390" s="257"/>
      <c r="P390" s="253"/>
      <c r="Q390" s="253"/>
      <c r="R390" s="253"/>
      <c r="S390" s="253"/>
      <c r="T390" s="253"/>
      <c r="U390" s="253"/>
      <c r="V390" s="253"/>
      <c r="W390" s="253"/>
      <c r="X390" s="253"/>
      <c r="Y390" s="253"/>
      <c r="Z390" s="253"/>
      <c r="AA390" s="253"/>
      <c r="AB390" s="211"/>
      <c r="AC390" s="211"/>
      <c r="AD390" s="211"/>
      <c r="AE390" s="211"/>
      <c r="AF390" s="258"/>
      <c r="AG390" s="258"/>
      <c r="AH390" s="211"/>
      <c r="AI390" s="211"/>
      <c r="AJ390" s="211"/>
      <c r="AK390" s="211"/>
      <c r="AL390" s="211"/>
      <c r="AM390" s="211"/>
      <c r="AN390" s="211"/>
      <c r="AO390" s="211"/>
      <c r="AP390" s="211"/>
      <c r="AQ390" s="211"/>
      <c r="AR390" s="211"/>
      <c r="AS390" s="211"/>
      <c r="AT390" s="211"/>
      <c r="AU390" s="211"/>
      <c r="AV390" s="211"/>
      <c r="AW390" s="211"/>
      <c r="AX390" s="211"/>
    </row>
    <row r="391" spans="1:50" ht="12.75" customHeight="1" x14ac:dyDescent="0.3">
      <c r="A391" s="211"/>
      <c r="B391" s="253"/>
      <c r="C391" s="253"/>
      <c r="D391" s="253"/>
      <c r="E391" s="254"/>
      <c r="F391" s="254"/>
      <c r="G391" s="253"/>
      <c r="H391" s="253"/>
      <c r="I391" s="253"/>
      <c r="J391" s="255"/>
      <c r="K391" s="253"/>
      <c r="L391" s="253"/>
      <c r="M391" s="253"/>
      <c r="N391" s="256"/>
      <c r="O391" s="257"/>
      <c r="P391" s="253"/>
      <c r="Q391" s="253"/>
      <c r="R391" s="253"/>
      <c r="S391" s="253"/>
      <c r="T391" s="253"/>
      <c r="U391" s="253"/>
      <c r="V391" s="253"/>
      <c r="W391" s="253"/>
      <c r="X391" s="253"/>
      <c r="Y391" s="253"/>
      <c r="Z391" s="253"/>
      <c r="AA391" s="253"/>
      <c r="AB391" s="211"/>
      <c r="AC391" s="211"/>
      <c r="AD391" s="211"/>
      <c r="AE391" s="211"/>
      <c r="AF391" s="258"/>
      <c r="AG391" s="258"/>
      <c r="AH391" s="211"/>
      <c r="AI391" s="211"/>
      <c r="AJ391" s="211"/>
      <c r="AK391" s="211"/>
      <c r="AL391" s="211"/>
      <c r="AM391" s="211"/>
      <c r="AN391" s="211"/>
      <c r="AO391" s="211"/>
      <c r="AP391" s="211"/>
      <c r="AQ391" s="211"/>
      <c r="AR391" s="211"/>
      <c r="AS391" s="211"/>
      <c r="AT391" s="211"/>
      <c r="AU391" s="211"/>
      <c r="AV391" s="211"/>
      <c r="AW391" s="211"/>
      <c r="AX391" s="211"/>
    </row>
    <row r="392" spans="1:50" ht="12.75" customHeight="1" x14ac:dyDescent="0.3">
      <c r="A392" s="211"/>
      <c r="B392" s="253"/>
      <c r="C392" s="253"/>
      <c r="D392" s="253"/>
      <c r="E392" s="254"/>
      <c r="F392" s="254"/>
      <c r="G392" s="253"/>
      <c r="H392" s="253"/>
      <c r="I392" s="253"/>
      <c r="J392" s="255"/>
      <c r="K392" s="253"/>
      <c r="L392" s="253"/>
      <c r="M392" s="253"/>
      <c r="N392" s="256"/>
      <c r="O392" s="257"/>
      <c r="P392" s="253"/>
      <c r="Q392" s="253"/>
      <c r="R392" s="253"/>
      <c r="S392" s="253"/>
      <c r="T392" s="253"/>
      <c r="U392" s="253"/>
      <c r="V392" s="253"/>
      <c r="W392" s="253"/>
      <c r="X392" s="253"/>
      <c r="Y392" s="253"/>
      <c r="Z392" s="253"/>
      <c r="AA392" s="253"/>
      <c r="AB392" s="211"/>
      <c r="AC392" s="211"/>
      <c r="AD392" s="211"/>
      <c r="AE392" s="211"/>
      <c r="AF392" s="258"/>
      <c r="AG392" s="258"/>
      <c r="AH392" s="211"/>
      <c r="AI392" s="211"/>
      <c r="AJ392" s="211"/>
      <c r="AK392" s="211"/>
      <c r="AL392" s="211"/>
      <c r="AM392" s="211"/>
      <c r="AN392" s="211"/>
      <c r="AO392" s="211"/>
      <c r="AP392" s="211"/>
      <c r="AQ392" s="211"/>
      <c r="AR392" s="211"/>
      <c r="AS392" s="211"/>
      <c r="AT392" s="211"/>
      <c r="AU392" s="211"/>
      <c r="AV392" s="211"/>
      <c r="AW392" s="211"/>
      <c r="AX392" s="211"/>
    </row>
    <row r="393" spans="1:50" ht="12.75" customHeight="1" x14ac:dyDescent="0.3">
      <c r="A393" s="211"/>
      <c r="B393" s="253"/>
      <c r="C393" s="253"/>
      <c r="D393" s="253"/>
      <c r="E393" s="254"/>
      <c r="F393" s="254"/>
      <c r="G393" s="253"/>
      <c r="H393" s="253"/>
      <c r="I393" s="253"/>
      <c r="J393" s="255"/>
      <c r="K393" s="253"/>
      <c r="L393" s="253"/>
      <c r="M393" s="253"/>
      <c r="N393" s="256"/>
      <c r="O393" s="257"/>
      <c r="P393" s="253"/>
      <c r="Q393" s="253"/>
      <c r="R393" s="253"/>
      <c r="S393" s="253"/>
      <c r="T393" s="253"/>
      <c r="U393" s="253"/>
      <c r="V393" s="253"/>
      <c r="W393" s="253"/>
      <c r="X393" s="253"/>
      <c r="Y393" s="253"/>
      <c r="Z393" s="253"/>
      <c r="AA393" s="253"/>
      <c r="AB393" s="211"/>
      <c r="AC393" s="211"/>
      <c r="AD393" s="211"/>
      <c r="AE393" s="211"/>
      <c r="AF393" s="258"/>
      <c r="AG393" s="258"/>
      <c r="AH393" s="211"/>
      <c r="AI393" s="211"/>
      <c r="AJ393" s="211"/>
      <c r="AK393" s="211"/>
      <c r="AL393" s="211"/>
      <c r="AM393" s="211"/>
      <c r="AN393" s="211"/>
      <c r="AO393" s="211"/>
      <c r="AP393" s="211"/>
      <c r="AQ393" s="211"/>
      <c r="AR393" s="211"/>
      <c r="AS393" s="211"/>
      <c r="AT393" s="211"/>
      <c r="AU393" s="211"/>
      <c r="AV393" s="211"/>
      <c r="AW393" s="211"/>
      <c r="AX393" s="211"/>
    </row>
    <row r="394" spans="1:50" ht="12.75" customHeight="1" x14ac:dyDescent="0.3">
      <c r="A394" s="211"/>
      <c r="B394" s="253"/>
      <c r="C394" s="253"/>
      <c r="D394" s="253"/>
      <c r="E394" s="254"/>
      <c r="F394" s="254"/>
      <c r="G394" s="253"/>
      <c r="H394" s="253"/>
      <c r="I394" s="253"/>
      <c r="J394" s="255"/>
      <c r="K394" s="253"/>
      <c r="L394" s="253"/>
      <c r="M394" s="253"/>
      <c r="N394" s="256"/>
      <c r="O394" s="257"/>
      <c r="P394" s="253"/>
      <c r="Q394" s="253"/>
      <c r="R394" s="253"/>
      <c r="S394" s="253"/>
      <c r="T394" s="253"/>
      <c r="U394" s="253"/>
      <c r="V394" s="253"/>
      <c r="W394" s="253"/>
      <c r="X394" s="253"/>
      <c r="Y394" s="253"/>
      <c r="Z394" s="253"/>
      <c r="AA394" s="253"/>
      <c r="AB394" s="211"/>
      <c r="AC394" s="211"/>
      <c r="AD394" s="211"/>
      <c r="AE394" s="211"/>
      <c r="AF394" s="258"/>
      <c r="AG394" s="258"/>
      <c r="AH394" s="211"/>
      <c r="AI394" s="211"/>
      <c r="AJ394" s="211"/>
      <c r="AK394" s="211"/>
      <c r="AL394" s="211"/>
      <c r="AM394" s="211"/>
      <c r="AN394" s="211"/>
      <c r="AO394" s="211"/>
      <c r="AP394" s="211"/>
      <c r="AQ394" s="211"/>
      <c r="AR394" s="211"/>
      <c r="AS394" s="211"/>
      <c r="AT394" s="211"/>
      <c r="AU394" s="211"/>
      <c r="AV394" s="211"/>
      <c r="AW394" s="211"/>
      <c r="AX394" s="211"/>
    </row>
    <row r="395" spans="1:50" ht="12.75" customHeight="1" x14ac:dyDescent="0.3">
      <c r="A395" s="211"/>
      <c r="B395" s="253"/>
      <c r="C395" s="253"/>
      <c r="D395" s="253"/>
      <c r="E395" s="254"/>
      <c r="F395" s="254"/>
      <c r="G395" s="253"/>
      <c r="H395" s="253"/>
      <c r="I395" s="253"/>
      <c r="J395" s="255"/>
      <c r="K395" s="253"/>
      <c r="L395" s="253"/>
      <c r="M395" s="253"/>
      <c r="N395" s="256"/>
      <c r="O395" s="257"/>
      <c r="P395" s="253"/>
      <c r="Q395" s="253"/>
      <c r="R395" s="253"/>
      <c r="S395" s="253"/>
      <c r="T395" s="253"/>
      <c r="U395" s="253"/>
      <c r="V395" s="253"/>
      <c r="W395" s="253"/>
      <c r="X395" s="253"/>
      <c r="Y395" s="253"/>
      <c r="Z395" s="253"/>
      <c r="AA395" s="253"/>
      <c r="AB395" s="211"/>
      <c r="AC395" s="211"/>
      <c r="AD395" s="211"/>
      <c r="AE395" s="211"/>
      <c r="AF395" s="258"/>
      <c r="AG395" s="258"/>
      <c r="AH395" s="211"/>
      <c r="AI395" s="211"/>
      <c r="AJ395" s="211"/>
      <c r="AK395" s="211"/>
      <c r="AL395" s="211"/>
      <c r="AM395" s="211"/>
      <c r="AN395" s="211"/>
      <c r="AO395" s="211"/>
      <c r="AP395" s="211"/>
      <c r="AQ395" s="211"/>
      <c r="AR395" s="211"/>
      <c r="AS395" s="211"/>
      <c r="AT395" s="211"/>
      <c r="AU395" s="211"/>
      <c r="AV395" s="211"/>
      <c r="AW395" s="211"/>
      <c r="AX395" s="211"/>
    </row>
    <row r="396" spans="1:50" ht="12.75" customHeight="1" x14ac:dyDescent="0.3">
      <c r="A396" s="211"/>
      <c r="B396" s="253"/>
      <c r="C396" s="253"/>
      <c r="D396" s="253"/>
      <c r="E396" s="254"/>
      <c r="F396" s="254"/>
      <c r="G396" s="253"/>
      <c r="H396" s="253"/>
      <c r="I396" s="253"/>
      <c r="J396" s="255"/>
      <c r="K396" s="253"/>
      <c r="L396" s="253"/>
      <c r="M396" s="253"/>
      <c r="N396" s="256"/>
      <c r="O396" s="257"/>
      <c r="P396" s="253"/>
      <c r="Q396" s="253"/>
      <c r="R396" s="253"/>
      <c r="S396" s="253"/>
      <c r="T396" s="253"/>
      <c r="U396" s="253"/>
      <c r="V396" s="253"/>
      <c r="W396" s="253"/>
      <c r="X396" s="253"/>
      <c r="Y396" s="253"/>
      <c r="Z396" s="253"/>
      <c r="AA396" s="253"/>
      <c r="AB396" s="211"/>
      <c r="AC396" s="211"/>
      <c r="AD396" s="211"/>
      <c r="AE396" s="211"/>
      <c r="AF396" s="258"/>
      <c r="AG396" s="258"/>
      <c r="AH396" s="211"/>
      <c r="AI396" s="211"/>
      <c r="AJ396" s="211"/>
      <c r="AK396" s="211"/>
      <c r="AL396" s="211"/>
      <c r="AM396" s="211"/>
      <c r="AN396" s="211"/>
      <c r="AO396" s="211"/>
      <c r="AP396" s="211"/>
      <c r="AQ396" s="211"/>
      <c r="AR396" s="211"/>
      <c r="AS396" s="211"/>
      <c r="AT396" s="211"/>
      <c r="AU396" s="211"/>
      <c r="AV396" s="211"/>
      <c r="AW396" s="211"/>
      <c r="AX396" s="211"/>
    </row>
    <row r="397" spans="1:50" ht="12.75" customHeight="1" x14ac:dyDescent="0.3">
      <c r="A397" s="211"/>
      <c r="B397" s="253"/>
      <c r="C397" s="253"/>
      <c r="D397" s="253"/>
      <c r="E397" s="254"/>
      <c r="F397" s="254"/>
      <c r="G397" s="253"/>
      <c r="H397" s="253"/>
      <c r="I397" s="253"/>
      <c r="J397" s="255"/>
      <c r="K397" s="253"/>
      <c r="L397" s="253"/>
      <c r="M397" s="253"/>
      <c r="N397" s="256"/>
      <c r="O397" s="257"/>
      <c r="P397" s="253"/>
      <c r="Q397" s="253"/>
      <c r="R397" s="253"/>
      <c r="S397" s="253"/>
      <c r="T397" s="253"/>
      <c r="U397" s="253"/>
      <c r="V397" s="253"/>
      <c r="W397" s="253"/>
      <c r="X397" s="253"/>
      <c r="Y397" s="253"/>
      <c r="Z397" s="253"/>
      <c r="AA397" s="253"/>
      <c r="AB397" s="211"/>
      <c r="AC397" s="211"/>
      <c r="AD397" s="211"/>
      <c r="AE397" s="211"/>
      <c r="AF397" s="258"/>
      <c r="AG397" s="258"/>
      <c r="AH397" s="211"/>
      <c r="AI397" s="211"/>
      <c r="AJ397" s="211"/>
      <c r="AK397" s="211"/>
      <c r="AL397" s="211"/>
      <c r="AM397" s="211"/>
      <c r="AN397" s="211"/>
      <c r="AO397" s="211"/>
      <c r="AP397" s="211"/>
      <c r="AQ397" s="211"/>
      <c r="AR397" s="211"/>
      <c r="AS397" s="211"/>
      <c r="AT397" s="211"/>
      <c r="AU397" s="211"/>
      <c r="AV397" s="211"/>
      <c r="AW397" s="211"/>
      <c r="AX397" s="211"/>
    </row>
    <row r="398" spans="1:50" ht="12.75" customHeight="1" x14ac:dyDescent="0.3">
      <c r="A398" s="211"/>
      <c r="B398" s="253"/>
      <c r="C398" s="253"/>
      <c r="D398" s="253"/>
      <c r="E398" s="254"/>
      <c r="F398" s="254"/>
      <c r="G398" s="253"/>
      <c r="H398" s="253"/>
      <c r="I398" s="253"/>
      <c r="J398" s="255"/>
      <c r="K398" s="253"/>
      <c r="L398" s="253"/>
      <c r="M398" s="253"/>
      <c r="N398" s="256"/>
      <c r="O398" s="257"/>
      <c r="P398" s="253"/>
      <c r="Q398" s="253"/>
      <c r="R398" s="253"/>
      <c r="S398" s="253"/>
      <c r="T398" s="253"/>
      <c r="U398" s="253"/>
      <c r="V398" s="253"/>
      <c r="W398" s="253"/>
      <c r="X398" s="253"/>
      <c r="Y398" s="253"/>
      <c r="Z398" s="253"/>
      <c r="AA398" s="253"/>
      <c r="AB398" s="211"/>
      <c r="AC398" s="211"/>
      <c r="AD398" s="211"/>
      <c r="AE398" s="211"/>
      <c r="AF398" s="258"/>
      <c r="AG398" s="258"/>
      <c r="AH398" s="211"/>
      <c r="AI398" s="211"/>
      <c r="AJ398" s="211"/>
      <c r="AK398" s="211"/>
      <c r="AL398" s="211"/>
      <c r="AM398" s="211"/>
      <c r="AN398" s="211"/>
      <c r="AO398" s="211"/>
      <c r="AP398" s="211"/>
      <c r="AQ398" s="211"/>
      <c r="AR398" s="211"/>
      <c r="AS398" s="211"/>
      <c r="AT398" s="211"/>
      <c r="AU398" s="211"/>
      <c r="AV398" s="211"/>
      <c r="AW398" s="211"/>
      <c r="AX398" s="211"/>
    </row>
    <row r="399" spans="1:50" ht="12.75" customHeight="1" x14ac:dyDescent="0.3">
      <c r="A399" s="211"/>
      <c r="B399" s="253"/>
      <c r="C399" s="253"/>
      <c r="D399" s="253"/>
      <c r="E399" s="254"/>
      <c r="F399" s="254"/>
      <c r="G399" s="253"/>
      <c r="H399" s="253"/>
      <c r="I399" s="253"/>
      <c r="J399" s="255"/>
      <c r="K399" s="253"/>
      <c r="L399" s="253"/>
      <c r="M399" s="253"/>
      <c r="N399" s="256"/>
      <c r="O399" s="257"/>
      <c r="P399" s="253"/>
      <c r="Q399" s="253"/>
      <c r="R399" s="253"/>
      <c r="S399" s="253"/>
      <c r="T399" s="253"/>
      <c r="U399" s="253"/>
      <c r="V399" s="253"/>
      <c r="W399" s="253"/>
      <c r="X399" s="253"/>
      <c r="Y399" s="253"/>
      <c r="Z399" s="253"/>
      <c r="AA399" s="253"/>
      <c r="AB399" s="211"/>
      <c r="AC399" s="211"/>
      <c r="AD399" s="211"/>
      <c r="AE399" s="211"/>
      <c r="AF399" s="258"/>
      <c r="AG399" s="258"/>
      <c r="AH399" s="211"/>
      <c r="AI399" s="211"/>
      <c r="AJ399" s="211"/>
      <c r="AK399" s="211"/>
      <c r="AL399" s="211"/>
      <c r="AM399" s="211"/>
      <c r="AN399" s="211"/>
      <c r="AO399" s="211"/>
      <c r="AP399" s="211"/>
      <c r="AQ399" s="211"/>
      <c r="AR399" s="211"/>
      <c r="AS399" s="211"/>
      <c r="AT399" s="211"/>
      <c r="AU399" s="211"/>
      <c r="AV399" s="211"/>
      <c r="AW399" s="211"/>
      <c r="AX399" s="211"/>
    </row>
    <row r="400" spans="1:50" ht="12.75" customHeight="1" x14ac:dyDescent="0.3">
      <c r="A400" s="211"/>
      <c r="B400" s="253"/>
      <c r="C400" s="253"/>
      <c r="D400" s="253"/>
      <c r="E400" s="254"/>
      <c r="F400" s="254"/>
      <c r="G400" s="253"/>
      <c r="H400" s="253"/>
      <c r="I400" s="253"/>
      <c r="J400" s="255"/>
      <c r="K400" s="253"/>
      <c r="L400" s="253"/>
      <c r="M400" s="253"/>
      <c r="N400" s="256"/>
      <c r="O400" s="257"/>
      <c r="P400" s="253"/>
      <c r="Q400" s="253"/>
      <c r="R400" s="253"/>
      <c r="S400" s="253"/>
      <c r="T400" s="253"/>
      <c r="U400" s="253"/>
      <c r="V400" s="253"/>
      <c r="W400" s="253"/>
      <c r="X400" s="253"/>
      <c r="Y400" s="253"/>
      <c r="Z400" s="253"/>
      <c r="AA400" s="253"/>
      <c r="AB400" s="211"/>
      <c r="AC400" s="211"/>
      <c r="AD400" s="211"/>
      <c r="AE400" s="211"/>
      <c r="AF400" s="258"/>
      <c r="AG400" s="258"/>
      <c r="AH400" s="211"/>
      <c r="AI400" s="211"/>
      <c r="AJ400" s="211"/>
      <c r="AK400" s="211"/>
      <c r="AL400" s="211"/>
      <c r="AM400" s="211"/>
      <c r="AN400" s="211"/>
      <c r="AO400" s="211"/>
      <c r="AP400" s="211"/>
      <c r="AQ400" s="211"/>
      <c r="AR400" s="211"/>
      <c r="AS400" s="211"/>
      <c r="AT400" s="211"/>
      <c r="AU400" s="211"/>
      <c r="AV400" s="211"/>
      <c r="AW400" s="211"/>
      <c r="AX400" s="211"/>
    </row>
    <row r="401" spans="1:50" ht="12.75" customHeight="1" x14ac:dyDescent="0.3">
      <c r="A401" s="211"/>
      <c r="B401" s="253"/>
      <c r="C401" s="253"/>
      <c r="D401" s="253"/>
      <c r="E401" s="254"/>
      <c r="F401" s="254"/>
      <c r="G401" s="253"/>
      <c r="H401" s="253"/>
      <c r="I401" s="253"/>
      <c r="J401" s="255"/>
      <c r="K401" s="253"/>
      <c r="L401" s="253"/>
      <c r="M401" s="253"/>
      <c r="N401" s="256"/>
      <c r="O401" s="257"/>
      <c r="P401" s="253"/>
      <c r="Q401" s="253"/>
      <c r="R401" s="253"/>
      <c r="S401" s="253"/>
      <c r="T401" s="253"/>
      <c r="U401" s="253"/>
      <c r="V401" s="253"/>
      <c r="W401" s="253"/>
      <c r="X401" s="253"/>
      <c r="Y401" s="253"/>
      <c r="Z401" s="253"/>
      <c r="AA401" s="253"/>
      <c r="AB401" s="211"/>
      <c r="AC401" s="211"/>
      <c r="AD401" s="211"/>
      <c r="AE401" s="211"/>
      <c r="AF401" s="258"/>
      <c r="AG401" s="258"/>
      <c r="AH401" s="211"/>
      <c r="AI401" s="211"/>
      <c r="AJ401" s="211"/>
      <c r="AK401" s="211"/>
      <c r="AL401" s="211"/>
      <c r="AM401" s="211"/>
      <c r="AN401" s="211"/>
      <c r="AO401" s="211"/>
      <c r="AP401" s="211"/>
      <c r="AQ401" s="211"/>
      <c r="AR401" s="211"/>
      <c r="AS401" s="211"/>
      <c r="AT401" s="211"/>
      <c r="AU401" s="211"/>
      <c r="AV401" s="211"/>
      <c r="AW401" s="211"/>
      <c r="AX401" s="211"/>
    </row>
    <row r="402" spans="1:50" ht="12.75" customHeight="1" x14ac:dyDescent="0.3">
      <c r="A402" s="211"/>
      <c r="B402" s="253"/>
      <c r="C402" s="253"/>
      <c r="D402" s="253"/>
      <c r="E402" s="254"/>
      <c r="F402" s="254"/>
      <c r="G402" s="253"/>
      <c r="H402" s="253"/>
      <c r="I402" s="253"/>
      <c r="J402" s="255"/>
      <c r="K402" s="253"/>
      <c r="L402" s="253"/>
      <c r="M402" s="253"/>
      <c r="N402" s="256"/>
      <c r="O402" s="257"/>
      <c r="P402" s="253"/>
      <c r="Q402" s="253"/>
      <c r="R402" s="253"/>
      <c r="S402" s="253"/>
      <c r="T402" s="253"/>
      <c r="U402" s="253"/>
      <c r="V402" s="253"/>
      <c r="W402" s="253"/>
      <c r="X402" s="253"/>
      <c r="Y402" s="253"/>
      <c r="Z402" s="253"/>
      <c r="AA402" s="253"/>
      <c r="AB402" s="211"/>
      <c r="AC402" s="211"/>
      <c r="AD402" s="211"/>
      <c r="AE402" s="211"/>
      <c r="AF402" s="258"/>
      <c r="AG402" s="258"/>
      <c r="AH402" s="211"/>
      <c r="AI402" s="211"/>
      <c r="AJ402" s="211"/>
      <c r="AK402" s="211"/>
      <c r="AL402" s="211"/>
      <c r="AM402" s="211"/>
      <c r="AN402" s="211"/>
      <c r="AO402" s="211"/>
      <c r="AP402" s="211"/>
      <c r="AQ402" s="211"/>
      <c r="AR402" s="211"/>
      <c r="AS402" s="211"/>
      <c r="AT402" s="211"/>
      <c r="AU402" s="211"/>
      <c r="AV402" s="211"/>
      <c r="AW402" s="211"/>
      <c r="AX402" s="211"/>
    </row>
    <row r="403" spans="1:50" ht="12.75" customHeight="1" x14ac:dyDescent="0.3">
      <c r="A403" s="211"/>
      <c r="B403" s="253"/>
      <c r="C403" s="253"/>
      <c r="D403" s="253"/>
      <c r="E403" s="254"/>
      <c r="F403" s="254"/>
      <c r="G403" s="253"/>
      <c r="H403" s="253"/>
      <c r="I403" s="253"/>
      <c r="J403" s="255"/>
      <c r="K403" s="253"/>
      <c r="L403" s="253"/>
      <c r="M403" s="253"/>
      <c r="N403" s="256"/>
      <c r="O403" s="257"/>
      <c r="P403" s="253"/>
      <c r="Q403" s="253"/>
      <c r="R403" s="253"/>
      <c r="S403" s="253"/>
      <c r="T403" s="253"/>
      <c r="U403" s="253"/>
      <c r="V403" s="253"/>
      <c r="W403" s="253"/>
      <c r="X403" s="253"/>
      <c r="Y403" s="253"/>
      <c r="Z403" s="253"/>
      <c r="AA403" s="253"/>
      <c r="AB403" s="211"/>
      <c r="AC403" s="211"/>
      <c r="AD403" s="211"/>
      <c r="AE403" s="211"/>
      <c r="AF403" s="258"/>
      <c r="AG403" s="258"/>
      <c r="AH403" s="211"/>
      <c r="AI403" s="211"/>
      <c r="AJ403" s="211"/>
      <c r="AK403" s="211"/>
      <c r="AL403" s="211"/>
      <c r="AM403" s="211"/>
      <c r="AN403" s="211"/>
      <c r="AO403" s="211"/>
      <c r="AP403" s="211"/>
      <c r="AQ403" s="211"/>
      <c r="AR403" s="211"/>
      <c r="AS403" s="211"/>
      <c r="AT403" s="211"/>
      <c r="AU403" s="211"/>
      <c r="AV403" s="211"/>
      <c r="AW403" s="211"/>
      <c r="AX403" s="211"/>
    </row>
    <row r="404" spans="1:50" ht="12.75" customHeight="1" x14ac:dyDescent="0.3">
      <c r="A404" s="211"/>
      <c r="B404" s="253"/>
      <c r="C404" s="253"/>
      <c r="D404" s="253"/>
      <c r="E404" s="254"/>
      <c r="F404" s="254"/>
      <c r="G404" s="253"/>
      <c r="H404" s="253"/>
      <c r="I404" s="253"/>
      <c r="J404" s="255"/>
      <c r="K404" s="253"/>
      <c r="L404" s="253"/>
      <c r="M404" s="253"/>
      <c r="N404" s="256"/>
      <c r="O404" s="257"/>
      <c r="P404" s="253"/>
      <c r="Q404" s="253"/>
      <c r="R404" s="253"/>
      <c r="S404" s="253"/>
      <c r="T404" s="253"/>
      <c r="U404" s="253"/>
      <c r="V404" s="253"/>
      <c r="W404" s="253"/>
      <c r="X404" s="253"/>
      <c r="Y404" s="253"/>
      <c r="Z404" s="253"/>
      <c r="AA404" s="253"/>
      <c r="AB404" s="211"/>
      <c r="AC404" s="211"/>
      <c r="AD404" s="211"/>
      <c r="AE404" s="211"/>
      <c r="AF404" s="258"/>
      <c r="AG404" s="258"/>
      <c r="AH404" s="211"/>
      <c r="AI404" s="211"/>
      <c r="AJ404" s="211"/>
      <c r="AK404" s="211"/>
      <c r="AL404" s="211"/>
      <c r="AM404" s="211"/>
      <c r="AN404" s="211"/>
      <c r="AO404" s="211"/>
      <c r="AP404" s="211"/>
      <c r="AQ404" s="211"/>
      <c r="AR404" s="211"/>
      <c r="AS404" s="211"/>
      <c r="AT404" s="211"/>
      <c r="AU404" s="211"/>
      <c r="AV404" s="211"/>
      <c r="AW404" s="211"/>
      <c r="AX404" s="211"/>
    </row>
    <row r="405" spans="1:50" ht="12.75" customHeight="1" x14ac:dyDescent="0.3">
      <c r="A405" s="211"/>
      <c r="B405" s="253"/>
      <c r="C405" s="253"/>
      <c r="D405" s="253"/>
      <c r="E405" s="254"/>
      <c r="F405" s="254"/>
      <c r="G405" s="253"/>
      <c r="H405" s="253"/>
      <c r="I405" s="253"/>
      <c r="J405" s="255"/>
      <c r="K405" s="253"/>
      <c r="L405" s="253"/>
      <c r="M405" s="253"/>
      <c r="N405" s="256"/>
      <c r="O405" s="257"/>
      <c r="P405" s="253"/>
      <c r="Q405" s="253"/>
      <c r="R405" s="253"/>
      <c r="S405" s="253"/>
      <c r="T405" s="253"/>
      <c r="U405" s="253"/>
      <c r="V405" s="253"/>
      <c r="W405" s="253"/>
      <c r="X405" s="253"/>
      <c r="Y405" s="253"/>
      <c r="Z405" s="253"/>
      <c r="AA405" s="253"/>
      <c r="AB405" s="211"/>
      <c r="AC405" s="211"/>
      <c r="AD405" s="211"/>
      <c r="AE405" s="211"/>
      <c r="AF405" s="258"/>
      <c r="AG405" s="258"/>
      <c r="AH405" s="211"/>
      <c r="AI405" s="211"/>
      <c r="AJ405" s="211"/>
      <c r="AK405" s="211"/>
      <c r="AL405" s="211"/>
      <c r="AM405" s="211"/>
      <c r="AN405" s="211"/>
      <c r="AO405" s="211"/>
      <c r="AP405" s="211"/>
      <c r="AQ405" s="211"/>
      <c r="AR405" s="211"/>
      <c r="AS405" s="211"/>
      <c r="AT405" s="211"/>
      <c r="AU405" s="211"/>
      <c r="AV405" s="211"/>
      <c r="AW405" s="211"/>
      <c r="AX405" s="211"/>
    </row>
    <row r="406" spans="1:50" ht="12.75" customHeight="1" x14ac:dyDescent="0.3">
      <c r="A406" s="211"/>
      <c r="B406" s="253"/>
      <c r="C406" s="253"/>
      <c r="D406" s="253"/>
      <c r="E406" s="254"/>
      <c r="F406" s="254"/>
      <c r="G406" s="253"/>
      <c r="H406" s="253"/>
      <c r="I406" s="253"/>
      <c r="J406" s="255"/>
      <c r="K406" s="253"/>
      <c r="L406" s="253"/>
      <c r="M406" s="253"/>
      <c r="N406" s="256"/>
      <c r="O406" s="257"/>
      <c r="P406" s="253"/>
      <c r="Q406" s="253"/>
      <c r="R406" s="253"/>
      <c r="S406" s="253"/>
      <c r="T406" s="253"/>
      <c r="U406" s="253"/>
      <c r="V406" s="253"/>
      <c r="W406" s="253"/>
      <c r="X406" s="253"/>
      <c r="Y406" s="253"/>
      <c r="Z406" s="253"/>
      <c r="AA406" s="253"/>
      <c r="AB406" s="211"/>
      <c r="AC406" s="211"/>
      <c r="AD406" s="211"/>
      <c r="AE406" s="211"/>
      <c r="AF406" s="258"/>
      <c r="AG406" s="258"/>
      <c r="AH406" s="211"/>
      <c r="AI406" s="211"/>
      <c r="AJ406" s="211"/>
      <c r="AK406" s="211"/>
      <c r="AL406" s="211"/>
      <c r="AM406" s="211"/>
      <c r="AN406" s="211"/>
      <c r="AO406" s="211"/>
      <c r="AP406" s="211"/>
      <c r="AQ406" s="211"/>
      <c r="AR406" s="211"/>
      <c r="AS406" s="211"/>
      <c r="AT406" s="211"/>
      <c r="AU406" s="211"/>
      <c r="AV406" s="211"/>
      <c r="AW406" s="211"/>
      <c r="AX406" s="211"/>
    </row>
    <row r="407" spans="1:50" ht="12.75" customHeight="1" x14ac:dyDescent="0.3">
      <c r="A407" s="211"/>
      <c r="B407" s="253"/>
      <c r="C407" s="253"/>
      <c r="D407" s="253"/>
      <c r="E407" s="254"/>
      <c r="F407" s="254"/>
      <c r="G407" s="253"/>
      <c r="H407" s="253"/>
      <c r="I407" s="253"/>
      <c r="J407" s="255"/>
      <c r="K407" s="253"/>
      <c r="L407" s="253"/>
      <c r="M407" s="253"/>
      <c r="N407" s="256"/>
      <c r="O407" s="257"/>
      <c r="P407" s="253"/>
      <c r="Q407" s="253"/>
      <c r="R407" s="253"/>
      <c r="S407" s="253"/>
      <c r="T407" s="253"/>
      <c r="U407" s="253"/>
      <c r="V407" s="253"/>
      <c r="W407" s="253"/>
      <c r="X407" s="253"/>
      <c r="Y407" s="253"/>
      <c r="Z407" s="253"/>
      <c r="AA407" s="253"/>
      <c r="AB407" s="211"/>
      <c r="AC407" s="211"/>
      <c r="AD407" s="211"/>
      <c r="AE407" s="211"/>
      <c r="AF407" s="258"/>
      <c r="AG407" s="258"/>
      <c r="AH407" s="211"/>
      <c r="AI407" s="211"/>
      <c r="AJ407" s="211"/>
      <c r="AK407" s="211"/>
      <c r="AL407" s="211"/>
      <c r="AM407" s="211"/>
      <c r="AN407" s="211"/>
      <c r="AO407" s="211"/>
      <c r="AP407" s="211"/>
      <c r="AQ407" s="211"/>
      <c r="AR407" s="211"/>
      <c r="AS407" s="211"/>
      <c r="AT407" s="211"/>
      <c r="AU407" s="211"/>
      <c r="AV407" s="211"/>
      <c r="AW407" s="211"/>
      <c r="AX407" s="211"/>
    </row>
    <row r="408" spans="1:50" ht="12.75" customHeight="1" x14ac:dyDescent="0.3">
      <c r="A408" s="211"/>
      <c r="B408" s="253"/>
      <c r="C408" s="253"/>
      <c r="D408" s="253"/>
      <c r="E408" s="254"/>
      <c r="F408" s="254"/>
      <c r="G408" s="253"/>
      <c r="H408" s="253"/>
      <c r="I408" s="253"/>
      <c r="J408" s="255"/>
      <c r="K408" s="253"/>
      <c r="L408" s="253"/>
      <c r="M408" s="253"/>
      <c r="N408" s="256"/>
      <c r="O408" s="257"/>
      <c r="P408" s="253"/>
      <c r="Q408" s="253"/>
      <c r="R408" s="253"/>
      <c r="S408" s="253"/>
      <c r="T408" s="253"/>
      <c r="U408" s="253"/>
      <c r="V408" s="253"/>
      <c r="W408" s="253"/>
      <c r="X408" s="253"/>
      <c r="Y408" s="253"/>
      <c r="Z408" s="253"/>
      <c r="AA408" s="253"/>
      <c r="AB408" s="211"/>
      <c r="AC408" s="211"/>
      <c r="AD408" s="211"/>
      <c r="AE408" s="211"/>
      <c r="AF408" s="258"/>
      <c r="AG408" s="258"/>
      <c r="AH408" s="211"/>
      <c r="AI408" s="211"/>
      <c r="AJ408" s="211"/>
      <c r="AK408" s="211"/>
      <c r="AL408" s="211"/>
      <c r="AM408" s="211"/>
      <c r="AN408" s="211"/>
      <c r="AO408" s="211"/>
      <c r="AP408" s="211"/>
      <c r="AQ408" s="211"/>
      <c r="AR408" s="211"/>
      <c r="AS408" s="211"/>
      <c r="AT408" s="211"/>
      <c r="AU408" s="211"/>
      <c r="AV408" s="211"/>
      <c r="AW408" s="211"/>
      <c r="AX408" s="211"/>
    </row>
    <row r="409" spans="1:50" ht="12.75" customHeight="1" x14ac:dyDescent="0.3">
      <c r="A409" s="211"/>
      <c r="B409" s="253"/>
      <c r="C409" s="253"/>
      <c r="D409" s="253"/>
      <c r="E409" s="254"/>
      <c r="F409" s="254"/>
      <c r="G409" s="253"/>
      <c r="H409" s="253"/>
      <c r="I409" s="253"/>
      <c r="J409" s="255"/>
      <c r="K409" s="253"/>
      <c r="L409" s="253"/>
      <c r="M409" s="253"/>
      <c r="N409" s="256"/>
      <c r="O409" s="257"/>
      <c r="P409" s="253"/>
      <c r="Q409" s="253"/>
      <c r="R409" s="253"/>
      <c r="S409" s="253"/>
      <c r="T409" s="253"/>
      <c r="U409" s="253"/>
      <c r="V409" s="253"/>
      <c r="W409" s="253"/>
      <c r="X409" s="253"/>
      <c r="Y409" s="253"/>
      <c r="Z409" s="253"/>
      <c r="AA409" s="253"/>
      <c r="AB409" s="211"/>
      <c r="AC409" s="211"/>
      <c r="AD409" s="211"/>
      <c r="AE409" s="211"/>
      <c r="AF409" s="258"/>
      <c r="AG409" s="258"/>
      <c r="AH409" s="211"/>
      <c r="AI409" s="211"/>
      <c r="AJ409" s="211"/>
      <c r="AK409" s="211"/>
      <c r="AL409" s="211"/>
      <c r="AM409" s="211"/>
      <c r="AN409" s="211"/>
      <c r="AO409" s="211"/>
      <c r="AP409" s="211"/>
      <c r="AQ409" s="211"/>
      <c r="AR409" s="211"/>
      <c r="AS409" s="211"/>
      <c r="AT409" s="211"/>
      <c r="AU409" s="211"/>
      <c r="AV409" s="211"/>
      <c r="AW409" s="211"/>
      <c r="AX409" s="211"/>
    </row>
    <row r="410" spans="1:50" ht="12.75" customHeight="1" x14ac:dyDescent="0.3">
      <c r="A410" s="211"/>
      <c r="B410" s="253"/>
      <c r="C410" s="253"/>
      <c r="D410" s="253"/>
      <c r="E410" s="254"/>
      <c r="F410" s="254"/>
      <c r="G410" s="253"/>
      <c r="H410" s="253"/>
      <c r="I410" s="253"/>
      <c r="J410" s="255"/>
      <c r="K410" s="253"/>
      <c r="L410" s="253"/>
      <c r="M410" s="253"/>
      <c r="N410" s="256"/>
      <c r="O410" s="257"/>
      <c r="P410" s="253"/>
      <c r="Q410" s="253"/>
      <c r="R410" s="253"/>
      <c r="S410" s="253"/>
      <c r="T410" s="253"/>
      <c r="U410" s="253"/>
      <c r="V410" s="253"/>
      <c r="W410" s="253"/>
      <c r="X410" s="253"/>
      <c r="Y410" s="253"/>
      <c r="Z410" s="253"/>
      <c r="AA410" s="253"/>
      <c r="AB410" s="211"/>
      <c r="AC410" s="211"/>
      <c r="AD410" s="211"/>
      <c r="AE410" s="211"/>
      <c r="AF410" s="258"/>
      <c r="AG410" s="258"/>
      <c r="AH410" s="211"/>
      <c r="AI410" s="211"/>
      <c r="AJ410" s="211"/>
      <c r="AK410" s="211"/>
      <c r="AL410" s="211"/>
      <c r="AM410" s="211"/>
      <c r="AN410" s="211"/>
      <c r="AO410" s="211"/>
      <c r="AP410" s="211"/>
      <c r="AQ410" s="211"/>
      <c r="AR410" s="211"/>
      <c r="AS410" s="211"/>
      <c r="AT410" s="211"/>
      <c r="AU410" s="211"/>
      <c r="AV410" s="211"/>
      <c r="AW410" s="211"/>
      <c r="AX410" s="211"/>
    </row>
    <row r="411" spans="1:50" ht="12.75" customHeight="1" x14ac:dyDescent="0.3">
      <c r="A411" s="211"/>
      <c r="B411" s="253"/>
      <c r="C411" s="253"/>
      <c r="D411" s="253"/>
      <c r="E411" s="254"/>
      <c r="F411" s="254"/>
      <c r="G411" s="253"/>
      <c r="H411" s="253"/>
      <c r="I411" s="253"/>
      <c r="J411" s="255"/>
      <c r="K411" s="253"/>
      <c r="L411" s="253"/>
      <c r="M411" s="253"/>
      <c r="N411" s="256"/>
      <c r="O411" s="257"/>
      <c r="P411" s="253"/>
      <c r="Q411" s="253"/>
      <c r="R411" s="253"/>
      <c r="S411" s="253"/>
      <c r="T411" s="253"/>
      <c r="U411" s="253"/>
      <c r="V411" s="253"/>
      <c r="W411" s="253"/>
      <c r="X411" s="253"/>
      <c r="Y411" s="253"/>
      <c r="Z411" s="253"/>
      <c r="AA411" s="253"/>
      <c r="AB411" s="211"/>
      <c r="AC411" s="211"/>
      <c r="AD411" s="211"/>
      <c r="AE411" s="211"/>
      <c r="AF411" s="258"/>
      <c r="AG411" s="258"/>
      <c r="AH411" s="211"/>
      <c r="AI411" s="211"/>
      <c r="AJ411" s="211"/>
      <c r="AK411" s="211"/>
      <c r="AL411" s="211"/>
      <c r="AM411" s="211"/>
      <c r="AN411" s="211"/>
      <c r="AO411" s="211"/>
      <c r="AP411" s="211"/>
      <c r="AQ411" s="211"/>
      <c r="AR411" s="211"/>
      <c r="AS411" s="211"/>
      <c r="AT411" s="211"/>
      <c r="AU411" s="211"/>
      <c r="AV411" s="211"/>
      <c r="AW411" s="211"/>
      <c r="AX411" s="211"/>
    </row>
    <row r="412" spans="1:50" ht="12.75" customHeight="1" x14ac:dyDescent="0.3">
      <c r="A412" s="211"/>
      <c r="B412" s="253"/>
      <c r="C412" s="253"/>
      <c r="D412" s="253"/>
      <c r="E412" s="254"/>
      <c r="F412" s="254"/>
      <c r="G412" s="253"/>
      <c r="H412" s="253"/>
      <c r="I412" s="253"/>
      <c r="J412" s="255"/>
      <c r="K412" s="253"/>
      <c r="L412" s="253"/>
      <c r="M412" s="253"/>
      <c r="N412" s="256"/>
      <c r="O412" s="257"/>
      <c r="P412" s="253"/>
      <c r="Q412" s="253"/>
      <c r="R412" s="253"/>
      <c r="S412" s="253"/>
      <c r="T412" s="253"/>
      <c r="U412" s="253"/>
      <c r="V412" s="253"/>
      <c r="W412" s="253"/>
      <c r="X412" s="253"/>
      <c r="Y412" s="253"/>
      <c r="Z412" s="253"/>
      <c r="AA412" s="253"/>
      <c r="AB412" s="211"/>
      <c r="AC412" s="211"/>
      <c r="AD412" s="211"/>
      <c r="AE412" s="211"/>
      <c r="AF412" s="258"/>
      <c r="AG412" s="258"/>
      <c r="AH412" s="211"/>
      <c r="AI412" s="211"/>
      <c r="AJ412" s="211"/>
      <c r="AK412" s="211"/>
      <c r="AL412" s="211"/>
      <c r="AM412" s="211"/>
      <c r="AN412" s="211"/>
      <c r="AO412" s="211"/>
      <c r="AP412" s="211"/>
      <c r="AQ412" s="211"/>
      <c r="AR412" s="211"/>
      <c r="AS412" s="211"/>
      <c r="AT412" s="211"/>
      <c r="AU412" s="211"/>
      <c r="AV412" s="211"/>
      <c r="AW412" s="211"/>
      <c r="AX412" s="211"/>
    </row>
    <row r="413" spans="1:50" ht="12.75" customHeight="1" x14ac:dyDescent="0.3">
      <c r="A413" s="211"/>
      <c r="B413" s="253"/>
      <c r="C413" s="253"/>
      <c r="D413" s="253"/>
      <c r="E413" s="254"/>
      <c r="F413" s="254"/>
      <c r="G413" s="253"/>
      <c r="H413" s="253"/>
      <c r="I413" s="253"/>
      <c r="J413" s="255"/>
      <c r="K413" s="253"/>
      <c r="L413" s="253"/>
      <c r="M413" s="253"/>
      <c r="N413" s="256"/>
      <c r="O413" s="257"/>
      <c r="P413" s="253"/>
      <c r="Q413" s="253"/>
      <c r="R413" s="253"/>
      <c r="S413" s="253"/>
      <c r="T413" s="253"/>
      <c r="U413" s="253"/>
      <c r="V413" s="253"/>
      <c r="W413" s="253"/>
      <c r="X413" s="253"/>
      <c r="Y413" s="253"/>
      <c r="Z413" s="253"/>
      <c r="AA413" s="253"/>
      <c r="AB413" s="211"/>
      <c r="AC413" s="211"/>
      <c r="AD413" s="211"/>
      <c r="AE413" s="211"/>
      <c r="AF413" s="258"/>
      <c r="AG413" s="258"/>
      <c r="AH413" s="211"/>
      <c r="AI413" s="211"/>
      <c r="AJ413" s="211"/>
      <c r="AK413" s="211"/>
      <c r="AL413" s="211"/>
      <c r="AM413" s="211"/>
      <c r="AN413" s="211"/>
      <c r="AO413" s="211"/>
      <c r="AP413" s="211"/>
      <c r="AQ413" s="211"/>
      <c r="AR413" s="211"/>
      <c r="AS413" s="211"/>
      <c r="AT413" s="211"/>
      <c r="AU413" s="211"/>
      <c r="AV413" s="211"/>
      <c r="AW413" s="211"/>
      <c r="AX413" s="211"/>
    </row>
    <row r="414" spans="1:50" ht="12.75" customHeight="1" x14ac:dyDescent="0.3">
      <c r="A414" s="211"/>
      <c r="B414" s="253"/>
      <c r="C414" s="253"/>
      <c r="D414" s="253"/>
      <c r="E414" s="254"/>
      <c r="F414" s="254"/>
      <c r="G414" s="253"/>
      <c r="H414" s="253"/>
      <c r="I414" s="253"/>
      <c r="J414" s="255"/>
      <c r="K414" s="253"/>
      <c r="L414" s="253"/>
      <c r="M414" s="253"/>
      <c r="N414" s="256"/>
      <c r="O414" s="257"/>
      <c r="P414" s="253"/>
      <c r="Q414" s="253"/>
      <c r="R414" s="253"/>
      <c r="S414" s="253"/>
      <c r="T414" s="253"/>
      <c r="U414" s="253"/>
      <c r="V414" s="253"/>
      <c r="W414" s="253"/>
      <c r="X414" s="253"/>
      <c r="Y414" s="253"/>
      <c r="Z414" s="253"/>
      <c r="AA414" s="253"/>
      <c r="AB414" s="211"/>
      <c r="AC414" s="211"/>
      <c r="AD414" s="211"/>
      <c r="AE414" s="211"/>
      <c r="AF414" s="258"/>
      <c r="AG414" s="258"/>
      <c r="AH414" s="211"/>
      <c r="AI414" s="211"/>
      <c r="AJ414" s="211"/>
      <c r="AK414" s="211"/>
      <c r="AL414" s="211"/>
      <c r="AM414" s="211"/>
      <c r="AN414" s="211"/>
      <c r="AO414" s="211"/>
      <c r="AP414" s="211"/>
      <c r="AQ414" s="211"/>
      <c r="AR414" s="211"/>
      <c r="AS414" s="211"/>
      <c r="AT414" s="211"/>
      <c r="AU414" s="211"/>
      <c r="AV414" s="211"/>
      <c r="AW414" s="211"/>
      <c r="AX414" s="211"/>
    </row>
    <row r="415" spans="1:50" ht="12.75" customHeight="1" x14ac:dyDescent="0.3">
      <c r="A415" s="211"/>
      <c r="B415" s="253"/>
      <c r="C415" s="253"/>
      <c r="D415" s="253"/>
      <c r="E415" s="254"/>
      <c r="F415" s="254"/>
      <c r="G415" s="253"/>
      <c r="H415" s="253"/>
      <c r="I415" s="253"/>
      <c r="J415" s="255"/>
      <c r="K415" s="253"/>
      <c r="L415" s="253"/>
      <c r="M415" s="253"/>
      <c r="N415" s="256"/>
      <c r="O415" s="257"/>
      <c r="P415" s="253"/>
      <c r="Q415" s="253"/>
      <c r="R415" s="253"/>
      <c r="S415" s="253"/>
      <c r="T415" s="253"/>
      <c r="U415" s="253"/>
      <c r="V415" s="253"/>
      <c r="W415" s="253"/>
      <c r="X415" s="253"/>
      <c r="Y415" s="253"/>
      <c r="Z415" s="253"/>
      <c r="AA415" s="253"/>
      <c r="AB415" s="211"/>
      <c r="AC415" s="211"/>
      <c r="AD415" s="211"/>
      <c r="AE415" s="211"/>
      <c r="AF415" s="258"/>
      <c r="AG415" s="258"/>
      <c r="AH415" s="211"/>
      <c r="AI415" s="211"/>
      <c r="AJ415" s="211"/>
      <c r="AK415" s="211"/>
      <c r="AL415" s="211"/>
      <c r="AM415" s="211"/>
      <c r="AN415" s="211"/>
      <c r="AO415" s="211"/>
      <c r="AP415" s="211"/>
      <c r="AQ415" s="211"/>
      <c r="AR415" s="211"/>
      <c r="AS415" s="211"/>
      <c r="AT415" s="211"/>
      <c r="AU415" s="211"/>
      <c r="AV415" s="211"/>
      <c r="AW415" s="211"/>
      <c r="AX415" s="211"/>
    </row>
    <row r="416" spans="1:50" ht="12.75" customHeight="1" x14ac:dyDescent="0.3">
      <c r="A416" s="211"/>
      <c r="B416" s="253"/>
      <c r="C416" s="253"/>
      <c r="D416" s="253"/>
      <c r="E416" s="254"/>
      <c r="F416" s="254"/>
      <c r="G416" s="253"/>
      <c r="H416" s="253"/>
      <c r="I416" s="253"/>
      <c r="J416" s="255"/>
      <c r="K416" s="253"/>
      <c r="L416" s="253"/>
      <c r="M416" s="253"/>
      <c r="N416" s="256"/>
      <c r="O416" s="257"/>
      <c r="P416" s="253"/>
      <c r="Q416" s="253"/>
      <c r="R416" s="253"/>
      <c r="S416" s="253"/>
      <c r="T416" s="253"/>
      <c r="U416" s="253"/>
      <c r="V416" s="253"/>
      <c r="W416" s="253"/>
      <c r="X416" s="253"/>
      <c r="Y416" s="253"/>
      <c r="Z416" s="253"/>
      <c r="AA416" s="253"/>
      <c r="AB416" s="211"/>
      <c r="AC416" s="211"/>
      <c r="AD416" s="211"/>
      <c r="AE416" s="211"/>
      <c r="AF416" s="258"/>
      <c r="AG416" s="258"/>
      <c r="AH416" s="211"/>
      <c r="AI416" s="211"/>
      <c r="AJ416" s="211"/>
      <c r="AK416" s="211"/>
      <c r="AL416" s="211"/>
      <c r="AM416" s="211"/>
      <c r="AN416" s="211"/>
      <c r="AO416" s="211"/>
      <c r="AP416" s="211"/>
      <c r="AQ416" s="211"/>
      <c r="AR416" s="211"/>
      <c r="AS416" s="211"/>
      <c r="AT416" s="211"/>
      <c r="AU416" s="211"/>
      <c r="AV416" s="211"/>
      <c r="AW416" s="211"/>
      <c r="AX416" s="211"/>
    </row>
    <row r="417" spans="1:50" ht="12.75" customHeight="1" x14ac:dyDescent="0.3">
      <c r="A417" s="211"/>
      <c r="B417" s="253"/>
      <c r="C417" s="253"/>
      <c r="D417" s="253"/>
      <c r="E417" s="254"/>
      <c r="F417" s="254"/>
      <c r="G417" s="253"/>
      <c r="H417" s="253"/>
      <c r="I417" s="253"/>
      <c r="J417" s="255"/>
      <c r="K417" s="253"/>
      <c r="L417" s="253"/>
      <c r="M417" s="253"/>
      <c r="N417" s="256"/>
      <c r="O417" s="257"/>
      <c r="P417" s="253"/>
      <c r="Q417" s="253"/>
      <c r="R417" s="253"/>
      <c r="S417" s="253"/>
      <c r="T417" s="253"/>
      <c r="U417" s="253"/>
      <c r="V417" s="253"/>
      <c r="W417" s="253"/>
      <c r="X417" s="253"/>
      <c r="Y417" s="253"/>
      <c r="Z417" s="253"/>
      <c r="AA417" s="253"/>
      <c r="AB417" s="211"/>
      <c r="AC417" s="211"/>
      <c r="AD417" s="211"/>
      <c r="AE417" s="211"/>
      <c r="AF417" s="258"/>
      <c r="AG417" s="258"/>
      <c r="AH417" s="211"/>
      <c r="AI417" s="211"/>
      <c r="AJ417" s="211"/>
      <c r="AK417" s="211"/>
      <c r="AL417" s="211"/>
      <c r="AM417" s="211"/>
      <c r="AN417" s="211"/>
      <c r="AO417" s="211"/>
      <c r="AP417" s="211"/>
      <c r="AQ417" s="211"/>
      <c r="AR417" s="211"/>
      <c r="AS417" s="211"/>
      <c r="AT417" s="211"/>
      <c r="AU417" s="211"/>
      <c r="AV417" s="211"/>
      <c r="AW417" s="211"/>
      <c r="AX417" s="211"/>
    </row>
    <row r="418" spans="1:50" ht="12.75" customHeight="1" x14ac:dyDescent="0.3">
      <c r="A418" s="211"/>
      <c r="B418" s="253"/>
      <c r="C418" s="253"/>
      <c r="D418" s="253"/>
      <c r="E418" s="254"/>
      <c r="F418" s="254"/>
      <c r="G418" s="253"/>
      <c r="H418" s="253"/>
      <c r="I418" s="253"/>
      <c r="J418" s="255"/>
      <c r="K418" s="253"/>
      <c r="L418" s="253"/>
      <c r="M418" s="253"/>
      <c r="N418" s="256"/>
      <c r="O418" s="257"/>
      <c r="P418" s="253"/>
      <c r="Q418" s="253"/>
      <c r="R418" s="253"/>
      <c r="S418" s="253"/>
      <c r="T418" s="253"/>
      <c r="U418" s="253"/>
      <c r="V418" s="253"/>
      <c r="W418" s="253"/>
      <c r="X418" s="253"/>
      <c r="Y418" s="253"/>
      <c r="Z418" s="253"/>
      <c r="AA418" s="253"/>
      <c r="AB418" s="211"/>
      <c r="AC418" s="211"/>
      <c r="AD418" s="211"/>
      <c r="AE418" s="211"/>
      <c r="AF418" s="258"/>
      <c r="AG418" s="258"/>
      <c r="AH418" s="211"/>
      <c r="AI418" s="211"/>
      <c r="AJ418" s="211"/>
      <c r="AK418" s="211"/>
      <c r="AL418" s="211"/>
      <c r="AM418" s="211"/>
      <c r="AN418" s="211"/>
      <c r="AO418" s="211"/>
      <c r="AP418" s="211"/>
      <c r="AQ418" s="211"/>
      <c r="AR418" s="211"/>
      <c r="AS418" s="211"/>
      <c r="AT418" s="211"/>
      <c r="AU418" s="211"/>
      <c r="AV418" s="211"/>
      <c r="AW418" s="211"/>
      <c r="AX418" s="211"/>
    </row>
    <row r="419" spans="1:50" ht="12.75" customHeight="1" x14ac:dyDescent="0.3">
      <c r="A419" s="211"/>
      <c r="B419" s="253"/>
      <c r="C419" s="253"/>
      <c r="D419" s="253"/>
      <c r="E419" s="254"/>
      <c r="F419" s="254"/>
      <c r="G419" s="253"/>
      <c r="H419" s="253"/>
      <c r="I419" s="253"/>
      <c r="J419" s="255"/>
      <c r="K419" s="253"/>
      <c r="L419" s="253"/>
      <c r="M419" s="253"/>
      <c r="N419" s="256"/>
      <c r="O419" s="257"/>
      <c r="P419" s="253"/>
      <c r="Q419" s="253"/>
      <c r="R419" s="253"/>
      <c r="S419" s="253"/>
      <c r="T419" s="253"/>
      <c r="U419" s="253"/>
      <c r="V419" s="253"/>
      <c r="W419" s="253"/>
      <c r="X419" s="253"/>
      <c r="Y419" s="253"/>
      <c r="Z419" s="253"/>
      <c r="AA419" s="253"/>
      <c r="AB419" s="211"/>
      <c r="AC419" s="211"/>
      <c r="AD419" s="211"/>
      <c r="AE419" s="211"/>
      <c r="AF419" s="258"/>
      <c r="AG419" s="258"/>
      <c r="AH419" s="211"/>
      <c r="AI419" s="211"/>
      <c r="AJ419" s="211"/>
      <c r="AK419" s="211"/>
      <c r="AL419" s="211"/>
      <c r="AM419" s="211"/>
      <c r="AN419" s="211"/>
      <c r="AO419" s="211"/>
      <c r="AP419" s="211"/>
      <c r="AQ419" s="211"/>
      <c r="AR419" s="211"/>
      <c r="AS419" s="211"/>
      <c r="AT419" s="211"/>
      <c r="AU419" s="211"/>
      <c r="AV419" s="211"/>
      <c r="AW419" s="211"/>
      <c r="AX419" s="211"/>
    </row>
    <row r="420" spans="1:50" ht="12.75" customHeight="1" x14ac:dyDescent="0.3">
      <c r="A420" s="211"/>
      <c r="B420" s="253"/>
      <c r="C420" s="253"/>
      <c r="D420" s="253"/>
      <c r="E420" s="254"/>
      <c r="F420" s="254"/>
      <c r="G420" s="253"/>
      <c r="H420" s="253"/>
      <c r="I420" s="253"/>
      <c r="J420" s="255"/>
      <c r="K420" s="253"/>
      <c r="L420" s="253"/>
      <c r="M420" s="253"/>
      <c r="N420" s="256"/>
      <c r="O420" s="257"/>
      <c r="P420" s="253"/>
      <c r="Q420" s="253"/>
      <c r="R420" s="253"/>
      <c r="S420" s="253"/>
      <c r="T420" s="253"/>
      <c r="U420" s="253"/>
      <c r="V420" s="253"/>
      <c r="W420" s="253"/>
      <c r="X420" s="253"/>
      <c r="Y420" s="253"/>
      <c r="Z420" s="253"/>
      <c r="AA420" s="253"/>
      <c r="AB420" s="211"/>
      <c r="AC420" s="211"/>
      <c r="AD420" s="211"/>
      <c r="AE420" s="211"/>
      <c r="AF420" s="258"/>
      <c r="AG420" s="258"/>
      <c r="AH420" s="211"/>
      <c r="AI420" s="211"/>
      <c r="AJ420" s="211"/>
      <c r="AK420" s="211"/>
      <c r="AL420" s="211"/>
      <c r="AM420" s="211"/>
      <c r="AN420" s="211"/>
      <c r="AO420" s="211"/>
      <c r="AP420" s="211"/>
      <c r="AQ420" s="211"/>
      <c r="AR420" s="211"/>
      <c r="AS420" s="211"/>
      <c r="AT420" s="211"/>
      <c r="AU420" s="211"/>
      <c r="AV420" s="211"/>
      <c r="AW420" s="211"/>
      <c r="AX420" s="211"/>
    </row>
    <row r="421" spans="1:50" ht="12.75" customHeight="1" x14ac:dyDescent="0.3">
      <c r="A421" s="211"/>
      <c r="B421" s="253"/>
      <c r="C421" s="253"/>
      <c r="D421" s="253"/>
      <c r="E421" s="254"/>
      <c r="F421" s="254"/>
      <c r="G421" s="253"/>
      <c r="H421" s="253"/>
      <c r="I421" s="253"/>
      <c r="J421" s="255"/>
      <c r="K421" s="253"/>
      <c r="L421" s="253"/>
      <c r="M421" s="253"/>
      <c r="N421" s="256"/>
      <c r="O421" s="257"/>
      <c r="P421" s="253"/>
      <c r="Q421" s="253"/>
      <c r="R421" s="253"/>
      <c r="S421" s="253"/>
      <c r="T421" s="253"/>
      <c r="U421" s="253"/>
      <c r="V421" s="253"/>
      <c r="W421" s="253"/>
      <c r="X421" s="253"/>
      <c r="Y421" s="253"/>
      <c r="Z421" s="253"/>
      <c r="AA421" s="253"/>
      <c r="AB421" s="211"/>
      <c r="AC421" s="211"/>
      <c r="AD421" s="211"/>
      <c r="AE421" s="211"/>
      <c r="AF421" s="258"/>
      <c r="AG421" s="258"/>
      <c r="AH421" s="211"/>
      <c r="AI421" s="211"/>
      <c r="AJ421" s="211"/>
      <c r="AK421" s="211"/>
      <c r="AL421" s="211"/>
      <c r="AM421" s="211"/>
      <c r="AN421" s="211"/>
      <c r="AO421" s="211"/>
      <c r="AP421" s="211"/>
      <c r="AQ421" s="211"/>
      <c r="AR421" s="211"/>
      <c r="AS421" s="211"/>
      <c r="AT421" s="211"/>
      <c r="AU421" s="211"/>
      <c r="AV421" s="211"/>
      <c r="AW421" s="211"/>
      <c r="AX421" s="211"/>
    </row>
    <row r="422" spans="1:50" ht="12.75" customHeight="1" x14ac:dyDescent="0.3">
      <c r="A422" s="211"/>
      <c r="B422" s="253"/>
      <c r="C422" s="253"/>
      <c r="D422" s="253"/>
      <c r="E422" s="254"/>
      <c r="F422" s="254"/>
      <c r="G422" s="253"/>
      <c r="H422" s="253"/>
      <c r="I422" s="253"/>
      <c r="J422" s="255"/>
      <c r="K422" s="253"/>
      <c r="L422" s="253"/>
      <c r="M422" s="253"/>
      <c r="N422" s="256"/>
      <c r="O422" s="257"/>
      <c r="P422" s="253"/>
      <c r="Q422" s="253"/>
      <c r="R422" s="253"/>
      <c r="S422" s="253"/>
      <c r="T422" s="253"/>
      <c r="U422" s="253"/>
      <c r="V422" s="253"/>
      <c r="W422" s="253"/>
      <c r="X422" s="253"/>
      <c r="Y422" s="253"/>
      <c r="Z422" s="253"/>
      <c r="AA422" s="253"/>
      <c r="AB422" s="211"/>
      <c r="AC422" s="211"/>
      <c r="AD422" s="211"/>
      <c r="AE422" s="211"/>
      <c r="AF422" s="258"/>
      <c r="AG422" s="258"/>
      <c r="AH422" s="211"/>
      <c r="AI422" s="211"/>
      <c r="AJ422" s="211"/>
      <c r="AK422" s="211"/>
      <c r="AL422" s="211"/>
      <c r="AM422" s="211"/>
      <c r="AN422" s="211"/>
      <c r="AO422" s="211"/>
      <c r="AP422" s="211"/>
      <c r="AQ422" s="211"/>
      <c r="AR422" s="211"/>
      <c r="AS422" s="211"/>
      <c r="AT422" s="211"/>
      <c r="AU422" s="211"/>
      <c r="AV422" s="211"/>
      <c r="AW422" s="211"/>
      <c r="AX422" s="211"/>
    </row>
    <row r="423" spans="1:50" ht="12.75" customHeight="1" x14ac:dyDescent="0.3">
      <c r="A423" s="211"/>
      <c r="B423" s="253"/>
      <c r="C423" s="253"/>
      <c r="D423" s="253"/>
      <c r="E423" s="254"/>
      <c r="F423" s="254"/>
      <c r="G423" s="253"/>
      <c r="H423" s="253"/>
      <c r="I423" s="253"/>
      <c r="J423" s="255"/>
      <c r="K423" s="253"/>
      <c r="L423" s="253"/>
      <c r="M423" s="253"/>
      <c r="N423" s="256"/>
      <c r="O423" s="257"/>
      <c r="P423" s="253"/>
      <c r="Q423" s="253"/>
      <c r="R423" s="253"/>
      <c r="S423" s="253"/>
      <c r="T423" s="253"/>
      <c r="U423" s="253"/>
      <c r="V423" s="253"/>
      <c r="W423" s="253"/>
      <c r="X423" s="253"/>
      <c r="Y423" s="253"/>
      <c r="Z423" s="253"/>
      <c r="AA423" s="253"/>
      <c r="AB423" s="211"/>
      <c r="AC423" s="211"/>
      <c r="AD423" s="211"/>
      <c r="AE423" s="211"/>
      <c r="AF423" s="258"/>
      <c r="AG423" s="258"/>
      <c r="AH423" s="211"/>
      <c r="AI423" s="211"/>
      <c r="AJ423" s="211"/>
      <c r="AK423" s="211"/>
      <c r="AL423" s="211"/>
      <c r="AM423" s="211"/>
      <c r="AN423" s="211"/>
      <c r="AO423" s="211"/>
      <c r="AP423" s="211"/>
      <c r="AQ423" s="211"/>
      <c r="AR423" s="211"/>
      <c r="AS423" s="211"/>
      <c r="AT423" s="211"/>
      <c r="AU423" s="211"/>
      <c r="AV423" s="211"/>
      <c r="AW423" s="211"/>
      <c r="AX423" s="211"/>
    </row>
    <row r="424" spans="1:50" ht="12.75" customHeight="1" x14ac:dyDescent="0.3">
      <c r="A424" s="211"/>
      <c r="B424" s="253"/>
      <c r="C424" s="253"/>
      <c r="D424" s="253"/>
      <c r="E424" s="254"/>
      <c r="F424" s="254"/>
      <c r="G424" s="253"/>
      <c r="H424" s="253"/>
      <c r="I424" s="253"/>
      <c r="J424" s="255"/>
      <c r="K424" s="253"/>
      <c r="L424" s="253"/>
      <c r="M424" s="253"/>
      <c r="N424" s="256"/>
      <c r="O424" s="257"/>
      <c r="P424" s="253"/>
      <c r="Q424" s="253"/>
      <c r="R424" s="253"/>
      <c r="S424" s="253"/>
      <c r="T424" s="253"/>
      <c r="U424" s="253"/>
      <c r="V424" s="253"/>
      <c r="W424" s="253"/>
      <c r="X424" s="253"/>
      <c r="Y424" s="253"/>
      <c r="Z424" s="253"/>
      <c r="AA424" s="253"/>
      <c r="AB424" s="211"/>
      <c r="AC424" s="211"/>
      <c r="AD424" s="211"/>
      <c r="AE424" s="211"/>
      <c r="AF424" s="258"/>
      <c r="AG424" s="258"/>
      <c r="AH424" s="211"/>
      <c r="AI424" s="211"/>
      <c r="AJ424" s="211"/>
      <c r="AK424" s="211"/>
      <c r="AL424" s="211"/>
      <c r="AM424" s="211"/>
      <c r="AN424" s="211"/>
      <c r="AO424" s="211"/>
      <c r="AP424" s="211"/>
      <c r="AQ424" s="211"/>
      <c r="AR424" s="211"/>
      <c r="AS424" s="211"/>
      <c r="AT424" s="211"/>
      <c r="AU424" s="211"/>
      <c r="AV424" s="211"/>
      <c r="AW424" s="211"/>
      <c r="AX424" s="211"/>
    </row>
    <row r="425" spans="1:50" ht="12.75" customHeight="1" x14ac:dyDescent="0.3">
      <c r="A425" s="211"/>
      <c r="B425" s="253"/>
      <c r="C425" s="253"/>
      <c r="D425" s="253"/>
      <c r="E425" s="254"/>
      <c r="F425" s="254"/>
      <c r="G425" s="253"/>
      <c r="H425" s="253"/>
      <c r="I425" s="253"/>
      <c r="J425" s="255"/>
      <c r="K425" s="253"/>
      <c r="L425" s="253"/>
      <c r="M425" s="253"/>
      <c r="N425" s="256"/>
      <c r="O425" s="257"/>
      <c r="P425" s="253"/>
      <c r="Q425" s="253"/>
      <c r="R425" s="253"/>
      <c r="S425" s="253"/>
      <c r="T425" s="253"/>
      <c r="U425" s="253"/>
      <c r="V425" s="253"/>
      <c r="W425" s="253"/>
      <c r="X425" s="253"/>
      <c r="Y425" s="253"/>
      <c r="Z425" s="253"/>
      <c r="AA425" s="253"/>
      <c r="AB425" s="211"/>
      <c r="AC425" s="211"/>
      <c r="AD425" s="211"/>
      <c r="AE425" s="211"/>
      <c r="AF425" s="258"/>
      <c r="AG425" s="258"/>
      <c r="AH425" s="211"/>
      <c r="AI425" s="211"/>
      <c r="AJ425" s="211"/>
      <c r="AK425" s="211"/>
      <c r="AL425" s="211"/>
      <c r="AM425" s="211"/>
      <c r="AN425" s="211"/>
      <c r="AO425" s="211"/>
      <c r="AP425" s="211"/>
      <c r="AQ425" s="211"/>
      <c r="AR425" s="211"/>
      <c r="AS425" s="211"/>
      <c r="AT425" s="211"/>
      <c r="AU425" s="211"/>
      <c r="AV425" s="211"/>
      <c r="AW425" s="211"/>
      <c r="AX425" s="211"/>
    </row>
    <row r="426" spans="1:50" ht="12.75" customHeight="1" x14ac:dyDescent="0.3">
      <c r="A426" s="211"/>
      <c r="B426" s="253"/>
      <c r="C426" s="253"/>
      <c r="D426" s="253"/>
      <c r="E426" s="254"/>
      <c r="F426" s="254"/>
      <c r="G426" s="253"/>
      <c r="H426" s="253"/>
      <c r="I426" s="253"/>
      <c r="J426" s="255"/>
      <c r="K426" s="253"/>
      <c r="L426" s="253"/>
      <c r="M426" s="253"/>
      <c r="N426" s="256"/>
      <c r="O426" s="257"/>
      <c r="P426" s="253"/>
      <c r="Q426" s="253"/>
      <c r="R426" s="253"/>
      <c r="S426" s="253"/>
      <c r="T426" s="253"/>
      <c r="U426" s="253"/>
      <c r="V426" s="253"/>
      <c r="W426" s="253"/>
      <c r="X426" s="253"/>
      <c r="Y426" s="253"/>
      <c r="Z426" s="253"/>
      <c r="AA426" s="253"/>
      <c r="AB426" s="211"/>
      <c r="AC426" s="211"/>
      <c r="AD426" s="211"/>
      <c r="AE426" s="211"/>
      <c r="AF426" s="258"/>
      <c r="AG426" s="258"/>
      <c r="AH426" s="211"/>
      <c r="AI426" s="211"/>
      <c r="AJ426" s="211"/>
      <c r="AK426" s="211"/>
      <c r="AL426" s="211"/>
      <c r="AM426" s="211"/>
      <c r="AN426" s="211"/>
      <c r="AO426" s="211"/>
      <c r="AP426" s="211"/>
      <c r="AQ426" s="211"/>
      <c r="AR426" s="211"/>
      <c r="AS426" s="211"/>
      <c r="AT426" s="211"/>
      <c r="AU426" s="211"/>
      <c r="AV426" s="211"/>
      <c r="AW426" s="211"/>
      <c r="AX426" s="211"/>
    </row>
    <row r="427" spans="1:50" ht="12.75" customHeight="1" x14ac:dyDescent="0.3">
      <c r="A427" s="211"/>
      <c r="B427" s="253"/>
      <c r="C427" s="253"/>
      <c r="D427" s="253"/>
      <c r="E427" s="254"/>
      <c r="F427" s="254"/>
      <c r="G427" s="253"/>
      <c r="H427" s="253"/>
      <c r="I427" s="253"/>
      <c r="J427" s="255"/>
      <c r="K427" s="253"/>
      <c r="L427" s="253"/>
      <c r="M427" s="253"/>
      <c r="N427" s="256"/>
      <c r="O427" s="257"/>
      <c r="P427" s="253"/>
      <c r="Q427" s="253"/>
      <c r="R427" s="253"/>
      <c r="S427" s="253"/>
      <c r="T427" s="253"/>
      <c r="U427" s="253"/>
      <c r="V427" s="253"/>
      <c r="W427" s="253"/>
      <c r="X427" s="253"/>
      <c r="Y427" s="253"/>
      <c r="Z427" s="253"/>
      <c r="AA427" s="253"/>
      <c r="AB427" s="211"/>
      <c r="AC427" s="211"/>
      <c r="AD427" s="211"/>
      <c r="AE427" s="211"/>
      <c r="AF427" s="258"/>
      <c r="AG427" s="258"/>
      <c r="AH427" s="211"/>
      <c r="AI427" s="211"/>
      <c r="AJ427" s="211"/>
      <c r="AK427" s="211"/>
      <c r="AL427" s="211"/>
      <c r="AM427" s="211"/>
      <c r="AN427" s="211"/>
      <c r="AO427" s="211"/>
      <c r="AP427" s="211"/>
      <c r="AQ427" s="211"/>
      <c r="AR427" s="211"/>
      <c r="AS427" s="211"/>
      <c r="AT427" s="211"/>
      <c r="AU427" s="211"/>
      <c r="AV427" s="211"/>
      <c r="AW427" s="211"/>
      <c r="AX427" s="211"/>
    </row>
    <row r="428" spans="1:50" ht="12.75" customHeight="1" x14ac:dyDescent="0.3">
      <c r="A428" s="211"/>
      <c r="B428" s="253"/>
      <c r="C428" s="253"/>
      <c r="D428" s="253"/>
      <c r="E428" s="254"/>
      <c r="F428" s="254"/>
      <c r="G428" s="253"/>
      <c r="H428" s="253"/>
      <c r="I428" s="253"/>
      <c r="J428" s="255"/>
      <c r="K428" s="253"/>
      <c r="L428" s="253"/>
      <c r="M428" s="253"/>
      <c r="N428" s="256"/>
      <c r="O428" s="257"/>
      <c r="P428" s="253"/>
      <c r="Q428" s="253"/>
      <c r="R428" s="253"/>
      <c r="S428" s="253"/>
      <c r="T428" s="253"/>
      <c r="U428" s="253"/>
      <c r="V428" s="253"/>
      <c r="W428" s="253"/>
      <c r="X428" s="253"/>
      <c r="Y428" s="253"/>
      <c r="Z428" s="253"/>
      <c r="AA428" s="253"/>
      <c r="AB428" s="211"/>
      <c r="AC428" s="211"/>
      <c r="AD428" s="211"/>
      <c r="AE428" s="211"/>
      <c r="AF428" s="258"/>
      <c r="AG428" s="258"/>
      <c r="AH428" s="211"/>
      <c r="AI428" s="211"/>
      <c r="AJ428" s="211"/>
      <c r="AK428" s="211"/>
      <c r="AL428" s="211"/>
      <c r="AM428" s="211"/>
      <c r="AN428" s="211"/>
      <c r="AO428" s="211"/>
      <c r="AP428" s="211"/>
      <c r="AQ428" s="211"/>
      <c r="AR428" s="211"/>
      <c r="AS428" s="211"/>
      <c r="AT428" s="211"/>
      <c r="AU428" s="211"/>
      <c r="AV428" s="211"/>
      <c r="AW428" s="211"/>
      <c r="AX428" s="211"/>
    </row>
    <row r="429" spans="1:50" ht="12.75" customHeight="1" x14ac:dyDescent="0.3">
      <c r="A429" s="211"/>
      <c r="B429" s="253"/>
      <c r="C429" s="253"/>
      <c r="D429" s="253"/>
      <c r="E429" s="254"/>
      <c r="F429" s="254"/>
      <c r="G429" s="253"/>
      <c r="H429" s="253"/>
      <c r="I429" s="253"/>
      <c r="J429" s="255"/>
      <c r="K429" s="253"/>
      <c r="L429" s="253"/>
      <c r="M429" s="253"/>
      <c r="N429" s="256"/>
      <c r="O429" s="257"/>
      <c r="P429" s="253"/>
      <c r="Q429" s="253"/>
      <c r="R429" s="253"/>
      <c r="S429" s="253"/>
      <c r="T429" s="253"/>
      <c r="U429" s="253"/>
      <c r="V429" s="253"/>
      <c r="W429" s="253"/>
      <c r="X429" s="253"/>
      <c r="Y429" s="253"/>
      <c r="Z429" s="253"/>
      <c r="AA429" s="253"/>
      <c r="AB429" s="211"/>
      <c r="AC429" s="211"/>
      <c r="AD429" s="211"/>
      <c r="AE429" s="211"/>
      <c r="AF429" s="258"/>
      <c r="AG429" s="258"/>
      <c r="AH429" s="211"/>
      <c r="AI429" s="211"/>
      <c r="AJ429" s="211"/>
      <c r="AK429" s="211"/>
      <c r="AL429" s="211"/>
      <c r="AM429" s="211"/>
      <c r="AN429" s="211"/>
      <c r="AO429" s="211"/>
      <c r="AP429" s="211"/>
      <c r="AQ429" s="211"/>
      <c r="AR429" s="211"/>
      <c r="AS429" s="211"/>
      <c r="AT429" s="211"/>
      <c r="AU429" s="211"/>
      <c r="AV429" s="211"/>
      <c r="AW429" s="211"/>
      <c r="AX429" s="211"/>
    </row>
    <row r="430" spans="1:50" ht="12.75" customHeight="1" x14ac:dyDescent="0.3">
      <c r="A430" s="211"/>
      <c r="B430" s="253"/>
      <c r="C430" s="253"/>
      <c r="D430" s="253"/>
      <c r="E430" s="254"/>
      <c r="F430" s="254"/>
      <c r="G430" s="253"/>
      <c r="H430" s="253"/>
      <c r="I430" s="253"/>
      <c r="J430" s="255"/>
      <c r="K430" s="253"/>
      <c r="L430" s="253"/>
      <c r="M430" s="253"/>
      <c r="N430" s="256"/>
      <c r="O430" s="257"/>
      <c r="P430" s="253"/>
      <c r="Q430" s="253"/>
      <c r="R430" s="253"/>
      <c r="S430" s="253"/>
      <c r="T430" s="253"/>
      <c r="U430" s="253"/>
      <c r="V430" s="253"/>
      <c r="W430" s="253"/>
      <c r="X430" s="253"/>
      <c r="Y430" s="253"/>
      <c r="Z430" s="253"/>
      <c r="AA430" s="253"/>
      <c r="AB430" s="211"/>
      <c r="AC430" s="211"/>
      <c r="AD430" s="211"/>
      <c r="AE430" s="211"/>
      <c r="AF430" s="258"/>
      <c r="AG430" s="258"/>
      <c r="AH430" s="211"/>
      <c r="AI430" s="211"/>
      <c r="AJ430" s="211"/>
      <c r="AK430" s="211"/>
      <c r="AL430" s="211"/>
      <c r="AM430" s="211"/>
      <c r="AN430" s="211"/>
      <c r="AO430" s="211"/>
      <c r="AP430" s="211"/>
      <c r="AQ430" s="211"/>
      <c r="AR430" s="211"/>
      <c r="AS430" s="211"/>
      <c r="AT430" s="211"/>
      <c r="AU430" s="211"/>
      <c r="AV430" s="211"/>
      <c r="AW430" s="211"/>
      <c r="AX430" s="211"/>
    </row>
    <row r="431" spans="1:50" ht="12.75" customHeight="1" x14ac:dyDescent="0.3">
      <c r="A431" s="211"/>
      <c r="B431" s="253"/>
      <c r="C431" s="253"/>
      <c r="D431" s="253"/>
      <c r="E431" s="254"/>
      <c r="F431" s="254"/>
      <c r="G431" s="253"/>
      <c r="H431" s="253"/>
      <c r="I431" s="253"/>
      <c r="J431" s="255"/>
      <c r="K431" s="253"/>
      <c r="L431" s="253"/>
      <c r="M431" s="253"/>
      <c r="N431" s="256"/>
      <c r="O431" s="257"/>
      <c r="P431" s="253"/>
      <c r="Q431" s="253"/>
      <c r="R431" s="253"/>
      <c r="S431" s="253"/>
      <c r="T431" s="253"/>
      <c r="U431" s="253"/>
      <c r="V431" s="253"/>
      <c r="W431" s="253"/>
      <c r="X431" s="253"/>
      <c r="Y431" s="253"/>
      <c r="Z431" s="253"/>
      <c r="AA431" s="253"/>
      <c r="AB431" s="211"/>
      <c r="AC431" s="211"/>
      <c r="AD431" s="211"/>
      <c r="AE431" s="211"/>
      <c r="AF431" s="258"/>
      <c r="AG431" s="258"/>
      <c r="AH431" s="211"/>
      <c r="AI431" s="211"/>
      <c r="AJ431" s="211"/>
      <c r="AK431" s="211"/>
      <c r="AL431" s="211"/>
      <c r="AM431" s="211"/>
      <c r="AN431" s="211"/>
      <c r="AO431" s="211"/>
      <c r="AP431" s="211"/>
      <c r="AQ431" s="211"/>
      <c r="AR431" s="211"/>
      <c r="AS431" s="211"/>
      <c r="AT431" s="211"/>
      <c r="AU431" s="211"/>
      <c r="AV431" s="211"/>
      <c r="AW431" s="211"/>
      <c r="AX431" s="211"/>
    </row>
    <row r="432" spans="1:50" ht="12.75" customHeight="1" x14ac:dyDescent="0.3">
      <c r="A432" s="211"/>
      <c r="B432" s="253"/>
      <c r="C432" s="253"/>
      <c r="D432" s="253"/>
      <c r="E432" s="254"/>
      <c r="F432" s="254"/>
      <c r="G432" s="253"/>
      <c r="H432" s="253"/>
      <c r="I432" s="253"/>
      <c r="J432" s="255"/>
      <c r="K432" s="253"/>
      <c r="L432" s="253"/>
      <c r="M432" s="253"/>
      <c r="N432" s="256"/>
      <c r="O432" s="257"/>
      <c r="P432" s="253"/>
      <c r="Q432" s="253"/>
      <c r="R432" s="253"/>
      <c r="S432" s="253"/>
      <c r="T432" s="253"/>
      <c r="U432" s="253"/>
      <c r="V432" s="253"/>
      <c r="W432" s="253"/>
      <c r="X432" s="253"/>
      <c r="Y432" s="253"/>
      <c r="Z432" s="253"/>
      <c r="AA432" s="253"/>
      <c r="AB432" s="211"/>
      <c r="AC432" s="211"/>
      <c r="AD432" s="211"/>
      <c r="AE432" s="211"/>
      <c r="AF432" s="258"/>
      <c r="AG432" s="258"/>
      <c r="AH432" s="211"/>
      <c r="AI432" s="211"/>
      <c r="AJ432" s="211"/>
      <c r="AK432" s="211"/>
      <c r="AL432" s="211"/>
      <c r="AM432" s="211"/>
      <c r="AN432" s="211"/>
      <c r="AO432" s="211"/>
      <c r="AP432" s="211"/>
      <c r="AQ432" s="211"/>
      <c r="AR432" s="211"/>
      <c r="AS432" s="211"/>
      <c r="AT432" s="211"/>
      <c r="AU432" s="211"/>
      <c r="AV432" s="211"/>
      <c r="AW432" s="211"/>
      <c r="AX432" s="211"/>
    </row>
    <row r="433" spans="1:50" ht="12.75" customHeight="1" x14ac:dyDescent="0.3">
      <c r="A433" s="211"/>
      <c r="B433" s="253"/>
      <c r="C433" s="253"/>
      <c r="D433" s="253"/>
      <c r="E433" s="254"/>
      <c r="F433" s="254"/>
      <c r="G433" s="253"/>
      <c r="H433" s="253"/>
      <c r="I433" s="253"/>
      <c r="J433" s="255"/>
      <c r="K433" s="253"/>
      <c r="L433" s="253"/>
      <c r="M433" s="253"/>
      <c r="N433" s="256"/>
      <c r="O433" s="257"/>
      <c r="P433" s="253"/>
      <c r="Q433" s="253"/>
      <c r="R433" s="253"/>
      <c r="S433" s="253"/>
      <c r="T433" s="253"/>
      <c r="U433" s="253"/>
      <c r="V433" s="253"/>
      <c r="W433" s="253"/>
      <c r="X433" s="253"/>
      <c r="Y433" s="253"/>
      <c r="Z433" s="253"/>
      <c r="AA433" s="253"/>
      <c r="AB433" s="211"/>
      <c r="AC433" s="211"/>
      <c r="AD433" s="211"/>
      <c r="AE433" s="211"/>
      <c r="AF433" s="258"/>
      <c r="AG433" s="258"/>
      <c r="AH433" s="211"/>
      <c r="AI433" s="211"/>
      <c r="AJ433" s="211"/>
      <c r="AK433" s="211"/>
      <c r="AL433" s="211"/>
      <c r="AM433" s="211"/>
      <c r="AN433" s="211"/>
      <c r="AO433" s="211"/>
      <c r="AP433" s="211"/>
      <c r="AQ433" s="211"/>
      <c r="AR433" s="211"/>
      <c r="AS433" s="211"/>
      <c r="AT433" s="211"/>
      <c r="AU433" s="211"/>
      <c r="AV433" s="211"/>
      <c r="AW433" s="211"/>
      <c r="AX433" s="211"/>
    </row>
    <row r="434" spans="1:50" ht="12.75" customHeight="1" x14ac:dyDescent="0.3">
      <c r="A434" s="211"/>
      <c r="B434" s="253"/>
      <c r="C434" s="253"/>
      <c r="D434" s="253"/>
      <c r="E434" s="254"/>
      <c r="F434" s="254"/>
      <c r="G434" s="253"/>
      <c r="H434" s="253"/>
      <c r="I434" s="253"/>
      <c r="J434" s="255"/>
      <c r="K434" s="253"/>
      <c r="L434" s="253"/>
      <c r="M434" s="253"/>
      <c r="N434" s="256"/>
      <c r="O434" s="257"/>
      <c r="P434" s="253"/>
      <c r="Q434" s="253"/>
      <c r="R434" s="253"/>
      <c r="S434" s="253"/>
      <c r="T434" s="253"/>
      <c r="U434" s="253"/>
      <c r="V434" s="253"/>
      <c r="W434" s="253"/>
      <c r="X434" s="253"/>
      <c r="Y434" s="253"/>
      <c r="Z434" s="253"/>
      <c r="AA434" s="253"/>
      <c r="AB434" s="211"/>
      <c r="AC434" s="211"/>
      <c r="AD434" s="211"/>
      <c r="AE434" s="211"/>
      <c r="AF434" s="258"/>
      <c r="AG434" s="258"/>
      <c r="AH434" s="211"/>
      <c r="AI434" s="211"/>
      <c r="AJ434" s="211"/>
      <c r="AK434" s="211"/>
      <c r="AL434" s="211"/>
      <c r="AM434" s="211"/>
      <c r="AN434" s="211"/>
      <c r="AO434" s="211"/>
      <c r="AP434" s="211"/>
      <c r="AQ434" s="211"/>
      <c r="AR434" s="211"/>
      <c r="AS434" s="211"/>
      <c r="AT434" s="211"/>
      <c r="AU434" s="211"/>
      <c r="AV434" s="211"/>
      <c r="AW434" s="211"/>
      <c r="AX434" s="211"/>
    </row>
    <row r="435" spans="1:50" ht="12.75" customHeight="1" x14ac:dyDescent="0.3">
      <c r="A435" s="211"/>
      <c r="B435" s="253"/>
      <c r="C435" s="253"/>
      <c r="D435" s="253"/>
      <c r="E435" s="254"/>
      <c r="F435" s="254"/>
      <c r="G435" s="253"/>
      <c r="H435" s="253"/>
      <c r="I435" s="253"/>
      <c r="J435" s="255"/>
      <c r="K435" s="253"/>
      <c r="L435" s="253"/>
      <c r="M435" s="253"/>
      <c r="N435" s="256"/>
      <c r="O435" s="257"/>
      <c r="P435" s="253"/>
      <c r="Q435" s="253"/>
      <c r="R435" s="253"/>
      <c r="S435" s="253"/>
      <c r="T435" s="253"/>
      <c r="U435" s="253"/>
      <c r="V435" s="253"/>
      <c r="W435" s="253"/>
      <c r="X435" s="253"/>
      <c r="Y435" s="253"/>
      <c r="Z435" s="253"/>
      <c r="AA435" s="253"/>
      <c r="AB435" s="211"/>
      <c r="AC435" s="211"/>
      <c r="AD435" s="211"/>
      <c r="AE435" s="211"/>
      <c r="AF435" s="258"/>
      <c r="AG435" s="258"/>
      <c r="AH435" s="211"/>
      <c r="AI435" s="211"/>
      <c r="AJ435" s="211"/>
      <c r="AK435" s="211"/>
      <c r="AL435" s="211"/>
      <c r="AM435" s="211"/>
      <c r="AN435" s="211"/>
      <c r="AO435" s="211"/>
      <c r="AP435" s="211"/>
      <c r="AQ435" s="211"/>
      <c r="AR435" s="211"/>
      <c r="AS435" s="211"/>
      <c r="AT435" s="211"/>
      <c r="AU435" s="211"/>
      <c r="AV435" s="211"/>
      <c r="AW435" s="211"/>
      <c r="AX435" s="211"/>
    </row>
    <row r="436" spans="1:50" ht="12.75" customHeight="1" x14ac:dyDescent="0.3">
      <c r="A436" s="211"/>
      <c r="B436" s="253"/>
      <c r="C436" s="253"/>
      <c r="D436" s="253"/>
      <c r="E436" s="254"/>
      <c r="F436" s="254"/>
      <c r="G436" s="253"/>
      <c r="H436" s="253"/>
      <c r="I436" s="253"/>
      <c r="J436" s="255"/>
      <c r="K436" s="253"/>
      <c r="L436" s="253"/>
      <c r="M436" s="253"/>
      <c r="N436" s="256"/>
      <c r="O436" s="257"/>
      <c r="P436" s="253"/>
      <c r="Q436" s="253"/>
      <c r="R436" s="253"/>
      <c r="S436" s="253"/>
      <c r="T436" s="253"/>
      <c r="U436" s="253"/>
      <c r="V436" s="253"/>
      <c r="W436" s="253"/>
      <c r="X436" s="253"/>
      <c r="Y436" s="253"/>
      <c r="Z436" s="253"/>
      <c r="AA436" s="253"/>
      <c r="AB436" s="211"/>
      <c r="AC436" s="211"/>
      <c r="AD436" s="211"/>
      <c r="AE436" s="211"/>
      <c r="AF436" s="258"/>
      <c r="AG436" s="258"/>
      <c r="AH436" s="211"/>
      <c r="AI436" s="211"/>
      <c r="AJ436" s="211"/>
      <c r="AK436" s="211"/>
      <c r="AL436" s="211"/>
      <c r="AM436" s="211"/>
      <c r="AN436" s="211"/>
      <c r="AO436" s="211"/>
      <c r="AP436" s="211"/>
      <c r="AQ436" s="211"/>
      <c r="AR436" s="211"/>
      <c r="AS436" s="211"/>
      <c r="AT436" s="211"/>
      <c r="AU436" s="211"/>
      <c r="AV436" s="211"/>
      <c r="AW436" s="211"/>
      <c r="AX436" s="211"/>
    </row>
    <row r="437" spans="1:50" ht="12.75" customHeight="1" x14ac:dyDescent="0.3">
      <c r="A437" s="211"/>
      <c r="B437" s="253"/>
      <c r="C437" s="253"/>
      <c r="D437" s="253"/>
      <c r="E437" s="254"/>
      <c r="F437" s="254"/>
      <c r="G437" s="253"/>
      <c r="H437" s="253"/>
      <c r="I437" s="253"/>
      <c r="J437" s="255"/>
      <c r="K437" s="253"/>
      <c r="L437" s="253"/>
      <c r="M437" s="253"/>
      <c r="N437" s="256"/>
      <c r="O437" s="257"/>
      <c r="P437" s="253"/>
      <c r="Q437" s="253"/>
      <c r="R437" s="253"/>
      <c r="S437" s="253"/>
      <c r="T437" s="253"/>
      <c r="U437" s="253"/>
      <c r="V437" s="253"/>
      <c r="W437" s="253"/>
      <c r="X437" s="253"/>
      <c r="Y437" s="253"/>
      <c r="Z437" s="253"/>
      <c r="AA437" s="253"/>
      <c r="AB437" s="211"/>
      <c r="AC437" s="211"/>
      <c r="AD437" s="211"/>
      <c r="AE437" s="211"/>
      <c r="AF437" s="258"/>
      <c r="AG437" s="258"/>
      <c r="AH437" s="211"/>
      <c r="AI437" s="211"/>
      <c r="AJ437" s="211"/>
      <c r="AK437" s="211"/>
      <c r="AL437" s="211"/>
      <c r="AM437" s="211"/>
      <c r="AN437" s="211"/>
      <c r="AO437" s="211"/>
      <c r="AP437" s="211"/>
      <c r="AQ437" s="211"/>
      <c r="AR437" s="211"/>
      <c r="AS437" s="211"/>
      <c r="AT437" s="211"/>
      <c r="AU437" s="211"/>
      <c r="AV437" s="211"/>
      <c r="AW437" s="211"/>
      <c r="AX437" s="211"/>
    </row>
    <row r="438" spans="1:50" ht="12.75" customHeight="1" x14ac:dyDescent="0.3">
      <c r="A438" s="211"/>
      <c r="B438" s="253"/>
      <c r="C438" s="253"/>
      <c r="D438" s="253"/>
      <c r="E438" s="254"/>
      <c r="F438" s="254"/>
      <c r="G438" s="253"/>
      <c r="H438" s="253"/>
      <c r="I438" s="253"/>
      <c r="J438" s="255"/>
      <c r="K438" s="253"/>
      <c r="L438" s="253"/>
      <c r="M438" s="253"/>
      <c r="N438" s="256"/>
      <c r="O438" s="257"/>
      <c r="P438" s="253"/>
      <c r="Q438" s="253"/>
      <c r="R438" s="253"/>
      <c r="S438" s="253"/>
      <c r="T438" s="253"/>
      <c r="U438" s="253"/>
      <c r="V438" s="253"/>
      <c r="W438" s="253"/>
      <c r="X438" s="253"/>
      <c r="Y438" s="253"/>
      <c r="Z438" s="253"/>
      <c r="AA438" s="253"/>
      <c r="AB438" s="211"/>
      <c r="AC438" s="211"/>
      <c r="AD438" s="211"/>
      <c r="AE438" s="211"/>
      <c r="AF438" s="258"/>
      <c r="AG438" s="258"/>
      <c r="AH438" s="211"/>
      <c r="AI438" s="211"/>
      <c r="AJ438" s="211"/>
      <c r="AK438" s="211"/>
      <c r="AL438" s="211"/>
      <c r="AM438" s="211"/>
      <c r="AN438" s="211"/>
      <c r="AO438" s="211"/>
      <c r="AP438" s="211"/>
      <c r="AQ438" s="211"/>
      <c r="AR438" s="211"/>
      <c r="AS438" s="211"/>
      <c r="AT438" s="211"/>
      <c r="AU438" s="211"/>
      <c r="AV438" s="211"/>
      <c r="AW438" s="211"/>
      <c r="AX438" s="211"/>
    </row>
    <row r="439" spans="1:50" ht="12.75" customHeight="1" x14ac:dyDescent="0.3">
      <c r="A439" s="211"/>
      <c r="B439" s="253"/>
      <c r="C439" s="253"/>
      <c r="D439" s="253"/>
      <c r="E439" s="254"/>
      <c r="F439" s="254"/>
      <c r="G439" s="253"/>
      <c r="H439" s="253"/>
      <c r="I439" s="253"/>
      <c r="J439" s="255"/>
      <c r="K439" s="253"/>
      <c r="L439" s="253"/>
      <c r="M439" s="253"/>
      <c r="N439" s="256"/>
      <c r="O439" s="257"/>
      <c r="P439" s="253"/>
      <c r="Q439" s="253"/>
      <c r="R439" s="253"/>
      <c r="S439" s="253"/>
      <c r="T439" s="253"/>
      <c r="U439" s="253"/>
      <c r="V439" s="253"/>
      <c r="W439" s="253"/>
      <c r="X439" s="253"/>
      <c r="Y439" s="253"/>
      <c r="Z439" s="253"/>
      <c r="AA439" s="253"/>
      <c r="AB439" s="211"/>
      <c r="AC439" s="211"/>
      <c r="AD439" s="211"/>
      <c r="AE439" s="211"/>
      <c r="AF439" s="258"/>
      <c r="AG439" s="258"/>
      <c r="AH439" s="211"/>
      <c r="AI439" s="211"/>
      <c r="AJ439" s="211"/>
      <c r="AK439" s="211"/>
      <c r="AL439" s="211"/>
      <c r="AM439" s="211"/>
      <c r="AN439" s="211"/>
      <c r="AO439" s="211"/>
      <c r="AP439" s="211"/>
      <c r="AQ439" s="211"/>
      <c r="AR439" s="211"/>
      <c r="AS439" s="211"/>
      <c r="AT439" s="211"/>
      <c r="AU439" s="211"/>
      <c r="AV439" s="211"/>
      <c r="AW439" s="211"/>
      <c r="AX439" s="211"/>
    </row>
    <row r="440" spans="1:50" ht="12.75" customHeight="1" x14ac:dyDescent="0.3">
      <c r="A440" s="211"/>
      <c r="B440" s="253"/>
      <c r="C440" s="253"/>
      <c r="D440" s="253"/>
      <c r="E440" s="254"/>
      <c r="F440" s="254"/>
      <c r="G440" s="253"/>
      <c r="H440" s="253"/>
      <c r="I440" s="253"/>
      <c r="J440" s="255"/>
      <c r="K440" s="253"/>
      <c r="L440" s="253"/>
      <c r="M440" s="253"/>
      <c r="N440" s="256"/>
      <c r="O440" s="257"/>
      <c r="P440" s="253"/>
      <c r="Q440" s="253"/>
      <c r="R440" s="253"/>
      <c r="S440" s="253"/>
      <c r="T440" s="253"/>
      <c r="U440" s="253"/>
      <c r="V440" s="253"/>
      <c r="W440" s="253"/>
      <c r="X440" s="253"/>
      <c r="Y440" s="253"/>
      <c r="Z440" s="253"/>
      <c r="AA440" s="253"/>
      <c r="AB440" s="211"/>
      <c r="AC440" s="211"/>
      <c r="AD440" s="211"/>
      <c r="AE440" s="211"/>
      <c r="AF440" s="258"/>
      <c r="AG440" s="258"/>
      <c r="AH440" s="211"/>
      <c r="AI440" s="211"/>
      <c r="AJ440" s="211"/>
      <c r="AK440" s="211"/>
      <c r="AL440" s="211"/>
      <c r="AM440" s="211"/>
      <c r="AN440" s="211"/>
      <c r="AO440" s="211"/>
      <c r="AP440" s="211"/>
      <c r="AQ440" s="211"/>
      <c r="AR440" s="211"/>
      <c r="AS440" s="211"/>
      <c r="AT440" s="211"/>
      <c r="AU440" s="211"/>
      <c r="AV440" s="211"/>
      <c r="AW440" s="211"/>
      <c r="AX440" s="211"/>
    </row>
    <row r="441" spans="1:50" ht="12.75" customHeight="1" x14ac:dyDescent="0.3">
      <c r="A441" s="211"/>
      <c r="B441" s="253"/>
      <c r="C441" s="253"/>
      <c r="D441" s="253"/>
      <c r="E441" s="254"/>
      <c r="F441" s="254"/>
      <c r="G441" s="253"/>
      <c r="H441" s="253"/>
      <c r="I441" s="253"/>
      <c r="J441" s="255"/>
      <c r="K441" s="253"/>
      <c r="L441" s="253"/>
      <c r="M441" s="253"/>
      <c r="N441" s="256"/>
      <c r="O441" s="257"/>
      <c r="P441" s="253"/>
      <c r="Q441" s="253"/>
      <c r="R441" s="253"/>
      <c r="S441" s="253"/>
      <c r="T441" s="253"/>
      <c r="U441" s="253"/>
      <c r="V441" s="253"/>
      <c r="W441" s="253"/>
      <c r="X441" s="253"/>
      <c r="Y441" s="253"/>
      <c r="Z441" s="253"/>
      <c r="AA441" s="253"/>
      <c r="AB441" s="211"/>
      <c r="AC441" s="211"/>
      <c r="AD441" s="211"/>
      <c r="AE441" s="211"/>
      <c r="AF441" s="258"/>
      <c r="AG441" s="258"/>
      <c r="AH441" s="211"/>
      <c r="AI441" s="211"/>
      <c r="AJ441" s="211"/>
      <c r="AK441" s="211"/>
      <c r="AL441" s="211"/>
      <c r="AM441" s="211"/>
      <c r="AN441" s="211"/>
      <c r="AO441" s="211"/>
      <c r="AP441" s="211"/>
      <c r="AQ441" s="211"/>
      <c r="AR441" s="211"/>
      <c r="AS441" s="211"/>
      <c r="AT441" s="211"/>
      <c r="AU441" s="211"/>
      <c r="AV441" s="211"/>
      <c r="AW441" s="211"/>
      <c r="AX441" s="211"/>
    </row>
    <row r="442" spans="1:50" ht="12.75" customHeight="1" x14ac:dyDescent="0.3">
      <c r="A442" s="211"/>
      <c r="B442" s="253"/>
      <c r="C442" s="253"/>
      <c r="D442" s="253"/>
      <c r="E442" s="254"/>
      <c r="F442" s="254"/>
      <c r="G442" s="253"/>
      <c r="H442" s="253"/>
      <c r="I442" s="253"/>
      <c r="J442" s="255"/>
      <c r="K442" s="253"/>
      <c r="L442" s="253"/>
      <c r="M442" s="253"/>
      <c r="N442" s="256"/>
      <c r="O442" s="257"/>
      <c r="P442" s="253"/>
      <c r="Q442" s="253"/>
      <c r="R442" s="253"/>
      <c r="S442" s="253"/>
      <c r="T442" s="253"/>
      <c r="U442" s="253"/>
      <c r="V442" s="253"/>
      <c r="W442" s="253"/>
      <c r="X442" s="253"/>
      <c r="Y442" s="253"/>
      <c r="Z442" s="253"/>
      <c r="AA442" s="253"/>
      <c r="AB442" s="211"/>
      <c r="AC442" s="211"/>
      <c r="AD442" s="211"/>
      <c r="AE442" s="211"/>
      <c r="AF442" s="258"/>
      <c r="AG442" s="258"/>
      <c r="AH442" s="211"/>
      <c r="AI442" s="211"/>
      <c r="AJ442" s="211"/>
      <c r="AK442" s="211"/>
      <c r="AL442" s="211"/>
      <c r="AM442" s="211"/>
      <c r="AN442" s="211"/>
      <c r="AO442" s="211"/>
      <c r="AP442" s="211"/>
      <c r="AQ442" s="211"/>
      <c r="AR442" s="211"/>
      <c r="AS442" s="211"/>
      <c r="AT442" s="211"/>
      <c r="AU442" s="211"/>
      <c r="AV442" s="211"/>
      <c r="AW442" s="211"/>
      <c r="AX442" s="211"/>
    </row>
    <row r="443" spans="1:50" ht="12.75" customHeight="1" x14ac:dyDescent="0.3">
      <c r="A443" s="211"/>
      <c r="B443" s="253"/>
      <c r="C443" s="253"/>
      <c r="D443" s="253"/>
      <c r="E443" s="254"/>
      <c r="F443" s="254"/>
      <c r="G443" s="253"/>
      <c r="H443" s="253"/>
      <c r="I443" s="253"/>
      <c r="J443" s="255"/>
      <c r="K443" s="253"/>
      <c r="L443" s="253"/>
      <c r="M443" s="253"/>
      <c r="N443" s="256"/>
      <c r="O443" s="257"/>
      <c r="P443" s="253"/>
      <c r="Q443" s="253"/>
      <c r="R443" s="253"/>
      <c r="S443" s="253"/>
      <c r="T443" s="253"/>
      <c r="U443" s="253"/>
      <c r="V443" s="253"/>
      <c r="W443" s="253"/>
      <c r="X443" s="253"/>
      <c r="Y443" s="253"/>
      <c r="Z443" s="253"/>
      <c r="AA443" s="253"/>
      <c r="AB443" s="211"/>
      <c r="AC443" s="211"/>
      <c r="AD443" s="211"/>
      <c r="AE443" s="211"/>
      <c r="AF443" s="258"/>
      <c r="AG443" s="258"/>
      <c r="AH443" s="211"/>
      <c r="AI443" s="211"/>
      <c r="AJ443" s="211"/>
      <c r="AK443" s="211"/>
      <c r="AL443" s="211"/>
      <c r="AM443" s="211"/>
      <c r="AN443" s="211"/>
      <c r="AO443" s="211"/>
      <c r="AP443" s="211"/>
      <c r="AQ443" s="211"/>
      <c r="AR443" s="211"/>
      <c r="AS443" s="211"/>
      <c r="AT443" s="211"/>
      <c r="AU443" s="211"/>
      <c r="AV443" s="211"/>
      <c r="AW443" s="211"/>
      <c r="AX443" s="211"/>
    </row>
    <row r="444" spans="1:50" ht="12.75" customHeight="1" x14ac:dyDescent="0.3">
      <c r="A444" s="211"/>
      <c r="B444" s="253"/>
      <c r="C444" s="253"/>
      <c r="D444" s="253"/>
      <c r="E444" s="254"/>
      <c r="F444" s="254"/>
      <c r="G444" s="253"/>
      <c r="H444" s="253"/>
      <c r="I444" s="253"/>
      <c r="J444" s="255"/>
      <c r="K444" s="253"/>
      <c r="L444" s="253"/>
      <c r="M444" s="253"/>
      <c r="N444" s="256"/>
      <c r="O444" s="257"/>
      <c r="P444" s="253"/>
      <c r="Q444" s="253"/>
      <c r="R444" s="253"/>
      <c r="S444" s="253"/>
      <c r="T444" s="253"/>
      <c r="U444" s="253"/>
      <c r="V444" s="253"/>
      <c r="W444" s="253"/>
      <c r="X444" s="253"/>
      <c r="Y444" s="253"/>
      <c r="Z444" s="253"/>
      <c r="AA444" s="253"/>
      <c r="AB444" s="211"/>
      <c r="AC444" s="211"/>
      <c r="AD444" s="211"/>
      <c r="AE444" s="211"/>
      <c r="AF444" s="258"/>
      <c r="AG444" s="258"/>
      <c r="AH444" s="211"/>
      <c r="AI444" s="211"/>
      <c r="AJ444" s="211"/>
      <c r="AK444" s="211"/>
      <c r="AL444" s="211"/>
      <c r="AM444" s="211"/>
      <c r="AN444" s="211"/>
      <c r="AO444" s="211"/>
      <c r="AP444" s="211"/>
      <c r="AQ444" s="211"/>
      <c r="AR444" s="211"/>
      <c r="AS444" s="211"/>
      <c r="AT444" s="211"/>
      <c r="AU444" s="211"/>
      <c r="AV444" s="211"/>
      <c r="AW444" s="211"/>
      <c r="AX444" s="211"/>
    </row>
    <row r="445" spans="1:50" ht="12.75" customHeight="1" x14ac:dyDescent="0.3">
      <c r="A445" s="211"/>
      <c r="B445" s="253"/>
      <c r="C445" s="253"/>
      <c r="D445" s="253"/>
      <c r="E445" s="254"/>
      <c r="F445" s="254"/>
      <c r="G445" s="253"/>
      <c r="H445" s="253"/>
      <c r="I445" s="253"/>
      <c r="J445" s="255"/>
      <c r="K445" s="253"/>
      <c r="L445" s="253"/>
      <c r="M445" s="253"/>
      <c r="N445" s="256"/>
      <c r="O445" s="257"/>
      <c r="P445" s="253"/>
      <c r="Q445" s="253"/>
      <c r="R445" s="253"/>
      <c r="S445" s="253"/>
      <c r="T445" s="253"/>
      <c r="U445" s="253"/>
      <c r="V445" s="253"/>
      <c r="W445" s="253"/>
      <c r="X445" s="253"/>
      <c r="Y445" s="253"/>
      <c r="Z445" s="253"/>
      <c r="AA445" s="253"/>
      <c r="AB445" s="211"/>
      <c r="AC445" s="211"/>
      <c r="AD445" s="211"/>
      <c r="AE445" s="211"/>
      <c r="AF445" s="258"/>
      <c r="AG445" s="258"/>
      <c r="AH445" s="211"/>
      <c r="AI445" s="211"/>
      <c r="AJ445" s="211"/>
      <c r="AK445" s="211"/>
      <c r="AL445" s="211"/>
      <c r="AM445" s="211"/>
      <c r="AN445" s="211"/>
      <c r="AO445" s="211"/>
      <c r="AP445" s="211"/>
      <c r="AQ445" s="211"/>
      <c r="AR445" s="211"/>
      <c r="AS445" s="211"/>
      <c r="AT445" s="211"/>
      <c r="AU445" s="211"/>
      <c r="AV445" s="211"/>
      <c r="AW445" s="211"/>
      <c r="AX445" s="211"/>
    </row>
    <row r="446" spans="1:50" ht="12.75" customHeight="1" x14ac:dyDescent="0.3">
      <c r="A446" s="211"/>
      <c r="B446" s="253"/>
      <c r="C446" s="253"/>
      <c r="D446" s="253"/>
      <c r="E446" s="254"/>
      <c r="F446" s="254"/>
      <c r="G446" s="253"/>
      <c r="H446" s="253"/>
      <c r="I446" s="253"/>
      <c r="J446" s="255"/>
      <c r="K446" s="253"/>
      <c r="L446" s="253"/>
      <c r="M446" s="253"/>
      <c r="N446" s="256"/>
      <c r="O446" s="257"/>
      <c r="P446" s="253"/>
      <c r="Q446" s="253"/>
      <c r="R446" s="253"/>
      <c r="S446" s="253"/>
      <c r="T446" s="253"/>
      <c r="U446" s="253"/>
      <c r="V446" s="253"/>
      <c r="W446" s="253"/>
      <c r="X446" s="253"/>
      <c r="Y446" s="253"/>
      <c r="Z446" s="253"/>
      <c r="AA446" s="253"/>
      <c r="AB446" s="211"/>
      <c r="AC446" s="211"/>
      <c r="AD446" s="211"/>
      <c r="AE446" s="211"/>
      <c r="AF446" s="258"/>
      <c r="AG446" s="258"/>
      <c r="AH446" s="211"/>
      <c r="AI446" s="211"/>
      <c r="AJ446" s="211"/>
      <c r="AK446" s="211"/>
      <c r="AL446" s="211"/>
      <c r="AM446" s="211"/>
      <c r="AN446" s="211"/>
      <c r="AO446" s="211"/>
      <c r="AP446" s="211"/>
      <c r="AQ446" s="211"/>
      <c r="AR446" s="211"/>
      <c r="AS446" s="211"/>
      <c r="AT446" s="211"/>
      <c r="AU446" s="211"/>
      <c r="AV446" s="211"/>
      <c r="AW446" s="211"/>
      <c r="AX446" s="211"/>
    </row>
    <row r="447" spans="1:50" ht="12.75" customHeight="1" x14ac:dyDescent="0.3">
      <c r="A447" s="211"/>
      <c r="B447" s="253"/>
      <c r="C447" s="253"/>
      <c r="D447" s="253"/>
      <c r="E447" s="254"/>
      <c r="F447" s="254"/>
      <c r="G447" s="253"/>
      <c r="H447" s="253"/>
      <c r="I447" s="253"/>
      <c r="J447" s="255"/>
      <c r="K447" s="253"/>
      <c r="L447" s="253"/>
      <c r="M447" s="253"/>
      <c r="N447" s="256"/>
      <c r="O447" s="257"/>
      <c r="P447" s="253"/>
      <c r="Q447" s="253"/>
      <c r="R447" s="253"/>
      <c r="S447" s="253"/>
      <c r="T447" s="253"/>
      <c r="U447" s="253"/>
      <c r="V447" s="253"/>
      <c r="W447" s="253"/>
      <c r="X447" s="253"/>
      <c r="Y447" s="253"/>
      <c r="Z447" s="253"/>
      <c r="AA447" s="253"/>
      <c r="AB447" s="211"/>
      <c r="AC447" s="211"/>
      <c r="AD447" s="211"/>
      <c r="AE447" s="211"/>
      <c r="AF447" s="258"/>
      <c r="AG447" s="258"/>
      <c r="AH447" s="211"/>
      <c r="AI447" s="211"/>
      <c r="AJ447" s="211"/>
      <c r="AK447" s="211"/>
      <c r="AL447" s="211"/>
      <c r="AM447" s="211"/>
      <c r="AN447" s="211"/>
      <c r="AO447" s="211"/>
      <c r="AP447" s="211"/>
      <c r="AQ447" s="211"/>
      <c r="AR447" s="211"/>
      <c r="AS447" s="211"/>
      <c r="AT447" s="211"/>
      <c r="AU447" s="211"/>
      <c r="AV447" s="211"/>
      <c r="AW447" s="211"/>
      <c r="AX447" s="211"/>
    </row>
    <row r="448" spans="1:50" ht="12.75" customHeight="1" x14ac:dyDescent="0.3">
      <c r="A448" s="211"/>
      <c r="B448" s="253"/>
      <c r="C448" s="253"/>
      <c r="D448" s="253"/>
      <c r="E448" s="254"/>
      <c r="F448" s="254"/>
      <c r="G448" s="253"/>
      <c r="H448" s="253"/>
      <c r="I448" s="253"/>
      <c r="J448" s="255"/>
      <c r="K448" s="253"/>
      <c r="L448" s="253"/>
      <c r="M448" s="253"/>
      <c r="N448" s="256"/>
      <c r="O448" s="257"/>
      <c r="P448" s="253"/>
      <c r="Q448" s="253"/>
      <c r="R448" s="253"/>
      <c r="S448" s="253"/>
      <c r="T448" s="253"/>
      <c r="U448" s="253"/>
      <c r="V448" s="253"/>
      <c r="W448" s="253"/>
      <c r="X448" s="253"/>
      <c r="Y448" s="253"/>
      <c r="Z448" s="253"/>
      <c r="AA448" s="253"/>
      <c r="AB448" s="211"/>
      <c r="AC448" s="211"/>
      <c r="AD448" s="211"/>
      <c r="AE448" s="211"/>
      <c r="AF448" s="258"/>
      <c r="AG448" s="258"/>
      <c r="AH448" s="211"/>
      <c r="AI448" s="211"/>
      <c r="AJ448" s="211"/>
      <c r="AK448" s="211"/>
      <c r="AL448" s="211"/>
      <c r="AM448" s="211"/>
      <c r="AN448" s="211"/>
      <c r="AO448" s="211"/>
      <c r="AP448" s="211"/>
      <c r="AQ448" s="211"/>
      <c r="AR448" s="211"/>
      <c r="AS448" s="211"/>
      <c r="AT448" s="211"/>
      <c r="AU448" s="211"/>
      <c r="AV448" s="211"/>
      <c r="AW448" s="211"/>
      <c r="AX448" s="211"/>
    </row>
    <row r="449" spans="1:50" ht="12.75" customHeight="1" x14ac:dyDescent="0.3">
      <c r="A449" s="211"/>
      <c r="B449" s="253"/>
      <c r="C449" s="253"/>
      <c r="D449" s="253"/>
      <c r="E449" s="254"/>
      <c r="F449" s="254"/>
      <c r="G449" s="253"/>
      <c r="H449" s="253"/>
      <c r="I449" s="253"/>
      <c r="J449" s="255"/>
      <c r="K449" s="253"/>
      <c r="L449" s="253"/>
      <c r="M449" s="253"/>
      <c r="N449" s="256"/>
      <c r="O449" s="257"/>
      <c r="P449" s="253"/>
      <c r="Q449" s="253"/>
      <c r="R449" s="253"/>
      <c r="S449" s="253"/>
      <c r="T449" s="253"/>
      <c r="U449" s="253"/>
      <c r="V449" s="253"/>
      <c r="W449" s="253"/>
      <c r="X449" s="253"/>
      <c r="Y449" s="253"/>
      <c r="Z449" s="253"/>
      <c r="AA449" s="253"/>
      <c r="AB449" s="211"/>
      <c r="AC449" s="211"/>
      <c r="AD449" s="211"/>
      <c r="AE449" s="211"/>
      <c r="AF449" s="258"/>
      <c r="AG449" s="258"/>
      <c r="AH449" s="211"/>
      <c r="AI449" s="211"/>
      <c r="AJ449" s="211"/>
      <c r="AK449" s="211"/>
      <c r="AL449" s="211"/>
      <c r="AM449" s="211"/>
      <c r="AN449" s="211"/>
      <c r="AO449" s="211"/>
      <c r="AP449" s="211"/>
      <c r="AQ449" s="211"/>
      <c r="AR449" s="211"/>
      <c r="AS449" s="211"/>
      <c r="AT449" s="211"/>
      <c r="AU449" s="211"/>
      <c r="AV449" s="211"/>
      <c r="AW449" s="211"/>
      <c r="AX449" s="211"/>
    </row>
    <row r="450" spans="1:50" ht="12.75" customHeight="1" x14ac:dyDescent="0.3">
      <c r="A450" s="211"/>
      <c r="B450" s="253"/>
      <c r="C450" s="253"/>
      <c r="D450" s="253"/>
      <c r="E450" s="254"/>
      <c r="F450" s="254"/>
      <c r="G450" s="253"/>
      <c r="H450" s="253"/>
      <c r="I450" s="253"/>
      <c r="J450" s="255"/>
      <c r="K450" s="253"/>
      <c r="L450" s="253"/>
      <c r="M450" s="253"/>
      <c r="N450" s="256"/>
      <c r="O450" s="257"/>
      <c r="P450" s="253"/>
      <c r="Q450" s="253"/>
      <c r="R450" s="253"/>
      <c r="S450" s="253"/>
      <c r="T450" s="253"/>
      <c r="U450" s="253"/>
      <c r="V450" s="253"/>
      <c r="W450" s="253"/>
      <c r="X450" s="253"/>
      <c r="Y450" s="253"/>
      <c r="Z450" s="253"/>
      <c r="AA450" s="253"/>
      <c r="AB450" s="211"/>
      <c r="AC450" s="211"/>
      <c r="AD450" s="211"/>
      <c r="AE450" s="211"/>
      <c r="AF450" s="258"/>
      <c r="AG450" s="258"/>
      <c r="AH450" s="211"/>
      <c r="AI450" s="211"/>
      <c r="AJ450" s="211"/>
      <c r="AK450" s="211"/>
      <c r="AL450" s="211"/>
      <c r="AM450" s="211"/>
      <c r="AN450" s="211"/>
      <c r="AO450" s="211"/>
      <c r="AP450" s="211"/>
      <c r="AQ450" s="211"/>
      <c r="AR450" s="211"/>
      <c r="AS450" s="211"/>
      <c r="AT450" s="211"/>
      <c r="AU450" s="211"/>
      <c r="AV450" s="211"/>
      <c r="AW450" s="211"/>
      <c r="AX450" s="211"/>
    </row>
    <row r="451" spans="1:50" ht="12.75" customHeight="1" x14ac:dyDescent="0.3">
      <c r="A451" s="211"/>
      <c r="B451" s="253"/>
      <c r="C451" s="253"/>
      <c r="D451" s="253"/>
      <c r="E451" s="254"/>
      <c r="F451" s="254"/>
      <c r="G451" s="253"/>
      <c r="H451" s="253"/>
      <c r="I451" s="253"/>
      <c r="J451" s="255"/>
      <c r="K451" s="253"/>
      <c r="L451" s="253"/>
      <c r="M451" s="253"/>
      <c r="N451" s="256"/>
      <c r="O451" s="257"/>
      <c r="P451" s="253"/>
      <c r="Q451" s="253"/>
      <c r="R451" s="253"/>
      <c r="S451" s="253"/>
      <c r="T451" s="253"/>
      <c r="U451" s="253"/>
      <c r="V451" s="253"/>
      <c r="W451" s="253"/>
      <c r="X451" s="253"/>
      <c r="Y451" s="253"/>
      <c r="Z451" s="253"/>
      <c r="AA451" s="253"/>
      <c r="AB451" s="211"/>
      <c r="AC451" s="211"/>
      <c r="AD451" s="211"/>
      <c r="AE451" s="211"/>
      <c r="AF451" s="258"/>
      <c r="AG451" s="258"/>
      <c r="AH451" s="211"/>
      <c r="AI451" s="211"/>
      <c r="AJ451" s="211"/>
      <c r="AK451" s="211"/>
      <c r="AL451" s="211"/>
      <c r="AM451" s="211"/>
      <c r="AN451" s="211"/>
      <c r="AO451" s="211"/>
      <c r="AP451" s="211"/>
      <c r="AQ451" s="211"/>
      <c r="AR451" s="211"/>
      <c r="AS451" s="211"/>
      <c r="AT451" s="211"/>
      <c r="AU451" s="211"/>
      <c r="AV451" s="211"/>
      <c r="AW451" s="211"/>
      <c r="AX451" s="211"/>
    </row>
    <row r="452" spans="1:50" ht="12.75" customHeight="1" x14ac:dyDescent="0.3">
      <c r="A452" s="211"/>
      <c r="B452" s="253"/>
      <c r="C452" s="253"/>
      <c r="D452" s="253"/>
      <c r="E452" s="254"/>
      <c r="F452" s="254"/>
      <c r="G452" s="253"/>
      <c r="H452" s="253"/>
      <c r="I452" s="253"/>
      <c r="J452" s="255"/>
      <c r="K452" s="253"/>
      <c r="L452" s="253"/>
      <c r="M452" s="253"/>
      <c r="N452" s="256"/>
      <c r="O452" s="257"/>
      <c r="P452" s="253"/>
      <c r="Q452" s="253"/>
      <c r="R452" s="253"/>
      <c r="S452" s="253"/>
      <c r="T452" s="253"/>
      <c r="U452" s="253"/>
      <c r="V452" s="253"/>
      <c r="W452" s="253"/>
      <c r="X452" s="253"/>
      <c r="Y452" s="253"/>
      <c r="Z452" s="253"/>
      <c r="AA452" s="253"/>
      <c r="AB452" s="211"/>
      <c r="AC452" s="211"/>
      <c r="AD452" s="211"/>
      <c r="AE452" s="211"/>
      <c r="AF452" s="258"/>
      <c r="AG452" s="258"/>
      <c r="AH452" s="211"/>
      <c r="AI452" s="211"/>
      <c r="AJ452" s="211"/>
      <c r="AK452" s="211"/>
      <c r="AL452" s="211"/>
      <c r="AM452" s="211"/>
      <c r="AN452" s="211"/>
      <c r="AO452" s="211"/>
      <c r="AP452" s="211"/>
      <c r="AQ452" s="211"/>
      <c r="AR452" s="211"/>
      <c r="AS452" s="211"/>
      <c r="AT452" s="211"/>
      <c r="AU452" s="211"/>
      <c r="AV452" s="211"/>
      <c r="AW452" s="211"/>
      <c r="AX452" s="211"/>
    </row>
    <row r="453" spans="1:50" ht="12.75" customHeight="1" x14ac:dyDescent="0.3">
      <c r="A453" s="211"/>
      <c r="B453" s="253"/>
      <c r="C453" s="253"/>
      <c r="D453" s="253"/>
      <c r="E453" s="254"/>
      <c r="F453" s="254"/>
      <c r="G453" s="253"/>
      <c r="H453" s="253"/>
      <c r="I453" s="253"/>
      <c r="J453" s="255"/>
      <c r="K453" s="253"/>
      <c r="L453" s="253"/>
      <c r="M453" s="253"/>
      <c r="N453" s="256"/>
      <c r="O453" s="257"/>
      <c r="P453" s="253"/>
      <c r="Q453" s="253"/>
      <c r="R453" s="253"/>
      <c r="S453" s="253"/>
      <c r="T453" s="253"/>
      <c r="U453" s="253"/>
      <c r="V453" s="253"/>
      <c r="W453" s="253"/>
      <c r="X453" s="253"/>
      <c r="Y453" s="253"/>
      <c r="Z453" s="253"/>
      <c r="AA453" s="253"/>
      <c r="AB453" s="211"/>
      <c r="AC453" s="211"/>
      <c r="AD453" s="211"/>
      <c r="AE453" s="211"/>
      <c r="AF453" s="258"/>
      <c r="AG453" s="258"/>
      <c r="AH453" s="211"/>
      <c r="AI453" s="211"/>
      <c r="AJ453" s="211"/>
      <c r="AK453" s="211"/>
      <c r="AL453" s="211"/>
      <c r="AM453" s="211"/>
      <c r="AN453" s="211"/>
      <c r="AO453" s="211"/>
      <c r="AP453" s="211"/>
      <c r="AQ453" s="211"/>
      <c r="AR453" s="211"/>
      <c r="AS453" s="211"/>
      <c r="AT453" s="211"/>
      <c r="AU453" s="211"/>
      <c r="AV453" s="211"/>
      <c r="AW453" s="211"/>
      <c r="AX453" s="211"/>
    </row>
    <row r="454" spans="1:50" ht="12.75" customHeight="1" x14ac:dyDescent="0.3">
      <c r="A454" s="211"/>
      <c r="B454" s="253"/>
      <c r="C454" s="253"/>
      <c r="D454" s="253"/>
      <c r="E454" s="254"/>
      <c r="F454" s="254"/>
      <c r="G454" s="253"/>
      <c r="H454" s="253"/>
      <c r="I454" s="253"/>
      <c r="J454" s="255"/>
      <c r="K454" s="253"/>
      <c r="L454" s="253"/>
      <c r="M454" s="253"/>
      <c r="N454" s="256"/>
      <c r="O454" s="257"/>
      <c r="P454" s="253"/>
      <c r="Q454" s="253"/>
      <c r="R454" s="253"/>
      <c r="S454" s="253"/>
      <c r="T454" s="253"/>
      <c r="U454" s="253"/>
      <c r="V454" s="253"/>
      <c r="W454" s="253"/>
      <c r="X454" s="253"/>
      <c r="Y454" s="253"/>
      <c r="Z454" s="253"/>
      <c r="AA454" s="253"/>
      <c r="AB454" s="211"/>
      <c r="AC454" s="211"/>
      <c r="AD454" s="211"/>
      <c r="AE454" s="211"/>
      <c r="AF454" s="258"/>
      <c r="AG454" s="258"/>
      <c r="AH454" s="211"/>
      <c r="AI454" s="211"/>
      <c r="AJ454" s="211"/>
      <c r="AK454" s="211"/>
      <c r="AL454" s="211"/>
      <c r="AM454" s="211"/>
      <c r="AN454" s="211"/>
      <c r="AO454" s="211"/>
      <c r="AP454" s="211"/>
      <c r="AQ454" s="211"/>
      <c r="AR454" s="211"/>
      <c r="AS454" s="211"/>
      <c r="AT454" s="211"/>
      <c r="AU454" s="211"/>
      <c r="AV454" s="211"/>
      <c r="AW454" s="211"/>
      <c r="AX454" s="211"/>
    </row>
    <row r="455" spans="1:50" ht="12.75" customHeight="1" x14ac:dyDescent="0.3">
      <c r="A455" s="211"/>
      <c r="B455" s="253"/>
      <c r="C455" s="253"/>
      <c r="D455" s="253"/>
      <c r="E455" s="254"/>
      <c r="F455" s="254"/>
      <c r="G455" s="253"/>
      <c r="H455" s="253"/>
      <c r="I455" s="253"/>
      <c r="J455" s="255"/>
      <c r="K455" s="253"/>
      <c r="L455" s="253"/>
      <c r="M455" s="253"/>
      <c r="N455" s="256"/>
      <c r="O455" s="257"/>
      <c r="P455" s="253"/>
      <c r="Q455" s="253"/>
      <c r="R455" s="253"/>
      <c r="S455" s="253"/>
      <c r="T455" s="253"/>
      <c r="U455" s="253"/>
      <c r="V455" s="253"/>
      <c r="W455" s="253"/>
      <c r="X455" s="253"/>
      <c r="Y455" s="253"/>
      <c r="Z455" s="253"/>
      <c r="AA455" s="253"/>
      <c r="AB455" s="211"/>
      <c r="AC455" s="211"/>
      <c r="AD455" s="211"/>
      <c r="AE455" s="211"/>
      <c r="AF455" s="258"/>
      <c r="AG455" s="258"/>
      <c r="AH455" s="211"/>
      <c r="AI455" s="211"/>
      <c r="AJ455" s="211"/>
      <c r="AK455" s="211"/>
      <c r="AL455" s="211"/>
      <c r="AM455" s="211"/>
      <c r="AN455" s="211"/>
      <c r="AO455" s="211"/>
      <c r="AP455" s="211"/>
      <c r="AQ455" s="211"/>
      <c r="AR455" s="211"/>
      <c r="AS455" s="211"/>
      <c r="AT455" s="211"/>
      <c r="AU455" s="211"/>
      <c r="AV455" s="211"/>
      <c r="AW455" s="211"/>
      <c r="AX455" s="211"/>
    </row>
    <row r="456" spans="1:50" ht="12.75" customHeight="1" x14ac:dyDescent="0.3">
      <c r="A456" s="211"/>
      <c r="B456" s="253"/>
      <c r="C456" s="253"/>
      <c r="D456" s="253"/>
      <c r="E456" s="254"/>
      <c r="F456" s="254"/>
      <c r="G456" s="253"/>
      <c r="H456" s="253"/>
      <c r="I456" s="253"/>
      <c r="J456" s="255"/>
      <c r="K456" s="253"/>
      <c r="L456" s="253"/>
      <c r="M456" s="253"/>
      <c r="N456" s="256"/>
      <c r="O456" s="257"/>
      <c r="P456" s="253"/>
      <c r="Q456" s="253"/>
      <c r="R456" s="253"/>
      <c r="S456" s="253"/>
      <c r="T456" s="253"/>
      <c r="U456" s="253"/>
      <c r="V456" s="253"/>
      <c r="W456" s="253"/>
      <c r="X456" s="253"/>
      <c r="Y456" s="253"/>
      <c r="Z456" s="253"/>
      <c r="AA456" s="253"/>
      <c r="AB456" s="211"/>
      <c r="AC456" s="211"/>
      <c r="AD456" s="211"/>
      <c r="AE456" s="211"/>
      <c r="AF456" s="258"/>
      <c r="AG456" s="258"/>
      <c r="AH456" s="211"/>
      <c r="AI456" s="211"/>
      <c r="AJ456" s="211"/>
      <c r="AK456" s="211"/>
      <c r="AL456" s="211"/>
      <c r="AM456" s="211"/>
      <c r="AN456" s="211"/>
      <c r="AO456" s="211"/>
      <c r="AP456" s="211"/>
      <c r="AQ456" s="211"/>
      <c r="AR456" s="211"/>
      <c r="AS456" s="211"/>
      <c r="AT456" s="211"/>
      <c r="AU456" s="211"/>
      <c r="AV456" s="211"/>
      <c r="AW456" s="211"/>
      <c r="AX456" s="211"/>
    </row>
    <row r="457" spans="1:50" ht="12.75" customHeight="1" x14ac:dyDescent="0.3">
      <c r="A457" s="211"/>
      <c r="B457" s="253"/>
      <c r="C457" s="253"/>
      <c r="D457" s="253"/>
      <c r="E457" s="254"/>
      <c r="F457" s="254"/>
      <c r="G457" s="253"/>
      <c r="H457" s="253"/>
      <c r="I457" s="253"/>
      <c r="J457" s="255"/>
      <c r="K457" s="253"/>
      <c r="L457" s="253"/>
      <c r="M457" s="253"/>
      <c r="N457" s="256"/>
      <c r="O457" s="257"/>
      <c r="P457" s="253"/>
      <c r="Q457" s="253"/>
      <c r="R457" s="253"/>
      <c r="S457" s="253"/>
      <c r="T457" s="253"/>
      <c r="U457" s="253"/>
      <c r="V457" s="253"/>
      <c r="W457" s="253"/>
      <c r="X457" s="253"/>
      <c r="Y457" s="253"/>
      <c r="Z457" s="253"/>
      <c r="AA457" s="253"/>
      <c r="AB457" s="211"/>
      <c r="AC457" s="211"/>
      <c r="AD457" s="211"/>
      <c r="AE457" s="211"/>
      <c r="AF457" s="258"/>
      <c r="AG457" s="258"/>
      <c r="AH457" s="211"/>
      <c r="AI457" s="211"/>
      <c r="AJ457" s="211"/>
      <c r="AK457" s="211"/>
      <c r="AL457" s="211"/>
      <c r="AM457" s="211"/>
      <c r="AN457" s="211"/>
      <c r="AO457" s="211"/>
      <c r="AP457" s="211"/>
      <c r="AQ457" s="211"/>
      <c r="AR457" s="211"/>
      <c r="AS457" s="211"/>
      <c r="AT457" s="211"/>
      <c r="AU457" s="211"/>
      <c r="AV457" s="211"/>
      <c r="AW457" s="211"/>
      <c r="AX457" s="211"/>
    </row>
    <row r="458" spans="1:50" ht="12.75" customHeight="1" x14ac:dyDescent="0.3">
      <c r="A458" s="211"/>
      <c r="B458" s="253"/>
      <c r="C458" s="253"/>
      <c r="D458" s="253"/>
      <c r="E458" s="254"/>
      <c r="F458" s="254"/>
      <c r="G458" s="253"/>
      <c r="H458" s="253"/>
      <c r="I458" s="253"/>
      <c r="J458" s="255"/>
      <c r="K458" s="253"/>
      <c r="L458" s="253"/>
      <c r="M458" s="253"/>
      <c r="N458" s="256"/>
      <c r="O458" s="257"/>
      <c r="P458" s="253"/>
      <c r="Q458" s="253"/>
      <c r="R458" s="253"/>
      <c r="S458" s="253"/>
      <c r="T458" s="253"/>
      <c r="U458" s="253"/>
      <c r="V458" s="253"/>
      <c r="W458" s="253"/>
      <c r="X458" s="253"/>
      <c r="Y458" s="253"/>
      <c r="Z458" s="253"/>
      <c r="AA458" s="253"/>
      <c r="AB458" s="211"/>
      <c r="AC458" s="211"/>
      <c r="AD458" s="211"/>
      <c r="AE458" s="211"/>
      <c r="AF458" s="258"/>
      <c r="AG458" s="258"/>
      <c r="AH458" s="211"/>
      <c r="AI458" s="211"/>
      <c r="AJ458" s="211"/>
      <c r="AK458" s="211"/>
      <c r="AL458" s="211"/>
      <c r="AM458" s="211"/>
      <c r="AN458" s="211"/>
      <c r="AO458" s="211"/>
      <c r="AP458" s="211"/>
      <c r="AQ458" s="211"/>
      <c r="AR458" s="211"/>
      <c r="AS458" s="211"/>
      <c r="AT458" s="211"/>
      <c r="AU458" s="211"/>
      <c r="AV458" s="211"/>
      <c r="AW458" s="211"/>
      <c r="AX458" s="211"/>
    </row>
    <row r="459" spans="1:50" ht="12.75" customHeight="1" x14ac:dyDescent="0.3">
      <c r="A459" s="211"/>
      <c r="B459" s="253"/>
      <c r="C459" s="253"/>
      <c r="D459" s="253"/>
      <c r="E459" s="254"/>
      <c r="F459" s="254"/>
      <c r="G459" s="253"/>
      <c r="H459" s="253"/>
      <c r="I459" s="253"/>
      <c r="J459" s="255"/>
      <c r="K459" s="253"/>
      <c r="L459" s="253"/>
      <c r="M459" s="253"/>
      <c r="N459" s="256"/>
      <c r="O459" s="257"/>
      <c r="P459" s="253"/>
      <c r="Q459" s="253"/>
      <c r="R459" s="253"/>
      <c r="S459" s="253"/>
      <c r="T459" s="253"/>
      <c r="U459" s="253"/>
      <c r="V459" s="253"/>
      <c r="W459" s="253"/>
      <c r="X459" s="253"/>
      <c r="Y459" s="253"/>
      <c r="Z459" s="253"/>
      <c r="AA459" s="253"/>
      <c r="AB459" s="211"/>
      <c r="AC459" s="211"/>
      <c r="AD459" s="211"/>
      <c r="AE459" s="211"/>
      <c r="AF459" s="258"/>
      <c r="AG459" s="258"/>
      <c r="AH459" s="211"/>
      <c r="AI459" s="211"/>
      <c r="AJ459" s="211"/>
      <c r="AK459" s="211"/>
      <c r="AL459" s="211"/>
      <c r="AM459" s="211"/>
      <c r="AN459" s="211"/>
      <c r="AO459" s="211"/>
      <c r="AP459" s="211"/>
      <c r="AQ459" s="211"/>
      <c r="AR459" s="211"/>
      <c r="AS459" s="211"/>
      <c r="AT459" s="211"/>
      <c r="AU459" s="211"/>
      <c r="AV459" s="211"/>
      <c r="AW459" s="211"/>
      <c r="AX459" s="211"/>
    </row>
    <row r="460" spans="1:50" ht="12.75" customHeight="1" x14ac:dyDescent="0.3">
      <c r="A460" s="211"/>
      <c r="B460" s="253"/>
      <c r="C460" s="253"/>
      <c r="D460" s="253"/>
      <c r="E460" s="254"/>
      <c r="F460" s="254"/>
      <c r="G460" s="253"/>
      <c r="H460" s="253"/>
      <c r="I460" s="253"/>
      <c r="J460" s="255"/>
      <c r="K460" s="253"/>
      <c r="L460" s="253"/>
      <c r="M460" s="253"/>
      <c r="N460" s="256"/>
      <c r="O460" s="257"/>
      <c r="P460" s="253"/>
      <c r="Q460" s="253"/>
      <c r="R460" s="253"/>
      <c r="S460" s="253"/>
      <c r="T460" s="253"/>
      <c r="U460" s="253"/>
      <c r="V460" s="253"/>
      <c r="W460" s="253"/>
      <c r="X460" s="253"/>
      <c r="Y460" s="253"/>
      <c r="Z460" s="253"/>
      <c r="AA460" s="253"/>
      <c r="AB460" s="211"/>
      <c r="AC460" s="211"/>
      <c r="AD460" s="211"/>
      <c r="AE460" s="211"/>
      <c r="AF460" s="258"/>
      <c r="AG460" s="258"/>
      <c r="AH460" s="211"/>
      <c r="AI460" s="211"/>
      <c r="AJ460" s="211"/>
      <c r="AK460" s="211"/>
      <c r="AL460" s="211"/>
      <c r="AM460" s="211"/>
      <c r="AN460" s="211"/>
      <c r="AO460" s="211"/>
      <c r="AP460" s="211"/>
      <c r="AQ460" s="211"/>
      <c r="AR460" s="211"/>
      <c r="AS460" s="211"/>
      <c r="AT460" s="211"/>
      <c r="AU460" s="211"/>
      <c r="AV460" s="211"/>
      <c r="AW460" s="211"/>
      <c r="AX460" s="211"/>
    </row>
    <row r="461" spans="1:50" ht="12.75" customHeight="1" x14ac:dyDescent="0.3">
      <c r="A461" s="211"/>
      <c r="B461" s="253"/>
      <c r="C461" s="253"/>
      <c r="D461" s="253"/>
      <c r="E461" s="254"/>
      <c r="F461" s="254"/>
      <c r="G461" s="253"/>
      <c r="H461" s="253"/>
      <c r="I461" s="253"/>
      <c r="J461" s="255"/>
      <c r="K461" s="253"/>
      <c r="L461" s="253"/>
      <c r="M461" s="253"/>
      <c r="N461" s="256"/>
      <c r="O461" s="257"/>
      <c r="P461" s="253"/>
      <c r="Q461" s="253"/>
      <c r="R461" s="253"/>
      <c r="S461" s="253"/>
      <c r="T461" s="253"/>
      <c r="U461" s="253"/>
      <c r="V461" s="253"/>
      <c r="W461" s="253"/>
      <c r="X461" s="253"/>
      <c r="Y461" s="253"/>
      <c r="Z461" s="253"/>
      <c r="AA461" s="253"/>
      <c r="AB461" s="211"/>
      <c r="AC461" s="211"/>
      <c r="AD461" s="211"/>
      <c r="AE461" s="211"/>
      <c r="AF461" s="258"/>
      <c r="AG461" s="258"/>
      <c r="AH461" s="211"/>
      <c r="AI461" s="211"/>
      <c r="AJ461" s="211"/>
      <c r="AK461" s="211"/>
      <c r="AL461" s="211"/>
      <c r="AM461" s="211"/>
      <c r="AN461" s="211"/>
      <c r="AO461" s="211"/>
      <c r="AP461" s="211"/>
      <c r="AQ461" s="211"/>
      <c r="AR461" s="211"/>
      <c r="AS461" s="211"/>
      <c r="AT461" s="211"/>
      <c r="AU461" s="211"/>
      <c r="AV461" s="211"/>
      <c r="AW461" s="211"/>
      <c r="AX461" s="211"/>
    </row>
    <row r="462" spans="1:50" ht="12.75" customHeight="1" x14ac:dyDescent="0.3">
      <c r="A462" s="211"/>
      <c r="B462" s="253"/>
      <c r="C462" s="253"/>
      <c r="D462" s="253"/>
      <c r="E462" s="254"/>
      <c r="F462" s="254"/>
      <c r="G462" s="253"/>
      <c r="H462" s="253"/>
      <c r="I462" s="253"/>
      <c r="J462" s="255"/>
      <c r="K462" s="253"/>
      <c r="L462" s="253"/>
      <c r="M462" s="253"/>
      <c r="N462" s="256"/>
      <c r="O462" s="257"/>
      <c r="P462" s="253"/>
      <c r="Q462" s="253"/>
      <c r="R462" s="253"/>
      <c r="S462" s="253"/>
      <c r="T462" s="253"/>
      <c r="U462" s="253"/>
      <c r="V462" s="253"/>
      <c r="W462" s="253"/>
      <c r="X462" s="253"/>
      <c r="Y462" s="253"/>
      <c r="Z462" s="253"/>
      <c r="AA462" s="253"/>
      <c r="AB462" s="211"/>
      <c r="AC462" s="211"/>
      <c r="AD462" s="211"/>
      <c r="AE462" s="211"/>
      <c r="AF462" s="258"/>
      <c r="AG462" s="258"/>
      <c r="AH462" s="211"/>
      <c r="AI462" s="211"/>
      <c r="AJ462" s="211"/>
      <c r="AK462" s="211"/>
      <c r="AL462" s="211"/>
      <c r="AM462" s="211"/>
      <c r="AN462" s="211"/>
      <c r="AO462" s="211"/>
      <c r="AP462" s="211"/>
      <c r="AQ462" s="211"/>
      <c r="AR462" s="211"/>
      <c r="AS462" s="211"/>
      <c r="AT462" s="211"/>
      <c r="AU462" s="211"/>
      <c r="AV462" s="211"/>
      <c r="AW462" s="211"/>
      <c r="AX462" s="211"/>
    </row>
    <row r="463" spans="1:50" ht="12.75" customHeight="1" x14ac:dyDescent="0.3">
      <c r="A463" s="211"/>
      <c r="B463" s="253"/>
      <c r="C463" s="253"/>
      <c r="D463" s="253"/>
      <c r="E463" s="254"/>
      <c r="F463" s="254"/>
      <c r="G463" s="253"/>
      <c r="H463" s="253"/>
      <c r="I463" s="253"/>
      <c r="J463" s="255"/>
      <c r="K463" s="253"/>
      <c r="L463" s="253"/>
      <c r="M463" s="253"/>
      <c r="N463" s="256"/>
      <c r="O463" s="257"/>
      <c r="P463" s="253"/>
      <c r="Q463" s="253"/>
      <c r="R463" s="253"/>
      <c r="S463" s="253"/>
      <c r="T463" s="253"/>
      <c r="U463" s="253"/>
      <c r="V463" s="253"/>
      <c r="W463" s="253"/>
      <c r="X463" s="253"/>
      <c r="Y463" s="253"/>
      <c r="Z463" s="253"/>
      <c r="AA463" s="253"/>
      <c r="AB463" s="211"/>
      <c r="AC463" s="211"/>
      <c r="AD463" s="211"/>
      <c r="AE463" s="211"/>
      <c r="AF463" s="258"/>
      <c r="AG463" s="258"/>
      <c r="AH463" s="211"/>
      <c r="AI463" s="211"/>
      <c r="AJ463" s="211"/>
      <c r="AK463" s="211"/>
      <c r="AL463" s="211"/>
      <c r="AM463" s="211"/>
      <c r="AN463" s="211"/>
      <c r="AO463" s="211"/>
      <c r="AP463" s="211"/>
      <c r="AQ463" s="211"/>
      <c r="AR463" s="211"/>
      <c r="AS463" s="211"/>
      <c r="AT463" s="211"/>
      <c r="AU463" s="211"/>
      <c r="AV463" s="211"/>
      <c r="AW463" s="211"/>
      <c r="AX463" s="211"/>
    </row>
    <row r="464" spans="1:50" ht="12.75" customHeight="1" x14ac:dyDescent="0.3">
      <c r="A464" s="211"/>
      <c r="B464" s="253"/>
      <c r="C464" s="253"/>
      <c r="D464" s="253"/>
      <c r="E464" s="254"/>
      <c r="F464" s="254"/>
      <c r="G464" s="253"/>
      <c r="H464" s="253"/>
      <c r="I464" s="253"/>
      <c r="J464" s="255"/>
      <c r="K464" s="253"/>
      <c r="L464" s="253"/>
      <c r="M464" s="253"/>
      <c r="N464" s="256"/>
      <c r="O464" s="257"/>
      <c r="P464" s="253"/>
      <c r="Q464" s="253"/>
      <c r="R464" s="253"/>
      <c r="S464" s="253"/>
      <c r="T464" s="253"/>
      <c r="U464" s="253"/>
      <c r="V464" s="253"/>
      <c r="W464" s="253"/>
      <c r="X464" s="253"/>
      <c r="Y464" s="253"/>
      <c r="Z464" s="253"/>
      <c r="AA464" s="253"/>
      <c r="AB464" s="211"/>
      <c r="AC464" s="211"/>
      <c r="AD464" s="211"/>
      <c r="AE464" s="211"/>
      <c r="AF464" s="258"/>
      <c r="AG464" s="258"/>
      <c r="AH464" s="211"/>
      <c r="AI464" s="211"/>
      <c r="AJ464" s="211"/>
      <c r="AK464" s="211"/>
      <c r="AL464" s="211"/>
      <c r="AM464" s="211"/>
      <c r="AN464" s="211"/>
      <c r="AO464" s="211"/>
      <c r="AP464" s="211"/>
      <c r="AQ464" s="211"/>
      <c r="AR464" s="211"/>
      <c r="AS464" s="211"/>
      <c r="AT464" s="211"/>
      <c r="AU464" s="211"/>
      <c r="AV464" s="211"/>
      <c r="AW464" s="211"/>
      <c r="AX464" s="211"/>
    </row>
    <row r="465" spans="1:50" ht="12.75" customHeight="1" x14ac:dyDescent="0.3">
      <c r="A465" s="211"/>
      <c r="B465" s="253"/>
      <c r="C465" s="253"/>
      <c r="D465" s="253"/>
      <c r="E465" s="254"/>
      <c r="F465" s="254"/>
      <c r="G465" s="253"/>
      <c r="H465" s="253"/>
      <c r="I465" s="253"/>
      <c r="J465" s="255"/>
      <c r="K465" s="253"/>
      <c r="L465" s="253"/>
      <c r="M465" s="253"/>
      <c r="N465" s="256"/>
      <c r="O465" s="257"/>
      <c r="P465" s="253"/>
      <c r="Q465" s="253"/>
      <c r="R465" s="253"/>
      <c r="S465" s="253"/>
      <c r="T465" s="253"/>
      <c r="U465" s="253"/>
      <c r="V465" s="253"/>
      <c r="W465" s="253"/>
      <c r="X465" s="253"/>
      <c r="Y465" s="253"/>
      <c r="Z465" s="253"/>
      <c r="AA465" s="253"/>
      <c r="AB465" s="211"/>
      <c r="AC465" s="211"/>
      <c r="AD465" s="211"/>
      <c r="AE465" s="211"/>
      <c r="AF465" s="258"/>
      <c r="AG465" s="258"/>
      <c r="AH465" s="211"/>
      <c r="AI465" s="211"/>
      <c r="AJ465" s="211"/>
      <c r="AK465" s="211"/>
      <c r="AL465" s="211"/>
      <c r="AM465" s="211"/>
      <c r="AN465" s="211"/>
      <c r="AO465" s="211"/>
      <c r="AP465" s="211"/>
      <c r="AQ465" s="211"/>
      <c r="AR465" s="211"/>
      <c r="AS465" s="211"/>
      <c r="AT465" s="211"/>
      <c r="AU465" s="211"/>
      <c r="AV465" s="211"/>
      <c r="AW465" s="211"/>
      <c r="AX465" s="211"/>
    </row>
    <row r="466" spans="1:50" ht="12.75" customHeight="1" x14ac:dyDescent="0.3">
      <c r="A466" s="211"/>
      <c r="B466" s="253"/>
      <c r="C466" s="253"/>
      <c r="D466" s="253"/>
      <c r="E466" s="254"/>
      <c r="F466" s="254"/>
      <c r="G466" s="253"/>
      <c r="H466" s="253"/>
      <c r="I466" s="253"/>
      <c r="J466" s="255"/>
      <c r="K466" s="253"/>
      <c r="L466" s="253"/>
      <c r="M466" s="253"/>
      <c r="N466" s="256"/>
      <c r="O466" s="257"/>
      <c r="P466" s="253"/>
      <c r="Q466" s="253"/>
      <c r="R466" s="253"/>
      <c r="S466" s="253"/>
      <c r="T466" s="253"/>
      <c r="U466" s="253"/>
      <c r="V466" s="253"/>
      <c r="W466" s="253"/>
      <c r="X466" s="253"/>
      <c r="Y466" s="253"/>
      <c r="Z466" s="253"/>
      <c r="AA466" s="253"/>
      <c r="AB466" s="211"/>
      <c r="AC466" s="211"/>
      <c r="AD466" s="211"/>
      <c r="AE466" s="211"/>
      <c r="AF466" s="258"/>
      <c r="AG466" s="258"/>
      <c r="AH466" s="211"/>
      <c r="AI466" s="211"/>
      <c r="AJ466" s="211"/>
      <c r="AK466" s="211"/>
      <c r="AL466" s="211"/>
      <c r="AM466" s="211"/>
      <c r="AN466" s="211"/>
      <c r="AO466" s="211"/>
      <c r="AP466" s="211"/>
      <c r="AQ466" s="211"/>
      <c r="AR466" s="211"/>
      <c r="AS466" s="211"/>
      <c r="AT466" s="211"/>
      <c r="AU466" s="211"/>
      <c r="AV466" s="211"/>
      <c r="AW466" s="211"/>
      <c r="AX466" s="211"/>
    </row>
    <row r="467" spans="1:50" ht="12.75" customHeight="1" x14ac:dyDescent="0.3">
      <c r="A467" s="211"/>
      <c r="B467" s="253"/>
      <c r="C467" s="253"/>
      <c r="D467" s="253"/>
      <c r="E467" s="254"/>
      <c r="F467" s="254"/>
      <c r="G467" s="253"/>
      <c r="H467" s="253"/>
      <c r="I467" s="253"/>
      <c r="J467" s="255"/>
      <c r="K467" s="253"/>
      <c r="L467" s="253"/>
      <c r="M467" s="253"/>
      <c r="N467" s="256"/>
      <c r="O467" s="257"/>
      <c r="P467" s="253"/>
      <c r="Q467" s="253"/>
      <c r="R467" s="253"/>
      <c r="S467" s="253"/>
      <c r="T467" s="253"/>
      <c r="U467" s="253"/>
      <c r="V467" s="253"/>
      <c r="W467" s="253"/>
      <c r="X467" s="253"/>
      <c r="Y467" s="253"/>
      <c r="Z467" s="253"/>
      <c r="AA467" s="253"/>
      <c r="AB467" s="211"/>
      <c r="AC467" s="211"/>
      <c r="AD467" s="211"/>
      <c r="AE467" s="211"/>
      <c r="AF467" s="258"/>
      <c r="AG467" s="258"/>
      <c r="AH467" s="211"/>
      <c r="AI467" s="211"/>
      <c r="AJ467" s="211"/>
      <c r="AK467" s="211"/>
      <c r="AL467" s="211"/>
      <c r="AM467" s="211"/>
      <c r="AN467" s="211"/>
      <c r="AO467" s="211"/>
      <c r="AP467" s="211"/>
      <c r="AQ467" s="211"/>
      <c r="AR467" s="211"/>
      <c r="AS467" s="211"/>
      <c r="AT467" s="211"/>
      <c r="AU467" s="211"/>
      <c r="AV467" s="211"/>
      <c r="AW467" s="211"/>
      <c r="AX467" s="211"/>
    </row>
    <row r="468" spans="1:50" ht="12.75" customHeight="1" x14ac:dyDescent="0.3">
      <c r="A468" s="211"/>
      <c r="B468" s="253"/>
      <c r="C468" s="253"/>
      <c r="D468" s="253"/>
      <c r="E468" s="254"/>
      <c r="F468" s="254"/>
      <c r="G468" s="253"/>
      <c r="H468" s="253"/>
      <c r="I468" s="253"/>
      <c r="J468" s="255"/>
      <c r="K468" s="253"/>
      <c r="L468" s="253"/>
      <c r="M468" s="253"/>
      <c r="N468" s="256"/>
      <c r="O468" s="257"/>
      <c r="P468" s="253"/>
      <c r="Q468" s="253"/>
      <c r="R468" s="253"/>
      <c r="S468" s="253"/>
      <c r="T468" s="253"/>
      <c r="U468" s="253"/>
      <c r="V468" s="253"/>
      <c r="W468" s="253"/>
      <c r="X468" s="253"/>
      <c r="Y468" s="253"/>
      <c r="Z468" s="253"/>
      <c r="AA468" s="253"/>
      <c r="AB468" s="211"/>
      <c r="AC468" s="211"/>
      <c r="AD468" s="211"/>
      <c r="AE468" s="211"/>
      <c r="AF468" s="258"/>
      <c r="AG468" s="258"/>
      <c r="AH468" s="211"/>
      <c r="AI468" s="211"/>
      <c r="AJ468" s="211"/>
      <c r="AK468" s="211"/>
      <c r="AL468" s="211"/>
      <c r="AM468" s="211"/>
      <c r="AN468" s="211"/>
      <c r="AO468" s="211"/>
      <c r="AP468" s="211"/>
      <c r="AQ468" s="211"/>
      <c r="AR468" s="211"/>
      <c r="AS468" s="211"/>
      <c r="AT468" s="211"/>
      <c r="AU468" s="211"/>
      <c r="AV468" s="211"/>
      <c r="AW468" s="211"/>
      <c r="AX468" s="211"/>
    </row>
    <row r="469" spans="1:50" ht="12.75" customHeight="1" x14ac:dyDescent="0.3">
      <c r="A469" s="211"/>
      <c r="B469" s="253"/>
      <c r="C469" s="253"/>
      <c r="D469" s="253"/>
      <c r="E469" s="254"/>
      <c r="F469" s="254"/>
      <c r="G469" s="253"/>
      <c r="H469" s="253"/>
      <c r="I469" s="253"/>
      <c r="J469" s="255"/>
      <c r="K469" s="253"/>
      <c r="L469" s="253"/>
      <c r="M469" s="253"/>
      <c r="N469" s="256"/>
      <c r="O469" s="257"/>
      <c r="P469" s="253"/>
      <c r="Q469" s="253"/>
      <c r="R469" s="253"/>
      <c r="S469" s="253"/>
      <c r="T469" s="253"/>
      <c r="U469" s="253"/>
      <c r="V469" s="253"/>
      <c r="W469" s="253"/>
      <c r="X469" s="253"/>
      <c r="Y469" s="253"/>
      <c r="Z469" s="253"/>
      <c r="AA469" s="253"/>
      <c r="AB469" s="211"/>
      <c r="AC469" s="211"/>
      <c r="AD469" s="211"/>
      <c r="AE469" s="211"/>
      <c r="AF469" s="258"/>
      <c r="AG469" s="258"/>
      <c r="AH469" s="211"/>
      <c r="AI469" s="211"/>
      <c r="AJ469" s="211"/>
      <c r="AK469" s="211"/>
      <c r="AL469" s="211"/>
      <c r="AM469" s="211"/>
      <c r="AN469" s="211"/>
      <c r="AO469" s="211"/>
      <c r="AP469" s="211"/>
      <c r="AQ469" s="211"/>
      <c r="AR469" s="211"/>
      <c r="AS469" s="211"/>
      <c r="AT469" s="211"/>
      <c r="AU469" s="211"/>
      <c r="AV469" s="211"/>
      <c r="AW469" s="211"/>
      <c r="AX469" s="211"/>
    </row>
    <row r="470" spans="1:50" ht="12.75" customHeight="1" x14ac:dyDescent="0.3">
      <c r="A470" s="211"/>
      <c r="B470" s="253"/>
      <c r="C470" s="253"/>
      <c r="D470" s="253"/>
      <c r="E470" s="254"/>
      <c r="F470" s="254"/>
      <c r="G470" s="253"/>
      <c r="H470" s="253"/>
      <c r="I470" s="253"/>
      <c r="J470" s="255"/>
      <c r="K470" s="253"/>
      <c r="L470" s="253"/>
      <c r="M470" s="253"/>
      <c r="N470" s="256"/>
      <c r="O470" s="257"/>
      <c r="P470" s="253"/>
      <c r="Q470" s="253"/>
      <c r="R470" s="253"/>
      <c r="S470" s="253"/>
      <c r="T470" s="253"/>
      <c r="U470" s="253"/>
      <c r="V470" s="253"/>
      <c r="W470" s="253"/>
      <c r="X470" s="253"/>
      <c r="Y470" s="253"/>
      <c r="Z470" s="253"/>
      <c r="AA470" s="253"/>
      <c r="AB470" s="211"/>
      <c r="AC470" s="211"/>
      <c r="AD470" s="211"/>
      <c r="AE470" s="211"/>
      <c r="AF470" s="258"/>
      <c r="AG470" s="258"/>
      <c r="AH470" s="211"/>
      <c r="AI470" s="211"/>
      <c r="AJ470" s="211"/>
      <c r="AK470" s="211"/>
      <c r="AL470" s="211"/>
      <c r="AM470" s="211"/>
      <c r="AN470" s="211"/>
      <c r="AO470" s="211"/>
      <c r="AP470" s="211"/>
      <c r="AQ470" s="211"/>
      <c r="AR470" s="211"/>
      <c r="AS470" s="211"/>
      <c r="AT470" s="211"/>
      <c r="AU470" s="211"/>
      <c r="AV470" s="211"/>
      <c r="AW470" s="211"/>
      <c r="AX470" s="211"/>
    </row>
    <row r="471" spans="1:50" ht="12.75" customHeight="1" x14ac:dyDescent="0.3">
      <c r="A471" s="211"/>
      <c r="B471" s="253"/>
      <c r="C471" s="253"/>
      <c r="D471" s="253"/>
      <c r="E471" s="254"/>
      <c r="F471" s="254"/>
      <c r="G471" s="253"/>
      <c r="H471" s="253"/>
      <c r="I471" s="253"/>
      <c r="J471" s="255"/>
      <c r="K471" s="253"/>
      <c r="L471" s="253"/>
      <c r="M471" s="253"/>
      <c r="N471" s="256"/>
      <c r="O471" s="257"/>
      <c r="P471" s="253"/>
      <c r="Q471" s="253"/>
      <c r="R471" s="253"/>
      <c r="S471" s="253"/>
      <c r="T471" s="253"/>
      <c r="U471" s="253"/>
      <c r="V471" s="253"/>
      <c r="W471" s="253"/>
      <c r="X471" s="253"/>
      <c r="Y471" s="253"/>
      <c r="Z471" s="253"/>
      <c r="AA471" s="253"/>
      <c r="AB471" s="211"/>
      <c r="AC471" s="211"/>
      <c r="AD471" s="211"/>
      <c r="AE471" s="211"/>
      <c r="AF471" s="258"/>
      <c r="AG471" s="258"/>
      <c r="AH471" s="211"/>
      <c r="AI471" s="211"/>
      <c r="AJ471" s="211"/>
      <c r="AK471" s="211"/>
      <c r="AL471" s="211"/>
      <c r="AM471" s="211"/>
      <c r="AN471" s="211"/>
      <c r="AO471" s="211"/>
      <c r="AP471" s="211"/>
      <c r="AQ471" s="211"/>
      <c r="AR471" s="211"/>
      <c r="AS471" s="211"/>
      <c r="AT471" s="211"/>
      <c r="AU471" s="211"/>
      <c r="AV471" s="211"/>
      <c r="AW471" s="211"/>
      <c r="AX471" s="211"/>
    </row>
    <row r="472" spans="1:50" ht="12.75" customHeight="1" x14ac:dyDescent="0.3">
      <c r="A472" s="211"/>
      <c r="B472" s="253"/>
      <c r="C472" s="253"/>
      <c r="D472" s="253"/>
      <c r="E472" s="254"/>
      <c r="F472" s="254"/>
      <c r="G472" s="253"/>
      <c r="H472" s="253"/>
      <c r="I472" s="253"/>
      <c r="J472" s="255"/>
      <c r="K472" s="253"/>
      <c r="L472" s="253"/>
      <c r="M472" s="253"/>
      <c r="N472" s="256"/>
      <c r="O472" s="257"/>
      <c r="P472" s="253"/>
      <c r="Q472" s="253"/>
      <c r="R472" s="253"/>
      <c r="S472" s="253"/>
      <c r="T472" s="253"/>
      <c r="U472" s="253"/>
      <c r="V472" s="253"/>
      <c r="W472" s="253"/>
      <c r="X472" s="253"/>
      <c r="Y472" s="253"/>
      <c r="Z472" s="253"/>
      <c r="AA472" s="253"/>
      <c r="AB472" s="211"/>
      <c r="AC472" s="211"/>
      <c r="AD472" s="211"/>
      <c r="AE472" s="211"/>
      <c r="AF472" s="258"/>
      <c r="AG472" s="258"/>
      <c r="AH472" s="211"/>
      <c r="AI472" s="211"/>
      <c r="AJ472" s="211"/>
      <c r="AK472" s="211"/>
      <c r="AL472" s="211"/>
      <c r="AM472" s="211"/>
      <c r="AN472" s="211"/>
      <c r="AO472" s="211"/>
      <c r="AP472" s="211"/>
      <c r="AQ472" s="211"/>
      <c r="AR472" s="211"/>
      <c r="AS472" s="211"/>
      <c r="AT472" s="211"/>
      <c r="AU472" s="211"/>
      <c r="AV472" s="211"/>
      <c r="AW472" s="211"/>
      <c r="AX472" s="211"/>
    </row>
    <row r="473" spans="1:50" ht="12.75" customHeight="1" x14ac:dyDescent="0.3">
      <c r="A473" s="211"/>
      <c r="B473" s="253"/>
      <c r="C473" s="253"/>
      <c r="D473" s="253"/>
      <c r="E473" s="254"/>
      <c r="F473" s="254"/>
      <c r="G473" s="253"/>
      <c r="H473" s="253"/>
      <c r="I473" s="253"/>
      <c r="J473" s="255"/>
      <c r="K473" s="253"/>
      <c r="L473" s="253"/>
      <c r="M473" s="253"/>
      <c r="N473" s="256"/>
      <c r="O473" s="257"/>
      <c r="P473" s="253"/>
      <c r="Q473" s="253"/>
      <c r="R473" s="253"/>
      <c r="S473" s="253"/>
      <c r="T473" s="253"/>
      <c r="U473" s="253"/>
      <c r="V473" s="253"/>
      <c r="W473" s="253"/>
      <c r="X473" s="253"/>
      <c r="Y473" s="253"/>
      <c r="Z473" s="253"/>
      <c r="AA473" s="253"/>
      <c r="AB473" s="211"/>
      <c r="AC473" s="211"/>
      <c r="AD473" s="211"/>
      <c r="AE473" s="211"/>
      <c r="AF473" s="258"/>
      <c r="AG473" s="258"/>
      <c r="AH473" s="211"/>
      <c r="AI473" s="211"/>
      <c r="AJ473" s="211"/>
      <c r="AK473" s="211"/>
      <c r="AL473" s="211"/>
      <c r="AM473" s="211"/>
      <c r="AN473" s="211"/>
      <c r="AO473" s="211"/>
      <c r="AP473" s="211"/>
      <c r="AQ473" s="211"/>
      <c r="AR473" s="211"/>
      <c r="AS473" s="211"/>
      <c r="AT473" s="211"/>
      <c r="AU473" s="211"/>
      <c r="AV473" s="211"/>
      <c r="AW473" s="211"/>
      <c r="AX473" s="211"/>
    </row>
    <row r="474" spans="1:50" ht="12.75" customHeight="1" x14ac:dyDescent="0.3">
      <c r="A474" s="211"/>
      <c r="B474" s="253"/>
      <c r="C474" s="253"/>
      <c r="D474" s="253"/>
      <c r="E474" s="254"/>
      <c r="F474" s="254"/>
      <c r="G474" s="253"/>
      <c r="H474" s="253"/>
      <c r="I474" s="253"/>
      <c r="J474" s="255"/>
      <c r="K474" s="253"/>
      <c r="L474" s="253"/>
      <c r="M474" s="253"/>
      <c r="N474" s="256"/>
      <c r="O474" s="257"/>
      <c r="P474" s="253"/>
      <c r="Q474" s="253"/>
      <c r="R474" s="253"/>
      <c r="S474" s="253"/>
      <c r="T474" s="253"/>
      <c r="U474" s="253"/>
      <c r="V474" s="253"/>
      <c r="W474" s="253"/>
      <c r="X474" s="253"/>
      <c r="Y474" s="253"/>
      <c r="Z474" s="253"/>
      <c r="AA474" s="253"/>
      <c r="AB474" s="211"/>
      <c r="AC474" s="211"/>
      <c r="AD474" s="211"/>
      <c r="AE474" s="211"/>
      <c r="AF474" s="258"/>
      <c r="AG474" s="258"/>
      <c r="AH474" s="211"/>
      <c r="AI474" s="211"/>
      <c r="AJ474" s="211"/>
      <c r="AK474" s="211"/>
      <c r="AL474" s="211"/>
      <c r="AM474" s="211"/>
      <c r="AN474" s="211"/>
      <c r="AO474" s="211"/>
      <c r="AP474" s="211"/>
      <c r="AQ474" s="211"/>
      <c r="AR474" s="211"/>
      <c r="AS474" s="211"/>
      <c r="AT474" s="211"/>
      <c r="AU474" s="211"/>
      <c r="AV474" s="211"/>
      <c r="AW474" s="211"/>
      <c r="AX474" s="211"/>
    </row>
    <row r="475" spans="1:50" ht="12.75" customHeight="1" x14ac:dyDescent="0.3">
      <c r="A475" s="211"/>
      <c r="B475" s="253"/>
      <c r="C475" s="253"/>
      <c r="D475" s="253"/>
      <c r="E475" s="254"/>
      <c r="F475" s="254"/>
      <c r="G475" s="253"/>
      <c r="H475" s="253"/>
      <c r="I475" s="253"/>
      <c r="J475" s="255"/>
      <c r="K475" s="253"/>
      <c r="L475" s="253"/>
      <c r="M475" s="253"/>
      <c r="N475" s="256"/>
      <c r="O475" s="257"/>
      <c r="P475" s="253"/>
      <c r="Q475" s="253"/>
      <c r="R475" s="253"/>
      <c r="S475" s="253"/>
      <c r="T475" s="253"/>
      <c r="U475" s="253"/>
      <c r="V475" s="253"/>
      <c r="W475" s="253"/>
      <c r="X475" s="253"/>
      <c r="Y475" s="253"/>
      <c r="Z475" s="253"/>
      <c r="AA475" s="253"/>
      <c r="AB475" s="211"/>
      <c r="AC475" s="211"/>
      <c r="AD475" s="211"/>
      <c r="AE475" s="211"/>
      <c r="AF475" s="258"/>
      <c r="AG475" s="258"/>
      <c r="AH475" s="211"/>
      <c r="AI475" s="211"/>
      <c r="AJ475" s="211"/>
      <c r="AK475" s="211"/>
      <c r="AL475" s="211"/>
      <c r="AM475" s="211"/>
      <c r="AN475" s="211"/>
      <c r="AO475" s="211"/>
      <c r="AP475" s="211"/>
      <c r="AQ475" s="211"/>
      <c r="AR475" s="211"/>
      <c r="AS475" s="211"/>
      <c r="AT475" s="211"/>
      <c r="AU475" s="211"/>
      <c r="AV475" s="211"/>
      <c r="AW475" s="211"/>
      <c r="AX475" s="211"/>
    </row>
    <row r="476" spans="1:50" ht="12.75" customHeight="1" x14ac:dyDescent="0.3">
      <c r="A476" s="211"/>
      <c r="B476" s="253"/>
      <c r="C476" s="253"/>
      <c r="D476" s="253"/>
      <c r="E476" s="254"/>
      <c r="F476" s="254"/>
      <c r="G476" s="253"/>
      <c r="H476" s="253"/>
      <c r="I476" s="253"/>
      <c r="J476" s="255"/>
      <c r="K476" s="253"/>
      <c r="L476" s="253"/>
      <c r="M476" s="253"/>
      <c r="N476" s="256"/>
      <c r="O476" s="257"/>
      <c r="P476" s="253"/>
      <c r="Q476" s="253"/>
      <c r="R476" s="253"/>
      <c r="S476" s="253"/>
      <c r="T476" s="253"/>
      <c r="U476" s="253"/>
      <c r="V476" s="253"/>
      <c r="W476" s="253"/>
      <c r="X476" s="253"/>
      <c r="Y476" s="253"/>
      <c r="Z476" s="253"/>
      <c r="AA476" s="253"/>
      <c r="AB476" s="211"/>
      <c r="AC476" s="211"/>
      <c r="AD476" s="211"/>
      <c r="AE476" s="211"/>
      <c r="AF476" s="258"/>
      <c r="AG476" s="258"/>
      <c r="AH476" s="211"/>
      <c r="AI476" s="211"/>
      <c r="AJ476" s="211"/>
      <c r="AK476" s="211"/>
      <c r="AL476" s="211"/>
      <c r="AM476" s="211"/>
      <c r="AN476" s="211"/>
      <c r="AO476" s="211"/>
      <c r="AP476" s="211"/>
      <c r="AQ476" s="211"/>
      <c r="AR476" s="211"/>
      <c r="AS476" s="211"/>
      <c r="AT476" s="211"/>
      <c r="AU476" s="211"/>
      <c r="AV476" s="211"/>
      <c r="AW476" s="211"/>
      <c r="AX476" s="211"/>
    </row>
    <row r="477" spans="1:50" ht="12.75" customHeight="1" x14ac:dyDescent="0.3">
      <c r="A477" s="211"/>
      <c r="B477" s="253"/>
      <c r="C477" s="253"/>
      <c r="D477" s="253"/>
      <c r="E477" s="254"/>
      <c r="F477" s="254"/>
      <c r="G477" s="253"/>
      <c r="H477" s="253"/>
      <c r="I477" s="253"/>
      <c r="J477" s="255"/>
      <c r="K477" s="253"/>
      <c r="L477" s="253"/>
      <c r="M477" s="253"/>
      <c r="N477" s="256"/>
      <c r="O477" s="257"/>
      <c r="P477" s="253"/>
      <c r="Q477" s="253"/>
      <c r="R477" s="253"/>
      <c r="S477" s="253"/>
      <c r="T477" s="253"/>
      <c r="U477" s="253"/>
      <c r="V477" s="253"/>
      <c r="W477" s="253"/>
      <c r="X477" s="253"/>
      <c r="Y477" s="253"/>
      <c r="Z477" s="253"/>
      <c r="AA477" s="253"/>
      <c r="AB477" s="211"/>
      <c r="AC477" s="211"/>
      <c r="AD477" s="211"/>
      <c r="AE477" s="211"/>
      <c r="AF477" s="258"/>
      <c r="AG477" s="258"/>
      <c r="AH477" s="211"/>
      <c r="AI477" s="211"/>
      <c r="AJ477" s="211"/>
      <c r="AK477" s="211"/>
      <c r="AL477" s="211"/>
      <c r="AM477" s="211"/>
      <c r="AN477" s="211"/>
      <c r="AO477" s="211"/>
      <c r="AP477" s="211"/>
      <c r="AQ477" s="211"/>
      <c r="AR477" s="211"/>
      <c r="AS477" s="211"/>
      <c r="AT477" s="211"/>
      <c r="AU477" s="211"/>
      <c r="AV477" s="211"/>
      <c r="AW477" s="211"/>
      <c r="AX477" s="211"/>
    </row>
    <row r="478" spans="1:50" ht="12.75" customHeight="1" x14ac:dyDescent="0.3">
      <c r="A478" s="211"/>
      <c r="B478" s="253"/>
      <c r="C478" s="253"/>
      <c r="D478" s="253"/>
      <c r="E478" s="254"/>
      <c r="F478" s="254"/>
      <c r="G478" s="253"/>
      <c r="H478" s="253"/>
      <c r="I478" s="253"/>
      <c r="J478" s="255"/>
      <c r="K478" s="253"/>
      <c r="L478" s="253"/>
      <c r="M478" s="253"/>
      <c r="N478" s="256"/>
      <c r="O478" s="257"/>
      <c r="P478" s="253"/>
      <c r="Q478" s="253"/>
      <c r="R478" s="253"/>
      <c r="S478" s="253"/>
      <c r="T478" s="253"/>
      <c r="U478" s="253"/>
      <c r="V478" s="253"/>
      <c r="W478" s="253"/>
      <c r="X478" s="253"/>
      <c r="Y478" s="253"/>
      <c r="Z478" s="253"/>
      <c r="AA478" s="253"/>
      <c r="AB478" s="211"/>
      <c r="AC478" s="211"/>
      <c r="AD478" s="211"/>
      <c r="AE478" s="211"/>
      <c r="AF478" s="258"/>
      <c r="AG478" s="258"/>
      <c r="AH478" s="211"/>
      <c r="AI478" s="211"/>
      <c r="AJ478" s="211"/>
      <c r="AK478" s="211"/>
      <c r="AL478" s="211"/>
      <c r="AM478" s="211"/>
      <c r="AN478" s="211"/>
      <c r="AO478" s="211"/>
      <c r="AP478" s="211"/>
      <c r="AQ478" s="211"/>
      <c r="AR478" s="211"/>
      <c r="AS478" s="211"/>
      <c r="AT478" s="211"/>
      <c r="AU478" s="211"/>
      <c r="AV478" s="211"/>
      <c r="AW478" s="211"/>
      <c r="AX478" s="211"/>
    </row>
    <row r="479" spans="1:50" ht="12.75" customHeight="1" x14ac:dyDescent="0.3">
      <c r="A479" s="211"/>
      <c r="B479" s="253"/>
      <c r="C479" s="253"/>
      <c r="D479" s="253"/>
      <c r="E479" s="254"/>
      <c r="F479" s="254"/>
      <c r="G479" s="253"/>
      <c r="H479" s="253"/>
      <c r="I479" s="253"/>
      <c r="J479" s="255"/>
      <c r="K479" s="253"/>
      <c r="L479" s="253"/>
      <c r="M479" s="253"/>
      <c r="N479" s="256"/>
      <c r="O479" s="257"/>
      <c r="P479" s="253"/>
      <c r="Q479" s="253"/>
      <c r="R479" s="253"/>
      <c r="S479" s="253"/>
      <c r="T479" s="253"/>
      <c r="U479" s="253"/>
      <c r="V479" s="253"/>
      <c r="W479" s="253"/>
      <c r="X479" s="253"/>
      <c r="Y479" s="253"/>
      <c r="Z479" s="253"/>
      <c r="AA479" s="253"/>
      <c r="AB479" s="211"/>
      <c r="AC479" s="211"/>
      <c r="AD479" s="211"/>
      <c r="AE479" s="211"/>
      <c r="AF479" s="258"/>
      <c r="AG479" s="258"/>
      <c r="AH479" s="211"/>
      <c r="AI479" s="211"/>
      <c r="AJ479" s="211"/>
      <c r="AK479" s="211"/>
      <c r="AL479" s="211"/>
      <c r="AM479" s="211"/>
      <c r="AN479" s="211"/>
      <c r="AO479" s="211"/>
      <c r="AP479" s="211"/>
      <c r="AQ479" s="211"/>
      <c r="AR479" s="211"/>
      <c r="AS479" s="211"/>
      <c r="AT479" s="211"/>
      <c r="AU479" s="211"/>
      <c r="AV479" s="211"/>
      <c r="AW479" s="211"/>
      <c r="AX479" s="211"/>
    </row>
    <row r="480" spans="1:50" ht="12.75" customHeight="1" x14ac:dyDescent="0.3">
      <c r="A480" s="211"/>
      <c r="B480" s="253"/>
      <c r="C480" s="253"/>
      <c r="D480" s="253"/>
      <c r="E480" s="254"/>
      <c r="F480" s="254"/>
      <c r="G480" s="253"/>
      <c r="H480" s="253"/>
      <c r="I480" s="253"/>
      <c r="J480" s="255"/>
      <c r="K480" s="253"/>
      <c r="L480" s="253"/>
      <c r="M480" s="253"/>
      <c r="N480" s="256"/>
      <c r="O480" s="257"/>
      <c r="P480" s="253"/>
      <c r="Q480" s="253"/>
      <c r="R480" s="253"/>
      <c r="S480" s="253"/>
      <c r="T480" s="253"/>
      <c r="U480" s="253"/>
      <c r="V480" s="253"/>
      <c r="W480" s="253"/>
      <c r="X480" s="253"/>
      <c r="Y480" s="253"/>
      <c r="Z480" s="253"/>
      <c r="AA480" s="253"/>
      <c r="AB480" s="211"/>
      <c r="AC480" s="211"/>
      <c r="AD480" s="211"/>
      <c r="AE480" s="211"/>
      <c r="AF480" s="258"/>
      <c r="AG480" s="258"/>
      <c r="AH480" s="211"/>
      <c r="AI480" s="211"/>
      <c r="AJ480" s="211"/>
      <c r="AK480" s="211"/>
      <c r="AL480" s="211"/>
      <c r="AM480" s="211"/>
      <c r="AN480" s="211"/>
      <c r="AO480" s="211"/>
      <c r="AP480" s="211"/>
      <c r="AQ480" s="211"/>
      <c r="AR480" s="211"/>
      <c r="AS480" s="211"/>
      <c r="AT480" s="211"/>
      <c r="AU480" s="211"/>
      <c r="AV480" s="211"/>
      <c r="AW480" s="211"/>
      <c r="AX480" s="211"/>
    </row>
    <row r="481" spans="1:50" ht="12.75" customHeight="1" x14ac:dyDescent="0.3">
      <c r="A481" s="211"/>
      <c r="B481" s="253"/>
      <c r="C481" s="253"/>
      <c r="D481" s="253"/>
      <c r="E481" s="254"/>
      <c r="F481" s="254"/>
      <c r="G481" s="253"/>
      <c r="H481" s="253"/>
      <c r="I481" s="253"/>
      <c r="J481" s="255"/>
      <c r="K481" s="253"/>
      <c r="L481" s="253"/>
      <c r="M481" s="253"/>
      <c r="N481" s="256"/>
      <c r="O481" s="257"/>
      <c r="P481" s="253"/>
      <c r="Q481" s="253"/>
      <c r="R481" s="253"/>
      <c r="S481" s="253"/>
      <c r="T481" s="253"/>
      <c r="U481" s="253"/>
      <c r="V481" s="253"/>
      <c r="W481" s="253"/>
      <c r="X481" s="253"/>
      <c r="Y481" s="253"/>
      <c r="Z481" s="253"/>
      <c r="AA481" s="253"/>
      <c r="AB481" s="211"/>
      <c r="AC481" s="211"/>
      <c r="AD481" s="211"/>
      <c r="AE481" s="211"/>
      <c r="AF481" s="258"/>
      <c r="AG481" s="258"/>
      <c r="AH481" s="211"/>
      <c r="AI481" s="211"/>
      <c r="AJ481" s="211"/>
      <c r="AK481" s="211"/>
      <c r="AL481" s="211"/>
      <c r="AM481" s="211"/>
      <c r="AN481" s="211"/>
      <c r="AO481" s="211"/>
      <c r="AP481" s="211"/>
      <c r="AQ481" s="211"/>
      <c r="AR481" s="211"/>
      <c r="AS481" s="211"/>
      <c r="AT481" s="211"/>
      <c r="AU481" s="211"/>
      <c r="AV481" s="211"/>
      <c r="AW481" s="211"/>
      <c r="AX481" s="211"/>
    </row>
    <row r="482" spans="1:50" ht="12.75" customHeight="1" x14ac:dyDescent="0.3">
      <c r="A482" s="211"/>
      <c r="B482" s="253"/>
      <c r="C482" s="253"/>
      <c r="D482" s="253"/>
      <c r="E482" s="254"/>
      <c r="F482" s="254"/>
      <c r="G482" s="253"/>
      <c r="H482" s="253"/>
      <c r="I482" s="253"/>
      <c r="J482" s="255"/>
      <c r="K482" s="253"/>
      <c r="L482" s="253"/>
      <c r="M482" s="253"/>
      <c r="N482" s="256"/>
      <c r="O482" s="257"/>
      <c r="P482" s="253"/>
      <c r="Q482" s="253"/>
      <c r="R482" s="253"/>
      <c r="S482" s="253"/>
      <c r="T482" s="253"/>
      <c r="U482" s="253"/>
      <c r="V482" s="253"/>
      <c r="W482" s="253"/>
      <c r="X482" s="253"/>
      <c r="Y482" s="253"/>
      <c r="Z482" s="253"/>
      <c r="AA482" s="253"/>
      <c r="AB482" s="211"/>
      <c r="AC482" s="211"/>
      <c r="AD482" s="211"/>
      <c r="AE482" s="211"/>
      <c r="AF482" s="258"/>
      <c r="AG482" s="258"/>
      <c r="AH482" s="211"/>
      <c r="AI482" s="211"/>
      <c r="AJ482" s="211"/>
      <c r="AK482" s="211"/>
      <c r="AL482" s="211"/>
      <c r="AM482" s="211"/>
      <c r="AN482" s="211"/>
      <c r="AO482" s="211"/>
      <c r="AP482" s="211"/>
      <c r="AQ482" s="211"/>
      <c r="AR482" s="211"/>
      <c r="AS482" s="211"/>
      <c r="AT482" s="211"/>
      <c r="AU482" s="211"/>
      <c r="AV482" s="211"/>
      <c r="AW482" s="211"/>
      <c r="AX482" s="211"/>
    </row>
    <row r="483" spans="1:50" ht="12.75" customHeight="1" x14ac:dyDescent="0.3">
      <c r="A483" s="211"/>
      <c r="B483" s="253"/>
      <c r="C483" s="253"/>
      <c r="D483" s="253"/>
      <c r="E483" s="254"/>
      <c r="F483" s="254"/>
      <c r="G483" s="253"/>
      <c r="H483" s="253"/>
      <c r="I483" s="253"/>
      <c r="J483" s="255"/>
      <c r="K483" s="253"/>
      <c r="L483" s="253"/>
      <c r="M483" s="253"/>
      <c r="N483" s="256"/>
      <c r="O483" s="257"/>
      <c r="P483" s="253"/>
      <c r="Q483" s="253"/>
      <c r="R483" s="253"/>
      <c r="S483" s="253"/>
      <c r="T483" s="253"/>
      <c r="U483" s="253"/>
      <c r="V483" s="253"/>
      <c r="W483" s="253"/>
      <c r="X483" s="253"/>
      <c r="Y483" s="253"/>
      <c r="Z483" s="253"/>
      <c r="AA483" s="253"/>
      <c r="AB483" s="211"/>
      <c r="AC483" s="211"/>
      <c r="AD483" s="211"/>
      <c r="AE483" s="211"/>
      <c r="AF483" s="258"/>
      <c r="AG483" s="258"/>
      <c r="AH483" s="211"/>
      <c r="AI483" s="211"/>
      <c r="AJ483" s="211"/>
      <c r="AK483" s="211"/>
      <c r="AL483" s="211"/>
      <c r="AM483" s="211"/>
      <c r="AN483" s="211"/>
      <c r="AO483" s="211"/>
      <c r="AP483" s="211"/>
      <c r="AQ483" s="211"/>
      <c r="AR483" s="211"/>
      <c r="AS483" s="211"/>
      <c r="AT483" s="211"/>
      <c r="AU483" s="211"/>
      <c r="AV483" s="211"/>
      <c r="AW483" s="211"/>
      <c r="AX483" s="211"/>
    </row>
    <row r="484" spans="1:50" ht="12.75" customHeight="1" x14ac:dyDescent="0.3">
      <c r="A484" s="211"/>
      <c r="B484" s="253"/>
      <c r="C484" s="253"/>
      <c r="D484" s="253"/>
      <c r="E484" s="254"/>
      <c r="F484" s="254"/>
      <c r="G484" s="253"/>
      <c r="H484" s="253"/>
      <c r="I484" s="253"/>
      <c r="J484" s="255"/>
      <c r="K484" s="253"/>
      <c r="L484" s="253"/>
      <c r="M484" s="253"/>
      <c r="N484" s="256"/>
      <c r="O484" s="257"/>
      <c r="P484" s="253"/>
      <c r="Q484" s="253"/>
      <c r="R484" s="253"/>
      <c r="S484" s="253"/>
      <c r="T484" s="253"/>
      <c r="U484" s="253"/>
      <c r="V484" s="253"/>
      <c r="W484" s="253"/>
      <c r="X484" s="253"/>
      <c r="Y484" s="253"/>
      <c r="Z484" s="253"/>
      <c r="AA484" s="253"/>
      <c r="AB484" s="211"/>
      <c r="AC484" s="211"/>
      <c r="AD484" s="211"/>
      <c r="AE484" s="211"/>
      <c r="AF484" s="258"/>
      <c r="AG484" s="258"/>
      <c r="AH484" s="211"/>
      <c r="AI484" s="211"/>
      <c r="AJ484" s="211"/>
      <c r="AK484" s="211"/>
      <c r="AL484" s="211"/>
      <c r="AM484" s="211"/>
      <c r="AN484" s="211"/>
      <c r="AO484" s="211"/>
      <c r="AP484" s="211"/>
      <c r="AQ484" s="211"/>
      <c r="AR484" s="211"/>
      <c r="AS484" s="211"/>
      <c r="AT484" s="211"/>
      <c r="AU484" s="211"/>
      <c r="AV484" s="211"/>
      <c r="AW484" s="211"/>
      <c r="AX484" s="211"/>
    </row>
    <row r="485" spans="1:50" ht="12.75" customHeight="1" x14ac:dyDescent="0.3">
      <c r="A485" s="211"/>
      <c r="B485" s="253"/>
      <c r="C485" s="253"/>
      <c r="D485" s="253"/>
      <c r="E485" s="254"/>
      <c r="F485" s="254"/>
      <c r="G485" s="253"/>
      <c r="H485" s="253"/>
      <c r="I485" s="253"/>
      <c r="J485" s="255"/>
      <c r="K485" s="253"/>
      <c r="L485" s="253"/>
      <c r="M485" s="253"/>
      <c r="N485" s="256"/>
      <c r="O485" s="257"/>
      <c r="P485" s="253"/>
      <c r="Q485" s="253"/>
      <c r="R485" s="253"/>
      <c r="S485" s="253"/>
      <c r="T485" s="253"/>
      <c r="U485" s="253"/>
      <c r="V485" s="253"/>
      <c r="W485" s="253"/>
      <c r="X485" s="253"/>
      <c r="Y485" s="253"/>
      <c r="Z485" s="253"/>
      <c r="AA485" s="253"/>
      <c r="AB485" s="211"/>
      <c r="AC485" s="211"/>
      <c r="AD485" s="211"/>
      <c r="AE485" s="211"/>
      <c r="AF485" s="258"/>
      <c r="AG485" s="258"/>
      <c r="AH485" s="211"/>
      <c r="AI485" s="211"/>
      <c r="AJ485" s="211"/>
      <c r="AK485" s="211"/>
      <c r="AL485" s="211"/>
      <c r="AM485" s="211"/>
      <c r="AN485" s="211"/>
      <c r="AO485" s="211"/>
      <c r="AP485" s="211"/>
      <c r="AQ485" s="211"/>
      <c r="AR485" s="211"/>
      <c r="AS485" s="211"/>
      <c r="AT485" s="211"/>
      <c r="AU485" s="211"/>
      <c r="AV485" s="211"/>
      <c r="AW485" s="211"/>
      <c r="AX485" s="211"/>
    </row>
    <row r="486" spans="1:50" ht="12.75" customHeight="1" x14ac:dyDescent="0.3">
      <c r="A486" s="211"/>
      <c r="B486" s="253"/>
      <c r="C486" s="253"/>
      <c r="D486" s="253"/>
      <c r="E486" s="254"/>
      <c r="F486" s="254"/>
      <c r="G486" s="253"/>
      <c r="H486" s="253"/>
      <c r="I486" s="253"/>
      <c r="J486" s="255"/>
      <c r="K486" s="253"/>
      <c r="L486" s="253"/>
      <c r="M486" s="253"/>
      <c r="N486" s="256"/>
      <c r="O486" s="257"/>
      <c r="P486" s="253"/>
      <c r="Q486" s="253"/>
      <c r="R486" s="253"/>
      <c r="S486" s="253"/>
      <c r="T486" s="253"/>
      <c r="U486" s="253"/>
      <c r="V486" s="253"/>
      <c r="W486" s="253"/>
      <c r="X486" s="253"/>
      <c r="Y486" s="253"/>
      <c r="Z486" s="253"/>
      <c r="AA486" s="253"/>
      <c r="AB486" s="211"/>
      <c r="AC486" s="211"/>
      <c r="AD486" s="211"/>
      <c r="AE486" s="211"/>
      <c r="AF486" s="258"/>
      <c r="AG486" s="258"/>
      <c r="AH486" s="211"/>
      <c r="AI486" s="211"/>
      <c r="AJ486" s="211"/>
      <c r="AK486" s="211"/>
      <c r="AL486" s="211"/>
      <c r="AM486" s="211"/>
      <c r="AN486" s="211"/>
      <c r="AO486" s="211"/>
      <c r="AP486" s="211"/>
      <c r="AQ486" s="211"/>
      <c r="AR486" s="211"/>
      <c r="AS486" s="211"/>
      <c r="AT486" s="211"/>
      <c r="AU486" s="211"/>
      <c r="AV486" s="211"/>
      <c r="AW486" s="211"/>
      <c r="AX486" s="211"/>
    </row>
    <row r="487" spans="1:50" ht="12.75" customHeight="1" x14ac:dyDescent="0.3">
      <c r="A487" s="211"/>
      <c r="B487" s="253"/>
      <c r="C487" s="253"/>
      <c r="D487" s="253"/>
      <c r="E487" s="254"/>
      <c r="F487" s="254"/>
      <c r="G487" s="253"/>
      <c r="H487" s="253"/>
      <c r="I487" s="253"/>
      <c r="J487" s="255"/>
      <c r="K487" s="253"/>
      <c r="L487" s="253"/>
      <c r="M487" s="253"/>
      <c r="N487" s="256"/>
      <c r="O487" s="257"/>
      <c r="P487" s="253"/>
      <c r="Q487" s="253"/>
      <c r="R487" s="253"/>
      <c r="S487" s="253"/>
      <c r="T487" s="253"/>
      <c r="U487" s="253"/>
      <c r="V487" s="253"/>
      <c r="W487" s="253"/>
      <c r="X487" s="253"/>
      <c r="Y487" s="253"/>
      <c r="Z487" s="253"/>
      <c r="AA487" s="253"/>
      <c r="AB487" s="211"/>
      <c r="AC487" s="211"/>
      <c r="AD487" s="211"/>
      <c r="AE487" s="211"/>
      <c r="AF487" s="258"/>
      <c r="AG487" s="258"/>
      <c r="AH487" s="211"/>
      <c r="AI487" s="211"/>
      <c r="AJ487" s="211"/>
      <c r="AK487" s="211"/>
      <c r="AL487" s="211"/>
      <c r="AM487" s="211"/>
      <c r="AN487" s="211"/>
      <c r="AO487" s="211"/>
      <c r="AP487" s="211"/>
      <c r="AQ487" s="211"/>
      <c r="AR487" s="211"/>
      <c r="AS487" s="211"/>
      <c r="AT487" s="211"/>
      <c r="AU487" s="211"/>
      <c r="AV487" s="211"/>
      <c r="AW487" s="211"/>
      <c r="AX487" s="211"/>
    </row>
    <row r="488" spans="1:50" ht="12.75" customHeight="1" x14ac:dyDescent="0.3">
      <c r="A488" s="211"/>
      <c r="B488" s="253"/>
      <c r="C488" s="253"/>
      <c r="D488" s="253"/>
      <c r="E488" s="254"/>
      <c r="F488" s="254"/>
      <c r="G488" s="253"/>
      <c r="H488" s="253"/>
      <c r="I488" s="253"/>
      <c r="J488" s="255"/>
      <c r="K488" s="253"/>
      <c r="L488" s="253"/>
      <c r="M488" s="253"/>
      <c r="N488" s="256"/>
      <c r="O488" s="257"/>
      <c r="P488" s="253"/>
      <c r="Q488" s="253"/>
      <c r="R488" s="253"/>
      <c r="S488" s="253"/>
      <c r="T488" s="253"/>
      <c r="U488" s="253"/>
      <c r="V488" s="253"/>
      <c r="W488" s="253"/>
      <c r="X488" s="253"/>
      <c r="Y488" s="253"/>
      <c r="Z488" s="253"/>
      <c r="AA488" s="253"/>
      <c r="AB488" s="211"/>
      <c r="AC488" s="211"/>
      <c r="AD488" s="211"/>
      <c r="AE488" s="211"/>
      <c r="AF488" s="258"/>
      <c r="AG488" s="258"/>
      <c r="AH488" s="211"/>
      <c r="AI488" s="211"/>
      <c r="AJ488" s="211"/>
      <c r="AK488" s="211"/>
      <c r="AL488" s="211"/>
      <c r="AM488" s="211"/>
      <c r="AN488" s="211"/>
      <c r="AO488" s="211"/>
      <c r="AP488" s="211"/>
      <c r="AQ488" s="211"/>
      <c r="AR488" s="211"/>
      <c r="AS488" s="211"/>
      <c r="AT488" s="211"/>
      <c r="AU488" s="211"/>
      <c r="AV488" s="211"/>
      <c r="AW488" s="211"/>
      <c r="AX488" s="211"/>
    </row>
    <row r="489" spans="1:50" ht="12.75" customHeight="1" x14ac:dyDescent="0.3">
      <c r="A489" s="211"/>
      <c r="B489" s="253"/>
      <c r="C489" s="253"/>
      <c r="D489" s="253"/>
      <c r="E489" s="254"/>
      <c r="F489" s="254"/>
      <c r="G489" s="253"/>
      <c r="H489" s="253"/>
      <c r="I489" s="253"/>
      <c r="J489" s="255"/>
      <c r="K489" s="253"/>
      <c r="L489" s="253"/>
      <c r="M489" s="253"/>
      <c r="N489" s="256"/>
      <c r="O489" s="257"/>
      <c r="P489" s="253"/>
      <c r="Q489" s="253"/>
      <c r="R489" s="253"/>
      <c r="S489" s="253"/>
      <c r="T489" s="253"/>
      <c r="U489" s="253"/>
      <c r="V489" s="253"/>
      <c r="W489" s="253"/>
      <c r="X489" s="253"/>
      <c r="Y489" s="253"/>
      <c r="Z489" s="253"/>
      <c r="AA489" s="253"/>
      <c r="AB489" s="211"/>
      <c r="AC489" s="211"/>
      <c r="AD489" s="211"/>
      <c r="AE489" s="211"/>
      <c r="AF489" s="258"/>
      <c r="AG489" s="258"/>
      <c r="AH489" s="211"/>
      <c r="AI489" s="211"/>
      <c r="AJ489" s="211"/>
      <c r="AK489" s="211"/>
      <c r="AL489" s="211"/>
      <c r="AM489" s="211"/>
      <c r="AN489" s="211"/>
      <c r="AO489" s="211"/>
      <c r="AP489" s="211"/>
      <c r="AQ489" s="211"/>
      <c r="AR489" s="211"/>
      <c r="AS489" s="211"/>
      <c r="AT489" s="211"/>
      <c r="AU489" s="211"/>
      <c r="AV489" s="211"/>
      <c r="AW489" s="211"/>
      <c r="AX489" s="211"/>
    </row>
    <row r="490" spans="1:50" ht="12.75" customHeight="1" x14ac:dyDescent="0.3">
      <c r="A490" s="211"/>
      <c r="B490" s="253"/>
      <c r="C490" s="253"/>
      <c r="D490" s="253"/>
      <c r="E490" s="254"/>
      <c r="F490" s="254"/>
      <c r="G490" s="253"/>
      <c r="H490" s="253"/>
      <c r="I490" s="253"/>
      <c r="J490" s="255"/>
      <c r="K490" s="253"/>
      <c r="L490" s="253"/>
      <c r="M490" s="253"/>
      <c r="N490" s="256"/>
      <c r="O490" s="257"/>
      <c r="P490" s="253"/>
      <c r="Q490" s="253"/>
      <c r="R490" s="253"/>
      <c r="S490" s="253"/>
      <c r="T490" s="253"/>
      <c r="U490" s="253"/>
      <c r="V490" s="253"/>
      <c r="W490" s="253"/>
      <c r="X490" s="253"/>
      <c r="Y490" s="253"/>
      <c r="Z490" s="253"/>
      <c r="AA490" s="253"/>
      <c r="AB490" s="211"/>
      <c r="AC490" s="211"/>
      <c r="AD490" s="211"/>
      <c r="AE490" s="211"/>
      <c r="AF490" s="258"/>
      <c r="AG490" s="258"/>
      <c r="AH490" s="211"/>
      <c r="AI490" s="211"/>
      <c r="AJ490" s="211"/>
      <c r="AK490" s="211"/>
      <c r="AL490" s="211"/>
      <c r="AM490" s="211"/>
      <c r="AN490" s="211"/>
      <c r="AO490" s="211"/>
      <c r="AP490" s="211"/>
      <c r="AQ490" s="211"/>
      <c r="AR490" s="211"/>
      <c r="AS490" s="211"/>
      <c r="AT490" s="211"/>
      <c r="AU490" s="211"/>
      <c r="AV490" s="211"/>
      <c r="AW490" s="211"/>
      <c r="AX490" s="211"/>
    </row>
    <row r="491" spans="1:50" ht="12.75" customHeight="1" x14ac:dyDescent="0.3">
      <c r="A491" s="211"/>
      <c r="B491" s="253"/>
      <c r="C491" s="253"/>
      <c r="D491" s="253"/>
      <c r="E491" s="254"/>
      <c r="F491" s="254"/>
      <c r="G491" s="253"/>
      <c r="H491" s="253"/>
      <c r="I491" s="253"/>
      <c r="J491" s="255"/>
      <c r="K491" s="253"/>
      <c r="L491" s="253"/>
      <c r="M491" s="253"/>
      <c r="N491" s="256"/>
      <c r="O491" s="257"/>
      <c r="P491" s="253"/>
      <c r="Q491" s="253"/>
      <c r="R491" s="253"/>
      <c r="S491" s="253"/>
      <c r="T491" s="253"/>
      <c r="U491" s="253"/>
      <c r="V491" s="253"/>
      <c r="W491" s="253"/>
      <c r="X491" s="253"/>
      <c r="Y491" s="253"/>
      <c r="Z491" s="253"/>
      <c r="AA491" s="253"/>
      <c r="AB491" s="211"/>
      <c r="AC491" s="211"/>
      <c r="AD491" s="211"/>
      <c r="AE491" s="211"/>
      <c r="AF491" s="258"/>
      <c r="AG491" s="258"/>
      <c r="AH491" s="211"/>
      <c r="AI491" s="211"/>
      <c r="AJ491" s="211"/>
      <c r="AK491" s="211"/>
      <c r="AL491" s="211"/>
      <c r="AM491" s="211"/>
      <c r="AN491" s="211"/>
      <c r="AO491" s="211"/>
      <c r="AP491" s="211"/>
      <c r="AQ491" s="211"/>
      <c r="AR491" s="211"/>
      <c r="AS491" s="211"/>
      <c r="AT491" s="211"/>
      <c r="AU491" s="211"/>
      <c r="AV491" s="211"/>
      <c r="AW491" s="211"/>
      <c r="AX491" s="211"/>
    </row>
    <row r="492" spans="1:50" ht="12.75" customHeight="1" x14ac:dyDescent="0.3">
      <c r="A492" s="211"/>
      <c r="B492" s="253"/>
      <c r="C492" s="253"/>
      <c r="D492" s="253"/>
      <c r="E492" s="254"/>
      <c r="F492" s="254"/>
      <c r="G492" s="253"/>
      <c r="H492" s="253"/>
      <c r="I492" s="253"/>
      <c r="J492" s="255"/>
      <c r="K492" s="253"/>
      <c r="L492" s="253"/>
      <c r="M492" s="253"/>
      <c r="N492" s="256"/>
      <c r="O492" s="257"/>
      <c r="P492" s="253"/>
      <c r="Q492" s="253"/>
      <c r="R492" s="253"/>
      <c r="S492" s="253"/>
      <c r="T492" s="253"/>
      <c r="U492" s="253"/>
      <c r="V492" s="253"/>
      <c r="W492" s="253"/>
      <c r="X492" s="253"/>
      <c r="Y492" s="253"/>
      <c r="Z492" s="253"/>
      <c r="AA492" s="253"/>
      <c r="AB492" s="211"/>
      <c r="AC492" s="211"/>
      <c r="AD492" s="211"/>
      <c r="AE492" s="211"/>
      <c r="AF492" s="258"/>
      <c r="AG492" s="258"/>
      <c r="AH492" s="211"/>
      <c r="AI492" s="211"/>
      <c r="AJ492" s="211"/>
      <c r="AK492" s="211"/>
      <c r="AL492" s="211"/>
      <c r="AM492" s="211"/>
      <c r="AN492" s="211"/>
      <c r="AO492" s="211"/>
      <c r="AP492" s="211"/>
      <c r="AQ492" s="211"/>
      <c r="AR492" s="211"/>
      <c r="AS492" s="211"/>
      <c r="AT492" s="211"/>
      <c r="AU492" s="211"/>
      <c r="AV492" s="211"/>
      <c r="AW492" s="211"/>
      <c r="AX492" s="211"/>
    </row>
    <row r="493" spans="1:50" ht="12.75" customHeight="1" x14ac:dyDescent="0.3">
      <c r="A493" s="211"/>
      <c r="B493" s="253"/>
      <c r="C493" s="253"/>
      <c r="D493" s="253"/>
      <c r="E493" s="254"/>
      <c r="F493" s="254"/>
      <c r="G493" s="253"/>
      <c r="H493" s="253"/>
      <c r="I493" s="253"/>
      <c r="J493" s="255"/>
      <c r="K493" s="253"/>
      <c r="L493" s="253"/>
      <c r="M493" s="253"/>
      <c r="N493" s="256"/>
      <c r="O493" s="257"/>
      <c r="P493" s="253"/>
      <c r="Q493" s="253"/>
      <c r="R493" s="253"/>
      <c r="S493" s="253"/>
      <c r="T493" s="253"/>
      <c r="U493" s="253"/>
      <c r="V493" s="253"/>
      <c r="W493" s="253"/>
      <c r="X493" s="253"/>
      <c r="Y493" s="253"/>
      <c r="Z493" s="253"/>
      <c r="AA493" s="253"/>
      <c r="AB493" s="211"/>
      <c r="AC493" s="211"/>
      <c r="AD493" s="211"/>
      <c r="AE493" s="211"/>
      <c r="AF493" s="258"/>
      <c r="AG493" s="258"/>
      <c r="AH493" s="211"/>
      <c r="AI493" s="211"/>
      <c r="AJ493" s="211"/>
      <c r="AK493" s="211"/>
      <c r="AL493" s="211"/>
      <c r="AM493" s="211"/>
      <c r="AN493" s="211"/>
      <c r="AO493" s="211"/>
      <c r="AP493" s="211"/>
      <c r="AQ493" s="211"/>
      <c r="AR493" s="211"/>
      <c r="AS493" s="211"/>
      <c r="AT493" s="211"/>
      <c r="AU493" s="211"/>
      <c r="AV493" s="211"/>
      <c r="AW493" s="211"/>
      <c r="AX493" s="211"/>
    </row>
    <row r="494" spans="1:50" ht="12.75" customHeight="1" x14ac:dyDescent="0.3">
      <c r="A494" s="211"/>
      <c r="B494" s="253"/>
      <c r="C494" s="253"/>
      <c r="D494" s="253"/>
      <c r="E494" s="254"/>
      <c r="F494" s="254"/>
      <c r="G494" s="253"/>
      <c r="H494" s="253"/>
      <c r="I494" s="253"/>
      <c r="J494" s="255"/>
      <c r="K494" s="253"/>
      <c r="L494" s="253"/>
      <c r="M494" s="253"/>
      <c r="N494" s="256"/>
      <c r="O494" s="257"/>
      <c r="P494" s="253"/>
      <c r="Q494" s="253"/>
      <c r="R494" s="253"/>
      <c r="S494" s="253"/>
      <c r="T494" s="253"/>
      <c r="U494" s="253"/>
      <c r="V494" s="253"/>
      <c r="W494" s="253"/>
      <c r="X494" s="253"/>
      <c r="Y494" s="253"/>
      <c r="Z494" s="253"/>
      <c r="AA494" s="253"/>
      <c r="AB494" s="211"/>
      <c r="AC494" s="211"/>
      <c r="AD494" s="211"/>
      <c r="AE494" s="211"/>
      <c r="AF494" s="258"/>
      <c r="AG494" s="258"/>
      <c r="AH494" s="211"/>
      <c r="AI494" s="211"/>
      <c r="AJ494" s="211"/>
      <c r="AK494" s="211"/>
      <c r="AL494" s="211"/>
      <c r="AM494" s="211"/>
      <c r="AN494" s="211"/>
      <c r="AO494" s="211"/>
      <c r="AP494" s="211"/>
      <c r="AQ494" s="211"/>
      <c r="AR494" s="211"/>
      <c r="AS494" s="211"/>
      <c r="AT494" s="211"/>
      <c r="AU494" s="211"/>
      <c r="AV494" s="211"/>
      <c r="AW494" s="211"/>
      <c r="AX494" s="211"/>
    </row>
    <row r="495" spans="1:50" ht="12.75" customHeight="1" x14ac:dyDescent="0.3">
      <c r="A495" s="211"/>
      <c r="B495" s="253"/>
      <c r="C495" s="253"/>
      <c r="D495" s="253"/>
      <c r="E495" s="254"/>
      <c r="F495" s="254"/>
      <c r="G495" s="253"/>
      <c r="H495" s="253"/>
      <c r="I495" s="253"/>
      <c r="J495" s="255"/>
      <c r="K495" s="253"/>
      <c r="L495" s="253"/>
      <c r="M495" s="253"/>
      <c r="N495" s="256"/>
      <c r="O495" s="257"/>
      <c r="P495" s="253"/>
      <c r="Q495" s="253"/>
      <c r="R495" s="253"/>
      <c r="S495" s="253"/>
      <c r="T495" s="253"/>
      <c r="U495" s="253"/>
      <c r="V495" s="253"/>
      <c r="W495" s="253"/>
      <c r="X495" s="253"/>
      <c r="Y495" s="253"/>
      <c r="Z495" s="253"/>
      <c r="AA495" s="253"/>
      <c r="AB495" s="211"/>
      <c r="AC495" s="211"/>
      <c r="AD495" s="211"/>
      <c r="AE495" s="211"/>
      <c r="AF495" s="258"/>
      <c r="AG495" s="258"/>
      <c r="AH495" s="211"/>
      <c r="AI495" s="211"/>
      <c r="AJ495" s="211"/>
      <c r="AK495" s="211"/>
      <c r="AL495" s="211"/>
      <c r="AM495" s="211"/>
      <c r="AN495" s="211"/>
      <c r="AO495" s="211"/>
      <c r="AP495" s="211"/>
      <c r="AQ495" s="211"/>
      <c r="AR495" s="211"/>
      <c r="AS495" s="211"/>
      <c r="AT495" s="211"/>
      <c r="AU495" s="211"/>
      <c r="AV495" s="211"/>
      <c r="AW495" s="211"/>
      <c r="AX495" s="211"/>
    </row>
    <row r="496" spans="1:50" ht="12.75" customHeight="1" x14ac:dyDescent="0.3">
      <c r="A496" s="211"/>
      <c r="B496" s="253"/>
      <c r="C496" s="253"/>
      <c r="D496" s="253"/>
      <c r="E496" s="254"/>
      <c r="F496" s="254"/>
      <c r="G496" s="253"/>
      <c r="H496" s="253"/>
      <c r="I496" s="253"/>
      <c r="J496" s="255"/>
      <c r="K496" s="253"/>
      <c r="L496" s="253"/>
      <c r="M496" s="253"/>
      <c r="N496" s="256"/>
      <c r="O496" s="257"/>
      <c r="P496" s="253"/>
      <c r="Q496" s="253"/>
      <c r="R496" s="253"/>
      <c r="S496" s="253"/>
      <c r="T496" s="253"/>
      <c r="U496" s="253"/>
      <c r="V496" s="253"/>
      <c r="W496" s="253"/>
      <c r="X496" s="253"/>
      <c r="Y496" s="253"/>
      <c r="Z496" s="253"/>
      <c r="AA496" s="253"/>
      <c r="AB496" s="211"/>
      <c r="AC496" s="211"/>
      <c r="AD496" s="211"/>
      <c r="AE496" s="211"/>
      <c r="AF496" s="258"/>
      <c r="AG496" s="258"/>
      <c r="AH496" s="211"/>
      <c r="AI496" s="211"/>
      <c r="AJ496" s="211"/>
      <c r="AK496" s="211"/>
      <c r="AL496" s="211"/>
      <c r="AM496" s="211"/>
      <c r="AN496" s="211"/>
      <c r="AO496" s="211"/>
      <c r="AP496" s="211"/>
      <c r="AQ496" s="211"/>
      <c r="AR496" s="211"/>
      <c r="AS496" s="211"/>
      <c r="AT496" s="211"/>
      <c r="AU496" s="211"/>
      <c r="AV496" s="211"/>
      <c r="AW496" s="211"/>
      <c r="AX496" s="211"/>
    </row>
    <row r="497" spans="1:50" ht="12.75" customHeight="1" x14ac:dyDescent="0.3">
      <c r="A497" s="211"/>
      <c r="B497" s="253"/>
      <c r="C497" s="253"/>
      <c r="D497" s="253"/>
      <c r="E497" s="254"/>
      <c r="F497" s="254"/>
      <c r="G497" s="253"/>
      <c r="H497" s="253"/>
      <c r="I497" s="253"/>
      <c r="J497" s="255"/>
      <c r="K497" s="253"/>
      <c r="L497" s="253"/>
      <c r="M497" s="253"/>
      <c r="N497" s="256"/>
      <c r="O497" s="257"/>
      <c r="P497" s="253"/>
      <c r="Q497" s="253"/>
      <c r="R497" s="253"/>
      <c r="S497" s="253"/>
      <c r="T497" s="253"/>
      <c r="U497" s="253"/>
      <c r="V497" s="253"/>
      <c r="W497" s="253"/>
      <c r="X497" s="253"/>
      <c r="Y497" s="253"/>
      <c r="Z497" s="253"/>
      <c r="AA497" s="253"/>
      <c r="AB497" s="211"/>
      <c r="AC497" s="211"/>
      <c r="AD497" s="211"/>
      <c r="AE497" s="211"/>
      <c r="AF497" s="258"/>
      <c r="AG497" s="258"/>
      <c r="AH497" s="211"/>
      <c r="AI497" s="211"/>
      <c r="AJ497" s="211"/>
      <c r="AK497" s="211"/>
      <c r="AL497" s="211"/>
      <c r="AM497" s="211"/>
      <c r="AN497" s="211"/>
      <c r="AO497" s="211"/>
      <c r="AP497" s="211"/>
      <c r="AQ497" s="211"/>
      <c r="AR497" s="211"/>
      <c r="AS497" s="211"/>
      <c r="AT497" s="211"/>
      <c r="AU497" s="211"/>
      <c r="AV497" s="211"/>
      <c r="AW497" s="211"/>
      <c r="AX497" s="211"/>
    </row>
    <row r="498" spans="1:50" ht="12.75" customHeight="1" x14ac:dyDescent="0.3">
      <c r="A498" s="211"/>
      <c r="B498" s="253"/>
      <c r="C498" s="253"/>
      <c r="D498" s="253"/>
      <c r="E498" s="254"/>
      <c r="F498" s="254"/>
      <c r="G498" s="253"/>
      <c r="H498" s="253"/>
      <c r="I498" s="253"/>
      <c r="J498" s="255"/>
      <c r="K498" s="253"/>
      <c r="L498" s="253"/>
      <c r="M498" s="253"/>
      <c r="N498" s="256"/>
      <c r="O498" s="257"/>
      <c r="P498" s="253"/>
      <c r="Q498" s="253"/>
      <c r="R498" s="253"/>
      <c r="S498" s="253"/>
      <c r="T498" s="253"/>
      <c r="U498" s="253"/>
      <c r="V498" s="253"/>
      <c r="W498" s="253"/>
      <c r="X498" s="253"/>
      <c r="Y498" s="253"/>
      <c r="Z498" s="253"/>
      <c r="AA498" s="253"/>
      <c r="AB498" s="211"/>
      <c r="AC498" s="211"/>
      <c r="AD498" s="211"/>
      <c r="AE498" s="211"/>
      <c r="AF498" s="258"/>
      <c r="AG498" s="258"/>
      <c r="AH498" s="211"/>
      <c r="AI498" s="211"/>
      <c r="AJ498" s="211"/>
      <c r="AK498" s="211"/>
      <c r="AL498" s="211"/>
      <c r="AM498" s="211"/>
      <c r="AN498" s="211"/>
      <c r="AO498" s="211"/>
      <c r="AP498" s="211"/>
      <c r="AQ498" s="211"/>
      <c r="AR498" s="211"/>
      <c r="AS498" s="211"/>
      <c r="AT498" s="211"/>
      <c r="AU498" s="211"/>
      <c r="AV498" s="211"/>
      <c r="AW498" s="211"/>
      <c r="AX498" s="211"/>
    </row>
    <row r="499" spans="1:50" ht="12.75" customHeight="1" x14ac:dyDescent="0.3">
      <c r="A499" s="211"/>
      <c r="B499" s="253"/>
      <c r="C499" s="253"/>
      <c r="D499" s="253"/>
      <c r="E499" s="254"/>
      <c r="F499" s="254"/>
      <c r="G499" s="253"/>
      <c r="H499" s="253"/>
      <c r="I499" s="253"/>
      <c r="J499" s="255"/>
      <c r="K499" s="253"/>
      <c r="L499" s="253"/>
      <c r="M499" s="253"/>
      <c r="N499" s="256"/>
      <c r="O499" s="257"/>
      <c r="P499" s="253"/>
      <c r="Q499" s="253"/>
      <c r="R499" s="253"/>
      <c r="S499" s="253"/>
      <c r="T499" s="253"/>
      <c r="U499" s="253"/>
      <c r="V499" s="253"/>
      <c r="W499" s="253"/>
      <c r="X499" s="253"/>
      <c r="Y499" s="253"/>
      <c r="Z499" s="253"/>
      <c r="AA499" s="253"/>
      <c r="AB499" s="211"/>
      <c r="AC499" s="211"/>
      <c r="AD499" s="211"/>
      <c r="AE499" s="211"/>
      <c r="AF499" s="258"/>
      <c r="AG499" s="258"/>
      <c r="AH499" s="211"/>
      <c r="AI499" s="211"/>
      <c r="AJ499" s="211"/>
      <c r="AK499" s="211"/>
      <c r="AL499" s="211"/>
      <c r="AM499" s="211"/>
      <c r="AN499" s="211"/>
      <c r="AO499" s="211"/>
      <c r="AP499" s="211"/>
      <c r="AQ499" s="211"/>
      <c r="AR499" s="211"/>
      <c r="AS499" s="211"/>
      <c r="AT499" s="211"/>
      <c r="AU499" s="211"/>
      <c r="AV499" s="211"/>
      <c r="AW499" s="211"/>
      <c r="AX499" s="211"/>
    </row>
    <row r="500" spans="1:50" ht="12.75" customHeight="1" x14ac:dyDescent="0.3">
      <c r="A500" s="211"/>
      <c r="B500" s="253"/>
      <c r="C500" s="253"/>
      <c r="D500" s="253"/>
      <c r="E500" s="254"/>
      <c r="F500" s="254"/>
      <c r="G500" s="253"/>
      <c r="H500" s="253"/>
      <c r="I500" s="253"/>
      <c r="J500" s="255"/>
      <c r="K500" s="253"/>
      <c r="L500" s="253"/>
      <c r="M500" s="253"/>
      <c r="N500" s="256"/>
      <c r="O500" s="257"/>
      <c r="P500" s="253"/>
      <c r="Q500" s="253"/>
      <c r="R500" s="253"/>
      <c r="S500" s="253"/>
      <c r="T500" s="253"/>
      <c r="U500" s="253"/>
      <c r="V500" s="253"/>
      <c r="W500" s="253"/>
      <c r="X500" s="253"/>
      <c r="Y500" s="253"/>
      <c r="Z500" s="253"/>
      <c r="AA500" s="253"/>
      <c r="AB500" s="211"/>
      <c r="AC500" s="211"/>
      <c r="AD500" s="211"/>
      <c r="AE500" s="211"/>
      <c r="AF500" s="258"/>
      <c r="AG500" s="258"/>
      <c r="AH500" s="211"/>
      <c r="AI500" s="211"/>
      <c r="AJ500" s="211"/>
      <c r="AK500" s="211"/>
      <c r="AL500" s="211"/>
      <c r="AM500" s="211"/>
      <c r="AN500" s="211"/>
      <c r="AO500" s="211"/>
      <c r="AP500" s="211"/>
      <c r="AQ500" s="211"/>
      <c r="AR500" s="211"/>
      <c r="AS500" s="211"/>
      <c r="AT500" s="211"/>
      <c r="AU500" s="211"/>
      <c r="AV500" s="211"/>
      <c r="AW500" s="211"/>
      <c r="AX500" s="211"/>
    </row>
    <row r="501" spans="1:50" ht="12.75" customHeight="1" x14ac:dyDescent="0.3">
      <c r="A501" s="211"/>
      <c r="B501" s="253"/>
      <c r="C501" s="253"/>
      <c r="D501" s="253"/>
      <c r="E501" s="254"/>
      <c r="F501" s="254"/>
      <c r="G501" s="253"/>
      <c r="H501" s="253"/>
      <c r="I501" s="253"/>
      <c r="J501" s="255"/>
      <c r="K501" s="253"/>
      <c r="L501" s="253"/>
      <c r="M501" s="253"/>
      <c r="N501" s="256"/>
      <c r="O501" s="257"/>
      <c r="P501" s="253"/>
      <c r="Q501" s="253"/>
      <c r="R501" s="253"/>
      <c r="S501" s="253"/>
      <c r="T501" s="253"/>
      <c r="U501" s="253"/>
      <c r="V501" s="253"/>
      <c r="W501" s="253"/>
      <c r="X501" s="253"/>
      <c r="Y501" s="253"/>
      <c r="Z501" s="253"/>
      <c r="AA501" s="253"/>
      <c r="AB501" s="211"/>
      <c r="AC501" s="211"/>
      <c r="AD501" s="211"/>
      <c r="AE501" s="211"/>
      <c r="AF501" s="258"/>
      <c r="AG501" s="258"/>
      <c r="AH501" s="211"/>
      <c r="AI501" s="211"/>
      <c r="AJ501" s="211"/>
      <c r="AK501" s="211"/>
      <c r="AL501" s="211"/>
      <c r="AM501" s="211"/>
      <c r="AN501" s="211"/>
      <c r="AO501" s="211"/>
      <c r="AP501" s="211"/>
      <c r="AQ501" s="211"/>
      <c r="AR501" s="211"/>
      <c r="AS501" s="211"/>
      <c r="AT501" s="211"/>
      <c r="AU501" s="211"/>
      <c r="AV501" s="211"/>
      <c r="AW501" s="211"/>
      <c r="AX501" s="211"/>
    </row>
    <row r="502" spans="1:50" ht="12.75" customHeight="1" x14ac:dyDescent="0.3">
      <c r="A502" s="211"/>
      <c r="B502" s="253"/>
      <c r="C502" s="253"/>
      <c r="D502" s="253"/>
      <c r="E502" s="254"/>
      <c r="F502" s="254"/>
      <c r="G502" s="253"/>
      <c r="H502" s="253"/>
      <c r="I502" s="253"/>
      <c r="J502" s="255"/>
      <c r="K502" s="253"/>
      <c r="L502" s="253"/>
      <c r="M502" s="253"/>
      <c r="N502" s="256"/>
      <c r="O502" s="257"/>
      <c r="P502" s="253"/>
      <c r="Q502" s="253"/>
      <c r="R502" s="253"/>
      <c r="S502" s="253"/>
      <c r="T502" s="253"/>
      <c r="U502" s="253"/>
      <c r="V502" s="253"/>
      <c r="W502" s="253"/>
      <c r="X502" s="253"/>
      <c r="Y502" s="253"/>
      <c r="Z502" s="253"/>
      <c r="AA502" s="253"/>
      <c r="AB502" s="211"/>
      <c r="AC502" s="211"/>
      <c r="AD502" s="211"/>
      <c r="AE502" s="211"/>
      <c r="AF502" s="258"/>
      <c r="AG502" s="258"/>
      <c r="AH502" s="211"/>
      <c r="AI502" s="211"/>
      <c r="AJ502" s="211"/>
      <c r="AK502" s="211"/>
      <c r="AL502" s="211"/>
      <c r="AM502" s="211"/>
      <c r="AN502" s="211"/>
      <c r="AO502" s="211"/>
      <c r="AP502" s="211"/>
      <c r="AQ502" s="211"/>
      <c r="AR502" s="211"/>
      <c r="AS502" s="211"/>
      <c r="AT502" s="211"/>
      <c r="AU502" s="211"/>
      <c r="AV502" s="211"/>
      <c r="AW502" s="211"/>
      <c r="AX502" s="211"/>
    </row>
    <row r="503" spans="1:50" ht="12.75" customHeight="1" x14ac:dyDescent="0.3">
      <c r="A503" s="211"/>
      <c r="B503" s="253"/>
      <c r="C503" s="253"/>
      <c r="D503" s="253"/>
      <c r="E503" s="254"/>
      <c r="F503" s="254"/>
      <c r="G503" s="253"/>
      <c r="H503" s="253"/>
      <c r="I503" s="253"/>
      <c r="J503" s="255"/>
      <c r="K503" s="253"/>
      <c r="L503" s="253"/>
      <c r="M503" s="253"/>
      <c r="N503" s="256"/>
      <c r="O503" s="257"/>
      <c r="P503" s="253"/>
      <c r="Q503" s="253"/>
      <c r="R503" s="253"/>
      <c r="S503" s="253"/>
      <c r="T503" s="253"/>
      <c r="U503" s="253"/>
      <c r="V503" s="253"/>
      <c r="W503" s="253"/>
      <c r="X503" s="253"/>
      <c r="Y503" s="253"/>
      <c r="Z503" s="253"/>
      <c r="AA503" s="253"/>
      <c r="AB503" s="211"/>
      <c r="AC503" s="211"/>
      <c r="AD503" s="211"/>
      <c r="AE503" s="211"/>
      <c r="AF503" s="258"/>
      <c r="AG503" s="258"/>
      <c r="AH503" s="211"/>
      <c r="AI503" s="211"/>
      <c r="AJ503" s="211"/>
      <c r="AK503" s="211"/>
      <c r="AL503" s="211"/>
      <c r="AM503" s="211"/>
      <c r="AN503" s="211"/>
      <c r="AO503" s="211"/>
      <c r="AP503" s="211"/>
      <c r="AQ503" s="211"/>
      <c r="AR503" s="211"/>
      <c r="AS503" s="211"/>
      <c r="AT503" s="211"/>
      <c r="AU503" s="211"/>
      <c r="AV503" s="211"/>
      <c r="AW503" s="211"/>
      <c r="AX503" s="211"/>
    </row>
    <row r="504" spans="1:50" ht="12.75" customHeight="1" x14ac:dyDescent="0.3">
      <c r="A504" s="211"/>
      <c r="B504" s="253"/>
      <c r="C504" s="253"/>
      <c r="D504" s="253"/>
      <c r="E504" s="254"/>
      <c r="F504" s="254"/>
      <c r="G504" s="253"/>
      <c r="H504" s="253"/>
      <c r="I504" s="253"/>
      <c r="J504" s="255"/>
      <c r="K504" s="253"/>
      <c r="L504" s="253"/>
      <c r="M504" s="253"/>
      <c r="N504" s="256"/>
      <c r="O504" s="257"/>
      <c r="P504" s="253"/>
      <c r="Q504" s="253"/>
      <c r="R504" s="253"/>
      <c r="S504" s="253"/>
      <c r="T504" s="253"/>
      <c r="U504" s="253"/>
      <c r="V504" s="253"/>
      <c r="W504" s="253"/>
      <c r="X504" s="253"/>
      <c r="Y504" s="253"/>
      <c r="Z504" s="253"/>
      <c r="AA504" s="253"/>
      <c r="AB504" s="211"/>
      <c r="AC504" s="211"/>
      <c r="AD504" s="211"/>
      <c r="AE504" s="211"/>
      <c r="AF504" s="258"/>
      <c r="AG504" s="258"/>
      <c r="AH504" s="211"/>
      <c r="AI504" s="211"/>
      <c r="AJ504" s="211"/>
      <c r="AK504" s="211"/>
      <c r="AL504" s="211"/>
      <c r="AM504" s="211"/>
      <c r="AN504" s="211"/>
      <c r="AO504" s="211"/>
      <c r="AP504" s="211"/>
      <c r="AQ504" s="211"/>
      <c r="AR504" s="211"/>
      <c r="AS504" s="211"/>
      <c r="AT504" s="211"/>
      <c r="AU504" s="211"/>
      <c r="AV504" s="211"/>
      <c r="AW504" s="211"/>
      <c r="AX504" s="211"/>
    </row>
    <row r="505" spans="1:50" ht="12.75" customHeight="1" x14ac:dyDescent="0.3">
      <c r="A505" s="211"/>
      <c r="B505" s="253"/>
      <c r="C505" s="253"/>
      <c r="D505" s="253"/>
      <c r="E505" s="254"/>
      <c r="F505" s="254"/>
      <c r="G505" s="253"/>
      <c r="H505" s="253"/>
      <c r="I505" s="253"/>
      <c r="J505" s="255"/>
      <c r="K505" s="253"/>
      <c r="L505" s="253"/>
      <c r="M505" s="253"/>
      <c r="N505" s="256"/>
      <c r="O505" s="257"/>
      <c r="P505" s="253"/>
      <c r="Q505" s="253"/>
      <c r="R505" s="253"/>
      <c r="S505" s="253"/>
      <c r="T505" s="253"/>
      <c r="U505" s="253"/>
      <c r="V505" s="253"/>
      <c r="W505" s="253"/>
      <c r="X505" s="253"/>
      <c r="Y505" s="253"/>
      <c r="Z505" s="253"/>
      <c r="AA505" s="253"/>
      <c r="AB505" s="211"/>
      <c r="AC505" s="211"/>
      <c r="AD505" s="211"/>
      <c r="AE505" s="211"/>
      <c r="AF505" s="258"/>
      <c r="AG505" s="258"/>
      <c r="AH505" s="211"/>
      <c r="AI505" s="211"/>
      <c r="AJ505" s="211"/>
      <c r="AK505" s="211"/>
      <c r="AL505" s="211"/>
      <c r="AM505" s="211"/>
      <c r="AN505" s="211"/>
      <c r="AO505" s="211"/>
      <c r="AP505" s="211"/>
      <c r="AQ505" s="211"/>
      <c r="AR505" s="211"/>
      <c r="AS505" s="211"/>
      <c r="AT505" s="211"/>
      <c r="AU505" s="211"/>
      <c r="AV505" s="211"/>
      <c r="AW505" s="211"/>
      <c r="AX505" s="211"/>
    </row>
    <row r="506" spans="1:50" ht="12.75" customHeight="1" x14ac:dyDescent="0.3">
      <c r="A506" s="211"/>
      <c r="B506" s="253"/>
      <c r="C506" s="253"/>
      <c r="D506" s="253"/>
      <c r="E506" s="254"/>
      <c r="F506" s="254"/>
      <c r="G506" s="253"/>
      <c r="H506" s="253"/>
      <c r="I506" s="253"/>
      <c r="J506" s="255"/>
      <c r="K506" s="253"/>
      <c r="L506" s="253"/>
      <c r="M506" s="253"/>
      <c r="N506" s="256"/>
      <c r="O506" s="257"/>
      <c r="P506" s="253"/>
      <c r="Q506" s="253"/>
      <c r="R506" s="253"/>
      <c r="S506" s="253"/>
      <c r="T506" s="253"/>
      <c r="U506" s="253"/>
      <c r="V506" s="253"/>
      <c r="W506" s="253"/>
      <c r="X506" s="253"/>
      <c r="Y506" s="253"/>
      <c r="Z506" s="253"/>
      <c r="AA506" s="253"/>
      <c r="AB506" s="211"/>
      <c r="AC506" s="211"/>
      <c r="AD506" s="211"/>
      <c r="AE506" s="211"/>
      <c r="AF506" s="258"/>
      <c r="AG506" s="258"/>
      <c r="AH506" s="211"/>
      <c r="AI506" s="211"/>
      <c r="AJ506" s="211"/>
      <c r="AK506" s="211"/>
      <c r="AL506" s="211"/>
      <c r="AM506" s="211"/>
      <c r="AN506" s="211"/>
      <c r="AO506" s="211"/>
      <c r="AP506" s="211"/>
      <c r="AQ506" s="211"/>
      <c r="AR506" s="211"/>
      <c r="AS506" s="211"/>
      <c r="AT506" s="211"/>
      <c r="AU506" s="211"/>
      <c r="AV506" s="211"/>
      <c r="AW506" s="211"/>
      <c r="AX506" s="211"/>
    </row>
    <row r="507" spans="1:50" ht="12.75" customHeight="1" x14ac:dyDescent="0.3">
      <c r="A507" s="211"/>
      <c r="B507" s="253"/>
      <c r="C507" s="253"/>
      <c r="D507" s="253"/>
      <c r="E507" s="254"/>
      <c r="F507" s="254"/>
      <c r="G507" s="253"/>
      <c r="H507" s="253"/>
      <c r="I507" s="253"/>
      <c r="J507" s="255"/>
      <c r="K507" s="253"/>
      <c r="L507" s="253"/>
      <c r="M507" s="253"/>
      <c r="N507" s="256"/>
      <c r="O507" s="257"/>
      <c r="P507" s="253"/>
      <c r="Q507" s="253"/>
      <c r="R507" s="253"/>
      <c r="S507" s="253"/>
      <c r="T507" s="253"/>
      <c r="U507" s="253"/>
      <c r="V507" s="253"/>
      <c r="W507" s="253"/>
      <c r="X507" s="253"/>
      <c r="Y507" s="253"/>
      <c r="Z507" s="253"/>
      <c r="AA507" s="253"/>
      <c r="AB507" s="211"/>
      <c r="AC507" s="211"/>
      <c r="AD507" s="211"/>
      <c r="AE507" s="211"/>
      <c r="AF507" s="258"/>
      <c r="AG507" s="258"/>
      <c r="AH507" s="211"/>
      <c r="AI507" s="211"/>
      <c r="AJ507" s="211"/>
      <c r="AK507" s="211"/>
      <c r="AL507" s="211"/>
      <c r="AM507" s="211"/>
      <c r="AN507" s="211"/>
      <c r="AO507" s="211"/>
      <c r="AP507" s="211"/>
      <c r="AQ507" s="211"/>
      <c r="AR507" s="211"/>
      <c r="AS507" s="211"/>
      <c r="AT507" s="211"/>
      <c r="AU507" s="211"/>
      <c r="AV507" s="211"/>
      <c r="AW507" s="211"/>
      <c r="AX507" s="211"/>
    </row>
    <row r="508" spans="1:50" ht="12.75" customHeight="1" x14ac:dyDescent="0.3">
      <c r="A508" s="211"/>
      <c r="B508" s="253"/>
      <c r="C508" s="253"/>
      <c r="D508" s="253"/>
      <c r="E508" s="254"/>
      <c r="F508" s="254"/>
      <c r="G508" s="253"/>
      <c r="H508" s="253"/>
      <c r="I508" s="253"/>
      <c r="J508" s="255"/>
      <c r="K508" s="253"/>
      <c r="L508" s="253"/>
      <c r="M508" s="253"/>
      <c r="N508" s="256"/>
      <c r="O508" s="257"/>
      <c r="P508" s="253"/>
      <c r="Q508" s="253"/>
      <c r="R508" s="253"/>
      <c r="S508" s="253"/>
      <c r="T508" s="253"/>
      <c r="U508" s="253"/>
      <c r="V508" s="253"/>
      <c r="W508" s="253"/>
      <c r="X508" s="253"/>
      <c r="Y508" s="253"/>
      <c r="Z508" s="253"/>
      <c r="AA508" s="253"/>
      <c r="AB508" s="211"/>
      <c r="AC508" s="211"/>
      <c r="AD508" s="211"/>
      <c r="AE508" s="211"/>
      <c r="AF508" s="258"/>
      <c r="AG508" s="258"/>
      <c r="AH508" s="211"/>
      <c r="AI508" s="211"/>
      <c r="AJ508" s="211"/>
      <c r="AK508" s="211"/>
      <c r="AL508" s="211"/>
      <c r="AM508" s="211"/>
      <c r="AN508" s="211"/>
      <c r="AO508" s="211"/>
      <c r="AP508" s="211"/>
      <c r="AQ508" s="211"/>
      <c r="AR508" s="211"/>
      <c r="AS508" s="211"/>
      <c r="AT508" s="211"/>
      <c r="AU508" s="211"/>
      <c r="AV508" s="211"/>
      <c r="AW508" s="211"/>
      <c r="AX508" s="211"/>
    </row>
    <row r="509" spans="1:50" ht="12.75" customHeight="1" x14ac:dyDescent="0.3">
      <c r="A509" s="211"/>
      <c r="B509" s="253"/>
      <c r="C509" s="253"/>
      <c r="D509" s="253"/>
      <c r="E509" s="254"/>
      <c r="F509" s="254"/>
      <c r="G509" s="253"/>
      <c r="H509" s="253"/>
      <c r="I509" s="253"/>
      <c r="J509" s="255"/>
      <c r="K509" s="253"/>
      <c r="L509" s="253"/>
      <c r="M509" s="253"/>
      <c r="N509" s="256"/>
      <c r="O509" s="257"/>
      <c r="P509" s="253"/>
      <c r="Q509" s="253"/>
      <c r="R509" s="253"/>
      <c r="S509" s="253"/>
      <c r="T509" s="253"/>
      <c r="U509" s="253"/>
      <c r="V509" s="253"/>
      <c r="W509" s="253"/>
      <c r="X509" s="253"/>
      <c r="Y509" s="253"/>
      <c r="Z509" s="253"/>
      <c r="AA509" s="253"/>
      <c r="AB509" s="211"/>
      <c r="AC509" s="211"/>
      <c r="AD509" s="211"/>
      <c r="AE509" s="211"/>
      <c r="AF509" s="258"/>
      <c r="AG509" s="258"/>
      <c r="AH509" s="211"/>
      <c r="AI509" s="211"/>
      <c r="AJ509" s="211"/>
      <c r="AK509" s="211"/>
      <c r="AL509" s="211"/>
      <c r="AM509" s="211"/>
      <c r="AN509" s="211"/>
      <c r="AO509" s="211"/>
      <c r="AP509" s="211"/>
      <c r="AQ509" s="211"/>
      <c r="AR509" s="211"/>
      <c r="AS509" s="211"/>
      <c r="AT509" s="211"/>
      <c r="AU509" s="211"/>
      <c r="AV509" s="211"/>
      <c r="AW509" s="211"/>
      <c r="AX509" s="211"/>
    </row>
    <row r="510" spans="1:50" ht="12.75" customHeight="1" x14ac:dyDescent="0.3">
      <c r="A510" s="211"/>
      <c r="B510" s="253"/>
      <c r="C510" s="253"/>
      <c r="D510" s="253"/>
      <c r="E510" s="254"/>
      <c r="F510" s="254"/>
      <c r="G510" s="253"/>
      <c r="H510" s="253"/>
      <c r="I510" s="253"/>
      <c r="J510" s="255"/>
      <c r="K510" s="253"/>
      <c r="L510" s="253"/>
      <c r="M510" s="253"/>
      <c r="N510" s="256"/>
      <c r="O510" s="257"/>
      <c r="P510" s="253"/>
      <c r="Q510" s="253"/>
      <c r="R510" s="253"/>
      <c r="S510" s="253"/>
      <c r="T510" s="253"/>
      <c r="U510" s="253"/>
      <c r="V510" s="253"/>
      <c r="W510" s="253"/>
      <c r="X510" s="253"/>
      <c r="Y510" s="253"/>
      <c r="Z510" s="253"/>
      <c r="AA510" s="253"/>
      <c r="AB510" s="211"/>
      <c r="AC510" s="211"/>
      <c r="AD510" s="211"/>
      <c r="AE510" s="211"/>
      <c r="AF510" s="258"/>
      <c r="AG510" s="258"/>
      <c r="AH510" s="211"/>
      <c r="AI510" s="211"/>
      <c r="AJ510" s="211"/>
      <c r="AK510" s="211"/>
      <c r="AL510" s="211"/>
      <c r="AM510" s="211"/>
      <c r="AN510" s="211"/>
      <c r="AO510" s="211"/>
      <c r="AP510" s="211"/>
      <c r="AQ510" s="211"/>
      <c r="AR510" s="211"/>
      <c r="AS510" s="211"/>
      <c r="AT510" s="211"/>
      <c r="AU510" s="211"/>
      <c r="AV510" s="211"/>
      <c r="AW510" s="211"/>
      <c r="AX510" s="211"/>
    </row>
    <row r="511" spans="1:50" ht="12.75" customHeight="1" x14ac:dyDescent="0.3">
      <c r="A511" s="211"/>
      <c r="B511" s="253"/>
      <c r="C511" s="253"/>
      <c r="D511" s="253"/>
      <c r="E511" s="254"/>
      <c r="F511" s="254"/>
      <c r="G511" s="253"/>
      <c r="H511" s="253"/>
      <c r="I511" s="253"/>
      <c r="J511" s="255"/>
      <c r="K511" s="253"/>
      <c r="L511" s="253"/>
      <c r="M511" s="253"/>
      <c r="N511" s="256"/>
      <c r="O511" s="257"/>
      <c r="P511" s="253"/>
      <c r="Q511" s="253"/>
      <c r="R511" s="253"/>
      <c r="S511" s="253"/>
      <c r="T511" s="253"/>
      <c r="U511" s="253"/>
      <c r="V511" s="253"/>
      <c r="W511" s="253"/>
      <c r="X511" s="253"/>
      <c r="Y511" s="253"/>
      <c r="Z511" s="253"/>
      <c r="AA511" s="253"/>
      <c r="AB511" s="211"/>
      <c r="AC511" s="211"/>
      <c r="AD511" s="211"/>
      <c r="AE511" s="211"/>
      <c r="AF511" s="258"/>
      <c r="AG511" s="258"/>
      <c r="AH511" s="211"/>
      <c r="AI511" s="211"/>
      <c r="AJ511" s="211"/>
      <c r="AK511" s="211"/>
      <c r="AL511" s="211"/>
      <c r="AM511" s="211"/>
      <c r="AN511" s="211"/>
      <c r="AO511" s="211"/>
      <c r="AP511" s="211"/>
      <c r="AQ511" s="211"/>
      <c r="AR511" s="211"/>
      <c r="AS511" s="211"/>
      <c r="AT511" s="211"/>
      <c r="AU511" s="211"/>
      <c r="AV511" s="211"/>
      <c r="AW511" s="211"/>
      <c r="AX511" s="211"/>
    </row>
    <row r="512" spans="1:50" ht="12.75" customHeight="1" x14ac:dyDescent="0.3">
      <c r="A512" s="211"/>
      <c r="B512" s="253"/>
      <c r="C512" s="253"/>
      <c r="D512" s="253"/>
      <c r="E512" s="254"/>
      <c r="F512" s="254"/>
      <c r="G512" s="253"/>
      <c r="H512" s="253"/>
      <c r="I512" s="253"/>
      <c r="J512" s="255"/>
      <c r="K512" s="253"/>
      <c r="L512" s="253"/>
      <c r="M512" s="253"/>
      <c r="N512" s="256"/>
      <c r="O512" s="257"/>
      <c r="P512" s="253"/>
      <c r="Q512" s="253"/>
      <c r="R512" s="253"/>
      <c r="S512" s="253"/>
      <c r="T512" s="253"/>
      <c r="U512" s="253"/>
      <c r="V512" s="253"/>
      <c r="W512" s="253"/>
      <c r="X512" s="253"/>
      <c r="Y512" s="253"/>
      <c r="Z512" s="253"/>
      <c r="AA512" s="253"/>
      <c r="AB512" s="211"/>
      <c r="AC512" s="211"/>
      <c r="AD512" s="211"/>
      <c r="AE512" s="211"/>
      <c r="AF512" s="258"/>
      <c r="AG512" s="258"/>
      <c r="AH512" s="211"/>
      <c r="AI512" s="211"/>
      <c r="AJ512" s="211"/>
      <c r="AK512" s="211"/>
      <c r="AL512" s="211"/>
      <c r="AM512" s="211"/>
      <c r="AN512" s="211"/>
      <c r="AO512" s="211"/>
      <c r="AP512" s="211"/>
      <c r="AQ512" s="211"/>
      <c r="AR512" s="211"/>
      <c r="AS512" s="211"/>
      <c r="AT512" s="211"/>
      <c r="AU512" s="211"/>
      <c r="AV512" s="211"/>
      <c r="AW512" s="211"/>
      <c r="AX512" s="211"/>
    </row>
    <row r="513" spans="1:50" ht="12.75" customHeight="1" x14ac:dyDescent="0.3">
      <c r="A513" s="211"/>
      <c r="B513" s="253"/>
      <c r="C513" s="253"/>
      <c r="D513" s="253"/>
      <c r="E513" s="254"/>
      <c r="F513" s="254"/>
      <c r="G513" s="253"/>
      <c r="H513" s="253"/>
      <c r="I513" s="253"/>
      <c r="J513" s="255"/>
      <c r="K513" s="253"/>
      <c r="L513" s="253"/>
      <c r="M513" s="253"/>
      <c r="N513" s="256"/>
      <c r="O513" s="257"/>
      <c r="P513" s="253"/>
      <c r="Q513" s="253"/>
      <c r="R513" s="253"/>
      <c r="S513" s="253"/>
      <c r="T513" s="253"/>
      <c r="U513" s="253"/>
      <c r="V513" s="253"/>
      <c r="W513" s="253"/>
      <c r="X513" s="253"/>
      <c r="Y513" s="253"/>
      <c r="Z513" s="253"/>
      <c r="AA513" s="253"/>
      <c r="AB513" s="211"/>
      <c r="AC513" s="211"/>
      <c r="AD513" s="211"/>
      <c r="AE513" s="211"/>
      <c r="AF513" s="258"/>
      <c r="AG513" s="258"/>
      <c r="AH513" s="211"/>
      <c r="AI513" s="211"/>
      <c r="AJ513" s="211"/>
      <c r="AK513" s="211"/>
      <c r="AL513" s="211"/>
      <c r="AM513" s="211"/>
      <c r="AN513" s="211"/>
      <c r="AO513" s="211"/>
      <c r="AP513" s="211"/>
      <c r="AQ513" s="211"/>
      <c r="AR513" s="211"/>
      <c r="AS513" s="211"/>
      <c r="AT513" s="211"/>
      <c r="AU513" s="211"/>
      <c r="AV513" s="211"/>
      <c r="AW513" s="211"/>
      <c r="AX513" s="211"/>
    </row>
    <row r="514" spans="1:50" ht="12.75" customHeight="1" x14ac:dyDescent="0.3">
      <c r="A514" s="211"/>
      <c r="B514" s="253"/>
      <c r="C514" s="253"/>
      <c r="D514" s="253"/>
      <c r="E514" s="254"/>
      <c r="F514" s="254"/>
      <c r="G514" s="253"/>
      <c r="H514" s="253"/>
      <c r="I514" s="253"/>
      <c r="J514" s="255"/>
      <c r="K514" s="253"/>
      <c r="L514" s="253"/>
      <c r="M514" s="253"/>
      <c r="N514" s="256"/>
      <c r="O514" s="257"/>
      <c r="P514" s="253"/>
      <c r="Q514" s="253"/>
      <c r="R514" s="253"/>
      <c r="S514" s="253"/>
      <c r="T514" s="253"/>
      <c r="U514" s="253"/>
      <c r="V514" s="253"/>
      <c r="W514" s="253"/>
      <c r="X514" s="253"/>
      <c r="Y514" s="253"/>
      <c r="Z514" s="253"/>
      <c r="AA514" s="253"/>
      <c r="AB514" s="211"/>
      <c r="AC514" s="211"/>
      <c r="AD514" s="211"/>
      <c r="AE514" s="211"/>
      <c r="AF514" s="258"/>
      <c r="AG514" s="258"/>
      <c r="AH514" s="211"/>
      <c r="AI514" s="211"/>
      <c r="AJ514" s="211"/>
      <c r="AK514" s="211"/>
      <c r="AL514" s="211"/>
      <c r="AM514" s="211"/>
      <c r="AN514" s="211"/>
      <c r="AO514" s="211"/>
      <c r="AP514" s="211"/>
      <c r="AQ514" s="211"/>
      <c r="AR514" s="211"/>
      <c r="AS514" s="211"/>
      <c r="AT514" s="211"/>
      <c r="AU514" s="211"/>
      <c r="AV514" s="211"/>
      <c r="AW514" s="211"/>
      <c r="AX514" s="211"/>
    </row>
    <row r="515" spans="1:50" ht="12.75" customHeight="1" x14ac:dyDescent="0.3">
      <c r="A515" s="211"/>
      <c r="B515" s="253"/>
      <c r="C515" s="253"/>
      <c r="D515" s="253"/>
      <c r="E515" s="254"/>
      <c r="F515" s="254"/>
      <c r="G515" s="253"/>
      <c r="H515" s="253"/>
      <c r="I515" s="253"/>
      <c r="J515" s="255"/>
      <c r="K515" s="253"/>
      <c r="L515" s="253"/>
      <c r="M515" s="253"/>
      <c r="N515" s="256"/>
      <c r="O515" s="257"/>
      <c r="P515" s="253"/>
      <c r="Q515" s="253"/>
      <c r="R515" s="253"/>
      <c r="S515" s="253"/>
      <c r="T515" s="253"/>
      <c r="U515" s="253"/>
      <c r="V515" s="253"/>
      <c r="W515" s="253"/>
      <c r="X515" s="253"/>
      <c r="Y515" s="253"/>
      <c r="Z515" s="253"/>
      <c r="AA515" s="253"/>
      <c r="AB515" s="211"/>
      <c r="AC515" s="211"/>
      <c r="AD515" s="211"/>
      <c r="AE515" s="211"/>
      <c r="AF515" s="258"/>
      <c r="AG515" s="258"/>
      <c r="AH515" s="211"/>
      <c r="AI515" s="211"/>
      <c r="AJ515" s="211"/>
      <c r="AK515" s="211"/>
      <c r="AL515" s="211"/>
      <c r="AM515" s="211"/>
      <c r="AN515" s="211"/>
      <c r="AO515" s="211"/>
      <c r="AP515" s="211"/>
      <c r="AQ515" s="211"/>
      <c r="AR515" s="211"/>
      <c r="AS515" s="211"/>
      <c r="AT515" s="211"/>
      <c r="AU515" s="211"/>
      <c r="AV515" s="211"/>
      <c r="AW515" s="211"/>
      <c r="AX515" s="211"/>
    </row>
    <row r="516" spans="1:50" ht="12.75" customHeight="1" x14ac:dyDescent="0.3">
      <c r="A516" s="211"/>
      <c r="B516" s="253"/>
      <c r="C516" s="253"/>
      <c r="D516" s="253"/>
      <c r="E516" s="254"/>
      <c r="F516" s="254"/>
      <c r="G516" s="253"/>
      <c r="H516" s="253"/>
      <c r="I516" s="253"/>
      <c r="J516" s="255"/>
      <c r="K516" s="253"/>
      <c r="L516" s="253"/>
      <c r="M516" s="253"/>
      <c r="N516" s="256"/>
      <c r="O516" s="257"/>
      <c r="P516" s="253"/>
      <c r="Q516" s="253"/>
      <c r="R516" s="253"/>
      <c r="S516" s="253"/>
      <c r="T516" s="253"/>
      <c r="U516" s="253"/>
      <c r="V516" s="253"/>
      <c r="W516" s="253"/>
      <c r="X516" s="253"/>
      <c r="Y516" s="253"/>
      <c r="Z516" s="253"/>
      <c r="AA516" s="253"/>
      <c r="AB516" s="211"/>
      <c r="AC516" s="211"/>
      <c r="AD516" s="211"/>
      <c r="AE516" s="211"/>
      <c r="AF516" s="258"/>
      <c r="AG516" s="258"/>
      <c r="AH516" s="211"/>
      <c r="AI516" s="211"/>
      <c r="AJ516" s="211"/>
      <c r="AK516" s="211"/>
      <c r="AL516" s="211"/>
      <c r="AM516" s="211"/>
      <c r="AN516" s="211"/>
      <c r="AO516" s="211"/>
      <c r="AP516" s="211"/>
      <c r="AQ516" s="211"/>
      <c r="AR516" s="211"/>
      <c r="AS516" s="211"/>
      <c r="AT516" s="211"/>
      <c r="AU516" s="211"/>
      <c r="AV516" s="211"/>
      <c r="AW516" s="211"/>
      <c r="AX516" s="211"/>
    </row>
    <row r="517" spans="1:50" ht="12.75" customHeight="1" x14ac:dyDescent="0.3">
      <c r="A517" s="211"/>
      <c r="B517" s="253"/>
      <c r="C517" s="253"/>
      <c r="D517" s="253"/>
      <c r="E517" s="254"/>
      <c r="F517" s="254"/>
      <c r="G517" s="253"/>
      <c r="H517" s="253"/>
      <c r="I517" s="253"/>
      <c r="J517" s="255"/>
      <c r="K517" s="253"/>
      <c r="L517" s="253"/>
      <c r="M517" s="253"/>
      <c r="N517" s="256"/>
      <c r="O517" s="257"/>
      <c r="P517" s="253"/>
      <c r="Q517" s="253"/>
      <c r="R517" s="253"/>
      <c r="S517" s="253"/>
      <c r="T517" s="253"/>
      <c r="U517" s="253"/>
      <c r="V517" s="253"/>
      <c r="W517" s="253"/>
      <c r="X517" s="253"/>
      <c r="Y517" s="253"/>
      <c r="Z517" s="253"/>
      <c r="AA517" s="253"/>
      <c r="AB517" s="211"/>
      <c r="AC517" s="211"/>
      <c r="AD517" s="211"/>
      <c r="AE517" s="211"/>
      <c r="AF517" s="258"/>
      <c r="AG517" s="258"/>
      <c r="AH517" s="211"/>
      <c r="AI517" s="211"/>
      <c r="AJ517" s="211"/>
      <c r="AK517" s="211"/>
      <c r="AL517" s="211"/>
      <c r="AM517" s="211"/>
      <c r="AN517" s="211"/>
      <c r="AO517" s="211"/>
      <c r="AP517" s="211"/>
      <c r="AQ517" s="211"/>
      <c r="AR517" s="211"/>
      <c r="AS517" s="211"/>
      <c r="AT517" s="211"/>
      <c r="AU517" s="211"/>
      <c r="AV517" s="211"/>
      <c r="AW517" s="211"/>
      <c r="AX517" s="211"/>
    </row>
    <row r="518" spans="1:50" ht="12.75" customHeight="1" x14ac:dyDescent="0.3">
      <c r="A518" s="211"/>
      <c r="B518" s="253"/>
      <c r="C518" s="253"/>
      <c r="D518" s="253"/>
      <c r="E518" s="254"/>
      <c r="F518" s="254"/>
      <c r="G518" s="253"/>
      <c r="H518" s="253"/>
      <c r="I518" s="253"/>
      <c r="J518" s="255"/>
      <c r="K518" s="253"/>
      <c r="L518" s="253"/>
      <c r="M518" s="253"/>
      <c r="N518" s="256"/>
      <c r="O518" s="257"/>
      <c r="P518" s="253"/>
      <c r="Q518" s="253"/>
      <c r="R518" s="253"/>
      <c r="S518" s="253"/>
      <c r="T518" s="253"/>
      <c r="U518" s="253"/>
      <c r="V518" s="253"/>
      <c r="W518" s="253"/>
      <c r="X518" s="253"/>
      <c r="Y518" s="253"/>
      <c r="Z518" s="253"/>
      <c r="AA518" s="253"/>
      <c r="AB518" s="211"/>
      <c r="AC518" s="211"/>
      <c r="AD518" s="211"/>
      <c r="AE518" s="211"/>
      <c r="AF518" s="258"/>
      <c r="AG518" s="258"/>
      <c r="AH518" s="211"/>
      <c r="AI518" s="211"/>
      <c r="AJ518" s="211"/>
      <c r="AK518" s="211"/>
      <c r="AL518" s="211"/>
      <c r="AM518" s="211"/>
      <c r="AN518" s="211"/>
      <c r="AO518" s="211"/>
      <c r="AP518" s="211"/>
      <c r="AQ518" s="211"/>
      <c r="AR518" s="211"/>
      <c r="AS518" s="211"/>
      <c r="AT518" s="211"/>
      <c r="AU518" s="211"/>
      <c r="AV518" s="211"/>
      <c r="AW518" s="211"/>
      <c r="AX518" s="211"/>
    </row>
    <row r="519" spans="1:50" ht="12.75" customHeight="1" x14ac:dyDescent="0.3">
      <c r="A519" s="211"/>
      <c r="B519" s="253"/>
      <c r="C519" s="253"/>
      <c r="D519" s="253"/>
      <c r="E519" s="254"/>
      <c r="F519" s="254"/>
      <c r="G519" s="253"/>
      <c r="H519" s="253"/>
      <c r="I519" s="253"/>
      <c r="J519" s="255"/>
      <c r="K519" s="253"/>
      <c r="L519" s="253"/>
      <c r="M519" s="253"/>
      <c r="N519" s="256"/>
      <c r="O519" s="257"/>
      <c r="P519" s="253"/>
      <c r="Q519" s="253"/>
      <c r="R519" s="253"/>
      <c r="S519" s="253"/>
      <c r="T519" s="253"/>
      <c r="U519" s="253"/>
      <c r="V519" s="253"/>
      <c r="W519" s="253"/>
      <c r="X519" s="253"/>
      <c r="Y519" s="253"/>
      <c r="Z519" s="253"/>
      <c r="AA519" s="253"/>
      <c r="AB519" s="211"/>
      <c r="AC519" s="211"/>
      <c r="AD519" s="211"/>
      <c r="AE519" s="211"/>
      <c r="AF519" s="258"/>
      <c r="AG519" s="258"/>
      <c r="AH519" s="211"/>
      <c r="AI519" s="211"/>
      <c r="AJ519" s="211"/>
      <c r="AK519" s="211"/>
      <c r="AL519" s="211"/>
      <c r="AM519" s="211"/>
      <c r="AN519" s="211"/>
      <c r="AO519" s="211"/>
      <c r="AP519" s="211"/>
      <c r="AQ519" s="211"/>
      <c r="AR519" s="211"/>
      <c r="AS519" s="211"/>
      <c r="AT519" s="211"/>
      <c r="AU519" s="211"/>
      <c r="AV519" s="211"/>
      <c r="AW519" s="211"/>
      <c r="AX519" s="211"/>
    </row>
    <row r="520" spans="1:50" ht="12.75" customHeight="1" x14ac:dyDescent="0.3">
      <c r="A520" s="211"/>
      <c r="B520" s="253"/>
      <c r="C520" s="253"/>
      <c r="D520" s="253"/>
      <c r="E520" s="254"/>
      <c r="F520" s="254"/>
      <c r="G520" s="253"/>
      <c r="H520" s="253"/>
      <c r="I520" s="253"/>
      <c r="J520" s="255"/>
      <c r="K520" s="253"/>
      <c r="L520" s="253"/>
      <c r="M520" s="253"/>
      <c r="N520" s="256"/>
      <c r="O520" s="257"/>
      <c r="P520" s="253"/>
      <c r="Q520" s="253"/>
      <c r="R520" s="253"/>
      <c r="S520" s="253"/>
      <c r="T520" s="253"/>
      <c r="U520" s="253"/>
      <c r="V520" s="253"/>
      <c r="W520" s="253"/>
      <c r="X520" s="253"/>
      <c r="Y520" s="253"/>
      <c r="Z520" s="253"/>
      <c r="AA520" s="253"/>
      <c r="AB520" s="211"/>
      <c r="AC520" s="211"/>
      <c r="AD520" s="211"/>
      <c r="AE520" s="211"/>
      <c r="AF520" s="258"/>
      <c r="AG520" s="258"/>
      <c r="AH520" s="211"/>
      <c r="AI520" s="211"/>
      <c r="AJ520" s="211"/>
      <c r="AK520" s="211"/>
      <c r="AL520" s="211"/>
      <c r="AM520" s="211"/>
      <c r="AN520" s="211"/>
      <c r="AO520" s="211"/>
      <c r="AP520" s="211"/>
      <c r="AQ520" s="211"/>
      <c r="AR520" s="211"/>
      <c r="AS520" s="211"/>
      <c r="AT520" s="211"/>
      <c r="AU520" s="211"/>
      <c r="AV520" s="211"/>
      <c r="AW520" s="211"/>
      <c r="AX520" s="211"/>
    </row>
    <row r="521" spans="1:50" ht="12.75" customHeight="1" x14ac:dyDescent="0.3">
      <c r="A521" s="211"/>
      <c r="B521" s="253"/>
      <c r="C521" s="253"/>
      <c r="D521" s="253"/>
      <c r="E521" s="254"/>
      <c r="F521" s="254"/>
      <c r="G521" s="253"/>
      <c r="H521" s="253"/>
      <c r="I521" s="253"/>
      <c r="J521" s="255"/>
      <c r="K521" s="253"/>
      <c r="L521" s="253"/>
      <c r="M521" s="253"/>
      <c r="N521" s="256"/>
      <c r="O521" s="257"/>
      <c r="P521" s="253"/>
      <c r="Q521" s="253"/>
      <c r="R521" s="253"/>
      <c r="S521" s="253"/>
      <c r="T521" s="253"/>
      <c r="U521" s="253"/>
      <c r="V521" s="253"/>
      <c r="W521" s="253"/>
      <c r="X521" s="253"/>
      <c r="Y521" s="253"/>
      <c r="Z521" s="253"/>
      <c r="AA521" s="253"/>
      <c r="AB521" s="211"/>
      <c r="AC521" s="211"/>
      <c r="AD521" s="211"/>
      <c r="AE521" s="211"/>
      <c r="AF521" s="258"/>
      <c r="AG521" s="258"/>
      <c r="AH521" s="211"/>
      <c r="AI521" s="211"/>
      <c r="AJ521" s="211"/>
      <c r="AK521" s="211"/>
      <c r="AL521" s="211"/>
      <c r="AM521" s="211"/>
      <c r="AN521" s="211"/>
      <c r="AO521" s="211"/>
      <c r="AP521" s="211"/>
      <c r="AQ521" s="211"/>
      <c r="AR521" s="211"/>
      <c r="AS521" s="211"/>
      <c r="AT521" s="211"/>
      <c r="AU521" s="211"/>
      <c r="AV521" s="211"/>
      <c r="AW521" s="211"/>
      <c r="AX521" s="211"/>
    </row>
    <row r="522" spans="1:50" ht="12.75" customHeight="1" x14ac:dyDescent="0.3">
      <c r="A522" s="211"/>
      <c r="B522" s="253"/>
      <c r="C522" s="253"/>
      <c r="D522" s="253"/>
      <c r="E522" s="254"/>
      <c r="F522" s="254"/>
      <c r="G522" s="253"/>
      <c r="H522" s="253"/>
      <c r="I522" s="253"/>
      <c r="J522" s="255"/>
      <c r="K522" s="253"/>
      <c r="L522" s="253"/>
      <c r="M522" s="253"/>
      <c r="N522" s="256"/>
      <c r="O522" s="257"/>
      <c r="P522" s="253"/>
      <c r="Q522" s="253"/>
      <c r="R522" s="253"/>
      <c r="S522" s="253"/>
      <c r="T522" s="253"/>
      <c r="U522" s="253"/>
      <c r="V522" s="253"/>
      <c r="W522" s="253"/>
      <c r="X522" s="253"/>
      <c r="Y522" s="253"/>
      <c r="Z522" s="253"/>
      <c r="AA522" s="253"/>
      <c r="AB522" s="211"/>
      <c r="AC522" s="211"/>
      <c r="AD522" s="211"/>
      <c r="AE522" s="211"/>
      <c r="AF522" s="258"/>
      <c r="AG522" s="258"/>
      <c r="AH522" s="211"/>
      <c r="AI522" s="211"/>
      <c r="AJ522" s="211"/>
      <c r="AK522" s="211"/>
      <c r="AL522" s="211"/>
      <c r="AM522" s="211"/>
      <c r="AN522" s="211"/>
      <c r="AO522" s="211"/>
      <c r="AP522" s="211"/>
      <c r="AQ522" s="211"/>
      <c r="AR522" s="211"/>
      <c r="AS522" s="211"/>
      <c r="AT522" s="211"/>
      <c r="AU522" s="211"/>
      <c r="AV522" s="211"/>
      <c r="AW522" s="211"/>
      <c r="AX522" s="211"/>
    </row>
    <row r="523" spans="1:50" ht="12.75" customHeight="1" x14ac:dyDescent="0.3">
      <c r="A523" s="211"/>
      <c r="B523" s="253"/>
      <c r="C523" s="253"/>
      <c r="D523" s="253"/>
      <c r="E523" s="254"/>
      <c r="F523" s="254"/>
      <c r="G523" s="253"/>
      <c r="H523" s="253"/>
      <c r="I523" s="253"/>
      <c r="J523" s="255"/>
      <c r="K523" s="253"/>
      <c r="L523" s="253"/>
      <c r="M523" s="253"/>
      <c r="N523" s="256"/>
      <c r="O523" s="257"/>
      <c r="P523" s="253"/>
      <c r="Q523" s="253"/>
      <c r="R523" s="253"/>
      <c r="S523" s="253"/>
      <c r="T523" s="253"/>
      <c r="U523" s="253"/>
      <c r="V523" s="253"/>
      <c r="W523" s="253"/>
      <c r="X523" s="253"/>
      <c r="Y523" s="253"/>
      <c r="Z523" s="253"/>
      <c r="AA523" s="253"/>
      <c r="AB523" s="211"/>
      <c r="AC523" s="211"/>
      <c r="AD523" s="211"/>
      <c r="AE523" s="211"/>
      <c r="AF523" s="258"/>
      <c r="AG523" s="258"/>
      <c r="AH523" s="211"/>
      <c r="AI523" s="211"/>
      <c r="AJ523" s="211"/>
      <c r="AK523" s="211"/>
      <c r="AL523" s="211"/>
      <c r="AM523" s="211"/>
      <c r="AN523" s="211"/>
      <c r="AO523" s="211"/>
      <c r="AP523" s="211"/>
      <c r="AQ523" s="211"/>
      <c r="AR523" s="211"/>
      <c r="AS523" s="211"/>
      <c r="AT523" s="211"/>
      <c r="AU523" s="211"/>
      <c r="AV523" s="211"/>
      <c r="AW523" s="211"/>
      <c r="AX523" s="211"/>
    </row>
    <row r="524" spans="1:50" ht="12.75" customHeight="1" x14ac:dyDescent="0.3">
      <c r="A524" s="211"/>
      <c r="B524" s="253"/>
      <c r="C524" s="253"/>
      <c r="D524" s="253"/>
      <c r="E524" s="254"/>
      <c r="F524" s="254"/>
      <c r="G524" s="253"/>
      <c r="H524" s="253"/>
      <c r="I524" s="253"/>
      <c r="J524" s="255"/>
      <c r="K524" s="253"/>
      <c r="L524" s="253"/>
      <c r="M524" s="253"/>
      <c r="N524" s="256"/>
      <c r="O524" s="257"/>
      <c r="P524" s="253"/>
      <c r="Q524" s="253"/>
      <c r="R524" s="253"/>
      <c r="S524" s="253"/>
      <c r="T524" s="253"/>
      <c r="U524" s="253"/>
      <c r="V524" s="253"/>
      <c r="W524" s="253"/>
      <c r="X524" s="253"/>
      <c r="Y524" s="253"/>
      <c r="Z524" s="253"/>
      <c r="AA524" s="253"/>
      <c r="AB524" s="211"/>
      <c r="AC524" s="211"/>
      <c r="AD524" s="211"/>
      <c r="AE524" s="211"/>
      <c r="AF524" s="258"/>
      <c r="AG524" s="258"/>
      <c r="AH524" s="211"/>
      <c r="AI524" s="211"/>
      <c r="AJ524" s="211"/>
      <c r="AK524" s="211"/>
      <c r="AL524" s="211"/>
      <c r="AM524" s="211"/>
      <c r="AN524" s="211"/>
      <c r="AO524" s="211"/>
      <c r="AP524" s="211"/>
      <c r="AQ524" s="211"/>
      <c r="AR524" s="211"/>
      <c r="AS524" s="211"/>
      <c r="AT524" s="211"/>
      <c r="AU524" s="211"/>
      <c r="AV524" s="211"/>
      <c r="AW524" s="211"/>
      <c r="AX524" s="211"/>
    </row>
    <row r="525" spans="1:50" ht="12.75" customHeight="1" x14ac:dyDescent="0.3">
      <c r="A525" s="211"/>
      <c r="B525" s="253"/>
      <c r="C525" s="253"/>
      <c r="D525" s="253"/>
      <c r="E525" s="254"/>
      <c r="F525" s="254"/>
      <c r="G525" s="253"/>
      <c r="H525" s="253"/>
      <c r="I525" s="253"/>
      <c r="J525" s="255"/>
      <c r="K525" s="253"/>
      <c r="L525" s="253"/>
      <c r="M525" s="253"/>
      <c r="N525" s="256"/>
      <c r="O525" s="257"/>
      <c r="P525" s="253"/>
      <c r="Q525" s="253"/>
      <c r="R525" s="253"/>
      <c r="S525" s="253"/>
      <c r="T525" s="253"/>
      <c r="U525" s="253"/>
      <c r="V525" s="253"/>
      <c r="W525" s="253"/>
      <c r="X525" s="253"/>
      <c r="Y525" s="253"/>
      <c r="Z525" s="253"/>
      <c r="AA525" s="253"/>
      <c r="AB525" s="211"/>
      <c r="AC525" s="211"/>
      <c r="AD525" s="211"/>
      <c r="AE525" s="211"/>
      <c r="AF525" s="258"/>
      <c r="AG525" s="258"/>
      <c r="AH525" s="211"/>
      <c r="AI525" s="211"/>
      <c r="AJ525" s="211"/>
      <c r="AK525" s="211"/>
      <c r="AL525" s="211"/>
      <c r="AM525" s="211"/>
      <c r="AN525" s="211"/>
      <c r="AO525" s="211"/>
      <c r="AP525" s="211"/>
      <c r="AQ525" s="211"/>
      <c r="AR525" s="211"/>
      <c r="AS525" s="211"/>
      <c r="AT525" s="211"/>
      <c r="AU525" s="211"/>
      <c r="AV525" s="211"/>
      <c r="AW525" s="211"/>
      <c r="AX525" s="211"/>
    </row>
    <row r="526" spans="1:50" ht="12.75" customHeight="1" x14ac:dyDescent="0.3">
      <c r="A526" s="211"/>
      <c r="B526" s="253"/>
      <c r="C526" s="253"/>
      <c r="D526" s="253"/>
      <c r="E526" s="254"/>
      <c r="F526" s="254"/>
      <c r="G526" s="253"/>
      <c r="H526" s="253"/>
      <c r="I526" s="253"/>
      <c r="J526" s="255"/>
      <c r="K526" s="253"/>
      <c r="L526" s="253"/>
      <c r="M526" s="253"/>
      <c r="N526" s="256"/>
      <c r="O526" s="257"/>
      <c r="P526" s="253"/>
      <c r="Q526" s="253"/>
      <c r="R526" s="253"/>
      <c r="S526" s="253"/>
      <c r="T526" s="253"/>
      <c r="U526" s="253"/>
      <c r="V526" s="253"/>
      <c r="W526" s="253"/>
      <c r="X526" s="253"/>
      <c r="Y526" s="253"/>
      <c r="Z526" s="253"/>
      <c r="AA526" s="253"/>
      <c r="AB526" s="211"/>
      <c r="AC526" s="211"/>
      <c r="AD526" s="211"/>
      <c r="AE526" s="211"/>
      <c r="AF526" s="258"/>
      <c r="AG526" s="258"/>
      <c r="AH526" s="211"/>
      <c r="AI526" s="211"/>
      <c r="AJ526" s="211"/>
      <c r="AK526" s="211"/>
      <c r="AL526" s="211"/>
      <c r="AM526" s="211"/>
      <c r="AN526" s="211"/>
      <c r="AO526" s="211"/>
      <c r="AP526" s="211"/>
      <c r="AQ526" s="211"/>
      <c r="AR526" s="211"/>
      <c r="AS526" s="211"/>
      <c r="AT526" s="211"/>
      <c r="AU526" s="211"/>
      <c r="AV526" s="211"/>
      <c r="AW526" s="211"/>
      <c r="AX526" s="211"/>
    </row>
    <row r="527" spans="1:50" ht="12.75" customHeight="1" x14ac:dyDescent="0.3">
      <c r="A527" s="211"/>
      <c r="B527" s="253"/>
      <c r="C527" s="253"/>
      <c r="D527" s="253"/>
      <c r="E527" s="254"/>
      <c r="F527" s="254"/>
      <c r="G527" s="253"/>
      <c r="H527" s="253"/>
      <c r="I527" s="253"/>
      <c r="J527" s="255"/>
      <c r="K527" s="253"/>
      <c r="L527" s="253"/>
      <c r="M527" s="253"/>
      <c r="N527" s="256"/>
      <c r="O527" s="257"/>
      <c r="P527" s="253"/>
      <c r="Q527" s="253"/>
      <c r="R527" s="253"/>
      <c r="S527" s="253"/>
      <c r="T527" s="253"/>
      <c r="U527" s="253"/>
      <c r="V527" s="253"/>
      <c r="W527" s="253"/>
      <c r="X527" s="253"/>
      <c r="Y527" s="253"/>
      <c r="Z527" s="253"/>
      <c r="AA527" s="253"/>
      <c r="AB527" s="211"/>
      <c r="AC527" s="211"/>
      <c r="AD527" s="211"/>
      <c r="AE527" s="211"/>
      <c r="AF527" s="258"/>
      <c r="AG527" s="258"/>
      <c r="AH527" s="211"/>
      <c r="AI527" s="211"/>
      <c r="AJ527" s="211"/>
      <c r="AK527" s="211"/>
      <c r="AL527" s="211"/>
      <c r="AM527" s="211"/>
      <c r="AN527" s="211"/>
      <c r="AO527" s="211"/>
      <c r="AP527" s="211"/>
      <c r="AQ527" s="211"/>
      <c r="AR527" s="211"/>
      <c r="AS527" s="211"/>
      <c r="AT527" s="211"/>
      <c r="AU527" s="211"/>
      <c r="AV527" s="211"/>
      <c r="AW527" s="211"/>
      <c r="AX527" s="211"/>
    </row>
    <row r="528" spans="1:50" ht="12.75" customHeight="1" x14ac:dyDescent="0.3">
      <c r="A528" s="211"/>
      <c r="B528" s="253"/>
      <c r="C528" s="253"/>
      <c r="D528" s="253"/>
      <c r="E528" s="254"/>
      <c r="F528" s="254"/>
      <c r="G528" s="253"/>
      <c r="H528" s="253"/>
      <c r="I528" s="253"/>
      <c r="J528" s="255"/>
      <c r="K528" s="253"/>
      <c r="L528" s="253"/>
      <c r="M528" s="253"/>
      <c r="N528" s="256"/>
      <c r="O528" s="257"/>
      <c r="P528" s="253"/>
      <c r="Q528" s="253"/>
      <c r="R528" s="253"/>
      <c r="S528" s="253"/>
      <c r="T528" s="253"/>
      <c r="U528" s="253"/>
      <c r="V528" s="253"/>
      <c r="W528" s="253"/>
      <c r="X528" s="253"/>
      <c r="Y528" s="253"/>
      <c r="Z528" s="253"/>
      <c r="AA528" s="253"/>
      <c r="AB528" s="211"/>
      <c r="AC528" s="211"/>
      <c r="AD528" s="211"/>
      <c r="AE528" s="211"/>
      <c r="AF528" s="258"/>
      <c r="AG528" s="258"/>
      <c r="AH528" s="211"/>
      <c r="AI528" s="211"/>
      <c r="AJ528" s="211"/>
      <c r="AK528" s="211"/>
      <c r="AL528" s="211"/>
      <c r="AM528" s="211"/>
      <c r="AN528" s="211"/>
      <c r="AO528" s="211"/>
      <c r="AP528" s="211"/>
      <c r="AQ528" s="211"/>
      <c r="AR528" s="211"/>
      <c r="AS528" s="211"/>
      <c r="AT528" s="211"/>
      <c r="AU528" s="211"/>
      <c r="AV528" s="211"/>
      <c r="AW528" s="211"/>
      <c r="AX528" s="211"/>
    </row>
    <row r="529" spans="1:50" ht="12.75" customHeight="1" x14ac:dyDescent="0.3">
      <c r="A529" s="211"/>
      <c r="B529" s="253"/>
      <c r="C529" s="253"/>
      <c r="D529" s="253"/>
      <c r="E529" s="254"/>
      <c r="F529" s="254"/>
      <c r="G529" s="253"/>
      <c r="H529" s="253"/>
      <c r="I529" s="253"/>
      <c r="J529" s="255"/>
      <c r="K529" s="253"/>
      <c r="L529" s="253"/>
      <c r="M529" s="253"/>
      <c r="N529" s="256"/>
      <c r="O529" s="257"/>
      <c r="P529" s="253"/>
      <c r="Q529" s="253"/>
      <c r="R529" s="253"/>
      <c r="S529" s="253"/>
      <c r="T529" s="253"/>
      <c r="U529" s="253"/>
      <c r="V529" s="253"/>
      <c r="W529" s="253"/>
      <c r="X529" s="253"/>
      <c r="Y529" s="253"/>
      <c r="Z529" s="253"/>
      <c r="AA529" s="253"/>
      <c r="AB529" s="211"/>
      <c r="AC529" s="211"/>
      <c r="AD529" s="211"/>
      <c r="AE529" s="211"/>
      <c r="AF529" s="258"/>
      <c r="AG529" s="258"/>
      <c r="AH529" s="211"/>
      <c r="AI529" s="211"/>
      <c r="AJ529" s="211"/>
      <c r="AK529" s="211"/>
      <c r="AL529" s="211"/>
      <c r="AM529" s="211"/>
      <c r="AN529" s="211"/>
      <c r="AO529" s="211"/>
      <c r="AP529" s="211"/>
      <c r="AQ529" s="211"/>
      <c r="AR529" s="211"/>
      <c r="AS529" s="211"/>
      <c r="AT529" s="211"/>
      <c r="AU529" s="211"/>
      <c r="AV529" s="211"/>
      <c r="AW529" s="211"/>
      <c r="AX529" s="211"/>
    </row>
    <row r="530" spans="1:50" ht="12.75" customHeight="1" x14ac:dyDescent="0.3">
      <c r="A530" s="211"/>
      <c r="B530" s="253"/>
      <c r="C530" s="253"/>
      <c r="D530" s="253"/>
      <c r="E530" s="254"/>
      <c r="F530" s="254"/>
      <c r="G530" s="253"/>
      <c r="H530" s="253"/>
      <c r="I530" s="253"/>
      <c r="J530" s="255"/>
      <c r="K530" s="253"/>
      <c r="L530" s="253"/>
      <c r="M530" s="253"/>
      <c r="N530" s="256"/>
      <c r="O530" s="257"/>
      <c r="P530" s="253"/>
      <c r="Q530" s="253"/>
      <c r="R530" s="253"/>
      <c r="S530" s="253"/>
      <c r="T530" s="253"/>
      <c r="U530" s="253"/>
      <c r="V530" s="253"/>
      <c r="W530" s="253"/>
      <c r="X530" s="253"/>
      <c r="Y530" s="253"/>
      <c r="Z530" s="253"/>
      <c r="AA530" s="253"/>
      <c r="AB530" s="211"/>
      <c r="AC530" s="211"/>
      <c r="AD530" s="211"/>
      <c r="AE530" s="211"/>
      <c r="AF530" s="258"/>
      <c r="AG530" s="258"/>
      <c r="AH530" s="211"/>
      <c r="AI530" s="211"/>
      <c r="AJ530" s="211"/>
      <c r="AK530" s="211"/>
      <c r="AL530" s="211"/>
      <c r="AM530" s="211"/>
      <c r="AN530" s="211"/>
      <c r="AO530" s="211"/>
      <c r="AP530" s="211"/>
      <c r="AQ530" s="211"/>
      <c r="AR530" s="211"/>
      <c r="AS530" s="211"/>
      <c r="AT530" s="211"/>
      <c r="AU530" s="211"/>
      <c r="AV530" s="211"/>
      <c r="AW530" s="211"/>
      <c r="AX530" s="211"/>
    </row>
    <row r="531" spans="1:50" ht="12.75" customHeight="1" x14ac:dyDescent="0.3">
      <c r="A531" s="211"/>
      <c r="B531" s="253"/>
      <c r="C531" s="253"/>
      <c r="D531" s="253"/>
      <c r="E531" s="254"/>
      <c r="F531" s="254"/>
      <c r="G531" s="253"/>
      <c r="H531" s="253"/>
      <c r="I531" s="253"/>
      <c r="J531" s="255"/>
      <c r="K531" s="253"/>
      <c r="L531" s="253"/>
      <c r="M531" s="253"/>
      <c r="N531" s="256"/>
      <c r="O531" s="257"/>
      <c r="P531" s="253"/>
      <c r="Q531" s="253"/>
      <c r="R531" s="253"/>
      <c r="S531" s="253"/>
      <c r="T531" s="253"/>
      <c r="U531" s="253"/>
      <c r="V531" s="253"/>
      <c r="W531" s="253"/>
      <c r="X531" s="253"/>
      <c r="Y531" s="253"/>
      <c r="Z531" s="253"/>
      <c r="AA531" s="253"/>
      <c r="AB531" s="211"/>
      <c r="AC531" s="211"/>
      <c r="AD531" s="211"/>
      <c r="AE531" s="211"/>
      <c r="AF531" s="258"/>
      <c r="AG531" s="258"/>
      <c r="AH531" s="211"/>
      <c r="AI531" s="211"/>
      <c r="AJ531" s="211"/>
      <c r="AK531" s="211"/>
      <c r="AL531" s="211"/>
      <c r="AM531" s="211"/>
      <c r="AN531" s="211"/>
      <c r="AO531" s="211"/>
      <c r="AP531" s="211"/>
      <c r="AQ531" s="211"/>
      <c r="AR531" s="211"/>
      <c r="AS531" s="211"/>
      <c r="AT531" s="211"/>
      <c r="AU531" s="211"/>
      <c r="AV531" s="211"/>
      <c r="AW531" s="211"/>
      <c r="AX531" s="211"/>
    </row>
    <row r="532" spans="1:50" ht="12.75" customHeight="1" x14ac:dyDescent="0.3">
      <c r="A532" s="211"/>
      <c r="B532" s="253"/>
      <c r="C532" s="253"/>
      <c r="D532" s="253"/>
      <c r="E532" s="254"/>
      <c r="F532" s="254"/>
      <c r="G532" s="253"/>
      <c r="H532" s="253"/>
      <c r="I532" s="253"/>
      <c r="J532" s="255"/>
      <c r="K532" s="253"/>
      <c r="L532" s="253"/>
      <c r="M532" s="253"/>
      <c r="N532" s="256"/>
      <c r="O532" s="257"/>
      <c r="P532" s="253"/>
      <c r="Q532" s="253"/>
      <c r="R532" s="253"/>
      <c r="S532" s="253"/>
      <c r="T532" s="253"/>
      <c r="U532" s="253"/>
      <c r="V532" s="253"/>
      <c r="W532" s="253"/>
      <c r="X532" s="253"/>
      <c r="Y532" s="253"/>
      <c r="Z532" s="253"/>
      <c r="AA532" s="253"/>
      <c r="AB532" s="211"/>
      <c r="AC532" s="211"/>
      <c r="AD532" s="211"/>
      <c r="AE532" s="211"/>
      <c r="AF532" s="258"/>
      <c r="AG532" s="258"/>
      <c r="AH532" s="211"/>
      <c r="AI532" s="211"/>
      <c r="AJ532" s="211"/>
      <c r="AK532" s="211"/>
      <c r="AL532" s="211"/>
      <c r="AM532" s="211"/>
      <c r="AN532" s="211"/>
      <c r="AO532" s="211"/>
      <c r="AP532" s="211"/>
      <c r="AQ532" s="211"/>
      <c r="AR532" s="211"/>
      <c r="AS532" s="211"/>
      <c r="AT532" s="211"/>
      <c r="AU532" s="211"/>
      <c r="AV532" s="211"/>
      <c r="AW532" s="211"/>
      <c r="AX532" s="211"/>
    </row>
    <row r="533" spans="1:50" ht="12.75" customHeight="1" x14ac:dyDescent="0.3">
      <c r="A533" s="211"/>
      <c r="B533" s="253"/>
      <c r="C533" s="253"/>
      <c r="D533" s="253"/>
      <c r="E533" s="254"/>
      <c r="F533" s="254"/>
      <c r="G533" s="253"/>
      <c r="H533" s="253"/>
      <c r="I533" s="253"/>
      <c r="J533" s="255"/>
      <c r="K533" s="253"/>
      <c r="L533" s="253"/>
      <c r="M533" s="253"/>
      <c r="N533" s="256"/>
      <c r="O533" s="257"/>
      <c r="P533" s="253"/>
      <c r="Q533" s="253"/>
      <c r="R533" s="253"/>
      <c r="S533" s="253"/>
      <c r="T533" s="253"/>
      <c r="U533" s="253"/>
      <c r="V533" s="253"/>
      <c r="W533" s="253"/>
      <c r="X533" s="253"/>
      <c r="Y533" s="253"/>
      <c r="Z533" s="253"/>
      <c r="AA533" s="253"/>
      <c r="AB533" s="211"/>
      <c r="AC533" s="211"/>
      <c r="AD533" s="211"/>
      <c r="AE533" s="211"/>
      <c r="AF533" s="258"/>
      <c r="AG533" s="258"/>
      <c r="AH533" s="211"/>
      <c r="AI533" s="211"/>
      <c r="AJ533" s="211"/>
      <c r="AK533" s="211"/>
      <c r="AL533" s="211"/>
      <c r="AM533" s="211"/>
      <c r="AN533" s="211"/>
      <c r="AO533" s="211"/>
      <c r="AP533" s="211"/>
      <c r="AQ533" s="211"/>
      <c r="AR533" s="211"/>
      <c r="AS533" s="211"/>
      <c r="AT533" s="211"/>
      <c r="AU533" s="211"/>
      <c r="AV533" s="211"/>
      <c r="AW533" s="211"/>
      <c r="AX533" s="211"/>
    </row>
    <row r="534" spans="1:50" ht="12.75" customHeight="1" x14ac:dyDescent="0.3">
      <c r="A534" s="211"/>
      <c r="B534" s="253"/>
      <c r="C534" s="253"/>
      <c r="D534" s="253"/>
      <c r="E534" s="254"/>
      <c r="F534" s="254"/>
      <c r="G534" s="253"/>
      <c r="H534" s="253"/>
      <c r="I534" s="253"/>
      <c r="J534" s="255"/>
      <c r="K534" s="253"/>
      <c r="L534" s="253"/>
      <c r="M534" s="253"/>
      <c r="N534" s="256"/>
      <c r="O534" s="257"/>
      <c r="P534" s="253"/>
      <c r="Q534" s="253"/>
      <c r="R534" s="253"/>
      <c r="S534" s="253"/>
      <c r="T534" s="253"/>
      <c r="U534" s="253"/>
      <c r="V534" s="253"/>
      <c r="W534" s="253"/>
      <c r="X534" s="253"/>
      <c r="Y534" s="253"/>
      <c r="Z534" s="253"/>
      <c r="AA534" s="253"/>
      <c r="AB534" s="211"/>
      <c r="AC534" s="211"/>
      <c r="AD534" s="211"/>
      <c r="AE534" s="211"/>
      <c r="AF534" s="258"/>
      <c r="AG534" s="258"/>
      <c r="AH534" s="211"/>
      <c r="AI534" s="211"/>
      <c r="AJ534" s="211"/>
      <c r="AK534" s="211"/>
      <c r="AL534" s="211"/>
      <c r="AM534" s="211"/>
      <c r="AN534" s="211"/>
      <c r="AO534" s="211"/>
      <c r="AP534" s="211"/>
      <c r="AQ534" s="211"/>
      <c r="AR534" s="211"/>
      <c r="AS534" s="211"/>
      <c r="AT534" s="211"/>
      <c r="AU534" s="211"/>
      <c r="AV534" s="211"/>
      <c r="AW534" s="211"/>
      <c r="AX534" s="211"/>
    </row>
    <row r="535" spans="1:50" ht="12.75" customHeight="1" x14ac:dyDescent="0.3">
      <c r="A535" s="211"/>
      <c r="B535" s="253"/>
      <c r="C535" s="253"/>
      <c r="D535" s="253"/>
      <c r="E535" s="254"/>
      <c r="F535" s="254"/>
      <c r="G535" s="253"/>
      <c r="H535" s="253"/>
      <c r="I535" s="253"/>
      <c r="J535" s="255"/>
      <c r="K535" s="253"/>
      <c r="L535" s="253"/>
      <c r="M535" s="253"/>
      <c r="N535" s="256"/>
      <c r="O535" s="257"/>
      <c r="P535" s="253"/>
      <c r="Q535" s="253"/>
      <c r="R535" s="253"/>
      <c r="S535" s="253"/>
      <c r="T535" s="253"/>
      <c r="U535" s="253"/>
      <c r="V535" s="253"/>
      <c r="W535" s="253"/>
      <c r="X535" s="253"/>
      <c r="Y535" s="253"/>
      <c r="Z535" s="253"/>
      <c r="AA535" s="253"/>
      <c r="AB535" s="211"/>
      <c r="AC535" s="211"/>
      <c r="AD535" s="211"/>
      <c r="AE535" s="211"/>
      <c r="AF535" s="258"/>
      <c r="AG535" s="258"/>
      <c r="AH535" s="211"/>
      <c r="AI535" s="211"/>
      <c r="AJ535" s="211"/>
      <c r="AK535" s="211"/>
      <c r="AL535" s="211"/>
      <c r="AM535" s="211"/>
      <c r="AN535" s="211"/>
      <c r="AO535" s="211"/>
      <c r="AP535" s="211"/>
      <c r="AQ535" s="211"/>
      <c r="AR535" s="211"/>
      <c r="AS535" s="211"/>
      <c r="AT535" s="211"/>
      <c r="AU535" s="211"/>
      <c r="AV535" s="211"/>
      <c r="AW535" s="211"/>
      <c r="AX535" s="211"/>
    </row>
    <row r="536" spans="1:50" ht="12.75" customHeight="1" x14ac:dyDescent="0.3">
      <c r="A536" s="211"/>
      <c r="B536" s="253"/>
      <c r="C536" s="253"/>
      <c r="D536" s="253"/>
      <c r="E536" s="254"/>
      <c r="F536" s="254"/>
      <c r="G536" s="253"/>
      <c r="H536" s="253"/>
      <c r="I536" s="253"/>
      <c r="J536" s="255"/>
      <c r="K536" s="253"/>
      <c r="L536" s="253"/>
      <c r="M536" s="253"/>
      <c r="N536" s="256"/>
      <c r="O536" s="257"/>
      <c r="P536" s="253"/>
      <c r="Q536" s="253"/>
      <c r="R536" s="253"/>
      <c r="S536" s="253"/>
      <c r="T536" s="253"/>
      <c r="U536" s="253"/>
      <c r="V536" s="253"/>
      <c r="W536" s="253"/>
      <c r="X536" s="253"/>
      <c r="Y536" s="253"/>
      <c r="Z536" s="253"/>
      <c r="AA536" s="253"/>
      <c r="AB536" s="211"/>
      <c r="AC536" s="211"/>
      <c r="AD536" s="211"/>
      <c r="AE536" s="211"/>
      <c r="AF536" s="258"/>
      <c r="AG536" s="258"/>
      <c r="AH536" s="211"/>
      <c r="AI536" s="211"/>
      <c r="AJ536" s="211"/>
      <c r="AK536" s="211"/>
      <c r="AL536" s="211"/>
      <c r="AM536" s="211"/>
      <c r="AN536" s="211"/>
      <c r="AO536" s="211"/>
      <c r="AP536" s="211"/>
      <c r="AQ536" s="211"/>
      <c r="AR536" s="211"/>
      <c r="AS536" s="211"/>
      <c r="AT536" s="211"/>
      <c r="AU536" s="211"/>
      <c r="AV536" s="211"/>
      <c r="AW536" s="211"/>
      <c r="AX536" s="211"/>
    </row>
    <row r="537" spans="1:50" ht="12.75" customHeight="1" x14ac:dyDescent="0.3">
      <c r="A537" s="211"/>
      <c r="B537" s="253"/>
      <c r="C537" s="253"/>
      <c r="D537" s="253"/>
      <c r="E537" s="254"/>
      <c r="F537" s="254"/>
      <c r="G537" s="253"/>
      <c r="H537" s="253"/>
      <c r="I537" s="253"/>
      <c r="J537" s="255"/>
      <c r="K537" s="253"/>
      <c r="L537" s="253"/>
      <c r="M537" s="253"/>
      <c r="N537" s="256"/>
      <c r="O537" s="257"/>
      <c r="P537" s="253"/>
      <c r="Q537" s="253"/>
      <c r="R537" s="253"/>
      <c r="S537" s="253"/>
      <c r="T537" s="253"/>
      <c r="U537" s="253"/>
      <c r="V537" s="253"/>
      <c r="W537" s="253"/>
      <c r="X537" s="253"/>
      <c r="Y537" s="253"/>
      <c r="Z537" s="253"/>
      <c r="AA537" s="253"/>
      <c r="AB537" s="211"/>
      <c r="AC537" s="211"/>
      <c r="AD537" s="211"/>
      <c r="AE537" s="211"/>
      <c r="AF537" s="258"/>
      <c r="AG537" s="258"/>
      <c r="AH537" s="211"/>
      <c r="AI537" s="211"/>
      <c r="AJ537" s="211"/>
      <c r="AK537" s="211"/>
      <c r="AL537" s="211"/>
      <c r="AM537" s="211"/>
      <c r="AN537" s="211"/>
      <c r="AO537" s="211"/>
      <c r="AP537" s="211"/>
      <c r="AQ537" s="211"/>
      <c r="AR537" s="211"/>
      <c r="AS537" s="211"/>
      <c r="AT537" s="211"/>
      <c r="AU537" s="211"/>
      <c r="AV537" s="211"/>
      <c r="AW537" s="211"/>
      <c r="AX537" s="211"/>
    </row>
    <row r="538" spans="1:50" ht="12.75" customHeight="1" x14ac:dyDescent="0.3">
      <c r="A538" s="211"/>
      <c r="B538" s="253"/>
      <c r="C538" s="253"/>
      <c r="D538" s="253"/>
      <c r="E538" s="254"/>
      <c r="F538" s="254"/>
      <c r="G538" s="253"/>
      <c r="H538" s="253"/>
      <c r="I538" s="253"/>
      <c r="J538" s="255"/>
      <c r="K538" s="253"/>
      <c r="L538" s="253"/>
      <c r="M538" s="253"/>
      <c r="N538" s="256"/>
      <c r="O538" s="257"/>
      <c r="P538" s="253"/>
      <c r="Q538" s="253"/>
      <c r="R538" s="253"/>
      <c r="S538" s="253"/>
      <c r="T538" s="253"/>
      <c r="U538" s="253"/>
      <c r="V538" s="253"/>
      <c r="W538" s="253"/>
      <c r="X538" s="253"/>
      <c r="Y538" s="253"/>
      <c r="Z538" s="253"/>
      <c r="AA538" s="253"/>
      <c r="AB538" s="211"/>
      <c r="AC538" s="211"/>
      <c r="AD538" s="211"/>
      <c r="AE538" s="211"/>
      <c r="AF538" s="258"/>
      <c r="AG538" s="258"/>
      <c r="AH538" s="211"/>
      <c r="AI538" s="211"/>
      <c r="AJ538" s="211"/>
      <c r="AK538" s="211"/>
      <c r="AL538" s="211"/>
      <c r="AM538" s="211"/>
      <c r="AN538" s="211"/>
      <c r="AO538" s="211"/>
      <c r="AP538" s="211"/>
      <c r="AQ538" s="211"/>
      <c r="AR538" s="211"/>
      <c r="AS538" s="211"/>
      <c r="AT538" s="211"/>
      <c r="AU538" s="211"/>
      <c r="AV538" s="211"/>
      <c r="AW538" s="211"/>
      <c r="AX538" s="211"/>
    </row>
    <row r="539" spans="1:50" ht="12.75" customHeight="1" x14ac:dyDescent="0.3">
      <c r="A539" s="211"/>
      <c r="B539" s="253"/>
      <c r="C539" s="253"/>
      <c r="D539" s="253"/>
      <c r="E539" s="254"/>
      <c r="F539" s="254"/>
      <c r="G539" s="253"/>
      <c r="H539" s="253"/>
      <c r="I539" s="253"/>
      <c r="J539" s="255"/>
      <c r="K539" s="253"/>
      <c r="L539" s="253"/>
      <c r="M539" s="253"/>
      <c r="N539" s="256"/>
      <c r="O539" s="257"/>
      <c r="P539" s="253"/>
      <c r="Q539" s="253"/>
      <c r="R539" s="253"/>
      <c r="S539" s="253"/>
      <c r="T539" s="253"/>
      <c r="U539" s="253"/>
      <c r="V539" s="253"/>
      <c r="W539" s="253"/>
      <c r="X539" s="253"/>
      <c r="Y539" s="253"/>
      <c r="Z539" s="253"/>
      <c r="AA539" s="253"/>
      <c r="AB539" s="211"/>
      <c r="AC539" s="211"/>
      <c r="AD539" s="211"/>
      <c r="AE539" s="211"/>
      <c r="AF539" s="258"/>
      <c r="AG539" s="258"/>
      <c r="AH539" s="211"/>
      <c r="AI539" s="211"/>
      <c r="AJ539" s="211"/>
      <c r="AK539" s="211"/>
      <c r="AL539" s="211"/>
      <c r="AM539" s="211"/>
      <c r="AN539" s="211"/>
      <c r="AO539" s="211"/>
      <c r="AP539" s="211"/>
      <c r="AQ539" s="211"/>
      <c r="AR539" s="211"/>
      <c r="AS539" s="211"/>
      <c r="AT539" s="211"/>
      <c r="AU539" s="211"/>
      <c r="AV539" s="211"/>
      <c r="AW539" s="211"/>
      <c r="AX539" s="211"/>
    </row>
    <row r="540" spans="1:50" ht="12.75" customHeight="1" x14ac:dyDescent="0.3">
      <c r="A540" s="211"/>
      <c r="B540" s="253"/>
      <c r="C540" s="253"/>
      <c r="D540" s="253"/>
      <c r="E540" s="254"/>
      <c r="F540" s="254"/>
      <c r="G540" s="253"/>
      <c r="H540" s="253"/>
      <c r="I540" s="253"/>
      <c r="J540" s="255"/>
      <c r="K540" s="253"/>
      <c r="L540" s="253"/>
      <c r="M540" s="253"/>
      <c r="N540" s="256"/>
      <c r="O540" s="257"/>
      <c r="P540" s="253"/>
      <c r="Q540" s="253"/>
      <c r="R540" s="253"/>
      <c r="S540" s="253"/>
      <c r="T540" s="253"/>
      <c r="U540" s="253"/>
      <c r="V540" s="253"/>
      <c r="W540" s="253"/>
      <c r="X540" s="253"/>
      <c r="Y540" s="253"/>
      <c r="Z540" s="253"/>
      <c r="AA540" s="253"/>
      <c r="AB540" s="211"/>
      <c r="AC540" s="211"/>
      <c r="AD540" s="211"/>
      <c r="AE540" s="211"/>
      <c r="AF540" s="258"/>
      <c r="AG540" s="258"/>
      <c r="AH540" s="211"/>
      <c r="AI540" s="211"/>
      <c r="AJ540" s="211"/>
      <c r="AK540" s="211"/>
      <c r="AL540" s="211"/>
      <c r="AM540" s="211"/>
      <c r="AN540" s="211"/>
      <c r="AO540" s="211"/>
      <c r="AP540" s="211"/>
      <c r="AQ540" s="211"/>
      <c r="AR540" s="211"/>
      <c r="AS540" s="211"/>
      <c r="AT540" s="211"/>
      <c r="AU540" s="211"/>
      <c r="AV540" s="211"/>
      <c r="AW540" s="211"/>
      <c r="AX540" s="211"/>
    </row>
    <row r="541" spans="1:50" ht="12.75" customHeight="1" x14ac:dyDescent="0.3">
      <c r="A541" s="211"/>
      <c r="B541" s="253"/>
      <c r="C541" s="253"/>
      <c r="D541" s="253"/>
      <c r="E541" s="254"/>
      <c r="F541" s="254"/>
      <c r="G541" s="253"/>
      <c r="H541" s="253"/>
      <c r="I541" s="253"/>
      <c r="J541" s="255"/>
      <c r="K541" s="253"/>
      <c r="L541" s="253"/>
      <c r="M541" s="253"/>
      <c r="N541" s="256"/>
      <c r="O541" s="257"/>
      <c r="P541" s="253"/>
      <c r="Q541" s="253"/>
      <c r="R541" s="253"/>
      <c r="S541" s="253"/>
      <c r="T541" s="253"/>
      <c r="U541" s="253"/>
      <c r="V541" s="253"/>
      <c r="W541" s="253"/>
      <c r="X541" s="253"/>
      <c r="Y541" s="253"/>
      <c r="Z541" s="253"/>
      <c r="AA541" s="253"/>
      <c r="AB541" s="211"/>
      <c r="AC541" s="211"/>
      <c r="AD541" s="211"/>
      <c r="AE541" s="211"/>
      <c r="AF541" s="258"/>
      <c r="AG541" s="258"/>
      <c r="AH541" s="211"/>
      <c r="AI541" s="211"/>
      <c r="AJ541" s="211"/>
      <c r="AK541" s="211"/>
      <c r="AL541" s="211"/>
      <c r="AM541" s="211"/>
      <c r="AN541" s="211"/>
      <c r="AO541" s="211"/>
      <c r="AP541" s="211"/>
      <c r="AQ541" s="211"/>
      <c r="AR541" s="211"/>
      <c r="AS541" s="211"/>
      <c r="AT541" s="211"/>
      <c r="AU541" s="211"/>
      <c r="AV541" s="211"/>
      <c r="AW541" s="211"/>
      <c r="AX541" s="211"/>
    </row>
    <row r="542" spans="1:50" ht="12.75" customHeight="1" x14ac:dyDescent="0.3">
      <c r="A542" s="211"/>
      <c r="B542" s="253"/>
      <c r="C542" s="253"/>
      <c r="D542" s="253"/>
      <c r="E542" s="254"/>
      <c r="F542" s="254"/>
      <c r="G542" s="253"/>
      <c r="H542" s="253"/>
      <c r="I542" s="253"/>
      <c r="J542" s="255"/>
      <c r="K542" s="253"/>
      <c r="L542" s="253"/>
      <c r="M542" s="253"/>
      <c r="N542" s="256"/>
      <c r="O542" s="257"/>
      <c r="P542" s="253"/>
      <c r="Q542" s="253"/>
      <c r="R542" s="253"/>
      <c r="S542" s="253"/>
      <c r="T542" s="253"/>
      <c r="U542" s="253"/>
      <c r="V542" s="253"/>
      <c r="W542" s="253"/>
      <c r="X542" s="253"/>
      <c r="Y542" s="253"/>
      <c r="Z542" s="253"/>
      <c r="AA542" s="253"/>
      <c r="AB542" s="211"/>
      <c r="AC542" s="211"/>
      <c r="AD542" s="211"/>
      <c r="AE542" s="211"/>
      <c r="AF542" s="258"/>
      <c r="AG542" s="258"/>
      <c r="AH542" s="211"/>
      <c r="AI542" s="211"/>
      <c r="AJ542" s="211"/>
      <c r="AK542" s="211"/>
      <c r="AL542" s="211"/>
      <c r="AM542" s="211"/>
      <c r="AN542" s="211"/>
      <c r="AO542" s="211"/>
      <c r="AP542" s="211"/>
      <c r="AQ542" s="211"/>
      <c r="AR542" s="211"/>
      <c r="AS542" s="211"/>
      <c r="AT542" s="211"/>
      <c r="AU542" s="211"/>
      <c r="AV542" s="211"/>
      <c r="AW542" s="211"/>
      <c r="AX542" s="211"/>
    </row>
    <row r="543" spans="1:50" ht="12.75" customHeight="1" x14ac:dyDescent="0.3">
      <c r="A543" s="211"/>
      <c r="B543" s="253"/>
      <c r="C543" s="253"/>
      <c r="D543" s="253"/>
      <c r="E543" s="254"/>
      <c r="F543" s="254"/>
      <c r="G543" s="253"/>
      <c r="H543" s="253"/>
      <c r="I543" s="253"/>
      <c r="J543" s="255"/>
      <c r="K543" s="253"/>
      <c r="L543" s="253"/>
      <c r="M543" s="253"/>
      <c r="N543" s="256"/>
      <c r="O543" s="257"/>
      <c r="P543" s="253"/>
      <c r="Q543" s="253"/>
      <c r="R543" s="253"/>
      <c r="S543" s="253"/>
      <c r="T543" s="253"/>
      <c r="U543" s="253"/>
      <c r="V543" s="253"/>
      <c r="W543" s="253"/>
      <c r="X543" s="253"/>
      <c r="Y543" s="253"/>
      <c r="Z543" s="253"/>
      <c r="AA543" s="253"/>
      <c r="AB543" s="211"/>
      <c r="AC543" s="211"/>
      <c r="AD543" s="211"/>
      <c r="AE543" s="211"/>
      <c r="AF543" s="258"/>
      <c r="AG543" s="258"/>
      <c r="AH543" s="211"/>
      <c r="AI543" s="211"/>
      <c r="AJ543" s="211"/>
      <c r="AK543" s="211"/>
      <c r="AL543" s="211"/>
      <c r="AM543" s="211"/>
      <c r="AN543" s="211"/>
      <c r="AO543" s="211"/>
      <c r="AP543" s="211"/>
      <c r="AQ543" s="211"/>
      <c r="AR543" s="211"/>
      <c r="AS543" s="211"/>
      <c r="AT543" s="211"/>
      <c r="AU543" s="211"/>
      <c r="AV543" s="211"/>
      <c r="AW543" s="211"/>
      <c r="AX543" s="211"/>
    </row>
    <row r="544" spans="1:50" ht="12.75" customHeight="1" x14ac:dyDescent="0.3">
      <c r="A544" s="211"/>
      <c r="B544" s="253"/>
      <c r="C544" s="253"/>
      <c r="D544" s="253"/>
      <c r="E544" s="254"/>
      <c r="F544" s="254"/>
      <c r="G544" s="253"/>
      <c r="H544" s="253"/>
      <c r="I544" s="253"/>
      <c r="J544" s="255"/>
      <c r="K544" s="253"/>
      <c r="L544" s="253"/>
      <c r="M544" s="253"/>
      <c r="N544" s="256"/>
      <c r="O544" s="257"/>
      <c r="P544" s="253"/>
      <c r="Q544" s="253"/>
      <c r="R544" s="253"/>
      <c r="S544" s="253"/>
      <c r="T544" s="253"/>
      <c r="U544" s="253"/>
      <c r="V544" s="253"/>
      <c r="W544" s="253"/>
      <c r="X544" s="253"/>
      <c r="Y544" s="253"/>
      <c r="Z544" s="253"/>
      <c r="AA544" s="253"/>
      <c r="AB544" s="211"/>
      <c r="AC544" s="211"/>
      <c r="AD544" s="211"/>
      <c r="AE544" s="211"/>
      <c r="AF544" s="258"/>
      <c r="AG544" s="258"/>
      <c r="AH544" s="211"/>
      <c r="AI544" s="211"/>
      <c r="AJ544" s="211"/>
      <c r="AK544" s="211"/>
      <c r="AL544" s="211"/>
      <c r="AM544" s="211"/>
      <c r="AN544" s="211"/>
      <c r="AO544" s="211"/>
      <c r="AP544" s="211"/>
      <c r="AQ544" s="211"/>
      <c r="AR544" s="211"/>
      <c r="AS544" s="211"/>
      <c r="AT544" s="211"/>
      <c r="AU544" s="211"/>
      <c r="AV544" s="211"/>
      <c r="AW544" s="211"/>
      <c r="AX544" s="211"/>
    </row>
    <row r="545" spans="1:50" ht="12.75" customHeight="1" x14ac:dyDescent="0.3">
      <c r="A545" s="211"/>
      <c r="B545" s="253"/>
      <c r="C545" s="253"/>
      <c r="D545" s="253"/>
      <c r="E545" s="254"/>
      <c r="F545" s="254"/>
      <c r="G545" s="253"/>
      <c r="H545" s="253"/>
      <c r="I545" s="253"/>
      <c r="J545" s="255"/>
      <c r="K545" s="253"/>
      <c r="L545" s="253"/>
      <c r="M545" s="253"/>
      <c r="N545" s="256"/>
      <c r="O545" s="257"/>
      <c r="P545" s="253"/>
      <c r="Q545" s="253"/>
      <c r="R545" s="253"/>
      <c r="S545" s="253"/>
      <c r="T545" s="253"/>
      <c r="U545" s="253"/>
      <c r="V545" s="253"/>
      <c r="W545" s="253"/>
      <c r="X545" s="253"/>
      <c r="Y545" s="253"/>
      <c r="Z545" s="253"/>
      <c r="AA545" s="253"/>
      <c r="AB545" s="211"/>
      <c r="AC545" s="211"/>
      <c r="AD545" s="211"/>
      <c r="AE545" s="211"/>
      <c r="AF545" s="258"/>
      <c r="AG545" s="258"/>
      <c r="AH545" s="211"/>
      <c r="AI545" s="211"/>
      <c r="AJ545" s="211"/>
      <c r="AK545" s="211"/>
      <c r="AL545" s="211"/>
      <c r="AM545" s="211"/>
      <c r="AN545" s="211"/>
      <c r="AO545" s="211"/>
      <c r="AP545" s="211"/>
      <c r="AQ545" s="211"/>
      <c r="AR545" s="211"/>
      <c r="AS545" s="211"/>
      <c r="AT545" s="211"/>
      <c r="AU545" s="211"/>
      <c r="AV545" s="211"/>
      <c r="AW545" s="211"/>
      <c r="AX545" s="211"/>
    </row>
    <row r="546" spans="1:50" ht="12.75" customHeight="1" x14ac:dyDescent="0.3">
      <c r="A546" s="211"/>
      <c r="B546" s="253"/>
      <c r="C546" s="253"/>
      <c r="D546" s="253"/>
      <c r="E546" s="254"/>
      <c r="F546" s="254"/>
      <c r="G546" s="253"/>
      <c r="H546" s="253"/>
      <c r="I546" s="253"/>
      <c r="J546" s="255"/>
      <c r="K546" s="253"/>
      <c r="L546" s="253"/>
      <c r="M546" s="253"/>
      <c r="N546" s="256"/>
      <c r="O546" s="257"/>
      <c r="P546" s="253"/>
      <c r="Q546" s="253"/>
      <c r="R546" s="253"/>
      <c r="S546" s="253"/>
      <c r="T546" s="253"/>
      <c r="U546" s="253"/>
      <c r="V546" s="253"/>
      <c r="W546" s="253"/>
      <c r="X546" s="253"/>
      <c r="Y546" s="253"/>
      <c r="Z546" s="253"/>
      <c r="AA546" s="253"/>
      <c r="AB546" s="211"/>
      <c r="AC546" s="211"/>
      <c r="AD546" s="211"/>
      <c r="AE546" s="211"/>
      <c r="AF546" s="258"/>
      <c r="AG546" s="258"/>
      <c r="AH546" s="211"/>
      <c r="AI546" s="211"/>
      <c r="AJ546" s="211"/>
      <c r="AK546" s="211"/>
      <c r="AL546" s="211"/>
      <c r="AM546" s="211"/>
      <c r="AN546" s="211"/>
      <c r="AO546" s="211"/>
      <c r="AP546" s="211"/>
      <c r="AQ546" s="211"/>
      <c r="AR546" s="211"/>
      <c r="AS546" s="211"/>
      <c r="AT546" s="211"/>
      <c r="AU546" s="211"/>
      <c r="AV546" s="211"/>
      <c r="AW546" s="211"/>
      <c r="AX546" s="211"/>
    </row>
    <row r="547" spans="1:50" ht="12.75" customHeight="1" x14ac:dyDescent="0.3">
      <c r="A547" s="211"/>
      <c r="B547" s="253"/>
      <c r="C547" s="253"/>
      <c r="D547" s="253"/>
      <c r="E547" s="254"/>
      <c r="F547" s="254"/>
      <c r="G547" s="253"/>
      <c r="H547" s="253"/>
      <c r="I547" s="253"/>
      <c r="J547" s="255"/>
      <c r="K547" s="253"/>
      <c r="L547" s="253"/>
      <c r="M547" s="253"/>
      <c r="N547" s="256"/>
      <c r="O547" s="257"/>
      <c r="P547" s="253"/>
      <c r="Q547" s="253"/>
      <c r="R547" s="253"/>
      <c r="S547" s="253"/>
      <c r="T547" s="253"/>
      <c r="U547" s="253"/>
      <c r="V547" s="253"/>
      <c r="W547" s="253"/>
      <c r="X547" s="253"/>
      <c r="Y547" s="253"/>
      <c r="Z547" s="253"/>
      <c r="AA547" s="253"/>
      <c r="AB547" s="211"/>
      <c r="AC547" s="211"/>
      <c r="AD547" s="211"/>
      <c r="AE547" s="211"/>
      <c r="AF547" s="258"/>
      <c r="AG547" s="258"/>
      <c r="AH547" s="211"/>
      <c r="AI547" s="211"/>
      <c r="AJ547" s="211"/>
      <c r="AK547" s="211"/>
      <c r="AL547" s="211"/>
      <c r="AM547" s="211"/>
      <c r="AN547" s="211"/>
      <c r="AO547" s="211"/>
      <c r="AP547" s="211"/>
      <c r="AQ547" s="211"/>
      <c r="AR547" s="211"/>
      <c r="AS547" s="211"/>
      <c r="AT547" s="211"/>
      <c r="AU547" s="211"/>
      <c r="AV547" s="211"/>
      <c r="AW547" s="211"/>
      <c r="AX547" s="211"/>
    </row>
    <row r="548" spans="1:50" ht="12.75" customHeight="1" x14ac:dyDescent="0.3">
      <c r="A548" s="211"/>
      <c r="B548" s="253"/>
      <c r="C548" s="253"/>
      <c r="D548" s="253"/>
      <c r="E548" s="254"/>
      <c r="F548" s="254"/>
      <c r="G548" s="253"/>
      <c r="H548" s="253"/>
      <c r="I548" s="253"/>
      <c r="J548" s="255"/>
      <c r="K548" s="253"/>
      <c r="L548" s="253"/>
      <c r="M548" s="253"/>
      <c r="N548" s="256"/>
      <c r="O548" s="257"/>
      <c r="P548" s="253"/>
      <c r="Q548" s="253"/>
      <c r="R548" s="253"/>
      <c r="S548" s="253"/>
      <c r="T548" s="253"/>
      <c r="U548" s="253"/>
      <c r="V548" s="253"/>
      <c r="W548" s="253"/>
      <c r="X548" s="253"/>
      <c r="Y548" s="253"/>
      <c r="Z548" s="253"/>
      <c r="AA548" s="253"/>
      <c r="AB548" s="211"/>
      <c r="AC548" s="211"/>
      <c r="AD548" s="211"/>
      <c r="AE548" s="211"/>
      <c r="AF548" s="258"/>
      <c r="AG548" s="258"/>
      <c r="AH548" s="211"/>
      <c r="AI548" s="211"/>
      <c r="AJ548" s="211"/>
      <c r="AK548" s="211"/>
      <c r="AL548" s="211"/>
      <c r="AM548" s="211"/>
      <c r="AN548" s="211"/>
      <c r="AO548" s="211"/>
      <c r="AP548" s="211"/>
      <c r="AQ548" s="211"/>
      <c r="AR548" s="211"/>
      <c r="AS548" s="211"/>
      <c r="AT548" s="211"/>
      <c r="AU548" s="211"/>
      <c r="AV548" s="211"/>
      <c r="AW548" s="211"/>
      <c r="AX548" s="211"/>
    </row>
    <row r="549" spans="1:50" ht="12.75" customHeight="1" x14ac:dyDescent="0.3">
      <c r="A549" s="211"/>
      <c r="B549" s="253"/>
      <c r="C549" s="253"/>
      <c r="D549" s="253"/>
      <c r="E549" s="254"/>
      <c r="F549" s="254"/>
      <c r="G549" s="253"/>
      <c r="H549" s="253"/>
      <c r="I549" s="253"/>
      <c r="J549" s="255"/>
      <c r="K549" s="253"/>
      <c r="L549" s="253"/>
      <c r="M549" s="253"/>
      <c r="N549" s="256"/>
      <c r="O549" s="257"/>
      <c r="P549" s="253"/>
      <c r="Q549" s="253"/>
      <c r="R549" s="253"/>
      <c r="S549" s="253"/>
      <c r="T549" s="253"/>
      <c r="U549" s="253"/>
      <c r="V549" s="253"/>
      <c r="W549" s="253"/>
      <c r="X549" s="253"/>
      <c r="Y549" s="253"/>
      <c r="Z549" s="253"/>
      <c r="AA549" s="253"/>
      <c r="AB549" s="211"/>
      <c r="AC549" s="211"/>
      <c r="AD549" s="211"/>
      <c r="AE549" s="211"/>
      <c r="AF549" s="258"/>
      <c r="AG549" s="258"/>
      <c r="AH549" s="211"/>
      <c r="AI549" s="211"/>
      <c r="AJ549" s="211"/>
      <c r="AK549" s="211"/>
      <c r="AL549" s="211"/>
      <c r="AM549" s="211"/>
      <c r="AN549" s="211"/>
      <c r="AO549" s="211"/>
      <c r="AP549" s="211"/>
      <c r="AQ549" s="211"/>
      <c r="AR549" s="211"/>
      <c r="AS549" s="211"/>
      <c r="AT549" s="211"/>
      <c r="AU549" s="211"/>
      <c r="AV549" s="211"/>
      <c r="AW549" s="211"/>
      <c r="AX549" s="211"/>
    </row>
    <row r="550" spans="1:50" ht="12.75" customHeight="1" x14ac:dyDescent="0.3">
      <c r="A550" s="211"/>
      <c r="B550" s="253"/>
      <c r="C550" s="253"/>
      <c r="D550" s="253"/>
      <c r="E550" s="254"/>
      <c r="F550" s="254"/>
      <c r="G550" s="253"/>
      <c r="H550" s="253"/>
      <c r="I550" s="253"/>
      <c r="J550" s="255"/>
      <c r="K550" s="253"/>
      <c r="L550" s="253"/>
      <c r="M550" s="253"/>
      <c r="N550" s="256"/>
      <c r="O550" s="257"/>
      <c r="P550" s="253"/>
      <c r="Q550" s="253"/>
      <c r="R550" s="253"/>
      <c r="S550" s="253"/>
      <c r="T550" s="253"/>
      <c r="U550" s="253"/>
      <c r="V550" s="253"/>
      <c r="W550" s="253"/>
      <c r="X550" s="253"/>
      <c r="Y550" s="253"/>
      <c r="Z550" s="253"/>
      <c r="AA550" s="253"/>
      <c r="AB550" s="211"/>
      <c r="AC550" s="211"/>
      <c r="AD550" s="211"/>
      <c r="AE550" s="211"/>
      <c r="AF550" s="258"/>
      <c r="AG550" s="258"/>
      <c r="AH550" s="211"/>
      <c r="AI550" s="211"/>
      <c r="AJ550" s="211"/>
      <c r="AK550" s="211"/>
      <c r="AL550" s="211"/>
      <c r="AM550" s="211"/>
      <c r="AN550" s="211"/>
      <c r="AO550" s="211"/>
      <c r="AP550" s="211"/>
      <c r="AQ550" s="211"/>
      <c r="AR550" s="211"/>
      <c r="AS550" s="211"/>
      <c r="AT550" s="211"/>
      <c r="AU550" s="211"/>
      <c r="AV550" s="211"/>
      <c r="AW550" s="211"/>
      <c r="AX550" s="211"/>
    </row>
    <row r="551" spans="1:50" ht="12.75" customHeight="1" x14ac:dyDescent="0.3">
      <c r="A551" s="211"/>
      <c r="B551" s="253"/>
      <c r="C551" s="253"/>
      <c r="D551" s="253"/>
      <c r="E551" s="254"/>
      <c r="F551" s="254"/>
      <c r="G551" s="253"/>
      <c r="H551" s="253"/>
      <c r="I551" s="253"/>
      <c r="J551" s="255"/>
      <c r="K551" s="253"/>
      <c r="L551" s="253"/>
      <c r="M551" s="253"/>
      <c r="N551" s="256"/>
      <c r="O551" s="257"/>
      <c r="P551" s="253"/>
      <c r="Q551" s="253"/>
      <c r="R551" s="253"/>
      <c r="S551" s="253"/>
      <c r="T551" s="253"/>
      <c r="U551" s="253"/>
      <c r="V551" s="253"/>
      <c r="W551" s="253"/>
      <c r="X551" s="253"/>
      <c r="Y551" s="253"/>
      <c r="Z551" s="253"/>
      <c r="AA551" s="253"/>
      <c r="AB551" s="211"/>
      <c r="AC551" s="211"/>
      <c r="AD551" s="211"/>
      <c r="AE551" s="211"/>
      <c r="AF551" s="258"/>
      <c r="AG551" s="258"/>
      <c r="AH551" s="211"/>
      <c r="AI551" s="211"/>
      <c r="AJ551" s="211"/>
      <c r="AK551" s="211"/>
      <c r="AL551" s="211"/>
      <c r="AM551" s="211"/>
      <c r="AN551" s="211"/>
      <c r="AO551" s="211"/>
      <c r="AP551" s="211"/>
      <c r="AQ551" s="211"/>
      <c r="AR551" s="211"/>
      <c r="AS551" s="211"/>
      <c r="AT551" s="211"/>
      <c r="AU551" s="211"/>
      <c r="AV551" s="211"/>
      <c r="AW551" s="211"/>
      <c r="AX551" s="211"/>
    </row>
    <row r="552" spans="1:50" ht="12.75" customHeight="1" x14ac:dyDescent="0.3">
      <c r="A552" s="211"/>
      <c r="B552" s="253"/>
      <c r="C552" s="253"/>
      <c r="D552" s="253"/>
      <c r="E552" s="254"/>
      <c r="F552" s="254"/>
      <c r="G552" s="253"/>
      <c r="H552" s="253"/>
      <c r="I552" s="253"/>
      <c r="J552" s="255"/>
      <c r="K552" s="253"/>
      <c r="L552" s="253"/>
      <c r="M552" s="253"/>
      <c r="N552" s="256"/>
      <c r="O552" s="257"/>
      <c r="P552" s="253"/>
      <c r="Q552" s="253"/>
      <c r="R552" s="253"/>
      <c r="S552" s="253"/>
      <c r="T552" s="253"/>
      <c r="U552" s="253"/>
      <c r="V552" s="253"/>
      <c r="W552" s="253"/>
      <c r="X552" s="253"/>
      <c r="Y552" s="253"/>
      <c r="Z552" s="253"/>
      <c r="AA552" s="253"/>
      <c r="AB552" s="211"/>
      <c r="AC552" s="211"/>
      <c r="AD552" s="211"/>
      <c r="AE552" s="211"/>
      <c r="AF552" s="258"/>
      <c r="AG552" s="258"/>
      <c r="AH552" s="211"/>
      <c r="AI552" s="211"/>
      <c r="AJ552" s="211"/>
      <c r="AK552" s="211"/>
      <c r="AL552" s="211"/>
      <c r="AM552" s="211"/>
      <c r="AN552" s="211"/>
      <c r="AO552" s="211"/>
      <c r="AP552" s="211"/>
      <c r="AQ552" s="211"/>
      <c r="AR552" s="211"/>
      <c r="AS552" s="211"/>
      <c r="AT552" s="211"/>
      <c r="AU552" s="211"/>
      <c r="AV552" s="211"/>
      <c r="AW552" s="211"/>
      <c r="AX552" s="211"/>
    </row>
    <row r="553" spans="1:50" ht="12.75" customHeight="1" x14ac:dyDescent="0.3">
      <c r="A553" s="211"/>
      <c r="B553" s="253"/>
      <c r="C553" s="253"/>
      <c r="D553" s="253"/>
      <c r="E553" s="254"/>
      <c r="F553" s="254"/>
      <c r="G553" s="253"/>
      <c r="H553" s="253"/>
      <c r="I553" s="253"/>
      <c r="J553" s="255"/>
      <c r="K553" s="253"/>
      <c r="L553" s="253"/>
      <c r="M553" s="253"/>
      <c r="N553" s="256"/>
      <c r="O553" s="257"/>
      <c r="P553" s="253"/>
      <c r="Q553" s="253"/>
      <c r="R553" s="253"/>
      <c r="S553" s="253"/>
      <c r="T553" s="253"/>
      <c r="U553" s="253"/>
      <c r="V553" s="253"/>
      <c r="W553" s="253"/>
      <c r="X553" s="253"/>
      <c r="Y553" s="253"/>
      <c r="Z553" s="253"/>
      <c r="AA553" s="253"/>
      <c r="AB553" s="211"/>
      <c r="AC553" s="211"/>
      <c r="AD553" s="211"/>
      <c r="AE553" s="211"/>
      <c r="AF553" s="258"/>
      <c r="AG553" s="258"/>
      <c r="AH553" s="211"/>
      <c r="AI553" s="211"/>
      <c r="AJ553" s="211"/>
      <c r="AK553" s="211"/>
      <c r="AL553" s="211"/>
      <c r="AM553" s="211"/>
      <c r="AN553" s="211"/>
      <c r="AO553" s="211"/>
      <c r="AP553" s="211"/>
      <c r="AQ553" s="211"/>
      <c r="AR553" s="211"/>
      <c r="AS553" s="211"/>
      <c r="AT553" s="211"/>
      <c r="AU553" s="211"/>
      <c r="AV553" s="211"/>
      <c r="AW553" s="211"/>
      <c r="AX553" s="211"/>
    </row>
    <row r="554" spans="1:50" ht="12.75" customHeight="1" x14ac:dyDescent="0.3">
      <c r="A554" s="211"/>
      <c r="B554" s="253"/>
      <c r="C554" s="253"/>
      <c r="D554" s="253"/>
      <c r="E554" s="254"/>
      <c r="F554" s="254"/>
      <c r="G554" s="253"/>
      <c r="H554" s="253"/>
      <c r="I554" s="253"/>
      <c r="J554" s="255"/>
      <c r="K554" s="253"/>
      <c r="L554" s="253"/>
      <c r="M554" s="253"/>
      <c r="N554" s="256"/>
      <c r="O554" s="257"/>
      <c r="P554" s="253"/>
      <c r="Q554" s="253"/>
      <c r="R554" s="253"/>
      <c r="S554" s="253"/>
      <c r="T554" s="253"/>
      <c r="U554" s="253"/>
      <c r="V554" s="253"/>
      <c r="W554" s="253"/>
      <c r="X554" s="253"/>
      <c r="Y554" s="253"/>
      <c r="Z554" s="253"/>
      <c r="AA554" s="253"/>
      <c r="AB554" s="211"/>
      <c r="AC554" s="211"/>
      <c r="AD554" s="211"/>
      <c r="AE554" s="211"/>
      <c r="AF554" s="258"/>
      <c r="AG554" s="258"/>
      <c r="AH554" s="211"/>
      <c r="AI554" s="211"/>
      <c r="AJ554" s="211"/>
      <c r="AK554" s="211"/>
      <c r="AL554" s="211"/>
      <c r="AM554" s="211"/>
      <c r="AN554" s="211"/>
      <c r="AO554" s="211"/>
      <c r="AP554" s="211"/>
      <c r="AQ554" s="211"/>
      <c r="AR554" s="211"/>
      <c r="AS554" s="211"/>
      <c r="AT554" s="211"/>
      <c r="AU554" s="211"/>
      <c r="AV554" s="211"/>
      <c r="AW554" s="211"/>
      <c r="AX554" s="211"/>
    </row>
    <row r="555" spans="1:50" ht="12.75" customHeight="1" x14ac:dyDescent="0.3">
      <c r="A555" s="211"/>
      <c r="B555" s="253"/>
      <c r="C555" s="253"/>
      <c r="D555" s="253"/>
      <c r="E555" s="254"/>
      <c r="F555" s="254"/>
      <c r="G555" s="253"/>
      <c r="H555" s="253"/>
      <c r="I555" s="253"/>
      <c r="J555" s="255"/>
      <c r="K555" s="253"/>
      <c r="L555" s="253"/>
      <c r="M555" s="253"/>
      <c r="N555" s="256"/>
      <c r="O555" s="257"/>
      <c r="P555" s="253"/>
      <c r="Q555" s="253"/>
      <c r="R555" s="253"/>
      <c r="S555" s="253"/>
      <c r="T555" s="253"/>
      <c r="U555" s="253"/>
      <c r="V555" s="253"/>
      <c r="W555" s="253"/>
      <c r="X555" s="253"/>
      <c r="Y555" s="253"/>
      <c r="Z555" s="253"/>
      <c r="AA555" s="253"/>
      <c r="AB555" s="211"/>
      <c r="AC555" s="211"/>
      <c r="AD555" s="211"/>
      <c r="AE555" s="211"/>
      <c r="AF555" s="258"/>
      <c r="AG555" s="258"/>
      <c r="AH555" s="211"/>
      <c r="AI555" s="211"/>
      <c r="AJ555" s="211"/>
      <c r="AK555" s="211"/>
      <c r="AL555" s="211"/>
      <c r="AM555" s="211"/>
      <c r="AN555" s="211"/>
      <c r="AO555" s="211"/>
      <c r="AP555" s="211"/>
      <c r="AQ555" s="211"/>
      <c r="AR555" s="211"/>
      <c r="AS555" s="211"/>
      <c r="AT555" s="211"/>
      <c r="AU555" s="211"/>
      <c r="AV555" s="211"/>
      <c r="AW555" s="211"/>
      <c r="AX555" s="211"/>
    </row>
    <row r="556" spans="1:50" ht="12.75" customHeight="1" x14ac:dyDescent="0.3">
      <c r="A556" s="211"/>
      <c r="B556" s="253"/>
      <c r="C556" s="253"/>
      <c r="D556" s="253"/>
      <c r="E556" s="254"/>
      <c r="F556" s="254"/>
      <c r="G556" s="253"/>
      <c r="H556" s="253"/>
      <c r="I556" s="253"/>
      <c r="J556" s="255"/>
      <c r="K556" s="253"/>
      <c r="L556" s="253"/>
      <c r="M556" s="253"/>
      <c r="N556" s="256"/>
      <c r="O556" s="257"/>
      <c r="P556" s="253"/>
      <c r="Q556" s="253"/>
      <c r="R556" s="253"/>
      <c r="S556" s="253"/>
      <c r="T556" s="253"/>
      <c r="U556" s="253"/>
      <c r="V556" s="253"/>
      <c r="W556" s="253"/>
      <c r="X556" s="253"/>
      <c r="Y556" s="253"/>
      <c r="Z556" s="253"/>
      <c r="AA556" s="253"/>
      <c r="AB556" s="211"/>
      <c r="AC556" s="211"/>
      <c r="AD556" s="211"/>
      <c r="AE556" s="211"/>
      <c r="AF556" s="258"/>
      <c r="AG556" s="258"/>
      <c r="AH556" s="211"/>
      <c r="AI556" s="211"/>
      <c r="AJ556" s="211"/>
      <c r="AK556" s="211"/>
      <c r="AL556" s="211"/>
      <c r="AM556" s="211"/>
      <c r="AN556" s="211"/>
      <c r="AO556" s="211"/>
      <c r="AP556" s="211"/>
      <c r="AQ556" s="211"/>
      <c r="AR556" s="211"/>
      <c r="AS556" s="211"/>
      <c r="AT556" s="211"/>
      <c r="AU556" s="211"/>
      <c r="AV556" s="211"/>
      <c r="AW556" s="211"/>
      <c r="AX556" s="211"/>
    </row>
    <row r="557" spans="1:50" ht="12.75" customHeight="1" x14ac:dyDescent="0.3">
      <c r="A557" s="211"/>
      <c r="B557" s="253"/>
      <c r="C557" s="253"/>
      <c r="D557" s="253"/>
      <c r="E557" s="254"/>
      <c r="F557" s="254"/>
      <c r="G557" s="253"/>
      <c r="H557" s="253"/>
      <c r="I557" s="253"/>
      <c r="J557" s="255"/>
      <c r="K557" s="253"/>
      <c r="L557" s="253"/>
      <c r="M557" s="253"/>
      <c r="N557" s="256"/>
      <c r="O557" s="257"/>
      <c r="P557" s="253"/>
      <c r="Q557" s="253"/>
      <c r="R557" s="253"/>
      <c r="S557" s="253"/>
      <c r="T557" s="253"/>
      <c r="U557" s="253"/>
      <c r="V557" s="253"/>
      <c r="W557" s="253"/>
      <c r="X557" s="253"/>
      <c r="Y557" s="253"/>
      <c r="Z557" s="253"/>
      <c r="AA557" s="253"/>
      <c r="AB557" s="211"/>
      <c r="AC557" s="211"/>
      <c r="AD557" s="211"/>
      <c r="AE557" s="211"/>
      <c r="AF557" s="258"/>
      <c r="AG557" s="258"/>
      <c r="AH557" s="211"/>
      <c r="AI557" s="211"/>
      <c r="AJ557" s="211"/>
      <c r="AK557" s="211"/>
      <c r="AL557" s="211"/>
      <c r="AM557" s="211"/>
      <c r="AN557" s="211"/>
      <c r="AO557" s="211"/>
      <c r="AP557" s="211"/>
      <c r="AQ557" s="211"/>
      <c r="AR557" s="211"/>
      <c r="AS557" s="211"/>
      <c r="AT557" s="211"/>
      <c r="AU557" s="211"/>
      <c r="AV557" s="211"/>
      <c r="AW557" s="211"/>
      <c r="AX557" s="211"/>
    </row>
    <row r="558" spans="1:50" ht="12.75" customHeight="1" x14ac:dyDescent="0.3">
      <c r="A558" s="211"/>
      <c r="B558" s="253"/>
      <c r="C558" s="253"/>
      <c r="D558" s="253"/>
      <c r="E558" s="254"/>
      <c r="F558" s="254"/>
      <c r="G558" s="253"/>
      <c r="H558" s="253"/>
      <c r="I558" s="253"/>
      <c r="J558" s="255"/>
      <c r="K558" s="253"/>
      <c r="L558" s="253"/>
      <c r="M558" s="253"/>
      <c r="N558" s="256"/>
      <c r="O558" s="257"/>
      <c r="P558" s="253"/>
      <c r="Q558" s="253"/>
      <c r="R558" s="253"/>
      <c r="S558" s="253"/>
      <c r="T558" s="253"/>
      <c r="U558" s="253"/>
      <c r="V558" s="253"/>
      <c r="W558" s="253"/>
      <c r="X558" s="253"/>
      <c r="Y558" s="253"/>
      <c r="Z558" s="253"/>
      <c r="AA558" s="253"/>
      <c r="AB558" s="211"/>
      <c r="AC558" s="211"/>
      <c r="AD558" s="211"/>
      <c r="AE558" s="211"/>
      <c r="AF558" s="258"/>
      <c r="AG558" s="258"/>
      <c r="AH558" s="211"/>
      <c r="AI558" s="211"/>
      <c r="AJ558" s="211"/>
      <c r="AK558" s="211"/>
      <c r="AL558" s="211"/>
      <c r="AM558" s="211"/>
      <c r="AN558" s="211"/>
      <c r="AO558" s="211"/>
      <c r="AP558" s="211"/>
      <c r="AQ558" s="211"/>
      <c r="AR558" s="211"/>
      <c r="AS558" s="211"/>
      <c r="AT558" s="211"/>
      <c r="AU558" s="211"/>
      <c r="AV558" s="211"/>
      <c r="AW558" s="211"/>
      <c r="AX558" s="211"/>
    </row>
    <row r="559" spans="1:50" ht="12.75" customHeight="1" x14ac:dyDescent="0.3">
      <c r="A559" s="211"/>
      <c r="B559" s="253"/>
      <c r="C559" s="253"/>
      <c r="D559" s="253"/>
      <c r="E559" s="254"/>
      <c r="F559" s="254"/>
      <c r="G559" s="253"/>
      <c r="H559" s="253"/>
      <c r="I559" s="253"/>
      <c r="J559" s="255"/>
      <c r="K559" s="253"/>
      <c r="L559" s="253"/>
      <c r="M559" s="253"/>
      <c r="N559" s="256"/>
      <c r="O559" s="257"/>
      <c r="P559" s="253"/>
      <c r="Q559" s="253"/>
      <c r="R559" s="253"/>
      <c r="S559" s="253"/>
      <c r="T559" s="253"/>
      <c r="U559" s="253"/>
      <c r="V559" s="253"/>
      <c r="W559" s="253"/>
      <c r="X559" s="253"/>
      <c r="Y559" s="253"/>
      <c r="Z559" s="253"/>
      <c r="AA559" s="253"/>
      <c r="AB559" s="211"/>
      <c r="AC559" s="211"/>
      <c r="AD559" s="211"/>
      <c r="AE559" s="211"/>
      <c r="AF559" s="258"/>
      <c r="AG559" s="258"/>
      <c r="AH559" s="211"/>
      <c r="AI559" s="211"/>
      <c r="AJ559" s="211"/>
      <c r="AK559" s="211"/>
      <c r="AL559" s="211"/>
      <c r="AM559" s="211"/>
      <c r="AN559" s="211"/>
      <c r="AO559" s="211"/>
      <c r="AP559" s="211"/>
      <c r="AQ559" s="211"/>
      <c r="AR559" s="211"/>
      <c r="AS559" s="211"/>
      <c r="AT559" s="211"/>
      <c r="AU559" s="211"/>
      <c r="AV559" s="211"/>
      <c r="AW559" s="211"/>
      <c r="AX559" s="211"/>
    </row>
    <row r="560" spans="1:50" ht="12.75" customHeight="1" x14ac:dyDescent="0.3">
      <c r="A560" s="211"/>
      <c r="B560" s="253"/>
      <c r="C560" s="253"/>
      <c r="D560" s="253"/>
      <c r="E560" s="254"/>
      <c r="F560" s="254"/>
      <c r="G560" s="253"/>
      <c r="H560" s="253"/>
      <c r="I560" s="253"/>
      <c r="J560" s="255"/>
      <c r="K560" s="253"/>
      <c r="L560" s="253"/>
      <c r="M560" s="253"/>
      <c r="N560" s="256"/>
      <c r="O560" s="257"/>
      <c r="P560" s="253"/>
      <c r="Q560" s="253"/>
      <c r="R560" s="253"/>
      <c r="S560" s="253"/>
      <c r="T560" s="253"/>
      <c r="U560" s="253"/>
      <c r="V560" s="253"/>
      <c r="W560" s="253"/>
      <c r="X560" s="253"/>
      <c r="Y560" s="253"/>
      <c r="Z560" s="253"/>
      <c r="AA560" s="253"/>
      <c r="AB560" s="211"/>
      <c r="AC560" s="211"/>
      <c r="AD560" s="211"/>
      <c r="AE560" s="211"/>
      <c r="AF560" s="258"/>
      <c r="AG560" s="258"/>
      <c r="AH560" s="211"/>
      <c r="AI560" s="211"/>
      <c r="AJ560" s="211"/>
      <c r="AK560" s="211"/>
      <c r="AL560" s="211"/>
      <c r="AM560" s="211"/>
      <c r="AN560" s="211"/>
      <c r="AO560" s="211"/>
      <c r="AP560" s="211"/>
      <c r="AQ560" s="211"/>
      <c r="AR560" s="211"/>
      <c r="AS560" s="211"/>
      <c r="AT560" s="211"/>
      <c r="AU560" s="211"/>
      <c r="AV560" s="211"/>
      <c r="AW560" s="211"/>
      <c r="AX560" s="211"/>
    </row>
    <row r="561" spans="1:50" ht="12.75" customHeight="1" x14ac:dyDescent="0.3">
      <c r="A561" s="211"/>
      <c r="B561" s="253"/>
      <c r="C561" s="253"/>
      <c r="D561" s="253"/>
      <c r="E561" s="254"/>
      <c r="F561" s="254"/>
      <c r="G561" s="253"/>
      <c r="H561" s="253"/>
      <c r="I561" s="253"/>
      <c r="J561" s="255"/>
      <c r="K561" s="253"/>
      <c r="L561" s="253"/>
      <c r="M561" s="253"/>
      <c r="N561" s="256"/>
      <c r="O561" s="257"/>
      <c r="P561" s="253"/>
      <c r="Q561" s="253"/>
      <c r="R561" s="253"/>
      <c r="S561" s="253"/>
      <c r="T561" s="253"/>
      <c r="U561" s="253"/>
      <c r="V561" s="253"/>
      <c r="W561" s="253"/>
      <c r="X561" s="253"/>
      <c r="Y561" s="253"/>
      <c r="Z561" s="253"/>
      <c r="AA561" s="253"/>
      <c r="AB561" s="211"/>
      <c r="AC561" s="211"/>
      <c r="AD561" s="211"/>
      <c r="AE561" s="211"/>
      <c r="AF561" s="258"/>
      <c r="AG561" s="258"/>
      <c r="AH561" s="211"/>
      <c r="AI561" s="211"/>
      <c r="AJ561" s="211"/>
      <c r="AK561" s="211"/>
      <c r="AL561" s="211"/>
      <c r="AM561" s="211"/>
      <c r="AN561" s="211"/>
      <c r="AO561" s="211"/>
      <c r="AP561" s="211"/>
      <c r="AQ561" s="211"/>
      <c r="AR561" s="211"/>
      <c r="AS561" s="211"/>
      <c r="AT561" s="211"/>
      <c r="AU561" s="211"/>
      <c r="AV561" s="211"/>
      <c r="AW561" s="211"/>
      <c r="AX561" s="211"/>
    </row>
    <row r="562" spans="1:50" ht="12.75" customHeight="1" x14ac:dyDescent="0.3">
      <c r="A562" s="211"/>
      <c r="B562" s="253"/>
      <c r="C562" s="253"/>
      <c r="D562" s="253"/>
      <c r="E562" s="254"/>
      <c r="F562" s="254"/>
      <c r="G562" s="253"/>
      <c r="H562" s="253"/>
      <c r="I562" s="253"/>
      <c r="J562" s="255"/>
      <c r="K562" s="253"/>
      <c r="L562" s="253"/>
      <c r="M562" s="253"/>
      <c r="N562" s="256"/>
      <c r="O562" s="257"/>
      <c r="P562" s="253"/>
      <c r="Q562" s="253"/>
      <c r="R562" s="253"/>
      <c r="S562" s="253"/>
      <c r="T562" s="253"/>
      <c r="U562" s="253"/>
      <c r="V562" s="253"/>
      <c r="W562" s="253"/>
      <c r="X562" s="253"/>
      <c r="Y562" s="253"/>
      <c r="Z562" s="253"/>
      <c r="AA562" s="253"/>
      <c r="AB562" s="211"/>
      <c r="AC562" s="211"/>
      <c r="AD562" s="211"/>
      <c r="AE562" s="211"/>
      <c r="AF562" s="258"/>
      <c r="AG562" s="258"/>
      <c r="AH562" s="211"/>
      <c r="AI562" s="211"/>
      <c r="AJ562" s="211"/>
      <c r="AK562" s="211"/>
      <c r="AL562" s="211"/>
      <c r="AM562" s="211"/>
      <c r="AN562" s="211"/>
      <c r="AO562" s="211"/>
      <c r="AP562" s="211"/>
      <c r="AQ562" s="211"/>
      <c r="AR562" s="211"/>
      <c r="AS562" s="211"/>
      <c r="AT562" s="211"/>
      <c r="AU562" s="211"/>
      <c r="AV562" s="211"/>
      <c r="AW562" s="211"/>
      <c r="AX562" s="211"/>
    </row>
    <row r="563" spans="1:50" ht="12.75" customHeight="1" x14ac:dyDescent="0.3">
      <c r="A563" s="211"/>
      <c r="B563" s="253"/>
      <c r="C563" s="253"/>
      <c r="D563" s="253"/>
      <c r="E563" s="254"/>
      <c r="F563" s="254"/>
      <c r="G563" s="253"/>
      <c r="H563" s="253"/>
      <c r="I563" s="253"/>
      <c r="J563" s="255"/>
      <c r="K563" s="253"/>
      <c r="L563" s="253"/>
      <c r="M563" s="253"/>
      <c r="N563" s="256"/>
      <c r="O563" s="257"/>
      <c r="P563" s="253"/>
      <c r="Q563" s="253"/>
      <c r="R563" s="253"/>
      <c r="S563" s="253"/>
      <c r="T563" s="253"/>
      <c r="U563" s="253"/>
      <c r="V563" s="253"/>
      <c r="W563" s="253"/>
      <c r="X563" s="253"/>
      <c r="Y563" s="253"/>
      <c r="Z563" s="253"/>
      <c r="AA563" s="253"/>
      <c r="AB563" s="211"/>
      <c r="AC563" s="211"/>
      <c r="AD563" s="211"/>
      <c r="AE563" s="211"/>
      <c r="AF563" s="258"/>
      <c r="AG563" s="258"/>
      <c r="AH563" s="211"/>
      <c r="AI563" s="211"/>
      <c r="AJ563" s="211"/>
      <c r="AK563" s="211"/>
      <c r="AL563" s="211"/>
      <c r="AM563" s="211"/>
      <c r="AN563" s="211"/>
      <c r="AO563" s="211"/>
      <c r="AP563" s="211"/>
      <c r="AQ563" s="211"/>
      <c r="AR563" s="211"/>
      <c r="AS563" s="211"/>
      <c r="AT563" s="211"/>
      <c r="AU563" s="211"/>
      <c r="AV563" s="211"/>
      <c r="AW563" s="211"/>
      <c r="AX563" s="211"/>
    </row>
    <row r="564" spans="1:50" ht="12.75" customHeight="1" x14ac:dyDescent="0.3">
      <c r="A564" s="211"/>
      <c r="B564" s="253"/>
      <c r="C564" s="253"/>
      <c r="D564" s="253"/>
      <c r="E564" s="254"/>
      <c r="F564" s="254"/>
      <c r="G564" s="253"/>
      <c r="H564" s="253"/>
      <c r="I564" s="253"/>
      <c r="J564" s="255"/>
      <c r="K564" s="253"/>
      <c r="L564" s="253"/>
      <c r="M564" s="253"/>
      <c r="N564" s="256"/>
      <c r="O564" s="257"/>
      <c r="P564" s="253"/>
      <c r="Q564" s="253"/>
      <c r="R564" s="253"/>
      <c r="S564" s="253"/>
      <c r="T564" s="253"/>
      <c r="U564" s="253"/>
      <c r="V564" s="253"/>
      <c r="W564" s="253"/>
      <c r="X564" s="253"/>
      <c r="Y564" s="253"/>
      <c r="Z564" s="253"/>
      <c r="AA564" s="253"/>
      <c r="AB564" s="211"/>
      <c r="AC564" s="211"/>
      <c r="AD564" s="211"/>
      <c r="AE564" s="211"/>
      <c r="AF564" s="258"/>
      <c r="AG564" s="258"/>
      <c r="AH564" s="211"/>
      <c r="AI564" s="211"/>
      <c r="AJ564" s="211"/>
      <c r="AK564" s="211"/>
      <c r="AL564" s="211"/>
      <c r="AM564" s="211"/>
      <c r="AN564" s="211"/>
      <c r="AO564" s="211"/>
      <c r="AP564" s="211"/>
      <c r="AQ564" s="211"/>
      <c r="AR564" s="211"/>
      <c r="AS564" s="211"/>
      <c r="AT564" s="211"/>
      <c r="AU564" s="211"/>
      <c r="AV564" s="211"/>
      <c r="AW564" s="211"/>
      <c r="AX564" s="211"/>
    </row>
    <row r="565" spans="1:50" ht="12.75" customHeight="1" x14ac:dyDescent="0.3">
      <c r="A565" s="211"/>
      <c r="B565" s="253"/>
      <c r="C565" s="253"/>
      <c r="D565" s="253"/>
      <c r="E565" s="254"/>
      <c r="F565" s="254"/>
      <c r="G565" s="253"/>
      <c r="H565" s="253"/>
      <c r="I565" s="253"/>
      <c r="J565" s="255"/>
      <c r="K565" s="253"/>
      <c r="L565" s="253"/>
      <c r="M565" s="253"/>
      <c r="N565" s="256"/>
      <c r="O565" s="257"/>
      <c r="P565" s="253"/>
      <c r="Q565" s="253"/>
      <c r="R565" s="253"/>
      <c r="S565" s="253"/>
      <c r="T565" s="253"/>
      <c r="U565" s="253"/>
      <c r="V565" s="253"/>
      <c r="W565" s="253"/>
      <c r="X565" s="253"/>
      <c r="Y565" s="253"/>
      <c r="Z565" s="253"/>
      <c r="AA565" s="253"/>
      <c r="AB565" s="211"/>
      <c r="AC565" s="211"/>
      <c r="AD565" s="211"/>
      <c r="AE565" s="211"/>
      <c r="AF565" s="258"/>
      <c r="AG565" s="258"/>
      <c r="AH565" s="211"/>
      <c r="AI565" s="211"/>
      <c r="AJ565" s="211"/>
      <c r="AK565" s="211"/>
      <c r="AL565" s="211"/>
      <c r="AM565" s="211"/>
      <c r="AN565" s="211"/>
      <c r="AO565" s="211"/>
      <c r="AP565" s="211"/>
      <c r="AQ565" s="211"/>
      <c r="AR565" s="211"/>
      <c r="AS565" s="211"/>
      <c r="AT565" s="211"/>
      <c r="AU565" s="211"/>
      <c r="AV565" s="211"/>
      <c r="AW565" s="211"/>
      <c r="AX565" s="211"/>
    </row>
    <row r="566" spans="1:50" ht="12.75" customHeight="1" x14ac:dyDescent="0.3">
      <c r="A566" s="211"/>
      <c r="B566" s="253"/>
      <c r="C566" s="253"/>
      <c r="D566" s="253"/>
      <c r="E566" s="254"/>
      <c r="F566" s="254"/>
      <c r="G566" s="253"/>
      <c r="H566" s="253"/>
      <c r="I566" s="253"/>
      <c r="J566" s="255"/>
      <c r="K566" s="253"/>
      <c r="L566" s="253"/>
      <c r="M566" s="253"/>
      <c r="N566" s="256"/>
      <c r="O566" s="257"/>
      <c r="P566" s="253"/>
      <c r="Q566" s="253"/>
      <c r="R566" s="253"/>
      <c r="S566" s="253"/>
      <c r="T566" s="253"/>
      <c r="U566" s="253"/>
      <c r="V566" s="253"/>
      <c r="W566" s="253"/>
      <c r="X566" s="253"/>
      <c r="Y566" s="253"/>
      <c r="Z566" s="253"/>
      <c r="AA566" s="253"/>
      <c r="AB566" s="211"/>
      <c r="AC566" s="211"/>
      <c r="AD566" s="211"/>
      <c r="AE566" s="211"/>
      <c r="AF566" s="258"/>
      <c r="AG566" s="258"/>
      <c r="AH566" s="211"/>
      <c r="AI566" s="211"/>
      <c r="AJ566" s="211"/>
      <c r="AK566" s="211"/>
      <c r="AL566" s="211"/>
      <c r="AM566" s="211"/>
      <c r="AN566" s="211"/>
      <c r="AO566" s="211"/>
      <c r="AP566" s="211"/>
      <c r="AQ566" s="211"/>
      <c r="AR566" s="211"/>
      <c r="AS566" s="211"/>
      <c r="AT566" s="211"/>
      <c r="AU566" s="211"/>
      <c r="AV566" s="211"/>
      <c r="AW566" s="211"/>
      <c r="AX566" s="211"/>
    </row>
    <row r="567" spans="1:50" ht="12.75" customHeight="1" x14ac:dyDescent="0.3">
      <c r="A567" s="211"/>
      <c r="B567" s="253"/>
      <c r="C567" s="253"/>
      <c r="D567" s="253"/>
      <c r="E567" s="254"/>
      <c r="F567" s="254"/>
      <c r="G567" s="253"/>
      <c r="H567" s="253"/>
      <c r="I567" s="253"/>
      <c r="J567" s="255"/>
      <c r="K567" s="253"/>
      <c r="L567" s="253"/>
      <c r="M567" s="253"/>
      <c r="N567" s="256"/>
      <c r="O567" s="257"/>
      <c r="P567" s="253"/>
      <c r="Q567" s="253"/>
      <c r="R567" s="253"/>
      <c r="S567" s="253"/>
      <c r="T567" s="253"/>
      <c r="U567" s="253"/>
      <c r="V567" s="253"/>
      <c r="W567" s="253"/>
      <c r="X567" s="253"/>
      <c r="Y567" s="253"/>
      <c r="Z567" s="253"/>
      <c r="AA567" s="253"/>
      <c r="AB567" s="211"/>
      <c r="AC567" s="211"/>
      <c r="AD567" s="211"/>
      <c r="AE567" s="211"/>
      <c r="AF567" s="258"/>
      <c r="AG567" s="258"/>
      <c r="AH567" s="211"/>
      <c r="AI567" s="211"/>
      <c r="AJ567" s="211"/>
      <c r="AK567" s="211"/>
      <c r="AL567" s="211"/>
      <c r="AM567" s="211"/>
      <c r="AN567" s="211"/>
      <c r="AO567" s="211"/>
      <c r="AP567" s="211"/>
      <c r="AQ567" s="211"/>
      <c r="AR567" s="211"/>
      <c r="AS567" s="211"/>
      <c r="AT567" s="211"/>
      <c r="AU567" s="211"/>
      <c r="AV567" s="211"/>
      <c r="AW567" s="211"/>
      <c r="AX567" s="211"/>
    </row>
    <row r="568" spans="1:50" ht="12.75" customHeight="1" x14ac:dyDescent="0.3">
      <c r="A568" s="211"/>
      <c r="B568" s="253"/>
      <c r="C568" s="253"/>
      <c r="D568" s="253"/>
      <c r="E568" s="254"/>
      <c r="F568" s="254"/>
      <c r="G568" s="253"/>
      <c r="H568" s="253"/>
      <c r="I568" s="253"/>
      <c r="J568" s="255"/>
      <c r="K568" s="253"/>
      <c r="L568" s="253"/>
      <c r="M568" s="253"/>
      <c r="N568" s="256"/>
      <c r="O568" s="257"/>
      <c r="P568" s="253"/>
      <c r="Q568" s="253"/>
      <c r="R568" s="253"/>
      <c r="S568" s="253"/>
      <c r="T568" s="253"/>
      <c r="U568" s="253"/>
      <c r="V568" s="253"/>
      <c r="W568" s="253"/>
      <c r="X568" s="253"/>
      <c r="Y568" s="253"/>
      <c r="Z568" s="253"/>
      <c r="AA568" s="253"/>
      <c r="AB568" s="211"/>
      <c r="AC568" s="211"/>
      <c r="AD568" s="211"/>
      <c r="AE568" s="211"/>
      <c r="AF568" s="258"/>
      <c r="AG568" s="258"/>
      <c r="AH568" s="211"/>
      <c r="AI568" s="211"/>
      <c r="AJ568" s="211"/>
      <c r="AK568" s="211"/>
      <c r="AL568" s="211"/>
      <c r="AM568" s="211"/>
      <c r="AN568" s="211"/>
      <c r="AO568" s="211"/>
      <c r="AP568" s="211"/>
      <c r="AQ568" s="211"/>
      <c r="AR568" s="211"/>
      <c r="AS568" s="211"/>
      <c r="AT568" s="211"/>
      <c r="AU568" s="211"/>
      <c r="AV568" s="211"/>
      <c r="AW568" s="211"/>
      <c r="AX568" s="211"/>
    </row>
    <row r="569" spans="1:50" ht="12.75" customHeight="1" x14ac:dyDescent="0.3">
      <c r="A569" s="211"/>
      <c r="B569" s="253"/>
      <c r="C569" s="253"/>
      <c r="D569" s="253"/>
      <c r="E569" s="254"/>
      <c r="F569" s="254"/>
      <c r="G569" s="253"/>
      <c r="H569" s="253"/>
      <c r="I569" s="253"/>
      <c r="J569" s="255"/>
      <c r="K569" s="253"/>
      <c r="L569" s="253"/>
      <c r="M569" s="253"/>
      <c r="N569" s="256"/>
      <c r="O569" s="257"/>
      <c r="P569" s="253"/>
      <c r="Q569" s="253"/>
      <c r="R569" s="253"/>
      <c r="S569" s="253"/>
      <c r="T569" s="253"/>
      <c r="U569" s="253"/>
      <c r="V569" s="253"/>
      <c r="W569" s="253"/>
      <c r="X569" s="253"/>
      <c r="Y569" s="253"/>
      <c r="Z569" s="253"/>
      <c r="AA569" s="253"/>
      <c r="AB569" s="211"/>
      <c r="AC569" s="211"/>
      <c r="AD569" s="211"/>
      <c r="AE569" s="211"/>
      <c r="AF569" s="258"/>
      <c r="AG569" s="258"/>
      <c r="AH569" s="211"/>
      <c r="AI569" s="211"/>
      <c r="AJ569" s="211"/>
      <c r="AK569" s="211"/>
      <c r="AL569" s="211"/>
      <c r="AM569" s="211"/>
      <c r="AN569" s="211"/>
      <c r="AO569" s="211"/>
      <c r="AP569" s="211"/>
      <c r="AQ569" s="211"/>
      <c r="AR569" s="211"/>
      <c r="AS569" s="211"/>
      <c r="AT569" s="211"/>
      <c r="AU569" s="211"/>
      <c r="AV569" s="211"/>
      <c r="AW569" s="211"/>
      <c r="AX569" s="211"/>
    </row>
    <row r="570" spans="1:50" ht="12.75" customHeight="1" x14ac:dyDescent="0.3">
      <c r="A570" s="211"/>
      <c r="B570" s="253"/>
      <c r="C570" s="253"/>
      <c r="D570" s="253"/>
      <c r="E570" s="254"/>
      <c r="F570" s="254"/>
      <c r="G570" s="253"/>
      <c r="H570" s="253"/>
      <c r="I570" s="253"/>
      <c r="J570" s="255"/>
      <c r="K570" s="253"/>
      <c r="L570" s="253"/>
      <c r="M570" s="253"/>
      <c r="N570" s="256"/>
      <c r="O570" s="257"/>
      <c r="P570" s="253"/>
      <c r="Q570" s="253"/>
      <c r="R570" s="253"/>
      <c r="S570" s="253"/>
      <c r="T570" s="253"/>
      <c r="U570" s="253"/>
      <c r="V570" s="253"/>
      <c r="W570" s="253"/>
      <c r="X570" s="253"/>
      <c r="Y570" s="253"/>
      <c r="Z570" s="253"/>
      <c r="AA570" s="253"/>
      <c r="AB570" s="211"/>
      <c r="AC570" s="211"/>
      <c r="AD570" s="211"/>
      <c r="AE570" s="211"/>
      <c r="AF570" s="258"/>
      <c r="AG570" s="258"/>
      <c r="AH570" s="211"/>
      <c r="AI570" s="211"/>
      <c r="AJ570" s="211"/>
      <c r="AK570" s="211"/>
      <c r="AL570" s="211"/>
      <c r="AM570" s="211"/>
      <c r="AN570" s="211"/>
      <c r="AO570" s="211"/>
      <c r="AP570" s="211"/>
      <c r="AQ570" s="211"/>
      <c r="AR570" s="211"/>
      <c r="AS570" s="211"/>
      <c r="AT570" s="211"/>
      <c r="AU570" s="211"/>
      <c r="AV570" s="211"/>
      <c r="AW570" s="211"/>
      <c r="AX570" s="211"/>
    </row>
    <row r="571" spans="1:50" ht="12.75" customHeight="1" x14ac:dyDescent="0.3">
      <c r="A571" s="211"/>
      <c r="B571" s="253"/>
      <c r="C571" s="253"/>
      <c r="D571" s="253"/>
      <c r="E571" s="254"/>
      <c r="F571" s="254"/>
      <c r="G571" s="253"/>
      <c r="H571" s="253"/>
      <c r="I571" s="253"/>
      <c r="J571" s="255"/>
      <c r="K571" s="253"/>
      <c r="L571" s="253"/>
      <c r="M571" s="253"/>
      <c r="N571" s="256"/>
      <c r="O571" s="257"/>
      <c r="P571" s="253"/>
      <c r="Q571" s="253"/>
      <c r="R571" s="253"/>
      <c r="S571" s="253"/>
      <c r="T571" s="253"/>
      <c r="U571" s="253"/>
      <c r="V571" s="253"/>
      <c r="W571" s="253"/>
      <c r="X571" s="253"/>
      <c r="Y571" s="253"/>
      <c r="Z571" s="253"/>
      <c r="AA571" s="253"/>
      <c r="AB571" s="211"/>
      <c r="AC571" s="211"/>
      <c r="AD571" s="211"/>
      <c r="AE571" s="211"/>
      <c r="AF571" s="258"/>
      <c r="AG571" s="258"/>
      <c r="AH571" s="211"/>
      <c r="AI571" s="211"/>
      <c r="AJ571" s="211"/>
      <c r="AK571" s="211"/>
      <c r="AL571" s="211"/>
      <c r="AM571" s="211"/>
      <c r="AN571" s="211"/>
      <c r="AO571" s="211"/>
      <c r="AP571" s="211"/>
      <c r="AQ571" s="211"/>
      <c r="AR571" s="211"/>
      <c r="AS571" s="211"/>
      <c r="AT571" s="211"/>
      <c r="AU571" s="211"/>
      <c r="AV571" s="211"/>
      <c r="AW571" s="211"/>
      <c r="AX571" s="211"/>
    </row>
    <row r="572" spans="1:50" ht="12.75" customHeight="1" x14ac:dyDescent="0.3">
      <c r="A572" s="211"/>
      <c r="B572" s="253"/>
      <c r="C572" s="253"/>
      <c r="D572" s="253"/>
      <c r="E572" s="254"/>
      <c r="F572" s="254"/>
      <c r="G572" s="253"/>
      <c r="H572" s="253"/>
      <c r="I572" s="253"/>
      <c r="J572" s="255"/>
      <c r="K572" s="253"/>
      <c r="L572" s="253"/>
      <c r="M572" s="253"/>
      <c r="N572" s="256"/>
      <c r="O572" s="257"/>
      <c r="P572" s="253"/>
      <c r="Q572" s="253"/>
      <c r="R572" s="253"/>
      <c r="S572" s="253"/>
      <c r="T572" s="253"/>
      <c r="U572" s="253"/>
      <c r="V572" s="253"/>
      <c r="W572" s="253"/>
      <c r="X572" s="253"/>
      <c r="Y572" s="253"/>
      <c r="Z572" s="253"/>
      <c r="AA572" s="253"/>
      <c r="AB572" s="211"/>
      <c r="AC572" s="211"/>
      <c r="AD572" s="211"/>
      <c r="AE572" s="211"/>
      <c r="AF572" s="258"/>
      <c r="AG572" s="258"/>
      <c r="AH572" s="211"/>
      <c r="AI572" s="211"/>
      <c r="AJ572" s="211"/>
      <c r="AK572" s="211"/>
      <c r="AL572" s="211"/>
      <c r="AM572" s="211"/>
      <c r="AN572" s="211"/>
      <c r="AO572" s="211"/>
      <c r="AP572" s="211"/>
      <c r="AQ572" s="211"/>
      <c r="AR572" s="211"/>
      <c r="AS572" s="211"/>
      <c r="AT572" s="211"/>
      <c r="AU572" s="211"/>
      <c r="AV572" s="211"/>
      <c r="AW572" s="211"/>
      <c r="AX572" s="211"/>
    </row>
    <row r="573" spans="1:50" ht="12.75" customHeight="1" x14ac:dyDescent="0.3">
      <c r="A573" s="211"/>
      <c r="B573" s="253"/>
      <c r="C573" s="253"/>
      <c r="D573" s="253"/>
      <c r="E573" s="254"/>
      <c r="F573" s="254"/>
      <c r="G573" s="253"/>
      <c r="H573" s="253"/>
      <c r="I573" s="253"/>
      <c r="J573" s="255"/>
      <c r="K573" s="253"/>
      <c r="L573" s="253"/>
      <c r="M573" s="253"/>
      <c r="N573" s="256"/>
      <c r="O573" s="257"/>
      <c r="P573" s="253"/>
      <c r="Q573" s="253"/>
      <c r="R573" s="253"/>
      <c r="S573" s="253"/>
      <c r="T573" s="253"/>
      <c r="U573" s="253"/>
      <c r="V573" s="253"/>
      <c r="W573" s="253"/>
      <c r="X573" s="253"/>
      <c r="Y573" s="253"/>
      <c r="Z573" s="253"/>
      <c r="AA573" s="253"/>
      <c r="AB573" s="211"/>
      <c r="AC573" s="211"/>
      <c r="AD573" s="211"/>
      <c r="AE573" s="211"/>
      <c r="AF573" s="258"/>
      <c r="AG573" s="258"/>
      <c r="AH573" s="211"/>
      <c r="AI573" s="211"/>
      <c r="AJ573" s="211"/>
      <c r="AK573" s="211"/>
      <c r="AL573" s="211"/>
      <c r="AM573" s="211"/>
      <c r="AN573" s="211"/>
      <c r="AO573" s="211"/>
      <c r="AP573" s="211"/>
      <c r="AQ573" s="211"/>
      <c r="AR573" s="211"/>
      <c r="AS573" s="211"/>
      <c r="AT573" s="211"/>
      <c r="AU573" s="211"/>
      <c r="AV573" s="211"/>
      <c r="AW573" s="211"/>
      <c r="AX573" s="211"/>
    </row>
    <row r="574" spans="1:50" ht="12.75" customHeight="1" x14ac:dyDescent="0.3">
      <c r="A574" s="211"/>
      <c r="B574" s="253"/>
      <c r="C574" s="253"/>
      <c r="D574" s="253"/>
      <c r="E574" s="254"/>
      <c r="F574" s="254"/>
      <c r="G574" s="253"/>
      <c r="H574" s="253"/>
      <c r="I574" s="253"/>
      <c r="J574" s="255"/>
      <c r="K574" s="253"/>
      <c r="L574" s="253"/>
      <c r="M574" s="253"/>
      <c r="N574" s="256"/>
      <c r="O574" s="257"/>
      <c r="P574" s="253"/>
      <c r="Q574" s="253"/>
      <c r="R574" s="253"/>
      <c r="S574" s="253"/>
      <c r="T574" s="253"/>
      <c r="U574" s="253"/>
      <c r="V574" s="253"/>
      <c r="W574" s="253"/>
      <c r="X574" s="253"/>
      <c r="Y574" s="253"/>
      <c r="Z574" s="253"/>
      <c r="AA574" s="253"/>
      <c r="AB574" s="211"/>
      <c r="AC574" s="211"/>
      <c r="AD574" s="211"/>
      <c r="AE574" s="211"/>
      <c r="AF574" s="258"/>
      <c r="AG574" s="258"/>
      <c r="AH574" s="211"/>
      <c r="AI574" s="211"/>
      <c r="AJ574" s="211"/>
      <c r="AK574" s="211"/>
      <c r="AL574" s="211"/>
      <c r="AM574" s="211"/>
      <c r="AN574" s="211"/>
      <c r="AO574" s="211"/>
      <c r="AP574" s="211"/>
      <c r="AQ574" s="211"/>
      <c r="AR574" s="211"/>
      <c r="AS574" s="211"/>
      <c r="AT574" s="211"/>
      <c r="AU574" s="211"/>
      <c r="AV574" s="211"/>
      <c r="AW574" s="211"/>
      <c r="AX574" s="211"/>
    </row>
    <row r="575" spans="1:50" ht="12.75" customHeight="1" x14ac:dyDescent="0.3">
      <c r="A575" s="211"/>
      <c r="B575" s="253"/>
      <c r="C575" s="253"/>
      <c r="D575" s="253"/>
      <c r="E575" s="254"/>
      <c r="F575" s="254"/>
      <c r="G575" s="253"/>
      <c r="H575" s="253"/>
      <c r="I575" s="253"/>
      <c r="J575" s="255"/>
      <c r="K575" s="253"/>
      <c r="L575" s="253"/>
      <c r="M575" s="253"/>
      <c r="N575" s="256"/>
      <c r="O575" s="257"/>
      <c r="P575" s="253"/>
      <c r="Q575" s="253"/>
      <c r="R575" s="253"/>
      <c r="S575" s="253"/>
      <c r="T575" s="253"/>
      <c r="U575" s="253"/>
      <c r="V575" s="253"/>
      <c r="W575" s="253"/>
      <c r="X575" s="253"/>
      <c r="Y575" s="253"/>
      <c r="Z575" s="253"/>
      <c r="AA575" s="253"/>
      <c r="AB575" s="211"/>
      <c r="AC575" s="211"/>
      <c r="AD575" s="211"/>
      <c r="AE575" s="211"/>
      <c r="AF575" s="258"/>
      <c r="AG575" s="258"/>
      <c r="AH575" s="211"/>
      <c r="AI575" s="211"/>
      <c r="AJ575" s="211"/>
      <c r="AK575" s="211"/>
      <c r="AL575" s="211"/>
      <c r="AM575" s="211"/>
      <c r="AN575" s="211"/>
      <c r="AO575" s="211"/>
      <c r="AP575" s="211"/>
      <c r="AQ575" s="211"/>
      <c r="AR575" s="211"/>
      <c r="AS575" s="211"/>
      <c r="AT575" s="211"/>
      <c r="AU575" s="211"/>
      <c r="AV575" s="211"/>
      <c r="AW575" s="211"/>
      <c r="AX575" s="211"/>
    </row>
    <row r="576" spans="1:50" ht="12.75" customHeight="1" x14ac:dyDescent="0.3">
      <c r="A576" s="211"/>
      <c r="B576" s="253"/>
      <c r="C576" s="253"/>
      <c r="D576" s="253"/>
      <c r="E576" s="254"/>
      <c r="F576" s="254"/>
      <c r="G576" s="253"/>
      <c r="H576" s="253"/>
      <c r="I576" s="253"/>
      <c r="J576" s="255"/>
      <c r="K576" s="253"/>
      <c r="L576" s="253"/>
      <c r="M576" s="253"/>
      <c r="N576" s="256"/>
      <c r="O576" s="257"/>
      <c r="P576" s="253"/>
      <c r="Q576" s="253"/>
      <c r="R576" s="253"/>
      <c r="S576" s="253"/>
      <c r="T576" s="253"/>
      <c r="U576" s="253"/>
      <c r="V576" s="253"/>
      <c r="W576" s="253"/>
      <c r="X576" s="253"/>
      <c r="Y576" s="253"/>
      <c r="Z576" s="253"/>
      <c r="AA576" s="253"/>
      <c r="AB576" s="211"/>
      <c r="AC576" s="211"/>
      <c r="AD576" s="211"/>
      <c r="AE576" s="211"/>
      <c r="AF576" s="258"/>
      <c r="AG576" s="258"/>
      <c r="AH576" s="211"/>
      <c r="AI576" s="211"/>
      <c r="AJ576" s="211"/>
      <c r="AK576" s="211"/>
      <c r="AL576" s="211"/>
      <c r="AM576" s="211"/>
      <c r="AN576" s="211"/>
      <c r="AO576" s="211"/>
      <c r="AP576" s="211"/>
      <c r="AQ576" s="211"/>
      <c r="AR576" s="211"/>
      <c r="AS576" s="211"/>
      <c r="AT576" s="211"/>
      <c r="AU576" s="211"/>
      <c r="AV576" s="211"/>
      <c r="AW576" s="211"/>
      <c r="AX576" s="211"/>
    </row>
    <row r="577" spans="1:50" ht="12.75" customHeight="1" x14ac:dyDescent="0.3">
      <c r="A577" s="211"/>
      <c r="B577" s="253"/>
      <c r="C577" s="253"/>
      <c r="D577" s="253"/>
      <c r="E577" s="254"/>
      <c r="F577" s="254"/>
      <c r="G577" s="253"/>
      <c r="H577" s="253"/>
      <c r="I577" s="253"/>
      <c r="J577" s="255"/>
      <c r="K577" s="253"/>
      <c r="L577" s="253"/>
      <c r="M577" s="253"/>
      <c r="N577" s="256"/>
      <c r="O577" s="257"/>
      <c r="P577" s="253"/>
      <c r="Q577" s="253"/>
      <c r="R577" s="253"/>
      <c r="S577" s="253"/>
      <c r="T577" s="253"/>
      <c r="U577" s="253"/>
      <c r="V577" s="253"/>
      <c r="W577" s="253"/>
      <c r="X577" s="253"/>
      <c r="Y577" s="253"/>
      <c r="Z577" s="253"/>
      <c r="AA577" s="253"/>
      <c r="AB577" s="211"/>
      <c r="AC577" s="211"/>
      <c r="AD577" s="211"/>
      <c r="AE577" s="211"/>
      <c r="AF577" s="258"/>
      <c r="AG577" s="258"/>
      <c r="AH577" s="211"/>
      <c r="AI577" s="211"/>
      <c r="AJ577" s="211"/>
      <c r="AK577" s="211"/>
      <c r="AL577" s="211"/>
      <c r="AM577" s="211"/>
      <c r="AN577" s="211"/>
      <c r="AO577" s="211"/>
      <c r="AP577" s="211"/>
      <c r="AQ577" s="211"/>
      <c r="AR577" s="211"/>
      <c r="AS577" s="211"/>
      <c r="AT577" s="211"/>
      <c r="AU577" s="211"/>
      <c r="AV577" s="211"/>
      <c r="AW577" s="211"/>
      <c r="AX577" s="211"/>
    </row>
    <row r="578" spans="1:50" ht="12.75" customHeight="1" x14ac:dyDescent="0.3">
      <c r="A578" s="211"/>
      <c r="B578" s="253"/>
      <c r="C578" s="253"/>
      <c r="D578" s="253"/>
      <c r="E578" s="254"/>
      <c r="F578" s="254"/>
      <c r="G578" s="253"/>
      <c r="H578" s="253"/>
      <c r="I578" s="253"/>
      <c r="J578" s="255"/>
      <c r="K578" s="253"/>
      <c r="L578" s="253"/>
      <c r="M578" s="253"/>
      <c r="N578" s="256"/>
      <c r="O578" s="257"/>
      <c r="P578" s="253"/>
      <c r="Q578" s="253"/>
      <c r="R578" s="253"/>
      <c r="S578" s="253"/>
      <c r="T578" s="253"/>
      <c r="U578" s="253"/>
      <c r="V578" s="253"/>
      <c r="W578" s="253"/>
      <c r="X578" s="253"/>
      <c r="Y578" s="253"/>
      <c r="Z578" s="253"/>
      <c r="AA578" s="253"/>
      <c r="AB578" s="211"/>
      <c r="AC578" s="211"/>
      <c r="AD578" s="211"/>
      <c r="AE578" s="211"/>
      <c r="AF578" s="258"/>
      <c r="AG578" s="258"/>
      <c r="AH578" s="211"/>
      <c r="AI578" s="211"/>
      <c r="AJ578" s="211"/>
      <c r="AK578" s="211"/>
      <c r="AL578" s="211"/>
      <c r="AM578" s="211"/>
      <c r="AN578" s="211"/>
      <c r="AO578" s="211"/>
      <c r="AP578" s="211"/>
      <c r="AQ578" s="211"/>
      <c r="AR578" s="211"/>
      <c r="AS578" s="211"/>
      <c r="AT578" s="211"/>
      <c r="AU578" s="211"/>
      <c r="AV578" s="211"/>
      <c r="AW578" s="211"/>
      <c r="AX578" s="211"/>
    </row>
    <row r="579" spans="1:50" ht="12.75" customHeight="1" x14ac:dyDescent="0.3">
      <c r="A579" s="211"/>
      <c r="B579" s="253"/>
      <c r="C579" s="253"/>
      <c r="D579" s="253"/>
      <c r="E579" s="254"/>
      <c r="F579" s="254"/>
      <c r="G579" s="253"/>
      <c r="H579" s="253"/>
      <c r="I579" s="253"/>
      <c r="J579" s="255"/>
      <c r="K579" s="253"/>
      <c r="L579" s="253"/>
      <c r="M579" s="253"/>
      <c r="N579" s="256"/>
      <c r="O579" s="257"/>
      <c r="P579" s="253"/>
      <c r="Q579" s="253"/>
      <c r="R579" s="253"/>
      <c r="S579" s="253"/>
      <c r="T579" s="253"/>
      <c r="U579" s="253"/>
      <c r="V579" s="253"/>
      <c r="W579" s="253"/>
      <c r="X579" s="253"/>
      <c r="Y579" s="253"/>
      <c r="Z579" s="253"/>
      <c r="AA579" s="253"/>
      <c r="AB579" s="211"/>
      <c r="AC579" s="211"/>
      <c r="AD579" s="211"/>
      <c r="AE579" s="211"/>
      <c r="AF579" s="258"/>
      <c r="AG579" s="258"/>
      <c r="AH579" s="211"/>
      <c r="AI579" s="211"/>
      <c r="AJ579" s="211"/>
      <c r="AK579" s="211"/>
      <c r="AL579" s="211"/>
      <c r="AM579" s="211"/>
      <c r="AN579" s="211"/>
      <c r="AO579" s="211"/>
      <c r="AP579" s="211"/>
      <c r="AQ579" s="211"/>
      <c r="AR579" s="211"/>
      <c r="AS579" s="211"/>
      <c r="AT579" s="211"/>
      <c r="AU579" s="211"/>
      <c r="AV579" s="211"/>
      <c r="AW579" s="211"/>
      <c r="AX579" s="211"/>
    </row>
    <row r="580" spans="1:50" ht="12.75" customHeight="1" x14ac:dyDescent="0.3">
      <c r="A580" s="211"/>
      <c r="B580" s="253"/>
      <c r="C580" s="253"/>
      <c r="D580" s="253"/>
      <c r="E580" s="254"/>
      <c r="F580" s="254"/>
      <c r="G580" s="253"/>
      <c r="H580" s="253"/>
      <c r="I580" s="253"/>
      <c r="J580" s="255"/>
      <c r="K580" s="253"/>
      <c r="L580" s="253"/>
      <c r="M580" s="253"/>
      <c r="N580" s="256"/>
      <c r="O580" s="257"/>
      <c r="P580" s="253"/>
      <c r="Q580" s="253"/>
      <c r="R580" s="253"/>
      <c r="S580" s="253"/>
      <c r="T580" s="253"/>
      <c r="U580" s="253"/>
      <c r="V580" s="253"/>
      <c r="W580" s="253"/>
      <c r="X580" s="253"/>
      <c r="Y580" s="253"/>
      <c r="Z580" s="253"/>
      <c r="AA580" s="253"/>
      <c r="AB580" s="211"/>
      <c r="AC580" s="211"/>
      <c r="AD580" s="211"/>
      <c r="AE580" s="211"/>
      <c r="AF580" s="258"/>
      <c r="AG580" s="258"/>
      <c r="AH580" s="211"/>
      <c r="AI580" s="211"/>
      <c r="AJ580" s="211"/>
      <c r="AK580" s="211"/>
      <c r="AL580" s="211"/>
      <c r="AM580" s="211"/>
      <c r="AN580" s="211"/>
      <c r="AO580" s="211"/>
      <c r="AP580" s="211"/>
      <c r="AQ580" s="211"/>
      <c r="AR580" s="211"/>
      <c r="AS580" s="211"/>
      <c r="AT580" s="211"/>
      <c r="AU580" s="211"/>
      <c r="AV580" s="211"/>
      <c r="AW580" s="211"/>
      <c r="AX580" s="211"/>
    </row>
    <row r="581" spans="1:50" ht="12.75" customHeight="1" x14ac:dyDescent="0.3">
      <c r="A581" s="211"/>
      <c r="B581" s="253"/>
      <c r="C581" s="253"/>
      <c r="D581" s="253"/>
      <c r="E581" s="254"/>
      <c r="F581" s="254"/>
      <c r="G581" s="253"/>
      <c r="H581" s="253"/>
      <c r="I581" s="253"/>
      <c r="J581" s="255"/>
      <c r="K581" s="253"/>
      <c r="L581" s="253"/>
      <c r="M581" s="253"/>
      <c r="N581" s="256"/>
      <c r="O581" s="257"/>
      <c r="P581" s="253"/>
      <c r="Q581" s="253"/>
      <c r="R581" s="253"/>
      <c r="S581" s="253"/>
      <c r="T581" s="253"/>
      <c r="U581" s="253"/>
      <c r="V581" s="253"/>
      <c r="W581" s="253"/>
      <c r="X581" s="253"/>
      <c r="Y581" s="253"/>
      <c r="Z581" s="253"/>
      <c r="AA581" s="253"/>
      <c r="AB581" s="211"/>
      <c r="AC581" s="211"/>
      <c r="AD581" s="211"/>
      <c r="AE581" s="211"/>
      <c r="AF581" s="258"/>
      <c r="AG581" s="258"/>
      <c r="AH581" s="211"/>
      <c r="AI581" s="211"/>
      <c r="AJ581" s="211"/>
      <c r="AK581" s="211"/>
      <c r="AL581" s="211"/>
      <c r="AM581" s="211"/>
      <c r="AN581" s="211"/>
      <c r="AO581" s="211"/>
      <c r="AP581" s="211"/>
      <c r="AQ581" s="211"/>
      <c r="AR581" s="211"/>
      <c r="AS581" s="211"/>
      <c r="AT581" s="211"/>
      <c r="AU581" s="211"/>
      <c r="AV581" s="211"/>
      <c r="AW581" s="211"/>
      <c r="AX581" s="211"/>
    </row>
    <row r="582" spans="1:50" ht="12.75" customHeight="1" x14ac:dyDescent="0.3">
      <c r="A582" s="211"/>
      <c r="B582" s="253"/>
      <c r="C582" s="253"/>
      <c r="D582" s="253"/>
      <c r="E582" s="254"/>
      <c r="F582" s="254"/>
      <c r="G582" s="253"/>
      <c r="H582" s="253"/>
      <c r="I582" s="253"/>
      <c r="J582" s="255"/>
      <c r="K582" s="253"/>
      <c r="L582" s="253"/>
      <c r="M582" s="253"/>
      <c r="N582" s="256"/>
      <c r="O582" s="257"/>
      <c r="P582" s="253"/>
      <c r="Q582" s="253"/>
      <c r="R582" s="253"/>
      <c r="S582" s="253"/>
      <c r="T582" s="253"/>
      <c r="U582" s="253"/>
      <c r="V582" s="253"/>
      <c r="W582" s="253"/>
      <c r="X582" s="253"/>
      <c r="Y582" s="253"/>
      <c r="Z582" s="253"/>
      <c r="AA582" s="253"/>
      <c r="AB582" s="211"/>
      <c r="AC582" s="211"/>
      <c r="AD582" s="211"/>
      <c r="AE582" s="211"/>
      <c r="AF582" s="258"/>
      <c r="AG582" s="258"/>
      <c r="AH582" s="211"/>
      <c r="AI582" s="211"/>
      <c r="AJ582" s="211"/>
      <c r="AK582" s="211"/>
      <c r="AL582" s="211"/>
      <c r="AM582" s="211"/>
      <c r="AN582" s="211"/>
      <c r="AO582" s="211"/>
      <c r="AP582" s="211"/>
      <c r="AQ582" s="211"/>
      <c r="AR582" s="211"/>
      <c r="AS582" s="211"/>
      <c r="AT582" s="211"/>
      <c r="AU582" s="211"/>
      <c r="AV582" s="211"/>
      <c r="AW582" s="211"/>
      <c r="AX582" s="211"/>
    </row>
    <row r="583" spans="1:50" ht="12.75" customHeight="1" x14ac:dyDescent="0.3">
      <c r="A583" s="211"/>
      <c r="B583" s="253"/>
      <c r="C583" s="253"/>
      <c r="D583" s="253"/>
      <c r="E583" s="254"/>
      <c r="F583" s="254"/>
      <c r="G583" s="253"/>
      <c r="H583" s="253"/>
      <c r="I583" s="253"/>
      <c r="J583" s="255"/>
      <c r="K583" s="253"/>
      <c r="L583" s="253"/>
      <c r="M583" s="253"/>
      <c r="N583" s="256"/>
      <c r="O583" s="257"/>
      <c r="P583" s="253"/>
      <c r="Q583" s="253"/>
      <c r="R583" s="253"/>
      <c r="S583" s="253"/>
      <c r="T583" s="253"/>
      <c r="U583" s="253"/>
      <c r="V583" s="253"/>
      <c r="W583" s="253"/>
      <c r="X583" s="253"/>
      <c r="Y583" s="253"/>
      <c r="Z583" s="253"/>
      <c r="AA583" s="253"/>
      <c r="AB583" s="211"/>
      <c r="AC583" s="211"/>
      <c r="AD583" s="211"/>
      <c r="AE583" s="211"/>
      <c r="AF583" s="258"/>
      <c r="AG583" s="258"/>
      <c r="AH583" s="211"/>
      <c r="AI583" s="211"/>
      <c r="AJ583" s="211"/>
      <c r="AK583" s="211"/>
      <c r="AL583" s="211"/>
      <c r="AM583" s="211"/>
      <c r="AN583" s="211"/>
      <c r="AO583" s="211"/>
      <c r="AP583" s="211"/>
      <c r="AQ583" s="211"/>
      <c r="AR583" s="211"/>
      <c r="AS583" s="211"/>
      <c r="AT583" s="211"/>
      <c r="AU583" s="211"/>
      <c r="AV583" s="211"/>
      <c r="AW583" s="211"/>
      <c r="AX583" s="211"/>
    </row>
    <row r="584" spans="1:50" ht="12.75" customHeight="1" x14ac:dyDescent="0.3">
      <c r="A584" s="211"/>
      <c r="B584" s="253"/>
      <c r="C584" s="253"/>
      <c r="D584" s="253"/>
      <c r="E584" s="254"/>
      <c r="F584" s="254"/>
      <c r="G584" s="253"/>
      <c r="H584" s="253"/>
      <c r="I584" s="253"/>
      <c r="J584" s="255"/>
      <c r="K584" s="253"/>
      <c r="L584" s="253"/>
      <c r="M584" s="253"/>
      <c r="N584" s="256"/>
      <c r="O584" s="257"/>
      <c r="P584" s="253"/>
      <c r="Q584" s="253"/>
      <c r="R584" s="253"/>
      <c r="S584" s="253"/>
      <c r="T584" s="253"/>
      <c r="U584" s="253"/>
      <c r="V584" s="253"/>
      <c r="W584" s="253"/>
      <c r="X584" s="253"/>
      <c r="Y584" s="253"/>
      <c r="Z584" s="253"/>
      <c r="AA584" s="253"/>
      <c r="AB584" s="211"/>
      <c r="AC584" s="211"/>
      <c r="AD584" s="211"/>
      <c r="AE584" s="211"/>
      <c r="AF584" s="258"/>
      <c r="AG584" s="258"/>
      <c r="AH584" s="211"/>
      <c r="AI584" s="211"/>
      <c r="AJ584" s="211"/>
      <c r="AK584" s="211"/>
      <c r="AL584" s="211"/>
      <c r="AM584" s="211"/>
      <c r="AN584" s="211"/>
      <c r="AO584" s="211"/>
      <c r="AP584" s="211"/>
      <c r="AQ584" s="211"/>
      <c r="AR584" s="211"/>
      <c r="AS584" s="211"/>
      <c r="AT584" s="211"/>
      <c r="AU584" s="211"/>
      <c r="AV584" s="211"/>
      <c r="AW584" s="211"/>
      <c r="AX584" s="211"/>
    </row>
    <row r="585" spans="1:50" ht="12.75" customHeight="1" x14ac:dyDescent="0.3">
      <c r="A585" s="211"/>
      <c r="B585" s="253"/>
      <c r="C585" s="253"/>
      <c r="D585" s="253"/>
      <c r="E585" s="254"/>
      <c r="F585" s="254"/>
      <c r="G585" s="253"/>
      <c r="H585" s="253"/>
      <c r="I585" s="253"/>
      <c r="J585" s="255"/>
      <c r="K585" s="253"/>
      <c r="L585" s="253"/>
      <c r="M585" s="253"/>
      <c r="N585" s="256"/>
      <c r="O585" s="257"/>
      <c r="P585" s="253"/>
      <c r="Q585" s="253"/>
      <c r="R585" s="253"/>
      <c r="S585" s="253"/>
      <c r="T585" s="253"/>
      <c r="U585" s="253"/>
      <c r="V585" s="253"/>
      <c r="W585" s="253"/>
      <c r="X585" s="253"/>
      <c r="Y585" s="253"/>
      <c r="Z585" s="253"/>
      <c r="AA585" s="253"/>
      <c r="AB585" s="211"/>
      <c r="AC585" s="211"/>
      <c r="AD585" s="211"/>
      <c r="AE585" s="211"/>
      <c r="AF585" s="258"/>
      <c r="AG585" s="258"/>
      <c r="AH585" s="211"/>
      <c r="AI585" s="211"/>
      <c r="AJ585" s="211"/>
      <c r="AK585" s="211"/>
      <c r="AL585" s="211"/>
      <c r="AM585" s="211"/>
      <c r="AN585" s="211"/>
      <c r="AO585" s="211"/>
      <c r="AP585" s="211"/>
      <c r="AQ585" s="211"/>
      <c r="AR585" s="211"/>
      <c r="AS585" s="211"/>
      <c r="AT585" s="211"/>
      <c r="AU585" s="211"/>
      <c r="AV585" s="211"/>
      <c r="AW585" s="211"/>
      <c r="AX585" s="211"/>
    </row>
    <row r="586" spans="1:50" ht="12.75" customHeight="1" x14ac:dyDescent="0.3">
      <c r="A586" s="211"/>
      <c r="B586" s="253"/>
      <c r="C586" s="253"/>
      <c r="D586" s="253"/>
      <c r="E586" s="254"/>
      <c r="F586" s="254"/>
      <c r="G586" s="253"/>
      <c r="H586" s="253"/>
      <c r="I586" s="253"/>
      <c r="J586" s="255"/>
      <c r="K586" s="253"/>
      <c r="L586" s="253"/>
      <c r="M586" s="253"/>
      <c r="N586" s="256"/>
      <c r="O586" s="257"/>
      <c r="P586" s="253"/>
      <c r="Q586" s="253"/>
      <c r="R586" s="253"/>
      <c r="S586" s="253"/>
      <c r="T586" s="253"/>
      <c r="U586" s="253"/>
      <c r="V586" s="253"/>
      <c r="W586" s="253"/>
      <c r="X586" s="253"/>
      <c r="Y586" s="253"/>
      <c r="Z586" s="253"/>
      <c r="AA586" s="253"/>
      <c r="AB586" s="211"/>
      <c r="AC586" s="211"/>
      <c r="AD586" s="211"/>
      <c r="AE586" s="211"/>
      <c r="AF586" s="258"/>
      <c r="AG586" s="258"/>
      <c r="AH586" s="211"/>
      <c r="AI586" s="211"/>
      <c r="AJ586" s="211"/>
      <c r="AK586" s="211"/>
      <c r="AL586" s="211"/>
      <c r="AM586" s="211"/>
      <c r="AN586" s="211"/>
      <c r="AO586" s="211"/>
      <c r="AP586" s="211"/>
      <c r="AQ586" s="211"/>
      <c r="AR586" s="211"/>
      <c r="AS586" s="211"/>
      <c r="AT586" s="211"/>
      <c r="AU586" s="211"/>
      <c r="AV586" s="211"/>
      <c r="AW586" s="211"/>
      <c r="AX586" s="211"/>
    </row>
    <row r="587" spans="1:50" ht="12.75" customHeight="1" x14ac:dyDescent="0.3">
      <c r="A587" s="211"/>
      <c r="B587" s="253"/>
      <c r="C587" s="253"/>
      <c r="D587" s="253"/>
      <c r="E587" s="254"/>
      <c r="F587" s="254"/>
      <c r="G587" s="253"/>
      <c r="H587" s="253"/>
      <c r="I587" s="253"/>
      <c r="J587" s="255"/>
      <c r="K587" s="253"/>
      <c r="L587" s="253"/>
      <c r="M587" s="253"/>
      <c r="N587" s="256"/>
      <c r="O587" s="257"/>
      <c r="P587" s="253"/>
      <c r="Q587" s="253"/>
      <c r="R587" s="253"/>
      <c r="S587" s="253"/>
      <c r="T587" s="253"/>
      <c r="U587" s="253"/>
      <c r="V587" s="253"/>
      <c r="W587" s="253"/>
      <c r="X587" s="253"/>
      <c r="Y587" s="253"/>
      <c r="Z587" s="253"/>
      <c r="AA587" s="253"/>
      <c r="AB587" s="211"/>
      <c r="AC587" s="211"/>
      <c r="AD587" s="211"/>
      <c r="AE587" s="211"/>
      <c r="AF587" s="258"/>
      <c r="AG587" s="258"/>
      <c r="AH587" s="211"/>
      <c r="AI587" s="211"/>
      <c r="AJ587" s="211"/>
      <c r="AK587" s="211"/>
      <c r="AL587" s="211"/>
      <c r="AM587" s="211"/>
      <c r="AN587" s="211"/>
      <c r="AO587" s="211"/>
      <c r="AP587" s="211"/>
      <c r="AQ587" s="211"/>
      <c r="AR587" s="211"/>
      <c r="AS587" s="211"/>
      <c r="AT587" s="211"/>
      <c r="AU587" s="211"/>
      <c r="AV587" s="211"/>
      <c r="AW587" s="211"/>
      <c r="AX587" s="211"/>
    </row>
    <row r="588" spans="1:50" ht="12.75" customHeight="1" x14ac:dyDescent="0.3">
      <c r="A588" s="211"/>
      <c r="B588" s="253"/>
      <c r="C588" s="253"/>
      <c r="D588" s="253"/>
      <c r="E588" s="254"/>
      <c r="F588" s="254"/>
      <c r="G588" s="253"/>
      <c r="H588" s="253"/>
      <c r="I588" s="253"/>
      <c r="J588" s="255"/>
      <c r="K588" s="253"/>
      <c r="L588" s="253"/>
      <c r="M588" s="253"/>
      <c r="N588" s="256"/>
      <c r="O588" s="257"/>
      <c r="P588" s="253"/>
      <c r="Q588" s="253"/>
      <c r="R588" s="253"/>
      <c r="S588" s="253"/>
      <c r="T588" s="253"/>
      <c r="U588" s="253"/>
      <c r="V588" s="253"/>
      <c r="W588" s="253"/>
      <c r="X588" s="253"/>
      <c r="Y588" s="253"/>
      <c r="Z588" s="253"/>
      <c r="AA588" s="253"/>
      <c r="AB588" s="211"/>
      <c r="AC588" s="211"/>
      <c r="AD588" s="211"/>
      <c r="AE588" s="211"/>
      <c r="AF588" s="258"/>
      <c r="AG588" s="258"/>
      <c r="AH588" s="211"/>
      <c r="AI588" s="211"/>
      <c r="AJ588" s="211"/>
      <c r="AK588" s="211"/>
      <c r="AL588" s="211"/>
      <c r="AM588" s="211"/>
      <c r="AN588" s="211"/>
      <c r="AO588" s="211"/>
      <c r="AP588" s="211"/>
      <c r="AQ588" s="211"/>
      <c r="AR588" s="211"/>
      <c r="AS588" s="211"/>
      <c r="AT588" s="211"/>
      <c r="AU588" s="211"/>
      <c r="AV588" s="211"/>
      <c r="AW588" s="211"/>
      <c r="AX588" s="211"/>
    </row>
    <row r="589" spans="1:50" ht="12.75" customHeight="1" x14ac:dyDescent="0.3">
      <c r="A589" s="211"/>
      <c r="B589" s="253"/>
      <c r="C589" s="253"/>
      <c r="D589" s="253"/>
      <c r="E589" s="254"/>
      <c r="F589" s="254"/>
      <c r="G589" s="253"/>
      <c r="H589" s="253"/>
      <c r="I589" s="253"/>
      <c r="J589" s="255"/>
      <c r="K589" s="253"/>
      <c r="L589" s="253"/>
      <c r="M589" s="253"/>
      <c r="N589" s="256"/>
      <c r="O589" s="257"/>
      <c r="P589" s="253"/>
      <c r="Q589" s="253"/>
      <c r="R589" s="253"/>
      <c r="S589" s="253"/>
      <c r="T589" s="253"/>
      <c r="U589" s="253"/>
      <c r="V589" s="253"/>
      <c r="W589" s="253"/>
      <c r="X589" s="253"/>
      <c r="Y589" s="253"/>
      <c r="Z589" s="253"/>
      <c r="AA589" s="253"/>
      <c r="AB589" s="211"/>
      <c r="AC589" s="211"/>
      <c r="AD589" s="211"/>
      <c r="AE589" s="211"/>
      <c r="AF589" s="258"/>
      <c r="AG589" s="258"/>
      <c r="AH589" s="211"/>
      <c r="AI589" s="211"/>
      <c r="AJ589" s="211"/>
      <c r="AK589" s="211"/>
      <c r="AL589" s="211"/>
      <c r="AM589" s="211"/>
      <c r="AN589" s="211"/>
      <c r="AO589" s="211"/>
      <c r="AP589" s="211"/>
      <c r="AQ589" s="211"/>
      <c r="AR589" s="211"/>
      <c r="AS589" s="211"/>
      <c r="AT589" s="211"/>
      <c r="AU589" s="211"/>
      <c r="AV589" s="211"/>
      <c r="AW589" s="211"/>
      <c r="AX589" s="211"/>
    </row>
    <row r="590" spans="1:50" ht="12.75" customHeight="1" x14ac:dyDescent="0.3">
      <c r="A590" s="211"/>
      <c r="B590" s="253"/>
      <c r="C590" s="253"/>
      <c r="D590" s="253"/>
      <c r="E590" s="254"/>
      <c r="F590" s="254"/>
      <c r="G590" s="253"/>
      <c r="H590" s="253"/>
      <c r="I590" s="253"/>
      <c r="J590" s="255"/>
      <c r="K590" s="253"/>
      <c r="L590" s="253"/>
      <c r="M590" s="253"/>
      <c r="N590" s="256"/>
      <c r="O590" s="257"/>
      <c r="P590" s="253"/>
      <c r="Q590" s="253"/>
      <c r="R590" s="253"/>
      <c r="S590" s="253"/>
      <c r="T590" s="253"/>
      <c r="U590" s="253"/>
      <c r="V590" s="253"/>
      <c r="W590" s="253"/>
      <c r="X590" s="253"/>
      <c r="Y590" s="253"/>
      <c r="Z590" s="253"/>
      <c r="AA590" s="253"/>
      <c r="AB590" s="211"/>
      <c r="AC590" s="211"/>
      <c r="AD590" s="211"/>
      <c r="AE590" s="211"/>
      <c r="AF590" s="258"/>
      <c r="AG590" s="258"/>
      <c r="AH590" s="211"/>
      <c r="AI590" s="211"/>
      <c r="AJ590" s="211"/>
      <c r="AK590" s="211"/>
      <c r="AL590" s="211"/>
      <c r="AM590" s="211"/>
      <c r="AN590" s="211"/>
      <c r="AO590" s="211"/>
      <c r="AP590" s="211"/>
      <c r="AQ590" s="211"/>
      <c r="AR590" s="211"/>
      <c r="AS590" s="211"/>
      <c r="AT590" s="211"/>
      <c r="AU590" s="211"/>
      <c r="AV590" s="211"/>
      <c r="AW590" s="211"/>
      <c r="AX590" s="211"/>
    </row>
    <row r="591" spans="1:50" ht="12.75" customHeight="1" x14ac:dyDescent="0.3">
      <c r="A591" s="211"/>
      <c r="B591" s="253"/>
      <c r="C591" s="253"/>
      <c r="D591" s="253"/>
      <c r="E591" s="254"/>
      <c r="F591" s="254"/>
      <c r="G591" s="253"/>
      <c r="H591" s="253"/>
      <c r="I591" s="253"/>
      <c r="J591" s="255"/>
      <c r="K591" s="253"/>
      <c r="L591" s="253"/>
      <c r="M591" s="253"/>
      <c r="N591" s="256"/>
      <c r="O591" s="257"/>
      <c r="P591" s="253"/>
      <c r="Q591" s="253"/>
      <c r="R591" s="253"/>
      <c r="S591" s="253"/>
      <c r="T591" s="253"/>
      <c r="U591" s="253"/>
      <c r="V591" s="253"/>
      <c r="W591" s="253"/>
      <c r="X591" s="253"/>
      <c r="Y591" s="253"/>
      <c r="Z591" s="253"/>
      <c r="AA591" s="253"/>
      <c r="AB591" s="211"/>
      <c r="AC591" s="211"/>
      <c r="AD591" s="211"/>
      <c r="AE591" s="211"/>
      <c r="AF591" s="258"/>
      <c r="AG591" s="258"/>
      <c r="AH591" s="211"/>
      <c r="AI591" s="211"/>
      <c r="AJ591" s="211"/>
      <c r="AK591" s="211"/>
      <c r="AL591" s="211"/>
      <c r="AM591" s="211"/>
      <c r="AN591" s="211"/>
      <c r="AO591" s="211"/>
      <c r="AP591" s="211"/>
      <c r="AQ591" s="211"/>
      <c r="AR591" s="211"/>
      <c r="AS591" s="211"/>
      <c r="AT591" s="211"/>
      <c r="AU591" s="211"/>
      <c r="AV591" s="211"/>
      <c r="AW591" s="211"/>
      <c r="AX591" s="211"/>
    </row>
    <row r="592" spans="1:50" ht="12.75" customHeight="1" x14ac:dyDescent="0.3">
      <c r="A592" s="211"/>
      <c r="B592" s="253"/>
      <c r="C592" s="253"/>
      <c r="D592" s="253"/>
      <c r="E592" s="254"/>
      <c r="F592" s="254"/>
      <c r="G592" s="253"/>
      <c r="H592" s="253"/>
      <c r="I592" s="253"/>
      <c r="J592" s="255"/>
      <c r="K592" s="253"/>
      <c r="L592" s="253"/>
      <c r="M592" s="253"/>
      <c r="N592" s="256"/>
      <c r="O592" s="257"/>
      <c r="P592" s="253"/>
      <c r="Q592" s="253"/>
      <c r="R592" s="253"/>
      <c r="S592" s="253"/>
      <c r="T592" s="253"/>
      <c r="U592" s="253"/>
      <c r="V592" s="253"/>
      <c r="W592" s="253"/>
      <c r="X592" s="253"/>
      <c r="Y592" s="253"/>
      <c r="Z592" s="253"/>
      <c r="AA592" s="253"/>
      <c r="AB592" s="211"/>
      <c r="AC592" s="211"/>
      <c r="AD592" s="211"/>
      <c r="AE592" s="211"/>
      <c r="AF592" s="258"/>
      <c r="AG592" s="258"/>
      <c r="AH592" s="211"/>
      <c r="AI592" s="211"/>
      <c r="AJ592" s="211"/>
      <c r="AK592" s="211"/>
      <c r="AL592" s="211"/>
      <c r="AM592" s="211"/>
      <c r="AN592" s="211"/>
      <c r="AO592" s="211"/>
      <c r="AP592" s="211"/>
      <c r="AQ592" s="211"/>
      <c r="AR592" s="211"/>
      <c r="AS592" s="211"/>
      <c r="AT592" s="211"/>
      <c r="AU592" s="211"/>
      <c r="AV592" s="211"/>
      <c r="AW592" s="211"/>
      <c r="AX592" s="211"/>
    </row>
    <row r="593" spans="1:50" ht="12.75" customHeight="1" x14ac:dyDescent="0.3">
      <c r="A593" s="211"/>
      <c r="B593" s="253"/>
      <c r="C593" s="253"/>
      <c r="D593" s="253"/>
      <c r="E593" s="254"/>
      <c r="F593" s="254"/>
      <c r="G593" s="253"/>
      <c r="H593" s="253"/>
      <c r="I593" s="253"/>
      <c r="J593" s="255"/>
      <c r="K593" s="253"/>
      <c r="L593" s="253"/>
      <c r="M593" s="253"/>
      <c r="N593" s="256"/>
      <c r="O593" s="257"/>
      <c r="P593" s="253"/>
      <c r="Q593" s="253"/>
      <c r="R593" s="253"/>
      <c r="S593" s="253"/>
      <c r="T593" s="253"/>
      <c r="U593" s="253"/>
      <c r="V593" s="253"/>
      <c r="W593" s="253"/>
      <c r="X593" s="253"/>
      <c r="Y593" s="253"/>
      <c r="Z593" s="253"/>
      <c r="AA593" s="253"/>
      <c r="AB593" s="211"/>
      <c r="AC593" s="211"/>
      <c r="AD593" s="211"/>
      <c r="AE593" s="211"/>
      <c r="AF593" s="258"/>
      <c r="AG593" s="258"/>
      <c r="AH593" s="211"/>
      <c r="AI593" s="211"/>
      <c r="AJ593" s="211"/>
      <c r="AK593" s="211"/>
      <c r="AL593" s="211"/>
      <c r="AM593" s="211"/>
      <c r="AN593" s="211"/>
      <c r="AO593" s="211"/>
      <c r="AP593" s="211"/>
      <c r="AQ593" s="211"/>
      <c r="AR593" s="211"/>
      <c r="AS593" s="211"/>
      <c r="AT593" s="211"/>
      <c r="AU593" s="211"/>
      <c r="AV593" s="211"/>
      <c r="AW593" s="211"/>
      <c r="AX593" s="211"/>
    </row>
    <row r="594" spans="1:50" ht="12.75" customHeight="1" x14ac:dyDescent="0.3">
      <c r="A594" s="211"/>
      <c r="B594" s="253"/>
      <c r="C594" s="253"/>
      <c r="D594" s="253"/>
      <c r="E594" s="254"/>
      <c r="F594" s="254"/>
      <c r="G594" s="253"/>
      <c r="H594" s="253"/>
      <c r="I594" s="253"/>
      <c r="J594" s="255"/>
      <c r="K594" s="253"/>
      <c r="L594" s="253"/>
      <c r="M594" s="253"/>
      <c r="N594" s="256"/>
      <c r="O594" s="257"/>
      <c r="P594" s="253"/>
      <c r="Q594" s="253"/>
      <c r="R594" s="253"/>
      <c r="S594" s="253"/>
      <c r="T594" s="253"/>
      <c r="U594" s="253"/>
      <c r="V594" s="253"/>
      <c r="W594" s="253"/>
      <c r="X594" s="253"/>
      <c r="Y594" s="253"/>
      <c r="Z594" s="253"/>
      <c r="AA594" s="253"/>
      <c r="AB594" s="211"/>
      <c r="AC594" s="211"/>
      <c r="AD594" s="211"/>
      <c r="AE594" s="211"/>
      <c r="AF594" s="258"/>
      <c r="AG594" s="258"/>
      <c r="AH594" s="211"/>
      <c r="AI594" s="211"/>
      <c r="AJ594" s="211"/>
      <c r="AK594" s="211"/>
      <c r="AL594" s="211"/>
      <c r="AM594" s="211"/>
      <c r="AN594" s="211"/>
      <c r="AO594" s="211"/>
      <c r="AP594" s="211"/>
      <c r="AQ594" s="211"/>
      <c r="AR594" s="211"/>
      <c r="AS594" s="211"/>
      <c r="AT594" s="211"/>
      <c r="AU594" s="211"/>
      <c r="AV594" s="211"/>
      <c r="AW594" s="211"/>
      <c r="AX594" s="211"/>
    </row>
    <row r="595" spans="1:50" ht="12.75" customHeight="1" x14ac:dyDescent="0.3">
      <c r="A595" s="211"/>
      <c r="B595" s="253"/>
      <c r="C595" s="253"/>
      <c r="D595" s="253"/>
      <c r="E595" s="254"/>
      <c r="F595" s="254"/>
      <c r="G595" s="253"/>
      <c r="H595" s="253"/>
      <c r="I595" s="253"/>
      <c r="J595" s="255"/>
      <c r="K595" s="253"/>
      <c r="L595" s="253"/>
      <c r="M595" s="253"/>
      <c r="N595" s="256"/>
      <c r="O595" s="257"/>
      <c r="P595" s="253"/>
      <c r="Q595" s="253"/>
      <c r="R595" s="253"/>
      <c r="S595" s="253"/>
      <c r="T595" s="253"/>
      <c r="U595" s="253"/>
      <c r="V595" s="253"/>
      <c r="W595" s="253"/>
      <c r="X595" s="253"/>
      <c r="Y595" s="253"/>
      <c r="Z595" s="253"/>
      <c r="AA595" s="253"/>
      <c r="AB595" s="211"/>
      <c r="AC595" s="211"/>
      <c r="AD595" s="211"/>
      <c r="AE595" s="211"/>
      <c r="AF595" s="258"/>
      <c r="AG595" s="258"/>
      <c r="AH595" s="211"/>
      <c r="AI595" s="211"/>
      <c r="AJ595" s="211"/>
      <c r="AK595" s="211"/>
      <c r="AL595" s="211"/>
      <c r="AM595" s="211"/>
      <c r="AN595" s="211"/>
      <c r="AO595" s="211"/>
      <c r="AP595" s="211"/>
      <c r="AQ595" s="211"/>
      <c r="AR595" s="211"/>
      <c r="AS595" s="211"/>
      <c r="AT595" s="211"/>
      <c r="AU595" s="211"/>
      <c r="AV595" s="211"/>
      <c r="AW595" s="211"/>
      <c r="AX595" s="211"/>
    </row>
    <row r="596" spans="1:50" ht="12.75" customHeight="1" x14ac:dyDescent="0.3">
      <c r="A596" s="211"/>
      <c r="B596" s="253"/>
      <c r="C596" s="253"/>
      <c r="D596" s="253"/>
      <c r="E596" s="254"/>
      <c r="F596" s="254"/>
      <c r="G596" s="253"/>
      <c r="H596" s="253"/>
      <c r="I596" s="253"/>
      <c r="J596" s="255"/>
      <c r="K596" s="253"/>
      <c r="L596" s="253"/>
      <c r="M596" s="253"/>
      <c r="N596" s="256"/>
      <c r="O596" s="257"/>
      <c r="P596" s="253"/>
      <c r="Q596" s="253"/>
      <c r="R596" s="253"/>
      <c r="S596" s="253"/>
      <c r="T596" s="253"/>
      <c r="U596" s="253"/>
      <c r="V596" s="253"/>
      <c r="W596" s="253"/>
      <c r="X596" s="253"/>
      <c r="Y596" s="253"/>
      <c r="Z596" s="253"/>
      <c r="AA596" s="253"/>
      <c r="AB596" s="211"/>
      <c r="AC596" s="211"/>
      <c r="AD596" s="211"/>
      <c r="AE596" s="211"/>
      <c r="AF596" s="258"/>
      <c r="AG596" s="258"/>
      <c r="AH596" s="211"/>
      <c r="AI596" s="211"/>
      <c r="AJ596" s="211"/>
      <c r="AK596" s="211"/>
      <c r="AL596" s="211"/>
      <c r="AM596" s="211"/>
      <c r="AN596" s="211"/>
      <c r="AO596" s="211"/>
      <c r="AP596" s="211"/>
      <c r="AQ596" s="211"/>
      <c r="AR596" s="211"/>
      <c r="AS596" s="211"/>
      <c r="AT596" s="211"/>
      <c r="AU596" s="211"/>
      <c r="AV596" s="211"/>
      <c r="AW596" s="211"/>
      <c r="AX596" s="211"/>
    </row>
    <row r="597" spans="1:50" ht="12.75" customHeight="1" x14ac:dyDescent="0.3">
      <c r="A597" s="211"/>
      <c r="B597" s="253"/>
      <c r="C597" s="253"/>
      <c r="D597" s="253"/>
      <c r="E597" s="254"/>
      <c r="F597" s="254"/>
      <c r="G597" s="253"/>
      <c r="H597" s="253"/>
      <c r="I597" s="253"/>
      <c r="J597" s="255"/>
      <c r="K597" s="253"/>
      <c r="L597" s="253"/>
      <c r="M597" s="253"/>
      <c r="N597" s="256"/>
      <c r="O597" s="257"/>
      <c r="P597" s="253"/>
      <c r="Q597" s="253"/>
      <c r="R597" s="253"/>
      <c r="S597" s="253"/>
      <c r="T597" s="253"/>
      <c r="U597" s="253"/>
      <c r="V597" s="253"/>
      <c r="W597" s="253"/>
      <c r="X597" s="253"/>
      <c r="Y597" s="253"/>
      <c r="Z597" s="253"/>
      <c r="AA597" s="253"/>
      <c r="AB597" s="211"/>
      <c r="AC597" s="211"/>
      <c r="AD597" s="211"/>
      <c r="AE597" s="211"/>
      <c r="AF597" s="258"/>
      <c r="AG597" s="258"/>
      <c r="AH597" s="211"/>
      <c r="AI597" s="211"/>
      <c r="AJ597" s="211"/>
      <c r="AK597" s="211"/>
      <c r="AL597" s="211"/>
      <c r="AM597" s="211"/>
      <c r="AN597" s="211"/>
      <c r="AO597" s="211"/>
      <c r="AP597" s="211"/>
      <c r="AQ597" s="211"/>
      <c r="AR597" s="211"/>
      <c r="AS597" s="211"/>
      <c r="AT597" s="211"/>
      <c r="AU597" s="211"/>
      <c r="AV597" s="211"/>
      <c r="AW597" s="211"/>
      <c r="AX597" s="211"/>
    </row>
    <row r="598" spans="1:50" ht="12.75" customHeight="1" x14ac:dyDescent="0.3">
      <c r="A598" s="211"/>
      <c r="B598" s="253"/>
      <c r="C598" s="253"/>
      <c r="D598" s="253"/>
      <c r="E598" s="254"/>
      <c r="F598" s="254"/>
      <c r="G598" s="253"/>
      <c r="H598" s="253"/>
      <c r="I598" s="253"/>
      <c r="J598" s="255"/>
      <c r="K598" s="253"/>
      <c r="L598" s="253"/>
      <c r="M598" s="253"/>
      <c r="N598" s="256"/>
      <c r="O598" s="257"/>
      <c r="P598" s="253"/>
      <c r="Q598" s="253"/>
      <c r="R598" s="253"/>
      <c r="S598" s="253"/>
      <c r="T598" s="253"/>
      <c r="U598" s="253"/>
      <c r="V598" s="253"/>
      <c r="W598" s="253"/>
      <c r="X598" s="253"/>
      <c r="Y598" s="253"/>
      <c r="Z598" s="253"/>
      <c r="AA598" s="253"/>
      <c r="AB598" s="211"/>
      <c r="AC598" s="211"/>
      <c r="AD598" s="211"/>
      <c r="AE598" s="211"/>
      <c r="AF598" s="258"/>
      <c r="AG598" s="258"/>
      <c r="AH598" s="211"/>
      <c r="AI598" s="211"/>
      <c r="AJ598" s="211"/>
      <c r="AK598" s="211"/>
      <c r="AL598" s="211"/>
      <c r="AM598" s="211"/>
      <c r="AN598" s="211"/>
      <c r="AO598" s="211"/>
      <c r="AP598" s="211"/>
      <c r="AQ598" s="211"/>
      <c r="AR598" s="211"/>
      <c r="AS598" s="211"/>
      <c r="AT598" s="211"/>
      <c r="AU598" s="211"/>
      <c r="AV598" s="211"/>
      <c r="AW598" s="211"/>
      <c r="AX598" s="211"/>
    </row>
    <row r="599" spans="1:50" ht="12.75" customHeight="1" x14ac:dyDescent="0.3">
      <c r="A599" s="211"/>
      <c r="B599" s="253"/>
      <c r="C599" s="253"/>
      <c r="D599" s="253"/>
      <c r="E599" s="254"/>
      <c r="F599" s="254"/>
      <c r="G599" s="253"/>
      <c r="H599" s="253"/>
      <c r="I599" s="253"/>
      <c r="J599" s="255"/>
      <c r="K599" s="253"/>
      <c r="L599" s="253"/>
      <c r="M599" s="253"/>
      <c r="N599" s="256"/>
      <c r="O599" s="257"/>
      <c r="P599" s="253"/>
      <c r="Q599" s="253"/>
      <c r="R599" s="253"/>
      <c r="S599" s="253"/>
      <c r="T599" s="253"/>
      <c r="U599" s="253"/>
      <c r="V599" s="253"/>
      <c r="W599" s="253"/>
      <c r="X599" s="253"/>
      <c r="Y599" s="253"/>
      <c r="Z599" s="253"/>
      <c r="AA599" s="253"/>
      <c r="AB599" s="211"/>
      <c r="AC599" s="211"/>
      <c r="AD599" s="211"/>
      <c r="AE599" s="211"/>
      <c r="AF599" s="258"/>
      <c r="AG599" s="258"/>
      <c r="AH599" s="211"/>
      <c r="AI599" s="211"/>
      <c r="AJ599" s="211"/>
      <c r="AK599" s="211"/>
      <c r="AL599" s="211"/>
      <c r="AM599" s="211"/>
      <c r="AN599" s="211"/>
      <c r="AO599" s="211"/>
      <c r="AP599" s="211"/>
      <c r="AQ599" s="211"/>
      <c r="AR599" s="211"/>
      <c r="AS599" s="211"/>
      <c r="AT599" s="211"/>
      <c r="AU599" s="211"/>
      <c r="AV599" s="211"/>
      <c r="AW599" s="211"/>
      <c r="AX599" s="211"/>
    </row>
    <row r="600" spans="1:50" ht="12.75" customHeight="1" x14ac:dyDescent="0.3">
      <c r="A600" s="211"/>
      <c r="B600" s="253"/>
      <c r="C600" s="253"/>
      <c r="D600" s="253"/>
      <c r="E600" s="254"/>
      <c r="F600" s="254"/>
      <c r="G600" s="253"/>
      <c r="H600" s="253"/>
      <c r="I600" s="253"/>
      <c r="J600" s="255"/>
      <c r="K600" s="253"/>
      <c r="L600" s="253"/>
      <c r="M600" s="253"/>
      <c r="N600" s="256"/>
      <c r="O600" s="257"/>
      <c r="P600" s="253"/>
      <c r="Q600" s="253"/>
      <c r="R600" s="253"/>
      <c r="S600" s="253"/>
      <c r="T600" s="253"/>
      <c r="U600" s="253"/>
      <c r="V600" s="253"/>
      <c r="W600" s="253"/>
      <c r="X600" s="253"/>
      <c r="Y600" s="253"/>
      <c r="Z600" s="253"/>
      <c r="AA600" s="253"/>
      <c r="AB600" s="211"/>
      <c r="AC600" s="211"/>
      <c r="AD600" s="211"/>
      <c r="AE600" s="211"/>
      <c r="AF600" s="258"/>
      <c r="AG600" s="258"/>
      <c r="AH600" s="211"/>
      <c r="AI600" s="211"/>
      <c r="AJ600" s="211"/>
      <c r="AK600" s="211"/>
      <c r="AL600" s="211"/>
      <c r="AM600" s="211"/>
      <c r="AN600" s="211"/>
      <c r="AO600" s="211"/>
      <c r="AP600" s="211"/>
      <c r="AQ600" s="211"/>
      <c r="AR600" s="211"/>
      <c r="AS600" s="211"/>
      <c r="AT600" s="211"/>
      <c r="AU600" s="211"/>
      <c r="AV600" s="211"/>
      <c r="AW600" s="211"/>
      <c r="AX600" s="211"/>
    </row>
    <row r="601" spans="1:50" ht="12.75" customHeight="1" x14ac:dyDescent="0.3">
      <c r="A601" s="211"/>
      <c r="B601" s="253"/>
      <c r="C601" s="253"/>
      <c r="D601" s="253"/>
      <c r="E601" s="254"/>
      <c r="F601" s="254"/>
      <c r="G601" s="253"/>
      <c r="H601" s="253"/>
      <c r="I601" s="253"/>
      <c r="J601" s="255"/>
      <c r="K601" s="253"/>
      <c r="L601" s="253"/>
      <c r="M601" s="253"/>
      <c r="N601" s="256"/>
      <c r="O601" s="257"/>
      <c r="P601" s="253"/>
      <c r="Q601" s="253"/>
      <c r="R601" s="253"/>
      <c r="S601" s="253"/>
      <c r="T601" s="253"/>
      <c r="U601" s="253"/>
      <c r="V601" s="253"/>
      <c r="W601" s="253"/>
      <c r="X601" s="253"/>
      <c r="Y601" s="253"/>
      <c r="Z601" s="253"/>
      <c r="AA601" s="253"/>
      <c r="AB601" s="211"/>
      <c r="AC601" s="211"/>
      <c r="AD601" s="211"/>
      <c r="AE601" s="211"/>
      <c r="AF601" s="258"/>
      <c r="AG601" s="258"/>
      <c r="AH601" s="211"/>
      <c r="AI601" s="211"/>
      <c r="AJ601" s="211"/>
      <c r="AK601" s="211"/>
      <c r="AL601" s="211"/>
      <c r="AM601" s="211"/>
      <c r="AN601" s="211"/>
      <c r="AO601" s="211"/>
      <c r="AP601" s="211"/>
      <c r="AQ601" s="211"/>
      <c r="AR601" s="211"/>
      <c r="AS601" s="211"/>
      <c r="AT601" s="211"/>
      <c r="AU601" s="211"/>
      <c r="AV601" s="211"/>
      <c r="AW601" s="211"/>
      <c r="AX601" s="211"/>
    </row>
    <row r="602" spans="1:50" ht="12.75" customHeight="1" x14ac:dyDescent="0.3">
      <c r="A602" s="211"/>
      <c r="B602" s="253"/>
      <c r="C602" s="253"/>
      <c r="D602" s="253"/>
      <c r="E602" s="254"/>
      <c r="F602" s="254"/>
      <c r="G602" s="253"/>
      <c r="H602" s="253"/>
      <c r="I602" s="253"/>
      <c r="J602" s="255"/>
      <c r="K602" s="253"/>
      <c r="L602" s="253"/>
      <c r="M602" s="253"/>
      <c r="N602" s="256"/>
      <c r="O602" s="257"/>
      <c r="P602" s="253"/>
      <c r="Q602" s="253"/>
      <c r="R602" s="253"/>
      <c r="S602" s="253"/>
      <c r="T602" s="253"/>
      <c r="U602" s="253"/>
      <c r="V602" s="253"/>
      <c r="W602" s="253"/>
      <c r="X602" s="253"/>
      <c r="Y602" s="253"/>
      <c r="Z602" s="253"/>
      <c r="AA602" s="253"/>
      <c r="AB602" s="211"/>
      <c r="AC602" s="211"/>
      <c r="AD602" s="211"/>
      <c r="AE602" s="211"/>
      <c r="AF602" s="258"/>
      <c r="AG602" s="258"/>
      <c r="AH602" s="211"/>
      <c r="AI602" s="211"/>
      <c r="AJ602" s="211"/>
      <c r="AK602" s="211"/>
      <c r="AL602" s="211"/>
      <c r="AM602" s="211"/>
      <c r="AN602" s="211"/>
      <c r="AO602" s="211"/>
      <c r="AP602" s="211"/>
      <c r="AQ602" s="211"/>
      <c r="AR602" s="211"/>
      <c r="AS602" s="211"/>
      <c r="AT602" s="211"/>
      <c r="AU602" s="211"/>
      <c r="AV602" s="211"/>
      <c r="AW602" s="211"/>
      <c r="AX602" s="211"/>
    </row>
    <row r="603" spans="1:50" ht="12.75" customHeight="1" x14ac:dyDescent="0.3">
      <c r="A603" s="211"/>
      <c r="B603" s="253"/>
      <c r="C603" s="253"/>
      <c r="D603" s="253"/>
      <c r="E603" s="254"/>
      <c r="F603" s="254"/>
      <c r="G603" s="253"/>
      <c r="H603" s="253"/>
      <c r="I603" s="253"/>
      <c r="J603" s="255"/>
      <c r="K603" s="253"/>
      <c r="L603" s="253"/>
      <c r="M603" s="253"/>
      <c r="N603" s="256"/>
      <c r="O603" s="257"/>
      <c r="P603" s="253"/>
      <c r="Q603" s="253"/>
      <c r="R603" s="253"/>
      <c r="S603" s="253"/>
      <c r="T603" s="253"/>
      <c r="U603" s="253"/>
      <c r="V603" s="253"/>
      <c r="W603" s="253"/>
      <c r="X603" s="253"/>
      <c r="Y603" s="253"/>
      <c r="Z603" s="253"/>
      <c r="AA603" s="253"/>
      <c r="AB603" s="211"/>
      <c r="AC603" s="211"/>
      <c r="AD603" s="211"/>
      <c r="AE603" s="211"/>
      <c r="AF603" s="258"/>
      <c r="AG603" s="258"/>
      <c r="AH603" s="211"/>
      <c r="AI603" s="211"/>
      <c r="AJ603" s="211"/>
      <c r="AK603" s="211"/>
      <c r="AL603" s="211"/>
      <c r="AM603" s="211"/>
      <c r="AN603" s="211"/>
      <c r="AO603" s="211"/>
      <c r="AP603" s="211"/>
      <c r="AQ603" s="211"/>
      <c r="AR603" s="211"/>
      <c r="AS603" s="211"/>
      <c r="AT603" s="211"/>
      <c r="AU603" s="211"/>
      <c r="AV603" s="211"/>
      <c r="AW603" s="211"/>
      <c r="AX603" s="211"/>
    </row>
    <row r="604" spans="1:50" ht="12.75" customHeight="1" x14ac:dyDescent="0.3">
      <c r="A604" s="211"/>
      <c r="B604" s="253"/>
      <c r="C604" s="253"/>
      <c r="D604" s="253"/>
      <c r="E604" s="254"/>
      <c r="F604" s="254"/>
      <c r="G604" s="253"/>
      <c r="H604" s="253"/>
      <c r="I604" s="253"/>
      <c r="J604" s="255"/>
      <c r="K604" s="253"/>
      <c r="L604" s="253"/>
      <c r="M604" s="253"/>
      <c r="N604" s="256"/>
      <c r="O604" s="257"/>
      <c r="P604" s="253"/>
      <c r="Q604" s="253"/>
      <c r="R604" s="253"/>
      <c r="S604" s="253"/>
      <c r="T604" s="253"/>
      <c r="U604" s="253"/>
      <c r="V604" s="253"/>
      <c r="W604" s="253"/>
      <c r="X604" s="253"/>
      <c r="Y604" s="253"/>
      <c r="Z604" s="253"/>
      <c r="AA604" s="253"/>
      <c r="AB604" s="211"/>
      <c r="AC604" s="211"/>
      <c r="AD604" s="211"/>
      <c r="AE604" s="211"/>
      <c r="AF604" s="258"/>
      <c r="AG604" s="258"/>
      <c r="AH604" s="211"/>
      <c r="AI604" s="211"/>
      <c r="AJ604" s="211"/>
      <c r="AK604" s="211"/>
      <c r="AL604" s="211"/>
      <c r="AM604" s="211"/>
      <c r="AN604" s="211"/>
      <c r="AO604" s="211"/>
      <c r="AP604" s="211"/>
      <c r="AQ604" s="211"/>
      <c r="AR604" s="211"/>
      <c r="AS604" s="211"/>
      <c r="AT604" s="211"/>
      <c r="AU604" s="211"/>
      <c r="AV604" s="211"/>
      <c r="AW604" s="211"/>
      <c r="AX604" s="211"/>
    </row>
    <row r="605" spans="1:50" ht="12.75" customHeight="1" x14ac:dyDescent="0.3">
      <c r="A605" s="211"/>
      <c r="B605" s="253"/>
      <c r="C605" s="253"/>
      <c r="D605" s="253"/>
      <c r="E605" s="254"/>
      <c r="F605" s="254"/>
      <c r="G605" s="253"/>
      <c r="H605" s="253"/>
      <c r="I605" s="253"/>
      <c r="J605" s="255"/>
      <c r="K605" s="253"/>
      <c r="L605" s="253"/>
      <c r="M605" s="253"/>
      <c r="N605" s="256"/>
      <c r="O605" s="257"/>
      <c r="P605" s="253"/>
      <c r="Q605" s="253"/>
      <c r="R605" s="253"/>
      <c r="S605" s="253"/>
      <c r="T605" s="253"/>
      <c r="U605" s="253"/>
      <c r="V605" s="253"/>
      <c r="W605" s="253"/>
      <c r="X605" s="253"/>
      <c r="Y605" s="253"/>
      <c r="Z605" s="253"/>
      <c r="AA605" s="253"/>
      <c r="AB605" s="211"/>
      <c r="AC605" s="211"/>
      <c r="AD605" s="211"/>
      <c r="AE605" s="211"/>
      <c r="AF605" s="258"/>
      <c r="AG605" s="258"/>
      <c r="AH605" s="211"/>
      <c r="AI605" s="211"/>
      <c r="AJ605" s="211"/>
      <c r="AK605" s="211"/>
      <c r="AL605" s="211"/>
      <c r="AM605" s="211"/>
      <c r="AN605" s="211"/>
      <c r="AO605" s="211"/>
      <c r="AP605" s="211"/>
      <c r="AQ605" s="211"/>
      <c r="AR605" s="211"/>
      <c r="AS605" s="211"/>
      <c r="AT605" s="211"/>
      <c r="AU605" s="211"/>
      <c r="AV605" s="211"/>
      <c r="AW605" s="211"/>
      <c r="AX605" s="211"/>
    </row>
    <row r="606" spans="1:50" ht="12.75" customHeight="1" x14ac:dyDescent="0.3">
      <c r="A606" s="211"/>
      <c r="B606" s="253"/>
      <c r="C606" s="253"/>
      <c r="D606" s="253"/>
      <c r="E606" s="254"/>
      <c r="F606" s="254"/>
      <c r="G606" s="253"/>
      <c r="H606" s="253"/>
      <c r="I606" s="253"/>
      <c r="J606" s="255"/>
      <c r="K606" s="253"/>
      <c r="L606" s="253"/>
      <c r="M606" s="253"/>
      <c r="N606" s="256"/>
      <c r="O606" s="257"/>
      <c r="P606" s="253"/>
      <c r="Q606" s="253"/>
      <c r="R606" s="253"/>
      <c r="S606" s="253"/>
      <c r="T606" s="253"/>
      <c r="U606" s="253"/>
      <c r="V606" s="253"/>
      <c r="W606" s="253"/>
      <c r="X606" s="253"/>
      <c r="Y606" s="253"/>
      <c r="Z606" s="253"/>
      <c r="AA606" s="253"/>
      <c r="AB606" s="211"/>
      <c r="AC606" s="211"/>
      <c r="AD606" s="211"/>
      <c r="AE606" s="211"/>
      <c r="AF606" s="258"/>
      <c r="AG606" s="258"/>
      <c r="AH606" s="211"/>
      <c r="AI606" s="211"/>
      <c r="AJ606" s="211"/>
      <c r="AK606" s="211"/>
      <c r="AL606" s="211"/>
      <c r="AM606" s="211"/>
      <c r="AN606" s="211"/>
      <c r="AO606" s="211"/>
      <c r="AP606" s="211"/>
      <c r="AQ606" s="211"/>
      <c r="AR606" s="211"/>
      <c r="AS606" s="211"/>
      <c r="AT606" s="211"/>
      <c r="AU606" s="211"/>
      <c r="AV606" s="211"/>
      <c r="AW606" s="211"/>
      <c r="AX606" s="211"/>
    </row>
    <row r="607" spans="1:50" ht="12.75" customHeight="1" x14ac:dyDescent="0.3">
      <c r="A607" s="211"/>
      <c r="B607" s="253"/>
      <c r="C607" s="253"/>
      <c r="D607" s="253"/>
      <c r="E607" s="254"/>
      <c r="F607" s="254"/>
      <c r="G607" s="253"/>
      <c r="H607" s="253"/>
      <c r="I607" s="253"/>
      <c r="J607" s="255"/>
      <c r="K607" s="253"/>
      <c r="L607" s="253"/>
      <c r="M607" s="253"/>
      <c r="N607" s="256"/>
      <c r="O607" s="257"/>
      <c r="P607" s="253"/>
      <c r="Q607" s="253"/>
      <c r="R607" s="253"/>
      <c r="S607" s="253"/>
      <c r="T607" s="253"/>
      <c r="U607" s="253"/>
      <c r="V607" s="253"/>
      <c r="W607" s="253"/>
      <c r="X607" s="253"/>
      <c r="Y607" s="253"/>
      <c r="Z607" s="253"/>
      <c r="AA607" s="253"/>
      <c r="AB607" s="211"/>
      <c r="AC607" s="211"/>
      <c r="AD607" s="211"/>
      <c r="AE607" s="211"/>
      <c r="AF607" s="258"/>
      <c r="AG607" s="258"/>
      <c r="AH607" s="211"/>
      <c r="AI607" s="211"/>
      <c r="AJ607" s="211"/>
      <c r="AK607" s="211"/>
      <c r="AL607" s="211"/>
      <c r="AM607" s="211"/>
      <c r="AN607" s="211"/>
      <c r="AO607" s="211"/>
      <c r="AP607" s="211"/>
      <c r="AQ607" s="211"/>
      <c r="AR607" s="211"/>
      <c r="AS607" s="211"/>
      <c r="AT607" s="211"/>
      <c r="AU607" s="211"/>
      <c r="AV607" s="211"/>
      <c r="AW607" s="211"/>
      <c r="AX607" s="211"/>
    </row>
    <row r="608" spans="1:50" ht="12.75" customHeight="1" x14ac:dyDescent="0.3">
      <c r="A608" s="211"/>
      <c r="B608" s="253"/>
      <c r="C608" s="253"/>
      <c r="D608" s="253"/>
      <c r="E608" s="254"/>
      <c r="F608" s="254"/>
      <c r="G608" s="253"/>
      <c r="H608" s="253"/>
      <c r="I608" s="253"/>
      <c r="J608" s="255"/>
      <c r="K608" s="253"/>
      <c r="L608" s="253"/>
      <c r="M608" s="253"/>
      <c r="N608" s="256"/>
      <c r="O608" s="257"/>
      <c r="P608" s="253"/>
      <c r="Q608" s="253"/>
      <c r="R608" s="253"/>
      <c r="S608" s="253"/>
      <c r="T608" s="253"/>
      <c r="U608" s="253"/>
      <c r="V608" s="253"/>
      <c r="W608" s="253"/>
      <c r="X608" s="253"/>
      <c r="Y608" s="253"/>
      <c r="Z608" s="253"/>
      <c r="AA608" s="253"/>
      <c r="AB608" s="211"/>
      <c r="AC608" s="211"/>
      <c r="AD608" s="211"/>
      <c r="AE608" s="211"/>
      <c r="AF608" s="258"/>
      <c r="AG608" s="258"/>
      <c r="AH608" s="211"/>
      <c r="AI608" s="211"/>
      <c r="AJ608" s="211"/>
      <c r="AK608" s="211"/>
      <c r="AL608" s="211"/>
      <c r="AM608" s="211"/>
      <c r="AN608" s="211"/>
      <c r="AO608" s="211"/>
      <c r="AP608" s="211"/>
      <c r="AQ608" s="211"/>
      <c r="AR608" s="211"/>
      <c r="AS608" s="211"/>
      <c r="AT608" s="211"/>
      <c r="AU608" s="211"/>
      <c r="AV608" s="211"/>
      <c r="AW608" s="211"/>
      <c r="AX608" s="211"/>
    </row>
    <row r="609" spans="1:50" ht="12.75" customHeight="1" x14ac:dyDescent="0.3">
      <c r="A609" s="211"/>
      <c r="B609" s="253"/>
      <c r="C609" s="253"/>
      <c r="D609" s="253"/>
      <c r="E609" s="254"/>
      <c r="F609" s="254"/>
      <c r="G609" s="253"/>
      <c r="H609" s="253"/>
      <c r="I609" s="253"/>
      <c r="J609" s="255"/>
      <c r="K609" s="253"/>
      <c r="L609" s="253"/>
      <c r="M609" s="253"/>
      <c r="N609" s="256"/>
      <c r="O609" s="257"/>
      <c r="P609" s="253"/>
      <c r="Q609" s="253"/>
      <c r="R609" s="253"/>
      <c r="S609" s="253"/>
      <c r="T609" s="253"/>
      <c r="U609" s="253"/>
      <c r="V609" s="253"/>
      <c r="W609" s="253"/>
      <c r="X609" s="253"/>
      <c r="Y609" s="253"/>
      <c r="Z609" s="253"/>
      <c r="AA609" s="253"/>
      <c r="AB609" s="211"/>
      <c r="AC609" s="211"/>
      <c r="AD609" s="211"/>
      <c r="AE609" s="211"/>
      <c r="AF609" s="258"/>
      <c r="AG609" s="258"/>
      <c r="AH609" s="211"/>
      <c r="AI609" s="211"/>
      <c r="AJ609" s="211"/>
      <c r="AK609" s="211"/>
      <c r="AL609" s="211"/>
      <c r="AM609" s="211"/>
      <c r="AN609" s="211"/>
      <c r="AO609" s="211"/>
      <c r="AP609" s="211"/>
      <c r="AQ609" s="211"/>
      <c r="AR609" s="211"/>
      <c r="AS609" s="211"/>
      <c r="AT609" s="211"/>
      <c r="AU609" s="211"/>
      <c r="AV609" s="211"/>
      <c r="AW609" s="211"/>
      <c r="AX609" s="211"/>
    </row>
    <row r="610" spans="1:50" ht="12.75" customHeight="1" x14ac:dyDescent="0.3">
      <c r="A610" s="211"/>
      <c r="B610" s="253"/>
      <c r="C610" s="253"/>
      <c r="D610" s="253"/>
      <c r="E610" s="254"/>
      <c r="F610" s="254"/>
      <c r="G610" s="253"/>
      <c r="H610" s="253"/>
      <c r="I610" s="253"/>
      <c r="J610" s="255"/>
      <c r="K610" s="253"/>
      <c r="L610" s="253"/>
      <c r="M610" s="253"/>
      <c r="N610" s="256"/>
      <c r="O610" s="257"/>
      <c r="P610" s="253"/>
      <c r="Q610" s="253"/>
      <c r="R610" s="253"/>
      <c r="S610" s="253"/>
      <c r="T610" s="253"/>
      <c r="U610" s="253"/>
      <c r="V610" s="253"/>
      <c r="W610" s="253"/>
      <c r="X610" s="253"/>
      <c r="Y610" s="253"/>
      <c r="Z610" s="253"/>
      <c r="AA610" s="253"/>
      <c r="AB610" s="211"/>
      <c r="AC610" s="211"/>
      <c r="AD610" s="211"/>
      <c r="AE610" s="211"/>
      <c r="AF610" s="258"/>
      <c r="AG610" s="258"/>
      <c r="AH610" s="211"/>
      <c r="AI610" s="211"/>
      <c r="AJ610" s="211"/>
      <c r="AK610" s="211"/>
      <c r="AL610" s="211"/>
      <c r="AM610" s="211"/>
      <c r="AN610" s="211"/>
      <c r="AO610" s="211"/>
      <c r="AP610" s="211"/>
      <c r="AQ610" s="211"/>
      <c r="AR610" s="211"/>
      <c r="AS610" s="211"/>
      <c r="AT610" s="211"/>
      <c r="AU610" s="211"/>
      <c r="AV610" s="211"/>
      <c r="AW610" s="211"/>
      <c r="AX610" s="211"/>
    </row>
    <row r="611" spans="1:50" ht="12.75" customHeight="1" x14ac:dyDescent="0.3">
      <c r="A611" s="211"/>
      <c r="B611" s="253"/>
      <c r="C611" s="253"/>
      <c r="D611" s="253"/>
      <c r="E611" s="254"/>
      <c r="F611" s="254"/>
      <c r="G611" s="253"/>
      <c r="H611" s="253"/>
      <c r="I611" s="253"/>
      <c r="J611" s="255"/>
      <c r="K611" s="253"/>
      <c r="L611" s="253"/>
      <c r="M611" s="253"/>
      <c r="N611" s="256"/>
      <c r="O611" s="257"/>
      <c r="P611" s="253"/>
      <c r="Q611" s="253"/>
      <c r="R611" s="253"/>
      <c r="S611" s="253"/>
      <c r="T611" s="253"/>
      <c r="U611" s="253"/>
      <c r="V611" s="253"/>
      <c r="W611" s="253"/>
      <c r="X611" s="253"/>
      <c r="Y611" s="253"/>
      <c r="Z611" s="253"/>
      <c r="AA611" s="253"/>
      <c r="AB611" s="211"/>
      <c r="AC611" s="211"/>
      <c r="AD611" s="211"/>
      <c r="AE611" s="211"/>
      <c r="AF611" s="258"/>
      <c r="AG611" s="258"/>
      <c r="AH611" s="211"/>
      <c r="AI611" s="211"/>
      <c r="AJ611" s="211"/>
      <c r="AK611" s="211"/>
      <c r="AL611" s="211"/>
      <c r="AM611" s="211"/>
      <c r="AN611" s="211"/>
      <c r="AO611" s="211"/>
      <c r="AP611" s="211"/>
      <c r="AQ611" s="211"/>
      <c r="AR611" s="211"/>
      <c r="AS611" s="211"/>
      <c r="AT611" s="211"/>
      <c r="AU611" s="211"/>
      <c r="AV611" s="211"/>
      <c r="AW611" s="211"/>
      <c r="AX611" s="211"/>
    </row>
    <row r="612" spans="1:50" ht="12.75" customHeight="1" x14ac:dyDescent="0.3">
      <c r="A612" s="211"/>
      <c r="B612" s="253"/>
      <c r="C612" s="253"/>
      <c r="D612" s="253"/>
      <c r="E612" s="254"/>
      <c r="F612" s="254"/>
      <c r="G612" s="253"/>
      <c r="H612" s="253"/>
      <c r="I612" s="253"/>
      <c r="J612" s="255"/>
      <c r="K612" s="253"/>
      <c r="L612" s="253"/>
      <c r="M612" s="253"/>
      <c r="N612" s="256"/>
      <c r="O612" s="257"/>
      <c r="P612" s="253"/>
      <c r="Q612" s="253"/>
      <c r="R612" s="253"/>
      <c r="S612" s="253"/>
      <c r="T612" s="253"/>
      <c r="U612" s="253"/>
      <c r="V612" s="253"/>
      <c r="W612" s="253"/>
      <c r="X612" s="253"/>
      <c r="Y612" s="253"/>
      <c r="Z612" s="253"/>
      <c r="AA612" s="253"/>
      <c r="AB612" s="211"/>
      <c r="AC612" s="211"/>
      <c r="AD612" s="211"/>
      <c r="AE612" s="211"/>
      <c r="AF612" s="258"/>
      <c r="AG612" s="258"/>
      <c r="AH612" s="211"/>
      <c r="AI612" s="211"/>
      <c r="AJ612" s="211"/>
      <c r="AK612" s="211"/>
      <c r="AL612" s="211"/>
      <c r="AM612" s="211"/>
      <c r="AN612" s="211"/>
      <c r="AO612" s="211"/>
      <c r="AP612" s="211"/>
      <c r="AQ612" s="211"/>
      <c r="AR612" s="211"/>
      <c r="AS612" s="211"/>
      <c r="AT612" s="211"/>
      <c r="AU612" s="211"/>
      <c r="AV612" s="211"/>
      <c r="AW612" s="211"/>
      <c r="AX612" s="211"/>
    </row>
    <row r="613" spans="1:50" ht="12.75" customHeight="1" x14ac:dyDescent="0.3">
      <c r="A613" s="211"/>
      <c r="B613" s="253"/>
      <c r="C613" s="253"/>
      <c r="D613" s="253"/>
      <c r="E613" s="254"/>
      <c r="F613" s="254"/>
      <c r="G613" s="253"/>
      <c r="H613" s="253"/>
      <c r="I613" s="253"/>
      <c r="J613" s="255"/>
      <c r="K613" s="253"/>
      <c r="L613" s="253"/>
      <c r="M613" s="253"/>
      <c r="N613" s="256"/>
      <c r="O613" s="257"/>
      <c r="P613" s="253"/>
      <c r="Q613" s="253"/>
      <c r="R613" s="253"/>
      <c r="S613" s="253"/>
      <c r="T613" s="253"/>
      <c r="U613" s="253"/>
      <c r="V613" s="253"/>
      <c r="W613" s="253"/>
      <c r="X613" s="253"/>
      <c r="Y613" s="253"/>
      <c r="Z613" s="253"/>
      <c r="AA613" s="253"/>
      <c r="AB613" s="211"/>
      <c r="AC613" s="211"/>
      <c r="AD613" s="211"/>
      <c r="AE613" s="211"/>
      <c r="AF613" s="258"/>
      <c r="AG613" s="258"/>
      <c r="AH613" s="211"/>
      <c r="AI613" s="211"/>
      <c r="AJ613" s="211"/>
      <c r="AK613" s="211"/>
      <c r="AL613" s="211"/>
      <c r="AM613" s="211"/>
      <c r="AN613" s="211"/>
      <c r="AO613" s="211"/>
      <c r="AP613" s="211"/>
      <c r="AQ613" s="211"/>
      <c r="AR613" s="211"/>
      <c r="AS613" s="211"/>
      <c r="AT613" s="211"/>
      <c r="AU613" s="211"/>
      <c r="AV613" s="211"/>
      <c r="AW613" s="211"/>
      <c r="AX613" s="211"/>
    </row>
    <row r="614" spans="1:50" ht="12.75" customHeight="1" x14ac:dyDescent="0.3">
      <c r="A614" s="211"/>
      <c r="B614" s="253"/>
      <c r="C614" s="253"/>
      <c r="D614" s="253"/>
      <c r="E614" s="254"/>
      <c r="F614" s="254"/>
      <c r="G614" s="253"/>
      <c r="H614" s="253"/>
      <c r="I614" s="253"/>
      <c r="J614" s="255"/>
      <c r="K614" s="253"/>
      <c r="L614" s="253"/>
      <c r="M614" s="253"/>
      <c r="N614" s="256"/>
      <c r="O614" s="257"/>
      <c r="P614" s="253"/>
      <c r="Q614" s="253"/>
      <c r="R614" s="253"/>
      <c r="S614" s="253"/>
      <c r="T614" s="253"/>
      <c r="U614" s="253"/>
      <c r="V614" s="253"/>
      <c r="W614" s="253"/>
      <c r="X614" s="253"/>
      <c r="Y614" s="253"/>
      <c r="Z614" s="253"/>
      <c r="AA614" s="253"/>
      <c r="AB614" s="211"/>
      <c r="AC614" s="211"/>
      <c r="AD614" s="211"/>
      <c r="AE614" s="211"/>
      <c r="AF614" s="258"/>
      <c r="AG614" s="258"/>
      <c r="AH614" s="211"/>
      <c r="AI614" s="211"/>
      <c r="AJ614" s="211"/>
      <c r="AK614" s="211"/>
      <c r="AL614" s="211"/>
      <c r="AM614" s="211"/>
      <c r="AN614" s="211"/>
      <c r="AO614" s="211"/>
      <c r="AP614" s="211"/>
      <c r="AQ614" s="211"/>
      <c r="AR614" s="211"/>
      <c r="AS614" s="211"/>
      <c r="AT614" s="211"/>
      <c r="AU614" s="211"/>
      <c r="AV614" s="211"/>
      <c r="AW614" s="211"/>
      <c r="AX614" s="211"/>
    </row>
    <row r="615" spans="1:50" ht="12.75" customHeight="1" x14ac:dyDescent="0.3">
      <c r="A615" s="211"/>
      <c r="B615" s="253"/>
      <c r="C615" s="253"/>
      <c r="D615" s="253"/>
      <c r="E615" s="254"/>
      <c r="F615" s="254"/>
      <c r="G615" s="253"/>
      <c r="H615" s="253"/>
      <c r="I615" s="253"/>
      <c r="J615" s="255"/>
      <c r="K615" s="253"/>
      <c r="L615" s="253"/>
      <c r="M615" s="253"/>
      <c r="N615" s="256"/>
      <c r="O615" s="257"/>
      <c r="P615" s="253"/>
      <c r="Q615" s="253"/>
      <c r="R615" s="253"/>
      <c r="S615" s="253"/>
      <c r="T615" s="253"/>
      <c r="U615" s="253"/>
      <c r="V615" s="253"/>
      <c r="W615" s="253"/>
      <c r="X615" s="253"/>
      <c r="Y615" s="253"/>
      <c r="Z615" s="253"/>
      <c r="AA615" s="253"/>
      <c r="AB615" s="211"/>
      <c r="AC615" s="211"/>
      <c r="AD615" s="211"/>
      <c r="AE615" s="211"/>
      <c r="AF615" s="258"/>
      <c r="AG615" s="258"/>
      <c r="AH615" s="211"/>
      <c r="AI615" s="211"/>
      <c r="AJ615" s="211"/>
      <c r="AK615" s="211"/>
      <c r="AL615" s="211"/>
      <c r="AM615" s="211"/>
      <c r="AN615" s="211"/>
      <c r="AO615" s="211"/>
      <c r="AP615" s="211"/>
      <c r="AQ615" s="211"/>
      <c r="AR615" s="211"/>
      <c r="AS615" s="211"/>
      <c r="AT615" s="211"/>
      <c r="AU615" s="211"/>
      <c r="AV615" s="211"/>
      <c r="AW615" s="211"/>
      <c r="AX615" s="211"/>
    </row>
    <row r="616" spans="1:50" ht="12.75" customHeight="1" x14ac:dyDescent="0.3">
      <c r="A616" s="211"/>
      <c r="B616" s="253"/>
      <c r="C616" s="253"/>
      <c r="D616" s="253"/>
      <c r="E616" s="254"/>
      <c r="F616" s="254"/>
      <c r="G616" s="253"/>
      <c r="H616" s="253"/>
      <c r="I616" s="253"/>
      <c r="J616" s="255"/>
      <c r="K616" s="253"/>
      <c r="L616" s="253"/>
      <c r="M616" s="253"/>
      <c r="N616" s="256"/>
      <c r="O616" s="257"/>
      <c r="P616" s="253"/>
      <c r="Q616" s="253"/>
      <c r="R616" s="253"/>
      <c r="S616" s="253"/>
      <c r="T616" s="253"/>
      <c r="U616" s="253"/>
      <c r="V616" s="253"/>
      <c r="W616" s="253"/>
      <c r="X616" s="253"/>
      <c r="Y616" s="253"/>
      <c r="Z616" s="253"/>
      <c r="AA616" s="253"/>
      <c r="AB616" s="211"/>
      <c r="AC616" s="211"/>
      <c r="AD616" s="211"/>
      <c r="AE616" s="211"/>
      <c r="AF616" s="258"/>
      <c r="AG616" s="258"/>
      <c r="AH616" s="211"/>
      <c r="AI616" s="211"/>
      <c r="AJ616" s="211"/>
      <c r="AK616" s="211"/>
      <c r="AL616" s="211"/>
      <c r="AM616" s="211"/>
      <c r="AN616" s="211"/>
      <c r="AO616" s="211"/>
      <c r="AP616" s="211"/>
      <c r="AQ616" s="211"/>
      <c r="AR616" s="211"/>
      <c r="AS616" s="211"/>
      <c r="AT616" s="211"/>
      <c r="AU616" s="211"/>
      <c r="AV616" s="211"/>
      <c r="AW616" s="211"/>
      <c r="AX616" s="211"/>
    </row>
    <row r="617" spans="1:50" ht="12.75" customHeight="1" x14ac:dyDescent="0.3">
      <c r="A617" s="211"/>
      <c r="B617" s="253"/>
      <c r="C617" s="253"/>
      <c r="D617" s="253"/>
      <c r="E617" s="254"/>
      <c r="F617" s="254"/>
      <c r="G617" s="253"/>
      <c r="H617" s="253"/>
      <c r="I617" s="253"/>
      <c r="J617" s="255"/>
      <c r="K617" s="253"/>
      <c r="L617" s="253"/>
      <c r="M617" s="253"/>
      <c r="N617" s="256"/>
      <c r="O617" s="257"/>
      <c r="P617" s="253"/>
      <c r="Q617" s="253"/>
      <c r="R617" s="253"/>
      <c r="S617" s="253"/>
      <c r="T617" s="253"/>
      <c r="U617" s="253"/>
      <c r="V617" s="253"/>
      <c r="W617" s="253"/>
      <c r="X617" s="253"/>
      <c r="Y617" s="253"/>
      <c r="Z617" s="253"/>
      <c r="AA617" s="253"/>
      <c r="AB617" s="211"/>
      <c r="AC617" s="211"/>
      <c r="AD617" s="211"/>
      <c r="AE617" s="211"/>
      <c r="AF617" s="258"/>
      <c r="AG617" s="258"/>
      <c r="AH617" s="211"/>
      <c r="AI617" s="211"/>
      <c r="AJ617" s="211"/>
      <c r="AK617" s="211"/>
      <c r="AL617" s="211"/>
      <c r="AM617" s="211"/>
      <c r="AN617" s="211"/>
      <c r="AO617" s="211"/>
      <c r="AP617" s="211"/>
      <c r="AQ617" s="211"/>
      <c r="AR617" s="211"/>
      <c r="AS617" s="211"/>
      <c r="AT617" s="211"/>
      <c r="AU617" s="211"/>
      <c r="AV617" s="211"/>
      <c r="AW617" s="211"/>
      <c r="AX617" s="211"/>
    </row>
    <row r="618" spans="1:50" ht="12.75" customHeight="1" x14ac:dyDescent="0.3">
      <c r="A618" s="211"/>
      <c r="B618" s="253"/>
      <c r="C618" s="253"/>
      <c r="D618" s="253"/>
      <c r="E618" s="254"/>
      <c r="F618" s="254"/>
      <c r="G618" s="253"/>
      <c r="H618" s="253"/>
      <c r="I618" s="253"/>
      <c r="J618" s="255"/>
      <c r="K618" s="253"/>
      <c r="L618" s="253"/>
      <c r="M618" s="253"/>
      <c r="N618" s="256"/>
      <c r="O618" s="257"/>
      <c r="P618" s="253"/>
      <c r="Q618" s="253"/>
      <c r="R618" s="253"/>
      <c r="S618" s="253"/>
      <c r="T618" s="253"/>
      <c r="U618" s="253"/>
      <c r="V618" s="253"/>
      <c r="W618" s="253"/>
      <c r="X618" s="253"/>
      <c r="Y618" s="253"/>
      <c r="Z618" s="253"/>
      <c r="AA618" s="253"/>
      <c r="AB618" s="211"/>
      <c r="AC618" s="211"/>
      <c r="AD618" s="211"/>
      <c r="AE618" s="211"/>
      <c r="AF618" s="258"/>
      <c r="AG618" s="258"/>
      <c r="AH618" s="211"/>
      <c r="AI618" s="211"/>
      <c r="AJ618" s="211"/>
      <c r="AK618" s="211"/>
      <c r="AL618" s="211"/>
      <c r="AM618" s="211"/>
      <c r="AN618" s="211"/>
      <c r="AO618" s="211"/>
      <c r="AP618" s="211"/>
      <c r="AQ618" s="211"/>
      <c r="AR618" s="211"/>
      <c r="AS618" s="211"/>
      <c r="AT618" s="211"/>
      <c r="AU618" s="211"/>
      <c r="AV618" s="211"/>
      <c r="AW618" s="211"/>
      <c r="AX618" s="211"/>
    </row>
    <row r="619" spans="1:50" ht="12.75" customHeight="1" x14ac:dyDescent="0.3">
      <c r="A619" s="211"/>
      <c r="B619" s="253"/>
      <c r="C619" s="253"/>
      <c r="D619" s="253"/>
      <c r="E619" s="254"/>
      <c r="F619" s="254"/>
      <c r="G619" s="253"/>
      <c r="H619" s="253"/>
      <c r="I619" s="253"/>
      <c r="J619" s="255"/>
      <c r="K619" s="253"/>
      <c r="L619" s="253"/>
      <c r="M619" s="253"/>
      <c r="N619" s="256"/>
      <c r="O619" s="257"/>
      <c r="P619" s="253"/>
      <c r="Q619" s="253"/>
      <c r="R619" s="253"/>
      <c r="S619" s="253"/>
      <c r="T619" s="253"/>
      <c r="U619" s="253"/>
      <c r="V619" s="253"/>
      <c r="W619" s="253"/>
      <c r="X619" s="253"/>
      <c r="Y619" s="253"/>
      <c r="Z619" s="253"/>
      <c r="AA619" s="253"/>
      <c r="AB619" s="211"/>
      <c r="AC619" s="211"/>
      <c r="AD619" s="211"/>
      <c r="AE619" s="211"/>
      <c r="AF619" s="258"/>
      <c r="AG619" s="258"/>
      <c r="AH619" s="211"/>
      <c r="AI619" s="211"/>
      <c r="AJ619" s="211"/>
      <c r="AK619" s="211"/>
      <c r="AL619" s="211"/>
      <c r="AM619" s="211"/>
      <c r="AN619" s="211"/>
      <c r="AO619" s="211"/>
      <c r="AP619" s="211"/>
      <c r="AQ619" s="211"/>
      <c r="AR619" s="211"/>
      <c r="AS619" s="211"/>
      <c r="AT619" s="211"/>
      <c r="AU619" s="211"/>
      <c r="AV619" s="211"/>
      <c r="AW619" s="211"/>
      <c r="AX619" s="211"/>
    </row>
    <row r="620" spans="1:50" ht="12.75" customHeight="1" x14ac:dyDescent="0.3">
      <c r="A620" s="211"/>
      <c r="B620" s="253"/>
      <c r="C620" s="253"/>
      <c r="D620" s="253"/>
      <c r="E620" s="254"/>
      <c r="F620" s="254"/>
      <c r="G620" s="253"/>
      <c r="H620" s="253"/>
      <c r="I620" s="253"/>
      <c r="J620" s="255"/>
      <c r="K620" s="253"/>
      <c r="L620" s="253"/>
      <c r="M620" s="253"/>
      <c r="N620" s="256"/>
      <c r="O620" s="257"/>
      <c r="P620" s="253"/>
      <c r="Q620" s="253"/>
      <c r="R620" s="253"/>
      <c r="S620" s="253"/>
      <c r="T620" s="253"/>
      <c r="U620" s="253"/>
      <c r="V620" s="253"/>
      <c r="W620" s="253"/>
      <c r="X620" s="253"/>
      <c r="Y620" s="253"/>
      <c r="Z620" s="253"/>
      <c r="AA620" s="253"/>
      <c r="AB620" s="211"/>
      <c r="AC620" s="211"/>
      <c r="AD620" s="211"/>
      <c r="AE620" s="211"/>
      <c r="AF620" s="258"/>
      <c r="AG620" s="258"/>
      <c r="AH620" s="211"/>
      <c r="AI620" s="211"/>
      <c r="AJ620" s="211"/>
      <c r="AK620" s="211"/>
      <c r="AL620" s="211"/>
      <c r="AM620" s="211"/>
      <c r="AN620" s="211"/>
      <c r="AO620" s="211"/>
      <c r="AP620" s="211"/>
      <c r="AQ620" s="211"/>
      <c r="AR620" s="211"/>
      <c r="AS620" s="211"/>
      <c r="AT620" s="211"/>
      <c r="AU620" s="211"/>
      <c r="AV620" s="211"/>
      <c r="AW620" s="211"/>
      <c r="AX620" s="211"/>
    </row>
    <row r="621" spans="1:50" ht="12.75" customHeight="1" x14ac:dyDescent="0.3">
      <c r="A621" s="211"/>
      <c r="B621" s="253"/>
      <c r="C621" s="253"/>
      <c r="D621" s="253"/>
      <c r="E621" s="254"/>
      <c r="F621" s="254"/>
      <c r="G621" s="253"/>
      <c r="H621" s="253"/>
      <c r="I621" s="253"/>
      <c r="J621" s="255"/>
      <c r="K621" s="253"/>
      <c r="L621" s="253"/>
      <c r="M621" s="253"/>
      <c r="N621" s="256"/>
      <c r="O621" s="257"/>
      <c r="P621" s="253"/>
      <c r="Q621" s="253"/>
      <c r="R621" s="253"/>
      <c r="S621" s="253"/>
      <c r="T621" s="253"/>
      <c r="U621" s="253"/>
      <c r="V621" s="253"/>
      <c r="W621" s="253"/>
      <c r="X621" s="253"/>
      <c r="Y621" s="253"/>
      <c r="Z621" s="253"/>
      <c r="AA621" s="253"/>
      <c r="AB621" s="211"/>
      <c r="AC621" s="211"/>
      <c r="AD621" s="211"/>
      <c r="AE621" s="211"/>
      <c r="AF621" s="258"/>
      <c r="AG621" s="258"/>
      <c r="AH621" s="211"/>
      <c r="AI621" s="211"/>
      <c r="AJ621" s="211"/>
      <c r="AK621" s="211"/>
      <c r="AL621" s="211"/>
      <c r="AM621" s="211"/>
      <c r="AN621" s="211"/>
      <c r="AO621" s="211"/>
      <c r="AP621" s="211"/>
      <c r="AQ621" s="211"/>
      <c r="AR621" s="211"/>
      <c r="AS621" s="211"/>
      <c r="AT621" s="211"/>
      <c r="AU621" s="211"/>
      <c r="AV621" s="211"/>
      <c r="AW621" s="211"/>
      <c r="AX621" s="211"/>
    </row>
    <row r="622" spans="1:50" ht="12.75" customHeight="1" x14ac:dyDescent="0.3">
      <c r="A622" s="211"/>
      <c r="B622" s="253"/>
      <c r="C622" s="253"/>
      <c r="D622" s="253"/>
      <c r="E622" s="254"/>
      <c r="F622" s="254"/>
      <c r="G622" s="253"/>
      <c r="H622" s="253"/>
      <c r="I622" s="253"/>
      <c r="J622" s="255"/>
      <c r="K622" s="253"/>
      <c r="L622" s="253"/>
      <c r="M622" s="253"/>
      <c r="N622" s="256"/>
      <c r="O622" s="257"/>
      <c r="P622" s="253"/>
      <c r="Q622" s="253"/>
      <c r="R622" s="253"/>
      <c r="S622" s="253"/>
      <c r="T622" s="253"/>
      <c r="U622" s="253"/>
      <c r="V622" s="253"/>
      <c r="W622" s="253"/>
      <c r="X622" s="253"/>
      <c r="Y622" s="253"/>
      <c r="Z622" s="253"/>
      <c r="AA622" s="253"/>
      <c r="AB622" s="211"/>
      <c r="AC622" s="211"/>
      <c r="AD622" s="211"/>
      <c r="AE622" s="211"/>
      <c r="AF622" s="258"/>
      <c r="AG622" s="258"/>
      <c r="AH622" s="211"/>
      <c r="AI622" s="211"/>
      <c r="AJ622" s="211"/>
      <c r="AK622" s="211"/>
      <c r="AL622" s="211"/>
      <c r="AM622" s="211"/>
      <c r="AN622" s="211"/>
      <c r="AO622" s="211"/>
      <c r="AP622" s="211"/>
      <c r="AQ622" s="211"/>
      <c r="AR622" s="211"/>
      <c r="AS622" s="211"/>
      <c r="AT622" s="211"/>
      <c r="AU622" s="211"/>
      <c r="AV622" s="211"/>
      <c r="AW622" s="211"/>
      <c r="AX622" s="211"/>
    </row>
    <row r="623" spans="1:50" ht="12.75" customHeight="1" x14ac:dyDescent="0.3">
      <c r="A623" s="211"/>
      <c r="B623" s="253"/>
      <c r="C623" s="253"/>
      <c r="D623" s="253"/>
      <c r="E623" s="254"/>
      <c r="F623" s="254"/>
      <c r="G623" s="253"/>
      <c r="H623" s="253"/>
      <c r="I623" s="253"/>
      <c r="J623" s="255"/>
      <c r="K623" s="253"/>
      <c r="L623" s="253"/>
      <c r="M623" s="253"/>
      <c r="N623" s="256"/>
      <c r="O623" s="257"/>
      <c r="P623" s="253"/>
      <c r="Q623" s="253"/>
      <c r="R623" s="253"/>
      <c r="S623" s="253"/>
      <c r="T623" s="253"/>
      <c r="U623" s="253"/>
      <c r="V623" s="253"/>
      <c r="W623" s="253"/>
      <c r="X623" s="253"/>
      <c r="Y623" s="253"/>
      <c r="Z623" s="253"/>
      <c r="AA623" s="253"/>
      <c r="AB623" s="211"/>
      <c r="AC623" s="211"/>
      <c r="AD623" s="211"/>
      <c r="AE623" s="211"/>
      <c r="AF623" s="258"/>
      <c r="AG623" s="258"/>
      <c r="AH623" s="211"/>
      <c r="AI623" s="211"/>
      <c r="AJ623" s="211"/>
      <c r="AK623" s="211"/>
      <c r="AL623" s="211"/>
      <c r="AM623" s="211"/>
      <c r="AN623" s="211"/>
      <c r="AO623" s="211"/>
      <c r="AP623" s="211"/>
      <c r="AQ623" s="211"/>
      <c r="AR623" s="211"/>
      <c r="AS623" s="211"/>
      <c r="AT623" s="211"/>
      <c r="AU623" s="211"/>
      <c r="AV623" s="211"/>
      <c r="AW623" s="211"/>
      <c r="AX623" s="211"/>
    </row>
    <row r="624" spans="1:50" ht="12.75" customHeight="1" x14ac:dyDescent="0.3">
      <c r="A624" s="211"/>
      <c r="B624" s="253"/>
      <c r="C624" s="253"/>
      <c r="D624" s="253"/>
      <c r="E624" s="254"/>
      <c r="F624" s="254"/>
      <c r="G624" s="253"/>
      <c r="H624" s="253"/>
      <c r="I624" s="253"/>
      <c r="J624" s="255"/>
      <c r="K624" s="253"/>
      <c r="L624" s="253"/>
      <c r="M624" s="253"/>
      <c r="N624" s="256"/>
      <c r="O624" s="257"/>
      <c r="P624" s="253"/>
      <c r="Q624" s="253"/>
      <c r="R624" s="253"/>
      <c r="S624" s="253"/>
      <c r="T624" s="253"/>
      <c r="U624" s="253"/>
      <c r="V624" s="253"/>
      <c r="W624" s="253"/>
      <c r="X624" s="253"/>
      <c r="Y624" s="253"/>
      <c r="Z624" s="253"/>
      <c r="AA624" s="253"/>
      <c r="AB624" s="211"/>
      <c r="AC624" s="211"/>
      <c r="AD624" s="211"/>
      <c r="AE624" s="211"/>
      <c r="AF624" s="258"/>
      <c r="AG624" s="258"/>
      <c r="AH624" s="211"/>
      <c r="AI624" s="211"/>
      <c r="AJ624" s="211"/>
      <c r="AK624" s="211"/>
      <c r="AL624" s="211"/>
      <c r="AM624" s="211"/>
      <c r="AN624" s="211"/>
      <c r="AO624" s="211"/>
      <c r="AP624" s="211"/>
      <c r="AQ624" s="211"/>
      <c r="AR624" s="211"/>
      <c r="AS624" s="211"/>
      <c r="AT624" s="211"/>
      <c r="AU624" s="211"/>
      <c r="AV624" s="211"/>
      <c r="AW624" s="211"/>
      <c r="AX624" s="211"/>
    </row>
    <row r="625" spans="1:50" ht="12.75" customHeight="1" x14ac:dyDescent="0.3">
      <c r="A625" s="211"/>
      <c r="B625" s="253"/>
      <c r="C625" s="253"/>
      <c r="D625" s="253"/>
      <c r="E625" s="254"/>
      <c r="F625" s="254"/>
      <c r="G625" s="253"/>
      <c r="H625" s="253"/>
      <c r="I625" s="253"/>
      <c r="J625" s="255"/>
      <c r="K625" s="253"/>
      <c r="L625" s="253"/>
      <c r="M625" s="253"/>
      <c r="N625" s="256"/>
      <c r="O625" s="257"/>
      <c r="P625" s="253"/>
      <c r="Q625" s="253"/>
      <c r="R625" s="253"/>
      <c r="S625" s="253"/>
      <c r="T625" s="253"/>
      <c r="U625" s="253"/>
      <c r="V625" s="253"/>
      <c r="W625" s="253"/>
      <c r="X625" s="253"/>
      <c r="Y625" s="253"/>
      <c r="Z625" s="253"/>
      <c r="AA625" s="253"/>
      <c r="AB625" s="211"/>
      <c r="AC625" s="211"/>
      <c r="AD625" s="211"/>
      <c r="AE625" s="211"/>
      <c r="AF625" s="258"/>
      <c r="AG625" s="258"/>
      <c r="AH625" s="211"/>
      <c r="AI625" s="211"/>
      <c r="AJ625" s="211"/>
      <c r="AK625" s="211"/>
      <c r="AL625" s="211"/>
      <c r="AM625" s="211"/>
      <c r="AN625" s="211"/>
      <c r="AO625" s="211"/>
      <c r="AP625" s="211"/>
      <c r="AQ625" s="211"/>
      <c r="AR625" s="211"/>
      <c r="AS625" s="211"/>
      <c r="AT625" s="211"/>
      <c r="AU625" s="211"/>
      <c r="AV625" s="211"/>
      <c r="AW625" s="211"/>
      <c r="AX625" s="211"/>
    </row>
    <row r="626" spans="1:50" ht="12.75" customHeight="1" x14ac:dyDescent="0.3">
      <c r="A626" s="211"/>
      <c r="B626" s="253"/>
      <c r="C626" s="253"/>
      <c r="D626" s="253"/>
      <c r="E626" s="254"/>
      <c r="F626" s="254"/>
      <c r="G626" s="253"/>
      <c r="H626" s="253"/>
      <c r="I626" s="253"/>
      <c r="J626" s="255"/>
      <c r="K626" s="253"/>
      <c r="L626" s="253"/>
      <c r="M626" s="253"/>
      <c r="N626" s="256"/>
      <c r="O626" s="257"/>
      <c r="P626" s="253"/>
      <c r="Q626" s="253"/>
      <c r="R626" s="253"/>
      <c r="S626" s="253"/>
      <c r="T626" s="253"/>
      <c r="U626" s="253"/>
      <c r="V626" s="253"/>
      <c r="W626" s="253"/>
      <c r="X626" s="253"/>
      <c r="Y626" s="253"/>
      <c r="Z626" s="253"/>
      <c r="AA626" s="253"/>
      <c r="AB626" s="211"/>
      <c r="AC626" s="211"/>
      <c r="AD626" s="211"/>
      <c r="AE626" s="211"/>
      <c r="AF626" s="258"/>
      <c r="AG626" s="258"/>
      <c r="AH626" s="211"/>
      <c r="AI626" s="211"/>
      <c r="AJ626" s="211"/>
      <c r="AK626" s="211"/>
      <c r="AL626" s="211"/>
      <c r="AM626" s="211"/>
      <c r="AN626" s="211"/>
      <c r="AO626" s="211"/>
      <c r="AP626" s="211"/>
      <c r="AQ626" s="211"/>
      <c r="AR626" s="211"/>
      <c r="AS626" s="211"/>
      <c r="AT626" s="211"/>
      <c r="AU626" s="211"/>
      <c r="AV626" s="211"/>
      <c r="AW626" s="211"/>
      <c r="AX626" s="211"/>
    </row>
    <row r="627" spans="1:50" ht="12.75" customHeight="1" x14ac:dyDescent="0.3">
      <c r="A627" s="211"/>
      <c r="B627" s="253"/>
      <c r="C627" s="253"/>
      <c r="D627" s="253"/>
      <c r="E627" s="254"/>
      <c r="F627" s="254"/>
      <c r="G627" s="253"/>
      <c r="H627" s="253"/>
      <c r="I627" s="253"/>
      <c r="J627" s="255"/>
      <c r="K627" s="253"/>
      <c r="L627" s="253"/>
      <c r="M627" s="253"/>
      <c r="N627" s="256"/>
      <c r="O627" s="257"/>
      <c r="P627" s="253"/>
      <c r="Q627" s="253"/>
      <c r="R627" s="253"/>
      <c r="S627" s="253"/>
      <c r="T627" s="253"/>
      <c r="U627" s="253"/>
      <c r="V627" s="253"/>
      <c r="W627" s="253"/>
      <c r="X627" s="253"/>
      <c r="Y627" s="253"/>
      <c r="Z627" s="253"/>
      <c r="AA627" s="253"/>
      <c r="AB627" s="211"/>
      <c r="AC627" s="211"/>
      <c r="AD627" s="211"/>
      <c r="AE627" s="211"/>
      <c r="AF627" s="258"/>
      <c r="AG627" s="258"/>
      <c r="AH627" s="211"/>
      <c r="AI627" s="211"/>
      <c r="AJ627" s="211"/>
      <c r="AK627" s="211"/>
      <c r="AL627" s="211"/>
      <c r="AM627" s="211"/>
      <c r="AN627" s="211"/>
      <c r="AO627" s="211"/>
      <c r="AP627" s="211"/>
      <c r="AQ627" s="211"/>
      <c r="AR627" s="211"/>
      <c r="AS627" s="211"/>
      <c r="AT627" s="211"/>
      <c r="AU627" s="211"/>
      <c r="AV627" s="211"/>
      <c r="AW627" s="211"/>
      <c r="AX627" s="211"/>
    </row>
    <row r="628" spans="1:50" ht="12.75" customHeight="1" x14ac:dyDescent="0.3">
      <c r="A628" s="211"/>
      <c r="B628" s="253"/>
      <c r="C628" s="253"/>
      <c r="D628" s="253"/>
      <c r="E628" s="254"/>
      <c r="F628" s="254"/>
      <c r="G628" s="253"/>
      <c r="H628" s="253"/>
      <c r="I628" s="253"/>
      <c r="J628" s="255"/>
      <c r="K628" s="253"/>
      <c r="L628" s="253"/>
      <c r="M628" s="253"/>
      <c r="N628" s="256"/>
      <c r="O628" s="257"/>
      <c r="P628" s="253"/>
      <c r="Q628" s="253"/>
      <c r="R628" s="253"/>
      <c r="S628" s="253"/>
      <c r="T628" s="253"/>
      <c r="U628" s="253"/>
      <c r="V628" s="253"/>
      <c r="W628" s="253"/>
      <c r="X628" s="253"/>
      <c r="Y628" s="253"/>
      <c r="Z628" s="253"/>
      <c r="AA628" s="253"/>
      <c r="AB628" s="211"/>
      <c r="AC628" s="211"/>
      <c r="AD628" s="211"/>
      <c r="AE628" s="211"/>
      <c r="AF628" s="258"/>
      <c r="AG628" s="258"/>
      <c r="AH628" s="211"/>
      <c r="AI628" s="211"/>
      <c r="AJ628" s="211"/>
      <c r="AK628" s="211"/>
      <c r="AL628" s="211"/>
      <c r="AM628" s="211"/>
      <c r="AN628" s="211"/>
      <c r="AO628" s="211"/>
      <c r="AP628" s="211"/>
      <c r="AQ628" s="211"/>
      <c r="AR628" s="211"/>
      <c r="AS628" s="211"/>
      <c r="AT628" s="211"/>
      <c r="AU628" s="211"/>
      <c r="AV628" s="211"/>
      <c r="AW628" s="211"/>
      <c r="AX628" s="211"/>
    </row>
    <row r="629" spans="1:50" ht="12.75" customHeight="1" x14ac:dyDescent="0.3">
      <c r="A629" s="211"/>
      <c r="B629" s="253"/>
      <c r="C629" s="253"/>
      <c r="D629" s="253"/>
      <c r="E629" s="254"/>
      <c r="F629" s="254"/>
      <c r="G629" s="253"/>
      <c r="H629" s="253"/>
      <c r="I629" s="253"/>
      <c r="J629" s="255"/>
      <c r="K629" s="253"/>
      <c r="L629" s="253"/>
      <c r="M629" s="253"/>
      <c r="N629" s="256"/>
      <c r="O629" s="257"/>
      <c r="P629" s="253"/>
      <c r="Q629" s="253"/>
      <c r="R629" s="253"/>
      <c r="S629" s="253"/>
      <c r="T629" s="253"/>
      <c r="U629" s="253"/>
      <c r="V629" s="253"/>
      <c r="W629" s="253"/>
      <c r="X629" s="253"/>
      <c r="Y629" s="253"/>
      <c r="Z629" s="253"/>
      <c r="AA629" s="253"/>
      <c r="AB629" s="211"/>
      <c r="AC629" s="211"/>
      <c r="AD629" s="211"/>
      <c r="AE629" s="211"/>
      <c r="AF629" s="258"/>
      <c r="AG629" s="258"/>
      <c r="AH629" s="211"/>
      <c r="AI629" s="211"/>
      <c r="AJ629" s="211"/>
      <c r="AK629" s="211"/>
      <c r="AL629" s="211"/>
      <c r="AM629" s="211"/>
      <c r="AN629" s="211"/>
      <c r="AO629" s="211"/>
      <c r="AP629" s="211"/>
      <c r="AQ629" s="211"/>
      <c r="AR629" s="211"/>
      <c r="AS629" s="211"/>
      <c r="AT629" s="211"/>
      <c r="AU629" s="211"/>
      <c r="AV629" s="211"/>
      <c r="AW629" s="211"/>
      <c r="AX629" s="211"/>
    </row>
    <row r="630" spans="1:50" ht="12.75" customHeight="1" x14ac:dyDescent="0.3">
      <c r="A630" s="211"/>
      <c r="B630" s="253"/>
      <c r="C630" s="253"/>
      <c r="D630" s="253"/>
      <c r="E630" s="254"/>
      <c r="F630" s="254"/>
      <c r="G630" s="253"/>
      <c r="H630" s="253"/>
      <c r="I630" s="253"/>
      <c r="J630" s="255"/>
      <c r="K630" s="253"/>
      <c r="L630" s="253"/>
      <c r="M630" s="253"/>
      <c r="N630" s="256"/>
      <c r="O630" s="257"/>
      <c r="P630" s="253"/>
      <c r="Q630" s="253"/>
      <c r="R630" s="253"/>
      <c r="S630" s="253"/>
      <c r="T630" s="253"/>
      <c r="U630" s="253"/>
      <c r="V630" s="253"/>
      <c r="W630" s="253"/>
      <c r="X630" s="253"/>
      <c r="Y630" s="253"/>
      <c r="Z630" s="253"/>
      <c r="AA630" s="253"/>
      <c r="AB630" s="211"/>
      <c r="AC630" s="211"/>
      <c r="AD630" s="211"/>
      <c r="AE630" s="211"/>
      <c r="AF630" s="258"/>
      <c r="AG630" s="258"/>
      <c r="AH630" s="211"/>
      <c r="AI630" s="211"/>
      <c r="AJ630" s="211"/>
      <c r="AK630" s="211"/>
      <c r="AL630" s="211"/>
      <c r="AM630" s="211"/>
      <c r="AN630" s="211"/>
      <c r="AO630" s="211"/>
      <c r="AP630" s="211"/>
      <c r="AQ630" s="211"/>
      <c r="AR630" s="211"/>
      <c r="AS630" s="211"/>
      <c r="AT630" s="211"/>
      <c r="AU630" s="211"/>
      <c r="AV630" s="211"/>
      <c r="AW630" s="211"/>
      <c r="AX630" s="211"/>
    </row>
    <row r="631" spans="1:50" ht="12.75" customHeight="1" x14ac:dyDescent="0.3">
      <c r="A631" s="211"/>
      <c r="B631" s="253"/>
      <c r="C631" s="253"/>
      <c r="D631" s="253"/>
      <c r="E631" s="254"/>
      <c r="F631" s="254"/>
      <c r="G631" s="253"/>
      <c r="H631" s="253"/>
      <c r="I631" s="253"/>
      <c r="J631" s="255"/>
      <c r="K631" s="253"/>
      <c r="L631" s="253"/>
      <c r="M631" s="253"/>
      <c r="N631" s="256"/>
      <c r="O631" s="257"/>
      <c r="P631" s="253"/>
      <c r="Q631" s="253"/>
      <c r="R631" s="253"/>
      <c r="S631" s="253"/>
      <c r="T631" s="253"/>
      <c r="U631" s="253"/>
      <c r="V631" s="253"/>
      <c r="W631" s="253"/>
      <c r="X631" s="253"/>
      <c r="Y631" s="253"/>
      <c r="Z631" s="253"/>
      <c r="AA631" s="253"/>
      <c r="AB631" s="211"/>
      <c r="AC631" s="211"/>
      <c r="AD631" s="211"/>
      <c r="AE631" s="211"/>
      <c r="AF631" s="258"/>
      <c r="AG631" s="258"/>
      <c r="AH631" s="211"/>
      <c r="AI631" s="211"/>
      <c r="AJ631" s="211"/>
      <c r="AK631" s="211"/>
      <c r="AL631" s="211"/>
      <c r="AM631" s="211"/>
      <c r="AN631" s="211"/>
      <c r="AO631" s="211"/>
      <c r="AP631" s="211"/>
      <c r="AQ631" s="211"/>
      <c r="AR631" s="211"/>
      <c r="AS631" s="211"/>
      <c r="AT631" s="211"/>
      <c r="AU631" s="211"/>
      <c r="AV631" s="211"/>
      <c r="AW631" s="211"/>
      <c r="AX631" s="211"/>
    </row>
    <row r="632" spans="1:50" ht="12.75" customHeight="1" x14ac:dyDescent="0.3">
      <c r="A632" s="211"/>
      <c r="B632" s="253"/>
      <c r="C632" s="253"/>
      <c r="D632" s="253"/>
      <c r="E632" s="254"/>
      <c r="F632" s="254"/>
      <c r="G632" s="253"/>
      <c r="H632" s="253"/>
      <c r="I632" s="253"/>
      <c r="J632" s="255"/>
      <c r="K632" s="253"/>
      <c r="L632" s="253"/>
      <c r="M632" s="253"/>
      <c r="N632" s="256"/>
      <c r="O632" s="257"/>
      <c r="P632" s="253"/>
      <c r="Q632" s="253"/>
      <c r="R632" s="253"/>
      <c r="S632" s="253"/>
      <c r="T632" s="253"/>
      <c r="U632" s="253"/>
      <c r="V632" s="253"/>
      <c r="W632" s="253"/>
      <c r="X632" s="253"/>
      <c r="Y632" s="253"/>
      <c r="Z632" s="253"/>
      <c r="AA632" s="253"/>
      <c r="AB632" s="211"/>
      <c r="AC632" s="211"/>
      <c r="AD632" s="211"/>
      <c r="AE632" s="211"/>
      <c r="AF632" s="258"/>
      <c r="AG632" s="258"/>
      <c r="AH632" s="211"/>
      <c r="AI632" s="211"/>
      <c r="AJ632" s="211"/>
      <c r="AK632" s="211"/>
      <c r="AL632" s="211"/>
      <c r="AM632" s="211"/>
      <c r="AN632" s="211"/>
      <c r="AO632" s="211"/>
      <c r="AP632" s="211"/>
      <c r="AQ632" s="211"/>
      <c r="AR632" s="211"/>
      <c r="AS632" s="211"/>
      <c r="AT632" s="211"/>
      <c r="AU632" s="211"/>
      <c r="AV632" s="211"/>
      <c r="AW632" s="211"/>
      <c r="AX632" s="211"/>
    </row>
    <row r="633" spans="1:50" ht="12.75" customHeight="1" x14ac:dyDescent="0.3">
      <c r="A633" s="211"/>
      <c r="B633" s="253"/>
      <c r="C633" s="253"/>
      <c r="D633" s="253"/>
      <c r="E633" s="254"/>
      <c r="F633" s="254"/>
      <c r="G633" s="253"/>
      <c r="H633" s="253"/>
      <c r="I633" s="253"/>
      <c r="J633" s="255"/>
      <c r="K633" s="253"/>
      <c r="L633" s="253"/>
      <c r="M633" s="253"/>
      <c r="N633" s="256"/>
      <c r="O633" s="257"/>
      <c r="P633" s="253"/>
      <c r="Q633" s="253"/>
      <c r="R633" s="253"/>
      <c r="S633" s="253"/>
      <c r="T633" s="253"/>
      <c r="U633" s="253"/>
      <c r="V633" s="253"/>
      <c r="W633" s="253"/>
      <c r="X633" s="253"/>
      <c r="Y633" s="253"/>
      <c r="Z633" s="253"/>
      <c r="AA633" s="253"/>
      <c r="AB633" s="211"/>
      <c r="AC633" s="211"/>
      <c r="AD633" s="211"/>
      <c r="AE633" s="211"/>
      <c r="AF633" s="258"/>
      <c r="AG633" s="258"/>
      <c r="AH633" s="211"/>
      <c r="AI633" s="211"/>
      <c r="AJ633" s="211"/>
      <c r="AK633" s="211"/>
      <c r="AL633" s="211"/>
      <c r="AM633" s="211"/>
      <c r="AN633" s="211"/>
      <c r="AO633" s="211"/>
      <c r="AP633" s="211"/>
      <c r="AQ633" s="211"/>
      <c r="AR633" s="211"/>
      <c r="AS633" s="211"/>
      <c r="AT633" s="211"/>
      <c r="AU633" s="211"/>
      <c r="AV633" s="211"/>
      <c r="AW633" s="211"/>
      <c r="AX633" s="211"/>
    </row>
    <row r="634" spans="1:50" ht="12.75" customHeight="1" x14ac:dyDescent="0.3">
      <c r="A634" s="211"/>
      <c r="B634" s="253"/>
      <c r="C634" s="253"/>
      <c r="D634" s="253"/>
      <c r="E634" s="254"/>
      <c r="F634" s="254"/>
      <c r="G634" s="253"/>
      <c r="H634" s="253"/>
      <c r="I634" s="253"/>
      <c r="J634" s="255"/>
      <c r="K634" s="253"/>
      <c r="L634" s="253"/>
      <c r="M634" s="253"/>
      <c r="N634" s="256"/>
      <c r="O634" s="257"/>
      <c r="P634" s="253"/>
      <c r="Q634" s="253"/>
      <c r="R634" s="253"/>
      <c r="S634" s="253"/>
      <c r="T634" s="253"/>
      <c r="U634" s="253"/>
      <c r="V634" s="253"/>
      <c r="W634" s="253"/>
      <c r="X634" s="253"/>
      <c r="Y634" s="253"/>
      <c r="Z634" s="253"/>
      <c r="AA634" s="253"/>
      <c r="AB634" s="211"/>
      <c r="AC634" s="211"/>
      <c r="AD634" s="211"/>
      <c r="AE634" s="211"/>
      <c r="AF634" s="258"/>
      <c r="AG634" s="258"/>
      <c r="AH634" s="211"/>
      <c r="AI634" s="211"/>
      <c r="AJ634" s="211"/>
      <c r="AK634" s="211"/>
      <c r="AL634" s="211"/>
      <c r="AM634" s="211"/>
      <c r="AN634" s="211"/>
      <c r="AO634" s="211"/>
      <c r="AP634" s="211"/>
      <c r="AQ634" s="211"/>
      <c r="AR634" s="211"/>
      <c r="AS634" s="211"/>
      <c r="AT634" s="211"/>
      <c r="AU634" s="211"/>
      <c r="AV634" s="211"/>
      <c r="AW634" s="211"/>
      <c r="AX634" s="211"/>
    </row>
    <row r="635" spans="1:50" ht="12.75" customHeight="1" x14ac:dyDescent="0.3">
      <c r="A635" s="211"/>
      <c r="B635" s="253"/>
      <c r="C635" s="253"/>
      <c r="D635" s="253"/>
      <c r="E635" s="254"/>
      <c r="F635" s="254"/>
      <c r="G635" s="253"/>
      <c r="H635" s="253"/>
      <c r="I635" s="253"/>
      <c r="J635" s="255"/>
      <c r="K635" s="253"/>
      <c r="L635" s="253"/>
      <c r="M635" s="253"/>
      <c r="N635" s="256"/>
      <c r="O635" s="257"/>
      <c r="P635" s="253"/>
      <c r="Q635" s="253"/>
      <c r="R635" s="253"/>
      <c r="S635" s="253"/>
      <c r="T635" s="253"/>
      <c r="U635" s="253"/>
      <c r="V635" s="253"/>
      <c r="W635" s="253"/>
      <c r="X635" s="253"/>
      <c r="Y635" s="253"/>
      <c r="Z635" s="253"/>
      <c r="AA635" s="253"/>
      <c r="AB635" s="211"/>
      <c r="AC635" s="211"/>
      <c r="AD635" s="211"/>
      <c r="AE635" s="211"/>
      <c r="AF635" s="258"/>
      <c r="AG635" s="258"/>
      <c r="AH635" s="211"/>
      <c r="AI635" s="211"/>
      <c r="AJ635" s="211"/>
      <c r="AK635" s="211"/>
      <c r="AL635" s="211"/>
      <c r="AM635" s="211"/>
      <c r="AN635" s="211"/>
      <c r="AO635" s="211"/>
      <c r="AP635" s="211"/>
      <c r="AQ635" s="211"/>
      <c r="AR635" s="211"/>
      <c r="AS635" s="211"/>
      <c r="AT635" s="211"/>
      <c r="AU635" s="211"/>
      <c r="AV635" s="211"/>
      <c r="AW635" s="211"/>
      <c r="AX635" s="211"/>
    </row>
    <row r="636" spans="1:50" ht="12.75" customHeight="1" x14ac:dyDescent="0.3">
      <c r="A636" s="211"/>
      <c r="B636" s="253"/>
      <c r="C636" s="253"/>
      <c r="D636" s="253"/>
      <c r="E636" s="254"/>
      <c r="F636" s="254"/>
      <c r="G636" s="253"/>
      <c r="H636" s="253"/>
      <c r="I636" s="253"/>
      <c r="J636" s="255"/>
      <c r="K636" s="253"/>
      <c r="L636" s="253"/>
      <c r="M636" s="253"/>
      <c r="N636" s="256"/>
      <c r="O636" s="257"/>
      <c r="P636" s="253"/>
      <c r="Q636" s="253"/>
      <c r="R636" s="253"/>
      <c r="S636" s="253"/>
      <c r="T636" s="253"/>
      <c r="U636" s="253"/>
      <c r="V636" s="253"/>
      <c r="W636" s="253"/>
      <c r="X636" s="253"/>
      <c r="Y636" s="253"/>
      <c r="Z636" s="253"/>
      <c r="AA636" s="253"/>
      <c r="AB636" s="211"/>
      <c r="AC636" s="211"/>
      <c r="AD636" s="211"/>
      <c r="AE636" s="211"/>
      <c r="AF636" s="258"/>
      <c r="AG636" s="258"/>
      <c r="AH636" s="211"/>
      <c r="AI636" s="211"/>
      <c r="AJ636" s="211"/>
      <c r="AK636" s="211"/>
      <c r="AL636" s="211"/>
      <c r="AM636" s="211"/>
      <c r="AN636" s="211"/>
      <c r="AO636" s="211"/>
      <c r="AP636" s="211"/>
      <c r="AQ636" s="211"/>
      <c r="AR636" s="211"/>
      <c r="AS636" s="211"/>
      <c r="AT636" s="211"/>
      <c r="AU636" s="211"/>
      <c r="AV636" s="211"/>
      <c r="AW636" s="211"/>
      <c r="AX636" s="211"/>
    </row>
    <row r="637" spans="1:50" ht="12.75" customHeight="1" x14ac:dyDescent="0.3">
      <c r="A637" s="211"/>
      <c r="B637" s="253"/>
      <c r="C637" s="253"/>
      <c r="D637" s="253"/>
      <c r="E637" s="254"/>
      <c r="F637" s="254"/>
      <c r="G637" s="253"/>
      <c r="H637" s="253"/>
      <c r="I637" s="253"/>
      <c r="J637" s="255"/>
      <c r="K637" s="253"/>
      <c r="L637" s="253"/>
      <c r="M637" s="253"/>
      <c r="N637" s="256"/>
      <c r="O637" s="257"/>
      <c r="P637" s="253"/>
      <c r="Q637" s="253"/>
      <c r="R637" s="253"/>
      <c r="S637" s="253"/>
      <c r="T637" s="253"/>
      <c r="U637" s="253"/>
      <c r="V637" s="253"/>
      <c r="W637" s="253"/>
      <c r="X637" s="253"/>
      <c r="Y637" s="253"/>
      <c r="Z637" s="253"/>
      <c r="AA637" s="253"/>
      <c r="AB637" s="211"/>
      <c r="AC637" s="211"/>
      <c r="AD637" s="211"/>
      <c r="AE637" s="211"/>
      <c r="AF637" s="258"/>
      <c r="AG637" s="258"/>
      <c r="AH637" s="211"/>
      <c r="AI637" s="211"/>
      <c r="AJ637" s="211"/>
      <c r="AK637" s="211"/>
      <c r="AL637" s="211"/>
      <c r="AM637" s="211"/>
      <c r="AN637" s="211"/>
      <c r="AO637" s="211"/>
      <c r="AP637" s="211"/>
      <c r="AQ637" s="211"/>
      <c r="AR637" s="211"/>
      <c r="AS637" s="211"/>
      <c r="AT637" s="211"/>
      <c r="AU637" s="211"/>
      <c r="AV637" s="211"/>
      <c r="AW637" s="211"/>
      <c r="AX637" s="211"/>
    </row>
    <row r="638" spans="1:50" ht="12.75" customHeight="1" x14ac:dyDescent="0.3">
      <c r="A638" s="211"/>
      <c r="B638" s="253"/>
      <c r="C638" s="253"/>
      <c r="D638" s="253"/>
      <c r="E638" s="254"/>
      <c r="F638" s="254"/>
      <c r="G638" s="253"/>
      <c r="H638" s="253"/>
      <c r="I638" s="253"/>
      <c r="J638" s="255"/>
      <c r="K638" s="253"/>
      <c r="L638" s="253"/>
      <c r="M638" s="253"/>
      <c r="N638" s="256"/>
      <c r="O638" s="257"/>
      <c r="P638" s="253"/>
      <c r="Q638" s="253"/>
      <c r="R638" s="253"/>
      <c r="S638" s="253"/>
      <c r="T638" s="253"/>
      <c r="U638" s="253"/>
      <c r="V638" s="253"/>
      <c r="W638" s="253"/>
      <c r="X638" s="253"/>
      <c r="Y638" s="253"/>
      <c r="Z638" s="253"/>
      <c r="AA638" s="253"/>
      <c r="AB638" s="211"/>
      <c r="AC638" s="211"/>
      <c r="AD638" s="211"/>
      <c r="AE638" s="211"/>
      <c r="AF638" s="258"/>
      <c r="AG638" s="258"/>
      <c r="AH638" s="211"/>
      <c r="AI638" s="211"/>
      <c r="AJ638" s="211"/>
      <c r="AK638" s="211"/>
      <c r="AL638" s="211"/>
      <c r="AM638" s="211"/>
      <c r="AN638" s="211"/>
      <c r="AO638" s="211"/>
      <c r="AP638" s="211"/>
      <c r="AQ638" s="211"/>
      <c r="AR638" s="211"/>
      <c r="AS638" s="211"/>
      <c r="AT638" s="211"/>
      <c r="AU638" s="211"/>
      <c r="AV638" s="211"/>
      <c r="AW638" s="211"/>
      <c r="AX638" s="211"/>
    </row>
    <row r="639" spans="1:50" ht="12.75" customHeight="1" x14ac:dyDescent="0.3">
      <c r="A639" s="211"/>
      <c r="B639" s="253"/>
      <c r="C639" s="253"/>
      <c r="D639" s="253"/>
      <c r="E639" s="254"/>
      <c r="F639" s="254"/>
      <c r="G639" s="253"/>
      <c r="H639" s="253"/>
      <c r="I639" s="253"/>
      <c r="J639" s="255"/>
      <c r="K639" s="253"/>
      <c r="L639" s="253"/>
      <c r="M639" s="253"/>
      <c r="N639" s="256"/>
      <c r="O639" s="257"/>
      <c r="P639" s="253"/>
      <c r="Q639" s="253"/>
      <c r="R639" s="253"/>
      <c r="S639" s="253"/>
      <c r="T639" s="253"/>
      <c r="U639" s="253"/>
      <c r="V639" s="253"/>
      <c r="W639" s="253"/>
      <c r="X639" s="253"/>
      <c r="Y639" s="253"/>
      <c r="Z639" s="253"/>
      <c r="AA639" s="253"/>
      <c r="AB639" s="211"/>
      <c r="AC639" s="211"/>
      <c r="AD639" s="211"/>
      <c r="AE639" s="211"/>
      <c r="AF639" s="258"/>
      <c r="AG639" s="258"/>
      <c r="AH639" s="211"/>
      <c r="AI639" s="211"/>
      <c r="AJ639" s="211"/>
      <c r="AK639" s="211"/>
      <c r="AL639" s="211"/>
      <c r="AM639" s="211"/>
      <c r="AN639" s="211"/>
      <c r="AO639" s="211"/>
      <c r="AP639" s="211"/>
      <c r="AQ639" s="211"/>
      <c r="AR639" s="211"/>
      <c r="AS639" s="211"/>
      <c r="AT639" s="211"/>
      <c r="AU639" s="211"/>
      <c r="AV639" s="211"/>
      <c r="AW639" s="211"/>
      <c r="AX639" s="211"/>
    </row>
    <row r="640" spans="1:50" ht="12.75" customHeight="1" x14ac:dyDescent="0.3">
      <c r="A640" s="211"/>
      <c r="B640" s="253"/>
      <c r="C640" s="253"/>
      <c r="D640" s="253"/>
      <c r="E640" s="254"/>
      <c r="F640" s="254"/>
      <c r="G640" s="253"/>
      <c r="H640" s="253"/>
      <c r="I640" s="253"/>
      <c r="J640" s="255"/>
      <c r="K640" s="253"/>
      <c r="L640" s="253"/>
      <c r="M640" s="253"/>
      <c r="N640" s="256"/>
      <c r="O640" s="257"/>
      <c r="P640" s="253"/>
      <c r="Q640" s="253"/>
      <c r="R640" s="253"/>
      <c r="S640" s="253"/>
      <c r="T640" s="253"/>
      <c r="U640" s="253"/>
      <c r="V640" s="253"/>
      <c r="W640" s="253"/>
      <c r="X640" s="253"/>
      <c r="Y640" s="253"/>
      <c r="Z640" s="253"/>
      <c r="AA640" s="253"/>
      <c r="AB640" s="211"/>
      <c r="AC640" s="211"/>
      <c r="AD640" s="211"/>
      <c r="AE640" s="211"/>
      <c r="AF640" s="258"/>
      <c r="AG640" s="258"/>
      <c r="AH640" s="211"/>
      <c r="AI640" s="211"/>
      <c r="AJ640" s="211"/>
      <c r="AK640" s="211"/>
      <c r="AL640" s="211"/>
      <c r="AM640" s="211"/>
      <c r="AN640" s="211"/>
      <c r="AO640" s="211"/>
      <c r="AP640" s="211"/>
      <c r="AQ640" s="211"/>
      <c r="AR640" s="211"/>
      <c r="AS640" s="211"/>
      <c r="AT640" s="211"/>
      <c r="AU640" s="211"/>
      <c r="AV640" s="211"/>
      <c r="AW640" s="211"/>
      <c r="AX640" s="211"/>
    </row>
    <row r="641" spans="1:50" ht="12.75" customHeight="1" x14ac:dyDescent="0.3">
      <c r="A641" s="211"/>
      <c r="B641" s="253"/>
      <c r="C641" s="253"/>
      <c r="D641" s="253"/>
      <c r="E641" s="254"/>
      <c r="F641" s="254"/>
      <c r="G641" s="253"/>
      <c r="H641" s="253"/>
      <c r="I641" s="253"/>
      <c r="J641" s="255"/>
      <c r="K641" s="253"/>
      <c r="L641" s="253"/>
      <c r="M641" s="253"/>
      <c r="N641" s="256"/>
      <c r="O641" s="257"/>
      <c r="P641" s="253"/>
      <c r="Q641" s="253"/>
      <c r="R641" s="253"/>
      <c r="S641" s="253"/>
      <c r="T641" s="253"/>
      <c r="U641" s="253"/>
      <c r="V641" s="253"/>
      <c r="W641" s="253"/>
      <c r="X641" s="253"/>
      <c r="Y641" s="253"/>
      <c r="Z641" s="253"/>
      <c r="AA641" s="253"/>
      <c r="AB641" s="211"/>
      <c r="AC641" s="211"/>
      <c r="AD641" s="211"/>
      <c r="AE641" s="211"/>
      <c r="AF641" s="258"/>
      <c r="AG641" s="258"/>
      <c r="AH641" s="211"/>
      <c r="AI641" s="211"/>
      <c r="AJ641" s="211"/>
      <c r="AK641" s="211"/>
      <c r="AL641" s="211"/>
      <c r="AM641" s="211"/>
      <c r="AN641" s="211"/>
      <c r="AO641" s="211"/>
      <c r="AP641" s="211"/>
      <c r="AQ641" s="211"/>
      <c r="AR641" s="211"/>
      <c r="AS641" s="211"/>
      <c r="AT641" s="211"/>
      <c r="AU641" s="211"/>
      <c r="AV641" s="211"/>
      <c r="AW641" s="211"/>
      <c r="AX641" s="211"/>
    </row>
    <row r="642" spans="1:50" ht="12.75" customHeight="1" x14ac:dyDescent="0.3">
      <c r="A642" s="211"/>
      <c r="B642" s="253"/>
      <c r="C642" s="253"/>
      <c r="D642" s="253"/>
      <c r="E642" s="254"/>
      <c r="F642" s="254"/>
      <c r="G642" s="253"/>
      <c r="H642" s="253"/>
      <c r="I642" s="253"/>
      <c r="J642" s="255"/>
      <c r="K642" s="253"/>
      <c r="L642" s="253"/>
      <c r="M642" s="253"/>
      <c r="N642" s="256"/>
      <c r="O642" s="257"/>
      <c r="P642" s="253"/>
      <c r="Q642" s="253"/>
      <c r="R642" s="253"/>
      <c r="S642" s="253"/>
      <c r="T642" s="253"/>
      <c r="U642" s="253"/>
      <c r="V642" s="253"/>
      <c r="W642" s="253"/>
      <c r="X642" s="253"/>
      <c r="Y642" s="253"/>
      <c r="Z642" s="253"/>
      <c r="AA642" s="253"/>
      <c r="AB642" s="211"/>
      <c r="AC642" s="211"/>
      <c r="AD642" s="211"/>
      <c r="AE642" s="211"/>
      <c r="AF642" s="258"/>
      <c r="AG642" s="258"/>
      <c r="AH642" s="211"/>
      <c r="AI642" s="211"/>
      <c r="AJ642" s="211"/>
      <c r="AK642" s="211"/>
      <c r="AL642" s="211"/>
      <c r="AM642" s="211"/>
      <c r="AN642" s="211"/>
      <c r="AO642" s="211"/>
      <c r="AP642" s="211"/>
      <c r="AQ642" s="211"/>
      <c r="AR642" s="211"/>
      <c r="AS642" s="211"/>
      <c r="AT642" s="211"/>
      <c r="AU642" s="211"/>
      <c r="AV642" s="211"/>
      <c r="AW642" s="211"/>
      <c r="AX642" s="211"/>
    </row>
    <row r="643" spans="1:50" ht="12.75" customHeight="1" x14ac:dyDescent="0.3">
      <c r="A643" s="211"/>
      <c r="B643" s="253"/>
      <c r="C643" s="253"/>
      <c r="D643" s="253"/>
      <c r="E643" s="254"/>
      <c r="F643" s="254"/>
      <c r="G643" s="253"/>
      <c r="H643" s="253"/>
      <c r="I643" s="253"/>
      <c r="J643" s="255"/>
      <c r="K643" s="253"/>
      <c r="L643" s="253"/>
      <c r="M643" s="253"/>
      <c r="N643" s="256"/>
      <c r="O643" s="257"/>
      <c r="P643" s="253"/>
      <c r="Q643" s="253"/>
      <c r="R643" s="253"/>
      <c r="S643" s="253"/>
      <c r="T643" s="253"/>
      <c r="U643" s="253"/>
      <c r="V643" s="253"/>
      <c r="W643" s="253"/>
      <c r="X643" s="253"/>
      <c r="Y643" s="253"/>
      <c r="Z643" s="253"/>
      <c r="AA643" s="253"/>
      <c r="AB643" s="211"/>
      <c r="AC643" s="211"/>
      <c r="AD643" s="211"/>
      <c r="AE643" s="211"/>
      <c r="AF643" s="258"/>
      <c r="AG643" s="258"/>
      <c r="AH643" s="211"/>
      <c r="AI643" s="211"/>
      <c r="AJ643" s="211"/>
      <c r="AK643" s="211"/>
      <c r="AL643" s="211"/>
      <c r="AM643" s="211"/>
      <c r="AN643" s="211"/>
      <c r="AO643" s="211"/>
      <c r="AP643" s="211"/>
      <c r="AQ643" s="211"/>
      <c r="AR643" s="211"/>
      <c r="AS643" s="211"/>
      <c r="AT643" s="211"/>
      <c r="AU643" s="211"/>
      <c r="AV643" s="211"/>
      <c r="AW643" s="211"/>
      <c r="AX643" s="211"/>
    </row>
    <row r="644" spans="1:50" ht="12.75" customHeight="1" x14ac:dyDescent="0.3">
      <c r="A644" s="211"/>
      <c r="B644" s="253"/>
      <c r="C644" s="253"/>
      <c r="D644" s="253"/>
      <c r="E644" s="254"/>
      <c r="F644" s="254"/>
      <c r="G644" s="253"/>
      <c r="H644" s="253"/>
      <c r="I644" s="253"/>
      <c r="J644" s="255"/>
      <c r="K644" s="253"/>
      <c r="L644" s="253"/>
      <c r="M644" s="253"/>
      <c r="N644" s="256"/>
      <c r="O644" s="257"/>
      <c r="P644" s="253"/>
      <c r="Q644" s="253"/>
      <c r="R644" s="253"/>
      <c r="S644" s="253"/>
      <c r="T644" s="253"/>
      <c r="U644" s="253"/>
      <c r="V644" s="253"/>
      <c r="W644" s="253"/>
      <c r="X644" s="253"/>
      <c r="Y644" s="253"/>
      <c r="Z644" s="253"/>
      <c r="AA644" s="253"/>
      <c r="AB644" s="211"/>
      <c r="AC644" s="211"/>
      <c r="AD644" s="211"/>
      <c r="AE644" s="211"/>
      <c r="AF644" s="258"/>
      <c r="AG644" s="258"/>
      <c r="AH644" s="211"/>
      <c r="AI644" s="211"/>
      <c r="AJ644" s="211"/>
      <c r="AK644" s="211"/>
      <c r="AL644" s="211"/>
      <c r="AM644" s="211"/>
      <c r="AN644" s="211"/>
      <c r="AO644" s="211"/>
      <c r="AP644" s="211"/>
      <c r="AQ644" s="211"/>
      <c r="AR644" s="211"/>
      <c r="AS644" s="211"/>
      <c r="AT644" s="211"/>
      <c r="AU644" s="211"/>
      <c r="AV644" s="211"/>
      <c r="AW644" s="211"/>
      <c r="AX644" s="211"/>
    </row>
    <row r="645" spans="1:50" ht="12.75" customHeight="1" x14ac:dyDescent="0.3">
      <c r="A645" s="211"/>
      <c r="B645" s="253"/>
      <c r="C645" s="253"/>
      <c r="D645" s="253"/>
      <c r="E645" s="254"/>
      <c r="F645" s="254"/>
      <c r="G645" s="253"/>
      <c r="H645" s="253"/>
      <c r="I645" s="253"/>
      <c r="J645" s="255"/>
      <c r="K645" s="253"/>
      <c r="L645" s="253"/>
      <c r="M645" s="253"/>
      <c r="N645" s="256"/>
      <c r="O645" s="257"/>
      <c r="P645" s="253"/>
      <c r="Q645" s="253"/>
      <c r="R645" s="253"/>
      <c r="S645" s="253"/>
      <c r="T645" s="253"/>
      <c r="U645" s="253"/>
      <c r="V645" s="253"/>
      <c r="W645" s="253"/>
      <c r="X645" s="253"/>
      <c r="Y645" s="253"/>
      <c r="Z645" s="253"/>
      <c r="AA645" s="253"/>
      <c r="AB645" s="211"/>
      <c r="AC645" s="211"/>
      <c r="AD645" s="211"/>
      <c r="AE645" s="211"/>
      <c r="AF645" s="258"/>
      <c r="AG645" s="258"/>
      <c r="AH645" s="211"/>
      <c r="AI645" s="211"/>
      <c r="AJ645" s="211"/>
      <c r="AK645" s="211"/>
      <c r="AL645" s="211"/>
      <c r="AM645" s="211"/>
      <c r="AN645" s="211"/>
      <c r="AO645" s="211"/>
      <c r="AP645" s="211"/>
      <c r="AQ645" s="211"/>
      <c r="AR645" s="211"/>
      <c r="AS645" s="211"/>
      <c r="AT645" s="211"/>
      <c r="AU645" s="211"/>
      <c r="AV645" s="211"/>
      <c r="AW645" s="211"/>
      <c r="AX645" s="211"/>
    </row>
    <row r="646" spans="1:50" ht="12.75" customHeight="1" x14ac:dyDescent="0.3">
      <c r="A646" s="211"/>
      <c r="B646" s="253"/>
      <c r="C646" s="253"/>
      <c r="D646" s="253"/>
      <c r="E646" s="254"/>
      <c r="F646" s="254"/>
      <c r="G646" s="253"/>
      <c r="H646" s="253"/>
      <c r="I646" s="253"/>
      <c r="J646" s="255"/>
      <c r="K646" s="253"/>
      <c r="L646" s="253"/>
      <c r="M646" s="253"/>
      <c r="N646" s="256"/>
      <c r="O646" s="257"/>
      <c r="P646" s="253"/>
      <c r="Q646" s="253"/>
      <c r="R646" s="253"/>
      <c r="S646" s="253"/>
      <c r="T646" s="253"/>
      <c r="U646" s="253"/>
      <c r="V646" s="253"/>
      <c r="W646" s="253"/>
      <c r="X646" s="253"/>
      <c r="Y646" s="253"/>
      <c r="Z646" s="253"/>
      <c r="AA646" s="253"/>
      <c r="AB646" s="211"/>
      <c r="AC646" s="211"/>
      <c r="AD646" s="211"/>
      <c r="AE646" s="211"/>
      <c r="AF646" s="258"/>
      <c r="AG646" s="258"/>
      <c r="AH646" s="211"/>
      <c r="AI646" s="211"/>
      <c r="AJ646" s="211"/>
      <c r="AK646" s="211"/>
      <c r="AL646" s="211"/>
      <c r="AM646" s="211"/>
      <c r="AN646" s="211"/>
      <c r="AO646" s="211"/>
      <c r="AP646" s="211"/>
      <c r="AQ646" s="211"/>
      <c r="AR646" s="211"/>
      <c r="AS646" s="211"/>
      <c r="AT646" s="211"/>
      <c r="AU646" s="211"/>
      <c r="AV646" s="211"/>
      <c r="AW646" s="211"/>
      <c r="AX646" s="211"/>
    </row>
    <row r="647" spans="1:50" ht="12.75" customHeight="1" x14ac:dyDescent="0.3">
      <c r="A647" s="211"/>
      <c r="B647" s="253"/>
      <c r="C647" s="253"/>
      <c r="D647" s="253"/>
      <c r="E647" s="254"/>
      <c r="F647" s="254"/>
      <c r="G647" s="253"/>
      <c r="H647" s="253"/>
      <c r="I647" s="253"/>
      <c r="J647" s="255"/>
      <c r="K647" s="253"/>
      <c r="L647" s="253"/>
      <c r="M647" s="253"/>
      <c r="N647" s="256"/>
      <c r="O647" s="257"/>
      <c r="P647" s="253"/>
      <c r="Q647" s="253"/>
      <c r="R647" s="253"/>
      <c r="S647" s="253"/>
      <c r="T647" s="253"/>
      <c r="U647" s="253"/>
      <c r="V647" s="253"/>
      <c r="W647" s="253"/>
      <c r="X647" s="253"/>
      <c r="Y647" s="253"/>
      <c r="Z647" s="253"/>
      <c r="AA647" s="253"/>
      <c r="AB647" s="211"/>
      <c r="AC647" s="211"/>
      <c r="AD647" s="211"/>
      <c r="AE647" s="211"/>
      <c r="AF647" s="258"/>
      <c r="AG647" s="258"/>
      <c r="AH647" s="211"/>
      <c r="AI647" s="211"/>
      <c r="AJ647" s="211"/>
      <c r="AK647" s="211"/>
      <c r="AL647" s="211"/>
      <c r="AM647" s="211"/>
      <c r="AN647" s="211"/>
      <c r="AO647" s="211"/>
      <c r="AP647" s="211"/>
      <c r="AQ647" s="211"/>
      <c r="AR647" s="211"/>
      <c r="AS647" s="211"/>
      <c r="AT647" s="211"/>
      <c r="AU647" s="211"/>
      <c r="AV647" s="211"/>
      <c r="AW647" s="211"/>
      <c r="AX647" s="211"/>
    </row>
    <row r="648" spans="1:50" ht="12.75" customHeight="1" x14ac:dyDescent="0.3">
      <c r="A648" s="211"/>
      <c r="B648" s="253"/>
      <c r="C648" s="253"/>
      <c r="D648" s="253"/>
      <c r="E648" s="254"/>
      <c r="F648" s="254"/>
      <c r="G648" s="253"/>
      <c r="H648" s="253"/>
      <c r="I648" s="253"/>
      <c r="J648" s="255"/>
      <c r="K648" s="253"/>
      <c r="L648" s="253"/>
      <c r="M648" s="253"/>
      <c r="N648" s="256"/>
      <c r="O648" s="257"/>
      <c r="P648" s="253"/>
      <c r="Q648" s="253"/>
      <c r="R648" s="253"/>
      <c r="S648" s="253"/>
      <c r="T648" s="253"/>
      <c r="U648" s="253"/>
      <c r="V648" s="253"/>
      <c r="W648" s="253"/>
      <c r="X648" s="253"/>
      <c r="Y648" s="253"/>
      <c r="Z648" s="253"/>
      <c r="AA648" s="253"/>
      <c r="AB648" s="211"/>
      <c r="AC648" s="211"/>
      <c r="AD648" s="211"/>
      <c r="AE648" s="211"/>
      <c r="AF648" s="258"/>
      <c r="AG648" s="258"/>
      <c r="AH648" s="211"/>
      <c r="AI648" s="211"/>
      <c r="AJ648" s="211"/>
      <c r="AK648" s="211"/>
      <c r="AL648" s="211"/>
      <c r="AM648" s="211"/>
      <c r="AN648" s="211"/>
      <c r="AO648" s="211"/>
      <c r="AP648" s="211"/>
      <c r="AQ648" s="211"/>
      <c r="AR648" s="211"/>
      <c r="AS648" s="211"/>
      <c r="AT648" s="211"/>
      <c r="AU648" s="211"/>
      <c r="AV648" s="211"/>
      <c r="AW648" s="211"/>
      <c r="AX648" s="211"/>
    </row>
    <row r="649" spans="1:50" ht="12.75" customHeight="1" x14ac:dyDescent="0.3">
      <c r="A649" s="211"/>
      <c r="B649" s="253"/>
      <c r="C649" s="253"/>
      <c r="D649" s="253"/>
      <c r="E649" s="254"/>
      <c r="F649" s="254"/>
      <c r="G649" s="253"/>
      <c r="H649" s="253"/>
      <c r="I649" s="253"/>
      <c r="J649" s="255"/>
      <c r="K649" s="253"/>
      <c r="L649" s="253"/>
      <c r="M649" s="253"/>
      <c r="N649" s="256"/>
      <c r="O649" s="257"/>
      <c r="P649" s="253"/>
      <c r="Q649" s="253"/>
      <c r="R649" s="253"/>
      <c r="S649" s="253"/>
      <c r="T649" s="253"/>
      <c r="U649" s="253"/>
      <c r="V649" s="253"/>
      <c r="W649" s="253"/>
      <c r="X649" s="253"/>
      <c r="Y649" s="253"/>
      <c r="Z649" s="253"/>
      <c r="AA649" s="253"/>
      <c r="AB649" s="211"/>
      <c r="AC649" s="211"/>
      <c r="AD649" s="211"/>
      <c r="AE649" s="211"/>
      <c r="AF649" s="258"/>
      <c r="AG649" s="258"/>
      <c r="AH649" s="211"/>
      <c r="AI649" s="211"/>
      <c r="AJ649" s="211"/>
      <c r="AK649" s="211"/>
      <c r="AL649" s="211"/>
      <c r="AM649" s="211"/>
      <c r="AN649" s="211"/>
      <c r="AO649" s="211"/>
      <c r="AP649" s="211"/>
      <c r="AQ649" s="211"/>
      <c r="AR649" s="211"/>
      <c r="AS649" s="211"/>
      <c r="AT649" s="211"/>
      <c r="AU649" s="211"/>
      <c r="AV649" s="211"/>
      <c r="AW649" s="211"/>
      <c r="AX649" s="211"/>
    </row>
    <row r="650" spans="1:50" ht="12.75" customHeight="1" x14ac:dyDescent="0.3">
      <c r="A650" s="211"/>
      <c r="B650" s="253"/>
      <c r="C650" s="253"/>
      <c r="D650" s="253"/>
      <c r="E650" s="254"/>
      <c r="F650" s="254"/>
      <c r="G650" s="253"/>
      <c r="H650" s="253"/>
      <c r="I650" s="253"/>
      <c r="J650" s="255"/>
      <c r="K650" s="253"/>
      <c r="L650" s="253"/>
      <c r="M650" s="253"/>
      <c r="N650" s="256"/>
      <c r="O650" s="257"/>
      <c r="P650" s="253"/>
      <c r="Q650" s="253"/>
      <c r="R650" s="253"/>
      <c r="S650" s="253"/>
      <c r="T650" s="253"/>
      <c r="U650" s="253"/>
      <c r="V650" s="253"/>
      <c r="W650" s="253"/>
      <c r="X650" s="253"/>
      <c r="Y650" s="253"/>
      <c r="Z650" s="253"/>
      <c r="AA650" s="253"/>
      <c r="AB650" s="211"/>
      <c r="AC650" s="211"/>
      <c r="AD650" s="211"/>
      <c r="AE650" s="211"/>
      <c r="AF650" s="258"/>
      <c r="AG650" s="258"/>
      <c r="AH650" s="211"/>
      <c r="AI650" s="211"/>
      <c r="AJ650" s="211"/>
      <c r="AK650" s="211"/>
      <c r="AL650" s="211"/>
      <c r="AM650" s="211"/>
      <c r="AN650" s="211"/>
      <c r="AO650" s="211"/>
      <c r="AP650" s="211"/>
      <c r="AQ650" s="211"/>
      <c r="AR650" s="211"/>
      <c r="AS650" s="211"/>
      <c r="AT650" s="211"/>
      <c r="AU650" s="211"/>
      <c r="AV650" s="211"/>
      <c r="AW650" s="211"/>
      <c r="AX650" s="211"/>
    </row>
    <row r="651" spans="1:50" ht="12.75" customHeight="1" x14ac:dyDescent="0.3">
      <c r="A651" s="211"/>
      <c r="B651" s="253"/>
      <c r="C651" s="253"/>
      <c r="D651" s="253"/>
      <c r="E651" s="254"/>
      <c r="F651" s="254"/>
      <c r="G651" s="253"/>
      <c r="H651" s="253"/>
      <c r="I651" s="253"/>
      <c r="J651" s="255"/>
      <c r="K651" s="253"/>
      <c r="L651" s="253"/>
      <c r="M651" s="253"/>
      <c r="N651" s="256"/>
      <c r="O651" s="257"/>
      <c r="P651" s="253"/>
      <c r="Q651" s="253"/>
      <c r="R651" s="253"/>
      <c r="S651" s="253"/>
      <c r="T651" s="253"/>
      <c r="U651" s="253"/>
      <c r="V651" s="253"/>
      <c r="W651" s="253"/>
      <c r="X651" s="253"/>
      <c r="Y651" s="253"/>
      <c r="Z651" s="253"/>
      <c r="AA651" s="253"/>
      <c r="AB651" s="211"/>
      <c r="AC651" s="211"/>
      <c r="AD651" s="211"/>
      <c r="AE651" s="211"/>
      <c r="AF651" s="258"/>
      <c r="AG651" s="258"/>
      <c r="AH651" s="211"/>
      <c r="AI651" s="211"/>
      <c r="AJ651" s="211"/>
      <c r="AK651" s="211"/>
      <c r="AL651" s="211"/>
      <c r="AM651" s="211"/>
      <c r="AN651" s="211"/>
      <c r="AO651" s="211"/>
      <c r="AP651" s="211"/>
      <c r="AQ651" s="211"/>
      <c r="AR651" s="211"/>
      <c r="AS651" s="211"/>
      <c r="AT651" s="211"/>
      <c r="AU651" s="211"/>
      <c r="AV651" s="211"/>
      <c r="AW651" s="211"/>
      <c r="AX651" s="211"/>
    </row>
    <row r="652" spans="1:50" ht="12.75" customHeight="1" x14ac:dyDescent="0.3">
      <c r="A652" s="211"/>
      <c r="B652" s="253"/>
      <c r="C652" s="253"/>
      <c r="D652" s="253"/>
      <c r="E652" s="254"/>
      <c r="F652" s="254"/>
      <c r="G652" s="253"/>
      <c r="H652" s="253"/>
      <c r="I652" s="253"/>
      <c r="J652" s="255"/>
      <c r="K652" s="253"/>
      <c r="L652" s="253"/>
      <c r="M652" s="253"/>
      <c r="N652" s="256"/>
      <c r="O652" s="257"/>
      <c r="P652" s="253"/>
      <c r="Q652" s="253"/>
      <c r="R652" s="253"/>
      <c r="S652" s="253"/>
      <c r="T652" s="253"/>
      <c r="U652" s="253"/>
      <c r="V652" s="253"/>
      <c r="W652" s="253"/>
      <c r="X652" s="253"/>
      <c r="Y652" s="253"/>
      <c r="Z652" s="253"/>
      <c r="AA652" s="253"/>
      <c r="AB652" s="211"/>
      <c r="AC652" s="211"/>
      <c r="AD652" s="211"/>
      <c r="AE652" s="211"/>
      <c r="AF652" s="258"/>
      <c r="AG652" s="258"/>
      <c r="AH652" s="211"/>
      <c r="AI652" s="211"/>
      <c r="AJ652" s="211"/>
      <c r="AK652" s="211"/>
      <c r="AL652" s="211"/>
      <c r="AM652" s="211"/>
      <c r="AN652" s="211"/>
      <c r="AO652" s="211"/>
      <c r="AP652" s="211"/>
      <c r="AQ652" s="211"/>
      <c r="AR652" s="211"/>
      <c r="AS652" s="211"/>
      <c r="AT652" s="211"/>
      <c r="AU652" s="211"/>
      <c r="AV652" s="211"/>
      <c r="AW652" s="211"/>
      <c r="AX652" s="211"/>
    </row>
    <row r="653" spans="1:50" ht="12.75" customHeight="1" x14ac:dyDescent="0.3">
      <c r="A653" s="211"/>
      <c r="B653" s="253"/>
      <c r="C653" s="253"/>
      <c r="D653" s="253"/>
      <c r="E653" s="254"/>
      <c r="F653" s="254"/>
      <c r="G653" s="253"/>
      <c r="H653" s="253"/>
      <c r="I653" s="253"/>
      <c r="J653" s="255"/>
      <c r="K653" s="253"/>
      <c r="L653" s="253"/>
      <c r="M653" s="253"/>
      <c r="N653" s="256"/>
      <c r="O653" s="257"/>
      <c r="P653" s="253"/>
      <c r="Q653" s="253"/>
      <c r="R653" s="253"/>
      <c r="S653" s="253"/>
      <c r="T653" s="253"/>
      <c r="U653" s="253"/>
      <c r="V653" s="253"/>
      <c r="W653" s="253"/>
      <c r="X653" s="253"/>
      <c r="Y653" s="253"/>
      <c r="Z653" s="253"/>
      <c r="AA653" s="253"/>
      <c r="AB653" s="211"/>
      <c r="AC653" s="211"/>
      <c r="AD653" s="211"/>
      <c r="AE653" s="211"/>
      <c r="AF653" s="258"/>
      <c r="AG653" s="258"/>
      <c r="AH653" s="211"/>
      <c r="AI653" s="211"/>
      <c r="AJ653" s="211"/>
      <c r="AK653" s="211"/>
      <c r="AL653" s="211"/>
      <c r="AM653" s="211"/>
      <c r="AN653" s="211"/>
      <c r="AO653" s="211"/>
      <c r="AP653" s="211"/>
      <c r="AQ653" s="211"/>
      <c r="AR653" s="211"/>
      <c r="AS653" s="211"/>
      <c r="AT653" s="211"/>
      <c r="AU653" s="211"/>
      <c r="AV653" s="211"/>
      <c r="AW653" s="211"/>
      <c r="AX653" s="211"/>
    </row>
    <row r="654" spans="1:50" ht="12.75" customHeight="1" x14ac:dyDescent="0.3">
      <c r="A654" s="211"/>
      <c r="B654" s="253"/>
      <c r="C654" s="253"/>
      <c r="D654" s="253"/>
      <c r="E654" s="254"/>
      <c r="F654" s="254"/>
      <c r="G654" s="253"/>
      <c r="H654" s="253"/>
      <c r="I654" s="253"/>
      <c r="J654" s="255"/>
      <c r="K654" s="253"/>
      <c r="L654" s="253"/>
      <c r="M654" s="253"/>
      <c r="N654" s="256"/>
      <c r="O654" s="257"/>
      <c r="P654" s="253"/>
      <c r="Q654" s="253"/>
      <c r="R654" s="253"/>
      <c r="S654" s="253"/>
      <c r="T654" s="253"/>
      <c r="U654" s="253"/>
      <c r="V654" s="253"/>
      <c r="W654" s="253"/>
      <c r="X654" s="253"/>
      <c r="Y654" s="253"/>
      <c r="Z654" s="253"/>
      <c r="AA654" s="253"/>
      <c r="AB654" s="211"/>
      <c r="AC654" s="211"/>
      <c r="AD654" s="211"/>
      <c r="AE654" s="211"/>
      <c r="AF654" s="258"/>
      <c r="AG654" s="258"/>
      <c r="AH654" s="211"/>
      <c r="AI654" s="211"/>
      <c r="AJ654" s="211"/>
      <c r="AK654" s="211"/>
      <c r="AL654" s="211"/>
      <c r="AM654" s="211"/>
      <c r="AN654" s="211"/>
      <c r="AO654" s="211"/>
      <c r="AP654" s="211"/>
      <c r="AQ654" s="211"/>
      <c r="AR654" s="211"/>
      <c r="AS654" s="211"/>
      <c r="AT654" s="211"/>
      <c r="AU654" s="211"/>
      <c r="AV654" s="211"/>
      <c r="AW654" s="211"/>
      <c r="AX654" s="211"/>
    </row>
    <row r="655" spans="1:50" ht="12.75" customHeight="1" x14ac:dyDescent="0.3">
      <c r="A655" s="211"/>
      <c r="B655" s="253"/>
      <c r="C655" s="253"/>
      <c r="D655" s="253"/>
      <c r="E655" s="254"/>
      <c r="F655" s="254"/>
      <c r="G655" s="253"/>
      <c r="H655" s="253"/>
      <c r="I655" s="253"/>
      <c r="J655" s="255"/>
      <c r="K655" s="253"/>
      <c r="L655" s="253"/>
      <c r="M655" s="253"/>
      <c r="N655" s="256"/>
      <c r="O655" s="257"/>
      <c r="P655" s="253"/>
      <c r="Q655" s="253"/>
      <c r="R655" s="253"/>
      <c r="S655" s="253"/>
      <c r="T655" s="253"/>
      <c r="U655" s="253"/>
      <c r="V655" s="253"/>
      <c r="W655" s="253"/>
      <c r="X655" s="253"/>
      <c r="Y655" s="253"/>
      <c r="Z655" s="253"/>
      <c r="AA655" s="253"/>
      <c r="AB655" s="211"/>
      <c r="AC655" s="211"/>
      <c r="AD655" s="211"/>
      <c r="AE655" s="211"/>
      <c r="AF655" s="258"/>
      <c r="AG655" s="258"/>
      <c r="AH655" s="211"/>
      <c r="AI655" s="211"/>
      <c r="AJ655" s="211"/>
      <c r="AK655" s="211"/>
      <c r="AL655" s="211"/>
      <c r="AM655" s="211"/>
      <c r="AN655" s="211"/>
      <c r="AO655" s="211"/>
      <c r="AP655" s="211"/>
      <c r="AQ655" s="211"/>
      <c r="AR655" s="211"/>
      <c r="AS655" s="211"/>
      <c r="AT655" s="211"/>
      <c r="AU655" s="211"/>
      <c r="AV655" s="211"/>
      <c r="AW655" s="211"/>
      <c r="AX655" s="211"/>
    </row>
    <row r="656" spans="1:50" ht="12.75" customHeight="1" x14ac:dyDescent="0.3">
      <c r="A656" s="211"/>
      <c r="B656" s="253"/>
      <c r="C656" s="253"/>
      <c r="D656" s="253"/>
      <c r="E656" s="254"/>
      <c r="F656" s="254"/>
      <c r="G656" s="253"/>
      <c r="H656" s="253"/>
      <c r="I656" s="253"/>
      <c r="J656" s="255"/>
      <c r="K656" s="253"/>
      <c r="L656" s="253"/>
      <c r="M656" s="253"/>
      <c r="N656" s="256"/>
      <c r="O656" s="257"/>
      <c r="P656" s="253"/>
      <c r="Q656" s="253"/>
      <c r="R656" s="253"/>
      <c r="S656" s="253"/>
      <c r="T656" s="253"/>
      <c r="U656" s="253"/>
      <c r="V656" s="253"/>
      <c r="W656" s="253"/>
      <c r="X656" s="253"/>
      <c r="Y656" s="253"/>
      <c r="Z656" s="253"/>
      <c r="AA656" s="253"/>
      <c r="AB656" s="211"/>
      <c r="AC656" s="211"/>
      <c r="AD656" s="211"/>
      <c r="AE656" s="211"/>
      <c r="AF656" s="258"/>
      <c r="AG656" s="258"/>
      <c r="AH656" s="211"/>
      <c r="AI656" s="211"/>
      <c r="AJ656" s="211"/>
      <c r="AK656" s="211"/>
      <c r="AL656" s="211"/>
      <c r="AM656" s="211"/>
      <c r="AN656" s="211"/>
      <c r="AO656" s="211"/>
      <c r="AP656" s="211"/>
      <c r="AQ656" s="211"/>
      <c r="AR656" s="211"/>
      <c r="AS656" s="211"/>
      <c r="AT656" s="211"/>
      <c r="AU656" s="211"/>
      <c r="AV656" s="211"/>
      <c r="AW656" s="211"/>
      <c r="AX656" s="211"/>
    </row>
    <row r="657" spans="1:50" ht="12.75" customHeight="1" x14ac:dyDescent="0.3">
      <c r="A657" s="211"/>
      <c r="B657" s="253"/>
      <c r="C657" s="253"/>
      <c r="D657" s="253"/>
      <c r="E657" s="254"/>
      <c r="F657" s="254"/>
      <c r="G657" s="253"/>
      <c r="H657" s="253"/>
      <c r="I657" s="253"/>
      <c r="J657" s="255"/>
      <c r="K657" s="253"/>
      <c r="L657" s="253"/>
      <c r="M657" s="253"/>
      <c r="N657" s="256"/>
      <c r="O657" s="257"/>
      <c r="P657" s="253"/>
      <c r="Q657" s="253"/>
      <c r="R657" s="253"/>
      <c r="S657" s="253"/>
      <c r="T657" s="253"/>
      <c r="U657" s="253"/>
      <c r="V657" s="253"/>
      <c r="W657" s="253"/>
      <c r="X657" s="253"/>
      <c r="Y657" s="253"/>
      <c r="Z657" s="253"/>
      <c r="AA657" s="253"/>
      <c r="AB657" s="211"/>
      <c r="AC657" s="211"/>
      <c r="AD657" s="211"/>
      <c r="AE657" s="211"/>
      <c r="AF657" s="258"/>
      <c r="AG657" s="258"/>
      <c r="AH657" s="211"/>
      <c r="AI657" s="211"/>
      <c r="AJ657" s="211"/>
      <c r="AK657" s="211"/>
      <c r="AL657" s="211"/>
      <c r="AM657" s="211"/>
      <c r="AN657" s="211"/>
      <c r="AO657" s="211"/>
      <c r="AP657" s="211"/>
      <c r="AQ657" s="211"/>
      <c r="AR657" s="211"/>
      <c r="AS657" s="211"/>
      <c r="AT657" s="211"/>
      <c r="AU657" s="211"/>
      <c r="AV657" s="211"/>
      <c r="AW657" s="211"/>
      <c r="AX657" s="211"/>
    </row>
    <row r="658" spans="1:50" ht="12.75" customHeight="1" x14ac:dyDescent="0.3">
      <c r="A658" s="211"/>
      <c r="B658" s="253"/>
      <c r="C658" s="253"/>
      <c r="D658" s="253"/>
      <c r="E658" s="254"/>
      <c r="F658" s="254"/>
      <c r="G658" s="253"/>
      <c r="H658" s="253"/>
      <c r="I658" s="253"/>
      <c r="J658" s="255"/>
      <c r="K658" s="253"/>
      <c r="L658" s="253"/>
      <c r="M658" s="253"/>
      <c r="N658" s="256"/>
      <c r="O658" s="257"/>
      <c r="P658" s="253"/>
      <c r="Q658" s="253"/>
      <c r="R658" s="253"/>
      <c r="S658" s="253"/>
      <c r="T658" s="253"/>
      <c r="U658" s="253"/>
      <c r="V658" s="253"/>
      <c r="W658" s="253"/>
      <c r="X658" s="253"/>
      <c r="Y658" s="253"/>
      <c r="Z658" s="253"/>
      <c r="AA658" s="253"/>
      <c r="AB658" s="211"/>
      <c r="AC658" s="211"/>
      <c r="AD658" s="211"/>
      <c r="AE658" s="211"/>
      <c r="AF658" s="258"/>
      <c r="AG658" s="258"/>
      <c r="AH658" s="211"/>
      <c r="AI658" s="211"/>
      <c r="AJ658" s="211"/>
      <c r="AK658" s="211"/>
      <c r="AL658" s="211"/>
      <c r="AM658" s="211"/>
      <c r="AN658" s="211"/>
      <c r="AO658" s="211"/>
      <c r="AP658" s="211"/>
      <c r="AQ658" s="211"/>
      <c r="AR658" s="211"/>
      <c r="AS658" s="211"/>
      <c r="AT658" s="211"/>
      <c r="AU658" s="211"/>
      <c r="AV658" s="211"/>
      <c r="AW658" s="211"/>
      <c r="AX658" s="211"/>
    </row>
    <row r="659" spans="1:50" ht="12.75" customHeight="1" x14ac:dyDescent="0.3">
      <c r="A659" s="211"/>
      <c r="B659" s="253"/>
      <c r="C659" s="253"/>
      <c r="D659" s="253"/>
      <c r="E659" s="254"/>
      <c r="F659" s="254"/>
      <c r="G659" s="253"/>
      <c r="H659" s="253"/>
      <c r="I659" s="253"/>
      <c r="J659" s="255"/>
      <c r="K659" s="253"/>
      <c r="L659" s="253"/>
      <c r="M659" s="253"/>
      <c r="N659" s="256"/>
      <c r="O659" s="257"/>
      <c r="P659" s="253"/>
      <c r="Q659" s="253"/>
      <c r="R659" s="253"/>
      <c r="S659" s="253"/>
      <c r="T659" s="253"/>
      <c r="U659" s="253"/>
      <c r="V659" s="253"/>
      <c r="W659" s="253"/>
      <c r="X659" s="253"/>
      <c r="Y659" s="253"/>
      <c r="Z659" s="253"/>
      <c r="AA659" s="253"/>
      <c r="AB659" s="211"/>
      <c r="AC659" s="211"/>
      <c r="AD659" s="211"/>
      <c r="AE659" s="211"/>
      <c r="AF659" s="258"/>
      <c r="AG659" s="258"/>
      <c r="AH659" s="211"/>
      <c r="AI659" s="211"/>
      <c r="AJ659" s="211"/>
      <c r="AK659" s="211"/>
      <c r="AL659" s="211"/>
      <c r="AM659" s="211"/>
      <c r="AN659" s="211"/>
      <c r="AO659" s="211"/>
      <c r="AP659" s="211"/>
      <c r="AQ659" s="211"/>
      <c r="AR659" s="211"/>
      <c r="AS659" s="211"/>
      <c r="AT659" s="211"/>
      <c r="AU659" s="211"/>
      <c r="AV659" s="211"/>
      <c r="AW659" s="211"/>
      <c r="AX659" s="211"/>
    </row>
    <row r="660" spans="1:50" ht="12.75" customHeight="1" x14ac:dyDescent="0.3">
      <c r="A660" s="211"/>
      <c r="B660" s="253"/>
      <c r="C660" s="253"/>
      <c r="D660" s="253"/>
      <c r="E660" s="254"/>
      <c r="F660" s="254"/>
      <c r="G660" s="253"/>
      <c r="H660" s="253"/>
      <c r="I660" s="253"/>
      <c r="J660" s="255"/>
      <c r="K660" s="253"/>
      <c r="L660" s="253"/>
      <c r="M660" s="253"/>
      <c r="N660" s="256"/>
      <c r="O660" s="257"/>
      <c r="P660" s="253"/>
      <c r="Q660" s="253"/>
      <c r="R660" s="253"/>
      <c r="S660" s="253"/>
      <c r="T660" s="253"/>
      <c r="U660" s="253"/>
      <c r="V660" s="253"/>
      <c r="W660" s="253"/>
      <c r="X660" s="253"/>
      <c r="Y660" s="253"/>
      <c r="Z660" s="253"/>
      <c r="AA660" s="253"/>
      <c r="AB660" s="211"/>
      <c r="AC660" s="211"/>
      <c r="AD660" s="211"/>
      <c r="AE660" s="211"/>
      <c r="AF660" s="258"/>
      <c r="AG660" s="258"/>
      <c r="AH660" s="211"/>
      <c r="AI660" s="211"/>
      <c r="AJ660" s="211"/>
      <c r="AK660" s="211"/>
      <c r="AL660" s="211"/>
      <c r="AM660" s="211"/>
      <c r="AN660" s="211"/>
      <c r="AO660" s="211"/>
      <c r="AP660" s="211"/>
      <c r="AQ660" s="211"/>
      <c r="AR660" s="211"/>
      <c r="AS660" s="211"/>
      <c r="AT660" s="211"/>
      <c r="AU660" s="211"/>
      <c r="AV660" s="211"/>
      <c r="AW660" s="211"/>
      <c r="AX660" s="211"/>
    </row>
    <row r="661" spans="1:50" ht="12.75" customHeight="1" x14ac:dyDescent="0.3">
      <c r="A661" s="211"/>
      <c r="B661" s="253"/>
      <c r="C661" s="253"/>
      <c r="D661" s="253"/>
      <c r="E661" s="254"/>
      <c r="F661" s="254"/>
      <c r="G661" s="253"/>
      <c r="H661" s="253"/>
      <c r="I661" s="253"/>
      <c r="J661" s="255"/>
      <c r="K661" s="253"/>
      <c r="L661" s="253"/>
      <c r="M661" s="253"/>
      <c r="N661" s="256"/>
      <c r="O661" s="257"/>
      <c r="P661" s="253"/>
      <c r="Q661" s="253"/>
      <c r="R661" s="253"/>
      <c r="S661" s="253"/>
      <c r="T661" s="253"/>
      <c r="U661" s="253"/>
      <c r="V661" s="253"/>
      <c r="W661" s="253"/>
      <c r="X661" s="253"/>
      <c r="Y661" s="253"/>
      <c r="Z661" s="253"/>
      <c r="AA661" s="253"/>
      <c r="AB661" s="211"/>
      <c r="AC661" s="211"/>
      <c r="AD661" s="211"/>
      <c r="AE661" s="211"/>
      <c r="AF661" s="258"/>
      <c r="AG661" s="258"/>
      <c r="AH661" s="211"/>
      <c r="AI661" s="211"/>
      <c r="AJ661" s="211"/>
      <c r="AK661" s="211"/>
      <c r="AL661" s="211"/>
      <c r="AM661" s="211"/>
      <c r="AN661" s="211"/>
      <c r="AO661" s="211"/>
      <c r="AP661" s="211"/>
      <c r="AQ661" s="211"/>
      <c r="AR661" s="211"/>
      <c r="AS661" s="211"/>
      <c r="AT661" s="211"/>
      <c r="AU661" s="211"/>
      <c r="AV661" s="211"/>
      <c r="AW661" s="211"/>
      <c r="AX661" s="211"/>
    </row>
    <row r="662" spans="1:50" ht="12.75" customHeight="1" x14ac:dyDescent="0.3">
      <c r="A662" s="211"/>
      <c r="B662" s="253"/>
      <c r="C662" s="253"/>
      <c r="D662" s="253"/>
      <c r="E662" s="254"/>
      <c r="F662" s="254"/>
      <c r="G662" s="253"/>
      <c r="H662" s="253"/>
      <c r="I662" s="253"/>
      <c r="J662" s="255"/>
      <c r="K662" s="253"/>
      <c r="L662" s="253"/>
      <c r="M662" s="253"/>
      <c r="N662" s="256"/>
      <c r="O662" s="257"/>
      <c r="P662" s="253"/>
      <c r="Q662" s="253"/>
      <c r="R662" s="253"/>
      <c r="S662" s="253"/>
      <c r="T662" s="253"/>
      <c r="U662" s="253"/>
      <c r="V662" s="253"/>
      <c r="W662" s="253"/>
      <c r="X662" s="253"/>
      <c r="Y662" s="253"/>
      <c r="Z662" s="253"/>
      <c r="AA662" s="253"/>
      <c r="AB662" s="211"/>
      <c r="AC662" s="211"/>
      <c r="AD662" s="211"/>
      <c r="AE662" s="211"/>
      <c r="AF662" s="258"/>
      <c r="AG662" s="258"/>
      <c r="AH662" s="211"/>
      <c r="AI662" s="211"/>
      <c r="AJ662" s="211"/>
      <c r="AK662" s="211"/>
      <c r="AL662" s="211"/>
      <c r="AM662" s="211"/>
      <c r="AN662" s="211"/>
      <c r="AO662" s="211"/>
      <c r="AP662" s="211"/>
      <c r="AQ662" s="211"/>
      <c r="AR662" s="211"/>
      <c r="AS662" s="211"/>
      <c r="AT662" s="211"/>
      <c r="AU662" s="211"/>
      <c r="AV662" s="211"/>
      <c r="AW662" s="211"/>
      <c r="AX662" s="211"/>
    </row>
    <row r="663" spans="1:50" ht="12.75" customHeight="1" x14ac:dyDescent="0.3">
      <c r="A663" s="211"/>
      <c r="B663" s="253"/>
      <c r="C663" s="253"/>
      <c r="D663" s="253"/>
      <c r="E663" s="254"/>
      <c r="F663" s="254"/>
      <c r="G663" s="253"/>
      <c r="H663" s="253"/>
      <c r="I663" s="253"/>
      <c r="J663" s="255"/>
      <c r="K663" s="253"/>
      <c r="L663" s="253"/>
      <c r="M663" s="253"/>
      <c r="N663" s="256"/>
      <c r="O663" s="257"/>
      <c r="P663" s="253"/>
      <c r="Q663" s="253"/>
      <c r="R663" s="253"/>
      <c r="S663" s="253"/>
      <c r="T663" s="253"/>
      <c r="U663" s="253"/>
      <c r="V663" s="253"/>
      <c r="W663" s="253"/>
      <c r="X663" s="253"/>
      <c r="Y663" s="253"/>
      <c r="Z663" s="253"/>
      <c r="AA663" s="253"/>
      <c r="AB663" s="211"/>
      <c r="AC663" s="211"/>
      <c r="AD663" s="211"/>
      <c r="AE663" s="211"/>
      <c r="AF663" s="258"/>
      <c r="AG663" s="258"/>
      <c r="AH663" s="211"/>
      <c r="AI663" s="211"/>
      <c r="AJ663" s="211"/>
      <c r="AK663" s="211"/>
      <c r="AL663" s="211"/>
      <c r="AM663" s="211"/>
      <c r="AN663" s="211"/>
      <c r="AO663" s="211"/>
      <c r="AP663" s="211"/>
      <c r="AQ663" s="211"/>
      <c r="AR663" s="211"/>
      <c r="AS663" s="211"/>
      <c r="AT663" s="211"/>
      <c r="AU663" s="211"/>
      <c r="AV663" s="211"/>
      <c r="AW663" s="211"/>
      <c r="AX663" s="211"/>
    </row>
    <row r="664" spans="1:50" ht="12.75" customHeight="1" x14ac:dyDescent="0.3">
      <c r="A664" s="211"/>
      <c r="B664" s="253"/>
      <c r="C664" s="253"/>
      <c r="D664" s="253"/>
      <c r="E664" s="254"/>
      <c r="F664" s="254"/>
      <c r="G664" s="253"/>
      <c r="H664" s="253"/>
      <c r="I664" s="253"/>
      <c r="J664" s="255"/>
      <c r="K664" s="253"/>
      <c r="L664" s="253"/>
      <c r="M664" s="253"/>
      <c r="N664" s="256"/>
      <c r="O664" s="257"/>
      <c r="P664" s="253"/>
      <c r="Q664" s="253"/>
      <c r="R664" s="253"/>
      <c r="S664" s="253"/>
      <c r="T664" s="253"/>
      <c r="U664" s="253"/>
      <c r="V664" s="253"/>
      <c r="W664" s="253"/>
      <c r="X664" s="253"/>
      <c r="Y664" s="253"/>
      <c r="Z664" s="253"/>
      <c r="AA664" s="253"/>
      <c r="AB664" s="211"/>
      <c r="AC664" s="211"/>
      <c r="AD664" s="211"/>
      <c r="AE664" s="211"/>
      <c r="AF664" s="258"/>
      <c r="AG664" s="258"/>
      <c r="AH664" s="211"/>
      <c r="AI664" s="211"/>
      <c r="AJ664" s="211"/>
      <c r="AK664" s="211"/>
      <c r="AL664" s="211"/>
      <c r="AM664" s="211"/>
      <c r="AN664" s="211"/>
      <c r="AO664" s="211"/>
      <c r="AP664" s="211"/>
      <c r="AQ664" s="211"/>
      <c r="AR664" s="211"/>
      <c r="AS664" s="211"/>
      <c r="AT664" s="211"/>
      <c r="AU664" s="211"/>
      <c r="AV664" s="211"/>
      <c r="AW664" s="211"/>
      <c r="AX664" s="211"/>
    </row>
    <row r="665" spans="1:50" ht="12.75" customHeight="1" x14ac:dyDescent="0.3">
      <c r="A665" s="211"/>
      <c r="B665" s="253"/>
      <c r="C665" s="253"/>
      <c r="D665" s="253"/>
      <c r="E665" s="254"/>
      <c r="F665" s="254"/>
      <c r="G665" s="253"/>
      <c r="H665" s="253"/>
      <c r="I665" s="253"/>
      <c r="J665" s="255"/>
      <c r="K665" s="253"/>
      <c r="L665" s="253"/>
      <c r="M665" s="253"/>
      <c r="N665" s="256"/>
      <c r="O665" s="257"/>
      <c r="P665" s="253"/>
      <c r="Q665" s="253"/>
      <c r="R665" s="253"/>
      <c r="S665" s="253"/>
      <c r="T665" s="253"/>
      <c r="U665" s="253"/>
      <c r="V665" s="253"/>
      <c r="W665" s="253"/>
      <c r="X665" s="253"/>
      <c r="Y665" s="253"/>
      <c r="Z665" s="253"/>
      <c r="AA665" s="253"/>
      <c r="AB665" s="211"/>
      <c r="AC665" s="211"/>
      <c r="AD665" s="211"/>
      <c r="AE665" s="211"/>
      <c r="AF665" s="258"/>
      <c r="AG665" s="258"/>
      <c r="AH665" s="211"/>
      <c r="AI665" s="211"/>
      <c r="AJ665" s="211"/>
      <c r="AK665" s="211"/>
      <c r="AL665" s="211"/>
      <c r="AM665" s="211"/>
      <c r="AN665" s="211"/>
      <c r="AO665" s="211"/>
      <c r="AP665" s="211"/>
      <c r="AQ665" s="211"/>
      <c r="AR665" s="211"/>
      <c r="AS665" s="211"/>
      <c r="AT665" s="211"/>
      <c r="AU665" s="211"/>
      <c r="AV665" s="211"/>
      <c r="AW665" s="211"/>
      <c r="AX665" s="211"/>
    </row>
    <row r="666" spans="1:50" ht="12.75" customHeight="1" x14ac:dyDescent="0.3">
      <c r="A666" s="211"/>
      <c r="B666" s="253"/>
      <c r="C666" s="253"/>
      <c r="D666" s="253"/>
      <c r="E666" s="254"/>
      <c r="F666" s="254"/>
      <c r="G666" s="253"/>
      <c r="H666" s="253"/>
      <c r="I666" s="253"/>
      <c r="J666" s="255"/>
      <c r="K666" s="253"/>
      <c r="L666" s="253"/>
      <c r="M666" s="253"/>
      <c r="N666" s="256"/>
      <c r="O666" s="257"/>
      <c r="P666" s="253"/>
      <c r="Q666" s="253"/>
      <c r="R666" s="253"/>
      <c r="S666" s="253"/>
      <c r="T666" s="253"/>
      <c r="U666" s="253"/>
      <c r="V666" s="253"/>
      <c r="W666" s="253"/>
      <c r="X666" s="253"/>
      <c r="Y666" s="253"/>
      <c r="Z666" s="253"/>
      <c r="AA666" s="253"/>
      <c r="AB666" s="211"/>
      <c r="AC666" s="211"/>
      <c r="AD666" s="211"/>
      <c r="AE666" s="211"/>
      <c r="AF666" s="258"/>
      <c r="AG666" s="258"/>
      <c r="AH666" s="211"/>
      <c r="AI666" s="211"/>
      <c r="AJ666" s="211"/>
      <c r="AK666" s="211"/>
      <c r="AL666" s="211"/>
      <c r="AM666" s="211"/>
      <c r="AN666" s="211"/>
      <c r="AO666" s="211"/>
      <c r="AP666" s="211"/>
      <c r="AQ666" s="211"/>
      <c r="AR666" s="211"/>
      <c r="AS666" s="211"/>
      <c r="AT666" s="211"/>
      <c r="AU666" s="211"/>
      <c r="AV666" s="211"/>
      <c r="AW666" s="211"/>
      <c r="AX666" s="211"/>
    </row>
    <row r="667" spans="1:50" ht="18.75" x14ac:dyDescent="0.3">
      <c r="A667" s="211"/>
      <c r="B667" s="211"/>
      <c r="C667" s="211"/>
      <c r="D667" s="211"/>
      <c r="E667" s="254"/>
      <c r="F667" s="254"/>
      <c r="G667" s="211"/>
      <c r="H667" s="211"/>
      <c r="I667" s="211"/>
      <c r="J667" s="258"/>
      <c r="K667" s="211"/>
      <c r="L667" s="211"/>
      <c r="M667" s="211"/>
      <c r="N667" s="261"/>
      <c r="O667" s="262"/>
      <c r="P667" s="211"/>
      <c r="Q667" s="211"/>
      <c r="R667" s="211"/>
      <c r="S667" s="211"/>
      <c r="T667" s="211"/>
      <c r="U667" s="211"/>
      <c r="V667" s="211"/>
      <c r="W667" s="211"/>
      <c r="X667" s="211"/>
      <c r="Y667" s="211"/>
      <c r="Z667" s="211"/>
      <c r="AA667" s="211"/>
      <c r="AB667" s="211"/>
      <c r="AC667" s="211"/>
      <c r="AD667" s="211"/>
      <c r="AE667" s="211"/>
      <c r="AF667" s="258"/>
      <c r="AG667" s="258"/>
      <c r="AH667" s="211"/>
      <c r="AI667" s="211"/>
      <c r="AJ667" s="211"/>
      <c r="AK667" s="211"/>
      <c r="AL667" s="211"/>
      <c r="AM667" s="211"/>
      <c r="AN667" s="211"/>
      <c r="AO667" s="211"/>
      <c r="AP667" s="211"/>
      <c r="AQ667" s="211"/>
      <c r="AR667" s="211"/>
      <c r="AS667" s="211"/>
      <c r="AT667" s="211"/>
      <c r="AU667" s="211"/>
      <c r="AV667" s="211"/>
      <c r="AW667" s="211"/>
      <c r="AX667" s="211"/>
    </row>
    <row r="668" spans="1:50" ht="18.75" x14ac:dyDescent="0.3">
      <c r="A668" s="211"/>
      <c r="B668" s="211"/>
      <c r="C668" s="211"/>
      <c r="D668" s="211"/>
      <c r="E668" s="254"/>
      <c r="F668" s="254"/>
      <c r="G668" s="211"/>
      <c r="H668" s="211"/>
      <c r="I668" s="211"/>
      <c r="J668" s="258"/>
      <c r="K668" s="211"/>
      <c r="L668" s="211"/>
      <c r="M668" s="211"/>
      <c r="N668" s="261"/>
      <c r="O668" s="262"/>
      <c r="P668" s="211"/>
      <c r="Q668" s="211"/>
      <c r="R668" s="211"/>
      <c r="S668" s="211"/>
      <c r="T668" s="211"/>
      <c r="U668" s="211"/>
      <c r="V668" s="211"/>
      <c r="W668" s="211"/>
      <c r="X668" s="211"/>
      <c r="Y668" s="211"/>
      <c r="Z668" s="211"/>
      <c r="AA668" s="211"/>
      <c r="AB668" s="211"/>
      <c r="AC668" s="211"/>
      <c r="AD668" s="211"/>
      <c r="AE668" s="211"/>
      <c r="AF668" s="258"/>
      <c r="AG668" s="258"/>
      <c r="AH668" s="211"/>
      <c r="AI668" s="211"/>
      <c r="AJ668" s="211"/>
      <c r="AK668" s="211"/>
      <c r="AL668" s="211"/>
      <c r="AM668" s="211"/>
      <c r="AN668" s="211"/>
      <c r="AO668" s="211"/>
      <c r="AP668" s="211"/>
      <c r="AQ668" s="211"/>
      <c r="AR668" s="211"/>
      <c r="AS668" s="211"/>
      <c r="AT668" s="211"/>
      <c r="AU668" s="211"/>
      <c r="AV668" s="211"/>
      <c r="AW668" s="211"/>
      <c r="AX668" s="211"/>
    </row>
    <row r="669" spans="1:50" ht="18.75" x14ac:dyDescent="0.3">
      <c r="A669" s="211"/>
      <c r="B669" s="211"/>
      <c r="C669" s="211"/>
      <c r="D669" s="211"/>
      <c r="E669" s="254"/>
      <c r="F669" s="254"/>
      <c r="G669" s="211"/>
      <c r="H669" s="211"/>
      <c r="I669" s="211"/>
      <c r="J669" s="258"/>
      <c r="K669" s="211"/>
      <c r="L669" s="211"/>
      <c r="M669" s="211"/>
      <c r="N669" s="261"/>
      <c r="O669" s="262"/>
      <c r="P669" s="211"/>
      <c r="Q669" s="211"/>
      <c r="R669" s="211"/>
      <c r="S669" s="211"/>
      <c r="T669" s="211"/>
      <c r="U669" s="211"/>
      <c r="V669" s="211"/>
      <c r="W669" s="211"/>
      <c r="X669" s="211"/>
      <c r="Y669" s="211"/>
      <c r="Z669" s="211"/>
      <c r="AA669" s="211"/>
      <c r="AB669" s="211"/>
      <c r="AC669" s="211"/>
      <c r="AD669" s="211"/>
      <c r="AE669" s="211"/>
      <c r="AF669" s="258"/>
      <c r="AG669" s="258"/>
      <c r="AH669" s="211"/>
      <c r="AI669" s="211"/>
      <c r="AJ669" s="211"/>
      <c r="AK669" s="211"/>
      <c r="AL669" s="211"/>
      <c r="AM669" s="211"/>
      <c r="AN669" s="211"/>
      <c r="AO669" s="211"/>
      <c r="AP669" s="211"/>
      <c r="AQ669" s="211"/>
      <c r="AR669" s="211"/>
      <c r="AS669" s="211"/>
      <c r="AT669" s="211"/>
      <c r="AU669" s="211"/>
      <c r="AV669" s="211"/>
      <c r="AW669" s="211"/>
      <c r="AX669" s="211"/>
    </row>
    <row r="670" spans="1:50" ht="18.75" x14ac:dyDescent="0.3">
      <c r="A670" s="211"/>
      <c r="B670" s="211"/>
      <c r="C670" s="211"/>
      <c r="D670" s="211"/>
      <c r="E670" s="254"/>
      <c r="F670" s="254"/>
      <c r="G670" s="211"/>
      <c r="H670" s="211"/>
      <c r="I670" s="211"/>
      <c r="J670" s="258"/>
      <c r="K670" s="211"/>
      <c r="L670" s="211"/>
      <c r="M670" s="211"/>
      <c r="N670" s="261"/>
      <c r="O670" s="262"/>
      <c r="P670" s="211"/>
      <c r="Q670" s="211"/>
      <c r="R670" s="211"/>
      <c r="S670" s="211"/>
      <c r="T670" s="211"/>
      <c r="U670" s="211"/>
      <c r="V670" s="211"/>
      <c r="W670" s="211"/>
      <c r="X670" s="211"/>
      <c r="Y670" s="211"/>
      <c r="Z670" s="211"/>
      <c r="AA670" s="211"/>
      <c r="AB670" s="211"/>
      <c r="AC670" s="211"/>
      <c r="AD670" s="211"/>
      <c r="AE670" s="211"/>
      <c r="AF670" s="258"/>
      <c r="AG670" s="258"/>
      <c r="AH670" s="211"/>
      <c r="AI670" s="211"/>
      <c r="AJ670" s="211"/>
      <c r="AK670" s="211"/>
      <c r="AL670" s="211"/>
      <c r="AM670" s="211"/>
      <c r="AN670" s="211"/>
      <c r="AO670" s="211"/>
      <c r="AP670" s="211"/>
      <c r="AQ670" s="211"/>
      <c r="AR670" s="211"/>
      <c r="AS670" s="211"/>
      <c r="AT670" s="211"/>
      <c r="AU670" s="211"/>
      <c r="AV670" s="211"/>
      <c r="AW670" s="211"/>
      <c r="AX670" s="211"/>
    </row>
    <row r="671" spans="1:50" ht="18.75" x14ac:dyDescent="0.3">
      <c r="A671" s="211"/>
      <c r="B671" s="211"/>
      <c r="C671" s="211"/>
      <c r="D671" s="211"/>
      <c r="E671" s="254"/>
      <c r="F671" s="254"/>
      <c r="G671" s="211"/>
      <c r="H671" s="211"/>
      <c r="I671" s="211"/>
      <c r="J671" s="258"/>
      <c r="K671" s="211"/>
      <c r="L671" s="211"/>
      <c r="M671" s="211"/>
      <c r="N671" s="261"/>
      <c r="O671" s="262"/>
      <c r="P671" s="211"/>
      <c r="Q671" s="211"/>
      <c r="R671" s="211"/>
      <c r="S671" s="211"/>
      <c r="T671" s="211"/>
      <c r="U671" s="211"/>
      <c r="V671" s="211"/>
      <c r="W671" s="211"/>
      <c r="X671" s="211"/>
      <c r="Y671" s="211"/>
      <c r="Z671" s="211"/>
      <c r="AA671" s="211"/>
      <c r="AB671" s="211"/>
      <c r="AC671" s="211"/>
      <c r="AD671" s="211"/>
      <c r="AE671" s="211"/>
      <c r="AF671" s="258"/>
      <c r="AG671" s="258"/>
      <c r="AH671" s="211"/>
      <c r="AI671" s="211"/>
      <c r="AJ671" s="211"/>
      <c r="AK671" s="211"/>
      <c r="AL671" s="211"/>
      <c r="AM671" s="211"/>
      <c r="AN671" s="211"/>
      <c r="AO671" s="211"/>
      <c r="AP671" s="211"/>
      <c r="AQ671" s="211"/>
      <c r="AR671" s="211"/>
      <c r="AS671" s="211"/>
      <c r="AT671" s="211"/>
      <c r="AU671" s="211"/>
      <c r="AV671" s="211"/>
      <c r="AW671" s="211"/>
      <c r="AX671" s="211"/>
    </row>
    <row r="672" spans="1:50" ht="18.75" x14ac:dyDescent="0.3">
      <c r="A672" s="211"/>
      <c r="B672" s="211"/>
      <c r="C672" s="211"/>
      <c r="D672" s="211"/>
      <c r="E672" s="254"/>
      <c r="F672" s="254"/>
      <c r="G672" s="211"/>
      <c r="H672" s="211"/>
      <c r="I672" s="211"/>
      <c r="J672" s="258"/>
      <c r="K672" s="211"/>
      <c r="L672" s="211"/>
      <c r="M672" s="211"/>
      <c r="N672" s="261"/>
      <c r="O672" s="262"/>
      <c r="P672" s="211"/>
      <c r="Q672" s="211"/>
      <c r="R672" s="211"/>
      <c r="S672" s="211"/>
      <c r="T672" s="211"/>
      <c r="U672" s="211"/>
      <c r="V672" s="211"/>
      <c r="W672" s="211"/>
      <c r="X672" s="211"/>
      <c r="Y672" s="211"/>
      <c r="Z672" s="211"/>
      <c r="AA672" s="211"/>
      <c r="AB672" s="211"/>
      <c r="AC672" s="211"/>
      <c r="AD672" s="211"/>
      <c r="AE672" s="211"/>
      <c r="AF672" s="258"/>
      <c r="AG672" s="258"/>
      <c r="AH672" s="211"/>
      <c r="AI672" s="211"/>
      <c r="AJ672" s="211"/>
      <c r="AK672" s="211"/>
      <c r="AL672" s="211"/>
      <c r="AM672" s="211"/>
      <c r="AN672" s="211"/>
      <c r="AO672" s="211"/>
      <c r="AP672" s="211"/>
      <c r="AQ672" s="211"/>
      <c r="AR672" s="211"/>
      <c r="AS672" s="211"/>
      <c r="AT672" s="211"/>
      <c r="AU672" s="211"/>
      <c r="AV672" s="211"/>
      <c r="AW672" s="211"/>
      <c r="AX672" s="211"/>
    </row>
    <row r="673" spans="1:50" ht="18.75" x14ac:dyDescent="0.3">
      <c r="A673" s="211"/>
      <c r="B673" s="211"/>
      <c r="C673" s="211"/>
      <c r="D673" s="211"/>
      <c r="E673" s="254"/>
      <c r="F673" s="254"/>
      <c r="G673" s="211"/>
      <c r="H673" s="211"/>
      <c r="I673" s="211"/>
      <c r="J673" s="258"/>
      <c r="K673" s="211"/>
      <c r="L673" s="211"/>
      <c r="M673" s="211"/>
      <c r="N673" s="261"/>
      <c r="O673" s="262"/>
      <c r="P673" s="211"/>
      <c r="Q673" s="211"/>
      <c r="R673" s="211"/>
      <c r="S673" s="211"/>
      <c r="T673" s="211"/>
      <c r="U673" s="211"/>
      <c r="V673" s="211"/>
      <c r="W673" s="211"/>
      <c r="X673" s="211"/>
      <c r="Y673" s="211"/>
      <c r="Z673" s="211"/>
      <c r="AA673" s="211"/>
      <c r="AB673" s="211"/>
      <c r="AC673" s="211"/>
      <c r="AD673" s="211"/>
      <c r="AE673" s="211"/>
      <c r="AF673" s="258"/>
      <c r="AG673" s="258"/>
      <c r="AH673" s="211"/>
      <c r="AI673" s="211"/>
      <c r="AJ673" s="211"/>
      <c r="AK673" s="211"/>
      <c r="AL673" s="211"/>
      <c r="AM673" s="211"/>
      <c r="AN673" s="211"/>
      <c r="AO673" s="211"/>
      <c r="AP673" s="211"/>
      <c r="AQ673" s="211"/>
      <c r="AR673" s="211"/>
      <c r="AS673" s="211"/>
      <c r="AT673" s="211"/>
      <c r="AU673" s="211"/>
      <c r="AV673" s="211"/>
      <c r="AW673" s="211"/>
      <c r="AX673" s="211"/>
    </row>
    <row r="674" spans="1:50" ht="18.75" x14ac:dyDescent="0.3">
      <c r="A674" s="211"/>
      <c r="B674" s="211"/>
      <c r="C674" s="211"/>
      <c r="D674" s="211"/>
      <c r="E674" s="254"/>
      <c r="F674" s="254"/>
      <c r="G674" s="211"/>
      <c r="H674" s="211"/>
      <c r="I674" s="211"/>
      <c r="J674" s="258"/>
      <c r="K674" s="211"/>
      <c r="L674" s="211"/>
      <c r="M674" s="211"/>
      <c r="N674" s="261"/>
      <c r="O674" s="262"/>
      <c r="P674" s="211"/>
      <c r="Q674" s="211"/>
      <c r="R674" s="211"/>
      <c r="S674" s="211"/>
      <c r="T674" s="211"/>
      <c r="U674" s="211"/>
      <c r="V674" s="211"/>
      <c r="W674" s="211"/>
      <c r="X674" s="211"/>
      <c r="Y674" s="211"/>
      <c r="Z674" s="211"/>
      <c r="AA674" s="211"/>
      <c r="AB674" s="211"/>
      <c r="AC674" s="211"/>
      <c r="AD674" s="211"/>
      <c r="AE674" s="211"/>
      <c r="AF674" s="258"/>
      <c r="AG674" s="258"/>
      <c r="AH674" s="211"/>
      <c r="AI674" s="211"/>
      <c r="AJ674" s="211"/>
      <c r="AK674" s="211"/>
      <c r="AL674" s="211"/>
      <c r="AM674" s="211"/>
      <c r="AN674" s="211"/>
      <c r="AO674" s="211"/>
      <c r="AP674" s="211"/>
      <c r="AQ674" s="211"/>
      <c r="AR674" s="211"/>
      <c r="AS674" s="211"/>
      <c r="AT674" s="211"/>
      <c r="AU674" s="211"/>
      <c r="AV674" s="211"/>
      <c r="AW674" s="211"/>
      <c r="AX674" s="211"/>
    </row>
    <row r="675" spans="1:50" ht="18.75" x14ac:dyDescent="0.3">
      <c r="A675" s="211"/>
      <c r="B675" s="211"/>
      <c r="C675" s="211"/>
      <c r="D675" s="211"/>
      <c r="E675" s="254"/>
      <c r="F675" s="254"/>
      <c r="G675" s="211"/>
      <c r="H675" s="211"/>
      <c r="I675" s="211"/>
      <c r="J675" s="258"/>
      <c r="K675" s="211"/>
      <c r="L675" s="211"/>
      <c r="M675" s="211"/>
      <c r="N675" s="261"/>
      <c r="O675" s="262"/>
      <c r="P675" s="211"/>
      <c r="Q675" s="211"/>
      <c r="R675" s="211"/>
      <c r="S675" s="211"/>
      <c r="T675" s="211"/>
      <c r="U675" s="211"/>
      <c r="V675" s="211"/>
      <c r="W675" s="211"/>
      <c r="X675" s="211"/>
      <c r="Y675" s="211"/>
      <c r="Z675" s="211"/>
      <c r="AA675" s="211"/>
      <c r="AB675" s="211"/>
      <c r="AC675" s="211"/>
      <c r="AD675" s="211"/>
      <c r="AE675" s="211"/>
      <c r="AF675" s="258"/>
      <c r="AG675" s="258"/>
      <c r="AH675" s="211"/>
      <c r="AI675" s="211"/>
      <c r="AJ675" s="211"/>
      <c r="AK675" s="211"/>
      <c r="AL675" s="211"/>
      <c r="AM675" s="211"/>
      <c r="AN675" s="211"/>
      <c r="AO675" s="211"/>
      <c r="AP675" s="211"/>
      <c r="AQ675" s="211"/>
      <c r="AR675" s="211"/>
      <c r="AS675" s="211"/>
      <c r="AT675" s="211"/>
      <c r="AU675" s="211"/>
      <c r="AV675" s="211"/>
      <c r="AW675" s="211"/>
      <c r="AX675" s="211"/>
    </row>
    <row r="676" spans="1:50" ht="18.75" x14ac:dyDescent="0.3">
      <c r="A676" s="211"/>
      <c r="B676" s="211"/>
      <c r="C676" s="211"/>
      <c r="D676" s="211"/>
      <c r="E676" s="254"/>
      <c r="F676" s="254"/>
      <c r="G676" s="211"/>
      <c r="H676" s="211"/>
      <c r="I676" s="211"/>
      <c r="J676" s="258"/>
      <c r="K676" s="211"/>
      <c r="L676" s="211"/>
      <c r="M676" s="211"/>
      <c r="N676" s="261"/>
      <c r="O676" s="262"/>
      <c r="P676" s="211"/>
      <c r="Q676" s="211"/>
      <c r="R676" s="211"/>
      <c r="S676" s="211"/>
      <c r="T676" s="211"/>
      <c r="U676" s="211"/>
      <c r="V676" s="211"/>
      <c r="W676" s="211"/>
      <c r="X676" s="211"/>
      <c r="Y676" s="211"/>
      <c r="Z676" s="211"/>
      <c r="AA676" s="211"/>
      <c r="AB676" s="211"/>
      <c r="AC676" s="211"/>
      <c r="AD676" s="211"/>
      <c r="AE676" s="211"/>
      <c r="AF676" s="258"/>
      <c r="AG676" s="258"/>
      <c r="AH676" s="211"/>
      <c r="AI676" s="211"/>
      <c r="AJ676" s="211"/>
      <c r="AK676" s="211"/>
      <c r="AL676" s="211"/>
      <c r="AM676" s="211"/>
      <c r="AN676" s="211"/>
      <c r="AO676" s="211"/>
      <c r="AP676" s="211"/>
      <c r="AQ676" s="211"/>
      <c r="AR676" s="211"/>
      <c r="AS676" s="211"/>
      <c r="AT676" s="211"/>
      <c r="AU676" s="211"/>
      <c r="AV676" s="211"/>
      <c r="AW676" s="211"/>
      <c r="AX676" s="211"/>
    </row>
    <row r="677" spans="1:50" ht="18.75" x14ac:dyDescent="0.3">
      <c r="A677" s="211"/>
      <c r="B677" s="211"/>
      <c r="C677" s="211"/>
      <c r="D677" s="211"/>
      <c r="E677" s="254"/>
      <c r="F677" s="254"/>
      <c r="G677" s="211"/>
      <c r="H677" s="211"/>
      <c r="I677" s="211"/>
      <c r="J677" s="258"/>
      <c r="K677" s="211"/>
      <c r="L677" s="211"/>
      <c r="M677" s="211"/>
      <c r="N677" s="261"/>
      <c r="O677" s="262"/>
      <c r="P677" s="211"/>
      <c r="Q677" s="211"/>
      <c r="R677" s="211"/>
      <c r="S677" s="211"/>
      <c r="T677" s="211"/>
      <c r="U677" s="211"/>
      <c r="V677" s="211"/>
      <c r="W677" s="211"/>
      <c r="X677" s="211"/>
      <c r="Y677" s="211"/>
      <c r="Z677" s="211"/>
      <c r="AA677" s="211"/>
      <c r="AB677" s="211"/>
      <c r="AC677" s="211"/>
      <c r="AD677" s="211"/>
      <c r="AE677" s="211"/>
      <c r="AF677" s="258"/>
      <c r="AG677" s="258"/>
      <c r="AH677" s="211"/>
      <c r="AI677" s="211"/>
      <c r="AJ677" s="211"/>
      <c r="AK677" s="211"/>
      <c r="AL677" s="211"/>
      <c r="AM677" s="211"/>
      <c r="AN677" s="211"/>
      <c r="AO677" s="211"/>
      <c r="AP677" s="211"/>
      <c r="AQ677" s="211"/>
      <c r="AR677" s="211"/>
      <c r="AS677" s="211"/>
      <c r="AT677" s="211"/>
      <c r="AU677" s="211"/>
      <c r="AV677" s="211"/>
      <c r="AW677" s="211"/>
      <c r="AX677" s="211"/>
    </row>
    <row r="678" spans="1:50" ht="18.75" x14ac:dyDescent="0.3">
      <c r="A678" s="211"/>
      <c r="B678" s="211"/>
      <c r="C678" s="211"/>
      <c r="D678" s="211"/>
      <c r="E678" s="254"/>
      <c r="F678" s="254"/>
      <c r="G678" s="211"/>
      <c r="H678" s="211"/>
      <c r="I678" s="211"/>
      <c r="J678" s="258"/>
      <c r="K678" s="211"/>
      <c r="L678" s="211"/>
      <c r="M678" s="211"/>
      <c r="N678" s="261"/>
      <c r="O678" s="262"/>
      <c r="P678" s="211"/>
      <c r="Q678" s="211"/>
      <c r="R678" s="211"/>
      <c r="S678" s="211"/>
      <c r="T678" s="211"/>
      <c r="U678" s="211"/>
      <c r="V678" s="211"/>
      <c r="W678" s="211"/>
      <c r="X678" s="211"/>
      <c r="Y678" s="211"/>
      <c r="Z678" s="211"/>
      <c r="AA678" s="211"/>
      <c r="AB678" s="211"/>
      <c r="AC678" s="211"/>
      <c r="AD678" s="211"/>
      <c r="AE678" s="211"/>
      <c r="AF678" s="258"/>
      <c r="AG678" s="258"/>
      <c r="AH678" s="211"/>
      <c r="AI678" s="211"/>
      <c r="AJ678" s="211"/>
      <c r="AK678" s="211"/>
      <c r="AL678" s="211"/>
      <c r="AM678" s="211"/>
      <c r="AN678" s="211"/>
      <c r="AO678" s="211"/>
      <c r="AP678" s="211"/>
      <c r="AQ678" s="211"/>
      <c r="AR678" s="211"/>
      <c r="AS678" s="211"/>
      <c r="AT678" s="211"/>
      <c r="AU678" s="211"/>
      <c r="AV678" s="211"/>
      <c r="AW678" s="211"/>
      <c r="AX678" s="211"/>
    </row>
    <row r="679" spans="1:50" ht="18.75" x14ac:dyDescent="0.3">
      <c r="A679" s="211"/>
      <c r="B679" s="211"/>
      <c r="C679" s="211"/>
      <c r="D679" s="211"/>
      <c r="E679" s="254"/>
      <c r="F679" s="254"/>
      <c r="G679" s="211"/>
      <c r="H679" s="211"/>
      <c r="I679" s="211"/>
      <c r="J679" s="258"/>
      <c r="K679" s="211"/>
      <c r="L679" s="211"/>
      <c r="M679" s="211"/>
      <c r="N679" s="261"/>
      <c r="O679" s="262"/>
      <c r="P679" s="211"/>
      <c r="Q679" s="211"/>
      <c r="R679" s="211"/>
      <c r="S679" s="211"/>
      <c r="T679" s="211"/>
      <c r="U679" s="211"/>
      <c r="V679" s="211"/>
      <c r="W679" s="211"/>
      <c r="X679" s="211"/>
      <c r="Y679" s="211"/>
      <c r="Z679" s="211"/>
      <c r="AA679" s="211"/>
      <c r="AB679" s="211"/>
      <c r="AC679" s="211"/>
      <c r="AD679" s="211"/>
      <c r="AE679" s="211"/>
      <c r="AF679" s="258"/>
      <c r="AG679" s="258"/>
      <c r="AH679" s="211"/>
      <c r="AI679" s="211"/>
      <c r="AJ679" s="211"/>
      <c r="AK679" s="211"/>
      <c r="AL679" s="211"/>
      <c r="AM679" s="211"/>
      <c r="AN679" s="211"/>
      <c r="AO679" s="211"/>
      <c r="AP679" s="211"/>
      <c r="AQ679" s="211"/>
      <c r="AR679" s="211"/>
      <c r="AS679" s="211"/>
      <c r="AT679" s="211"/>
      <c r="AU679" s="211"/>
      <c r="AV679" s="211"/>
      <c r="AW679" s="211"/>
      <c r="AX679" s="211"/>
    </row>
    <row r="680" spans="1:50" ht="18.75" x14ac:dyDescent="0.3">
      <c r="A680" s="211"/>
      <c r="B680" s="211"/>
      <c r="C680" s="211"/>
      <c r="D680" s="211"/>
      <c r="E680" s="254"/>
      <c r="F680" s="254"/>
      <c r="G680" s="211"/>
      <c r="H680" s="211"/>
      <c r="I680" s="211"/>
      <c r="J680" s="258"/>
      <c r="K680" s="211"/>
      <c r="L680" s="211"/>
      <c r="M680" s="211"/>
      <c r="N680" s="261"/>
      <c r="O680" s="262"/>
      <c r="P680" s="211"/>
      <c r="Q680" s="211"/>
      <c r="R680" s="211"/>
      <c r="S680" s="211"/>
      <c r="T680" s="211"/>
      <c r="U680" s="211"/>
      <c r="V680" s="211"/>
      <c r="W680" s="211"/>
      <c r="X680" s="211"/>
      <c r="Y680" s="211"/>
      <c r="Z680" s="211"/>
      <c r="AA680" s="211"/>
      <c r="AB680" s="211"/>
      <c r="AC680" s="211"/>
      <c r="AD680" s="211"/>
      <c r="AE680" s="211"/>
      <c r="AF680" s="258"/>
      <c r="AG680" s="258"/>
      <c r="AH680" s="211"/>
      <c r="AI680" s="211"/>
      <c r="AJ680" s="211"/>
      <c r="AK680" s="211"/>
      <c r="AL680" s="211"/>
      <c r="AM680" s="211"/>
      <c r="AN680" s="211"/>
      <c r="AO680" s="211"/>
      <c r="AP680" s="211"/>
      <c r="AQ680" s="211"/>
      <c r="AR680" s="211"/>
      <c r="AS680" s="211"/>
      <c r="AT680" s="211"/>
      <c r="AU680" s="211"/>
      <c r="AV680" s="211"/>
      <c r="AW680" s="211"/>
      <c r="AX680" s="211"/>
    </row>
    <row r="681" spans="1:50" ht="18.75" x14ac:dyDescent="0.3">
      <c r="A681" s="211"/>
      <c r="B681" s="211"/>
      <c r="C681" s="211"/>
      <c r="D681" s="211"/>
      <c r="E681" s="254"/>
      <c r="F681" s="254"/>
      <c r="G681" s="211"/>
      <c r="H681" s="211"/>
      <c r="I681" s="211"/>
      <c r="J681" s="258"/>
      <c r="K681" s="211"/>
      <c r="L681" s="211"/>
      <c r="M681" s="211"/>
      <c r="N681" s="261"/>
      <c r="O681" s="262"/>
      <c r="P681" s="211"/>
      <c r="Q681" s="211"/>
      <c r="R681" s="211"/>
      <c r="S681" s="211"/>
      <c r="T681" s="211"/>
      <c r="U681" s="211"/>
      <c r="V681" s="211"/>
      <c r="W681" s="211"/>
      <c r="X681" s="211"/>
      <c r="Y681" s="211"/>
      <c r="Z681" s="211"/>
      <c r="AA681" s="211"/>
      <c r="AB681" s="211"/>
      <c r="AC681" s="211"/>
      <c r="AD681" s="211"/>
      <c r="AE681" s="211"/>
      <c r="AF681" s="258"/>
      <c r="AG681" s="258"/>
      <c r="AH681" s="211"/>
      <c r="AI681" s="211"/>
      <c r="AJ681" s="211"/>
      <c r="AK681" s="211"/>
      <c r="AL681" s="211"/>
      <c r="AM681" s="211"/>
      <c r="AN681" s="211"/>
      <c r="AO681" s="211"/>
      <c r="AP681" s="211"/>
      <c r="AQ681" s="211"/>
      <c r="AR681" s="211"/>
      <c r="AS681" s="211"/>
      <c r="AT681" s="211"/>
      <c r="AU681" s="211"/>
      <c r="AV681" s="211"/>
      <c r="AW681" s="211"/>
      <c r="AX681" s="211"/>
    </row>
    <row r="682" spans="1:50" ht="18.75" x14ac:dyDescent="0.3">
      <c r="A682" s="211"/>
      <c r="B682" s="211"/>
      <c r="C682" s="211"/>
      <c r="D682" s="211"/>
      <c r="E682" s="254"/>
      <c r="F682" s="254"/>
      <c r="G682" s="211"/>
      <c r="H682" s="211"/>
      <c r="I682" s="211"/>
      <c r="J682" s="258"/>
      <c r="K682" s="211"/>
      <c r="L682" s="211"/>
      <c r="M682" s="211"/>
      <c r="N682" s="261"/>
      <c r="O682" s="262"/>
      <c r="P682" s="211"/>
      <c r="Q682" s="211"/>
      <c r="R682" s="211"/>
      <c r="S682" s="211"/>
      <c r="T682" s="211"/>
      <c r="U682" s="211"/>
      <c r="V682" s="211"/>
      <c r="W682" s="211"/>
      <c r="X682" s="211"/>
      <c r="Y682" s="211"/>
      <c r="Z682" s="211"/>
      <c r="AA682" s="211"/>
      <c r="AB682" s="211"/>
      <c r="AC682" s="211"/>
      <c r="AD682" s="211"/>
      <c r="AE682" s="211"/>
      <c r="AF682" s="258"/>
      <c r="AG682" s="258"/>
      <c r="AH682" s="211"/>
      <c r="AI682" s="211"/>
      <c r="AJ682" s="211"/>
      <c r="AK682" s="211"/>
      <c r="AL682" s="211"/>
      <c r="AM682" s="211"/>
      <c r="AN682" s="211"/>
      <c r="AO682" s="211"/>
      <c r="AP682" s="211"/>
      <c r="AQ682" s="211"/>
      <c r="AR682" s="211"/>
      <c r="AS682" s="211"/>
      <c r="AT682" s="211"/>
      <c r="AU682" s="211"/>
      <c r="AV682" s="211"/>
      <c r="AW682" s="211"/>
      <c r="AX682" s="211"/>
    </row>
    <row r="683" spans="1:50" ht="18.75" x14ac:dyDescent="0.3">
      <c r="A683" s="211"/>
      <c r="B683" s="211"/>
      <c r="C683" s="211"/>
      <c r="D683" s="211"/>
      <c r="E683" s="254"/>
      <c r="F683" s="254"/>
      <c r="G683" s="211"/>
      <c r="H683" s="211"/>
      <c r="I683" s="211"/>
      <c r="J683" s="258"/>
      <c r="K683" s="211"/>
      <c r="L683" s="211"/>
      <c r="M683" s="211"/>
      <c r="N683" s="261"/>
      <c r="O683" s="262"/>
      <c r="P683" s="211"/>
      <c r="Q683" s="211"/>
      <c r="R683" s="211"/>
      <c r="S683" s="211"/>
      <c r="T683" s="211"/>
      <c r="U683" s="211"/>
      <c r="V683" s="211"/>
      <c r="W683" s="211"/>
      <c r="X683" s="211"/>
      <c r="Y683" s="211"/>
      <c r="Z683" s="211"/>
      <c r="AA683" s="211"/>
      <c r="AB683" s="211"/>
      <c r="AC683" s="211"/>
      <c r="AD683" s="211"/>
      <c r="AE683" s="211"/>
      <c r="AF683" s="258"/>
      <c r="AG683" s="258"/>
      <c r="AH683" s="211"/>
      <c r="AI683" s="211"/>
      <c r="AJ683" s="211"/>
      <c r="AK683" s="211"/>
      <c r="AL683" s="211"/>
      <c r="AM683" s="211"/>
      <c r="AN683" s="211"/>
      <c r="AO683" s="211"/>
      <c r="AP683" s="211"/>
      <c r="AQ683" s="211"/>
      <c r="AR683" s="211"/>
      <c r="AS683" s="211"/>
      <c r="AT683" s="211"/>
      <c r="AU683" s="211"/>
      <c r="AV683" s="211"/>
      <c r="AW683" s="211"/>
      <c r="AX683" s="211"/>
    </row>
    <row r="684" spans="1:50" ht="18.75" x14ac:dyDescent="0.3">
      <c r="A684" s="211"/>
      <c r="B684" s="211"/>
      <c r="C684" s="211"/>
      <c r="D684" s="211"/>
      <c r="E684" s="254"/>
      <c r="F684" s="254"/>
      <c r="G684" s="211"/>
      <c r="H684" s="211"/>
      <c r="I684" s="211"/>
      <c r="J684" s="258"/>
      <c r="K684" s="211"/>
      <c r="L684" s="211"/>
      <c r="M684" s="211"/>
      <c r="N684" s="261"/>
      <c r="O684" s="262"/>
      <c r="P684" s="211"/>
      <c r="Q684" s="211"/>
      <c r="R684" s="211"/>
      <c r="S684" s="211"/>
      <c r="T684" s="211"/>
      <c r="U684" s="211"/>
      <c r="V684" s="211"/>
      <c r="W684" s="211"/>
      <c r="X684" s="211"/>
      <c r="Y684" s="211"/>
      <c r="Z684" s="211"/>
      <c r="AA684" s="211"/>
      <c r="AB684" s="211"/>
      <c r="AC684" s="211"/>
      <c r="AD684" s="211"/>
      <c r="AE684" s="211"/>
      <c r="AF684" s="258"/>
      <c r="AG684" s="258"/>
      <c r="AH684" s="211"/>
      <c r="AI684" s="211"/>
      <c r="AJ684" s="211"/>
      <c r="AK684" s="211"/>
      <c r="AL684" s="211"/>
      <c r="AM684" s="211"/>
      <c r="AN684" s="211"/>
      <c r="AO684" s="211"/>
      <c r="AP684" s="211"/>
      <c r="AQ684" s="211"/>
      <c r="AR684" s="211"/>
      <c r="AS684" s="211"/>
      <c r="AT684" s="211"/>
      <c r="AU684" s="211"/>
      <c r="AV684" s="211"/>
      <c r="AW684" s="211"/>
      <c r="AX684" s="211"/>
    </row>
    <row r="685" spans="1:50" ht="18.75" x14ac:dyDescent="0.3">
      <c r="A685" s="211"/>
      <c r="B685" s="211"/>
      <c r="C685" s="211"/>
      <c r="D685" s="211"/>
      <c r="E685" s="254"/>
      <c r="F685" s="254"/>
      <c r="G685" s="211"/>
      <c r="H685" s="211"/>
      <c r="I685" s="211"/>
      <c r="J685" s="258"/>
      <c r="K685" s="211"/>
      <c r="L685" s="211"/>
      <c r="M685" s="211"/>
      <c r="N685" s="261"/>
      <c r="O685" s="262"/>
      <c r="P685" s="211"/>
      <c r="Q685" s="211"/>
      <c r="R685" s="211"/>
      <c r="S685" s="211"/>
      <c r="T685" s="211"/>
      <c r="U685" s="211"/>
      <c r="V685" s="211"/>
      <c r="W685" s="211"/>
      <c r="X685" s="211"/>
      <c r="Y685" s="211"/>
      <c r="Z685" s="211"/>
      <c r="AA685" s="211"/>
      <c r="AB685" s="211"/>
      <c r="AC685" s="211"/>
      <c r="AD685" s="211"/>
      <c r="AE685" s="211"/>
      <c r="AF685" s="258"/>
      <c r="AG685" s="258"/>
      <c r="AH685" s="211"/>
      <c r="AI685" s="211"/>
      <c r="AJ685" s="211"/>
      <c r="AK685" s="211"/>
      <c r="AL685" s="211"/>
      <c r="AM685" s="211"/>
      <c r="AN685" s="211"/>
      <c r="AO685" s="211"/>
      <c r="AP685" s="211"/>
      <c r="AQ685" s="211"/>
      <c r="AR685" s="211"/>
      <c r="AS685" s="211"/>
      <c r="AT685" s="211"/>
      <c r="AU685" s="211"/>
      <c r="AV685" s="211"/>
      <c r="AW685" s="211"/>
      <c r="AX685" s="211"/>
    </row>
    <row r="686" spans="1:50" ht="18.75" x14ac:dyDescent="0.3">
      <c r="A686" s="211"/>
      <c r="B686" s="211"/>
      <c r="C686" s="211"/>
      <c r="D686" s="211"/>
      <c r="E686" s="254"/>
      <c r="F686" s="254"/>
      <c r="G686" s="211"/>
      <c r="H686" s="211"/>
      <c r="I686" s="211"/>
      <c r="J686" s="258"/>
      <c r="K686" s="211"/>
      <c r="L686" s="211"/>
      <c r="M686" s="211"/>
      <c r="N686" s="261"/>
      <c r="O686" s="262"/>
      <c r="P686" s="211"/>
      <c r="Q686" s="211"/>
      <c r="R686" s="211"/>
      <c r="S686" s="211"/>
      <c r="T686" s="211"/>
      <c r="U686" s="211"/>
      <c r="V686" s="211"/>
      <c r="W686" s="211"/>
      <c r="X686" s="211"/>
      <c r="Y686" s="211"/>
      <c r="Z686" s="211"/>
      <c r="AA686" s="211"/>
      <c r="AB686" s="211"/>
      <c r="AC686" s="211"/>
      <c r="AD686" s="211"/>
      <c r="AE686" s="211"/>
      <c r="AF686" s="258"/>
      <c r="AG686" s="258"/>
      <c r="AH686" s="211"/>
      <c r="AI686" s="211"/>
      <c r="AJ686" s="211"/>
      <c r="AK686" s="211"/>
      <c r="AL686" s="211"/>
      <c r="AM686" s="211"/>
      <c r="AN686" s="211"/>
      <c r="AO686" s="211"/>
      <c r="AP686" s="211"/>
      <c r="AQ686" s="211"/>
      <c r="AR686" s="211"/>
      <c r="AS686" s="211"/>
      <c r="AT686" s="211"/>
      <c r="AU686" s="211"/>
      <c r="AV686" s="211"/>
      <c r="AW686" s="211"/>
      <c r="AX686" s="211"/>
    </row>
    <row r="687" spans="1:50" ht="18.75" x14ac:dyDescent="0.3">
      <c r="A687" s="211"/>
      <c r="B687" s="211"/>
      <c r="C687" s="211"/>
      <c r="D687" s="211"/>
      <c r="E687" s="254"/>
      <c r="F687" s="254"/>
      <c r="G687" s="211"/>
      <c r="H687" s="211"/>
      <c r="I687" s="211"/>
      <c r="J687" s="258"/>
      <c r="K687" s="211"/>
      <c r="L687" s="211"/>
      <c r="M687" s="211"/>
      <c r="N687" s="261"/>
      <c r="O687" s="262"/>
      <c r="P687" s="211"/>
      <c r="Q687" s="211"/>
      <c r="R687" s="211"/>
      <c r="S687" s="211"/>
      <c r="T687" s="211"/>
      <c r="U687" s="211"/>
      <c r="V687" s="211"/>
      <c r="W687" s="211"/>
      <c r="X687" s="211"/>
      <c r="Y687" s="211"/>
      <c r="Z687" s="211"/>
      <c r="AA687" s="211"/>
      <c r="AB687" s="211"/>
      <c r="AC687" s="211"/>
      <c r="AD687" s="211"/>
      <c r="AE687" s="211"/>
      <c r="AF687" s="258"/>
      <c r="AG687" s="258"/>
      <c r="AH687" s="211"/>
      <c r="AI687" s="211"/>
      <c r="AJ687" s="211"/>
      <c r="AK687" s="211"/>
      <c r="AL687" s="211"/>
      <c r="AM687" s="211"/>
      <c r="AN687" s="211"/>
      <c r="AO687" s="211"/>
      <c r="AP687" s="211"/>
      <c r="AQ687" s="211"/>
      <c r="AR687" s="211"/>
      <c r="AS687" s="211"/>
      <c r="AT687" s="211"/>
      <c r="AU687" s="211"/>
      <c r="AV687" s="211"/>
      <c r="AW687" s="211"/>
      <c r="AX687" s="211"/>
    </row>
    <row r="688" spans="1:50" ht="18.75" x14ac:dyDescent="0.3">
      <c r="A688" s="211"/>
      <c r="B688" s="211"/>
      <c r="C688" s="211"/>
      <c r="D688" s="211"/>
      <c r="E688" s="254"/>
      <c r="F688" s="254"/>
      <c r="G688" s="211"/>
      <c r="H688" s="211"/>
      <c r="I688" s="211"/>
      <c r="J688" s="258"/>
      <c r="K688" s="211"/>
      <c r="L688" s="211"/>
      <c r="M688" s="211"/>
      <c r="N688" s="261"/>
      <c r="O688" s="262"/>
      <c r="P688" s="211"/>
      <c r="Q688" s="211"/>
      <c r="R688" s="211"/>
      <c r="S688" s="211"/>
      <c r="T688" s="211"/>
      <c r="U688" s="211"/>
      <c r="V688" s="211"/>
      <c r="W688" s="211"/>
      <c r="X688" s="211"/>
      <c r="Y688" s="211"/>
      <c r="Z688" s="211"/>
      <c r="AA688" s="211"/>
      <c r="AB688" s="211"/>
      <c r="AC688" s="211"/>
      <c r="AD688" s="211"/>
      <c r="AE688" s="211"/>
      <c r="AF688" s="258"/>
      <c r="AG688" s="258"/>
      <c r="AH688" s="211"/>
      <c r="AI688" s="211"/>
      <c r="AJ688" s="211"/>
      <c r="AK688" s="211"/>
      <c r="AL688" s="211"/>
      <c r="AM688" s="211"/>
      <c r="AN688" s="211"/>
      <c r="AO688" s="211"/>
      <c r="AP688" s="211"/>
      <c r="AQ688" s="211"/>
      <c r="AR688" s="211"/>
      <c r="AS688" s="211"/>
      <c r="AT688" s="211"/>
      <c r="AU688" s="211"/>
      <c r="AV688" s="211"/>
      <c r="AW688" s="211"/>
      <c r="AX688" s="211"/>
    </row>
    <row r="689" spans="1:50" ht="18.75" x14ac:dyDescent="0.3">
      <c r="A689" s="211"/>
      <c r="B689" s="211"/>
      <c r="C689" s="211"/>
      <c r="D689" s="211"/>
      <c r="E689" s="254"/>
      <c r="F689" s="254"/>
      <c r="G689" s="211"/>
      <c r="H689" s="211"/>
      <c r="I689" s="211"/>
      <c r="J689" s="258"/>
      <c r="K689" s="211"/>
      <c r="L689" s="211"/>
      <c r="M689" s="211"/>
      <c r="N689" s="261"/>
      <c r="O689" s="262"/>
      <c r="P689" s="211"/>
      <c r="Q689" s="211"/>
      <c r="R689" s="211"/>
      <c r="S689" s="211"/>
      <c r="T689" s="211"/>
      <c r="U689" s="211"/>
      <c r="V689" s="211"/>
      <c r="W689" s="211"/>
      <c r="X689" s="211"/>
      <c r="Y689" s="211"/>
      <c r="Z689" s="211"/>
      <c r="AA689" s="211"/>
      <c r="AB689" s="211"/>
      <c r="AC689" s="211"/>
      <c r="AD689" s="211"/>
      <c r="AE689" s="211"/>
      <c r="AF689" s="258"/>
      <c r="AG689" s="258"/>
      <c r="AH689" s="211"/>
      <c r="AI689" s="211"/>
      <c r="AJ689" s="211"/>
      <c r="AK689" s="211"/>
      <c r="AL689" s="211"/>
      <c r="AM689" s="211"/>
      <c r="AN689" s="211"/>
      <c r="AO689" s="211"/>
      <c r="AP689" s="211"/>
      <c r="AQ689" s="211"/>
      <c r="AR689" s="211"/>
      <c r="AS689" s="211"/>
      <c r="AT689" s="211"/>
      <c r="AU689" s="211"/>
      <c r="AV689" s="211"/>
      <c r="AW689" s="211"/>
      <c r="AX689" s="211"/>
    </row>
    <row r="690" spans="1:50" ht="18.75" x14ac:dyDescent="0.3">
      <c r="A690" s="211"/>
      <c r="B690" s="211"/>
      <c r="C690" s="211"/>
      <c r="D690" s="211"/>
      <c r="E690" s="254"/>
      <c r="F690" s="254"/>
      <c r="G690" s="211"/>
      <c r="H690" s="211"/>
      <c r="I690" s="211"/>
      <c r="J690" s="258"/>
      <c r="K690" s="211"/>
      <c r="L690" s="211"/>
      <c r="M690" s="211"/>
      <c r="N690" s="261"/>
      <c r="O690" s="262"/>
      <c r="P690" s="211"/>
      <c r="Q690" s="211"/>
      <c r="R690" s="211"/>
      <c r="S690" s="211"/>
      <c r="T690" s="211"/>
      <c r="U690" s="211"/>
      <c r="V690" s="211"/>
      <c r="W690" s="211"/>
      <c r="X690" s="211"/>
      <c r="Y690" s="211"/>
      <c r="Z690" s="211"/>
      <c r="AA690" s="211"/>
      <c r="AB690" s="211"/>
      <c r="AC690" s="211"/>
      <c r="AD690" s="211"/>
      <c r="AE690" s="211"/>
      <c r="AF690" s="258"/>
      <c r="AG690" s="258"/>
      <c r="AH690" s="211"/>
      <c r="AI690" s="211"/>
      <c r="AJ690" s="211"/>
      <c r="AK690" s="211"/>
      <c r="AL690" s="211"/>
      <c r="AM690" s="211"/>
      <c r="AN690" s="211"/>
      <c r="AO690" s="211"/>
      <c r="AP690" s="211"/>
      <c r="AQ690" s="211"/>
      <c r="AR690" s="211"/>
      <c r="AS690" s="211"/>
      <c r="AT690" s="211"/>
      <c r="AU690" s="211"/>
      <c r="AV690" s="211"/>
      <c r="AW690" s="211"/>
      <c r="AX690" s="211"/>
    </row>
    <row r="691" spans="1:50" ht="18.75" x14ac:dyDescent="0.3">
      <c r="A691" s="211"/>
      <c r="B691" s="211"/>
      <c r="C691" s="211"/>
      <c r="D691" s="211"/>
      <c r="E691" s="254"/>
      <c r="F691" s="254"/>
      <c r="G691" s="211"/>
      <c r="H691" s="211"/>
      <c r="I691" s="211"/>
      <c r="J691" s="258"/>
      <c r="K691" s="211"/>
      <c r="L691" s="211"/>
      <c r="M691" s="211"/>
      <c r="N691" s="261"/>
      <c r="O691" s="262"/>
      <c r="P691" s="211"/>
      <c r="Q691" s="211"/>
      <c r="R691" s="211"/>
      <c r="S691" s="211"/>
      <c r="T691" s="211"/>
      <c r="U691" s="211"/>
      <c r="V691" s="211"/>
      <c r="W691" s="211"/>
      <c r="X691" s="211"/>
      <c r="Y691" s="211"/>
      <c r="Z691" s="211"/>
      <c r="AA691" s="211"/>
      <c r="AB691" s="211"/>
      <c r="AC691" s="211"/>
      <c r="AD691" s="211"/>
      <c r="AE691" s="211"/>
      <c r="AF691" s="258"/>
      <c r="AG691" s="258"/>
      <c r="AH691" s="211"/>
      <c r="AI691" s="211"/>
      <c r="AJ691" s="211"/>
      <c r="AK691" s="211"/>
      <c r="AL691" s="211"/>
      <c r="AM691" s="211"/>
      <c r="AN691" s="211"/>
      <c r="AO691" s="211"/>
      <c r="AP691" s="211"/>
      <c r="AQ691" s="211"/>
      <c r="AR691" s="211"/>
      <c r="AS691" s="211"/>
      <c r="AT691" s="211"/>
      <c r="AU691" s="211"/>
      <c r="AV691" s="211"/>
      <c r="AW691" s="211"/>
      <c r="AX691" s="211"/>
    </row>
    <row r="692" spans="1:50" ht="18.75" x14ac:dyDescent="0.3">
      <c r="A692" s="211"/>
      <c r="B692" s="211"/>
      <c r="C692" s="211"/>
      <c r="D692" s="211"/>
      <c r="E692" s="254"/>
      <c r="F692" s="254"/>
      <c r="G692" s="211"/>
      <c r="H692" s="211"/>
      <c r="I692" s="211"/>
      <c r="J692" s="258"/>
      <c r="K692" s="211"/>
      <c r="L692" s="211"/>
      <c r="M692" s="211"/>
      <c r="N692" s="261"/>
      <c r="O692" s="262"/>
      <c r="P692" s="211"/>
      <c r="Q692" s="211"/>
      <c r="R692" s="211"/>
      <c r="S692" s="211"/>
      <c r="T692" s="211"/>
      <c r="U692" s="211"/>
      <c r="V692" s="211"/>
      <c r="W692" s="211"/>
      <c r="X692" s="211"/>
      <c r="Y692" s="211"/>
      <c r="Z692" s="211"/>
      <c r="AA692" s="211"/>
      <c r="AB692" s="211"/>
      <c r="AC692" s="211"/>
      <c r="AD692" s="211"/>
      <c r="AE692" s="211"/>
      <c r="AF692" s="258"/>
      <c r="AG692" s="258"/>
      <c r="AH692" s="211"/>
      <c r="AI692" s="211"/>
      <c r="AJ692" s="211"/>
      <c r="AK692" s="211"/>
      <c r="AL692" s="211"/>
      <c r="AM692" s="211"/>
      <c r="AN692" s="211"/>
      <c r="AO692" s="211"/>
      <c r="AP692" s="211"/>
      <c r="AQ692" s="211"/>
      <c r="AR692" s="211"/>
      <c r="AS692" s="211"/>
      <c r="AT692" s="211"/>
      <c r="AU692" s="211"/>
      <c r="AV692" s="211"/>
      <c r="AW692" s="211"/>
      <c r="AX692" s="211"/>
    </row>
    <row r="693" spans="1:50" ht="18.75" x14ac:dyDescent="0.3">
      <c r="A693" s="211"/>
      <c r="B693" s="211"/>
      <c r="C693" s="211"/>
      <c r="D693" s="211"/>
      <c r="E693" s="254"/>
      <c r="F693" s="254"/>
      <c r="G693" s="211"/>
      <c r="H693" s="211"/>
      <c r="I693" s="211"/>
      <c r="J693" s="258"/>
      <c r="K693" s="211"/>
      <c r="L693" s="211"/>
      <c r="M693" s="211"/>
      <c r="N693" s="261"/>
      <c r="O693" s="262"/>
      <c r="P693" s="211"/>
      <c r="Q693" s="211"/>
      <c r="R693" s="211"/>
      <c r="S693" s="211"/>
      <c r="T693" s="211"/>
      <c r="U693" s="211"/>
      <c r="V693" s="211"/>
      <c r="W693" s="211"/>
      <c r="X693" s="211"/>
      <c r="Y693" s="211"/>
      <c r="Z693" s="211"/>
      <c r="AA693" s="211"/>
      <c r="AB693" s="211"/>
      <c r="AC693" s="211"/>
      <c r="AD693" s="211"/>
      <c r="AE693" s="211"/>
      <c r="AF693" s="258"/>
      <c r="AG693" s="258"/>
      <c r="AH693" s="211"/>
      <c r="AI693" s="211"/>
      <c r="AJ693" s="211"/>
      <c r="AK693" s="211"/>
      <c r="AL693" s="211"/>
      <c r="AM693" s="211"/>
      <c r="AN693" s="211"/>
      <c r="AO693" s="211"/>
      <c r="AP693" s="211"/>
      <c r="AQ693" s="211"/>
      <c r="AR693" s="211"/>
      <c r="AS693" s="211"/>
      <c r="AT693" s="211"/>
      <c r="AU693" s="211"/>
      <c r="AV693" s="211"/>
      <c r="AW693" s="211"/>
      <c r="AX693" s="211"/>
    </row>
    <row r="694" spans="1:50" ht="18.75" x14ac:dyDescent="0.3">
      <c r="A694" s="211"/>
      <c r="B694" s="211"/>
      <c r="C694" s="211"/>
      <c r="D694" s="211"/>
      <c r="E694" s="254"/>
      <c r="F694" s="254"/>
      <c r="G694" s="211"/>
      <c r="H694" s="211"/>
      <c r="I694" s="211"/>
      <c r="J694" s="258"/>
      <c r="K694" s="211"/>
      <c r="L694" s="211"/>
      <c r="M694" s="211"/>
      <c r="N694" s="261"/>
      <c r="O694" s="262"/>
      <c r="P694" s="211"/>
      <c r="Q694" s="211"/>
      <c r="R694" s="211"/>
      <c r="S694" s="211"/>
      <c r="T694" s="211"/>
      <c r="U694" s="211"/>
      <c r="V694" s="211"/>
      <c r="W694" s="211"/>
      <c r="X694" s="211"/>
      <c r="Y694" s="211"/>
      <c r="Z694" s="211"/>
      <c r="AA694" s="211"/>
      <c r="AB694" s="211"/>
      <c r="AC694" s="211"/>
      <c r="AD694" s="211"/>
      <c r="AE694" s="211"/>
      <c r="AF694" s="258"/>
      <c r="AG694" s="258"/>
      <c r="AH694" s="211"/>
      <c r="AI694" s="211"/>
      <c r="AJ694" s="211"/>
      <c r="AK694" s="211"/>
      <c r="AL694" s="211"/>
      <c r="AM694" s="211"/>
      <c r="AN694" s="211"/>
      <c r="AO694" s="211"/>
      <c r="AP694" s="211"/>
      <c r="AQ694" s="211"/>
      <c r="AR694" s="211"/>
      <c r="AS694" s="211"/>
      <c r="AT694" s="211"/>
      <c r="AU694" s="211"/>
      <c r="AV694" s="211"/>
      <c r="AW694" s="211"/>
      <c r="AX694" s="211"/>
    </row>
    <row r="695" spans="1:50" ht="18.75" x14ac:dyDescent="0.3">
      <c r="A695" s="211"/>
      <c r="B695" s="211"/>
      <c r="C695" s="211"/>
      <c r="D695" s="211"/>
      <c r="E695" s="254"/>
      <c r="F695" s="254"/>
      <c r="G695" s="211"/>
      <c r="H695" s="211"/>
      <c r="I695" s="211"/>
      <c r="J695" s="258"/>
      <c r="K695" s="211"/>
      <c r="L695" s="211"/>
      <c r="M695" s="211"/>
      <c r="N695" s="261"/>
      <c r="O695" s="262"/>
      <c r="P695" s="211"/>
      <c r="Q695" s="211"/>
      <c r="R695" s="211"/>
      <c r="S695" s="211"/>
      <c r="T695" s="211"/>
      <c r="U695" s="211"/>
      <c r="V695" s="211"/>
      <c r="W695" s="211"/>
      <c r="X695" s="211"/>
      <c r="Y695" s="211"/>
      <c r="Z695" s="211"/>
      <c r="AA695" s="211"/>
      <c r="AB695" s="211"/>
      <c r="AC695" s="211"/>
      <c r="AD695" s="211"/>
      <c r="AE695" s="211"/>
      <c r="AF695" s="258"/>
      <c r="AG695" s="258"/>
      <c r="AH695" s="211"/>
      <c r="AI695" s="211"/>
      <c r="AJ695" s="211"/>
      <c r="AK695" s="211"/>
      <c r="AL695" s="211"/>
      <c r="AM695" s="211"/>
      <c r="AN695" s="211"/>
      <c r="AO695" s="211"/>
      <c r="AP695" s="211"/>
      <c r="AQ695" s="211"/>
      <c r="AR695" s="211"/>
      <c r="AS695" s="211"/>
      <c r="AT695" s="211"/>
      <c r="AU695" s="211"/>
      <c r="AV695" s="211"/>
      <c r="AW695" s="211"/>
      <c r="AX695" s="211"/>
    </row>
    <row r="696" spans="1:50" ht="18.75" x14ac:dyDescent="0.3">
      <c r="A696" s="211"/>
      <c r="B696" s="211"/>
      <c r="C696" s="211"/>
      <c r="D696" s="211"/>
      <c r="E696" s="254"/>
      <c r="F696" s="254"/>
      <c r="G696" s="211"/>
      <c r="H696" s="211"/>
      <c r="I696" s="211"/>
      <c r="J696" s="258"/>
      <c r="K696" s="211"/>
      <c r="L696" s="211"/>
      <c r="M696" s="211"/>
      <c r="N696" s="261"/>
      <c r="O696" s="262"/>
      <c r="P696" s="211"/>
      <c r="Q696" s="211"/>
      <c r="R696" s="211"/>
      <c r="S696" s="211"/>
      <c r="T696" s="211"/>
      <c r="U696" s="211"/>
      <c r="V696" s="211"/>
      <c r="W696" s="211"/>
      <c r="X696" s="211"/>
      <c r="Y696" s="211"/>
      <c r="Z696" s="211"/>
      <c r="AA696" s="211"/>
      <c r="AB696" s="211"/>
      <c r="AC696" s="211"/>
      <c r="AD696" s="211"/>
      <c r="AE696" s="211"/>
      <c r="AF696" s="258"/>
      <c r="AG696" s="258"/>
      <c r="AH696" s="211"/>
      <c r="AI696" s="211"/>
      <c r="AJ696" s="211"/>
      <c r="AK696" s="211"/>
      <c r="AL696" s="211"/>
      <c r="AM696" s="211"/>
      <c r="AN696" s="211"/>
      <c r="AO696" s="211"/>
      <c r="AP696" s="211"/>
      <c r="AQ696" s="211"/>
      <c r="AR696" s="211"/>
      <c r="AS696" s="211"/>
      <c r="AT696" s="211"/>
      <c r="AU696" s="211"/>
      <c r="AV696" s="211"/>
      <c r="AW696" s="211"/>
      <c r="AX696" s="211"/>
    </row>
    <row r="697" spans="1:50" ht="18.75" x14ac:dyDescent="0.3">
      <c r="A697" s="211"/>
      <c r="B697" s="211"/>
      <c r="C697" s="211"/>
      <c r="D697" s="211"/>
      <c r="E697" s="254"/>
      <c r="F697" s="254"/>
      <c r="G697" s="211"/>
      <c r="H697" s="211"/>
      <c r="I697" s="211"/>
      <c r="J697" s="258"/>
      <c r="K697" s="211"/>
      <c r="L697" s="211"/>
      <c r="M697" s="211"/>
      <c r="N697" s="261"/>
      <c r="O697" s="262"/>
      <c r="P697" s="211"/>
      <c r="Q697" s="211"/>
      <c r="R697" s="211"/>
      <c r="S697" s="211"/>
      <c r="T697" s="211"/>
      <c r="U697" s="211"/>
      <c r="V697" s="211"/>
      <c r="W697" s="211"/>
      <c r="X697" s="211"/>
      <c r="Y697" s="211"/>
      <c r="Z697" s="211"/>
      <c r="AA697" s="211"/>
      <c r="AB697" s="211"/>
      <c r="AC697" s="211"/>
      <c r="AD697" s="211"/>
      <c r="AE697" s="211"/>
      <c r="AF697" s="258"/>
      <c r="AG697" s="258"/>
      <c r="AH697" s="211"/>
      <c r="AI697" s="211"/>
      <c r="AJ697" s="211"/>
      <c r="AK697" s="211"/>
      <c r="AL697" s="211"/>
      <c r="AM697" s="211"/>
      <c r="AN697" s="211"/>
      <c r="AO697" s="211"/>
      <c r="AP697" s="211"/>
      <c r="AQ697" s="211"/>
      <c r="AR697" s="211"/>
      <c r="AS697" s="211"/>
      <c r="AT697" s="211"/>
      <c r="AU697" s="211"/>
      <c r="AV697" s="211"/>
      <c r="AW697" s="211"/>
      <c r="AX697" s="211"/>
    </row>
    <row r="698" spans="1:50" ht="18.75" x14ac:dyDescent="0.3">
      <c r="A698" s="211"/>
      <c r="B698" s="211"/>
      <c r="C698" s="211"/>
      <c r="D698" s="211"/>
      <c r="E698" s="254"/>
      <c r="F698" s="254"/>
      <c r="G698" s="211"/>
      <c r="H698" s="211"/>
      <c r="I698" s="211"/>
      <c r="J698" s="258"/>
      <c r="K698" s="211"/>
      <c r="L698" s="211"/>
      <c r="M698" s="211"/>
      <c r="N698" s="261"/>
      <c r="O698" s="262"/>
      <c r="P698" s="211"/>
      <c r="Q698" s="211"/>
      <c r="R698" s="211"/>
      <c r="S698" s="211"/>
      <c r="T698" s="211"/>
      <c r="U698" s="211"/>
      <c r="V698" s="211"/>
      <c r="W698" s="211"/>
      <c r="X698" s="211"/>
      <c r="Y698" s="211"/>
      <c r="Z698" s="211"/>
      <c r="AA698" s="211"/>
      <c r="AB698" s="211"/>
      <c r="AC698" s="211"/>
      <c r="AD698" s="211"/>
      <c r="AE698" s="211"/>
      <c r="AF698" s="258"/>
      <c r="AG698" s="258"/>
      <c r="AH698" s="211"/>
      <c r="AI698" s="211"/>
      <c r="AJ698" s="211"/>
      <c r="AK698" s="211"/>
      <c r="AL698" s="211"/>
      <c r="AM698" s="211"/>
      <c r="AN698" s="211"/>
      <c r="AO698" s="211"/>
      <c r="AP698" s="211"/>
      <c r="AQ698" s="211"/>
      <c r="AR698" s="211"/>
      <c r="AS698" s="211"/>
      <c r="AT698" s="211"/>
      <c r="AU698" s="211"/>
      <c r="AV698" s="211"/>
      <c r="AW698" s="211"/>
      <c r="AX698" s="211"/>
    </row>
    <row r="699" spans="1:50" ht="18.75" x14ac:dyDescent="0.3">
      <c r="A699" s="211"/>
      <c r="B699" s="211"/>
      <c r="C699" s="211"/>
      <c r="D699" s="211"/>
      <c r="E699" s="254"/>
      <c r="F699" s="254"/>
      <c r="G699" s="211"/>
      <c r="H699" s="211"/>
      <c r="I699" s="211"/>
      <c r="J699" s="258"/>
      <c r="K699" s="211"/>
      <c r="L699" s="211"/>
      <c r="M699" s="211"/>
      <c r="N699" s="261"/>
      <c r="O699" s="262"/>
      <c r="P699" s="211"/>
      <c r="Q699" s="211"/>
      <c r="R699" s="211"/>
      <c r="S699" s="211"/>
      <c r="T699" s="211"/>
      <c r="U699" s="211"/>
      <c r="V699" s="211"/>
      <c r="W699" s="211"/>
      <c r="X699" s="211"/>
      <c r="Y699" s="211"/>
      <c r="Z699" s="211"/>
      <c r="AA699" s="211"/>
      <c r="AB699" s="211"/>
      <c r="AC699" s="211"/>
      <c r="AD699" s="211"/>
      <c r="AE699" s="211"/>
      <c r="AF699" s="258"/>
      <c r="AG699" s="258"/>
      <c r="AH699" s="211"/>
      <c r="AI699" s="211"/>
      <c r="AJ699" s="211"/>
      <c r="AK699" s="211"/>
      <c r="AL699" s="211"/>
      <c r="AM699" s="211"/>
      <c r="AN699" s="211"/>
      <c r="AO699" s="211"/>
      <c r="AP699" s="211"/>
      <c r="AQ699" s="211"/>
      <c r="AR699" s="211"/>
      <c r="AS699" s="211"/>
      <c r="AT699" s="211"/>
      <c r="AU699" s="211"/>
      <c r="AV699" s="211"/>
      <c r="AW699" s="211"/>
      <c r="AX699" s="211"/>
    </row>
    <row r="700" spans="1:50" ht="18.75" x14ac:dyDescent="0.3">
      <c r="A700" s="211"/>
      <c r="B700" s="211"/>
      <c r="C700" s="211"/>
      <c r="D700" s="211"/>
      <c r="E700" s="254"/>
      <c r="F700" s="254"/>
      <c r="G700" s="211"/>
      <c r="H700" s="211"/>
      <c r="I700" s="211"/>
      <c r="J700" s="258"/>
      <c r="K700" s="211"/>
      <c r="L700" s="211"/>
      <c r="M700" s="211"/>
      <c r="N700" s="261"/>
      <c r="O700" s="262"/>
      <c r="P700" s="211"/>
      <c r="Q700" s="211"/>
      <c r="R700" s="211"/>
      <c r="S700" s="211"/>
      <c r="T700" s="211"/>
      <c r="U700" s="211"/>
      <c r="V700" s="211"/>
      <c r="W700" s="211"/>
      <c r="X700" s="211"/>
      <c r="Y700" s="211"/>
      <c r="Z700" s="211"/>
      <c r="AA700" s="211"/>
      <c r="AB700" s="211"/>
      <c r="AC700" s="211"/>
      <c r="AD700" s="211"/>
      <c r="AE700" s="211"/>
      <c r="AF700" s="258"/>
      <c r="AG700" s="258"/>
      <c r="AH700" s="211"/>
      <c r="AI700" s="211"/>
      <c r="AJ700" s="211"/>
      <c r="AK700" s="211"/>
      <c r="AL700" s="211"/>
      <c r="AM700" s="211"/>
      <c r="AN700" s="211"/>
      <c r="AO700" s="211"/>
      <c r="AP700" s="211"/>
      <c r="AQ700" s="211"/>
      <c r="AR700" s="211"/>
      <c r="AS700" s="211"/>
      <c r="AT700" s="211"/>
      <c r="AU700" s="211"/>
      <c r="AV700" s="211"/>
      <c r="AW700" s="211"/>
      <c r="AX700" s="211"/>
    </row>
    <row r="701" spans="1:50" ht="18.75" x14ac:dyDescent="0.3">
      <c r="A701" s="211"/>
      <c r="B701" s="211"/>
      <c r="C701" s="211"/>
      <c r="D701" s="211"/>
      <c r="E701" s="254"/>
      <c r="F701" s="254"/>
      <c r="G701" s="211"/>
      <c r="H701" s="211"/>
      <c r="I701" s="211"/>
      <c r="J701" s="258"/>
      <c r="K701" s="211"/>
      <c r="L701" s="211"/>
      <c r="M701" s="211"/>
      <c r="N701" s="261"/>
      <c r="O701" s="262"/>
      <c r="P701" s="211"/>
      <c r="Q701" s="211"/>
      <c r="R701" s="211"/>
      <c r="S701" s="211"/>
      <c r="T701" s="211"/>
      <c r="U701" s="211"/>
      <c r="V701" s="211"/>
      <c r="W701" s="211"/>
      <c r="X701" s="211"/>
      <c r="Y701" s="211"/>
      <c r="Z701" s="211"/>
      <c r="AA701" s="211"/>
      <c r="AB701" s="211"/>
      <c r="AC701" s="211"/>
      <c r="AD701" s="211"/>
      <c r="AE701" s="211"/>
      <c r="AF701" s="258"/>
      <c r="AG701" s="258"/>
      <c r="AH701" s="211"/>
      <c r="AI701" s="211"/>
      <c r="AJ701" s="211"/>
      <c r="AK701" s="211"/>
      <c r="AL701" s="211"/>
      <c r="AM701" s="211"/>
      <c r="AN701" s="211"/>
      <c r="AO701" s="211"/>
      <c r="AP701" s="211"/>
      <c r="AQ701" s="211"/>
      <c r="AR701" s="211"/>
      <c r="AS701" s="211"/>
      <c r="AT701" s="211"/>
      <c r="AU701" s="211"/>
      <c r="AV701" s="211"/>
      <c r="AW701" s="211"/>
      <c r="AX701" s="211"/>
    </row>
    <row r="702" spans="1:50" ht="18.75" x14ac:dyDescent="0.3">
      <c r="A702" s="211"/>
      <c r="B702" s="211"/>
      <c r="C702" s="211"/>
      <c r="D702" s="211"/>
      <c r="E702" s="254"/>
      <c r="F702" s="254"/>
      <c r="G702" s="211"/>
      <c r="H702" s="211"/>
      <c r="I702" s="211"/>
      <c r="J702" s="258"/>
      <c r="K702" s="211"/>
      <c r="L702" s="211"/>
      <c r="M702" s="211"/>
      <c r="N702" s="261"/>
      <c r="O702" s="262"/>
      <c r="P702" s="211"/>
      <c r="Q702" s="211"/>
      <c r="R702" s="211"/>
      <c r="S702" s="211"/>
      <c r="T702" s="211"/>
      <c r="U702" s="211"/>
      <c r="V702" s="211"/>
      <c r="W702" s="211"/>
      <c r="X702" s="211"/>
      <c r="Y702" s="211"/>
      <c r="Z702" s="211"/>
      <c r="AA702" s="211"/>
      <c r="AB702" s="211"/>
      <c r="AC702" s="211"/>
      <c r="AD702" s="211"/>
      <c r="AE702" s="211"/>
      <c r="AF702" s="258"/>
      <c r="AG702" s="258"/>
      <c r="AH702" s="211"/>
      <c r="AI702" s="211"/>
      <c r="AJ702" s="211"/>
      <c r="AK702" s="211"/>
      <c r="AL702" s="211"/>
      <c r="AM702" s="211"/>
      <c r="AN702" s="211"/>
      <c r="AO702" s="211"/>
      <c r="AP702" s="211"/>
      <c r="AQ702" s="211"/>
      <c r="AR702" s="211"/>
      <c r="AS702" s="211"/>
      <c r="AT702" s="211"/>
      <c r="AU702" s="211"/>
      <c r="AV702" s="211"/>
      <c r="AW702" s="211"/>
      <c r="AX702" s="211"/>
    </row>
    <row r="703" spans="1:50" ht="18.75" x14ac:dyDescent="0.3">
      <c r="A703" s="211"/>
      <c r="B703" s="211"/>
      <c r="C703" s="211"/>
      <c r="D703" s="211"/>
      <c r="E703" s="254"/>
      <c r="F703" s="254"/>
      <c r="G703" s="211"/>
      <c r="H703" s="211"/>
      <c r="I703" s="211"/>
      <c r="J703" s="258"/>
      <c r="K703" s="211"/>
      <c r="L703" s="211"/>
      <c r="M703" s="211"/>
      <c r="N703" s="261"/>
      <c r="O703" s="262"/>
      <c r="P703" s="211"/>
      <c r="Q703" s="211"/>
      <c r="R703" s="211"/>
      <c r="S703" s="211"/>
      <c r="T703" s="211"/>
      <c r="U703" s="211"/>
      <c r="V703" s="211"/>
      <c r="W703" s="211"/>
      <c r="X703" s="211"/>
      <c r="Y703" s="211"/>
      <c r="Z703" s="211"/>
      <c r="AA703" s="211"/>
      <c r="AB703" s="211"/>
      <c r="AC703" s="211"/>
      <c r="AD703" s="211"/>
      <c r="AE703" s="211"/>
      <c r="AF703" s="258"/>
      <c r="AG703" s="258"/>
      <c r="AH703" s="211"/>
      <c r="AI703" s="211"/>
      <c r="AJ703" s="211"/>
      <c r="AK703" s="211"/>
      <c r="AL703" s="211"/>
      <c r="AM703" s="211"/>
      <c r="AN703" s="211"/>
      <c r="AO703" s="211"/>
      <c r="AP703" s="211"/>
      <c r="AQ703" s="211"/>
      <c r="AR703" s="211"/>
      <c r="AS703" s="211"/>
      <c r="AT703" s="211"/>
      <c r="AU703" s="211"/>
      <c r="AV703" s="211"/>
      <c r="AW703" s="211"/>
      <c r="AX703" s="211"/>
    </row>
    <row r="704" spans="1:50" ht="18.75" x14ac:dyDescent="0.3">
      <c r="A704" s="211"/>
      <c r="B704" s="211"/>
      <c r="C704" s="211"/>
      <c r="D704" s="211"/>
      <c r="E704" s="254"/>
      <c r="F704" s="254"/>
      <c r="G704" s="211"/>
      <c r="H704" s="211"/>
      <c r="I704" s="211"/>
      <c r="J704" s="258"/>
      <c r="K704" s="211"/>
      <c r="L704" s="211"/>
      <c r="M704" s="211"/>
      <c r="N704" s="261"/>
      <c r="O704" s="262"/>
      <c r="P704" s="211"/>
      <c r="Q704" s="211"/>
      <c r="R704" s="211"/>
      <c r="S704" s="211"/>
      <c r="T704" s="211"/>
      <c r="U704" s="211"/>
      <c r="V704" s="211"/>
      <c r="W704" s="211"/>
      <c r="X704" s="211"/>
      <c r="Y704" s="211"/>
      <c r="Z704" s="211"/>
      <c r="AA704" s="211"/>
      <c r="AB704" s="211"/>
      <c r="AC704" s="211"/>
      <c r="AD704" s="211"/>
      <c r="AE704" s="211"/>
      <c r="AF704" s="258"/>
      <c r="AG704" s="258"/>
      <c r="AH704" s="211"/>
      <c r="AI704" s="211"/>
      <c r="AJ704" s="211"/>
      <c r="AK704" s="211"/>
      <c r="AL704" s="211"/>
      <c r="AM704" s="211"/>
      <c r="AN704" s="211"/>
      <c r="AO704" s="211"/>
      <c r="AP704" s="211"/>
      <c r="AQ704" s="211"/>
      <c r="AR704" s="211"/>
      <c r="AS704" s="211"/>
      <c r="AT704" s="211"/>
      <c r="AU704" s="211"/>
      <c r="AV704" s="211"/>
      <c r="AW704" s="211"/>
      <c r="AX704" s="211"/>
    </row>
    <row r="705" spans="1:50" ht="18.75" x14ac:dyDescent="0.3">
      <c r="A705" s="211"/>
      <c r="B705" s="211"/>
      <c r="C705" s="211"/>
      <c r="D705" s="211"/>
      <c r="E705" s="254"/>
      <c r="F705" s="254"/>
      <c r="G705" s="211"/>
      <c r="H705" s="211"/>
      <c r="I705" s="211"/>
      <c r="J705" s="258"/>
      <c r="K705" s="211"/>
      <c r="L705" s="211"/>
      <c r="M705" s="211"/>
      <c r="N705" s="261"/>
      <c r="O705" s="262"/>
      <c r="P705" s="211"/>
      <c r="Q705" s="211"/>
      <c r="R705" s="211"/>
      <c r="S705" s="211"/>
      <c r="T705" s="211"/>
      <c r="U705" s="211"/>
      <c r="V705" s="211"/>
      <c r="W705" s="211"/>
      <c r="X705" s="211"/>
      <c r="Y705" s="211"/>
      <c r="Z705" s="211"/>
      <c r="AA705" s="211"/>
      <c r="AB705" s="211"/>
      <c r="AC705" s="211"/>
      <c r="AD705" s="211"/>
      <c r="AE705" s="211"/>
      <c r="AF705" s="258"/>
      <c r="AG705" s="258"/>
      <c r="AH705" s="211"/>
      <c r="AI705" s="211"/>
      <c r="AJ705" s="211"/>
      <c r="AK705" s="211"/>
      <c r="AL705" s="211"/>
      <c r="AM705" s="211"/>
      <c r="AN705" s="211"/>
      <c r="AO705" s="211"/>
      <c r="AP705" s="211"/>
      <c r="AQ705" s="211"/>
      <c r="AR705" s="211"/>
      <c r="AS705" s="211"/>
      <c r="AT705" s="211"/>
      <c r="AU705" s="211"/>
      <c r="AV705" s="211"/>
      <c r="AW705" s="211"/>
      <c r="AX705" s="211"/>
    </row>
    <row r="706" spans="1:50" ht="18.75" x14ac:dyDescent="0.3">
      <c r="A706" s="211"/>
      <c r="B706" s="211"/>
      <c r="C706" s="211"/>
      <c r="D706" s="211"/>
      <c r="E706" s="254"/>
      <c r="F706" s="254"/>
      <c r="G706" s="211"/>
      <c r="H706" s="211"/>
      <c r="I706" s="211"/>
      <c r="J706" s="258"/>
      <c r="K706" s="211"/>
      <c r="L706" s="211"/>
      <c r="M706" s="211"/>
      <c r="N706" s="261"/>
      <c r="O706" s="262"/>
      <c r="P706" s="211"/>
      <c r="Q706" s="211"/>
      <c r="R706" s="211"/>
      <c r="S706" s="211"/>
      <c r="T706" s="211"/>
      <c r="U706" s="211"/>
      <c r="V706" s="211"/>
      <c r="W706" s="211"/>
      <c r="X706" s="211"/>
      <c r="Y706" s="211"/>
      <c r="Z706" s="211"/>
      <c r="AA706" s="211"/>
      <c r="AB706" s="211"/>
      <c r="AC706" s="211"/>
      <c r="AD706" s="211"/>
      <c r="AE706" s="211"/>
      <c r="AF706" s="258"/>
      <c r="AG706" s="258"/>
      <c r="AH706" s="211"/>
      <c r="AI706" s="211"/>
      <c r="AJ706" s="211"/>
      <c r="AK706" s="211"/>
      <c r="AL706" s="211"/>
      <c r="AM706" s="211"/>
      <c r="AN706" s="211"/>
      <c r="AO706" s="211"/>
      <c r="AP706" s="211"/>
      <c r="AQ706" s="211"/>
      <c r="AR706" s="211"/>
      <c r="AS706" s="211"/>
      <c r="AT706" s="211"/>
      <c r="AU706" s="211"/>
      <c r="AV706" s="211"/>
      <c r="AW706" s="211"/>
      <c r="AX706" s="211"/>
    </row>
    <row r="707" spans="1:50" ht="18.75" x14ac:dyDescent="0.3">
      <c r="A707" s="211"/>
      <c r="B707" s="211"/>
      <c r="C707" s="211"/>
      <c r="D707" s="211"/>
      <c r="E707" s="254"/>
      <c r="F707" s="254"/>
      <c r="G707" s="211"/>
      <c r="H707" s="211"/>
      <c r="I707" s="211"/>
      <c r="J707" s="258"/>
      <c r="K707" s="211"/>
      <c r="L707" s="211"/>
      <c r="M707" s="211"/>
      <c r="N707" s="261"/>
      <c r="O707" s="262"/>
      <c r="P707" s="211"/>
      <c r="Q707" s="211"/>
      <c r="R707" s="211"/>
      <c r="S707" s="211"/>
      <c r="T707" s="211"/>
      <c r="U707" s="211"/>
      <c r="V707" s="211"/>
      <c r="W707" s="211"/>
      <c r="X707" s="211"/>
      <c r="Y707" s="211"/>
      <c r="Z707" s="211"/>
      <c r="AA707" s="211"/>
      <c r="AB707" s="211"/>
      <c r="AC707" s="211"/>
      <c r="AD707" s="211"/>
      <c r="AE707" s="211"/>
      <c r="AF707" s="258"/>
      <c r="AG707" s="258"/>
      <c r="AH707" s="211"/>
      <c r="AI707" s="211"/>
      <c r="AJ707" s="211"/>
      <c r="AK707" s="211"/>
      <c r="AL707" s="211"/>
      <c r="AM707" s="211"/>
      <c r="AN707" s="211"/>
      <c r="AO707" s="211"/>
      <c r="AP707" s="211"/>
      <c r="AQ707" s="211"/>
      <c r="AR707" s="211"/>
      <c r="AS707" s="211"/>
      <c r="AT707" s="211"/>
      <c r="AU707" s="211"/>
      <c r="AV707" s="211"/>
      <c r="AW707" s="211"/>
      <c r="AX707" s="211"/>
    </row>
    <row r="708" spans="1:50" ht="18.75" x14ac:dyDescent="0.3">
      <c r="A708" s="211"/>
      <c r="B708" s="211"/>
      <c r="C708" s="211"/>
      <c r="D708" s="211"/>
      <c r="E708" s="254"/>
      <c r="F708" s="254"/>
      <c r="G708" s="211"/>
      <c r="H708" s="211"/>
      <c r="I708" s="211"/>
      <c r="J708" s="258"/>
      <c r="K708" s="211"/>
      <c r="L708" s="211"/>
      <c r="M708" s="211"/>
      <c r="N708" s="261"/>
      <c r="O708" s="262"/>
      <c r="P708" s="211"/>
      <c r="Q708" s="211"/>
      <c r="R708" s="211"/>
      <c r="S708" s="211"/>
      <c r="T708" s="211"/>
      <c r="U708" s="211"/>
      <c r="V708" s="211"/>
      <c r="W708" s="211"/>
      <c r="X708" s="211"/>
      <c r="Y708" s="211"/>
      <c r="Z708" s="211"/>
      <c r="AA708" s="211"/>
      <c r="AB708" s="211"/>
      <c r="AC708" s="211"/>
      <c r="AD708" s="211"/>
      <c r="AE708" s="211"/>
      <c r="AF708" s="258"/>
      <c r="AG708" s="258"/>
      <c r="AH708" s="211"/>
      <c r="AI708" s="211"/>
      <c r="AJ708" s="211"/>
      <c r="AK708" s="211"/>
      <c r="AL708" s="211"/>
      <c r="AM708" s="211"/>
      <c r="AN708" s="211"/>
      <c r="AO708" s="211"/>
      <c r="AP708" s="211"/>
      <c r="AQ708" s="211"/>
      <c r="AR708" s="211"/>
      <c r="AS708" s="211"/>
      <c r="AT708" s="211"/>
      <c r="AU708" s="211"/>
      <c r="AV708" s="211"/>
      <c r="AW708" s="211"/>
      <c r="AX708" s="211"/>
    </row>
    <row r="709" spans="1:50" ht="18.75" x14ac:dyDescent="0.3">
      <c r="A709" s="211"/>
      <c r="B709" s="211"/>
      <c r="C709" s="211"/>
      <c r="D709" s="211"/>
      <c r="E709" s="254"/>
      <c r="F709" s="254"/>
      <c r="G709" s="211"/>
      <c r="H709" s="211"/>
      <c r="I709" s="211"/>
      <c r="J709" s="258"/>
      <c r="K709" s="211"/>
      <c r="L709" s="211"/>
      <c r="M709" s="211"/>
      <c r="N709" s="261"/>
      <c r="O709" s="262"/>
      <c r="P709" s="211"/>
      <c r="Q709" s="211"/>
      <c r="R709" s="211"/>
      <c r="S709" s="211"/>
      <c r="T709" s="211"/>
      <c r="U709" s="211"/>
      <c r="V709" s="211"/>
      <c r="W709" s="211"/>
      <c r="X709" s="211"/>
      <c r="Y709" s="211"/>
      <c r="Z709" s="211"/>
      <c r="AA709" s="211"/>
      <c r="AB709" s="211"/>
      <c r="AC709" s="211"/>
      <c r="AD709" s="211"/>
      <c r="AE709" s="211"/>
      <c r="AF709" s="258"/>
      <c r="AG709" s="258"/>
      <c r="AH709" s="211"/>
      <c r="AI709" s="211"/>
      <c r="AJ709" s="211"/>
      <c r="AK709" s="211"/>
      <c r="AL709" s="211"/>
      <c r="AM709" s="211"/>
      <c r="AN709" s="211"/>
      <c r="AO709" s="211"/>
      <c r="AP709" s="211"/>
      <c r="AQ709" s="211"/>
      <c r="AR709" s="211"/>
      <c r="AS709" s="211"/>
      <c r="AT709" s="211"/>
      <c r="AU709" s="211"/>
      <c r="AV709" s="211"/>
      <c r="AW709" s="211"/>
      <c r="AX709" s="211"/>
    </row>
    <row r="710" spans="1:50" ht="18.75" x14ac:dyDescent="0.3">
      <c r="A710" s="211"/>
      <c r="B710" s="211"/>
      <c r="C710" s="211"/>
      <c r="D710" s="211"/>
      <c r="E710" s="254"/>
      <c r="F710" s="254"/>
      <c r="G710" s="211"/>
      <c r="H710" s="211"/>
      <c r="I710" s="211"/>
      <c r="J710" s="258"/>
      <c r="K710" s="211"/>
      <c r="L710" s="211"/>
      <c r="M710" s="211"/>
      <c r="N710" s="261"/>
      <c r="O710" s="262"/>
      <c r="P710" s="211"/>
      <c r="Q710" s="211"/>
      <c r="R710" s="211"/>
      <c r="S710" s="211"/>
      <c r="T710" s="211"/>
      <c r="U710" s="211"/>
      <c r="V710" s="211"/>
      <c r="W710" s="211"/>
      <c r="X710" s="211"/>
      <c r="Y710" s="211"/>
      <c r="Z710" s="211"/>
      <c r="AA710" s="211"/>
      <c r="AB710" s="211"/>
      <c r="AC710" s="211"/>
      <c r="AD710" s="211"/>
      <c r="AE710" s="211"/>
      <c r="AF710" s="258"/>
      <c r="AG710" s="258"/>
      <c r="AH710" s="211"/>
      <c r="AI710" s="211"/>
      <c r="AJ710" s="211"/>
      <c r="AK710" s="211"/>
      <c r="AL710" s="211"/>
      <c r="AM710" s="211"/>
      <c r="AN710" s="211"/>
      <c r="AO710" s="211"/>
      <c r="AP710" s="211"/>
      <c r="AQ710" s="211"/>
      <c r="AR710" s="211"/>
      <c r="AS710" s="211"/>
      <c r="AT710" s="211"/>
      <c r="AU710" s="211"/>
      <c r="AV710" s="211"/>
      <c r="AW710" s="211"/>
      <c r="AX710" s="211"/>
    </row>
    <row r="711" spans="1:50" ht="18.75" x14ac:dyDescent="0.3">
      <c r="A711" s="211"/>
      <c r="B711" s="211"/>
      <c r="C711" s="211"/>
      <c r="D711" s="211"/>
      <c r="E711" s="254"/>
      <c r="F711" s="254"/>
      <c r="G711" s="211"/>
      <c r="H711" s="211"/>
      <c r="I711" s="211"/>
      <c r="J711" s="258"/>
      <c r="K711" s="211"/>
      <c r="L711" s="211"/>
      <c r="M711" s="211"/>
      <c r="N711" s="261"/>
      <c r="O711" s="262"/>
      <c r="P711" s="211"/>
      <c r="Q711" s="211"/>
      <c r="R711" s="211"/>
      <c r="S711" s="211"/>
      <c r="T711" s="211"/>
      <c r="U711" s="211"/>
      <c r="V711" s="211"/>
      <c r="W711" s="211"/>
      <c r="X711" s="211"/>
      <c r="Y711" s="211"/>
      <c r="Z711" s="211"/>
      <c r="AA711" s="211"/>
      <c r="AB711" s="211"/>
      <c r="AC711" s="211"/>
      <c r="AD711" s="211"/>
      <c r="AE711" s="211"/>
      <c r="AF711" s="258"/>
      <c r="AG711" s="258"/>
      <c r="AH711" s="211"/>
      <c r="AI711" s="211"/>
      <c r="AJ711" s="211"/>
      <c r="AK711" s="211"/>
      <c r="AL711" s="211"/>
      <c r="AM711" s="211"/>
      <c r="AN711" s="211"/>
      <c r="AO711" s="211"/>
      <c r="AP711" s="211"/>
      <c r="AQ711" s="211"/>
      <c r="AR711" s="211"/>
      <c r="AS711" s="211"/>
      <c r="AT711" s="211"/>
      <c r="AU711" s="211"/>
      <c r="AV711" s="211"/>
      <c r="AW711" s="211"/>
      <c r="AX711" s="211"/>
    </row>
    <row r="712" spans="1:50" ht="18.75" x14ac:dyDescent="0.3">
      <c r="A712" s="211"/>
      <c r="B712" s="211"/>
      <c r="C712" s="211"/>
      <c r="D712" s="211"/>
      <c r="E712" s="254"/>
      <c r="F712" s="254"/>
      <c r="G712" s="211"/>
      <c r="H712" s="211"/>
      <c r="I712" s="211"/>
      <c r="J712" s="258"/>
      <c r="K712" s="211"/>
      <c r="L712" s="211"/>
      <c r="M712" s="211"/>
      <c r="N712" s="261"/>
      <c r="O712" s="262"/>
      <c r="P712" s="211"/>
      <c r="Q712" s="211"/>
      <c r="R712" s="211"/>
      <c r="S712" s="211"/>
      <c r="T712" s="211"/>
      <c r="U712" s="211"/>
      <c r="V712" s="211"/>
      <c r="W712" s="211"/>
      <c r="X712" s="211"/>
      <c r="Y712" s="211"/>
      <c r="Z712" s="211"/>
      <c r="AA712" s="211"/>
      <c r="AB712" s="211"/>
      <c r="AC712" s="211"/>
      <c r="AD712" s="211"/>
      <c r="AE712" s="211"/>
      <c r="AF712" s="258"/>
      <c r="AG712" s="258"/>
      <c r="AH712" s="211"/>
      <c r="AI712" s="211"/>
      <c r="AJ712" s="211"/>
      <c r="AK712" s="211"/>
      <c r="AL712" s="211"/>
      <c r="AM712" s="211"/>
      <c r="AN712" s="211"/>
      <c r="AO712" s="211"/>
      <c r="AP712" s="211"/>
      <c r="AQ712" s="211"/>
      <c r="AR712" s="211"/>
      <c r="AS712" s="211"/>
      <c r="AT712" s="211"/>
      <c r="AU712" s="211"/>
      <c r="AV712" s="211"/>
      <c r="AW712" s="211"/>
      <c r="AX712" s="211"/>
    </row>
    <row r="713" spans="1:50" ht="18.75" x14ac:dyDescent="0.3">
      <c r="A713" s="211"/>
      <c r="B713" s="211"/>
      <c r="C713" s="211"/>
      <c r="D713" s="211"/>
      <c r="E713" s="254"/>
      <c r="F713" s="254"/>
      <c r="G713" s="211"/>
      <c r="H713" s="211"/>
      <c r="I713" s="211"/>
      <c r="J713" s="258"/>
      <c r="K713" s="211"/>
      <c r="L713" s="211"/>
      <c r="M713" s="211"/>
      <c r="N713" s="261"/>
      <c r="O713" s="262"/>
      <c r="P713" s="211"/>
      <c r="Q713" s="211"/>
      <c r="R713" s="211"/>
      <c r="S713" s="211"/>
      <c r="T713" s="211"/>
      <c r="U713" s="211"/>
      <c r="V713" s="211"/>
      <c r="W713" s="211"/>
      <c r="X713" s="211"/>
      <c r="Y713" s="211"/>
      <c r="Z713" s="211"/>
      <c r="AA713" s="211"/>
      <c r="AB713" s="211"/>
      <c r="AC713" s="211"/>
      <c r="AD713" s="211"/>
      <c r="AE713" s="211"/>
      <c r="AF713" s="258"/>
      <c r="AG713" s="258"/>
      <c r="AH713" s="211"/>
      <c r="AI713" s="211"/>
      <c r="AJ713" s="211"/>
      <c r="AK713" s="211"/>
      <c r="AL713" s="211"/>
      <c r="AM713" s="211"/>
      <c r="AN713" s="211"/>
      <c r="AO713" s="211"/>
      <c r="AP713" s="211"/>
      <c r="AQ713" s="211"/>
      <c r="AR713" s="211"/>
      <c r="AS713" s="211"/>
      <c r="AT713" s="211"/>
      <c r="AU713" s="211"/>
      <c r="AV713" s="211"/>
      <c r="AW713" s="211"/>
      <c r="AX713" s="211"/>
    </row>
    <row r="714" spans="1:50" ht="18.75" x14ac:dyDescent="0.3">
      <c r="A714" s="211"/>
      <c r="B714" s="211"/>
      <c r="C714" s="211"/>
      <c r="D714" s="211"/>
      <c r="E714" s="254"/>
      <c r="F714" s="254"/>
      <c r="G714" s="211"/>
      <c r="H714" s="211"/>
      <c r="I714" s="211"/>
      <c r="J714" s="258"/>
      <c r="K714" s="211"/>
      <c r="L714" s="211"/>
      <c r="M714" s="211"/>
      <c r="N714" s="261"/>
      <c r="O714" s="262"/>
      <c r="P714" s="211"/>
      <c r="Q714" s="211"/>
      <c r="R714" s="211"/>
      <c r="S714" s="211"/>
      <c r="T714" s="211"/>
      <c r="U714" s="211"/>
      <c r="V714" s="211"/>
      <c r="W714" s="211"/>
      <c r="X714" s="211"/>
      <c r="Y714" s="211"/>
      <c r="Z714" s="211"/>
      <c r="AA714" s="211"/>
      <c r="AB714" s="211"/>
      <c r="AC714" s="211"/>
      <c r="AD714" s="211"/>
      <c r="AE714" s="211"/>
      <c r="AF714" s="258"/>
      <c r="AG714" s="258"/>
      <c r="AH714" s="211"/>
      <c r="AI714" s="211"/>
      <c r="AJ714" s="211"/>
      <c r="AK714" s="211"/>
      <c r="AL714" s="211"/>
      <c r="AM714" s="211"/>
      <c r="AN714" s="211"/>
      <c r="AO714" s="211"/>
      <c r="AP714" s="211"/>
      <c r="AQ714" s="211"/>
      <c r="AR714" s="211"/>
      <c r="AS714" s="211"/>
      <c r="AT714" s="211"/>
      <c r="AU714" s="211"/>
      <c r="AV714" s="211"/>
      <c r="AW714" s="211"/>
      <c r="AX714" s="211"/>
    </row>
    <row r="715" spans="1:50" ht="18.75" x14ac:dyDescent="0.3">
      <c r="A715" s="211"/>
      <c r="B715" s="211"/>
      <c r="C715" s="211"/>
      <c r="D715" s="211"/>
      <c r="E715" s="254"/>
      <c r="F715" s="254"/>
      <c r="G715" s="211"/>
      <c r="H715" s="211"/>
      <c r="I715" s="211"/>
      <c r="J715" s="258"/>
      <c r="K715" s="211"/>
      <c r="L715" s="211"/>
      <c r="M715" s="211"/>
      <c r="N715" s="261"/>
      <c r="O715" s="262"/>
      <c r="P715" s="211"/>
      <c r="Q715" s="211"/>
      <c r="R715" s="211"/>
      <c r="S715" s="211"/>
      <c r="T715" s="211"/>
      <c r="U715" s="211"/>
      <c r="V715" s="211"/>
      <c r="W715" s="211"/>
      <c r="X715" s="211"/>
      <c r="Y715" s="211"/>
      <c r="Z715" s="211"/>
      <c r="AA715" s="211"/>
      <c r="AB715" s="211"/>
      <c r="AC715" s="211"/>
      <c r="AD715" s="211"/>
      <c r="AE715" s="211"/>
      <c r="AF715" s="258"/>
      <c r="AG715" s="258"/>
      <c r="AH715" s="211"/>
      <c r="AI715" s="211"/>
      <c r="AJ715" s="211"/>
      <c r="AK715" s="211"/>
      <c r="AL715" s="211"/>
      <c r="AM715" s="211"/>
      <c r="AN715" s="211"/>
      <c r="AO715" s="211"/>
      <c r="AP715" s="211"/>
      <c r="AQ715" s="211"/>
      <c r="AR715" s="211"/>
      <c r="AS715" s="211"/>
      <c r="AT715" s="211"/>
      <c r="AU715" s="211"/>
      <c r="AV715" s="211"/>
      <c r="AW715" s="211"/>
      <c r="AX715" s="211"/>
    </row>
    <row r="716" spans="1:50" ht="18.75" x14ac:dyDescent="0.3">
      <c r="A716" s="211"/>
      <c r="B716" s="211"/>
      <c r="C716" s="211"/>
      <c r="D716" s="211"/>
      <c r="E716" s="254"/>
      <c r="F716" s="254"/>
      <c r="G716" s="211"/>
      <c r="H716" s="211"/>
      <c r="I716" s="211"/>
      <c r="J716" s="258"/>
      <c r="K716" s="211"/>
      <c r="L716" s="211"/>
      <c r="M716" s="211"/>
      <c r="N716" s="261"/>
      <c r="O716" s="262"/>
      <c r="P716" s="211"/>
      <c r="Q716" s="211"/>
      <c r="R716" s="211"/>
      <c r="S716" s="211"/>
      <c r="T716" s="211"/>
      <c r="U716" s="211"/>
      <c r="V716" s="211"/>
      <c r="W716" s="211"/>
      <c r="X716" s="211"/>
      <c r="Y716" s="211"/>
      <c r="Z716" s="211"/>
      <c r="AA716" s="211"/>
      <c r="AB716" s="211"/>
      <c r="AC716" s="211"/>
      <c r="AD716" s="211"/>
      <c r="AE716" s="211"/>
      <c r="AF716" s="258"/>
      <c r="AG716" s="258"/>
      <c r="AH716" s="211"/>
      <c r="AI716" s="211"/>
      <c r="AJ716" s="211"/>
      <c r="AK716" s="211"/>
      <c r="AL716" s="211"/>
      <c r="AM716" s="211"/>
      <c r="AN716" s="211"/>
      <c r="AO716" s="211"/>
      <c r="AP716" s="211"/>
      <c r="AQ716" s="211"/>
      <c r="AR716" s="211"/>
      <c r="AS716" s="211"/>
      <c r="AT716" s="211"/>
      <c r="AU716" s="211"/>
      <c r="AV716" s="211"/>
      <c r="AW716" s="211"/>
      <c r="AX716" s="211"/>
    </row>
    <row r="717" spans="1:50" ht="18.75" x14ac:dyDescent="0.3">
      <c r="A717" s="211"/>
      <c r="B717" s="211"/>
      <c r="C717" s="211"/>
      <c r="D717" s="211"/>
      <c r="E717" s="254"/>
      <c r="F717" s="254"/>
      <c r="G717" s="211"/>
      <c r="H717" s="211"/>
      <c r="I717" s="211"/>
      <c r="J717" s="258"/>
      <c r="K717" s="211"/>
      <c r="L717" s="211"/>
      <c r="M717" s="211"/>
      <c r="N717" s="261"/>
      <c r="O717" s="262"/>
      <c r="P717" s="211"/>
      <c r="Q717" s="211"/>
      <c r="R717" s="211"/>
      <c r="S717" s="211"/>
      <c r="T717" s="211"/>
      <c r="U717" s="211"/>
      <c r="V717" s="211"/>
      <c r="W717" s="211"/>
      <c r="X717" s="211"/>
      <c r="Y717" s="211"/>
      <c r="Z717" s="211"/>
      <c r="AA717" s="211"/>
      <c r="AB717" s="211"/>
      <c r="AC717" s="211"/>
      <c r="AD717" s="211"/>
      <c r="AE717" s="211"/>
      <c r="AF717" s="258"/>
      <c r="AG717" s="258"/>
      <c r="AH717" s="211"/>
      <c r="AI717" s="211"/>
      <c r="AJ717" s="211"/>
      <c r="AK717" s="211"/>
      <c r="AL717" s="211"/>
      <c r="AM717" s="211"/>
      <c r="AN717" s="211"/>
      <c r="AO717" s="211"/>
      <c r="AP717" s="211"/>
      <c r="AQ717" s="211"/>
      <c r="AR717" s="211"/>
      <c r="AS717" s="211"/>
      <c r="AT717" s="211"/>
      <c r="AU717" s="211"/>
      <c r="AV717" s="211"/>
      <c r="AW717" s="211"/>
      <c r="AX717" s="211"/>
    </row>
    <row r="718" spans="1:50" ht="18.75" x14ac:dyDescent="0.3">
      <c r="A718" s="211"/>
      <c r="B718" s="211"/>
      <c r="C718" s="211"/>
      <c r="D718" s="211"/>
      <c r="E718" s="254"/>
      <c r="F718" s="254"/>
      <c r="G718" s="211"/>
      <c r="H718" s="211"/>
      <c r="I718" s="211"/>
      <c r="J718" s="258"/>
      <c r="K718" s="211"/>
      <c r="L718" s="211"/>
      <c r="M718" s="211"/>
      <c r="N718" s="261"/>
      <c r="O718" s="262"/>
      <c r="P718" s="211"/>
      <c r="Q718" s="211"/>
      <c r="R718" s="211"/>
      <c r="S718" s="211"/>
      <c r="T718" s="211"/>
      <c r="U718" s="211"/>
      <c r="V718" s="211"/>
      <c r="W718" s="211"/>
      <c r="X718" s="211"/>
      <c r="Y718" s="211"/>
      <c r="Z718" s="211"/>
      <c r="AA718" s="211"/>
      <c r="AB718" s="211"/>
      <c r="AC718" s="211"/>
      <c r="AD718" s="211"/>
      <c r="AE718" s="211"/>
      <c r="AF718" s="258"/>
      <c r="AG718" s="258"/>
      <c r="AH718" s="211"/>
      <c r="AI718" s="211"/>
      <c r="AJ718" s="211"/>
      <c r="AK718" s="211"/>
      <c r="AL718" s="211"/>
      <c r="AM718" s="211"/>
      <c r="AN718" s="211"/>
      <c r="AO718" s="211"/>
      <c r="AP718" s="211"/>
      <c r="AQ718" s="211"/>
      <c r="AR718" s="211"/>
      <c r="AS718" s="211"/>
      <c r="AT718" s="211"/>
      <c r="AU718" s="211"/>
      <c r="AV718" s="211"/>
      <c r="AW718" s="211"/>
      <c r="AX718" s="211"/>
    </row>
    <row r="719" spans="1:50" ht="18.75" x14ac:dyDescent="0.3">
      <c r="A719" s="211"/>
      <c r="B719" s="211"/>
      <c r="C719" s="211"/>
      <c r="D719" s="211"/>
      <c r="E719" s="254"/>
      <c r="F719" s="254"/>
      <c r="G719" s="211"/>
      <c r="H719" s="211"/>
      <c r="I719" s="211"/>
      <c r="J719" s="258"/>
      <c r="K719" s="211"/>
      <c r="L719" s="211"/>
      <c r="M719" s="211"/>
      <c r="N719" s="261"/>
      <c r="O719" s="262"/>
      <c r="P719" s="211"/>
      <c r="Q719" s="211"/>
      <c r="R719" s="211"/>
      <c r="S719" s="211"/>
      <c r="T719" s="211"/>
      <c r="U719" s="211"/>
      <c r="V719" s="211"/>
      <c r="W719" s="211"/>
      <c r="X719" s="211"/>
      <c r="Y719" s="211"/>
      <c r="Z719" s="211"/>
      <c r="AA719" s="211"/>
      <c r="AB719" s="211"/>
      <c r="AC719" s="211"/>
      <c r="AD719" s="211"/>
      <c r="AE719" s="211"/>
      <c r="AF719" s="258"/>
      <c r="AG719" s="258"/>
      <c r="AH719" s="211"/>
      <c r="AI719" s="211"/>
      <c r="AJ719" s="211"/>
      <c r="AK719" s="211"/>
      <c r="AL719" s="211"/>
      <c r="AM719" s="211"/>
      <c r="AN719" s="211"/>
      <c r="AO719" s="211"/>
      <c r="AP719" s="211"/>
      <c r="AQ719" s="211"/>
      <c r="AR719" s="211"/>
      <c r="AS719" s="211"/>
      <c r="AT719" s="211"/>
      <c r="AU719" s="211"/>
      <c r="AV719" s="211"/>
      <c r="AW719" s="211"/>
      <c r="AX719" s="211"/>
    </row>
    <row r="720" spans="1:50" ht="18.75" x14ac:dyDescent="0.3">
      <c r="A720" s="211"/>
      <c r="B720" s="211"/>
      <c r="C720" s="211"/>
      <c r="D720" s="211"/>
      <c r="E720" s="254"/>
      <c r="F720" s="254"/>
      <c r="G720" s="211"/>
      <c r="H720" s="211"/>
      <c r="I720" s="211"/>
      <c r="J720" s="258"/>
      <c r="K720" s="211"/>
      <c r="L720" s="211"/>
      <c r="M720" s="211"/>
      <c r="N720" s="261"/>
      <c r="O720" s="262"/>
      <c r="P720" s="211"/>
      <c r="Q720" s="211"/>
      <c r="R720" s="211"/>
      <c r="S720" s="211"/>
      <c r="T720" s="211"/>
      <c r="U720" s="211"/>
      <c r="V720" s="211"/>
      <c r="W720" s="211"/>
      <c r="X720" s="211"/>
      <c r="Y720" s="211"/>
      <c r="Z720" s="211"/>
      <c r="AA720" s="211"/>
      <c r="AB720" s="211"/>
      <c r="AC720" s="211"/>
      <c r="AD720" s="211"/>
      <c r="AE720" s="211"/>
      <c r="AF720" s="258"/>
      <c r="AG720" s="258"/>
      <c r="AH720" s="211"/>
      <c r="AI720" s="211"/>
      <c r="AJ720" s="211"/>
      <c r="AK720" s="211"/>
      <c r="AL720" s="211"/>
      <c r="AM720" s="211"/>
      <c r="AN720" s="211"/>
      <c r="AO720" s="211"/>
      <c r="AP720" s="211"/>
      <c r="AQ720" s="211"/>
      <c r="AR720" s="211"/>
      <c r="AS720" s="211"/>
      <c r="AT720" s="211"/>
      <c r="AU720" s="211"/>
      <c r="AV720" s="211"/>
      <c r="AW720" s="211"/>
      <c r="AX720" s="211"/>
    </row>
    <row r="721" spans="1:50" ht="18.75" x14ac:dyDescent="0.3">
      <c r="A721" s="211"/>
      <c r="B721" s="211"/>
      <c r="C721" s="211"/>
      <c r="D721" s="211"/>
      <c r="E721" s="254"/>
      <c r="F721" s="254"/>
      <c r="G721" s="211"/>
      <c r="H721" s="211"/>
      <c r="I721" s="211"/>
      <c r="J721" s="258"/>
      <c r="K721" s="211"/>
      <c r="L721" s="211"/>
      <c r="M721" s="211"/>
      <c r="N721" s="261"/>
      <c r="O721" s="262"/>
      <c r="P721" s="211"/>
      <c r="Q721" s="211"/>
      <c r="R721" s="211"/>
      <c r="S721" s="211"/>
      <c r="T721" s="211"/>
      <c r="U721" s="211"/>
      <c r="V721" s="211"/>
      <c r="W721" s="211"/>
      <c r="X721" s="211"/>
      <c r="Y721" s="211"/>
      <c r="Z721" s="211"/>
      <c r="AA721" s="211"/>
      <c r="AB721" s="211"/>
      <c r="AC721" s="211"/>
      <c r="AD721" s="211"/>
      <c r="AE721" s="211"/>
      <c r="AF721" s="258"/>
      <c r="AG721" s="258"/>
      <c r="AH721" s="211"/>
      <c r="AI721" s="211"/>
      <c r="AJ721" s="211"/>
      <c r="AK721" s="211"/>
      <c r="AL721" s="211"/>
      <c r="AM721" s="211"/>
      <c r="AN721" s="211"/>
      <c r="AO721" s="211"/>
      <c r="AP721" s="211"/>
      <c r="AQ721" s="211"/>
      <c r="AR721" s="211"/>
      <c r="AS721" s="211"/>
      <c r="AT721" s="211"/>
      <c r="AU721" s="211"/>
      <c r="AV721" s="211"/>
      <c r="AW721" s="211"/>
      <c r="AX721" s="211"/>
    </row>
    <row r="722" spans="1:50" ht="18.75" x14ac:dyDescent="0.3">
      <c r="A722" s="211"/>
      <c r="B722" s="211"/>
      <c r="C722" s="211"/>
      <c r="D722" s="211"/>
      <c r="E722" s="254"/>
      <c r="F722" s="254"/>
      <c r="G722" s="211"/>
      <c r="H722" s="211"/>
      <c r="I722" s="211"/>
      <c r="J722" s="258"/>
      <c r="K722" s="211"/>
      <c r="L722" s="211"/>
      <c r="M722" s="211"/>
      <c r="N722" s="261"/>
      <c r="O722" s="262"/>
      <c r="P722" s="211"/>
      <c r="Q722" s="211"/>
      <c r="R722" s="211"/>
      <c r="S722" s="211"/>
      <c r="T722" s="211"/>
      <c r="U722" s="211"/>
      <c r="V722" s="211"/>
      <c r="W722" s="211"/>
      <c r="X722" s="211"/>
      <c r="Y722" s="211"/>
      <c r="Z722" s="211"/>
      <c r="AA722" s="211"/>
      <c r="AB722" s="211"/>
      <c r="AC722" s="211"/>
      <c r="AD722" s="211"/>
      <c r="AE722" s="211"/>
      <c r="AF722" s="258"/>
      <c r="AG722" s="258"/>
      <c r="AH722" s="211"/>
      <c r="AI722" s="211"/>
      <c r="AJ722" s="211"/>
      <c r="AK722" s="211"/>
      <c r="AL722" s="211"/>
      <c r="AM722" s="211"/>
      <c r="AN722" s="211"/>
      <c r="AO722" s="211"/>
      <c r="AP722" s="211"/>
      <c r="AQ722" s="211"/>
      <c r="AR722" s="211"/>
      <c r="AS722" s="211"/>
      <c r="AT722" s="211"/>
      <c r="AU722" s="211"/>
      <c r="AV722" s="211"/>
      <c r="AW722" s="211"/>
      <c r="AX722" s="211"/>
    </row>
    <row r="723" spans="1:50" ht="18.75" x14ac:dyDescent="0.3">
      <c r="A723" s="211"/>
      <c r="B723" s="211"/>
      <c r="C723" s="211"/>
      <c r="D723" s="211"/>
      <c r="E723" s="254"/>
      <c r="F723" s="254"/>
      <c r="G723" s="211"/>
      <c r="H723" s="211"/>
      <c r="I723" s="211"/>
      <c r="J723" s="258"/>
      <c r="K723" s="211"/>
      <c r="L723" s="211"/>
      <c r="M723" s="211"/>
      <c r="N723" s="261"/>
      <c r="O723" s="262"/>
      <c r="P723" s="211"/>
      <c r="Q723" s="211"/>
      <c r="R723" s="211"/>
      <c r="S723" s="211"/>
      <c r="T723" s="211"/>
      <c r="U723" s="211"/>
      <c r="V723" s="211"/>
      <c r="W723" s="211"/>
      <c r="X723" s="211"/>
      <c r="Y723" s="211"/>
      <c r="Z723" s="211"/>
      <c r="AA723" s="211"/>
      <c r="AB723" s="211"/>
      <c r="AC723" s="211"/>
      <c r="AD723" s="211"/>
      <c r="AE723" s="211"/>
      <c r="AF723" s="258"/>
      <c r="AG723" s="258"/>
      <c r="AH723" s="211"/>
      <c r="AI723" s="211"/>
      <c r="AJ723" s="211"/>
      <c r="AK723" s="211"/>
      <c r="AL723" s="211"/>
      <c r="AM723" s="211"/>
      <c r="AN723" s="211"/>
      <c r="AO723" s="211"/>
      <c r="AP723" s="211"/>
      <c r="AQ723" s="211"/>
      <c r="AR723" s="211"/>
      <c r="AS723" s="211"/>
      <c r="AT723" s="211"/>
      <c r="AU723" s="211"/>
      <c r="AV723" s="211"/>
      <c r="AW723" s="211"/>
      <c r="AX723" s="211"/>
    </row>
    <row r="724" spans="1:50" ht="18.75" x14ac:dyDescent="0.3">
      <c r="A724" s="211"/>
      <c r="B724" s="211"/>
      <c r="C724" s="211"/>
      <c r="D724" s="211"/>
      <c r="E724" s="254"/>
      <c r="F724" s="254"/>
      <c r="G724" s="211"/>
      <c r="H724" s="211"/>
      <c r="I724" s="211"/>
      <c r="J724" s="258"/>
      <c r="K724" s="211"/>
      <c r="L724" s="211"/>
      <c r="M724" s="211"/>
      <c r="N724" s="261"/>
      <c r="O724" s="262"/>
      <c r="P724" s="211"/>
      <c r="Q724" s="211"/>
      <c r="R724" s="211"/>
      <c r="S724" s="211"/>
      <c r="T724" s="211"/>
      <c r="U724" s="211"/>
      <c r="V724" s="211"/>
      <c r="W724" s="211"/>
      <c r="X724" s="211"/>
      <c r="Y724" s="211"/>
      <c r="Z724" s="211"/>
      <c r="AA724" s="211"/>
      <c r="AB724" s="211"/>
      <c r="AC724" s="211"/>
      <c r="AD724" s="211"/>
      <c r="AE724" s="211"/>
      <c r="AF724" s="258"/>
      <c r="AG724" s="258"/>
      <c r="AH724" s="211"/>
      <c r="AI724" s="211"/>
      <c r="AJ724" s="211"/>
      <c r="AK724" s="211"/>
      <c r="AL724" s="211"/>
      <c r="AM724" s="211"/>
      <c r="AN724" s="211"/>
      <c r="AO724" s="211"/>
      <c r="AP724" s="211"/>
      <c r="AQ724" s="211"/>
      <c r="AR724" s="211"/>
      <c r="AS724" s="211"/>
      <c r="AT724" s="211"/>
      <c r="AU724" s="211"/>
      <c r="AV724" s="211"/>
      <c r="AW724" s="211"/>
      <c r="AX724" s="211"/>
    </row>
    <row r="725" spans="1:50" ht="18.75" x14ac:dyDescent="0.3">
      <c r="A725" s="211"/>
      <c r="B725" s="211"/>
      <c r="C725" s="211"/>
      <c r="D725" s="211"/>
      <c r="E725" s="254"/>
      <c r="F725" s="254"/>
      <c r="G725" s="211"/>
      <c r="H725" s="211"/>
      <c r="I725" s="211"/>
      <c r="J725" s="258"/>
      <c r="K725" s="211"/>
      <c r="L725" s="211"/>
      <c r="M725" s="211"/>
      <c r="N725" s="261"/>
      <c r="O725" s="262"/>
      <c r="P725" s="211"/>
      <c r="Q725" s="211"/>
      <c r="R725" s="211"/>
      <c r="S725" s="211"/>
      <c r="T725" s="211"/>
      <c r="U725" s="211"/>
      <c r="V725" s="211"/>
      <c r="W725" s="211"/>
      <c r="X725" s="211"/>
      <c r="Y725" s="211"/>
      <c r="Z725" s="211"/>
      <c r="AA725" s="211"/>
      <c r="AB725" s="211"/>
      <c r="AC725" s="211"/>
      <c r="AD725" s="211"/>
      <c r="AE725" s="211"/>
      <c r="AF725" s="258"/>
      <c r="AG725" s="258"/>
      <c r="AH725" s="211"/>
      <c r="AI725" s="211"/>
      <c r="AJ725" s="211"/>
      <c r="AK725" s="211"/>
      <c r="AL725" s="211"/>
      <c r="AM725" s="211"/>
      <c r="AN725" s="211"/>
      <c r="AO725" s="211"/>
      <c r="AP725" s="211"/>
      <c r="AQ725" s="211"/>
      <c r="AR725" s="211"/>
      <c r="AS725" s="211"/>
      <c r="AT725" s="211"/>
      <c r="AU725" s="211"/>
      <c r="AV725" s="211"/>
      <c r="AW725" s="211"/>
      <c r="AX725" s="211"/>
    </row>
    <row r="726" spans="1:50" ht="18.75" x14ac:dyDescent="0.3">
      <c r="A726" s="211"/>
      <c r="B726" s="211"/>
      <c r="C726" s="211"/>
      <c r="D726" s="211"/>
      <c r="E726" s="254"/>
      <c r="F726" s="254"/>
      <c r="G726" s="211"/>
      <c r="H726" s="211"/>
      <c r="I726" s="211"/>
      <c r="J726" s="258"/>
      <c r="K726" s="211"/>
      <c r="L726" s="211"/>
      <c r="M726" s="211"/>
      <c r="N726" s="261"/>
      <c r="O726" s="262"/>
      <c r="P726" s="211"/>
      <c r="Q726" s="211"/>
      <c r="R726" s="211"/>
      <c r="S726" s="211"/>
      <c r="T726" s="211"/>
      <c r="U726" s="211"/>
      <c r="V726" s="211"/>
      <c r="W726" s="211"/>
      <c r="X726" s="211"/>
      <c r="Y726" s="211"/>
      <c r="Z726" s="211"/>
      <c r="AA726" s="211"/>
      <c r="AB726" s="211"/>
      <c r="AC726" s="211"/>
      <c r="AD726" s="211"/>
      <c r="AE726" s="211"/>
      <c r="AF726" s="258"/>
      <c r="AG726" s="258"/>
      <c r="AH726" s="211"/>
      <c r="AI726" s="211"/>
      <c r="AJ726" s="211"/>
      <c r="AK726" s="211"/>
      <c r="AL726" s="211"/>
      <c r="AM726" s="211"/>
      <c r="AN726" s="211"/>
      <c r="AO726" s="211"/>
      <c r="AP726" s="211"/>
      <c r="AQ726" s="211"/>
      <c r="AR726" s="211"/>
      <c r="AS726" s="211"/>
      <c r="AT726" s="211"/>
      <c r="AU726" s="211"/>
      <c r="AV726" s="211"/>
      <c r="AW726" s="211"/>
      <c r="AX726" s="211"/>
    </row>
    <row r="727" spans="1:50" ht="18.75" x14ac:dyDescent="0.3">
      <c r="A727" s="211"/>
      <c r="B727" s="211"/>
      <c r="C727" s="211"/>
      <c r="D727" s="211"/>
      <c r="E727" s="254"/>
      <c r="F727" s="254"/>
      <c r="G727" s="211"/>
      <c r="H727" s="211"/>
      <c r="I727" s="211"/>
      <c r="J727" s="258"/>
      <c r="K727" s="211"/>
      <c r="L727" s="211"/>
      <c r="M727" s="211"/>
      <c r="N727" s="261"/>
      <c r="O727" s="262"/>
      <c r="P727" s="211"/>
      <c r="Q727" s="211"/>
      <c r="R727" s="211"/>
      <c r="S727" s="211"/>
      <c r="T727" s="211"/>
      <c r="U727" s="211"/>
      <c r="V727" s="211"/>
      <c r="W727" s="211"/>
      <c r="X727" s="211"/>
      <c r="Y727" s="211"/>
      <c r="Z727" s="211"/>
      <c r="AA727" s="211"/>
      <c r="AB727" s="211"/>
      <c r="AC727" s="211"/>
      <c r="AD727" s="211"/>
      <c r="AE727" s="211"/>
      <c r="AF727" s="258"/>
      <c r="AG727" s="258"/>
      <c r="AH727" s="211"/>
      <c r="AI727" s="211"/>
      <c r="AJ727" s="211"/>
      <c r="AK727" s="211"/>
      <c r="AL727" s="211"/>
      <c r="AM727" s="211"/>
      <c r="AN727" s="211"/>
      <c r="AO727" s="211"/>
      <c r="AP727" s="211"/>
      <c r="AQ727" s="211"/>
      <c r="AR727" s="211"/>
      <c r="AS727" s="211"/>
      <c r="AT727" s="211"/>
      <c r="AU727" s="211"/>
      <c r="AV727" s="211"/>
      <c r="AW727" s="211"/>
      <c r="AX727" s="211"/>
    </row>
    <row r="728" spans="1:50" ht="18.75" x14ac:dyDescent="0.3">
      <c r="A728" s="211"/>
      <c r="B728" s="211"/>
      <c r="C728" s="211"/>
      <c r="D728" s="211"/>
      <c r="E728" s="254"/>
      <c r="F728" s="254"/>
      <c r="G728" s="211"/>
      <c r="H728" s="211"/>
      <c r="I728" s="211"/>
      <c r="J728" s="258"/>
      <c r="K728" s="211"/>
      <c r="L728" s="211"/>
      <c r="M728" s="211"/>
      <c r="N728" s="261"/>
      <c r="O728" s="262"/>
      <c r="P728" s="211"/>
      <c r="Q728" s="211"/>
      <c r="R728" s="211"/>
      <c r="S728" s="211"/>
      <c r="T728" s="211"/>
      <c r="U728" s="211"/>
      <c r="V728" s="211"/>
      <c r="W728" s="211"/>
      <c r="X728" s="211"/>
      <c r="Y728" s="211"/>
      <c r="Z728" s="211"/>
      <c r="AA728" s="211"/>
      <c r="AB728" s="211"/>
      <c r="AC728" s="211"/>
      <c r="AD728" s="211"/>
      <c r="AE728" s="211"/>
      <c r="AF728" s="258"/>
      <c r="AG728" s="258"/>
      <c r="AH728" s="211"/>
      <c r="AI728" s="211"/>
      <c r="AJ728" s="211"/>
      <c r="AK728" s="211"/>
      <c r="AL728" s="211"/>
      <c r="AM728" s="211"/>
      <c r="AN728" s="211"/>
      <c r="AO728" s="211"/>
      <c r="AP728" s="211"/>
      <c r="AQ728" s="211"/>
      <c r="AR728" s="211"/>
      <c r="AS728" s="211"/>
      <c r="AT728" s="211"/>
      <c r="AU728" s="211"/>
      <c r="AV728" s="211"/>
      <c r="AW728" s="211"/>
      <c r="AX728" s="211"/>
    </row>
    <row r="729" spans="1:50" ht="18.75" x14ac:dyDescent="0.3">
      <c r="A729" s="211"/>
      <c r="B729" s="211"/>
      <c r="C729" s="211"/>
      <c r="D729" s="211"/>
      <c r="E729" s="254"/>
      <c r="F729" s="254"/>
      <c r="G729" s="211"/>
      <c r="H729" s="211"/>
      <c r="I729" s="211"/>
      <c r="J729" s="258"/>
      <c r="K729" s="211"/>
      <c r="L729" s="211"/>
      <c r="M729" s="211"/>
      <c r="N729" s="261"/>
      <c r="O729" s="262"/>
      <c r="P729" s="211"/>
      <c r="Q729" s="211"/>
      <c r="R729" s="211"/>
      <c r="S729" s="211"/>
      <c r="T729" s="211"/>
      <c r="U729" s="211"/>
      <c r="V729" s="211"/>
      <c r="W729" s="211"/>
      <c r="X729" s="211"/>
      <c r="Y729" s="211"/>
      <c r="Z729" s="211"/>
      <c r="AA729" s="211"/>
      <c r="AB729" s="211"/>
      <c r="AC729" s="211"/>
      <c r="AD729" s="211"/>
      <c r="AE729" s="211"/>
      <c r="AF729" s="258"/>
      <c r="AG729" s="258"/>
      <c r="AH729" s="211"/>
      <c r="AI729" s="211"/>
      <c r="AJ729" s="211"/>
      <c r="AK729" s="211"/>
      <c r="AL729" s="211"/>
      <c r="AM729" s="211"/>
      <c r="AN729" s="211"/>
      <c r="AO729" s="211"/>
      <c r="AP729" s="211"/>
      <c r="AQ729" s="211"/>
      <c r="AR729" s="211"/>
      <c r="AS729" s="211"/>
      <c r="AT729" s="211"/>
      <c r="AU729" s="211"/>
      <c r="AV729" s="211"/>
      <c r="AW729" s="211"/>
      <c r="AX729" s="211"/>
    </row>
    <row r="730" spans="1:50" ht="18.75" x14ac:dyDescent="0.3">
      <c r="A730" s="211"/>
      <c r="B730" s="211"/>
      <c r="C730" s="211"/>
      <c r="D730" s="211"/>
      <c r="E730" s="254"/>
      <c r="F730" s="254"/>
      <c r="G730" s="211"/>
      <c r="H730" s="211"/>
      <c r="I730" s="211"/>
      <c r="J730" s="258"/>
      <c r="K730" s="211"/>
      <c r="L730" s="211"/>
      <c r="M730" s="211"/>
      <c r="N730" s="261"/>
      <c r="O730" s="262"/>
      <c r="P730" s="211"/>
      <c r="Q730" s="211"/>
      <c r="R730" s="211"/>
      <c r="S730" s="211"/>
      <c r="T730" s="211"/>
      <c r="U730" s="211"/>
      <c r="V730" s="211"/>
      <c r="W730" s="211"/>
      <c r="X730" s="211"/>
      <c r="Y730" s="211"/>
      <c r="Z730" s="211"/>
      <c r="AA730" s="211"/>
      <c r="AB730" s="211"/>
      <c r="AC730" s="211"/>
      <c r="AD730" s="211"/>
      <c r="AE730" s="211"/>
      <c r="AF730" s="258"/>
      <c r="AG730" s="258"/>
      <c r="AH730" s="211"/>
      <c r="AI730" s="211"/>
      <c r="AJ730" s="211"/>
      <c r="AK730" s="211"/>
      <c r="AL730" s="211"/>
      <c r="AM730" s="211"/>
      <c r="AN730" s="211"/>
      <c r="AO730" s="211"/>
      <c r="AP730" s="211"/>
      <c r="AQ730" s="211"/>
      <c r="AR730" s="211"/>
      <c r="AS730" s="211"/>
      <c r="AT730" s="211"/>
      <c r="AU730" s="211"/>
      <c r="AV730" s="211"/>
      <c r="AW730" s="211"/>
      <c r="AX730" s="211"/>
    </row>
    <row r="731" spans="1:50" ht="18.75" x14ac:dyDescent="0.3">
      <c r="A731" s="211"/>
      <c r="B731" s="211"/>
      <c r="C731" s="211"/>
      <c r="D731" s="211"/>
      <c r="E731" s="254"/>
      <c r="F731" s="254"/>
      <c r="G731" s="211"/>
      <c r="H731" s="211"/>
      <c r="I731" s="211"/>
      <c r="J731" s="258"/>
      <c r="K731" s="211"/>
      <c r="L731" s="211"/>
      <c r="M731" s="211"/>
      <c r="N731" s="261"/>
      <c r="O731" s="262"/>
      <c r="P731" s="211"/>
      <c r="Q731" s="211"/>
      <c r="R731" s="211"/>
      <c r="S731" s="211"/>
      <c r="T731" s="211"/>
      <c r="U731" s="211"/>
      <c r="V731" s="211"/>
      <c r="W731" s="211"/>
      <c r="X731" s="211"/>
      <c r="Y731" s="211"/>
      <c r="Z731" s="211"/>
      <c r="AA731" s="211"/>
      <c r="AB731" s="211"/>
      <c r="AC731" s="211"/>
      <c r="AD731" s="211"/>
      <c r="AE731" s="211"/>
      <c r="AF731" s="258"/>
      <c r="AG731" s="258"/>
      <c r="AH731" s="211"/>
      <c r="AI731" s="211"/>
      <c r="AJ731" s="211"/>
      <c r="AK731" s="211"/>
      <c r="AL731" s="211"/>
      <c r="AM731" s="211"/>
      <c r="AN731" s="211"/>
      <c r="AO731" s="211"/>
      <c r="AP731" s="211"/>
      <c r="AQ731" s="211"/>
      <c r="AR731" s="211"/>
      <c r="AS731" s="211"/>
      <c r="AT731" s="211"/>
      <c r="AU731" s="211"/>
      <c r="AV731" s="211"/>
      <c r="AW731" s="211"/>
      <c r="AX731" s="211"/>
    </row>
    <row r="732" spans="1:50" ht="18.75" x14ac:dyDescent="0.3">
      <c r="A732" s="211"/>
      <c r="B732" s="211"/>
      <c r="C732" s="211"/>
      <c r="D732" s="211"/>
      <c r="E732" s="254"/>
      <c r="F732" s="254"/>
      <c r="G732" s="211"/>
      <c r="H732" s="211"/>
      <c r="I732" s="211"/>
      <c r="J732" s="258"/>
      <c r="K732" s="211"/>
      <c r="L732" s="211"/>
      <c r="M732" s="211"/>
      <c r="N732" s="261"/>
      <c r="O732" s="262"/>
      <c r="P732" s="211"/>
      <c r="Q732" s="211"/>
      <c r="R732" s="211"/>
      <c r="S732" s="211"/>
      <c r="T732" s="211"/>
      <c r="U732" s="211"/>
      <c r="V732" s="211"/>
      <c r="W732" s="211"/>
      <c r="X732" s="211"/>
      <c r="Y732" s="211"/>
      <c r="Z732" s="211"/>
      <c r="AA732" s="211"/>
      <c r="AB732" s="211"/>
      <c r="AC732" s="211"/>
      <c r="AD732" s="211"/>
      <c r="AE732" s="211"/>
      <c r="AF732" s="258"/>
      <c r="AG732" s="258"/>
      <c r="AH732" s="211"/>
      <c r="AI732" s="211"/>
      <c r="AJ732" s="211"/>
      <c r="AK732" s="211"/>
      <c r="AL732" s="211"/>
      <c r="AM732" s="211"/>
      <c r="AN732" s="211"/>
      <c r="AO732" s="211"/>
      <c r="AP732" s="211"/>
      <c r="AQ732" s="211"/>
      <c r="AR732" s="211"/>
      <c r="AS732" s="211"/>
      <c r="AT732" s="211"/>
      <c r="AU732" s="211"/>
      <c r="AV732" s="211"/>
      <c r="AW732" s="211"/>
      <c r="AX732" s="211"/>
    </row>
    <row r="733" spans="1:50" ht="18.75" x14ac:dyDescent="0.3">
      <c r="A733" s="211"/>
      <c r="B733" s="211"/>
      <c r="C733" s="211"/>
      <c r="D733" s="211"/>
      <c r="E733" s="254"/>
      <c r="F733" s="254"/>
      <c r="G733" s="211"/>
      <c r="H733" s="211"/>
      <c r="I733" s="211"/>
      <c r="J733" s="258"/>
      <c r="K733" s="211"/>
      <c r="L733" s="211"/>
      <c r="M733" s="211"/>
      <c r="N733" s="261"/>
      <c r="O733" s="262"/>
      <c r="P733" s="211"/>
      <c r="Q733" s="211"/>
      <c r="R733" s="211"/>
      <c r="S733" s="211"/>
      <c r="T733" s="211"/>
      <c r="U733" s="211"/>
      <c r="V733" s="211"/>
      <c r="W733" s="211"/>
      <c r="X733" s="211"/>
      <c r="Y733" s="211"/>
      <c r="Z733" s="211"/>
      <c r="AA733" s="211"/>
      <c r="AB733" s="211"/>
      <c r="AC733" s="211"/>
      <c r="AD733" s="211"/>
      <c r="AE733" s="211"/>
      <c r="AF733" s="258"/>
      <c r="AG733" s="258"/>
      <c r="AH733" s="211"/>
      <c r="AI733" s="211"/>
      <c r="AJ733" s="211"/>
      <c r="AK733" s="211"/>
      <c r="AL733" s="211"/>
      <c r="AM733" s="211"/>
      <c r="AN733" s="211"/>
      <c r="AO733" s="211"/>
      <c r="AP733" s="211"/>
      <c r="AQ733" s="211"/>
      <c r="AR733" s="211"/>
      <c r="AS733" s="211"/>
      <c r="AT733" s="211"/>
      <c r="AU733" s="211"/>
      <c r="AV733" s="211"/>
      <c r="AW733" s="211"/>
      <c r="AX733" s="211"/>
    </row>
    <row r="734" spans="1:50" ht="18.75" x14ac:dyDescent="0.3">
      <c r="A734" s="211"/>
      <c r="B734" s="211"/>
      <c r="C734" s="211"/>
      <c r="D734" s="211"/>
      <c r="E734" s="254"/>
      <c r="F734" s="254"/>
      <c r="G734" s="211"/>
      <c r="H734" s="211"/>
      <c r="I734" s="211"/>
      <c r="J734" s="258"/>
      <c r="K734" s="211"/>
      <c r="L734" s="211"/>
      <c r="M734" s="211"/>
      <c r="N734" s="261"/>
      <c r="O734" s="262"/>
      <c r="P734" s="211"/>
      <c r="Q734" s="211"/>
      <c r="R734" s="211"/>
      <c r="S734" s="211"/>
      <c r="T734" s="211"/>
      <c r="U734" s="211"/>
      <c r="V734" s="211"/>
      <c r="W734" s="211"/>
      <c r="X734" s="211"/>
      <c r="Y734" s="211"/>
      <c r="Z734" s="211"/>
      <c r="AA734" s="211"/>
      <c r="AB734" s="211"/>
      <c r="AC734" s="211"/>
      <c r="AD734" s="211"/>
      <c r="AE734" s="211"/>
      <c r="AF734" s="258"/>
      <c r="AG734" s="258"/>
      <c r="AH734" s="211"/>
      <c r="AI734" s="211"/>
      <c r="AJ734" s="211"/>
      <c r="AK734" s="211"/>
      <c r="AL734" s="211"/>
      <c r="AM734" s="211"/>
      <c r="AN734" s="211"/>
      <c r="AO734" s="211"/>
      <c r="AP734" s="211"/>
      <c r="AQ734" s="211"/>
      <c r="AR734" s="211"/>
      <c r="AS734" s="211"/>
      <c r="AT734" s="211"/>
      <c r="AU734" s="211"/>
      <c r="AV734" s="211"/>
      <c r="AW734" s="211"/>
      <c r="AX734" s="211"/>
    </row>
    <row r="735" spans="1:50" ht="18.75" x14ac:dyDescent="0.3">
      <c r="A735" s="211"/>
      <c r="B735" s="211"/>
      <c r="C735" s="211"/>
      <c r="D735" s="211"/>
      <c r="E735" s="254"/>
      <c r="F735" s="254"/>
      <c r="G735" s="211"/>
      <c r="H735" s="211"/>
      <c r="I735" s="211"/>
      <c r="J735" s="258"/>
      <c r="K735" s="211"/>
      <c r="L735" s="211"/>
      <c r="M735" s="211"/>
      <c r="N735" s="261"/>
      <c r="O735" s="262"/>
      <c r="P735" s="211"/>
      <c r="Q735" s="211"/>
      <c r="R735" s="211"/>
      <c r="S735" s="211"/>
      <c r="T735" s="211"/>
      <c r="U735" s="211"/>
      <c r="V735" s="211"/>
      <c r="W735" s="211"/>
      <c r="X735" s="211"/>
      <c r="Y735" s="211"/>
      <c r="Z735" s="211"/>
      <c r="AA735" s="211"/>
      <c r="AB735" s="211"/>
      <c r="AC735" s="211"/>
      <c r="AD735" s="211"/>
      <c r="AE735" s="211"/>
      <c r="AF735" s="258"/>
      <c r="AG735" s="258"/>
      <c r="AH735" s="211"/>
      <c r="AI735" s="211"/>
      <c r="AJ735" s="211"/>
      <c r="AK735" s="211"/>
      <c r="AL735" s="211"/>
      <c r="AM735" s="211"/>
      <c r="AN735" s="211"/>
      <c r="AO735" s="211"/>
      <c r="AP735" s="211"/>
      <c r="AQ735" s="211"/>
      <c r="AR735" s="211"/>
      <c r="AS735" s="211"/>
      <c r="AT735" s="211"/>
      <c r="AU735" s="211"/>
      <c r="AV735" s="211"/>
      <c r="AW735" s="211"/>
      <c r="AX735" s="211"/>
    </row>
    <row r="736" spans="1:50" ht="18.75" x14ac:dyDescent="0.3">
      <c r="A736" s="211"/>
      <c r="B736" s="211"/>
      <c r="C736" s="211"/>
      <c r="D736" s="211"/>
      <c r="E736" s="254"/>
      <c r="F736" s="254"/>
      <c r="G736" s="211"/>
      <c r="H736" s="211"/>
      <c r="I736" s="211"/>
      <c r="J736" s="258"/>
      <c r="K736" s="211"/>
      <c r="L736" s="211"/>
      <c r="M736" s="211"/>
      <c r="N736" s="261"/>
      <c r="O736" s="262"/>
      <c r="P736" s="211"/>
      <c r="Q736" s="211"/>
      <c r="R736" s="211"/>
      <c r="S736" s="211"/>
      <c r="T736" s="211"/>
      <c r="U736" s="211"/>
      <c r="V736" s="211"/>
      <c r="W736" s="211"/>
      <c r="X736" s="211"/>
      <c r="Y736" s="211"/>
      <c r="Z736" s="211"/>
      <c r="AA736" s="211"/>
      <c r="AB736" s="211"/>
      <c r="AC736" s="211"/>
      <c r="AD736" s="211"/>
      <c r="AE736" s="211"/>
      <c r="AF736" s="258"/>
      <c r="AG736" s="258"/>
      <c r="AH736" s="211"/>
      <c r="AI736" s="211"/>
      <c r="AJ736" s="211"/>
      <c r="AK736" s="211"/>
      <c r="AL736" s="211"/>
      <c r="AM736" s="211"/>
      <c r="AN736" s="211"/>
      <c r="AO736" s="211"/>
      <c r="AP736" s="211"/>
      <c r="AQ736" s="211"/>
      <c r="AR736" s="211"/>
      <c r="AS736" s="211"/>
      <c r="AT736" s="211"/>
      <c r="AU736" s="211"/>
      <c r="AV736" s="211"/>
      <c r="AW736" s="211"/>
      <c r="AX736" s="211"/>
    </row>
    <row r="737" spans="1:50" ht="18.75" x14ac:dyDescent="0.3">
      <c r="A737" s="211"/>
      <c r="B737" s="211"/>
      <c r="C737" s="211"/>
      <c r="D737" s="211"/>
      <c r="E737" s="254"/>
      <c r="F737" s="254"/>
      <c r="G737" s="211"/>
      <c r="H737" s="211"/>
      <c r="I737" s="211"/>
      <c r="J737" s="258"/>
      <c r="K737" s="211"/>
      <c r="L737" s="211"/>
      <c r="M737" s="211"/>
      <c r="N737" s="261"/>
      <c r="O737" s="262"/>
      <c r="P737" s="211"/>
      <c r="Q737" s="211"/>
      <c r="R737" s="211"/>
      <c r="S737" s="211"/>
      <c r="T737" s="211"/>
      <c r="U737" s="211"/>
      <c r="V737" s="211"/>
      <c r="W737" s="211"/>
      <c r="X737" s="211"/>
      <c r="Y737" s="211"/>
      <c r="Z737" s="211"/>
      <c r="AA737" s="211"/>
      <c r="AB737" s="211"/>
      <c r="AC737" s="211"/>
      <c r="AD737" s="211"/>
      <c r="AE737" s="211"/>
      <c r="AF737" s="258"/>
      <c r="AG737" s="258"/>
      <c r="AH737" s="211"/>
      <c r="AI737" s="211"/>
      <c r="AJ737" s="211"/>
      <c r="AK737" s="211"/>
      <c r="AL737" s="211"/>
      <c r="AM737" s="211"/>
      <c r="AN737" s="211"/>
      <c r="AO737" s="211"/>
      <c r="AP737" s="211"/>
      <c r="AQ737" s="211"/>
      <c r="AR737" s="211"/>
      <c r="AS737" s="211"/>
      <c r="AT737" s="211"/>
      <c r="AU737" s="211"/>
      <c r="AV737" s="211"/>
      <c r="AW737" s="211"/>
      <c r="AX737" s="211"/>
    </row>
    <row r="738" spans="1:50" ht="18.75" x14ac:dyDescent="0.3">
      <c r="A738" s="211"/>
      <c r="B738" s="211"/>
      <c r="C738" s="211"/>
      <c r="D738" s="211"/>
      <c r="E738" s="254"/>
      <c r="F738" s="254"/>
      <c r="G738" s="211"/>
      <c r="H738" s="211"/>
      <c r="I738" s="211"/>
      <c r="J738" s="258"/>
      <c r="K738" s="211"/>
      <c r="L738" s="211"/>
      <c r="M738" s="211"/>
      <c r="N738" s="261"/>
      <c r="O738" s="262"/>
      <c r="P738" s="211"/>
      <c r="Q738" s="211"/>
      <c r="R738" s="211"/>
      <c r="S738" s="211"/>
      <c r="T738" s="211"/>
      <c r="U738" s="211"/>
      <c r="V738" s="211"/>
      <c r="W738" s="211"/>
      <c r="X738" s="211"/>
      <c r="Y738" s="211"/>
      <c r="Z738" s="211"/>
      <c r="AA738" s="211"/>
      <c r="AB738" s="211"/>
      <c r="AC738" s="211"/>
      <c r="AD738" s="211"/>
      <c r="AE738" s="211"/>
      <c r="AF738" s="258"/>
      <c r="AG738" s="258"/>
      <c r="AH738" s="211"/>
      <c r="AI738" s="211"/>
      <c r="AJ738" s="211"/>
      <c r="AK738" s="211"/>
      <c r="AL738" s="211"/>
      <c r="AM738" s="211"/>
      <c r="AN738" s="211"/>
      <c r="AO738" s="211"/>
      <c r="AP738" s="211"/>
      <c r="AQ738" s="211"/>
      <c r="AR738" s="211"/>
      <c r="AS738" s="211"/>
      <c r="AT738" s="211"/>
      <c r="AU738" s="211"/>
      <c r="AV738" s="211"/>
      <c r="AW738" s="211"/>
      <c r="AX738" s="211"/>
    </row>
    <row r="739" spans="1:50" ht="18.75" x14ac:dyDescent="0.3">
      <c r="A739" s="211"/>
      <c r="B739" s="211"/>
      <c r="C739" s="211"/>
      <c r="D739" s="211"/>
      <c r="E739" s="254"/>
      <c r="F739" s="254"/>
      <c r="G739" s="211"/>
      <c r="H739" s="211"/>
      <c r="I739" s="211"/>
      <c r="J739" s="258"/>
      <c r="K739" s="211"/>
      <c r="L739" s="211"/>
      <c r="M739" s="211"/>
      <c r="N739" s="261"/>
      <c r="O739" s="262"/>
      <c r="P739" s="211"/>
      <c r="Q739" s="211"/>
      <c r="R739" s="211"/>
      <c r="S739" s="211"/>
      <c r="T739" s="211"/>
      <c r="U739" s="211"/>
      <c r="V739" s="211"/>
      <c r="W739" s="211"/>
      <c r="X739" s="211"/>
      <c r="Y739" s="211"/>
      <c r="Z739" s="211"/>
      <c r="AA739" s="211"/>
      <c r="AB739" s="211"/>
      <c r="AC739" s="211"/>
      <c r="AD739" s="211"/>
      <c r="AE739" s="211"/>
      <c r="AF739" s="258"/>
      <c r="AG739" s="258"/>
      <c r="AH739" s="211"/>
      <c r="AI739" s="211"/>
      <c r="AJ739" s="211"/>
      <c r="AK739" s="211"/>
      <c r="AL739" s="211"/>
      <c r="AM739" s="211"/>
      <c r="AN739" s="211"/>
      <c r="AO739" s="211"/>
      <c r="AP739" s="211"/>
      <c r="AQ739" s="211"/>
      <c r="AR739" s="211"/>
      <c r="AS739" s="211"/>
      <c r="AT739" s="211"/>
      <c r="AU739" s="211"/>
      <c r="AV739" s="211"/>
      <c r="AW739" s="211"/>
      <c r="AX739" s="211"/>
    </row>
    <row r="740" spans="1:50" ht="18.75" x14ac:dyDescent="0.3">
      <c r="A740" s="211"/>
      <c r="B740" s="211"/>
      <c r="C740" s="211"/>
      <c r="D740" s="211"/>
      <c r="E740" s="254"/>
      <c r="F740" s="254"/>
      <c r="G740" s="211"/>
      <c r="H740" s="211"/>
      <c r="I740" s="211"/>
      <c r="J740" s="258"/>
      <c r="K740" s="211"/>
      <c r="L740" s="211"/>
      <c r="M740" s="211"/>
      <c r="N740" s="261"/>
      <c r="O740" s="262"/>
      <c r="P740" s="211"/>
      <c r="Q740" s="211"/>
      <c r="R740" s="211"/>
      <c r="S740" s="211"/>
      <c r="T740" s="211"/>
      <c r="U740" s="211"/>
      <c r="V740" s="211"/>
      <c r="W740" s="211"/>
      <c r="X740" s="211"/>
      <c r="Y740" s="211"/>
      <c r="Z740" s="211"/>
      <c r="AA740" s="211"/>
      <c r="AB740" s="211"/>
      <c r="AC740" s="211"/>
      <c r="AD740" s="211"/>
      <c r="AE740" s="211"/>
      <c r="AF740" s="258"/>
      <c r="AG740" s="258"/>
      <c r="AH740" s="211"/>
      <c r="AI740" s="211"/>
      <c r="AJ740" s="211"/>
      <c r="AK740" s="211"/>
      <c r="AL740" s="211"/>
      <c r="AM740" s="211"/>
      <c r="AN740" s="211"/>
      <c r="AO740" s="211"/>
      <c r="AP740" s="211"/>
      <c r="AQ740" s="211"/>
      <c r="AR740" s="211"/>
      <c r="AS740" s="211"/>
      <c r="AT740" s="211"/>
      <c r="AU740" s="211"/>
      <c r="AV740" s="211"/>
      <c r="AW740" s="211"/>
      <c r="AX740" s="211"/>
    </row>
    <row r="741" spans="1:50" ht="18.75" x14ac:dyDescent="0.3">
      <c r="A741" s="211"/>
      <c r="B741" s="211"/>
      <c r="C741" s="211"/>
      <c r="D741" s="211"/>
      <c r="E741" s="254"/>
      <c r="F741" s="254"/>
      <c r="G741" s="211"/>
      <c r="H741" s="211"/>
      <c r="I741" s="211"/>
      <c r="J741" s="258"/>
      <c r="K741" s="211"/>
      <c r="L741" s="211"/>
      <c r="M741" s="211"/>
      <c r="N741" s="261"/>
      <c r="O741" s="262"/>
      <c r="P741" s="211"/>
      <c r="Q741" s="211"/>
      <c r="R741" s="211"/>
      <c r="S741" s="211"/>
      <c r="T741" s="211"/>
      <c r="U741" s="211"/>
      <c r="V741" s="211"/>
      <c r="W741" s="211"/>
      <c r="X741" s="211"/>
      <c r="Y741" s="211"/>
      <c r="Z741" s="211"/>
      <c r="AA741" s="211"/>
      <c r="AB741" s="211"/>
      <c r="AC741" s="211"/>
      <c r="AD741" s="211"/>
      <c r="AE741" s="211"/>
      <c r="AF741" s="258"/>
      <c r="AG741" s="258"/>
      <c r="AH741" s="211"/>
      <c r="AI741" s="211"/>
      <c r="AJ741" s="211"/>
      <c r="AK741" s="211"/>
      <c r="AL741" s="211"/>
      <c r="AM741" s="211"/>
      <c r="AN741" s="211"/>
      <c r="AO741" s="211"/>
      <c r="AP741" s="211"/>
      <c r="AQ741" s="211"/>
      <c r="AR741" s="211"/>
      <c r="AS741" s="211"/>
      <c r="AT741" s="211"/>
      <c r="AU741" s="211"/>
      <c r="AV741" s="211"/>
      <c r="AW741" s="211"/>
      <c r="AX741" s="211"/>
    </row>
    <row r="742" spans="1:50" ht="18.75" x14ac:dyDescent="0.3">
      <c r="A742" s="211"/>
      <c r="B742" s="211"/>
      <c r="C742" s="211"/>
      <c r="D742" s="211"/>
      <c r="E742" s="254"/>
      <c r="F742" s="254"/>
      <c r="G742" s="211"/>
      <c r="H742" s="211"/>
      <c r="I742" s="211"/>
      <c r="J742" s="258"/>
      <c r="K742" s="211"/>
      <c r="L742" s="211"/>
      <c r="M742" s="211"/>
      <c r="N742" s="261"/>
      <c r="O742" s="262"/>
      <c r="P742" s="211"/>
      <c r="Q742" s="211"/>
      <c r="R742" s="211"/>
      <c r="S742" s="211"/>
      <c r="T742" s="211"/>
      <c r="U742" s="211"/>
      <c r="V742" s="211"/>
      <c r="W742" s="211"/>
      <c r="X742" s="211"/>
      <c r="Y742" s="211"/>
      <c r="Z742" s="211"/>
      <c r="AA742" s="211"/>
      <c r="AB742" s="211"/>
      <c r="AC742" s="211"/>
      <c r="AD742" s="211"/>
      <c r="AE742" s="211"/>
      <c r="AF742" s="258"/>
      <c r="AG742" s="258"/>
      <c r="AH742" s="211"/>
      <c r="AI742" s="211"/>
      <c r="AJ742" s="211"/>
      <c r="AK742" s="211"/>
      <c r="AL742" s="211"/>
      <c r="AM742" s="211"/>
      <c r="AN742" s="211"/>
      <c r="AO742" s="211"/>
      <c r="AP742" s="211"/>
      <c r="AQ742" s="211"/>
      <c r="AR742" s="211"/>
      <c r="AS742" s="211"/>
      <c r="AT742" s="211"/>
      <c r="AU742" s="211"/>
      <c r="AV742" s="211"/>
      <c r="AW742" s="211"/>
      <c r="AX742" s="211"/>
    </row>
    <row r="743" spans="1:50" ht="18.75" x14ac:dyDescent="0.3">
      <c r="A743" s="211"/>
      <c r="B743" s="211"/>
      <c r="C743" s="211"/>
      <c r="D743" s="211"/>
      <c r="E743" s="254"/>
      <c r="F743" s="254"/>
      <c r="G743" s="211"/>
      <c r="H743" s="211"/>
      <c r="I743" s="211"/>
      <c r="J743" s="258"/>
      <c r="K743" s="211"/>
      <c r="L743" s="211"/>
      <c r="M743" s="211"/>
      <c r="N743" s="261"/>
      <c r="O743" s="262"/>
      <c r="P743" s="211"/>
      <c r="Q743" s="211"/>
      <c r="R743" s="211"/>
      <c r="S743" s="211"/>
      <c r="T743" s="211"/>
      <c r="U743" s="211"/>
      <c r="V743" s="211"/>
      <c r="W743" s="211"/>
      <c r="X743" s="211"/>
      <c r="Y743" s="211"/>
      <c r="Z743" s="211"/>
      <c r="AA743" s="211"/>
      <c r="AB743" s="211"/>
      <c r="AC743" s="211"/>
      <c r="AD743" s="211"/>
      <c r="AE743" s="211"/>
      <c r="AF743" s="258"/>
      <c r="AG743" s="258"/>
      <c r="AH743" s="211"/>
      <c r="AI743" s="211"/>
      <c r="AJ743" s="211"/>
      <c r="AK743" s="211"/>
      <c r="AL743" s="211"/>
      <c r="AM743" s="211"/>
      <c r="AN743" s="211"/>
      <c r="AO743" s="211"/>
      <c r="AP743" s="211"/>
      <c r="AQ743" s="211"/>
      <c r="AR743" s="211"/>
      <c r="AS743" s="211"/>
      <c r="AT743" s="211"/>
      <c r="AU743" s="211"/>
      <c r="AV743" s="211"/>
      <c r="AW743" s="211"/>
      <c r="AX743" s="211"/>
    </row>
    <row r="744" spans="1:50" ht="18.75" x14ac:dyDescent="0.3">
      <c r="A744" s="211"/>
      <c r="B744" s="211"/>
      <c r="C744" s="211"/>
      <c r="D744" s="211"/>
      <c r="E744" s="254"/>
      <c r="F744" s="254"/>
      <c r="G744" s="211"/>
      <c r="H744" s="211"/>
      <c r="I744" s="211"/>
      <c r="J744" s="258"/>
      <c r="K744" s="211"/>
      <c r="L744" s="211"/>
      <c r="M744" s="211"/>
      <c r="N744" s="261"/>
      <c r="O744" s="262"/>
      <c r="P744" s="211"/>
      <c r="Q744" s="211"/>
      <c r="R744" s="211"/>
      <c r="S744" s="211"/>
      <c r="T744" s="211"/>
      <c r="U744" s="211"/>
      <c r="V744" s="211"/>
      <c r="W744" s="211"/>
      <c r="X744" s="211"/>
      <c r="Y744" s="211"/>
      <c r="Z744" s="211"/>
      <c r="AA744" s="211"/>
      <c r="AB744" s="211"/>
      <c r="AC744" s="211"/>
      <c r="AD744" s="211"/>
      <c r="AE744" s="211"/>
      <c r="AF744" s="258"/>
      <c r="AG744" s="258"/>
      <c r="AH744" s="211"/>
      <c r="AI744" s="211"/>
      <c r="AJ744" s="211"/>
      <c r="AK744" s="211"/>
      <c r="AL744" s="211"/>
      <c r="AM744" s="211"/>
      <c r="AN744" s="211"/>
      <c r="AO744" s="211"/>
      <c r="AP744" s="211"/>
      <c r="AQ744" s="211"/>
      <c r="AR744" s="211"/>
      <c r="AS744" s="211"/>
      <c r="AT744" s="211"/>
      <c r="AU744" s="211"/>
      <c r="AV744" s="211"/>
      <c r="AW744" s="211"/>
      <c r="AX744" s="211"/>
    </row>
    <row r="745" spans="1:50" ht="18.75" x14ac:dyDescent="0.3">
      <c r="A745" s="211"/>
      <c r="B745" s="211"/>
      <c r="C745" s="211"/>
      <c r="D745" s="211"/>
      <c r="E745" s="254"/>
      <c r="F745" s="254"/>
      <c r="G745" s="211"/>
      <c r="H745" s="211"/>
      <c r="I745" s="211"/>
      <c r="J745" s="258"/>
      <c r="K745" s="211"/>
      <c r="L745" s="211"/>
      <c r="M745" s="211"/>
      <c r="N745" s="261"/>
      <c r="O745" s="262"/>
      <c r="P745" s="211"/>
      <c r="Q745" s="211"/>
      <c r="R745" s="211"/>
      <c r="S745" s="211"/>
      <c r="T745" s="211"/>
      <c r="U745" s="211"/>
      <c r="V745" s="211"/>
      <c r="W745" s="211"/>
      <c r="X745" s="211"/>
      <c r="Y745" s="211"/>
      <c r="Z745" s="211"/>
      <c r="AA745" s="211"/>
      <c r="AB745" s="211"/>
      <c r="AC745" s="211"/>
      <c r="AD745" s="211"/>
      <c r="AE745" s="211"/>
      <c r="AF745" s="258"/>
      <c r="AG745" s="258"/>
      <c r="AH745" s="211"/>
      <c r="AI745" s="211"/>
      <c r="AJ745" s="211"/>
      <c r="AK745" s="211"/>
      <c r="AL745" s="211"/>
      <c r="AM745" s="211"/>
      <c r="AN745" s="211"/>
      <c r="AO745" s="211"/>
      <c r="AP745" s="211"/>
      <c r="AQ745" s="211"/>
      <c r="AR745" s="211"/>
      <c r="AS745" s="211"/>
      <c r="AT745" s="211"/>
      <c r="AU745" s="211"/>
      <c r="AV745" s="211"/>
      <c r="AW745" s="211"/>
      <c r="AX745" s="211"/>
    </row>
    <row r="746" spans="1:50" ht="18.75" x14ac:dyDescent="0.3">
      <c r="A746" s="211"/>
      <c r="B746" s="211"/>
      <c r="C746" s="211"/>
      <c r="D746" s="211"/>
      <c r="E746" s="254"/>
      <c r="F746" s="254"/>
      <c r="G746" s="211"/>
      <c r="H746" s="211"/>
      <c r="I746" s="211"/>
      <c r="J746" s="258"/>
      <c r="K746" s="211"/>
      <c r="L746" s="211"/>
      <c r="M746" s="211"/>
      <c r="N746" s="261"/>
      <c r="O746" s="262"/>
      <c r="P746" s="211"/>
      <c r="Q746" s="211"/>
      <c r="R746" s="211"/>
      <c r="S746" s="211"/>
      <c r="T746" s="211"/>
      <c r="U746" s="211"/>
      <c r="V746" s="211"/>
      <c r="W746" s="211"/>
      <c r="X746" s="211"/>
      <c r="Y746" s="211"/>
      <c r="Z746" s="211"/>
      <c r="AA746" s="211"/>
      <c r="AB746" s="211"/>
      <c r="AC746" s="211"/>
      <c r="AD746" s="211"/>
      <c r="AE746" s="211"/>
      <c r="AF746" s="258"/>
      <c r="AG746" s="258"/>
      <c r="AH746" s="211"/>
      <c r="AI746" s="211"/>
      <c r="AJ746" s="211"/>
      <c r="AK746" s="211"/>
      <c r="AL746" s="211"/>
      <c r="AM746" s="211"/>
      <c r="AN746" s="211"/>
      <c r="AO746" s="211"/>
      <c r="AP746" s="211"/>
      <c r="AQ746" s="211"/>
      <c r="AR746" s="211"/>
      <c r="AS746" s="211"/>
      <c r="AT746" s="211"/>
      <c r="AU746" s="211"/>
      <c r="AV746" s="211"/>
      <c r="AW746" s="211"/>
      <c r="AX746" s="211"/>
    </row>
    <row r="747" spans="1:50" ht="18.75" x14ac:dyDescent="0.3">
      <c r="A747" s="211"/>
      <c r="B747" s="211"/>
      <c r="C747" s="211"/>
      <c r="D747" s="211"/>
      <c r="E747" s="254"/>
      <c r="F747" s="254"/>
      <c r="G747" s="211"/>
      <c r="H747" s="211"/>
      <c r="I747" s="211"/>
      <c r="J747" s="258"/>
      <c r="K747" s="211"/>
      <c r="L747" s="211"/>
      <c r="M747" s="211"/>
      <c r="N747" s="261"/>
      <c r="O747" s="262"/>
      <c r="P747" s="211"/>
      <c r="Q747" s="211"/>
      <c r="R747" s="211"/>
      <c r="S747" s="211"/>
      <c r="T747" s="211"/>
      <c r="U747" s="211"/>
      <c r="V747" s="211"/>
      <c r="W747" s="211"/>
      <c r="X747" s="211"/>
      <c r="Y747" s="211"/>
      <c r="Z747" s="211"/>
      <c r="AA747" s="211"/>
      <c r="AB747" s="211"/>
      <c r="AC747" s="211"/>
      <c r="AD747" s="211"/>
      <c r="AE747" s="211"/>
      <c r="AF747" s="258"/>
      <c r="AG747" s="258"/>
      <c r="AH747" s="211"/>
      <c r="AI747" s="211"/>
      <c r="AJ747" s="211"/>
      <c r="AK747" s="211"/>
      <c r="AL747" s="211"/>
      <c r="AM747" s="211"/>
      <c r="AN747" s="211"/>
      <c r="AO747" s="211"/>
      <c r="AP747" s="211"/>
      <c r="AQ747" s="211"/>
      <c r="AR747" s="211"/>
      <c r="AS747" s="211"/>
      <c r="AT747" s="211"/>
      <c r="AU747" s="211"/>
      <c r="AV747" s="211"/>
      <c r="AW747" s="211"/>
      <c r="AX747" s="211"/>
    </row>
    <row r="748" spans="1:50" ht="18.75" x14ac:dyDescent="0.3">
      <c r="A748" s="211"/>
      <c r="B748" s="211"/>
      <c r="C748" s="211"/>
      <c r="D748" s="211"/>
      <c r="E748" s="254"/>
      <c r="F748" s="254"/>
      <c r="G748" s="211"/>
      <c r="H748" s="211"/>
      <c r="I748" s="211"/>
      <c r="J748" s="258"/>
      <c r="K748" s="211"/>
      <c r="L748" s="211"/>
      <c r="M748" s="211"/>
      <c r="N748" s="261"/>
      <c r="O748" s="262"/>
      <c r="P748" s="211"/>
      <c r="Q748" s="211"/>
      <c r="R748" s="211"/>
      <c r="S748" s="211"/>
      <c r="T748" s="211"/>
      <c r="U748" s="211"/>
      <c r="V748" s="211"/>
      <c r="W748" s="211"/>
      <c r="X748" s="211"/>
      <c r="Y748" s="211"/>
      <c r="Z748" s="211"/>
      <c r="AA748" s="211"/>
      <c r="AB748" s="211"/>
      <c r="AC748" s="211"/>
      <c r="AD748" s="211"/>
      <c r="AE748" s="211"/>
      <c r="AF748" s="258"/>
      <c r="AG748" s="258"/>
      <c r="AH748" s="211"/>
      <c r="AI748" s="211"/>
      <c r="AJ748" s="211"/>
      <c r="AK748" s="211"/>
      <c r="AL748" s="211"/>
      <c r="AM748" s="211"/>
      <c r="AN748" s="211"/>
      <c r="AO748" s="211"/>
      <c r="AP748" s="211"/>
      <c r="AQ748" s="211"/>
      <c r="AR748" s="211"/>
      <c r="AS748" s="211"/>
      <c r="AT748" s="211"/>
      <c r="AU748" s="211"/>
      <c r="AV748" s="211"/>
      <c r="AW748" s="211"/>
      <c r="AX748" s="211"/>
    </row>
    <row r="749" spans="1:50" ht="18.75" x14ac:dyDescent="0.3">
      <c r="A749" s="211"/>
      <c r="B749" s="211"/>
      <c r="C749" s="211"/>
      <c r="D749" s="211"/>
      <c r="E749" s="254"/>
      <c r="F749" s="254"/>
      <c r="G749" s="211"/>
      <c r="H749" s="211"/>
      <c r="I749" s="211"/>
      <c r="J749" s="258"/>
      <c r="K749" s="211"/>
      <c r="L749" s="211"/>
      <c r="M749" s="211"/>
      <c r="N749" s="261"/>
      <c r="O749" s="262"/>
      <c r="P749" s="211"/>
      <c r="Q749" s="211"/>
      <c r="R749" s="211"/>
      <c r="S749" s="211"/>
      <c r="T749" s="211"/>
      <c r="U749" s="211"/>
      <c r="V749" s="211"/>
      <c r="W749" s="211"/>
      <c r="X749" s="211"/>
      <c r="Y749" s="211"/>
      <c r="Z749" s="211"/>
      <c r="AA749" s="211"/>
      <c r="AB749" s="211"/>
      <c r="AC749" s="211"/>
      <c r="AD749" s="211"/>
      <c r="AE749" s="211"/>
      <c r="AF749" s="258"/>
      <c r="AG749" s="258"/>
      <c r="AH749" s="211"/>
      <c r="AI749" s="211"/>
      <c r="AJ749" s="211"/>
      <c r="AK749" s="211"/>
      <c r="AL749" s="211"/>
      <c r="AM749" s="211"/>
      <c r="AN749" s="211"/>
      <c r="AO749" s="211"/>
      <c r="AP749" s="211"/>
      <c r="AQ749" s="211"/>
      <c r="AR749" s="211"/>
      <c r="AS749" s="211"/>
      <c r="AT749" s="211"/>
      <c r="AU749" s="211"/>
      <c r="AV749" s="211"/>
      <c r="AW749" s="211"/>
      <c r="AX749" s="211"/>
    </row>
    <row r="750" spans="1:50" ht="18.75" x14ac:dyDescent="0.3">
      <c r="A750" s="211"/>
      <c r="B750" s="211"/>
      <c r="C750" s="211"/>
      <c r="D750" s="211"/>
      <c r="E750" s="254"/>
      <c r="F750" s="254"/>
      <c r="G750" s="211"/>
      <c r="H750" s="211"/>
      <c r="I750" s="211"/>
      <c r="J750" s="258"/>
      <c r="K750" s="211"/>
      <c r="L750" s="211"/>
      <c r="M750" s="211"/>
      <c r="N750" s="261"/>
      <c r="O750" s="262"/>
      <c r="P750" s="211"/>
      <c r="Q750" s="211"/>
      <c r="R750" s="211"/>
      <c r="S750" s="211"/>
      <c r="T750" s="211"/>
      <c r="U750" s="211"/>
      <c r="V750" s="211"/>
      <c r="W750" s="211"/>
      <c r="X750" s="211"/>
      <c r="Y750" s="211"/>
      <c r="Z750" s="211"/>
      <c r="AA750" s="211"/>
      <c r="AB750" s="211"/>
      <c r="AC750" s="211"/>
      <c r="AD750" s="211"/>
      <c r="AE750" s="211"/>
      <c r="AF750" s="258"/>
      <c r="AG750" s="258"/>
      <c r="AH750" s="211"/>
      <c r="AI750" s="211"/>
      <c r="AJ750" s="211"/>
      <c r="AK750" s="211"/>
      <c r="AL750" s="211"/>
      <c r="AM750" s="211"/>
      <c r="AN750" s="211"/>
      <c r="AO750" s="211"/>
      <c r="AP750" s="211"/>
      <c r="AQ750" s="211"/>
      <c r="AR750" s="211"/>
      <c r="AS750" s="211"/>
      <c r="AT750" s="211"/>
      <c r="AU750" s="211"/>
      <c r="AV750" s="211"/>
      <c r="AW750" s="211"/>
      <c r="AX750" s="211"/>
    </row>
    <row r="751" spans="1:50" ht="18.75" x14ac:dyDescent="0.3">
      <c r="A751" s="211"/>
      <c r="B751" s="211"/>
      <c r="C751" s="211"/>
      <c r="D751" s="211"/>
      <c r="E751" s="254"/>
      <c r="F751" s="254"/>
      <c r="G751" s="211"/>
      <c r="H751" s="211"/>
      <c r="I751" s="211"/>
      <c r="J751" s="258"/>
      <c r="K751" s="211"/>
      <c r="L751" s="211"/>
      <c r="M751" s="211"/>
      <c r="N751" s="261"/>
      <c r="O751" s="262"/>
      <c r="P751" s="211"/>
      <c r="Q751" s="211"/>
      <c r="R751" s="211"/>
      <c r="S751" s="211"/>
      <c r="T751" s="211"/>
      <c r="U751" s="211"/>
      <c r="V751" s="211"/>
      <c r="W751" s="211"/>
      <c r="X751" s="211"/>
      <c r="Y751" s="211"/>
      <c r="Z751" s="211"/>
      <c r="AA751" s="211"/>
      <c r="AB751" s="211"/>
      <c r="AC751" s="211"/>
      <c r="AD751" s="211"/>
      <c r="AE751" s="211"/>
      <c r="AF751" s="258"/>
      <c r="AG751" s="258"/>
      <c r="AH751" s="211"/>
      <c r="AI751" s="211"/>
      <c r="AJ751" s="211"/>
      <c r="AK751" s="211"/>
      <c r="AL751" s="211"/>
      <c r="AM751" s="211"/>
      <c r="AN751" s="211"/>
      <c r="AO751" s="211"/>
      <c r="AP751" s="211"/>
      <c r="AQ751" s="211"/>
      <c r="AR751" s="211"/>
      <c r="AS751" s="211"/>
      <c r="AT751" s="211"/>
      <c r="AU751" s="211"/>
      <c r="AV751" s="211"/>
      <c r="AW751" s="211"/>
      <c r="AX751" s="211"/>
    </row>
    <row r="752" spans="1:50" ht="18.75" x14ac:dyDescent="0.3">
      <c r="A752" s="211"/>
      <c r="B752" s="211"/>
      <c r="C752" s="211"/>
      <c r="D752" s="211"/>
      <c r="E752" s="254"/>
      <c r="F752" s="254"/>
      <c r="G752" s="211"/>
      <c r="H752" s="211"/>
      <c r="I752" s="211"/>
      <c r="J752" s="258"/>
      <c r="K752" s="211"/>
      <c r="L752" s="211"/>
      <c r="M752" s="211"/>
      <c r="N752" s="261"/>
      <c r="O752" s="262"/>
      <c r="P752" s="211"/>
      <c r="Q752" s="211"/>
      <c r="R752" s="211"/>
      <c r="S752" s="211"/>
      <c r="T752" s="211"/>
      <c r="U752" s="211"/>
      <c r="V752" s="211"/>
      <c r="W752" s="211"/>
      <c r="X752" s="211"/>
      <c r="Y752" s="211"/>
      <c r="Z752" s="211"/>
      <c r="AA752" s="211"/>
      <c r="AB752" s="211"/>
      <c r="AC752" s="211"/>
      <c r="AD752" s="211"/>
      <c r="AE752" s="211"/>
      <c r="AF752" s="258"/>
      <c r="AG752" s="258"/>
      <c r="AH752" s="211"/>
      <c r="AI752" s="211"/>
      <c r="AJ752" s="211"/>
      <c r="AK752" s="211"/>
      <c r="AL752" s="211"/>
      <c r="AM752" s="211"/>
      <c r="AN752" s="211"/>
      <c r="AO752" s="211"/>
      <c r="AP752" s="211"/>
      <c r="AQ752" s="211"/>
      <c r="AR752" s="211"/>
      <c r="AS752" s="211"/>
      <c r="AT752" s="211"/>
      <c r="AU752" s="211"/>
      <c r="AV752" s="211"/>
      <c r="AW752" s="211"/>
      <c r="AX752" s="211"/>
    </row>
    <row r="753" spans="1:50" ht="18.75" x14ac:dyDescent="0.3">
      <c r="A753" s="211"/>
      <c r="B753" s="211"/>
      <c r="C753" s="211"/>
      <c r="D753" s="211"/>
      <c r="E753" s="254"/>
      <c r="F753" s="254"/>
      <c r="G753" s="211"/>
      <c r="H753" s="211"/>
      <c r="I753" s="211"/>
      <c r="J753" s="258"/>
      <c r="K753" s="211"/>
      <c r="L753" s="211"/>
      <c r="M753" s="211"/>
      <c r="N753" s="261"/>
      <c r="O753" s="262"/>
      <c r="P753" s="211"/>
      <c r="Q753" s="211"/>
      <c r="R753" s="211"/>
      <c r="S753" s="211"/>
      <c r="T753" s="211"/>
      <c r="U753" s="211"/>
      <c r="V753" s="211"/>
      <c r="W753" s="211"/>
      <c r="X753" s="211"/>
      <c r="Y753" s="211"/>
      <c r="Z753" s="211"/>
      <c r="AA753" s="211"/>
      <c r="AB753" s="211"/>
      <c r="AC753" s="211"/>
      <c r="AD753" s="211"/>
      <c r="AE753" s="211"/>
      <c r="AF753" s="258"/>
      <c r="AG753" s="258"/>
      <c r="AH753" s="211"/>
      <c r="AI753" s="211"/>
      <c r="AJ753" s="211"/>
      <c r="AK753" s="211"/>
      <c r="AL753" s="211"/>
      <c r="AM753" s="211"/>
      <c r="AN753" s="211"/>
      <c r="AO753" s="211"/>
      <c r="AP753" s="211"/>
      <c r="AQ753" s="211"/>
      <c r="AR753" s="211"/>
      <c r="AS753" s="211"/>
      <c r="AT753" s="211"/>
      <c r="AU753" s="211"/>
      <c r="AV753" s="211"/>
      <c r="AW753" s="211"/>
      <c r="AX753" s="211"/>
    </row>
    <row r="754" spans="1:50" ht="18.75" x14ac:dyDescent="0.3">
      <c r="A754" s="211"/>
      <c r="B754" s="211"/>
      <c r="C754" s="211"/>
      <c r="D754" s="211"/>
      <c r="E754" s="254"/>
      <c r="F754" s="254"/>
      <c r="G754" s="211"/>
      <c r="H754" s="211"/>
      <c r="I754" s="211"/>
      <c r="J754" s="258"/>
      <c r="K754" s="211"/>
      <c r="L754" s="211"/>
      <c r="M754" s="211"/>
      <c r="N754" s="261"/>
      <c r="O754" s="262"/>
      <c r="P754" s="211"/>
      <c r="Q754" s="211"/>
      <c r="R754" s="211"/>
      <c r="S754" s="211"/>
      <c r="T754" s="211"/>
      <c r="U754" s="211"/>
      <c r="V754" s="211"/>
      <c r="W754" s="211"/>
      <c r="X754" s="211"/>
      <c r="Y754" s="211"/>
      <c r="Z754" s="211"/>
      <c r="AA754" s="211"/>
      <c r="AB754" s="211"/>
      <c r="AC754" s="211"/>
      <c r="AD754" s="211"/>
      <c r="AE754" s="211"/>
      <c r="AF754" s="258"/>
      <c r="AG754" s="258"/>
      <c r="AH754" s="211"/>
      <c r="AI754" s="211"/>
      <c r="AJ754" s="211"/>
      <c r="AK754" s="211"/>
      <c r="AL754" s="211"/>
      <c r="AM754" s="211"/>
      <c r="AN754" s="211"/>
      <c r="AO754" s="211"/>
      <c r="AP754" s="211"/>
      <c r="AQ754" s="211"/>
      <c r="AR754" s="211"/>
      <c r="AS754" s="211"/>
      <c r="AT754" s="211"/>
      <c r="AU754" s="211"/>
      <c r="AV754" s="211"/>
      <c r="AW754" s="211"/>
      <c r="AX754" s="211"/>
    </row>
    <row r="755" spans="1:50" ht="18.75" x14ac:dyDescent="0.3">
      <c r="A755" s="211"/>
      <c r="B755" s="211"/>
      <c r="C755" s="211"/>
      <c r="D755" s="211"/>
      <c r="E755" s="254"/>
      <c r="F755" s="254"/>
      <c r="G755" s="211"/>
      <c r="H755" s="211"/>
      <c r="I755" s="211"/>
      <c r="J755" s="258"/>
      <c r="K755" s="211"/>
      <c r="L755" s="211"/>
      <c r="M755" s="211"/>
      <c r="N755" s="261"/>
      <c r="O755" s="262"/>
      <c r="P755" s="211"/>
      <c r="Q755" s="211"/>
      <c r="R755" s="211"/>
      <c r="S755" s="211"/>
      <c r="T755" s="211"/>
      <c r="U755" s="211"/>
      <c r="V755" s="211"/>
      <c r="W755" s="211"/>
      <c r="X755" s="211"/>
      <c r="Y755" s="211"/>
      <c r="Z755" s="211"/>
      <c r="AA755" s="211"/>
      <c r="AB755" s="211"/>
      <c r="AC755" s="211"/>
      <c r="AD755" s="211"/>
      <c r="AE755" s="211"/>
      <c r="AF755" s="258"/>
      <c r="AG755" s="258"/>
      <c r="AH755" s="211"/>
      <c r="AI755" s="211"/>
      <c r="AJ755" s="211"/>
      <c r="AK755" s="211"/>
      <c r="AL755" s="211"/>
      <c r="AM755" s="211"/>
      <c r="AN755" s="211"/>
      <c r="AO755" s="211"/>
      <c r="AP755" s="211"/>
      <c r="AQ755" s="211"/>
      <c r="AR755" s="211"/>
      <c r="AS755" s="211"/>
      <c r="AT755" s="211"/>
      <c r="AU755" s="211"/>
      <c r="AV755" s="211"/>
      <c r="AW755" s="211"/>
      <c r="AX755" s="211"/>
    </row>
    <row r="756" spans="1:50" ht="18.75" x14ac:dyDescent="0.3">
      <c r="A756" s="211"/>
      <c r="B756" s="211"/>
      <c r="C756" s="211"/>
      <c r="D756" s="211"/>
      <c r="E756" s="254"/>
      <c r="F756" s="254"/>
      <c r="G756" s="211"/>
      <c r="H756" s="211"/>
      <c r="I756" s="211"/>
      <c r="J756" s="258"/>
      <c r="K756" s="211"/>
      <c r="L756" s="211"/>
      <c r="M756" s="211"/>
      <c r="N756" s="261"/>
      <c r="O756" s="262"/>
      <c r="P756" s="211"/>
      <c r="Q756" s="211"/>
      <c r="R756" s="211"/>
      <c r="S756" s="211"/>
      <c r="T756" s="211"/>
      <c r="U756" s="211"/>
      <c r="V756" s="211"/>
      <c r="W756" s="211"/>
      <c r="X756" s="211"/>
      <c r="Y756" s="211"/>
      <c r="Z756" s="211"/>
      <c r="AA756" s="211"/>
      <c r="AB756" s="211"/>
      <c r="AC756" s="211"/>
      <c r="AD756" s="211"/>
      <c r="AE756" s="211"/>
      <c r="AF756" s="258"/>
      <c r="AG756" s="258"/>
      <c r="AH756" s="211"/>
      <c r="AI756" s="211"/>
      <c r="AJ756" s="211"/>
      <c r="AK756" s="211"/>
      <c r="AL756" s="211"/>
      <c r="AM756" s="211"/>
      <c r="AN756" s="211"/>
      <c r="AO756" s="211"/>
      <c r="AP756" s="211"/>
      <c r="AQ756" s="211"/>
      <c r="AR756" s="211"/>
      <c r="AS756" s="211"/>
      <c r="AT756" s="211"/>
      <c r="AU756" s="211"/>
      <c r="AV756" s="211"/>
      <c r="AW756" s="211"/>
      <c r="AX756" s="211"/>
    </row>
    <row r="757" spans="1:50" ht="18.75" x14ac:dyDescent="0.3">
      <c r="A757" s="211"/>
      <c r="B757" s="211"/>
      <c r="C757" s="211"/>
      <c r="D757" s="211"/>
      <c r="E757" s="254"/>
      <c r="F757" s="254"/>
      <c r="G757" s="211"/>
      <c r="H757" s="211"/>
      <c r="I757" s="211"/>
      <c r="J757" s="258"/>
      <c r="K757" s="211"/>
      <c r="L757" s="211"/>
      <c r="M757" s="211"/>
      <c r="N757" s="261"/>
      <c r="O757" s="262"/>
      <c r="P757" s="211"/>
      <c r="Q757" s="211"/>
      <c r="R757" s="211"/>
      <c r="S757" s="211"/>
      <c r="T757" s="211"/>
      <c r="U757" s="211"/>
      <c r="V757" s="211"/>
      <c r="W757" s="211"/>
      <c r="X757" s="211"/>
      <c r="Y757" s="211"/>
      <c r="Z757" s="211"/>
      <c r="AA757" s="211"/>
      <c r="AB757" s="211"/>
      <c r="AC757" s="211"/>
      <c r="AD757" s="211"/>
      <c r="AE757" s="211"/>
      <c r="AF757" s="258"/>
      <c r="AG757" s="258"/>
      <c r="AH757" s="211"/>
      <c r="AI757" s="211"/>
      <c r="AJ757" s="211"/>
      <c r="AK757" s="211"/>
      <c r="AL757" s="211"/>
      <c r="AM757" s="211"/>
      <c r="AN757" s="211"/>
      <c r="AO757" s="211"/>
      <c r="AP757" s="211"/>
      <c r="AQ757" s="211"/>
      <c r="AR757" s="211"/>
      <c r="AS757" s="211"/>
      <c r="AT757" s="211"/>
      <c r="AU757" s="211"/>
      <c r="AV757" s="211"/>
      <c r="AW757" s="211"/>
      <c r="AX757" s="211"/>
    </row>
    <row r="758" spans="1:50" ht="18.75" x14ac:dyDescent="0.3">
      <c r="A758" s="211"/>
      <c r="B758" s="211"/>
      <c r="C758" s="211"/>
      <c r="D758" s="211"/>
      <c r="E758" s="254"/>
      <c r="F758" s="254"/>
      <c r="G758" s="211"/>
      <c r="H758" s="211"/>
      <c r="I758" s="211"/>
      <c r="J758" s="258"/>
      <c r="K758" s="211"/>
      <c r="L758" s="211"/>
      <c r="M758" s="211"/>
      <c r="N758" s="261"/>
      <c r="O758" s="262"/>
      <c r="P758" s="211"/>
      <c r="Q758" s="211"/>
      <c r="R758" s="211"/>
      <c r="S758" s="211"/>
      <c r="T758" s="211"/>
      <c r="U758" s="211"/>
      <c r="V758" s="211"/>
      <c r="W758" s="211"/>
      <c r="X758" s="211"/>
      <c r="Y758" s="211"/>
      <c r="Z758" s="211"/>
      <c r="AA758" s="211"/>
      <c r="AB758" s="211"/>
      <c r="AC758" s="211"/>
      <c r="AD758" s="211"/>
      <c r="AE758" s="211"/>
      <c r="AF758" s="258"/>
      <c r="AG758" s="258"/>
      <c r="AH758" s="211"/>
      <c r="AI758" s="211"/>
      <c r="AJ758" s="211"/>
      <c r="AK758" s="211"/>
      <c r="AL758" s="211"/>
      <c r="AM758" s="211"/>
      <c r="AN758" s="211"/>
      <c r="AO758" s="211"/>
      <c r="AP758" s="211"/>
      <c r="AQ758" s="211"/>
      <c r="AR758" s="211"/>
      <c r="AS758" s="211"/>
      <c r="AT758" s="211"/>
      <c r="AU758" s="211"/>
      <c r="AV758" s="211"/>
      <c r="AW758" s="211"/>
      <c r="AX758" s="211"/>
    </row>
    <row r="759" spans="1:50" ht="18.75" x14ac:dyDescent="0.3">
      <c r="A759" s="211"/>
      <c r="B759" s="211"/>
      <c r="C759" s="211"/>
      <c r="D759" s="211"/>
      <c r="E759" s="254"/>
      <c r="F759" s="254"/>
      <c r="G759" s="211"/>
      <c r="H759" s="211"/>
      <c r="I759" s="211"/>
      <c r="J759" s="258"/>
      <c r="K759" s="211"/>
      <c r="L759" s="211"/>
      <c r="M759" s="211"/>
      <c r="N759" s="261"/>
      <c r="O759" s="262"/>
      <c r="P759" s="211"/>
      <c r="Q759" s="211"/>
      <c r="R759" s="211"/>
      <c r="S759" s="211"/>
      <c r="T759" s="211"/>
      <c r="U759" s="211"/>
      <c r="V759" s="211"/>
      <c r="W759" s="211"/>
      <c r="X759" s="211"/>
      <c r="Y759" s="211"/>
      <c r="Z759" s="211"/>
      <c r="AA759" s="211"/>
      <c r="AB759" s="211"/>
      <c r="AC759" s="211"/>
      <c r="AD759" s="211"/>
      <c r="AE759" s="211"/>
      <c r="AF759" s="258"/>
      <c r="AG759" s="258"/>
      <c r="AH759" s="211"/>
      <c r="AI759" s="211"/>
      <c r="AJ759" s="211"/>
      <c r="AK759" s="211"/>
      <c r="AL759" s="211"/>
      <c r="AM759" s="211"/>
      <c r="AN759" s="211"/>
      <c r="AO759" s="211"/>
      <c r="AP759" s="211"/>
      <c r="AQ759" s="211"/>
      <c r="AR759" s="211"/>
      <c r="AS759" s="211"/>
      <c r="AT759" s="211"/>
      <c r="AU759" s="211"/>
      <c r="AV759" s="211"/>
      <c r="AW759" s="211"/>
      <c r="AX759" s="211"/>
    </row>
    <row r="760" spans="1:50" ht="18.75" x14ac:dyDescent="0.3">
      <c r="A760" s="211"/>
      <c r="B760" s="211"/>
      <c r="C760" s="211"/>
      <c r="D760" s="211"/>
      <c r="E760" s="254"/>
      <c r="F760" s="254"/>
      <c r="G760" s="211"/>
      <c r="H760" s="211"/>
      <c r="I760" s="211"/>
      <c r="J760" s="258"/>
      <c r="K760" s="211"/>
      <c r="L760" s="211"/>
      <c r="M760" s="211"/>
      <c r="N760" s="261"/>
      <c r="O760" s="262"/>
      <c r="P760" s="211"/>
      <c r="Q760" s="211"/>
      <c r="R760" s="211"/>
      <c r="S760" s="211"/>
      <c r="T760" s="211"/>
      <c r="U760" s="211"/>
      <c r="V760" s="211"/>
      <c r="W760" s="211"/>
      <c r="X760" s="211"/>
      <c r="Y760" s="211"/>
      <c r="Z760" s="211"/>
      <c r="AA760" s="211"/>
      <c r="AB760" s="211"/>
      <c r="AC760" s="211"/>
      <c r="AD760" s="211"/>
      <c r="AE760" s="211"/>
      <c r="AF760" s="258"/>
      <c r="AG760" s="258"/>
      <c r="AH760" s="211"/>
      <c r="AI760" s="211"/>
      <c r="AJ760" s="211"/>
      <c r="AK760" s="211"/>
      <c r="AL760" s="211"/>
      <c r="AM760" s="211"/>
      <c r="AN760" s="211"/>
      <c r="AO760" s="211"/>
      <c r="AP760" s="211"/>
      <c r="AQ760" s="211"/>
      <c r="AR760" s="211"/>
      <c r="AS760" s="211"/>
      <c r="AT760" s="211"/>
      <c r="AU760" s="211"/>
      <c r="AV760" s="211"/>
      <c r="AW760" s="211"/>
      <c r="AX760" s="211"/>
    </row>
    <row r="761" spans="1:50" ht="18.75" x14ac:dyDescent="0.3">
      <c r="A761" s="211"/>
      <c r="B761" s="211"/>
      <c r="C761" s="211"/>
      <c r="D761" s="211"/>
      <c r="E761" s="254"/>
      <c r="F761" s="254"/>
      <c r="G761" s="211"/>
      <c r="H761" s="211"/>
      <c r="I761" s="211"/>
      <c r="J761" s="258"/>
      <c r="K761" s="211"/>
      <c r="L761" s="211"/>
      <c r="M761" s="211"/>
      <c r="N761" s="261"/>
      <c r="O761" s="262"/>
      <c r="P761" s="211"/>
      <c r="Q761" s="211"/>
      <c r="R761" s="211"/>
      <c r="S761" s="211"/>
      <c r="T761" s="211"/>
      <c r="U761" s="211"/>
      <c r="V761" s="211"/>
      <c r="W761" s="211"/>
      <c r="X761" s="211"/>
      <c r="Y761" s="211"/>
      <c r="Z761" s="211"/>
      <c r="AA761" s="211"/>
      <c r="AB761" s="211"/>
      <c r="AC761" s="211"/>
      <c r="AD761" s="211"/>
      <c r="AE761" s="211"/>
      <c r="AF761" s="258"/>
      <c r="AG761" s="258"/>
      <c r="AH761" s="211"/>
      <c r="AI761" s="211"/>
      <c r="AJ761" s="211"/>
      <c r="AK761" s="211"/>
      <c r="AL761" s="211"/>
      <c r="AM761" s="211"/>
      <c r="AN761" s="211"/>
      <c r="AO761" s="211"/>
      <c r="AP761" s="211"/>
      <c r="AQ761" s="211"/>
      <c r="AR761" s="211"/>
      <c r="AS761" s="211"/>
      <c r="AT761" s="211"/>
      <c r="AU761" s="211"/>
      <c r="AV761" s="211"/>
      <c r="AW761" s="211"/>
      <c r="AX761" s="211"/>
    </row>
    <row r="762" spans="1:50" ht="18.75" x14ac:dyDescent="0.3">
      <c r="A762" s="211"/>
      <c r="B762" s="211"/>
      <c r="C762" s="211"/>
      <c r="D762" s="211"/>
      <c r="E762" s="254"/>
      <c r="F762" s="254"/>
      <c r="G762" s="211"/>
      <c r="H762" s="211"/>
      <c r="I762" s="211"/>
      <c r="J762" s="258"/>
      <c r="K762" s="211"/>
      <c r="L762" s="211"/>
      <c r="M762" s="211"/>
      <c r="N762" s="261"/>
      <c r="O762" s="262"/>
      <c r="P762" s="211"/>
      <c r="Q762" s="211"/>
      <c r="R762" s="211"/>
      <c r="S762" s="211"/>
      <c r="T762" s="211"/>
      <c r="U762" s="211"/>
      <c r="V762" s="211"/>
      <c r="W762" s="211"/>
      <c r="X762" s="211"/>
      <c r="Y762" s="211"/>
      <c r="Z762" s="211"/>
      <c r="AA762" s="211"/>
      <c r="AB762" s="211"/>
      <c r="AC762" s="211"/>
      <c r="AD762" s="211"/>
      <c r="AE762" s="211"/>
      <c r="AF762" s="258"/>
      <c r="AG762" s="258"/>
      <c r="AH762" s="211"/>
      <c r="AI762" s="211"/>
      <c r="AJ762" s="211"/>
      <c r="AK762" s="211"/>
      <c r="AL762" s="211"/>
      <c r="AM762" s="211"/>
      <c r="AN762" s="211"/>
      <c r="AO762" s="211"/>
      <c r="AP762" s="211"/>
      <c r="AQ762" s="211"/>
      <c r="AR762" s="211"/>
      <c r="AS762" s="211"/>
      <c r="AT762" s="211"/>
      <c r="AU762" s="211"/>
      <c r="AV762" s="211"/>
      <c r="AW762" s="211"/>
      <c r="AX762" s="211"/>
    </row>
    <row r="763" spans="1:50" ht="18.75" x14ac:dyDescent="0.3">
      <c r="A763" s="211"/>
      <c r="B763" s="211"/>
      <c r="C763" s="211"/>
      <c r="D763" s="211"/>
      <c r="E763" s="254"/>
      <c r="F763" s="254"/>
      <c r="G763" s="211"/>
      <c r="H763" s="211"/>
      <c r="I763" s="211"/>
      <c r="J763" s="258"/>
      <c r="K763" s="211"/>
      <c r="L763" s="211"/>
      <c r="M763" s="211"/>
      <c r="N763" s="261"/>
      <c r="O763" s="262"/>
      <c r="P763" s="211"/>
      <c r="Q763" s="211"/>
      <c r="R763" s="211"/>
      <c r="S763" s="211"/>
      <c r="T763" s="211"/>
      <c r="U763" s="211"/>
      <c r="V763" s="211"/>
      <c r="W763" s="211"/>
      <c r="X763" s="211"/>
      <c r="Y763" s="211"/>
      <c r="Z763" s="211"/>
      <c r="AA763" s="211"/>
      <c r="AB763" s="211"/>
      <c r="AC763" s="211"/>
      <c r="AD763" s="211"/>
      <c r="AE763" s="211"/>
      <c r="AF763" s="258"/>
      <c r="AG763" s="258"/>
      <c r="AH763" s="211"/>
      <c r="AI763" s="211"/>
      <c r="AJ763" s="211"/>
      <c r="AK763" s="211"/>
      <c r="AL763" s="211"/>
      <c r="AM763" s="211"/>
      <c r="AN763" s="211"/>
      <c r="AO763" s="211"/>
      <c r="AP763" s="211"/>
      <c r="AQ763" s="211"/>
      <c r="AR763" s="211"/>
      <c r="AS763" s="211"/>
      <c r="AT763" s="211"/>
      <c r="AU763" s="211"/>
      <c r="AV763" s="211"/>
      <c r="AW763" s="211"/>
      <c r="AX763" s="211"/>
    </row>
    <row r="764" spans="1:50" ht="18.75" x14ac:dyDescent="0.3">
      <c r="A764" s="211"/>
      <c r="B764" s="211"/>
      <c r="C764" s="211"/>
      <c r="D764" s="211"/>
      <c r="E764" s="254"/>
      <c r="F764" s="254"/>
      <c r="G764" s="211"/>
      <c r="H764" s="211"/>
      <c r="I764" s="211"/>
      <c r="J764" s="258"/>
      <c r="K764" s="211"/>
      <c r="L764" s="211"/>
      <c r="M764" s="211"/>
      <c r="N764" s="261"/>
      <c r="O764" s="262"/>
      <c r="P764" s="211"/>
      <c r="Q764" s="211"/>
      <c r="R764" s="211"/>
      <c r="S764" s="211"/>
      <c r="T764" s="211"/>
      <c r="U764" s="211"/>
      <c r="V764" s="211"/>
      <c r="W764" s="211"/>
      <c r="X764" s="211"/>
      <c r="Y764" s="211"/>
      <c r="Z764" s="211"/>
      <c r="AA764" s="211"/>
      <c r="AB764" s="211"/>
      <c r="AC764" s="211"/>
      <c r="AD764" s="211"/>
      <c r="AE764" s="211"/>
      <c r="AF764" s="258"/>
      <c r="AG764" s="258"/>
      <c r="AH764" s="211"/>
      <c r="AI764" s="211"/>
      <c r="AJ764" s="211"/>
      <c r="AK764" s="211"/>
      <c r="AL764" s="211"/>
      <c r="AM764" s="211"/>
      <c r="AN764" s="211"/>
      <c r="AO764" s="211"/>
      <c r="AP764" s="211"/>
      <c r="AQ764" s="211"/>
      <c r="AR764" s="211"/>
      <c r="AS764" s="211"/>
      <c r="AT764" s="211"/>
      <c r="AU764" s="211"/>
      <c r="AV764" s="211"/>
      <c r="AW764" s="211"/>
      <c r="AX764" s="211"/>
    </row>
    <row r="765" spans="1:50" ht="18.75" x14ac:dyDescent="0.3">
      <c r="A765" s="211"/>
      <c r="B765" s="211"/>
      <c r="C765" s="211"/>
      <c r="D765" s="211"/>
      <c r="E765" s="254"/>
      <c r="F765" s="254"/>
      <c r="G765" s="211"/>
      <c r="H765" s="211"/>
      <c r="I765" s="211"/>
      <c r="J765" s="258"/>
      <c r="K765" s="211"/>
      <c r="L765" s="211"/>
      <c r="M765" s="211"/>
      <c r="N765" s="261"/>
      <c r="O765" s="262"/>
      <c r="P765" s="211"/>
      <c r="Q765" s="211"/>
      <c r="R765" s="211"/>
      <c r="S765" s="211"/>
      <c r="T765" s="211"/>
      <c r="U765" s="211"/>
      <c r="V765" s="211"/>
      <c r="W765" s="211"/>
      <c r="X765" s="211"/>
      <c r="Y765" s="211"/>
      <c r="Z765" s="211"/>
      <c r="AA765" s="211"/>
      <c r="AB765" s="211"/>
      <c r="AC765" s="211"/>
      <c r="AD765" s="211"/>
      <c r="AE765" s="211"/>
      <c r="AF765" s="258"/>
      <c r="AG765" s="258"/>
      <c r="AH765" s="211"/>
      <c r="AI765" s="211"/>
      <c r="AJ765" s="211"/>
      <c r="AK765" s="211"/>
      <c r="AL765" s="211"/>
      <c r="AM765" s="211"/>
      <c r="AN765" s="211"/>
      <c r="AO765" s="211"/>
      <c r="AP765" s="211"/>
      <c r="AQ765" s="211"/>
      <c r="AR765" s="211"/>
      <c r="AS765" s="211"/>
      <c r="AT765" s="211"/>
      <c r="AU765" s="211"/>
      <c r="AV765" s="211"/>
      <c r="AW765" s="211"/>
      <c r="AX765" s="211"/>
    </row>
    <row r="766" spans="1:50" ht="18.75" x14ac:dyDescent="0.3">
      <c r="A766" s="211"/>
      <c r="B766" s="211"/>
      <c r="C766" s="211"/>
      <c r="D766" s="211"/>
      <c r="E766" s="254"/>
      <c r="F766" s="254"/>
      <c r="G766" s="211"/>
      <c r="H766" s="211"/>
      <c r="I766" s="211"/>
      <c r="J766" s="258"/>
      <c r="K766" s="211"/>
      <c r="L766" s="211"/>
      <c r="M766" s="211"/>
      <c r="N766" s="261"/>
      <c r="O766" s="262"/>
      <c r="P766" s="211"/>
      <c r="Q766" s="211"/>
      <c r="R766" s="211"/>
      <c r="S766" s="211"/>
      <c r="T766" s="211"/>
      <c r="U766" s="211"/>
      <c r="V766" s="211"/>
      <c r="W766" s="211"/>
      <c r="X766" s="211"/>
      <c r="Y766" s="211"/>
      <c r="Z766" s="211"/>
      <c r="AA766" s="211"/>
      <c r="AB766" s="211"/>
      <c r="AC766" s="211"/>
      <c r="AD766" s="211"/>
      <c r="AE766" s="211"/>
      <c r="AF766" s="258"/>
      <c r="AG766" s="258"/>
      <c r="AH766" s="211"/>
      <c r="AI766" s="211"/>
      <c r="AJ766" s="211"/>
      <c r="AK766" s="211"/>
      <c r="AL766" s="211"/>
      <c r="AM766" s="211"/>
      <c r="AN766" s="211"/>
      <c r="AO766" s="211"/>
      <c r="AP766" s="211"/>
      <c r="AQ766" s="211"/>
      <c r="AR766" s="211"/>
      <c r="AS766" s="211"/>
      <c r="AT766" s="211"/>
      <c r="AU766" s="211"/>
      <c r="AV766" s="211"/>
      <c r="AW766" s="211"/>
      <c r="AX766" s="211"/>
    </row>
    <row r="767" spans="1:50" ht="18.75" x14ac:dyDescent="0.3">
      <c r="A767" s="211"/>
      <c r="B767" s="211"/>
      <c r="C767" s="211"/>
      <c r="D767" s="211"/>
      <c r="E767" s="254"/>
      <c r="F767" s="254"/>
      <c r="G767" s="211"/>
      <c r="H767" s="211"/>
      <c r="I767" s="211"/>
      <c r="J767" s="258"/>
      <c r="K767" s="211"/>
      <c r="L767" s="211"/>
      <c r="M767" s="211"/>
      <c r="N767" s="261"/>
      <c r="O767" s="262"/>
      <c r="P767" s="211"/>
      <c r="Q767" s="211"/>
      <c r="R767" s="211"/>
      <c r="S767" s="211"/>
      <c r="T767" s="211"/>
      <c r="U767" s="211"/>
      <c r="V767" s="211"/>
      <c r="W767" s="211"/>
      <c r="X767" s="211"/>
      <c r="Y767" s="211"/>
      <c r="Z767" s="211"/>
      <c r="AA767" s="211"/>
      <c r="AB767" s="211"/>
      <c r="AC767" s="211"/>
      <c r="AD767" s="211"/>
      <c r="AE767" s="211"/>
      <c r="AF767" s="258"/>
      <c r="AG767" s="258"/>
      <c r="AH767" s="211"/>
      <c r="AI767" s="211"/>
      <c r="AJ767" s="211"/>
      <c r="AK767" s="211"/>
      <c r="AL767" s="211"/>
      <c r="AM767" s="211"/>
      <c r="AN767" s="211"/>
      <c r="AO767" s="211"/>
      <c r="AP767" s="211"/>
      <c r="AQ767" s="211"/>
      <c r="AR767" s="211"/>
      <c r="AS767" s="211"/>
      <c r="AT767" s="211"/>
      <c r="AU767" s="211"/>
      <c r="AV767" s="211"/>
      <c r="AW767" s="211"/>
      <c r="AX767" s="211"/>
    </row>
    <row r="768" spans="1:50" ht="18.75" x14ac:dyDescent="0.3">
      <c r="A768" s="211"/>
      <c r="B768" s="211"/>
      <c r="C768" s="211"/>
      <c r="D768" s="211"/>
      <c r="E768" s="254"/>
      <c r="F768" s="254"/>
      <c r="G768" s="211"/>
      <c r="H768" s="211"/>
      <c r="I768" s="211"/>
      <c r="J768" s="258"/>
      <c r="K768" s="211"/>
      <c r="L768" s="211"/>
      <c r="M768" s="211"/>
      <c r="N768" s="261"/>
      <c r="O768" s="262"/>
      <c r="P768" s="211"/>
      <c r="Q768" s="211"/>
      <c r="R768" s="211"/>
      <c r="S768" s="211"/>
      <c r="T768" s="211"/>
      <c r="U768" s="211"/>
      <c r="V768" s="211"/>
      <c r="W768" s="211"/>
      <c r="X768" s="211"/>
      <c r="Y768" s="211"/>
      <c r="Z768" s="211"/>
      <c r="AA768" s="211"/>
      <c r="AB768" s="211"/>
      <c r="AC768" s="211"/>
      <c r="AD768" s="211"/>
      <c r="AE768" s="211"/>
      <c r="AF768" s="258"/>
      <c r="AG768" s="258"/>
      <c r="AH768" s="211"/>
      <c r="AI768" s="211"/>
      <c r="AJ768" s="211"/>
      <c r="AK768" s="211"/>
      <c r="AL768" s="211"/>
      <c r="AM768" s="211"/>
      <c r="AN768" s="211"/>
      <c r="AO768" s="211"/>
      <c r="AP768" s="211"/>
      <c r="AQ768" s="211"/>
      <c r="AR768" s="211"/>
      <c r="AS768" s="211"/>
      <c r="AT768" s="211"/>
      <c r="AU768" s="211"/>
      <c r="AV768" s="211"/>
      <c r="AW768" s="211"/>
      <c r="AX768" s="211"/>
    </row>
    <row r="769" spans="1:50" ht="18.75" x14ac:dyDescent="0.3">
      <c r="A769" s="211"/>
      <c r="B769" s="211"/>
      <c r="C769" s="211"/>
      <c r="D769" s="211"/>
      <c r="E769" s="254"/>
      <c r="F769" s="254"/>
      <c r="G769" s="211"/>
      <c r="H769" s="211"/>
      <c r="I769" s="211"/>
      <c r="J769" s="258"/>
      <c r="K769" s="211"/>
      <c r="L769" s="211"/>
      <c r="M769" s="211"/>
      <c r="N769" s="261"/>
      <c r="O769" s="262"/>
      <c r="P769" s="211"/>
      <c r="Q769" s="211"/>
      <c r="R769" s="211"/>
      <c r="S769" s="211"/>
      <c r="T769" s="211"/>
      <c r="U769" s="211"/>
      <c r="V769" s="211"/>
      <c r="W769" s="211"/>
      <c r="X769" s="211"/>
      <c r="Y769" s="211"/>
      <c r="Z769" s="211"/>
      <c r="AA769" s="211"/>
      <c r="AB769" s="211"/>
      <c r="AC769" s="211"/>
      <c r="AD769" s="211"/>
      <c r="AE769" s="211"/>
      <c r="AF769" s="258"/>
      <c r="AG769" s="258"/>
      <c r="AH769" s="211"/>
      <c r="AI769" s="211"/>
      <c r="AJ769" s="211"/>
      <c r="AK769" s="211"/>
      <c r="AL769" s="211"/>
      <c r="AM769" s="211"/>
      <c r="AN769" s="211"/>
      <c r="AO769" s="211"/>
      <c r="AP769" s="211"/>
      <c r="AQ769" s="211"/>
      <c r="AR769" s="211"/>
      <c r="AS769" s="211"/>
      <c r="AT769" s="211"/>
      <c r="AU769" s="211"/>
      <c r="AV769" s="211"/>
      <c r="AW769" s="211"/>
      <c r="AX769" s="211"/>
    </row>
    <row r="770" spans="1:50" ht="18.75" x14ac:dyDescent="0.3">
      <c r="A770" s="211"/>
      <c r="B770" s="211"/>
      <c r="C770" s="211"/>
      <c r="D770" s="211"/>
      <c r="E770" s="254"/>
      <c r="F770" s="254"/>
      <c r="G770" s="211"/>
      <c r="H770" s="211"/>
      <c r="I770" s="211"/>
      <c r="J770" s="258"/>
      <c r="K770" s="211"/>
      <c r="L770" s="211"/>
      <c r="M770" s="211"/>
      <c r="N770" s="261"/>
      <c r="O770" s="262"/>
      <c r="P770" s="211"/>
      <c r="Q770" s="211"/>
      <c r="R770" s="211"/>
      <c r="S770" s="211"/>
      <c r="T770" s="211"/>
      <c r="U770" s="211"/>
      <c r="V770" s="211"/>
      <c r="W770" s="211"/>
      <c r="X770" s="211"/>
      <c r="Y770" s="211"/>
      <c r="Z770" s="211"/>
      <c r="AA770" s="211"/>
      <c r="AB770" s="211"/>
      <c r="AC770" s="211"/>
      <c r="AD770" s="211"/>
      <c r="AE770" s="211"/>
      <c r="AF770" s="258"/>
      <c r="AG770" s="258"/>
      <c r="AH770" s="211"/>
      <c r="AI770" s="211"/>
      <c r="AJ770" s="211"/>
      <c r="AK770" s="211"/>
      <c r="AL770" s="211"/>
      <c r="AM770" s="211"/>
      <c r="AN770" s="211"/>
      <c r="AO770" s="211"/>
      <c r="AP770" s="211"/>
      <c r="AQ770" s="211"/>
      <c r="AR770" s="211"/>
      <c r="AS770" s="211"/>
      <c r="AT770" s="211"/>
      <c r="AU770" s="211"/>
      <c r="AV770" s="211"/>
      <c r="AW770" s="211"/>
      <c r="AX770" s="211"/>
    </row>
    <row r="771" spans="1:50" ht="18.75" x14ac:dyDescent="0.3">
      <c r="A771" s="211"/>
      <c r="B771" s="211"/>
      <c r="C771" s="211"/>
      <c r="D771" s="211"/>
      <c r="E771" s="254"/>
      <c r="F771" s="254"/>
      <c r="G771" s="211"/>
      <c r="H771" s="211"/>
      <c r="I771" s="211"/>
      <c r="J771" s="258"/>
      <c r="K771" s="211"/>
      <c r="L771" s="211"/>
      <c r="M771" s="211"/>
      <c r="N771" s="261"/>
      <c r="O771" s="262"/>
      <c r="P771" s="211"/>
      <c r="Q771" s="211"/>
      <c r="R771" s="211"/>
      <c r="S771" s="211"/>
      <c r="T771" s="211"/>
      <c r="U771" s="211"/>
      <c r="V771" s="211"/>
      <c r="W771" s="211"/>
      <c r="X771" s="211"/>
      <c r="Y771" s="211"/>
      <c r="Z771" s="211"/>
      <c r="AA771" s="211"/>
      <c r="AB771" s="211"/>
      <c r="AC771" s="211"/>
      <c r="AD771" s="211"/>
      <c r="AE771" s="211"/>
      <c r="AF771" s="258"/>
      <c r="AG771" s="258"/>
      <c r="AH771" s="211"/>
      <c r="AI771" s="211"/>
      <c r="AJ771" s="211"/>
      <c r="AK771" s="211"/>
      <c r="AL771" s="211"/>
      <c r="AM771" s="211"/>
      <c r="AN771" s="211"/>
      <c r="AO771" s="211"/>
      <c r="AP771" s="211"/>
      <c r="AQ771" s="211"/>
      <c r="AR771" s="211"/>
      <c r="AS771" s="211"/>
      <c r="AT771" s="211"/>
      <c r="AU771" s="211"/>
      <c r="AV771" s="211"/>
      <c r="AW771" s="211"/>
      <c r="AX771" s="211"/>
    </row>
    <row r="772" spans="1:50" ht="18.75" x14ac:dyDescent="0.3">
      <c r="A772" s="211"/>
      <c r="B772" s="211"/>
      <c r="C772" s="211"/>
      <c r="D772" s="211"/>
      <c r="E772" s="254"/>
      <c r="F772" s="254"/>
      <c r="G772" s="211"/>
      <c r="H772" s="211"/>
      <c r="I772" s="211"/>
      <c r="J772" s="258"/>
      <c r="K772" s="211"/>
      <c r="L772" s="211"/>
      <c r="M772" s="211"/>
      <c r="N772" s="261"/>
      <c r="O772" s="262"/>
      <c r="P772" s="211"/>
      <c r="Q772" s="211"/>
      <c r="R772" s="211"/>
      <c r="S772" s="211"/>
      <c r="T772" s="211"/>
      <c r="U772" s="211"/>
      <c r="V772" s="211"/>
      <c r="W772" s="211"/>
      <c r="X772" s="211"/>
      <c r="Y772" s="211"/>
      <c r="Z772" s="211"/>
      <c r="AA772" s="211"/>
      <c r="AB772" s="211"/>
      <c r="AC772" s="211"/>
      <c r="AD772" s="211"/>
      <c r="AE772" s="211"/>
      <c r="AF772" s="258"/>
      <c r="AG772" s="258"/>
      <c r="AH772" s="211"/>
      <c r="AI772" s="211"/>
      <c r="AJ772" s="211"/>
      <c r="AK772" s="211"/>
      <c r="AL772" s="211"/>
      <c r="AM772" s="211"/>
      <c r="AN772" s="211"/>
      <c r="AO772" s="211"/>
      <c r="AP772" s="211"/>
      <c r="AQ772" s="211"/>
      <c r="AR772" s="211"/>
      <c r="AS772" s="211"/>
      <c r="AT772" s="211"/>
      <c r="AU772" s="211"/>
      <c r="AV772" s="211"/>
      <c r="AW772" s="211"/>
      <c r="AX772" s="211"/>
    </row>
    <row r="773" spans="1:50" ht="18.75" x14ac:dyDescent="0.3">
      <c r="A773" s="211"/>
      <c r="B773" s="211"/>
      <c r="C773" s="211"/>
      <c r="D773" s="211"/>
      <c r="E773" s="254"/>
      <c r="F773" s="254"/>
      <c r="G773" s="211"/>
      <c r="H773" s="211"/>
      <c r="I773" s="211"/>
      <c r="J773" s="258"/>
      <c r="K773" s="211"/>
      <c r="L773" s="211"/>
      <c r="M773" s="211"/>
      <c r="N773" s="261"/>
      <c r="O773" s="262"/>
      <c r="P773" s="211"/>
      <c r="Q773" s="211"/>
      <c r="R773" s="211"/>
      <c r="S773" s="211"/>
      <c r="T773" s="211"/>
      <c r="U773" s="211"/>
      <c r="V773" s="211"/>
      <c r="W773" s="211"/>
      <c r="X773" s="211"/>
      <c r="Y773" s="211"/>
      <c r="Z773" s="211"/>
      <c r="AA773" s="211"/>
      <c r="AB773" s="211"/>
      <c r="AC773" s="211"/>
      <c r="AD773" s="211"/>
      <c r="AE773" s="211"/>
      <c r="AF773" s="258"/>
      <c r="AG773" s="258"/>
      <c r="AH773" s="211"/>
      <c r="AI773" s="211"/>
      <c r="AJ773" s="211"/>
      <c r="AK773" s="211"/>
      <c r="AL773" s="211"/>
      <c r="AM773" s="211"/>
      <c r="AN773" s="211"/>
      <c r="AO773" s="211"/>
      <c r="AP773" s="211"/>
      <c r="AQ773" s="211"/>
      <c r="AR773" s="211"/>
      <c r="AS773" s="211"/>
      <c r="AT773" s="211"/>
      <c r="AU773" s="211"/>
      <c r="AV773" s="211"/>
      <c r="AW773" s="211"/>
      <c r="AX773" s="211"/>
    </row>
    <row r="774" spans="1:50" ht="18.75" x14ac:dyDescent="0.3">
      <c r="A774" s="211"/>
      <c r="B774" s="211"/>
      <c r="C774" s="211"/>
      <c r="D774" s="211"/>
      <c r="E774" s="254"/>
      <c r="F774" s="254"/>
      <c r="G774" s="211"/>
      <c r="H774" s="211"/>
      <c r="I774" s="211"/>
      <c r="J774" s="258"/>
      <c r="K774" s="211"/>
      <c r="L774" s="211"/>
      <c r="M774" s="211"/>
      <c r="N774" s="261"/>
      <c r="O774" s="262"/>
      <c r="P774" s="211"/>
      <c r="Q774" s="211"/>
      <c r="R774" s="211"/>
      <c r="S774" s="211"/>
      <c r="T774" s="211"/>
      <c r="U774" s="211"/>
      <c r="V774" s="211"/>
      <c r="W774" s="211"/>
      <c r="X774" s="211"/>
      <c r="Y774" s="211"/>
      <c r="Z774" s="211"/>
      <c r="AA774" s="211"/>
      <c r="AB774" s="211"/>
      <c r="AC774" s="211"/>
      <c r="AD774" s="211"/>
      <c r="AE774" s="211"/>
      <c r="AF774" s="258"/>
      <c r="AG774" s="258"/>
      <c r="AH774" s="211"/>
      <c r="AI774" s="211"/>
      <c r="AJ774" s="211"/>
      <c r="AK774" s="211"/>
      <c r="AL774" s="211"/>
      <c r="AM774" s="211"/>
      <c r="AN774" s="211"/>
      <c r="AO774" s="211"/>
      <c r="AP774" s="211"/>
      <c r="AQ774" s="211"/>
      <c r="AR774" s="211"/>
      <c r="AS774" s="211"/>
      <c r="AT774" s="211"/>
      <c r="AU774" s="211"/>
      <c r="AV774" s="211"/>
      <c r="AW774" s="211"/>
      <c r="AX774" s="211"/>
    </row>
    <row r="775" spans="1:50" ht="18.75" x14ac:dyDescent="0.3">
      <c r="A775" s="211"/>
      <c r="B775" s="211"/>
      <c r="C775" s="211"/>
      <c r="D775" s="211"/>
      <c r="E775" s="254"/>
      <c r="F775" s="254"/>
      <c r="G775" s="211"/>
      <c r="H775" s="211"/>
      <c r="I775" s="211"/>
      <c r="J775" s="258"/>
      <c r="K775" s="211"/>
      <c r="L775" s="211"/>
      <c r="M775" s="211"/>
      <c r="N775" s="261"/>
      <c r="O775" s="262"/>
      <c r="P775" s="211"/>
      <c r="Q775" s="211"/>
      <c r="R775" s="211"/>
      <c r="S775" s="211"/>
      <c r="T775" s="211"/>
      <c r="U775" s="211"/>
      <c r="V775" s="211"/>
      <c r="W775" s="211"/>
      <c r="X775" s="211"/>
      <c r="Y775" s="211"/>
      <c r="Z775" s="211"/>
      <c r="AA775" s="211"/>
      <c r="AB775" s="211"/>
      <c r="AC775" s="211"/>
      <c r="AD775" s="211"/>
      <c r="AE775" s="211"/>
      <c r="AF775" s="258"/>
      <c r="AG775" s="258"/>
      <c r="AH775" s="211"/>
      <c r="AI775" s="211"/>
      <c r="AJ775" s="211"/>
      <c r="AK775" s="211"/>
      <c r="AL775" s="211"/>
      <c r="AM775" s="211"/>
      <c r="AN775" s="211"/>
      <c r="AO775" s="211"/>
      <c r="AP775" s="211"/>
      <c r="AQ775" s="211"/>
      <c r="AR775" s="211"/>
      <c r="AS775" s="211"/>
      <c r="AT775" s="211"/>
      <c r="AU775" s="211"/>
      <c r="AV775" s="211"/>
      <c r="AW775" s="211"/>
      <c r="AX775" s="211"/>
    </row>
    <row r="776" spans="1:50" ht="18.75" x14ac:dyDescent="0.3">
      <c r="A776" s="211"/>
      <c r="B776" s="211"/>
      <c r="C776" s="211"/>
      <c r="D776" s="211"/>
      <c r="E776" s="254"/>
      <c r="F776" s="254"/>
      <c r="G776" s="211"/>
      <c r="H776" s="211"/>
      <c r="I776" s="211"/>
      <c r="J776" s="258"/>
      <c r="K776" s="211"/>
      <c r="L776" s="211"/>
      <c r="M776" s="211"/>
      <c r="N776" s="261"/>
      <c r="O776" s="262"/>
      <c r="P776" s="211"/>
      <c r="Q776" s="211"/>
      <c r="R776" s="211"/>
      <c r="S776" s="211"/>
      <c r="T776" s="211"/>
      <c r="U776" s="211"/>
      <c r="V776" s="211"/>
      <c r="W776" s="211"/>
      <c r="X776" s="211"/>
      <c r="Y776" s="211"/>
      <c r="Z776" s="211"/>
      <c r="AA776" s="211"/>
      <c r="AB776" s="211"/>
      <c r="AC776" s="211"/>
      <c r="AD776" s="211"/>
      <c r="AE776" s="211"/>
      <c r="AF776" s="258"/>
      <c r="AG776" s="258"/>
      <c r="AH776" s="211"/>
      <c r="AI776" s="211"/>
      <c r="AJ776" s="211"/>
      <c r="AK776" s="211"/>
      <c r="AL776" s="211"/>
      <c r="AM776" s="211"/>
      <c r="AN776" s="211"/>
      <c r="AO776" s="211"/>
      <c r="AP776" s="211"/>
      <c r="AQ776" s="211"/>
      <c r="AR776" s="211"/>
      <c r="AS776" s="211"/>
      <c r="AT776" s="211"/>
      <c r="AU776" s="211"/>
      <c r="AV776" s="211"/>
      <c r="AW776" s="211"/>
      <c r="AX776" s="211"/>
    </row>
    <row r="777" spans="1:50" ht="18.75" x14ac:dyDescent="0.3">
      <c r="A777" s="211"/>
      <c r="B777" s="211"/>
      <c r="C777" s="211"/>
      <c r="D777" s="211"/>
      <c r="E777" s="254"/>
      <c r="F777" s="254"/>
      <c r="G777" s="211"/>
      <c r="H777" s="211"/>
      <c r="I777" s="211"/>
      <c r="J777" s="258"/>
      <c r="K777" s="211"/>
      <c r="L777" s="211"/>
      <c r="M777" s="211"/>
      <c r="N777" s="261"/>
      <c r="O777" s="262"/>
      <c r="P777" s="211"/>
      <c r="Q777" s="211"/>
      <c r="R777" s="211"/>
      <c r="S777" s="211"/>
      <c r="T777" s="211"/>
      <c r="U777" s="211"/>
      <c r="V777" s="211"/>
      <c r="W777" s="211"/>
      <c r="X777" s="211"/>
      <c r="Y777" s="211"/>
      <c r="Z777" s="211"/>
      <c r="AA777" s="211"/>
      <c r="AB777" s="211"/>
      <c r="AC777" s="211"/>
      <c r="AD777" s="211"/>
      <c r="AE777" s="211"/>
      <c r="AF777" s="258"/>
      <c r="AG777" s="258"/>
      <c r="AH777" s="211"/>
      <c r="AI777" s="211"/>
      <c r="AJ777" s="211"/>
      <c r="AK777" s="211"/>
      <c r="AL777" s="211"/>
      <c r="AM777" s="211"/>
      <c r="AN777" s="211"/>
      <c r="AO777" s="211"/>
      <c r="AP777" s="211"/>
      <c r="AQ777" s="211"/>
      <c r="AR777" s="211"/>
      <c r="AS777" s="211"/>
      <c r="AT777" s="211"/>
      <c r="AU777" s="211"/>
      <c r="AV777" s="211"/>
      <c r="AW777" s="211"/>
      <c r="AX777" s="211"/>
    </row>
    <row r="778" spans="1:50" ht="18.75" x14ac:dyDescent="0.3">
      <c r="A778" s="211"/>
      <c r="B778" s="211"/>
      <c r="C778" s="211"/>
      <c r="D778" s="211"/>
      <c r="E778" s="254"/>
      <c r="F778" s="254"/>
      <c r="G778" s="211"/>
      <c r="H778" s="211"/>
      <c r="I778" s="211"/>
      <c r="J778" s="258"/>
      <c r="K778" s="211"/>
      <c r="L778" s="211"/>
      <c r="M778" s="211"/>
      <c r="N778" s="261"/>
      <c r="O778" s="262"/>
      <c r="P778" s="211"/>
      <c r="Q778" s="211"/>
      <c r="R778" s="211"/>
      <c r="S778" s="211"/>
      <c r="T778" s="211"/>
      <c r="U778" s="211"/>
      <c r="V778" s="211"/>
      <c r="W778" s="211"/>
      <c r="X778" s="211"/>
      <c r="Y778" s="211"/>
      <c r="Z778" s="211"/>
      <c r="AA778" s="211"/>
      <c r="AB778" s="211"/>
      <c r="AC778" s="211"/>
      <c r="AD778" s="211"/>
      <c r="AE778" s="211"/>
      <c r="AF778" s="258"/>
      <c r="AG778" s="258"/>
      <c r="AH778" s="211"/>
      <c r="AI778" s="211"/>
      <c r="AJ778" s="211"/>
      <c r="AK778" s="211"/>
      <c r="AL778" s="211"/>
      <c r="AM778" s="211"/>
      <c r="AN778" s="211"/>
      <c r="AO778" s="211"/>
      <c r="AP778" s="211"/>
      <c r="AQ778" s="211"/>
      <c r="AR778" s="211"/>
      <c r="AS778" s="211"/>
      <c r="AT778" s="211"/>
      <c r="AU778" s="211"/>
      <c r="AV778" s="211"/>
      <c r="AW778" s="211"/>
      <c r="AX778" s="211"/>
    </row>
    <row r="779" spans="1:50" ht="18.75" x14ac:dyDescent="0.3">
      <c r="A779" s="211"/>
      <c r="B779" s="211"/>
      <c r="C779" s="211"/>
      <c r="D779" s="211"/>
      <c r="E779" s="254"/>
      <c r="F779" s="254"/>
      <c r="G779" s="211"/>
      <c r="H779" s="211"/>
      <c r="I779" s="211"/>
      <c r="J779" s="258"/>
      <c r="K779" s="211"/>
      <c r="L779" s="211"/>
      <c r="M779" s="211"/>
      <c r="N779" s="261"/>
      <c r="O779" s="262"/>
      <c r="P779" s="211"/>
      <c r="Q779" s="211"/>
      <c r="R779" s="211"/>
      <c r="S779" s="211"/>
      <c r="T779" s="211"/>
      <c r="U779" s="211"/>
      <c r="V779" s="211"/>
      <c r="W779" s="211"/>
      <c r="X779" s="211"/>
      <c r="Y779" s="211"/>
      <c r="Z779" s="211"/>
      <c r="AA779" s="211"/>
      <c r="AB779" s="211"/>
      <c r="AC779" s="211"/>
      <c r="AD779" s="211"/>
      <c r="AE779" s="211"/>
      <c r="AF779" s="258"/>
      <c r="AG779" s="258"/>
      <c r="AH779" s="211"/>
      <c r="AI779" s="211"/>
      <c r="AJ779" s="211"/>
      <c r="AK779" s="211"/>
      <c r="AL779" s="211"/>
      <c r="AM779" s="211"/>
      <c r="AN779" s="211"/>
      <c r="AO779" s="211"/>
      <c r="AP779" s="211"/>
      <c r="AQ779" s="211"/>
      <c r="AR779" s="211"/>
      <c r="AS779" s="211"/>
      <c r="AT779" s="211"/>
      <c r="AU779" s="211"/>
      <c r="AV779" s="211"/>
      <c r="AW779" s="211"/>
      <c r="AX779" s="211"/>
    </row>
    <row r="780" spans="1:50" ht="18.75" x14ac:dyDescent="0.3">
      <c r="A780" s="211"/>
      <c r="B780" s="211"/>
      <c r="C780" s="211"/>
      <c r="D780" s="211"/>
      <c r="E780" s="254"/>
      <c r="F780" s="254"/>
      <c r="G780" s="211"/>
      <c r="H780" s="211"/>
      <c r="I780" s="211"/>
      <c r="J780" s="258"/>
      <c r="K780" s="211"/>
      <c r="L780" s="211"/>
      <c r="M780" s="211"/>
      <c r="N780" s="261"/>
      <c r="O780" s="262"/>
      <c r="P780" s="211"/>
      <c r="Q780" s="211"/>
      <c r="R780" s="211"/>
      <c r="S780" s="211"/>
      <c r="T780" s="211"/>
      <c r="U780" s="211"/>
      <c r="V780" s="211"/>
      <c r="W780" s="211"/>
      <c r="X780" s="211"/>
      <c r="Y780" s="211"/>
      <c r="Z780" s="211"/>
      <c r="AA780" s="211"/>
      <c r="AB780" s="211"/>
      <c r="AC780" s="211"/>
      <c r="AD780" s="211"/>
      <c r="AE780" s="211"/>
      <c r="AF780" s="258"/>
      <c r="AG780" s="258"/>
      <c r="AH780" s="211"/>
      <c r="AI780" s="211"/>
      <c r="AJ780" s="211"/>
      <c r="AK780" s="211"/>
      <c r="AL780" s="211"/>
      <c r="AM780" s="211"/>
      <c r="AN780" s="211"/>
      <c r="AO780" s="211"/>
      <c r="AP780" s="211"/>
      <c r="AQ780" s="211"/>
      <c r="AR780" s="211"/>
      <c r="AS780" s="211"/>
      <c r="AT780" s="211"/>
      <c r="AU780" s="211"/>
      <c r="AV780" s="211"/>
      <c r="AW780" s="211"/>
      <c r="AX780" s="211"/>
    </row>
    <row r="781" spans="1:50" ht="18.75" x14ac:dyDescent="0.3">
      <c r="A781" s="211"/>
      <c r="B781" s="211"/>
      <c r="C781" s="211"/>
      <c r="D781" s="211"/>
      <c r="E781" s="254"/>
      <c r="F781" s="254"/>
      <c r="G781" s="211"/>
      <c r="H781" s="211"/>
      <c r="I781" s="211"/>
      <c r="J781" s="258"/>
      <c r="K781" s="211"/>
      <c r="L781" s="211"/>
      <c r="M781" s="211"/>
      <c r="N781" s="261"/>
      <c r="O781" s="262"/>
      <c r="P781" s="211"/>
      <c r="Q781" s="211"/>
      <c r="R781" s="211"/>
      <c r="S781" s="211"/>
      <c r="T781" s="211"/>
      <c r="U781" s="211"/>
      <c r="V781" s="211"/>
      <c r="W781" s="211"/>
      <c r="X781" s="211"/>
      <c r="Y781" s="211"/>
      <c r="Z781" s="211"/>
      <c r="AA781" s="211"/>
      <c r="AB781" s="211"/>
      <c r="AC781" s="211"/>
      <c r="AD781" s="211"/>
      <c r="AE781" s="211"/>
      <c r="AF781" s="258"/>
      <c r="AG781" s="258"/>
      <c r="AH781" s="211"/>
      <c r="AI781" s="211"/>
      <c r="AJ781" s="211"/>
      <c r="AK781" s="211"/>
      <c r="AL781" s="211"/>
      <c r="AM781" s="211"/>
      <c r="AN781" s="211"/>
      <c r="AO781" s="211"/>
      <c r="AP781" s="211"/>
      <c r="AQ781" s="211"/>
      <c r="AR781" s="211"/>
      <c r="AS781" s="211"/>
      <c r="AT781" s="211"/>
      <c r="AU781" s="211"/>
      <c r="AV781" s="211"/>
      <c r="AW781" s="211"/>
      <c r="AX781" s="211"/>
    </row>
    <row r="782" spans="1:50" ht="18.75" x14ac:dyDescent="0.3">
      <c r="A782" s="211"/>
      <c r="B782" s="211"/>
      <c r="C782" s="211"/>
      <c r="D782" s="211"/>
      <c r="E782" s="254"/>
      <c r="F782" s="254"/>
      <c r="G782" s="211"/>
      <c r="H782" s="211"/>
      <c r="I782" s="211"/>
      <c r="J782" s="258"/>
      <c r="K782" s="211"/>
      <c r="L782" s="211"/>
      <c r="M782" s="211"/>
      <c r="N782" s="261"/>
      <c r="O782" s="262"/>
      <c r="P782" s="211"/>
      <c r="Q782" s="211"/>
      <c r="R782" s="211"/>
      <c r="S782" s="211"/>
      <c r="T782" s="211"/>
      <c r="U782" s="211"/>
      <c r="V782" s="211"/>
      <c r="W782" s="211"/>
      <c r="X782" s="211"/>
      <c r="Y782" s="211"/>
      <c r="Z782" s="211"/>
      <c r="AA782" s="211"/>
      <c r="AB782" s="211"/>
      <c r="AC782" s="211"/>
      <c r="AD782" s="211"/>
      <c r="AE782" s="211"/>
      <c r="AF782" s="258"/>
      <c r="AG782" s="258"/>
      <c r="AH782" s="211"/>
      <c r="AI782" s="211"/>
      <c r="AJ782" s="211"/>
      <c r="AK782" s="211"/>
      <c r="AL782" s="211"/>
      <c r="AM782" s="211"/>
      <c r="AN782" s="211"/>
      <c r="AO782" s="211"/>
      <c r="AP782" s="211"/>
      <c r="AQ782" s="211"/>
      <c r="AR782" s="211"/>
      <c r="AS782" s="211"/>
      <c r="AT782" s="211"/>
      <c r="AU782" s="211"/>
      <c r="AV782" s="211"/>
      <c r="AW782" s="211"/>
      <c r="AX782" s="211"/>
    </row>
    <row r="783" spans="1:50" ht="18.75" x14ac:dyDescent="0.3">
      <c r="A783" s="211"/>
      <c r="B783" s="211"/>
      <c r="C783" s="211"/>
      <c r="D783" s="211"/>
      <c r="E783" s="254"/>
      <c r="F783" s="254"/>
      <c r="G783" s="211"/>
      <c r="H783" s="211"/>
      <c r="I783" s="211"/>
      <c r="J783" s="258"/>
      <c r="K783" s="211"/>
      <c r="L783" s="211"/>
      <c r="M783" s="211"/>
      <c r="N783" s="261"/>
      <c r="O783" s="262"/>
      <c r="P783" s="211"/>
      <c r="Q783" s="211"/>
      <c r="R783" s="211"/>
      <c r="S783" s="211"/>
      <c r="T783" s="211"/>
      <c r="U783" s="211"/>
      <c r="V783" s="211"/>
      <c r="W783" s="211"/>
      <c r="X783" s="211"/>
      <c r="Y783" s="211"/>
      <c r="Z783" s="211"/>
      <c r="AA783" s="211"/>
      <c r="AB783" s="211"/>
      <c r="AC783" s="211"/>
      <c r="AD783" s="211"/>
      <c r="AE783" s="211"/>
      <c r="AF783" s="258"/>
      <c r="AG783" s="258"/>
      <c r="AH783" s="211"/>
      <c r="AI783" s="211"/>
      <c r="AJ783" s="211"/>
      <c r="AK783" s="211"/>
      <c r="AL783" s="211"/>
      <c r="AM783" s="211"/>
      <c r="AN783" s="211"/>
      <c r="AO783" s="211"/>
      <c r="AP783" s="211"/>
      <c r="AQ783" s="211"/>
      <c r="AR783" s="211"/>
      <c r="AS783" s="211"/>
      <c r="AT783" s="211"/>
      <c r="AU783" s="211"/>
      <c r="AV783" s="211"/>
      <c r="AW783" s="211"/>
      <c r="AX783" s="211"/>
    </row>
    <row r="784" spans="1:50" ht="18.75" x14ac:dyDescent="0.3">
      <c r="A784" s="211"/>
      <c r="B784" s="211"/>
      <c r="C784" s="211"/>
      <c r="D784" s="211"/>
      <c r="E784" s="254"/>
      <c r="F784" s="254"/>
      <c r="G784" s="211"/>
      <c r="H784" s="211"/>
      <c r="I784" s="211"/>
      <c r="J784" s="258"/>
      <c r="K784" s="211"/>
      <c r="L784" s="211"/>
      <c r="M784" s="211"/>
      <c r="N784" s="261"/>
      <c r="O784" s="262"/>
      <c r="P784" s="211"/>
      <c r="Q784" s="211"/>
      <c r="R784" s="211"/>
      <c r="S784" s="211"/>
      <c r="T784" s="211"/>
      <c r="U784" s="211"/>
      <c r="V784" s="211"/>
      <c r="W784" s="211"/>
      <c r="X784" s="211"/>
      <c r="Y784" s="211"/>
      <c r="Z784" s="211"/>
      <c r="AA784" s="211"/>
      <c r="AB784" s="211"/>
      <c r="AC784" s="211"/>
      <c r="AD784" s="211"/>
      <c r="AE784" s="211"/>
      <c r="AF784" s="258"/>
      <c r="AG784" s="258"/>
      <c r="AH784" s="211"/>
      <c r="AI784" s="211"/>
      <c r="AJ784" s="211"/>
      <c r="AK784" s="211"/>
      <c r="AL784" s="211"/>
      <c r="AM784" s="211"/>
      <c r="AN784" s="211"/>
      <c r="AO784" s="211"/>
      <c r="AP784" s="211"/>
      <c r="AQ784" s="211"/>
      <c r="AR784" s="211"/>
      <c r="AS784" s="211"/>
      <c r="AT784" s="211"/>
      <c r="AU784" s="211"/>
      <c r="AV784" s="211"/>
      <c r="AW784" s="211"/>
      <c r="AX784" s="211"/>
    </row>
    <row r="785" spans="1:50" ht="18.75" x14ac:dyDescent="0.3">
      <c r="A785" s="211"/>
      <c r="B785" s="211"/>
      <c r="C785" s="211"/>
      <c r="D785" s="211"/>
      <c r="E785" s="254"/>
      <c r="F785" s="254"/>
      <c r="G785" s="211"/>
      <c r="H785" s="211"/>
      <c r="I785" s="211"/>
      <c r="J785" s="258"/>
      <c r="K785" s="211"/>
      <c r="L785" s="211"/>
      <c r="M785" s="211"/>
      <c r="N785" s="261"/>
      <c r="O785" s="262"/>
      <c r="P785" s="211"/>
      <c r="Q785" s="211"/>
      <c r="R785" s="211"/>
      <c r="S785" s="211"/>
      <c r="T785" s="211"/>
      <c r="U785" s="211"/>
      <c r="V785" s="211"/>
      <c r="W785" s="211"/>
      <c r="X785" s="211"/>
      <c r="Y785" s="211"/>
      <c r="Z785" s="211"/>
      <c r="AA785" s="211"/>
      <c r="AB785" s="211"/>
      <c r="AC785" s="211"/>
      <c r="AD785" s="211"/>
      <c r="AE785" s="211"/>
      <c r="AF785" s="258"/>
      <c r="AG785" s="258"/>
      <c r="AH785" s="211"/>
      <c r="AI785" s="211"/>
      <c r="AJ785" s="211"/>
      <c r="AK785" s="211"/>
      <c r="AL785" s="211"/>
      <c r="AM785" s="211"/>
      <c r="AN785" s="211"/>
      <c r="AO785" s="211"/>
      <c r="AP785" s="211"/>
      <c r="AQ785" s="211"/>
      <c r="AR785" s="211"/>
      <c r="AS785" s="211"/>
      <c r="AT785" s="211"/>
      <c r="AU785" s="211"/>
      <c r="AV785" s="211"/>
      <c r="AW785" s="211"/>
      <c r="AX785" s="211"/>
    </row>
    <row r="786" spans="1:50" ht="18.75" x14ac:dyDescent="0.3">
      <c r="A786" s="211"/>
      <c r="B786" s="211"/>
      <c r="C786" s="211"/>
      <c r="D786" s="211"/>
      <c r="E786" s="254"/>
      <c r="F786" s="254"/>
      <c r="G786" s="211"/>
      <c r="H786" s="211"/>
      <c r="I786" s="211"/>
      <c r="J786" s="258"/>
      <c r="K786" s="211"/>
      <c r="L786" s="211"/>
      <c r="M786" s="211"/>
      <c r="N786" s="261"/>
      <c r="O786" s="262"/>
      <c r="P786" s="211"/>
      <c r="Q786" s="211"/>
      <c r="R786" s="211"/>
      <c r="S786" s="211"/>
      <c r="T786" s="211"/>
      <c r="U786" s="211"/>
      <c r="V786" s="211"/>
      <c r="W786" s="211"/>
      <c r="X786" s="211"/>
      <c r="Y786" s="211"/>
      <c r="Z786" s="211"/>
      <c r="AA786" s="211"/>
      <c r="AB786" s="211"/>
      <c r="AC786" s="211"/>
      <c r="AD786" s="211"/>
      <c r="AE786" s="211"/>
      <c r="AF786" s="258"/>
      <c r="AG786" s="258"/>
      <c r="AH786" s="211"/>
      <c r="AI786" s="211"/>
      <c r="AJ786" s="211"/>
      <c r="AK786" s="211"/>
      <c r="AL786" s="211"/>
      <c r="AM786" s="211"/>
      <c r="AN786" s="211"/>
      <c r="AO786" s="211"/>
      <c r="AP786" s="211"/>
      <c r="AQ786" s="211"/>
      <c r="AR786" s="211"/>
      <c r="AS786" s="211"/>
      <c r="AT786" s="211"/>
      <c r="AU786" s="211"/>
      <c r="AV786" s="211"/>
      <c r="AW786" s="211"/>
      <c r="AX786" s="211"/>
    </row>
    <row r="787" spans="1:50" ht="18.75" x14ac:dyDescent="0.3">
      <c r="A787" s="211"/>
      <c r="B787" s="211"/>
      <c r="C787" s="211"/>
      <c r="D787" s="211"/>
      <c r="E787" s="254"/>
      <c r="F787" s="254"/>
      <c r="G787" s="211"/>
      <c r="H787" s="211"/>
      <c r="I787" s="211"/>
      <c r="J787" s="258"/>
      <c r="K787" s="211"/>
      <c r="L787" s="211"/>
      <c r="M787" s="211"/>
      <c r="N787" s="261"/>
      <c r="O787" s="262"/>
      <c r="P787" s="211"/>
      <c r="Q787" s="211"/>
      <c r="R787" s="211"/>
      <c r="S787" s="211"/>
      <c r="T787" s="211"/>
      <c r="U787" s="211"/>
      <c r="V787" s="211"/>
      <c r="W787" s="211"/>
      <c r="X787" s="211"/>
      <c r="Y787" s="211"/>
      <c r="Z787" s="211"/>
      <c r="AA787" s="211"/>
      <c r="AB787" s="211"/>
      <c r="AC787" s="211"/>
      <c r="AD787" s="211"/>
      <c r="AE787" s="211"/>
      <c r="AF787" s="258"/>
      <c r="AG787" s="258"/>
      <c r="AH787" s="211"/>
      <c r="AI787" s="211"/>
      <c r="AJ787" s="211"/>
      <c r="AK787" s="211"/>
      <c r="AL787" s="211"/>
      <c r="AM787" s="211"/>
      <c r="AN787" s="211"/>
      <c r="AO787" s="211"/>
      <c r="AP787" s="211"/>
      <c r="AQ787" s="211"/>
      <c r="AR787" s="211"/>
      <c r="AS787" s="211"/>
      <c r="AT787" s="211"/>
      <c r="AU787" s="211"/>
      <c r="AV787" s="211"/>
      <c r="AW787" s="211"/>
      <c r="AX787" s="211"/>
    </row>
    <row r="788" spans="1:50" ht="18.75" x14ac:dyDescent="0.3">
      <c r="A788" s="211"/>
      <c r="B788" s="211"/>
      <c r="C788" s="211"/>
      <c r="D788" s="211"/>
      <c r="E788" s="254"/>
      <c r="F788" s="254"/>
      <c r="G788" s="211"/>
      <c r="H788" s="211"/>
      <c r="I788" s="211"/>
      <c r="J788" s="258"/>
      <c r="K788" s="211"/>
      <c r="L788" s="211"/>
      <c r="M788" s="211"/>
      <c r="N788" s="261"/>
      <c r="O788" s="262"/>
      <c r="P788" s="211"/>
      <c r="Q788" s="211"/>
      <c r="R788" s="211"/>
      <c r="S788" s="211"/>
      <c r="T788" s="211"/>
      <c r="U788" s="211"/>
      <c r="V788" s="211"/>
      <c r="W788" s="211"/>
      <c r="X788" s="211"/>
      <c r="Y788" s="211"/>
      <c r="Z788" s="211"/>
      <c r="AA788" s="211"/>
      <c r="AB788" s="211"/>
      <c r="AC788" s="211"/>
      <c r="AD788" s="211"/>
      <c r="AE788" s="211"/>
      <c r="AF788" s="258"/>
      <c r="AG788" s="258"/>
      <c r="AH788" s="211"/>
      <c r="AI788" s="211"/>
      <c r="AJ788" s="211"/>
      <c r="AK788" s="211"/>
      <c r="AL788" s="211"/>
      <c r="AM788" s="211"/>
      <c r="AN788" s="211"/>
      <c r="AO788" s="211"/>
      <c r="AP788" s="211"/>
      <c r="AQ788" s="211"/>
      <c r="AR788" s="211"/>
      <c r="AS788" s="211"/>
      <c r="AT788" s="211"/>
      <c r="AU788" s="211"/>
      <c r="AV788" s="211"/>
      <c r="AW788" s="211"/>
      <c r="AX788" s="211"/>
    </row>
    <row r="789" spans="1:50" ht="18.75" x14ac:dyDescent="0.3">
      <c r="A789" s="211"/>
      <c r="B789" s="211"/>
      <c r="C789" s="211"/>
      <c r="D789" s="211"/>
      <c r="E789" s="254"/>
      <c r="F789" s="254"/>
      <c r="G789" s="211"/>
      <c r="H789" s="211"/>
      <c r="I789" s="211"/>
      <c r="J789" s="258"/>
      <c r="K789" s="211"/>
      <c r="L789" s="211"/>
      <c r="M789" s="211"/>
      <c r="N789" s="261"/>
      <c r="O789" s="262"/>
      <c r="P789" s="211"/>
      <c r="Q789" s="211"/>
      <c r="R789" s="211"/>
      <c r="S789" s="211"/>
      <c r="T789" s="211"/>
      <c r="U789" s="211"/>
      <c r="V789" s="211"/>
      <c r="W789" s="211"/>
      <c r="X789" s="211"/>
      <c r="Y789" s="211"/>
      <c r="Z789" s="211"/>
      <c r="AA789" s="211"/>
      <c r="AB789" s="211"/>
      <c r="AC789" s="211"/>
      <c r="AD789" s="211"/>
      <c r="AE789" s="211"/>
      <c r="AF789" s="258"/>
      <c r="AG789" s="258"/>
      <c r="AH789" s="211"/>
      <c r="AI789" s="211"/>
      <c r="AJ789" s="211"/>
      <c r="AK789" s="211"/>
      <c r="AL789" s="211"/>
      <c r="AM789" s="211"/>
      <c r="AN789" s="211"/>
      <c r="AO789" s="211"/>
      <c r="AP789" s="211"/>
      <c r="AQ789" s="211"/>
      <c r="AR789" s="211"/>
      <c r="AS789" s="211"/>
      <c r="AT789" s="211"/>
      <c r="AU789" s="211"/>
      <c r="AV789" s="211"/>
      <c r="AW789" s="211"/>
      <c r="AX789" s="211"/>
    </row>
    <row r="790" spans="1:50" ht="18.75" x14ac:dyDescent="0.3">
      <c r="A790" s="211"/>
      <c r="B790" s="211"/>
      <c r="C790" s="211"/>
      <c r="D790" s="211"/>
      <c r="E790" s="254"/>
      <c r="F790" s="254"/>
      <c r="G790" s="211"/>
      <c r="H790" s="211"/>
      <c r="I790" s="211"/>
      <c r="J790" s="258"/>
      <c r="K790" s="211"/>
      <c r="L790" s="211"/>
      <c r="M790" s="211"/>
      <c r="N790" s="261"/>
      <c r="O790" s="262"/>
      <c r="P790" s="211"/>
      <c r="Q790" s="211"/>
      <c r="R790" s="211"/>
      <c r="S790" s="211"/>
      <c r="T790" s="211"/>
      <c r="U790" s="211"/>
      <c r="V790" s="211"/>
      <c r="W790" s="211"/>
      <c r="X790" s="211"/>
      <c r="Y790" s="211"/>
      <c r="Z790" s="211"/>
      <c r="AA790" s="211"/>
      <c r="AB790" s="211"/>
      <c r="AC790" s="211"/>
      <c r="AD790" s="211"/>
      <c r="AE790" s="211"/>
      <c r="AF790" s="258"/>
      <c r="AG790" s="258"/>
      <c r="AH790" s="211"/>
      <c r="AI790" s="211"/>
      <c r="AJ790" s="211"/>
      <c r="AK790" s="211"/>
      <c r="AL790" s="211"/>
      <c r="AM790" s="211"/>
      <c r="AN790" s="211"/>
      <c r="AO790" s="211"/>
      <c r="AP790" s="211"/>
      <c r="AQ790" s="211"/>
      <c r="AR790" s="211"/>
      <c r="AS790" s="211"/>
      <c r="AT790" s="211"/>
      <c r="AU790" s="211"/>
      <c r="AV790" s="211"/>
      <c r="AW790" s="211"/>
      <c r="AX790" s="211"/>
    </row>
    <row r="791" spans="1:50" ht="18.75" x14ac:dyDescent="0.3">
      <c r="A791" s="211"/>
      <c r="B791" s="211"/>
      <c r="C791" s="211"/>
      <c r="D791" s="211"/>
      <c r="E791" s="254"/>
      <c r="F791" s="254"/>
      <c r="G791" s="211"/>
      <c r="H791" s="211"/>
      <c r="I791" s="211"/>
      <c r="J791" s="258"/>
      <c r="K791" s="211"/>
      <c r="L791" s="211"/>
      <c r="M791" s="211"/>
      <c r="N791" s="261"/>
      <c r="O791" s="262"/>
      <c r="P791" s="211"/>
      <c r="Q791" s="211"/>
      <c r="R791" s="211"/>
      <c r="S791" s="211"/>
      <c r="T791" s="211"/>
      <c r="U791" s="211"/>
      <c r="V791" s="211"/>
      <c r="W791" s="211"/>
      <c r="X791" s="211"/>
      <c r="Y791" s="211"/>
      <c r="Z791" s="211"/>
      <c r="AA791" s="211"/>
      <c r="AB791" s="211"/>
      <c r="AC791" s="211"/>
      <c r="AD791" s="211"/>
      <c r="AE791" s="211"/>
      <c r="AF791" s="258"/>
      <c r="AG791" s="258"/>
      <c r="AH791" s="211"/>
      <c r="AI791" s="211"/>
      <c r="AJ791" s="211"/>
      <c r="AK791" s="211"/>
      <c r="AL791" s="211"/>
      <c r="AM791" s="211"/>
      <c r="AN791" s="211"/>
      <c r="AO791" s="211"/>
      <c r="AP791" s="211"/>
      <c r="AQ791" s="211"/>
      <c r="AR791" s="211"/>
      <c r="AS791" s="211"/>
      <c r="AT791" s="211"/>
      <c r="AU791" s="211"/>
      <c r="AV791" s="211"/>
      <c r="AW791" s="211"/>
      <c r="AX791" s="211"/>
    </row>
    <row r="792" spans="1:50" ht="18.75" x14ac:dyDescent="0.3">
      <c r="A792" s="211"/>
      <c r="B792" s="211"/>
      <c r="C792" s="211"/>
      <c r="D792" s="211"/>
      <c r="E792" s="254"/>
      <c r="F792" s="254"/>
      <c r="G792" s="211"/>
      <c r="H792" s="211"/>
      <c r="I792" s="211"/>
      <c r="J792" s="258"/>
      <c r="K792" s="211"/>
      <c r="L792" s="211"/>
      <c r="M792" s="211"/>
      <c r="N792" s="261"/>
      <c r="O792" s="262"/>
      <c r="P792" s="211"/>
      <c r="Q792" s="211"/>
      <c r="R792" s="211"/>
      <c r="S792" s="211"/>
      <c r="T792" s="211"/>
      <c r="U792" s="211"/>
      <c r="V792" s="211"/>
      <c r="W792" s="211"/>
      <c r="X792" s="211"/>
      <c r="Y792" s="211"/>
      <c r="Z792" s="211"/>
      <c r="AA792" s="211"/>
      <c r="AB792" s="211"/>
      <c r="AC792" s="211"/>
      <c r="AD792" s="211"/>
      <c r="AE792" s="211"/>
      <c r="AF792" s="258"/>
      <c r="AG792" s="258"/>
      <c r="AH792" s="211"/>
      <c r="AI792" s="211"/>
      <c r="AJ792" s="211"/>
      <c r="AK792" s="211"/>
      <c r="AL792" s="211"/>
      <c r="AM792" s="211"/>
      <c r="AN792" s="211"/>
      <c r="AO792" s="211"/>
      <c r="AP792" s="211"/>
      <c r="AQ792" s="211"/>
      <c r="AR792" s="211"/>
      <c r="AS792" s="211"/>
      <c r="AT792" s="211"/>
      <c r="AU792" s="211"/>
      <c r="AV792" s="211"/>
      <c r="AW792" s="211"/>
      <c r="AX792" s="211"/>
    </row>
    <row r="793" spans="1:50" ht="18.75" x14ac:dyDescent="0.3">
      <c r="A793" s="211"/>
      <c r="B793" s="211"/>
      <c r="C793" s="211"/>
      <c r="D793" s="211"/>
      <c r="E793" s="254"/>
      <c r="F793" s="254"/>
      <c r="G793" s="211"/>
      <c r="H793" s="211"/>
      <c r="I793" s="211"/>
      <c r="J793" s="258"/>
      <c r="K793" s="211"/>
      <c r="L793" s="211"/>
      <c r="M793" s="211"/>
      <c r="N793" s="261"/>
      <c r="O793" s="262"/>
      <c r="P793" s="211"/>
      <c r="Q793" s="211"/>
      <c r="R793" s="211"/>
      <c r="S793" s="211"/>
      <c r="T793" s="211"/>
      <c r="U793" s="211"/>
      <c r="V793" s="211"/>
      <c r="W793" s="211"/>
      <c r="X793" s="211"/>
      <c r="Y793" s="211"/>
      <c r="Z793" s="211"/>
      <c r="AA793" s="211"/>
      <c r="AB793" s="211"/>
      <c r="AC793" s="211"/>
      <c r="AD793" s="211"/>
      <c r="AE793" s="211"/>
      <c r="AF793" s="258"/>
      <c r="AG793" s="258"/>
      <c r="AH793" s="211"/>
      <c r="AI793" s="211"/>
      <c r="AJ793" s="211"/>
      <c r="AK793" s="211"/>
      <c r="AL793" s="211"/>
      <c r="AM793" s="211"/>
      <c r="AN793" s="211"/>
      <c r="AO793" s="211"/>
      <c r="AP793" s="211"/>
      <c r="AQ793" s="211"/>
      <c r="AR793" s="211"/>
      <c r="AS793" s="211"/>
      <c r="AT793" s="211"/>
      <c r="AU793" s="211"/>
      <c r="AV793" s="211"/>
      <c r="AW793" s="211"/>
      <c r="AX793" s="211"/>
    </row>
    <row r="794" spans="1:50" ht="18.75" x14ac:dyDescent="0.3">
      <c r="A794" s="211"/>
      <c r="B794" s="211"/>
      <c r="C794" s="211"/>
      <c r="D794" s="211"/>
      <c r="E794" s="254"/>
      <c r="F794" s="254"/>
      <c r="G794" s="211"/>
      <c r="H794" s="211"/>
      <c r="I794" s="211"/>
      <c r="J794" s="258"/>
      <c r="K794" s="211"/>
      <c r="L794" s="211"/>
      <c r="M794" s="211"/>
      <c r="N794" s="261"/>
      <c r="O794" s="262"/>
      <c r="P794" s="211"/>
      <c r="Q794" s="211"/>
      <c r="R794" s="211"/>
      <c r="S794" s="211"/>
      <c r="T794" s="211"/>
      <c r="U794" s="211"/>
      <c r="V794" s="211"/>
      <c r="W794" s="211"/>
      <c r="X794" s="211"/>
      <c r="Y794" s="211"/>
      <c r="Z794" s="211"/>
      <c r="AA794" s="211"/>
      <c r="AB794" s="211"/>
      <c r="AC794" s="211"/>
      <c r="AD794" s="211"/>
      <c r="AE794" s="211"/>
      <c r="AF794" s="258"/>
      <c r="AG794" s="258"/>
      <c r="AH794" s="211"/>
      <c r="AI794" s="211"/>
      <c r="AJ794" s="211"/>
      <c r="AK794" s="211"/>
      <c r="AL794" s="211"/>
      <c r="AM794" s="211"/>
      <c r="AN794" s="211"/>
      <c r="AO794" s="211"/>
      <c r="AP794" s="211"/>
      <c r="AQ794" s="211"/>
      <c r="AR794" s="211"/>
      <c r="AS794" s="211"/>
      <c r="AT794" s="211"/>
      <c r="AU794" s="211"/>
      <c r="AV794" s="211"/>
      <c r="AW794" s="211"/>
      <c r="AX794" s="211"/>
    </row>
    <row r="795" spans="1:50" ht="18.75" x14ac:dyDescent="0.3">
      <c r="A795" s="211"/>
      <c r="B795" s="211"/>
      <c r="C795" s="211"/>
      <c r="D795" s="211"/>
      <c r="E795" s="254"/>
      <c r="F795" s="254"/>
      <c r="G795" s="211"/>
      <c r="H795" s="211"/>
      <c r="I795" s="211"/>
      <c r="J795" s="258"/>
      <c r="K795" s="211"/>
      <c r="L795" s="211"/>
      <c r="M795" s="211"/>
      <c r="N795" s="261"/>
      <c r="O795" s="262"/>
      <c r="P795" s="211"/>
      <c r="Q795" s="211"/>
      <c r="R795" s="211"/>
      <c r="S795" s="211"/>
      <c r="T795" s="211"/>
      <c r="U795" s="211"/>
      <c r="V795" s="211"/>
      <c r="W795" s="211"/>
      <c r="X795" s="211"/>
      <c r="Y795" s="211"/>
      <c r="Z795" s="211"/>
      <c r="AA795" s="211"/>
      <c r="AB795" s="211"/>
      <c r="AC795" s="211"/>
      <c r="AD795" s="211"/>
      <c r="AE795" s="211"/>
      <c r="AF795" s="258"/>
      <c r="AG795" s="258"/>
      <c r="AH795" s="211"/>
      <c r="AI795" s="211"/>
      <c r="AJ795" s="211"/>
      <c r="AK795" s="211"/>
      <c r="AL795" s="211"/>
      <c r="AM795" s="211"/>
      <c r="AN795" s="211"/>
      <c r="AO795" s="211"/>
      <c r="AP795" s="211"/>
      <c r="AQ795" s="211"/>
      <c r="AR795" s="211"/>
      <c r="AS795" s="211"/>
      <c r="AT795" s="211"/>
      <c r="AU795" s="211"/>
      <c r="AV795" s="211"/>
      <c r="AW795" s="211"/>
      <c r="AX795" s="211"/>
    </row>
    <row r="796" spans="1:50" ht="18.75" x14ac:dyDescent="0.3">
      <c r="A796" s="211"/>
      <c r="B796" s="211"/>
      <c r="C796" s="211"/>
      <c r="D796" s="211"/>
      <c r="E796" s="254"/>
      <c r="F796" s="254"/>
      <c r="G796" s="211"/>
      <c r="H796" s="211"/>
      <c r="I796" s="211"/>
      <c r="J796" s="258"/>
      <c r="K796" s="211"/>
      <c r="L796" s="211"/>
      <c r="M796" s="211"/>
      <c r="N796" s="261"/>
      <c r="O796" s="262"/>
      <c r="P796" s="211"/>
      <c r="Q796" s="211"/>
      <c r="R796" s="211"/>
      <c r="S796" s="211"/>
      <c r="T796" s="211"/>
      <c r="U796" s="211"/>
      <c r="V796" s="211"/>
      <c r="W796" s="211"/>
      <c r="X796" s="211"/>
      <c r="Y796" s="211"/>
      <c r="Z796" s="211"/>
      <c r="AA796" s="211"/>
      <c r="AB796" s="211"/>
      <c r="AC796" s="211"/>
      <c r="AD796" s="211"/>
      <c r="AE796" s="211"/>
      <c r="AF796" s="258"/>
      <c r="AG796" s="258"/>
      <c r="AH796" s="211"/>
      <c r="AI796" s="211"/>
      <c r="AJ796" s="211"/>
      <c r="AK796" s="211"/>
      <c r="AL796" s="211"/>
      <c r="AM796" s="211"/>
      <c r="AN796" s="211"/>
      <c r="AO796" s="211"/>
      <c r="AP796" s="211"/>
      <c r="AQ796" s="211"/>
      <c r="AR796" s="211"/>
      <c r="AS796" s="211"/>
      <c r="AT796" s="211"/>
      <c r="AU796" s="211"/>
      <c r="AV796" s="211"/>
      <c r="AW796" s="211"/>
      <c r="AX796" s="211"/>
    </row>
    <row r="797" spans="1:50" ht="18.75" x14ac:dyDescent="0.3">
      <c r="A797" s="211"/>
      <c r="B797" s="211"/>
      <c r="C797" s="211"/>
      <c r="D797" s="211"/>
      <c r="E797" s="254"/>
      <c r="F797" s="254"/>
      <c r="G797" s="211"/>
      <c r="H797" s="211"/>
      <c r="I797" s="211"/>
      <c r="J797" s="258"/>
      <c r="K797" s="211"/>
      <c r="L797" s="211"/>
      <c r="M797" s="211"/>
      <c r="N797" s="261"/>
      <c r="O797" s="262"/>
      <c r="P797" s="211"/>
      <c r="Q797" s="211"/>
      <c r="R797" s="211"/>
      <c r="S797" s="211"/>
      <c r="T797" s="211"/>
      <c r="U797" s="211"/>
      <c r="V797" s="211"/>
      <c r="W797" s="211"/>
      <c r="X797" s="211"/>
      <c r="Y797" s="211"/>
      <c r="Z797" s="211"/>
      <c r="AA797" s="211"/>
      <c r="AB797" s="211"/>
      <c r="AC797" s="211"/>
      <c r="AD797" s="211"/>
      <c r="AE797" s="211"/>
      <c r="AF797" s="258"/>
      <c r="AG797" s="258"/>
      <c r="AH797" s="211"/>
      <c r="AI797" s="211"/>
      <c r="AJ797" s="211"/>
      <c r="AK797" s="211"/>
      <c r="AL797" s="211"/>
      <c r="AM797" s="211"/>
      <c r="AN797" s="211"/>
      <c r="AO797" s="211"/>
      <c r="AP797" s="211"/>
      <c r="AQ797" s="211"/>
      <c r="AR797" s="211"/>
      <c r="AS797" s="211"/>
      <c r="AT797" s="211"/>
      <c r="AU797" s="211"/>
      <c r="AV797" s="211"/>
      <c r="AW797" s="211"/>
      <c r="AX797" s="211"/>
    </row>
    <row r="798" spans="1:50" ht="18.75" x14ac:dyDescent="0.3">
      <c r="A798" s="211"/>
      <c r="B798" s="211"/>
      <c r="C798" s="211"/>
      <c r="D798" s="211"/>
      <c r="E798" s="254"/>
      <c r="F798" s="254"/>
      <c r="G798" s="211"/>
      <c r="H798" s="211"/>
      <c r="I798" s="211"/>
      <c r="J798" s="258"/>
      <c r="K798" s="211"/>
      <c r="L798" s="211"/>
      <c r="M798" s="211"/>
      <c r="N798" s="261"/>
      <c r="O798" s="262"/>
      <c r="P798" s="211"/>
      <c r="Q798" s="211"/>
      <c r="R798" s="211"/>
      <c r="S798" s="211"/>
      <c r="T798" s="211"/>
      <c r="U798" s="211"/>
      <c r="V798" s="211"/>
      <c r="W798" s="211"/>
      <c r="X798" s="211"/>
      <c r="Y798" s="211"/>
      <c r="Z798" s="211"/>
      <c r="AA798" s="211"/>
      <c r="AB798" s="211"/>
      <c r="AC798" s="211"/>
      <c r="AD798" s="211"/>
      <c r="AE798" s="211"/>
      <c r="AF798" s="258"/>
      <c r="AG798" s="258"/>
      <c r="AH798" s="211"/>
      <c r="AI798" s="211"/>
      <c r="AJ798" s="211"/>
      <c r="AK798" s="211"/>
      <c r="AL798" s="211"/>
      <c r="AM798" s="211"/>
      <c r="AN798" s="211"/>
      <c r="AO798" s="211"/>
      <c r="AP798" s="211"/>
      <c r="AQ798" s="211"/>
      <c r="AR798" s="211"/>
      <c r="AS798" s="211"/>
      <c r="AT798" s="211"/>
      <c r="AU798" s="211"/>
      <c r="AV798" s="211"/>
      <c r="AW798" s="211"/>
      <c r="AX798" s="211"/>
    </row>
    <row r="799" spans="1:50" ht="18.75" x14ac:dyDescent="0.3">
      <c r="A799" s="211"/>
      <c r="B799" s="211"/>
      <c r="C799" s="211"/>
      <c r="D799" s="211"/>
      <c r="E799" s="254"/>
      <c r="F799" s="254"/>
      <c r="G799" s="211"/>
      <c r="H799" s="211"/>
      <c r="I799" s="211"/>
      <c r="J799" s="258"/>
      <c r="K799" s="211"/>
      <c r="L799" s="211"/>
      <c r="M799" s="211"/>
      <c r="N799" s="261"/>
      <c r="O799" s="262"/>
      <c r="P799" s="211"/>
      <c r="Q799" s="211"/>
      <c r="R799" s="211"/>
      <c r="S799" s="211"/>
      <c r="T799" s="211"/>
      <c r="U799" s="211"/>
      <c r="V799" s="211"/>
      <c r="W799" s="211"/>
      <c r="X799" s="211"/>
      <c r="Y799" s="211"/>
      <c r="Z799" s="211"/>
      <c r="AA799" s="211"/>
      <c r="AB799" s="211"/>
      <c r="AC799" s="211"/>
      <c r="AD799" s="211"/>
      <c r="AE799" s="211"/>
      <c r="AF799" s="258"/>
      <c r="AG799" s="258"/>
      <c r="AH799" s="211"/>
      <c r="AI799" s="211"/>
      <c r="AJ799" s="211"/>
      <c r="AK799" s="211"/>
      <c r="AL799" s="211"/>
      <c r="AM799" s="211"/>
      <c r="AN799" s="211"/>
      <c r="AO799" s="211"/>
      <c r="AP799" s="211"/>
      <c r="AQ799" s="211"/>
      <c r="AR799" s="211"/>
      <c r="AS799" s="211"/>
      <c r="AT799" s="211"/>
      <c r="AU799" s="211"/>
      <c r="AV799" s="211"/>
      <c r="AW799" s="211"/>
      <c r="AX799" s="211"/>
    </row>
    <row r="800" spans="1:50" ht="18.75" x14ac:dyDescent="0.3">
      <c r="A800" s="211"/>
      <c r="B800" s="211"/>
      <c r="C800" s="211"/>
      <c r="D800" s="211"/>
      <c r="E800" s="254"/>
      <c r="F800" s="254"/>
      <c r="G800" s="211"/>
      <c r="H800" s="211"/>
      <c r="I800" s="211"/>
      <c r="J800" s="258"/>
      <c r="K800" s="211"/>
      <c r="L800" s="211"/>
      <c r="M800" s="211"/>
      <c r="N800" s="261"/>
      <c r="O800" s="262"/>
      <c r="P800" s="211"/>
      <c r="Q800" s="211"/>
      <c r="R800" s="211"/>
      <c r="S800" s="211"/>
      <c r="T800" s="211"/>
      <c r="U800" s="211"/>
      <c r="V800" s="211"/>
      <c r="W800" s="211"/>
      <c r="X800" s="211"/>
      <c r="Y800" s="211"/>
      <c r="Z800" s="211"/>
      <c r="AA800" s="211"/>
      <c r="AB800" s="211"/>
      <c r="AC800" s="211"/>
      <c r="AD800" s="211"/>
      <c r="AE800" s="211"/>
      <c r="AF800" s="258"/>
      <c r="AG800" s="258"/>
      <c r="AH800" s="211"/>
      <c r="AI800" s="211"/>
      <c r="AJ800" s="211"/>
      <c r="AK800" s="211"/>
      <c r="AL800" s="211"/>
      <c r="AM800" s="211"/>
      <c r="AN800" s="211"/>
      <c r="AO800" s="211"/>
      <c r="AP800" s="211"/>
      <c r="AQ800" s="211"/>
      <c r="AR800" s="211"/>
      <c r="AS800" s="211"/>
      <c r="AT800" s="211"/>
      <c r="AU800" s="211"/>
      <c r="AV800" s="211"/>
      <c r="AW800" s="211"/>
      <c r="AX800" s="211"/>
    </row>
    <row r="801" spans="1:50" ht="18.75" x14ac:dyDescent="0.3">
      <c r="A801" s="211"/>
      <c r="B801" s="211"/>
      <c r="C801" s="211"/>
      <c r="D801" s="211"/>
      <c r="E801" s="254"/>
      <c r="F801" s="254"/>
      <c r="G801" s="211"/>
      <c r="H801" s="211"/>
      <c r="I801" s="211"/>
      <c r="J801" s="258"/>
      <c r="K801" s="211"/>
      <c r="L801" s="211"/>
      <c r="M801" s="211"/>
      <c r="N801" s="261"/>
      <c r="O801" s="262"/>
      <c r="P801" s="211"/>
      <c r="Q801" s="211"/>
      <c r="R801" s="211"/>
      <c r="S801" s="211"/>
      <c r="T801" s="211"/>
      <c r="U801" s="211"/>
      <c r="V801" s="211"/>
      <c r="W801" s="211"/>
      <c r="X801" s="211"/>
      <c r="Y801" s="211"/>
      <c r="Z801" s="211"/>
      <c r="AA801" s="211"/>
      <c r="AB801" s="211"/>
      <c r="AC801" s="211"/>
      <c r="AD801" s="211"/>
      <c r="AE801" s="211"/>
      <c r="AF801" s="258"/>
      <c r="AG801" s="258"/>
      <c r="AH801" s="211"/>
      <c r="AI801" s="211"/>
      <c r="AJ801" s="211"/>
      <c r="AK801" s="211"/>
      <c r="AL801" s="211"/>
      <c r="AM801" s="211"/>
      <c r="AN801" s="211"/>
      <c r="AO801" s="211"/>
      <c r="AP801" s="211"/>
      <c r="AQ801" s="211"/>
      <c r="AR801" s="211"/>
      <c r="AS801" s="211"/>
      <c r="AT801" s="211"/>
      <c r="AU801" s="211"/>
      <c r="AV801" s="211"/>
      <c r="AW801" s="211"/>
      <c r="AX801" s="211"/>
    </row>
    <row r="802" spans="1:50" ht="18.75" x14ac:dyDescent="0.3">
      <c r="A802" s="211"/>
      <c r="B802" s="211"/>
      <c r="C802" s="211"/>
      <c r="D802" s="211"/>
      <c r="E802" s="254"/>
      <c r="F802" s="254"/>
      <c r="G802" s="211"/>
      <c r="H802" s="211"/>
      <c r="I802" s="211"/>
      <c r="J802" s="258"/>
      <c r="K802" s="211"/>
      <c r="L802" s="211"/>
      <c r="M802" s="211"/>
      <c r="N802" s="261"/>
      <c r="O802" s="262"/>
      <c r="P802" s="211"/>
      <c r="Q802" s="211"/>
      <c r="R802" s="211"/>
      <c r="S802" s="211"/>
      <c r="T802" s="211"/>
      <c r="U802" s="211"/>
      <c r="V802" s="211"/>
      <c r="W802" s="211"/>
      <c r="X802" s="211"/>
      <c r="Y802" s="211"/>
      <c r="Z802" s="211"/>
      <c r="AA802" s="211"/>
      <c r="AB802" s="211"/>
      <c r="AC802" s="211"/>
      <c r="AD802" s="211"/>
      <c r="AE802" s="211"/>
      <c r="AF802" s="258"/>
      <c r="AG802" s="258"/>
      <c r="AH802" s="211"/>
      <c r="AI802" s="211"/>
      <c r="AJ802" s="211"/>
      <c r="AK802" s="211"/>
      <c r="AL802" s="211"/>
      <c r="AM802" s="211"/>
      <c r="AN802" s="211"/>
      <c r="AO802" s="211"/>
      <c r="AP802" s="211"/>
      <c r="AQ802" s="211"/>
      <c r="AR802" s="211"/>
      <c r="AS802" s="211"/>
      <c r="AT802" s="211"/>
      <c r="AU802" s="211"/>
      <c r="AV802" s="211"/>
      <c r="AW802" s="211"/>
      <c r="AX802" s="211"/>
    </row>
    <row r="803" spans="1:50" ht="18.75" x14ac:dyDescent="0.3">
      <c r="A803" s="211"/>
      <c r="B803" s="211"/>
      <c r="C803" s="211"/>
      <c r="D803" s="211"/>
      <c r="E803" s="254"/>
      <c r="F803" s="254"/>
      <c r="G803" s="211"/>
      <c r="H803" s="211"/>
      <c r="I803" s="211"/>
      <c r="J803" s="258"/>
      <c r="K803" s="211"/>
      <c r="L803" s="211"/>
      <c r="M803" s="211"/>
      <c r="N803" s="261"/>
      <c r="O803" s="262"/>
      <c r="P803" s="211"/>
      <c r="Q803" s="211"/>
      <c r="R803" s="211"/>
      <c r="S803" s="211"/>
      <c r="T803" s="211"/>
      <c r="U803" s="211"/>
      <c r="V803" s="211"/>
      <c r="W803" s="211"/>
      <c r="X803" s="211"/>
      <c r="Y803" s="211"/>
      <c r="Z803" s="211"/>
      <c r="AA803" s="211"/>
      <c r="AB803" s="211"/>
      <c r="AC803" s="211"/>
      <c r="AD803" s="211"/>
      <c r="AE803" s="211"/>
      <c r="AF803" s="258"/>
      <c r="AG803" s="258"/>
      <c r="AH803" s="211"/>
      <c r="AI803" s="211"/>
      <c r="AJ803" s="211"/>
      <c r="AK803" s="211"/>
      <c r="AL803" s="211"/>
      <c r="AM803" s="211"/>
      <c r="AN803" s="211"/>
      <c r="AO803" s="211"/>
      <c r="AP803" s="211"/>
      <c r="AQ803" s="211"/>
      <c r="AR803" s="211"/>
      <c r="AS803" s="211"/>
      <c r="AT803" s="211"/>
      <c r="AU803" s="211"/>
      <c r="AV803" s="211"/>
      <c r="AW803" s="211"/>
      <c r="AX803" s="211"/>
    </row>
    <row r="804" spans="1:50" ht="18.75" x14ac:dyDescent="0.3">
      <c r="A804" s="211"/>
      <c r="B804" s="211"/>
      <c r="C804" s="211"/>
      <c r="D804" s="211"/>
      <c r="E804" s="254"/>
      <c r="F804" s="254"/>
      <c r="G804" s="211"/>
      <c r="H804" s="211"/>
      <c r="I804" s="211"/>
      <c r="J804" s="258"/>
      <c r="K804" s="211"/>
      <c r="L804" s="211"/>
      <c r="M804" s="211"/>
      <c r="N804" s="261"/>
      <c r="O804" s="262"/>
      <c r="P804" s="211"/>
      <c r="Q804" s="211"/>
      <c r="R804" s="211"/>
      <c r="S804" s="211"/>
      <c r="T804" s="211"/>
      <c r="U804" s="211"/>
      <c r="V804" s="211"/>
      <c r="W804" s="211"/>
      <c r="X804" s="211"/>
      <c r="Y804" s="211"/>
      <c r="Z804" s="211"/>
      <c r="AA804" s="211"/>
      <c r="AB804" s="211"/>
      <c r="AC804" s="211"/>
      <c r="AD804" s="211"/>
      <c r="AE804" s="211"/>
      <c r="AF804" s="258"/>
      <c r="AG804" s="258"/>
      <c r="AH804" s="211"/>
      <c r="AI804" s="211"/>
      <c r="AJ804" s="211"/>
      <c r="AK804" s="211"/>
      <c r="AL804" s="211"/>
      <c r="AM804" s="211"/>
      <c r="AN804" s="211"/>
      <c r="AO804" s="211"/>
      <c r="AP804" s="211"/>
      <c r="AQ804" s="211"/>
      <c r="AR804" s="211"/>
      <c r="AS804" s="211"/>
      <c r="AT804" s="211"/>
      <c r="AU804" s="211"/>
      <c r="AV804" s="211"/>
      <c r="AW804" s="211"/>
      <c r="AX804" s="211"/>
    </row>
    <row r="805" spans="1:50" ht="18.75" x14ac:dyDescent="0.3">
      <c r="A805" s="211"/>
      <c r="B805" s="211"/>
      <c r="C805" s="211"/>
      <c r="D805" s="211"/>
      <c r="E805" s="254"/>
      <c r="F805" s="254"/>
      <c r="G805" s="211"/>
      <c r="H805" s="211"/>
      <c r="I805" s="211"/>
      <c r="J805" s="258"/>
      <c r="K805" s="211"/>
      <c r="L805" s="211"/>
      <c r="M805" s="211"/>
      <c r="N805" s="261"/>
      <c r="O805" s="262"/>
      <c r="P805" s="211"/>
      <c r="Q805" s="211"/>
      <c r="R805" s="211"/>
      <c r="S805" s="211"/>
      <c r="T805" s="211"/>
      <c r="U805" s="211"/>
      <c r="V805" s="211"/>
      <c r="W805" s="211"/>
      <c r="X805" s="211"/>
      <c r="Y805" s="211"/>
      <c r="Z805" s="211"/>
      <c r="AA805" s="211"/>
      <c r="AB805" s="211"/>
      <c r="AC805" s="211"/>
      <c r="AD805" s="211"/>
      <c r="AE805" s="211"/>
      <c r="AF805" s="258"/>
      <c r="AG805" s="258"/>
      <c r="AH805" s="211"/>
      <c r="AI805" s="211"/>
      <c r="AJ805" s="211"/>
      <c r="AK805" s="211"/>
      <c r="AL805" s="211"/>
      <c r="AM805" s="211"/>
      <c r="AN805" s="211"/>
      <c r="AO805" s="211"/>
      <c r="AP805" s="211"/>
      <c r="AQ805" s="211"/>
      <c r="AR805" s="211"/>
      <c r="AS805" s="211"/>
      <c r="AT805" s="211"/>
      <c r="AU805" s="211"/>
      <c r="AV805" s="211"/>
      <c r="AW805" s="211"/>
      <c r="AX805" s="211"/>
    </row>
    <row r="806" spans="1:50" ht="18.75" x14ac:dyDescent="0.3">
      <c r="A806" s="211"/>
      <c r="B806" s="211"/>
      <c r="C806" s="211"/>
      <c r="D806" s="211"/>
      <c r="E806" s="254"/>
      <c r="F806" s="254"/>
      <c r="G806" s="211"/>
      <c r="H806" s="211"/>
      <c r="I806" s="211"/>
      <c r="J806" s="258"/>
      <c r="K806" s="211"/>
      <c r="L806" s="211"/>
      <c r="M806" s="211"/>
      <c r="N806" s="261"/>
      <c r="O806" s="262"/>
      <c r="P806" s="211"/>
      <c r="Q806" s="211"/>
      <c r="R806" s="211"/>
      <c r="S806" s="211"/>
      <c r="T806" s="211"/>
      <c r="U806" s="211"/>
      <c r="V806" s="211"/>
      <c r="W806" s="211"/>
      <c r="X806" s="211"/>
      <c r="Y806" s="211"/>
      <c r="Z806" s="211"/>
      <c r="AA806" s="211"/>
      <c r="AB806" s="211"/>
      <c r="AC806" s="211"/>
      <c r="AD806" s="211"/>
      <c r="AE806" s="211"/>
      <c r="AF806" s="258"/>
      <c r="AG806" s="258"/>
      <c r="AH806" s="211"/>
      <c r="AI806" s="211"/>
      <c r="AJ806" s="211"/>
      <c r="AK806" s="211"/>
      <c r="AL806" s="211"/>
      <c r="AM806" s="211"/>
      <c r="AN806" s="211"/>
      <c r="AO806" s="211"/>
      <c r="AP806" s="211"/>
      <c r="AQ806" s="211"/>
      <c r="AR806" s="211"/>
      <c r="AS806" s="211"/>
      <c r="AT806" s="211"/>
      <c r="AU806" s="211"/>
      <c r="AV806" s="211"/>
      <c r="AW806" s="211"/>
      <c r="AX806" s="211"/>
    </row>
    <row r="807" spans="1:50" ht="18.75" x14ac:dyDescent="0.3">
      <c r="A807" s="211"/>
      <c r="B807" s="211"/>
      <c r="C807" s="211"/>
      <c r="D807" s="211"/>
      <c r="E807" s="254"/>
      <c r="F807" s="254"/>
      <c r="G807" s="211"/>
      <c r="H807" s="211"/>
      <c r="I807" s="211"/>
      <c r="J807" s="258"/>
      <c r="K807" s="211"/>
      <c r="L807" s="211"/>
      <c r="M807" s="211"/>
      <c r="N807" s="261"/>
      <c r="O807" s="262"/>
      <c r="P807" s="211"/>
      <c r="Q807" s="211"/>
      <c r="R807" s="211"/>
      <c r="S807" s="211"/>
      <c r="T807" s="211"/>
      <c r="U807" s="211"/>
      <c r="V807" s="211"/>
      <c r="W807" s="211"/>
      <c r="X807" s="211"/>
      <c r="Y807" s="211"/>
      <c r="Z807" s="211"/>
      <c r="AA807" s="211"/>
      <c r="AB807" s="211"/>
      <c r="AC807" s="211"/>
      <c r="AD807" s="211"/>
      <c r="AE807" s="211"/>
      <c r="AF807" s="258"/>
      <c r="AG807" s="258"/>
      <c r="AH807" s="211"/>
      <c r="AI807" s="211"/>
      <c r="AJ807" s="211"/>
      <c r="AK807" s="211"/>
      <c r="AL807" s="211"/>
      <c r="AM807" s="211"/>
      <c r="AN807" s="211"/>
      <c r="AO807" s="211"/>
      <c r="AP807" s="211"/>
      <c r="AQ807" s="211"/>
      <c r="AR807" s="211"/>
      <c r="AS807" s="211"/>
      <c r="AT807" s="211"/>
      <c r="AU807" s="211"/>
      <c r="AV807" s="211"/>
      <c r="AW807" s="211"/>
      <c r="AX807" s="211"/>
    </row>
    <row r="808" spans="1:50" ht="18.75" x14ac:dyDescent="0.3">
      <c r="A808" s="211"/>
      <c r="B808" s="211"/>
      <c r="C808" s="211"/>
      <c r="D808" s="211"/>
      <c r="E808" s="254"/>
      <c r="F808" s="254"/>
      <c r="G808" s="211"/>
      <c r="H808" s="211"/>
      <c r="I808" s="211"/>
      <c r="J808" s="258"/>
      <c r="K808" s="211"/>
      <c r="L808" s="211"/>
      <c r="M808" s="211"/>
      <c r="N808" s="261"/>
      <c r="O808" s="262"/>
      <c r="P808" s="211"/>
      <c r="Q808" s="211"/>
      <c r="R808" s="211"/>
      <c r="S808" s="211"/>
      <c r="T808" s="211"/>
      <c r="U808" s="211"/>
      <c r="V808" s="211"/>
      <c r="W808" s="211"/>
      <c r="X808" s="211"/>
      <c r="Y808" s="211"/>
      <c r="Z808" s="211"/>
      <c r="AA808" s="211"/>
      <c r="AB808" s="211"/>
      <c r="AC808" s="211"/>
      <c r="AD808" s="211"/>
      <c r="AE808" s="211"/>
      <c r="AF808" s="258"/>
      <c r="AG808" s="258"/>
      <c r="AH808" s="211"/>
      <c r="AI808" s="211"/>
      <c r="AJ808" s="211"/>
      <c r="AK808" s="211"/>
      <c r="AL808" s="211"/>
      <c r="AM808" s="211"/>
      <c r="AN808" s="211"/>
      <c r="AO808" s="211"/>
      <c r="AP808" s="211"/>
      <c r="AQ808" s="211"/>
      <c r="AR808" s="211"/>
      <c r="AS808" s="211"/>
      <c r="AT808" s="211"/>
      <c r="AU808" s="211"/>
      <c r="AV808" s="211"/>
      <c r="AW808" s="211"/>
      <c r="AX808" s="211"/>
    </row>
    <row r="809" spans="1:50" ht="18.75" x14ac:dyDescent="0.3">
      <c r="A809" s="211"/>
      <c r="B809" s="211"/>
      <c r="C809" s="211"/>
      <c r="D809" s="211"/>
      <c r="E809" s="254"/>
      <c r="F809" s="254"/>
      <c r="G809" s="211"/>
      <c r="H809" s="211"/>
      <c r="I809" s="211"/>
      <c r="J809" s="258"/>
      <c r="K809" s="211"/>
      <c r="L809" s="211"/>
      <c r="M809" s="211"/>
      <c r="N809" s="261"/>
      <c r="O809" s="262"/>
      <c r="P809" s="211"/>
      <c r="Q809" s="211"/>
      <c r="R809" s="211"/>
      <c r="S809" s="211"/>
      <c r="T809" s="211"/>
      <c r="U809" s="211"/>
      <c r="V809" s="211"/>
      <c r="W809" s="211"/>
      <c r="X809" s="211"/>
      <c r="Y809" s="211"/>
      <c r="Z809" s="211"/>
      <c r="AA809" s="211"/>
      <c r="AB809" s="211"/>
      <c r="AC809" s="211"/>
      <c r="AD809" s="211"/>
      <c r="AE809" s="211"/>
      <c r="AF809" s="258"/>
      <c r="AG809" s="258"/>
      <c r="AH809" s="211"/>
      <c r="AI809" s="211"/>
      <c r="AJ809" s="211"/>
      <c r="AK809" s="211"/>
      <c r="AL809" s="211"/>
      <c r="AM809" s="211"/>
      <c r="AN809" s="211"/>
      <c r="AO809" s="211"/>
      <c r="AP809" s="211"/>
      <c r="AQ809" s="211"/>
      <c r="AR809" s="211"/>
      <c r="AS809" s="211"/>
      <c r="AT809" s="211"/>
      <c r="AU809" s="211"/>
      <c r="AV809" s="211"/>
      <c r="AW809" s="211"/>
      <c r="AX809" s="211"/>
    </row>
    <row r="810" spans="1:50" ht="18.75" x14ac:dyDescent="0.3">
      <c r="A810" s="211"/>
      <c r="B810" s="211"/>
      <c r="C810" s="211"/>
      <c r="D810" s="211"/>
      <c r="E810" s="254"/>
      <c r="F810" s="254"/>
      <c r="G810" s="211"/>
      <c r="H810" s="211"/>
      <c r="I810" s="211"/>
      <c r="J810" s="258"/>
      <c r="K810" s="211"/>
      <c r="L810" s="211"/>
      <c r="M810" s="211"/>
      <c r="N810" s="261"/>
      <c r="O810" s="262"/>
      <c r="P810" s="211"/>
      <c r="Q810" s="211"/>
      <c r="R810" s="211"/>
      <c r="S810" s="211"/>
      <c r="T810" s="211"/>
      <c r="U810" s="211"/>
      <c r="V810" s="211"/>
      <c r="W810" s="211"/>
      <c r="X810" s="211"/>
      <c r="Y810" s="211"/>
      <c r="Z810" s="211"/>
      <c r="AA810" s="211"/>
      <c r="AB810" s="211"/>
      <c r="AC810" s="211"/>
      <c r="AD810" s="211"/>
      <c r="AE810" s="211"/>
      <c r="AF810" s="258"/>
      <c r="AG810" s="258"/>
      <c r="AH810" s="211"/>
      <c r="AI810" s="211"/>
      <c r="AJ810" s="211"/>
      <c r="AK810" s="211"/>
      <c r="AL810" s="211"/>
      <c r="AM810" s="211"/>
      <c r="AN810" s="211"/>
      <c r="AO810" s="211"/>
      <c r="AP810" s="211"/>
      <c r="AQ810" s="211"/>
      <c r="AR810" s="211"/>
      <c r="AS810" s="211"/>
      <c r="AT810" s="211"/>
      <c r="AU810" s="211"/>
      <c r="AV810" s="211"/>
      <c r="AW810" s="211"/>
      <c r="AX810" s="211"/>
    </row>
    <row r="811" spans="1:50" ht="18.75" x14ac:dyDescent="0.3">
      <c r="A811" s="211"/>
      <c r="B811" s="211"/>
      <c r="C811" s="211"/>
      <c r="D811" s="211"/>
      <c r="E811" s="254"/>
      <c r="F811" s="254"/>
      <c r="G811" s="211"/>
      <c r="H811" s="211"/>
      <c r="I811" s="211"/>
      <c r="J811" s="258"/>
      <c r="K811" s="211"/>
      <c r="L811" s="211"/>
      <c r="M811" s="211"/>
      <c r="N811" s="261"/>
      <c r="O811" s="262"/>
      <c r="P811" s="211"/>
      <c r="Q811" s="211"/>
      <c r="R811" s="211"/>
      <c r="S811" s="211"/>
      <c r="T811" s="211"/>
      <c r="U811" s="211"/>
      <c r="V811" s="211"/>
      <c r="W811" s="211"/>
      <c r="X811" s="211"/>
      <c r="Y811" s="211"/>
      <c r="Z811" s="211"/>
      <c r="AA811" s="211"/>
      <c r="AB811" s="211"/>
      <c r="AC811" s="211"/>
      <c r="AD811" s="211"/>
      <c r="AE811" s="211"/>
      <c r="AF811" s="258"/>
      <c r="AG811" s="258"/>
      <c r="AH811" s="211"/>
      <c r="AI811" s="211"/>
      <c r="AJ811" s="211"/>
      <c r="AK811" s="211"/>
      <c r="AL811" s="211"/>
      <c r="AM811" s="211"/>
      <c r="AN811" s="211"/>
      <c r="AO811" s="211"/>
      <c r="AP811" s="211"/>
      <c r="AQ811" s="211"/>
      <c r="AR811" s="211"/>
      <c r="AS811" s="211"/>
      <c r="AT811" s="211"/>
      <c r="AU811" s="211"/>
      <c r="AV811" s="211"/>
      <c r="AW811" s="211"/>
      <c r="AX811" s="211"/>
    </row>
    <row r="812" spans="1:50" ht="18.75" x14ac:dyDescent="0.3">
      <c r="A812" s="211"/>
      <c r="B812" s="211"/>
      <c r="C812" s="211"/>
      <c r="D812" s="211"/>
      <c r="E812" s="254"/>
      <c r="F812" s="254"/>
      <c r="G812" s="211"/>
      <c r="H812" s="211"/>
      <c r="I812" s="211"/>
      <c r="J812" s="258"/>
      <c r="K812" s="211"/>
      <c r="L812" s="211"/>
      <c r="M812" s="211"/>
      <c r="N812" s="261"/>
      <c r="O812" s="262"/>
      <c r="P812" s="211"/>
      <c r="Q812" s="211"/>
      <c r="R812" s="211"/>
      <c r="S812" s="211"/>
      <c r="T812" s="211"/>
      <c r="U812" s="211"/>
      <c r="V812" s="211"/>
      <c r="W812" s="211"/>
      <c r="X812" s="211"/>
      <c r="Y812" s="211"/>
      <c r="Z812" s="211"/>
      <c r="AA812" s="211"/>
      <c r="AB812" s="211"/>
      <c r="AC812" s="211"/>
      <c r="AD812" s="211"/>
      <c r="AE812" s="211"/>
      <c r="AF812" s="258"/>
      <c r="AG812" s="258"/>
      <c r="AH812" s="211"/>
      <c r="AI812" s="211"/>
      <c r="AJ812" s="211"/>
      <c r="AK812" s="211"/>
      <c r="AL812" s="211"/>
      <c r="AM812" s="211"/>
      <c r="AN812" s="211"/>
      <c r="AO812" s="211"/>
      <c r="AP812" s="211"/>
      <c r="AQ812" s="211"/>
      <c r="AR812" s="211"/>
      <c r="AS812" s="211"/>
      <c r="AT812" s="211"/>
      <c r="AU812" s="211"/>
      <c r="AV812" s="211"/>
      <c r="AW812" s="211"/>
      <c r="AX812" s="211"/>
    </row>
    <row r="813" spans="1:50" ht="18.75" x14ac:dyDescent="0.3">
      <c r="A813" s="211"/>
      <c r="B813" s="211"/>
      <c r="C813" s="211"/>
      <c r="D813" s="211"/>
      <c r="E813" s="254"/>
      <c r="F813" s="254"/>
      <c r="G813" s="211"/>
      <c r="H813" s="211"/>
      <c r="I813" s="211"/>
      <c r="J813" s="258"/>
      <c r="K813" s="211"/>
      <c r="L813" s="211"/>
      <c r="M813" s="211"/>
      <c r="N813" s="261"/>
      <c r="O813" s="262"/>
      <c r="P813" s="211"/>
      <c r="Q813" s="211"/>
      <c r="R813" s="211"/>
      <c r="S813" s="211"/>
      <c r="T813" s="211"/>
      <c r="U813" s="211"/>
      <c r="V813" s="211"/>
      <c r="W813" s="211"/>
      <c r="X813" s="211"/>
      <c r="Y813" s="211"/>
      <c r="Z813" s="211"/>
      <c r="AA813" s="211"/>
      <c r="AB813" s="211"/>
      <c r="AC813" s="211"/>
      <c r="AD813" s="211"/>
      <c r="AE813" s="211"/>
      <c r="AF813" s="258"/>
      <c r="AG813" s="258"/>
      <c r="AH813" s="211"/>
      <c r="AI813" s="211"/>
      <c r="AJ813" s="211"/>
      <c r="AK813" s="211"/>
      <c r="AL813" s="211"/>
      <c r="AM813" s="211"/>
      <c r="AN813" s="211"/>
      <c r="AO813" s="211"/>
      <c r="AP813" s="211"/>
      <c r="AQ813" s="211"/>
      <c r="AR813" s="211"/>
      <c r="AS813" s="211"/>
      <c r="AT813" s="211"/>
      <c r="AU813" s="211"/>
      <c r="AV813" s="211"/>
      <c r="AW813" s="211"/>
      <c r="AX813" s="211"/>
    </row>
    <row r="814" spans="1:50" ht="18.75" x14ac:dyDescent="0.3">
      <c r="A814" s="211"/>
      <c r="B814" s="211"/>
      <c r="C814" s="211"/>
      <c r="D814" s="211"/>
      <c r="E814" s="254"/>
      <c r="F814" s="254"/>
      <c r="G814" s="211"/>
      <c r="H814" s="211"/>
      <c r="I814" s="211"/>
      <c r="J814" s="258"/>
      <c r="K814" s="211"/>
      <c r="L814" s="211"/>
      <c r="M814" s="211"/>
      <c r="N814" s="261"/>
      <c r="O814" s="262"/>
      <c r="P814" s="211"/>
      <c r="Q814" s="211"/>
      <c r="R814" s="211"/>
      <c r="S814" s="211"/>
      <c r="T814" s="211"/>
      <c r="U814" s="211"/>
      <c r="V814" s="211"/>
      <c r="W814" s="211"/>
      <c r="X814" s="211"/>
      <c r="Y814" s="211"/>
      <c r="Z814" s="211"/>
      <c r="AA814" s="211"/>
      <c r="AB814" s="211"/>
      <c r="AC814" s="211"/>
      <c r="AD814" s="211"/>
      <c r="AE814" s="211"/>
      <c r="AF814" s="258"/>
      <c r="AG814" s="258"/>
      <c r="AH814" s="211"/>
      <c r="AI814" s="211"/>
      <c r="AJ814" s="211"/>
      <c r="AK814" s="211"/>
      <c r="AL814" s="211"/>
      <c r="AM814" s="211"/>
      <c r="AN814" s="211"/>
      <c r="AO814" s="211"/>
      <c r="AP814" s="211"/>
      <c r="AQ814" s="211"/>
      <c r="AR814" s="211"/>
      <c r="AS814" s="211"/>
      <c r="AT814" s="211"/>
      <c r="AU814" s="211"/>
      <c r="AV814" s="211"/>
      <c r="AW814" s="211"/>
      <c r="AX814" s="211"/>
    </row>
    <row r="815" spans="1:50" ht="18.75" x14ac:dyDescent="0.3">
      <c r="A815" s="211"/>
      <c r="B815" s="211"/>
      <c r="C815" s="211"/>
      <c r="D815" s="211"/>
      <c r="E815" s="254"/>
      <c r="F815" s="254"/>
      <c r="G815" s="211"/>
      <c r="H815" s="211"/>
      <c r="I815" s="211"/>
      <c r="J815" s="258"/>
      <c r="K815" s="211"/>
      <c r="L815" s="211"/>
      <c r="M815" s="211"/>
      <c r="N815" s="261"/>
      <c r="O815" s="262"/>
      <c r="P815" s="211"/>
      <c r="Q815" s="211"/>
      <c r="R815" s="211"/>
      <c r="S815" s="211"/>
      <c r="T815" s="211"/>
      <c r="U815" s="211"/>
      <c r="V815" s="211"/>
      <c r="W815" s="211"/>
      <c r="X815" s="211"/>
      <c r="Y815" s="211"/>
      <c r="Z815" s="211"/>
      <c r="AA815" s="211"/>
      <c r="AB815" s="211"/>
      <c r="AC815" s="211"/>
      <c r="AD815" s="211"/>
      <c r="AE815" s="211"/>
      <c r="AF815" s="258"/>
      <c r="AG815" s="258"/>
      <c r="AH815" s="211"/>
      <c r="AI815" s="211"/>
      <c r="AJ815" s="211"/>
      <c r="AK815" s="211"/>
      <c r="AL815" s="211"/>
      <c r="AM815" s="211"/>
      <c r="AN815" s="211"/>
      <c r="AO815" s="211"/>
      <c r="AP815" s="211"/>
      <c r="AQ815" s="211"/>
      <c r="AR815" s="211"/>
      <c r="AS815" s="211"/>
      <c r="AT815" s="211"/>
      <c r="AU815" s="211"/>
      <c r="AV815" s="211"/>
      <c r="AW815" s="211"/>
      <c r="AX815" s="211"/>
    </row>
    <row r="816" spans="1:50" ht="18.75" x14ac:dyDescent="0.3">
      <c r="A816" s="211"/>
      <c r="B816" s="211"/>
      <c r="C816" s="211"/>
      <c r="D816" s="211"/>
      <c r="E816" s="254"/>
      <c r="F816" s="254"/>
      <c r="G816" s="211"/>
      <c r="H816" s="211"/>
      <c r="I816" s="211"/>
      <c r="J816" s="258"/>
      <c r="K816" s="211"/>
      <c r="L816" s="211"/>
      <c r="M816" s="211"/>
      <c r="N816" s="261"/>
      <c r="O816" s="262"/>
      <c r="P816" s="211"/>
      <c r="Q816" s="211"/>
      <c r="R816" s="211"/>
      <c r="S816" s="211"/>
      <c r="T816" s="211"/>
      <c r="U816" s="211"/>
      <c r="V816" s="211"/>
      <c r="W816" s="211"/>
      <c r="X816" s="211"/>
      <c r="Y816" s="211"/>
      <c r="Z816" s="211"/>
      <c r="AA816" s="211"/>
      <c r="AB816" s="211"/>
      <c r="AC816" s="211"/>
      <c r="AD816" s="211"/>
      <c r="AE816" s="211"/>
      <c r="AF816" s="258"/>
      <c r="AG816" s="258"/>
      <c r="AH816" s="211"/>
      <c r="AI816" s="211"/>
      <c r="AJ816" s="211"/>
      <c r="AK816" s="211"/>
      <c r="AL816" s="211"/>
      <c r="AM816" s="211"/>
      <c r="AN816" s="211"/>
      <c r="AO816" s="211"/>
      <c r="AP816" s="211"/>
      <c r="AQ816" s="211"/>
      <c r="AR816" s="211"/>
      <c r="AS816" s="211"/>
      <c r="AT816" s="211"/>
      <c r="AU816" s="211"/>
      <c r="AV816" s="211"/>
      <c r="AW816" s="211"/>
      <c r="AX816" s="211"/>
    </row>
    <row r="817" spans="1:50" ht="18.75" x14ac:dyDescent="0.3">
      <c r="A817" s="211"/>
      <c r="B817" s="211"/>
      <c r="C817" s="211"/>
      <c r="D817" s="211"/>
      <c r="E817" s="254"/>
      <c r="F817" s="254"/>
      <c r="G817" s="211"/>
      <c r="H817" s="211"/>
      <c r="I817" s="211"/>
      <c r="J817" s="258"/>
      <c r="K817" s="211"/>
      <c r="L817" s="211"/>
      <c r="M817" s="211"/>
      <c r="N817" s="261"/>
      <c r="O817" s="262"/>
      <c r="P817" s="211"/>
      <c r="Q817" s="211"/>
      <c r="R817" s="211"/>
      <c r="S817" s="211"/>
      <c r="T817" s="211"/>
      <c r="U817" s="211"/>
      <c r="V817" s="211"/>
      <c r="W817" s="211"/>
      <c r="X817" s="211"/>
      <c r="Y817" s="211"/>
      <c r="Z817" s="211"/>
      <c r="AA817" s="211"/>
      <c r="AB817" s="211"/>
      <c r="AC817" s="211"/>
      <c r="AD817" s="211"/>
      <c r="AE817" s="211"/>
      <c r="AF817" s="258"/>
      <c r="AG817" s="258"/>
      <c r="AH817" s="211"/>
      <c r="AI817" s="211"/>
      <c r="AJ817" s="211"/>
      <c r="AK817" s="211"/>
      <c r="AL817" s="211"/>
      <c r="AM817" s="211"/>
      <c r="AN817" s="211"/>
      <c r="AO817" s="211"/>
      <c r="AP817" s="211"/>
      <c r="AQ817" s="211"/>
      <c r="AR817" s="211"/>
      <c r="AS817" s="211"/>
      <c r="AT817" s="211"/>
      <c r="AU817" s="211"/>
      <c r="AV817" s="211"/>
      <c r="AW817" s="211"/>
      <c r="AX817" s="211"/>
    </row>
    <row r="818" spans="1:50" ht="18.75" x14ac:dyDescent="0.3">
      <c r="A818" s="211"/>
      <c r="B818" s="211"/>
      <c r="C818" s="211"/>
      <c r="D818" s="211"/>
      <c r="E818" s="254"/>
      <c r="F818" s="254"/>
      <c r="G818" s="211"/>
      <c r="H818" s="211"/>
      <c r="I818" s="211"/>
      <c r="J818" s="258"/>
      <c r="K818" s="211"/>
      <c r="L818" s="211"/>
      <c r="M818" s="211"/>
      <c r="N818" s="261"/>
      <c r="O818" s="262"/>
      <c r="P818" s="211"/>
      <c r="Q818" s="211"/>
      <c r="R818" s="211"/>
      <c r="S818" s="211"/>
      <c r="T818" s="211"/>
      <c r="U818" s="211"/>
      <c r="V818" s="211"/>
      <c r="W818" s="211"/>
      <c r="X818" s="211"/>
      <c r="Y818" s="211"/>
      <c r="Z818" s="211"/>
      <c r="AA818" s="211"/>
      <c r="AB818" s="211"/>
      <c r="AC818" s="211"/>
      <c r="AD818" s="211"/>
      <c r="AE818" s="211"/>
      <c r="AF818" s="258"/>
      <c r="AG818" s="258"/>
      <c r="AH818" s="211"/>
      <c r="AI818" s="211"/>
      <c r="AJ818" s="211"/>
      <c r="AK818" s="211"/>
      <c r="AL818" s="211"/>
      <c r="AM818" s="211"/>
      <c r="AN818" s="211"/>
      <c r="AO818" s="211"/>
      <c r="AP818" s="211"/>
      <c r="AQ818" s="211"/>
      <c r="AR818" s="211"/>
      <c r="AS818" s="211"/>
      <c r="AT818" s="211"/>
      <c r="AU818" s="211"/>
      <c r="AV818" s="211"/>
      <c r="AW818" s="211"/>
      <c r="AX818" s="211"/>
    </row>
    <row r="819" spans="1:50" ht="18.75" x14ac:dyDescent="0.3">
      <c r="A819" s="211"/>
      <c r="B819" s="211"/>
      <c r="C819" s="211"/>
      <c r="D819" s="211"/>
      <c r="E819" s="254"/>
      <c r="F819" s="254"/>
      <c r="G819" s="211"/>
      <c r="H819" s="211"/>
      <c r="I819" s="211"/>
      <c r="J819" s="258"/>
      <c r="K819" s="211"/>
      <c r="L819" s="211"/>
      <c r="M819" s="211"/>
      <c r="N819" s="261"/>
      <c r="O819" s="262"/>
      <c r="P819" s="211"/>
      <c r="Q819" s="211"/>
      <c r="R819" s="211"/>
      <c r="S819" s="211"/>
      <c r="T819" s="211"/>
      <c r="U819" s="211"/>
      <c r="V819" s="211"/>
      <c r="W819" s="211"/>
      <c r="X819" s="211"/>
      <c r="Y819" s="211"/>
      <c r="Z819" s="211"/>
      <c r="AA819" s="211"/>
      <c r="AB819" s="211"/>
      <c r="AC819" s="211"/>
      <c r="AD819" s="211"/>
      <c r="AE819" s="211"/>
      <c r="AF819" s="258"/>
      <c r="AG819" s="258"/>
      <c r="AH819" s="211"/>
      <c r="AI819" s="211"/>
      <c r="AJ819" s="211"/>
      <c r="AK819" s="211"/>
      <c r="AL819" s="211"/>
      <c r="AM819" s="211"/>
      <c r="AN819" s="211"/>
      <c r="AO819" s="211"/>
      <c r="AP819" s="211"/>
      <c r="AQ819" s="211"/>
      <c r="AR819" s="211"/>
      <c r="AS819" s="211"/>
      <c r="AT819" s="211"/>
      <c r="AU819" s="211"/>
      <c r="AV819" s="211"/>
      <c r="AW819" s="211"/>
      <c r="AX819" s="211"/>
    </row>
    <row r="820" spans="1:50" ht="18.75" x14ac:dyDescent="0.3">
      <c r="A820" s="211"/>
      <c r="B820" s="211"/>
      <c r="C820" s="211"/>
      <c r="D820" s="211"/>
      <c r="E820" s="254"/>
      <c r="F820" s="254"/>
      <c r="G820" s="211"/>
      <c r="H820" s="211"/>
      <c r="I820" s="211"/>
      <c r="J820" s="258"/>
      <c r="K820" s="211"/>
      <c r="L820" s="211"/>
      <c r="M820" s="211"/>
      <c r="N820" s="261"/>
      <c r="O820" s="262"/>
      <c r="P820" s="211"/>
      <c r="Q820" s="211"/>
      <c r="R820" s="211"/>
      <c r="S820" s="211"/>
      <c r="T820" s="211"/>
      <c r="U820" s="211"/>
      <c r="V820" s="211"/>
      <c r="W820" s="211"/>
      <c r="X820" s="211"/>
      <c r="Y820" s="211"/>
      <c r="Z820" s="211"/>
      <c r="AA820" s="211"/>
      <c r="AB820" s="211"/>
      <c r="AC820" s="211"/>
      <c r="AD820" s="211"/>
      <c r="AE820" s="211"/>
      <c r="AF820" s="258"/>
      <c r="AG820" s="258"/>
      <c r="AH820" s="211"/>
      <c r="AI820" s="211"/>
      <c r="AJ820" s="211"/>
      <c r="AK820" s="211"/>
      <c r="AL820" s="211"/>
      <c r="AM820" s="211"/>
      <c r="AN820" s="211"/>
      <c r="AO820" s="211"/>
      <c r="AP820" s="211"/>
      <c r="AQ820" s="211"/>
      <c r="AR820" s="211"/>
      <c r="AS820" s="211"/>
      <c r="AT820" s="211"/>
      <c r="AU820" s="211"/>
      <c r="AV820" s="211"/>
      <c r="AW820" s="211"/>
      <c r="AX820" s="211"/>
    </row>
    <row r="821" spans="1:50" ht="18.75" x14ac:dyDescent="0.3">
      <c r="A821" s="211"/>
      <c r="B821" s="211"/>
      <c r="C821" s="211"/>
      <c r="D821" s="211"/>
      <c r="E821" s="254"/>
      <c r="F821" s="254"/>
      <c r="G821" s="211"/>
      <c r="H821" s="211"/>
      <c r="I821" s="211"/>
      <c r="J821" s="258"/>
      <c r="K821" s="211"/>
      <c r="L821" s="211"/>
      <c r="M821" s="211"/>
      <c r="N821" s="261"/>
      <c r="O821" s="262"/>
      <c r="P821" s="211"/>
      <c r="Q821" s="211"/>
      <c r="R821" s="211"/>
      <c r="S821" s="211"/>
      <c r="T821" s="211"/>
      <c r="U821" s="211"/>
      <c r="V821" s="211"/>
      <c r="W821" s="211"/>
      <c r="X821" s="211"/>
      <c r="Y821" s="211"/>
      <c r="Z821" s="211"/>
      <c r="AA821" s="211"/>
      <c r="AB821" s="211"/>
      <c r="AC821" s="211"/>
      <c r="AD821" s="211"/>
      <c r="AE821" s="211"/>
      <c r="AF821" s="258"/>
      <c r="AG821" s="258"/>
      <c r="AH821" s="211"/>
      <c r="AI821" s="211"/>
      <c r="AJ821" s="211"/>
      <c r="AK821" s="211"/>
      <c r="AL821" s="211"/>
      <c r="AM821" s="211"/>
      <c r="AN821" s="211"/>
      <c r="AO821" s="211"/>
      <c r="AP821" s="211"/>
      <c r="AQ821" s="211"/>
      <c r="AR821" s="211"/>
      <c r="AS821" s="211"/>
      <c r="AT821" s="211"/>
      <c r="AU821" s="211"/>
      <c r="AV821" s="211"/>
      <c r="AW821" s="211"/>
      <c r="AX821" s="211"/>
    </row>
    <row r="822" spans="1:50" ht="18.75" x14ac:dyDescent="0.3">
      <c r="A822" s="211"/>
      <c r="B822" s="211"/>
      <c r="C822" s="211"/>
      <c r="D822" s="211"/>
      <c r="E822" s="254"/>
      <c r="F822" s="254"/>
      <c r="G822" s="211"/>
      <c r="H822" s="211"/>
      <c r="I822" s="211"/>
      <c r="J822" s="258"/>
      <c r="K822" s="211"/>
      <c r="L822" s="211"/>
      <c r="M822" s="211"/>
      <c r="N822" s="261"/>
      <c r="O822" s="262"/>
      <c r="P822" s="211"/>
      <c r="Q822" s="211"/>
      <c r="R822" s="211"/>
      <c r="S822" s="211"/>
      <c r="T822" s="211"/>
      <c r="U822" s="211"/>
      <c r="V822" s="211"/>
      <c r="W822" s="211"/>
      <c r="X822" s="211"/>
      <c r="Y822" s="211"/>
      <c r="Z822" s="211"/>
      <c r="AA822" s="211"/>
      <c r="AB822" s="211"/>
      <c r="AC822" s="211"/>
      <c r="AD822" s="211"/>
      <c r="AE822" s="211"/>
      <c r="AF822" s="258"/>
      <c r="AG822" s="258"/>
      <c r="AH822" s="211"/>
      <c r="AI822" s="211"/>
      <c r="AJ822" s="211"/>
      <c r="AK822" s="211"/>
      <c r="AL822" s="211"/>
      <c r="AM822" s="211"/>
      <c r="AN822" s="211"/>
      <c r="AO822" s="211"/>
      <c r="AP822" s="211"/>
      <c r="AQ822" s="211"/>
      <c r="AR822" s="211"/>
      <c r="AS822" s="211"/>
      <c r="AT822" s="211"/>
      <c r="AU822" s="211"/>
      <c r="AV822" s="211"/>
      <c r="AW822" s="211"/>
      <c r="AX822" s="211"/>
    </row>
    <row r="823" spans="1:50" ht="18.75" x14ac:dyDescent="0.3">
      <c r="A823" s="211"/>
      <c r="B823" s="211"/>
      <c r="C823" s="211"/>
      <c r="D823" s="211"/>
      <c r="E823" s="254"/>
      <c r="F823" s="254"/>
      <c r="G823" s="211"/>
      <c r="H823" s="211"/>
      <c r="I823" s="211"/>
      <c r="J823" s="258"/>
      <c r="K823" s="211"/>
      <c r="L823" s="211"/>
      <c r="M823" s="211"/>
      <c r="N823" s="261"/>
      <c r="O823" s="262"/>
      <c r="P823" s="211"/>
      <c r="Q823" s="211"/>
      <c r="R823" s="211"/>
      <c r="S823" s="211"/>
      <c r="T823" s="211"/>
      <c r="U823" s="211"/>
      <c r="V823" s="211"/>
      <c r="W823" s="211"/>
      <c r="X823" s="211"/>
      <c r="Y823" s="211"/>
      <c r="Z823" s="211"/>
      <c r="AA823" s="211"/>
      <c r="AB823" s="211"/>
      <c r="AC823" s="211"/>
      <c r="AD823" s="211"/>
      <c r="AE823" s="211"/>
      <c r="AF823" s="258"/>
      <c r="AG823" s="258"/>
      <c r="AH823" s="211"/>
      <c r="AI823" s="211"/>
      <c r="AJ823" s="211"/>
      <c r="AK823" s="211"/>
      <c r="AL823" s="211"/>
      <c r="AM823" s="211"/>
      <c r="AN823" s="211"/>
      <c r="AO823" s="211"/>
      <c r="AP823" s="211"/>
      <c r="AQ823" s="211"/>
      <c r="AR823" s="211"/>
      <c r="AS823" s="211"/>
      <c r="AT823" s="211"/>
      <c r="AU823" s="211"/>
      <c r="AV823" s="211"/>
      <c r="AW823" s="211"/>
      <c r="AX823" s="211"/>
    </row>
    <row r="824" spans="1:50" ht="18.75" x14ac:dyDescent="0.3">
      <c r="A824" s="211"/>
      <c r="B824" s="211"/>
      <c r="C824" s="211"/>
      <c r="D824" s="211"/>
      <c r="E824" s="254"/>
      <c r="F824" s="254"/>
      <c r="G824" s="211"/>
      <c r="H824" s="211"/>
      <c r="I824" s="211"/>
      <c r="J824" s="258"/>
      <c r="K824" s="211"/>
      <c r="L824" s="211"/>
      <c r="M824" s="211"/>
      <c r="N824" s="261"/>
      <c r="O824" s="262"/>
      <c r="P824" s="211"/>
      <c r="Q824" s="211"/>
      <c r="R824" s="211"/>
      <c r="S824" s="211"/>
      <c r="T824" s="211"/>
      <c r="U824" s="211"/>
      <c r="V824" s="211"/>
      <c r="W824" s="211"/>
      <c r="X824" s="211"/>
      <c r="Y824" s="211"/>
      <c r="Z824" s="211"/>
      <c r="AA824" s="211"/>
      <c r="AB824" s="211"/>
      <c r="AC824" s="211"/>
      <c r="AD824" s="211"/>
      <c r="AE824" s="211"/>
      <c r="AF824" s="258"/>
      <c r="AG824" s="258"/>
      <c r="AH824" s="211"/>
      <c r="AI824" s="211"/>
      <c r="AJ824" s="211"/>
      <c r="AK824" s="211"/>
      <c r="AL824" s="211"/>
      <c r="AM824" s="211"/>
      <c r="AN824" s="211"/>
      <c r="AO824" s="211"/>
      <c r="AP824" s="211"/>
      <c r="AQ824" s="211"/>
      <c r="AR824" s="211"/>
      <c r="AS824" s="211"/>
      <c r="AT824" s="211"/>
      <c r="AU824" s="211"/>
      <c r="AV824" s="211"/>
      <c r="AW824" s="211"/>
      <c r="AX824" s="211"/>
    </row>
    <row r="825" spans="1:50" ht="18.75" x14ac:dyDescent="0.3">
      <c r="A825" s="211"/>
      <c r="B825" s="211"/>
      <c r="C825" s="211"/>
      <c r="D825" s="211"/>
      <c r="E825" s="254"/>
      <c r="F825" s="254"/>
      <c r="G825" s="211"/>
      <c r="H825" s="211"/>
      <c r="I825" s="211"/>
      <c r="J825" s="258"/>
      <c r="K825" s="211"/>
      <c r="L825" s="211"/>
      <c r="M825" s="211"/>
      <c r="N825" s="261"/>
      <c r="O825" s="262"/>
      <c r="P825" s="211"/>
      <c r="Q825" s="211"/>
      <c r="R825" s="211"/>
      <c r="S825" s="211"/>
      <c r="T825" s="211"/>
      <c r="U825" s="211"/>
      <c r="V825" s="211"/>
      <c r="W825" s="211"/>
      <c r="X825" s="211"/>
      <c r="Y825" s="211"/>
      <c r="Z825" s="211"/>
      <c r="AA825" s="211"/>
      <c r="AB825" s="211"/>
      <c r="AC825" s="211"/>
      <c r="AD825" s="211"/>
      <c r="AE825" s="211"/>
      <c r="AF825" s="258"/>
      <c r="AG825" s="258"/>
      <c r="AH825" s="211"/>
      <c r="AI825" s="211"/>
      <c r="AJ825" s="211"/>
      <c r="AK825" s="211"/>
      <c r="AL825" s="211"/>
      <c r="AM825" s="211"/>
      <c r="AN825" s="211"/>
      <c r="AO825" s="211"/>
      <c r="AP825" s="211"/>
      <c r="AQ825" s="211"/>
      <c r="AR825" s="211"/>
      <c r="AS825" s="211"/>
      <c r="AT825" s="211"/>
      <c r="AU825" s="211"/>
      <c r="AV825" s="211"/>
      <c r="AW825" s="211"/>
      <c r="AX825" s="211"/>
    </row>
    <row r="826" spans="1:50" ht="18.75" x14ac:dyDescent="0.3">
      <c r="A826" s="211"/>
      <c r="B826" s="211"/>
      <c r="C826" s="211"/>
      <c r="D826" s="211"/>
      <c r="E826" s="254"/>
      <c r="F826" s="254"/>
      <c r="G826" s="211"/>
      <c r="H826" s="211"/>
      <c r="I826" s="211"/>
      <c r="J826" s="258"/>
      <c r="K826" s="211"/>
      <c r="L826" s="211"/>
      <c r="M826" s="211"/>
      <c r="N826" s="261"/>
      <c r="O826" s="262"/>
      <c r="P826" s="211"/>
      <c r="Q826" s="211"/>
      <c r="R826" s="211"/>
      <c r="S826" s="211"/>
      <c r="T826" s="211"/>
      <c r="U826" s="211"/>
      <c r="V826" s="211"/>
      <c r="W826" s="211"/>
      <c r="X826" s="211"/>
      <c r="Y826" s="211"/>
      <c r="Z826" s="211"/>
      <c r="AA826" s="211"/>
      <c r="AB826" s="211"/>
      <c r="AC826" s="211"/>
      <c r="AD826" s="211"/>
      <c r="AE826" s="211"/>
      <c r="AF826" s="258"/>
      <c r="AG826" s="258"/>
      <c r="AH826" s="211"/>
      <c r="AI826" s="211"/>
      <c r="AJ826" s="211"/>
      <c r="AK826" s="211"/>
      <c r="AL826" s="211"/>
      <c r="AM826" s="211"/>
      <c r="AN826" s="211"/>
      <c r="AO826" s="211"/>
      <c r="AP826" s="211"/>
      <c r="AQ826" s="211"/>
      <c r="AR826" s="211"/>
      <c r="AS826" s="211"/>
      <c r="AT826" s="211"/>
      <c r="AU826" s="211"/>
      <c r="AV826" s="211"/>
      <c r="AW826" s="211"/>
      <c r="AX826" s="211"/>
    </row>
    <row r="827" spans="1:50" ht="18.75" x14ac:dyDescent="0.3">
      <c r="A827" s="211"/>
      <c r="B827" s="211"/>
      <c r="C827" s="211"/>
      <c r="D827" s="211"/>
      <c r="E827" s="254"/>
      <c r="F827" s="254"/>
      <c r="G827" s="211"/>
      <c r="H827" s="211"/>
      <c r="I827" s="211"/>
      <c r="J827" s="258"/>
      <c r="K827" s="211"/>
      <c r="L827" s="211"/>
      <c r="M827" s="211"/>
      <c r="N827" s="261"/>
      <c r="O827" s="262"/>
      <c r="P827" s="211"/>
      <c r="Q827" s="211"/>
      <c r="R827" s="211"/>
      <c r="S827" s="211"/>
      <c r="T827" s="211"/>
      <c r="U827" s="211"/>
      <c r="V827" s="211"/>
      <c r="W827" s="211"/>
      <c r="X827" s="211"/>
      <c r="Y827" s="211"/>
      <c r="Z827" s="211"/>
      <c r="AA827" s="211"/>
      <c r="AB827" s="211"/>
      <c r="AC827" s="211"/>
      <c r="AD827" s="211"/>
      <c r="AE827" s="211"/>
      <c r="AF827" s="258"/>
      <c r="AG827" s="258"/>
      <c r="AH827" s="211"/>
      <c r="AI827" s="211"/>
      <c r="AJ827" s="211"/>
      <c r="AK827" s="211"/>
      <c r="AL827" s="211"/>
      <c r="AM827" s="211"/>
      <c r="AN827" s="211"/>
      <c r="AO827" s="211"/>
      <c r="AP827" s="211"/>
      <c r="AQ827" s="211"/>
      <c r="AR827" s="211"/>
      <c r="AS827" s="211"/>
      <c r="AT827" s="211"/>
      <c r="AU827" s="211"/>
      <c r="AV827" s="211"/>
      <c r="AW827" s="211"/>
      <c r="AX827" s="211"/>
    </row>
    <row r="828" spans="1:50" ht="18.75" x14ac:dyDescent="0.3">
      <c r="A828" s="211"/>
      <c r="B828" s="211"/>
      <c r="C828" s="211"/>
      <c r="D828" s="211"/>
      <c r="E828" s="254"/>
      <c r="F828" s="254"/>
      <c r="G828" s="211"/>
      <c r="H828" s="211"/>
      <c r="I828" s="211"/>
      <c r="J828" s="258"/>
      <c r="K828" s="211"/>
      <c r="L828" s="211"/>
      <c r="M828" s="211"/>
      <c r="N828" s="261"/>
      <c r="O828" s="262"/>
      <c r="P828" s="211"/>
      <c r="Q828" s="211"/>
      <c r="R828" s="211"/>
      <c r="S828" s="211"/>
      <c r="T828" s="211"/>
      <c r="U828" s="211"/>
      <c r="V828" s="211"/>
      <c r="W828" s="211"/>
      <c r="X828" s="211"/>
      <c r="Y828" s="211"/>
      <c r="Z828" s="211"/>
      <c r="AA828" s="211"/>
      <c r="AB828" s="211"/>
      <c r="AC828" s="211"/>
      <c r="AD828" s="211"/>
      <c r="AE828" s="211"/>
      <c r="AF828" s="258"/>
      <c r="AG828" s="258"/>
      <c r="AH828" s="211"/>
      <c r="AI828" s="211"/>
      <c r="AJ828" s="211"/>
      <c r="AK828" s="211"/>
      <c r="AL828" s="211"/>
      <c r="AM828" s="211"/>
      <c r="AN828" s="211"/>
      <c r="AO828" s="211"/>
      <c r="AP828" s="211"/>
      <c r="AQ828" s="211"/>
      <c r="AR828" s="211"/>
      <c r="AS828" s="211"/>
      <c r="AT828" s="211"/>
      <c r="AU828" s="211"/>
      <c r="AV828" s="211"/>
      <c r="AW828" s="211"/>
      <c r="AX828" s="211"/>
    </row>
    <row r="829" spans="1:50" ht="18.75" x14ac:dyDescent="0.3">
      <c r="A829" s="211"/>
      <c r="B829" s="211"/>
      <c r="C829" s="211"/>
      <c r="D829" s="211"/>
      <c r="E829" s="254"/>
      <c r="F829" s="254"/>
      <c r="G829" s="211"/>
      <c r="H829" s="211"/>
      <c r="I829" s="211"/>
      <c r="J829" s="258"/>
      <c r="K829" s="211"/>
      <c r="L829" s="211"/>
      <c r="M829" s="211"/>
      <c r="N829" s="261"/>
      <c r="O829" s="262"/>
      <c r="P829" s="211"/>
      <c r="Q829" s="211"/>
      <c r="R829" s="211"/>
      <c r="S829" s="211"/>
      <c r="T829" s="211"/>
      <c r="U829" s="211"/>
      <c r="V829" s="211"/>
      <c r="W829" s="211"/>
      <c r="X829" s="211"/>
      <c r="Y829" s="211"/>
      <c r="Z829" s="211"/>
      <c r="AA829" s="211"/>
      <c r="AB829" s="211"/>
      <c r="AC829" s="211"/>
      <c r="AD829" s="211"/>
      <c r="AE829" s="211"/>
      <c r="AF829" s="258"/>
      <c r="AG829" s="258"/>
      <c r="AH829" s="211"/>
      <c r="AI829" s="211"/>
      <c r="AJ829" s="211"/>
      <c r="AK829" s="211"/>
      <c r="AL829" s="211"/>
      <c r="AM829" s="211"/>
      <c r="AN829" s="211"/>
      <c r="AO829" s="211"/>
      <c r="AP829" s="211"/>
      <c r="AQ829" s="211"/>
      <c r="AR829" s="211"/>
      <c r="AS829" s="211"/>
      <c r="AT829" s="211"/>
      <c r="AU829" s="211"/>
      <c r="AV829" s="211"/>
      <c r="AW829" s="211"/>
      <c r="AX829" s="211"/>
    </row>
    <row r="830" spans="1:50" ht="18.75" x14ac:dyDescent="0.3">
      <c r="A830" s="211"/>
      <c r="B830" s="211"/>
      <c r="C830" s="211"/>
      <c r="D830" s="211"/>
      <c r="E830" s="254"/>
      <c r="F830" s="254"/>
      <c r="G830" s="211"/>
      <c r="H830" s="211"/>
      <c r="I830" s="211"/>
      <c r="J830" s="258"/>
      <c r="K830" s="211"/>
      <c r="L830" s="211"/>
      <c r="M830" s="211"/>
      <c r="N830" s="261"/>
      <c r="O830" s="262"/>
      <c r="P830" s="211"/>
      <c r="Q830" s="211"/>
      <c r="R830" s="211"/>
      <c r="S830" s="211"/>
      <c r="T830" s="211"/>
      <c r="U830" s="211"/>
      <c r="V830" s="211"/>
      <c r="W830" s="211"/>
      <c r="X830" s="211"/>
      <c r="Y830" s="211"/>
      <c r="Z830" s="211"/>
      <c r="AA830" s="211"/>
      <c r="AB830" s="211"/>
      <c r="AC830" s="211"/>
      <c r="AD830" s="211"/>
      <c r="AE830" s="211"/>
      <c r="AF830" s="258"/>
      <c r="AG830" s="258"/>
      <c r="AH830" s="211"/>
      <c r="AI830" s="211"/>
      <c r="AJ830" s="211"/>
      <c r="AK830" s="211"/>
      <c r="AL830" s="211"/>
      <c r="AM830" s="211"/>
      <c r="AN830" s="211"/>
      <c r="AO830" s="211"/>
      <c r="AP830" s="211"/>
      <c r="AQ830" s="211"/>
      <c r="AR830" s="211"/>
      <c r="AS830" s="211"/>
      <c r="AT830" s="211"/>
      <c r="AU830" s="211"/>
      <c r="AV830" s="211"/>
      <c r="AW830" s="211"/>
      <c r="AX830" s="211"/>
    </row>
    <row r="831" spans="1:50" ht="18.75" x14ac:dyDescent="0.3">
      <c r="A831" s="211"/>
      <c r="B831" s="211"/>
      <c r="C831" s="211"/>
      <c r="D831" s="211"/>
      <c r="E831" s="254"/>
      <c r="F831" s="254"/>
      <c r="G831" s="211"/>
      <c r="H831" s="211"/>
      <c r="I831" s="211"/>
      <c r="J831" s="258"/>
      <c r="K831" s="211"/>
      <c r="L831" s="211"/>
      <c r="M831" s="211"/>
      <c r="N831" s="261"/>
      <c r="O831" s="262"/>
      <c r="P831" s="211"/>
      <c r="Q831" s="211"/>
      <c r="R831" s="211"/>
      <c r="S831" s="211"/>
      <c r="T831" s="211"/>
      <c r="U831" s="211"/>
      <c r="V831" s="211"/>
      <c r="W831" s="211"/>
      <c r="X831" s="211"/>
      <c r="Y831" s="211"/>
      <c r="Z831" s="211"/>
      <c r="AA831" s="211"/>
      <c r="AB831" s="211"/>
      <c r="AC831" s="211"/>
      <c r="AD831" s="211"/>
      <c r="AE831" s="211"/>
      <c r="AF831" s="258"/>
      <c r="AG831" s="258"/>
      <c r="AH831" s="211"/>
      <c r="AI831" s="211"/>
      <c r="AJ831" s="211"/>
      <c r="AK831" s="211"/>
      <c r="AL831" s="211"/>
      <c r="AM831" s="211"/>
      <c r="AN831" s="211"/>
      <c r="AO831" s="211"/>
      <c r="AP831" s="211"/>
      <c r="AQ831" s="211"/>
      <c r="AR831" s="211"/>
      <c r="AS831" s="211"/>
      <c r="AT831" s="211"/>
      <c r="AU831" s="211"/>
      <c r="AV831" s="211"/>
      <c r="AW831" s="211"/>
      <c r="AX831" s="211"/>
    </row>
    <row r="832" spans="1:50" ht="18.75" x14ac:dyDescent="0.3">
      <c r="A832" s="211"/>
      <c r="B832" s="211"/>
      <c r="C832" s="211"/>
      <c r="D832" s="211"/>
      <c r="E832" s="254"/>
      <c r="F832" s="254"/>
      <c r="G832" s="211"/>
      <c r="H832" s="211"/>
      <c r="I832" s="211"/>
      <c r="J832" s="258"/>
      <c r="K832" s="211"/>
      <c r="L832" s="211"/>
      <c r="M832" s="211"/>
      <c r="N832" s="261"/>
      <c r="O832" s="262"/>
      <c r="P832" s="211"/>
      <c r="Q832" s="211"/>
      <c r="R832" s="211"/>
      <c r="S832" s="211"/>
      <c r="T832" s="211"/>
      <c r="U832" s="211"/>
      <c r="V832" s="211"/>
      <c r="W832" s="211"/>
      <c r="X832" s="211"/>
      <c r="Y832" s="211"/>
      <c r="Z832" s="211"/>
      <c r="AA832" s="211"/>
      <c r="AB832" s="211"/>
      <c r="AC832" s="211"/>
      <c r="AD832" s="211"/>
      <c r="AE832" s="211"/>
      <c r="AF832" s="258"/>
      <c r="AG832" s="258"/>
      <c r="AH832" s="211"/>
      <c r="AI832" s="211"/>
      <c r="AJ832" s="211"/>
      <c r="AK832" s="211"/>
      <c r="AL832" s="211"/>
      <c r="AM832" s="211"/>
      <c r="AN832" s="211"/>
      <c r="AO832" s="211"/>
      <c r="AP832" s="211"/>
      <c r="AQ832" s="211"/>
      <c r="AR832" s="211"/>
      <c r="AS832" s="211"/>
      <c r="AT832" s="211"/>
      <c r="AU832" s="211"/>
      <c r="AV832" s="211"/>
      <c r="AW832" s="211"/>
      <c r="AX832" s="211"/>
    </row>
    <row r="833" spans="1:50" ht="18.75" x14ac:dyDescent="0.3">
      <c r="A833" s="211"/>
      <c r="B833" s="211"/>
      <c r="C833" s="211"/>
      <c r="D833" s="211"/>
      <c r="E833" s="254"/>
      <c r="F833" s="254"/>
      <c r="G833" s="211"/>
      <c r="H833" s="211"/>
      <c r="I833" s="211"/>
      <c r="J833" s="258"/>
      <c r="K833" s="211"/>
      <c r="L833" s="211"/>
      <c r="M833" s="211"/>
      <c r="N833" s="261"/>
      <c r="O833" s="262"/>
      <c r="P833" s="211"/>
      <c r="Q833" s="211"/>
      <c r="R833" s="211"/>
      <c r="S833" s="211"/>
      <c r="T833" s="211"/>
      <c r="U833" s="211"/>
      <c r="V833" s="211"/>
      <c r="W833" s="211"/>
      <c r="X833" s="211"/>
      <c r="Y833" s="211"/>
      <c r="Z833" s="211"/>
      <c r="AA833" s="211"/>
      <c r="AB833" s="211"/>
      <c r="AC833" s="211"/>
      <c r="AD833" s="211"/>
      <c r="AE833" s="211"/>
      <c r="AF833" s="258"/>
      <c r="AG833" s="258"/>
      <c r="AH833" s="211"/>
      <c r="AI833" s="211"/>
      <c r="AJ833" s="211"/>
      <c r="AK833" s="211"/>
      <c r="AL833" s="211"/>
      <c r="AM833" s="211"/>
      <c r="AN833" s="211"/>
      <c r="AO833" s="211"/>
      <c r="AP833" s="211"/>
      <c r="AQ833" s="211"/>
      <c r="AR833" s="211"/>
      <c r="AS833" s="211"/>
      <c r="AT833" s="211"/>
      <c r="AU833" s="211"/>
      <c r="AV833" s="211"/>
      <c r="AW833" s="211"/>
      <c r="AX833" s="211"/>
    </row>
    <row r="834" spans="1:50" ht="18.75" x14ac:dyDescent="0.3">
      <c r="A834" s="211"/>
      <c r="B834" s="211"/>
      <c r="C834" s="211"/>
      <c r="D834" s="211"/>
      <c r="E834" s="254"/>
      <c r="F834" s="254"/>
      <c r="G834" s="211"/>
      <c r="H834" s="211"/>
      <c r="I834" s="211"/>
      <c r="J834" s="258"/>
      <c r="K834" s="211"/>
      <c r="L834" s="211"/>
      <c r="M834" s="211"/>
      <c r="N834" s="261"/>
      <c r="O834" s="262"/>
      <c r="P834" s="211"/>
      <c r="Q834" s="211"/>
      <c r="R834" s="211"/>
      <c r="S834" s="211"/>
      <c r="T834" s="211"/>
      <c r="U834" s="211"/>
      <c r="V834" s="211"/>
      <c r="W834" s="211"/>
      <c r="X834" s="211"/>
      <c r="Y834" s="211"/>
      <c r="Z834" s="211"/>
      <c r="AA834" s="211"/>
      <c r="AB834" s="211"/>
      <c r="AC834" s="211"/>
      <c r="AD834" s="211"/>
      <c r="AE834" s="211"/>
      <c r="AF834" s="258"/>
      <c r="AG834" s="258"/>
      <c r="AH834" s="211"/>
      <c r="AI834" s="211"/>
      <c r="AJ834" s="211"/>
      <c r="AK834" s="211"/>
      <c r="AL834" s="211"/>
      <c r="AM834" s="211"/>
      <c r="AN834" s="211"/>
      <c r="AO834" s="211"/>
      <c r="AP834" s="211"/>
      <c r="AQ834" s="211"/>
      <c r="AR834" s="211"/>
      <c r="AS834" s="211"/>
      <c r="AT834" s="211"/>
      <c r="AU834" s="211"/>
      <c r="AV834" s="211"/>
      <c r="AW834" s="211"/>
      <c r="AX834" s="211"/>
    </row>
    <row r="835" spans="1:50" ht="18.75" x14ac:dyDescent="0.3">
      <c r="A835" s="211"/>
      <c r="B835" s="211"/>
      <c r="C835" s="211"/>
      <c r="D835" s="211"/>
      <c r="E835" s="254"/>
      <c r="F835" s="254"/>
      <c r="G835" s="211"/>
      <c r="H835" s="211"/>
      <c r="I835" s="211"/>
      <c r="J835" s="258"/>
      <c r="K835" s="211"/>
      <c r="L835" s="211"/>
      <c r="M835" s="211"/>
      <c r="N835" s="261"/>
      <c r="O835" s="262"/>
      <c r="P835" s="211"/>
      <c r="Q835" s="211"/>
      <c r="R835" s="211"/>
      <c r="S835" s="211"/>
      <c r="T835" s="211"/>
      <c r="U835" s="211"/>
      <c r="V835" s="211"/>
      <c r="W835" s="211"/>
      <c r="X835" s="211"/>
      <c r="Y835" s="211"/>
      <c r="Z835" s="211"/>
      <c r="AA835" s="211"/>
      <c r="AB835" s="211"/>
      <c r="AC835" s="211"/>
      <c r="AD835" s="211"/>
      <c r="AE835" s="211"/>
      <c r="AF835" s="258"/>
      <c r="AG835" s="258"/>
      <c r="AH835" s="211"/>
      <c r="AI835" s="211"/>
      <c r="AJ835" s="211"/>
      <c r="AK835" s="211"/>
      <c r="AL835" s="211"/>
      <c r="AM835" s="211"/>
      <c r="AN835" s="211"/>
      <c r="AO835" s="211"/>
      <c r="AP835" s="211"/>
      <c r="AQ835" s="211"/>
      <c r="AR835" s="211"/>
      <c r="AS835" s="211"/>
      <c r="AT835" s="211"/>
      <c r="AU835" s="211"/>
      <c r="AV835" s="211"/>
      <c r="AW835" s="211"/>
      <c r="AX835" s="211"/>
    </row>
    <row r="836" spans="1:50" ht="18.75" x14ac:dyDescent="0.3">
      <c r="A836" s="211"/>
      <c r="B836" s="211"/>
      <c r="C836" s="211"/>
      <c r="D836" s="211"/>
      <c r="E836" s="254"/>
      <c r="F836" s="254"/>
      <c r="G836" s="211"/>
      <c r="H836" s="211"/>
      <c r="I836" s="211"/>
      <c r="J836" s="258"/>
      <c r="K836" s="211"/>
      <c r="L836" s="211"/>
      <c r="M836" s="211"/>
      <c r="N836" s="261"/>
      <c r="O836" s="262"/>
      <c r="P836" s="211"/>
      <c r="Q836" s="211"/>
      <c r="R836" s="211"/>
      <c r="S836" s="211"/>
      <c r="T836" s="211"/>
      <c r="U836" s="211"/>
      <c r="V836" s="211"/>
      <c r="W836" s="211"/>
      <c r="X836" s="211"/>
      <c r="Y836" s="211"/>
      <c r="Z836" s="211"/>
      <c r="AA836" s="211"/>
      <c r="AB836" s="211"/>
      <c r="AC836" s="211"/>
      <c r="AD836" s="211"/>
      <c r="AE836" s="211"/>
      <c r="AF836" s="258"/>
      <c r="AG836" s="258"/>
      <c r="AH836" s="211"/>
      <c r="AI836" s="211"/>
      <c r="AJ836" s="211"/>
      <c r="AK836" s="211"/>
      <c r="AL836" s="211"/>
      <c r="AM836" s="211"/>
      <c r="AN836" s="211"/>
      <c r="AO836" s="211"/>
      <c r="AP836" s="211"/>
      <c r="AQ836" s="211"/>
      <c r="AR836" s="211"/>
      <c r="AS836" s="211"/>
      <c r="AT836" s="211"/>
      <c r="AU836" s="211"/>
      <c r="AV836" s="211"/>
      <c r="AW836" s="211"/>
      <c r="AX836" s="211"/>
    </row>
    <row r="837" spans="1:50" ht="18.75" x14ac:dyDescent="0.3">
      <c r="A837" s="211"/>
      <c r="B837" s="211"/>
      <c r="C837" s="211"/>
      <c r="D837" s="211"/>
      <c r="E837" s="254"/>
      <c r="F837" s="254"/>
      <c r="G837" s="211"/>
      <c r="H837" s="211"/>
      <c r="I837" s="211"/>
      <c r="J837" s="258"/>
      <c r="K837" s="211"/>
      <c r="L837" s="211"/>
      <c r="M837" s="211"/>
      <c r="N837" s="261"/>
      <c r="O837" s="262"/>
      <c r="P837" s="211"/>
      <c r="Q837" s="211"/>
      <c r="R837" s="211"/>
      <c r="S837" s="211"/>
      <c r="T837" s="211"/>
      <c r="U837" s="211"/>
      <c r="V837" s="211"/>
      <c r="W837" s="211"/>
      <c r="X837" s="211"/>
      <c r="Y837" s="211"/>
      <c r="Z837" s="211"/>
      <c r="AA837" s="211"/>
      <c r="AB837" s="211"/>
      <c r="AC837" s="211"/>
      <c r="AD837" s="211"/>
      <c r="AE837" s="211"/>
      <c r="AF837" s="258"/>
      <c r="AG837" s="258"/>
      <c r="AH837" s="211"/>
      <c r="AI837" s="211"/>
      <c r="AJ837" s="211"/>
      <c r="AK837" s="211"/>
      <c r="AL837" s="211"/>
      <c r="AM837" s="211"/>
      <c r="AN837" s="211"/>
      <c r="AO837" s="211"/>
      <c r="AP837" s="211"/>
      <c r="AQ837" s="211"/>
      <c r="AR837" s="211"/>
      <c r="AS837" s="211"/>
      <c r="AT837" s="211"/>
      <c r="AU837" s="211"/>
      <c r="AV837" s="211"/>
      <c r="AW837" s="211"/>
      <c r="AX837" s="211"/>
    </row>
    <row r="838" spans="1:50" ht="18.75" x14ac:dyDescent="0.3">
      <c r="A838" s="211"/>
      <c r="B838" s="211"/>
      <c r="C838" s="211"/>
      <c r="D838" s="211"/>
      <c r="E838" s="254"/>
      <c r="F838" s="254"/>
      <c r="G838" s="211"/>
      <c r="H838" s="211"/>
      <c r="I838" s="211"/>
      <c r="J838" s="258"/>
      <c r="K838" s="211"/>
      <c r="L838" s="211"/>
      <c r="M838" s="211"/>
      <c r="N838" s="261"/>
      <c r="O838" s="262"/>
      <c r="P838" s="211"/>
      <c r="Q838" s="211"/>
      <c r="R838" s="211"/>
      <c r="S838" s="211"/>
      <c r="T838" s="211"/>
      <c r="U838" s="211"/>
      <c r="V838" s="211"/>
      <c r="W838" s="211"/>
      <c r="X838" s="211"/>
      <c r="Y838" s="211"/>
      <c r="Z838" s="211"/>
      <c r="AA838" s="211"/>
      <c r="AB838" s="211"/>
      <c r="AC838" s="211"/>
      <c r="AD838" s="211"/>
      <c r="AE838" s="211"/>
      <c r="AF838" s="258"/>
      <c r="AG838" s="258"/>
      <c r="AH838" s="211"/>
      <c r="AI838" s="211"/>
      <c r="AJ838" s="211"/>
      <c r="AK838" s="211"/>
      <c r="AL838" s="211"/>
      <c r="AM838" s="211"/>
      <c r="AN838" s="211"/>
      <c r="AO838" s="211"/>
      <c r="AP838" s="211"/>
      <c r="AQ838" s="211"/>
      <c r="AR838" s="211"/>
      <c r="AS838" s="211"/>
      <c r="AT838" s="211"/>
      <c r="AU838" s="211"/>
      <c r="AV838" s="211"/>
      <c r="AW838" s="211"/>
      <c r="AX838" s="211"/>
    </row>
    <row r="839" spans="1:50" ht="18.75" x14ac:dyDescent="0.3">
      <c r="A839" s="211"/>
      <c r="B839" s="211"/>
      <c r="C839" s="211"/>
      <c r="D839" s="211"/>
      <c r="E839" s="254"/>
      <c r="F839" s="254"/>
      <c r="G839" s="211"/>
      <c r="H839" s="211"/>
      <c r="I839" s="211"/>
      <c r="J839" s="258"/>
      <c r="K839" s="211"/>
      <c r="L839" s="211"/>
      <c r="M839" s="211"/>
      <c r="N839" s="261"/>
      <c r="O839" s="262"/>
      <c r="P839" s="211"/>
      <c r="Q839" s="211"/>
      <c r="R839" s="211"/>
      <c r="S839" s="211"/>
      <c r="T839" s="211"/>
      <c r="U839" s="211"/>
      <c r="V839" s="211"/>
      <c r="W839" s="211"/>
      <c r="X839" s="211"/>
      <c r="Y839" s="211"/>
      <c r="Z839" s="211"/>
      <c r="AA839" s="211"/>
      <c r="AB839" s="211"/>
      <c r="AC839" s="211"/>
      <c r="AD839" s="211"/>
      <c r="AE839" s="211"/>
      <c r="AF839" s="258"/>
      <c r="AG839" s="258"/>
      <c r="AH839" s="211"/>
      <c r="AI839" s="211"/>
      <c r="AJ839" s="211"/>
      <c r="AK839" s="211"/>
      <c r="AL839" s="211"/>
      <c r="AM839" s="211"/>
      <c r="AN839" s="211"/>
      <c r="AO839" s="211"/>
      <c r="AP839" s="211"/>
      <c r="AQ839" s="211"/>
      <c r="AR839" s="211"/>
      <c r="AS839" s="211"/>
      <c r="AT839" s="211"/>
      <c r="AU839" s="211"/>
      <c r="AV839" s="211"/>
      <c r="AW839" s="211"/>
      <c r="AX839" s="211"/>
    </row>
    <row r="840" spans="1:50" ht="18.75" x14ac:dyDescent="0.3">
      <c r="A840" s="211"/>
      <c r="B840" s="211"/>
      <c r="C840" s="211"/>
      <c r="D840" s="211"/>
      <c r="E840" s="254"/>
      <c r="F840" s="254"/>
      <c r="G840" s="211"/>
      <c r="H840" s="211"/>
      <c r="I840" s="211"/>
      <c r="J840" s="258"/>
      <c r="K840" s="211"/>
      <c r="L840" s="211"/>
      <c r="M840" s="211"/>
      <c r="N840" s="261"/>
      <c r="O840" s="262"/>
      <c r="P840" s="211"/>
      <c r="Q840" s="211"/>
      <c r="R840" s="211"/>
      <c r="S840" s="211"/>
      <c r="T840" s="211"/>
      <c r="U840" s="211"/>
      <c r="V840" s="211"/>
      <c r="W840" s="211"/>
      <c r="X840" s="211"/>
      <c r="Y840" s="211"/>
      <c r="Z840" s="211"/>
      <c r="AA840" s="211"/>
      <c r="AB840" s="211"/>
      <c r="AC840" s="211"/>
      <c r="AD840" s="211"/>
      <c r="AE840" s="211"/>
      <c r="AF840" s="258"/>
      <c r="AG840" s="258"/>
      <c r="AH840" s="211"/>
      <c r="AI840" s="211"/>
      <c r="AJ840" s="211"/>
      <c r="AK840" s="211"/>
      <c r="AL840" s="211"/>
      <c r="AM840" s="211"/>
      <c r="AN840" s="211"/>
      <c r="AO840" s="211"/>
      <c r="AP840" s="211"/>
      <c r="AQ840" s="211"/>
      <c r="AR840" s="211"/>
      <c r="AS840" s="211"/>
      <c r="AT840" s="211"/>
      <c r="AU840" s="211"/>
      <c r="AV840" s="211"/>
      <c r="AW840" s="211"/>
      <c r="AX840" s="211"/>
    </row>
    <row r="841" spans="1:50" ht="18.75" x14ac:dyDescent="0.3">
      <c r="A841" s="211"/>
      <c r="B841" s="211"/>
      <c r="C841" s="211"/>
      <c r="D841" s="211"/>
      <c r="E841" s="254"/>
      <c r="F841" s="254"/>
      <c r="G841" s="211"/>
      <c r="H841" s="211"/>
      <c r="I841" s="211"/>
      <c r="J841" s="258"/>
      <c r="K841" s="211"/>
      <c r="L841" s="211"/>
      <c r="M841" s="211"/>
      <c r="N841" s="261"/>
      <c r="O841" s="262"/>
      <c r="P841" s="211"/>
      <c r="Q841" s="211"/>
      <c r="R841" s="211"/>
      <c r="S841" s="211"/>
      <c r="T841" s="211"/>
      <c r="U841" s="211"/>
      <c r="V841" s="211"/>
      <c r="W841" s="211"/>
      <c r="X841" s="211"/>
      <c r="Y841" s="211"/>
      <c r="Z841" s="211"/>
      <c r="AA841" s="211"/>
      <c r="AB841" s="211"/>
      <c r="AC841" s="211"/>
      <c r="AD841" s="211"/>
      <c r="AE841" s="211"/>
      <c r="AF841" s="258"/>
      <c r="AG841" s="258"/>
      <c r="AH841" s="211"/>
      <c r="AI841" s="211"/>
      <c r="AJ841" s="211"/>
      <c r="AK841" s="211"/>
      <c r="AL841" s="211"/>
      <c r="AM841" s="211"/>
      <c r="AN841" s="211"/>
      <c r="AO841" s="211"/>
      <c r="AP841" s="211"/>
      <c r="AQ841" s="211"/>
      <c r="AR841" s="211"/>
      <c r="AS841" s="211"/>
      <c r="AT841" s="211"/>
      <c r="AU841" s="211"/>
      <c r="AV841" s="211"/>
      <c r="AW841" s="211"/>
      <c r="AX841" s="211"/>
    </row>
    <row r="842" spans="1:50" ht="18.75" x14ac:dyDescent="0.3">
      <c r="A842" s="211"/>
      <c r="B842" s="211"/>
      <c r="C842" s="211"/>
      <c r="D842" s="211"/>
      <c r="E842" s="254"/>
      <c r="F842" s="254"/>
      <c r="G842" s="211"/>
      <c r="H842" s="211"/>
      <c r="I842" s="211"/>
      <c r="J842" s="258"/>
      <c r="K842" s="211"/>
      <c r="L842" s="211"/>
      <c r="M842" s="211"/>
      <c r="N842" s="261"/>
      <c r="O842" s="262"/>
      <c r="P842" s="211"/>
      <c r="Q842" s="211"/>
      <c r="R842" s="211"/>
      <c r="S842" s="211"/>
      <c r="T842" s="211"/>
      <c r="U842" s="211"/>
      <c r="V842" s="211"/>
      <c r="W842" s="211"/>
      <c r="X842" s="211"/>
      <c r="Y842" s="211"/>
      <c r="Z842" s="211"/>
      <c r="AA842" s="211"/>
      <c r="AB842" s="211"/>
      <c r="AC842" s="211"/>
      <c r="AD842" s="211"/>
      <c r="AE842" s="211"/>
      <c r="AF842" s="258"/>
      <c r="AG842" s="258"/>
      <c r="AH842" s="211"/>
      <c r="AI842" s="211"/>
      <c r="AJ842" s="211"/>
      <c r="AK842" s="211"/>
      <c r="AL842" s="211"/>
      <c r="AM842" s="211"/>
      <c r="AN842" s="211"/>
      <c r="AO842" s="211"/>
      <c r="AP842" s="211"/>
      <c r="AQ842" s="211"/>
      <c r="AR842" s="211"/>
      <c r="AS842" s="211"/>
      <c r="AT842" s="211"/>
      <c r="AU842" s="211"/>
      <c r="AV842" s="211"/>
      <c r="AW842" s="211"/>
      <c r="AX842" s="211"/>
    </row>
    <row r="843" spans="1:50" ht="18.75" x14ac:dyDescent="0.3">
      <c r="A843" s="211"/>
      <c r="B843" s="211"/>
      <c r="C843" s="211"/>
      <c r="D843" s="211"/>
      <c r="E843" s="254"/>
      <c r="F843" s="254"/>
      <c r="G843" s="211"/>
      <c r="H843" s="211"/>
      <c r="I843" s="211"/>
      <c r="J843" s="258"/>
      <c r="K843" s="211"/>
      <c r="L843" s="211"/>
      <c r="M843" s="211"/>
      <c r="N843" s="261"/>
      <c r="O843" s="262"/>
      <c r="P843" s="211"/>
      <c r="Q843" s="211"/>
      <c r="R843" s="211"/>
      <c r="S843" s="211"/>
      <c r="T843" s="211"/>
      <c r="U843" s="211"/>
      <c r="V843" s="211"/>
      <c r="W843" s="211"/>
      <c r="X843" s="211"/>
      <c r="Y843" s="211"/>
      <c r="Z843" s="211"/>
      <c r="AA843" s="211"/>
      <c r="AB843" s="211"/>
      <c r="AC843" s="211"/>
      <c r="AD843" s="211"/>
      <c r="AE843" s="211"/>
      <c r="AF843" s="258"/>
      <c r="AG843" s="258"/>
      <c r="AH843" s="211"/>
      <c r="AI843" s="211"/>
      <c r="AJ843" s="211"/>
      <c r="AK843" s="211"/>
      <c r="AL843" s="211"/>
      <c r="AM843" s="211"/>
      <c r="AN843" s="211"/>
      <c r="AO843" s="211"/>
      <c r="AP843" s="211"/>
      <c r="AQ843" s="211"/>
      <c r="AR843" s="211"/>
      <c r="AS843" s="211"/>
      <c r="AT843" s="211"/>
      <c r="AU843" s="211"/>
      <c r="AV843" s="211"/>
      <c r="AW843" s="211"/>
      <c r="AX843" s="211"/>
    </row>
    <row r="844" spans="1:50" ht="18.75" x14ac:dyDescent="0.3">
      <c r="A844" s="211"/>
      <c r="B844" s="211"/>
      <c r="C844" s="211"/>
      <c r="D844" s="211"/>
      <c r="E844" s="254"/>
      <c r="F844" s="254"/>
      <c r="G844" s="211"/>
      <c r="H844" s="211"/>
      <c r="I844" s="211"/>
      <c r="J844" s="258"/>
      <c r="K844" s="211"/>
      <c r="L844" s="211"/>
      <c r="M844" s="211"/>
      <c r="N844" s="261"/>
      <c r="O844" s="262"/>
      <c r="P844" s="211"/>
      <c r="Q844" s="211"/>
      <c r="R844" s="211"/>
      <c r="S844" s="211"/>
      <c r="T844" s="211"/>
      <c r="U844" s="211"/>
      <c r="V844" s="211"/>
      <c r="W844" s="211"/>
      <c r="X844" s="211"/>
      <c r="Y844" s="211"/>
      <c r="Z844" s="211"/>
      <c r="AA844" s="211"/>
      <c r="AB844" s="211"/>
      <c r="AC844" s="211"/>
      <c r="AD844" s="211"/>
      <c r="AE844" s="211"/>
      <c r="AF844" s="258"/>
      <c r="AG844" s="258"/>
      <c r="AH844" s="211"/>
      <c r="AI844" s="211"/>
      <c r="AJ844" s="211"/>
      <c r="AK844" s="211"/>
      <c r="AL844" s="211"/>
      <c r="AM844" s="211"/>
      <c r="AN844" s="211"/>
      <c r="AO844" s="211"/>
      <c r="AP844" s="211"/>
      <c r="AQ844" s="211"/>
      <c r="AR844" s="211"/>
      <c r="AS844" s="211"/>
      <c r="AT844" s="211"/>
      <c r="AU844" s="211"/>
      <c r="AV844" s="211"/>
      <c r="AW844" s="211"/>
      <c r="AX844" s="211"/>
    </row>
    <row r="845" spans="1:50" ht="18.75" x14ac:dyDescent="0.3">
      <c r="A845" s="211"/>
      <c r="B845" s="211"/>
      <c r="C845" s="211"/>
      <c r="D845" s="211"/>
      <c r="E845" s="254"/>
      <c r="F845" s="254"/>
      <c r="G845" s="211"/>
      <c r="H845" s="211"/>
      <c r="I845" s="211"/>
      <c r="J845" s="258"/>
      <c r="K845" s="211"/>
      <c r="L845" s="211"/>
      <c r="M845" s="211"/>
      <c r="N845" s="261"/>
      <c r="O845" s="262"/>
      <c r="P845" s="211"/>
      <c r="Q845" s="211"/>
      <c r="R845" s="211"/>
      <c r="S845" s="211"/>
      <c r="T845" s="211"/>
      <c r="U845" s="211"/>
      <c r="V845" s="211"/>
      <c r="W845" s="211"/>
      <c r="X845" s="211"/>
      <c r="Y845" s="211"/>
      <c r="Z845" s="211"/>
      <c r="AA845" s="211"/>
      <c r="AB845" s="211"/>
      <c r="AC845" s="211"/>
      <c r="AD845" s="211"/>
      <c r="AE845" s="211"/>
      <c r="AF845" s="258"/>
      <c r="AG845" s="258"/>
      <c r="AH845" s="211"/>
      <c r="AI845" s="211"/>
      <c r="AJ845" s="211"/>
      <c r="AK845" s="211"/>
      <c r="AL845" s="211"/>
      <c r="AM845" s="211"/>
      <c r="AN845" s="211"/>
      <c r="AO845" s="211"/>
      <c r="AP845" s="211"/>
      <c r="AQ845" s="211"/>
      <c r="AR845" s="211"/>
      <c r="AS845" s="211"/>
      <c r="AT845" s="211"/>
      <c r="AU845" s="211"/>
      <c r="AV845" s="211"/>
      <c r="AW845" s="211"/>
      <c r="AX845" s="211"/>
    </row>
    <row r="846" spans="1:50" ht="18.75" x14ac:dyDescent="0.3">
      <c r="A846" s="211"/>
      <c r="B846" s="211"/>
      <c r="C846" s="211"/>
      <c r="D846" s="211"/>
      <c r="E846" s="254"/>
      <c r="F846" s="254"/>
      <c r="G846" s="211"/>
      <c r="H846" s="211"/>
      <c r="I846" s="211"/>
      <c r="J846" s="258"/>
      <c r="K846" s="211"/>
      <c r="L846" s="211"/>
      <c r="M846" s="211"/>
      <c r="N846" s="261"/>
      <c r="O846" s="262"/>
      <c r="P846" s="211"/>
      <c r="Q846" s="211"/>
      <c r="R846" s="211"/>
      <c r="S846" s="211"/>
      <c r="T846" s="211"/>
      <c r="U846" s="211"/>
      <c r="V846" s="211"/>
      <c r="W846" s="211"/>
      <c r="X846" s="211"/>
      <c r="Y846" s="211"/>
      <c r="Z846" s="211"/>
      <c r="AA846" s="211"/>
      <c r="AB846" s="211"/>
      <c r="AC846" s="211"/>
      <c r="AD846" s="211"/>
      <c r="AE846" s="211"/>
      <c r="AF846" s="258"/>
      <c r="AG846" s="258"/>
      <c r="AH846" s="211"/>
      <c r="AI846" s="211"/>
      <c r="AJ846" s="211"/>
      <c r="AK846" s="211"/>
      <c r="AL846" s="211"/>
      <c r="AM846" s="211"/>
      <c r="AN846" s="211"/>
      <c r="AO846" s="211"/>
      <c r="AP846" s="211"/>
      <c r="AQ846" s="211"/>
      <c r="AR846" s="211"/>
      <c r="AS846" s="211"/>
      <c r="AT846" s="211"/>
      <c r="AU846" s="211"/>
      <c r="AV846" s="211"/>
      <c r="AW846" s="211"/>
      <c r="AX846" s="211"/>
    </row>
    <row r="847" spans="1:50" ht="18.75" x14ac:dyDescent="0.3">
      <c r="A847" s="211"/>
      <c r="B847" s="211"/>
      <c r="C847" s="211"/>
      <c r="D847" s="211"/>
      <c r="E847" s="254"/>
      <c r="F847" s="254"/>
      <c r="G847" s="211"/>
      <c r="H847" s="211"/>
      <c r="I847" s="211"/>
      <c r="J847" s="258"/>
      <c r="K847" s="211"/>
      <c r="L847" s="211"/>
      <c r="M847" s="211"/>
      <c r="N847" s="261"/>
      <c r="O847" s="262"/>
      <c r="P847" s="211"/>
      <c r="Q847" s="211"/>
      <c r="R847" s="211"/>
      <c r="S847" s="211"/>
      <c r="T847" s="211"/>
      <c r="U847" s="211"/>
      <c r="V847" s="211"/>
      <c r="W847" s="211"/>
      <c r="X847" s="211"/>
      <c r="Y847" s="211"/>
      <c r="Z847" s="211"/>
      <c r="AA847" s="211"/>
      <c r="AB847" s="211"/>
      <c r="AC847" s="211"/>
      <c r="AD847" s="211"/>
      <c r="AE847" s="211"/>
      <c r="AF847" s="258"/>
      <c r="AG847" s="258"/>
      <c r="AH847" s="211"/>
      <c r="AI847" s="211"/>
      <c r="AJ847" s="211"/>
      <c r="AK847" s="211"/>
      <c r="AL847" s="211"/>
      <c r="AM847" s="211"/>
      <c r="AN847" s="211"/>
      <c r="AO847" s="211"/>
      <c r="AP847" s="211"/>
      <c r="AQ847" s="211"/>
      <c r="AR847" s="211"/>
      <c r="AS847" s="211"/>
      <c r="AT847" s="211"/>
      <c r="AU847" s="211"/>
      <c r="AV847" s="211"/>
      <c r="AW847" s="211"/>
      <c r="AX847" s="211"/>
    </row>
    <row r="848" spans="1:50" ht="18.75" x14ac:dyDescent="0.3">
      <c r="A848" s="211"/>
      <c r="B848" s="211"/>
      <c r="C848" s="211"/>
      <c r="D848" s="211"/>
      <c r="E848" s="254"/>
      <c r="F848" s="254"/>
      <c r="G848" s="211"/>
      <c r="H848" s="211"/>
      <c r="I848" s="211"/>
      <c r="J848" s="258"/>
      <c r="K848" s="211"/>
      <c r="L848" s="211"/>
      <c r="M848" s="211"/>
      <c r="N848" s="261"/>
      <c r="O848" s="262"/>
      <c r="P848" s="211"/>
      <c r="Q848" s="211"/>
      <c r="R848" s="211"/>
      <c r="S848" s="211"/>
      <c r="T848" s="211"/>
      <c r="U848" s="211"/>
      <c r="V848" s="211"/>
      <c r="W848" s="211"/>
      <c r="X848" s="211"/>
      <c r="Y848" s="211"/>
      <c r="Z848" s="211"/>
      <c r="AA848" s="211"/>
      <c r="AB848" s="211"/>
      <c r="AC848" s="211"/>
      <c r="AD848" s="211"/>
      <c r="AE848" s="211"/>
      <c r="AF848" s="258"/>
      <c r="AG848" s="258"/>
      <c r="AH848" s="211"/>
      <c r="AI848" s="211"/>
      <c r="AJ848" s="211"/>
      <c r="AK848" s="211"/>
      <c r="AL848" s="211"/>
      <c r="AM848" s="211"/>
      <c r="AN848" s="211"/>
      <c r="AO848" s="211"/>
      <c r="AP848" s="211"/>
      <c r="AQ848" s="211"/>
      <c r="AR848" s="211"/>
      <c r="AS848" s="211"/>
      <c r="AT848" s="211"/>
      <c r="AU848" s="211"/>
      <c r="AV848" s="211"/>
      <c r="AW848" s="211"/>
      <c r="AX848" s="211"/>
    </row>
    <row r="849" spans="1:50" ht="18.75" x14ac:dyDescent="0.3">
      <c r="A849" s="211"/>
      <c r="B849" s="211"/>
      <c r="C849" s="211"/>
      <c r="D849" s="211"/>
      <c r="E849" s="254"/>
      <c r="F849" s="254"/>
      <c r="G849" s="211"/>
      <c r="H849" s="211"/>
      <c r="I849" s="211"/>
      <c r="J849" s="258"/>
      <c r="K849" s="211"/>
      <c r="L849" s="211"/>
      <c r="M849" s="211"/>
      <c r="N849" s="261"/>
      <c r="O849" s="262"/>
      <c r="P849" s="211"/>
      <c r="Q849" s="211"/>
      <c r="R849" s="211"/>
      <c r="S849" s="211"/>
      <c r="T849" s="211"/>
      <c r="U849" s="211"/>
      <c r="V849" s="211"/>
      <c r="W849" s="211"/>
      <c r="X849" s="211"/>
      <c r="Y849" s="211"/>
      <c r="Z849" s="211"/>
      <c r="AA849" s="211"/>
      <c r="AB849" s="211"/>
      <c r="AC849" s="211"/>
      <c r="AD849" s="211"/>
      <c r="AE849" s="211"/>
      <c r="AF849" s="258"/>
      <c r="AG849" s="258"/>
      <c r="AH849" s="211"/>
      <c r="AI849" s="211"/>
      <c r="AJ849" s="211"/>
      <c r="AK849" s="211"/>
      <c r="AL849" s="211"/>
      <c r="AM849" s="211"/>
      <c r="AN849" s="211"/>
      <c r="AO849" s="211"/>
      <c r="AP849" s="211"/>
      <c r="AQ849" s="211"/>
      <c r="AR849" s="211"/>
      <c r="AS849" s="211"/>
      <c r="AT849" s="211"/>
      <c r="AU849" s="211"/>
      <c r="AV849" s="211"/>
      <c r="AW849" s="211"/>
      <c r="AX849" s="211"/>
    </row>
    <row r="850" spans="1:50" ht="18.75" x14ac:dyDescent="0.3">
      <c r="A850" s="211"/>
      <c r="B850" s="211"/>
      <c r="C850" s="211"/>
      <c r="D850" s="211"/>
      <c r="E850" s="254"/>
      <c r="F850" s="254"/>
      <c r="G850" s="211"/>
      <c r="H850" s="211"/>
      <c r="I850" s="211"/>
      <c r="J850" s="258"/>
      <c r="K850" s="211"/>
      <c r="L850" s="211"/>
      <c r="M850" s="211"/>
      <c r="N850" s="261"/>
      <c r="O850" s="262"/>
      <c r="P850" s="211"/>
      <c r="Q850" s="211"/>
      <c r="R850" s="211"/>
      <c r="S850" s="211"/>
      <c r="T850" s="211"/>
      <c r="U850" s="211"/>
      <c r="V850" s="211"/>
      <c r="W850" s="211"/>
      <c r="X850" s="211"/>
      <c r="Y850" s="211"/>
      <c r="Z850" s="211"/>
      <c r="AA850" s="211"/>
      <c r="AB850" s="211"/>
      <c r="AC850" s="211"/>
      <c r="AD850" s="211"/>
      <c r="AE850" s="211"/>
      <c r="AF850" s="258"/>
      <c r="AG850" s="258"/>
      <c r="AH850" s="211"/>
      <c r="AI850" s="211"/>
      <c r="AJ850" s="211"/>
      <c r="AK850" s="211"/>
      <c r="AL850" s="211"/>
      <c r="AM850" s="211"/>
      <c r="AN850" s="211"/>
      <c r="AO850" s="211"/>
      <c r="AP850" s="211"/>
      <c r="AQ850" s="211"/>
      <c r="AR850" s="211"/>
      <c r="AS850" s="211"/>
      <c r="AT850" s="211"/>
      <c r="AU850" s="211"/>
      <c r="AV850" s="211"/>
      <c r="AW850" s="211"/>
      <c r="AX850" s="211"/>
    </row>
    <row r="851" spans="1:50" ht="18.75" x14ac:dyDescent="0.3">
      <c r="A851" s="211"/>
      <c r="B851" s="211"/>
      <c r="C851" s="211"/>
      <c r="D851" s="211"/>
      <c r="E851" s="254"/>
      <c r="F851" s="254"/>
      <c r="G851" s="211"/>
      <c r="H851" s="211"/>
      <c r="I851" s="211"/>
      <c r="J851" s="258"/>
      <c r="K851" s="211"/>
      <c r="L851" s="211"/>
      <c r="M851" s="211"/>
      <c r="N851" s="261"/>
      <c r="O851" s="262"/>
      <c r="P851" s="211"/>
      <c r="Q851" s="211"/>
      <c r="R851" s="211"/>
      <c r="S851" s="211"/>
      <c r="T851" s="211"/>
      <c r="U851" s="211"/>
      <c r="V851" s="211"/>
      <c r="W851" s="211"/>
      <c r="X851" s="211"/>
      <c r="Y851" s="211"/>
      <c r="Z851" s="211"/>
      <c r="AA851" s="211"/>
      <c r="AB851" s="211"/>
      <c r="AC851" s="211"/>
      <c r="AD851" s="211"/>
      <c r="AE851" s="211"/>
      <c r="AF851" s="258"/>
      <c r="AG851" s="258"/>
      <c r="AH851" s="211"/>
      <c r="AI851" s="211"/>
      <c r="AJ851" s="211"/>
      <c r="AK851" s="211"/>
      <c r="AL851" s="211"/>
      <c r="AM851" s="211"/>
      <c r="AN851" s="211"/>
      <c r="AO851" s="211"/>
      <c r="AP851" s="211"/>
      <c r="AQ851" s="211"/>
      <c r="AR851" s="211"/>
      <c r="AS851" s="211"/>
      <c r="AT851" s="211"/>
      <c r="AU851" s="211"/>
      <c r="AV851" s="211"/>
      <c r="AW851" s="211"/>
      <c r="AX851" s="211"/>
    </row>
    <row r="852" spans="1:50" ht="18.75" x14ac:dyDescent="0.3">
      <c r="A852" s="211"/>
      <c r="B852" s="211"/>
      <c r="C852" s="211"/>
      <c r="D852" s="211"/>
      <c r="E852" s="254"/>
      <c r="F852" s="254"/>
      <c r="G852" s="211"/>
      <c r="H852" s="211"/>
      <c r="I852" s="211"/>
      <c r="J852" s="258"/>
      <c r="K852" s="211"/>
      <c r="L852" s="211"/>
      <c r="M852" s="211"/>
      <c r="N852" s="261"/>
      <c r="O852" s="262"/>
      <c r="P852" s="211"/>
      <c r="Q852" s="211"/>
      <c r="R852" s="211"/>
      <c r="S852" s="211"/>
      <c r="T852" s="211"/>
      <c r="U852" s="211"/>
      <c r="V852" s="211"/>
      <c r="W852" s="211"/>
      <c r="X852" s="211"/>
      <c r="Y852" s="211"/>
      <c r="Z852" s="211"/>
      <c r="AA852" s="211"/>
      <c r="AB852" s="211"/>
      <c r="AC852" s="211"/>
      <c r="AD852" s="211"/>
      <c r="AE852" s="211"/>
      <c r="AF852" s="258"/>
      <c r="AG852" s="258"/>
      <c r="AH852" s="211"/>
      <c r="AI852" s="211"/>
      <c r="AJ852" s="211"/>
      <c r="AK852" s="211"/>
      <c r="AL852" s="211"/>
      <c r="AM852" s="211"/>
      <c r="AN852" s="211"/>
      <c r="AO852" s="211"/>
      <c r="AP852" s="211"/>
      <c r="AQ852" s="211"/>
      <c r="AR852" s="211"/>
      <c r="AS852" s="211"/>
      <c r="AT852" s="211"/>
      <c r="AU852" s="211"/>
      <c r="AV852" s="211"/>
      <c r="AW852" s="211"/>
      <c r="AX852" s="211"/>
    </row>
    <row r="853" spans="1:50" ht="18.75" x14ac:dyDescent="0.3">
      <c r="A853" s="211"/>
      <c r="B853" s="211"/>
      <c r="C853" s="211"/>
      <c r="D853" s="211"/>
      <c r="E853" s="254"/>
      <c r="F853" s="254"/>
      <c r="G853" s="211"/>
      <c r="H853" s="211"/>
      <c r="I853" s="211"/>
      <c r="J853" s="258"/>
      <c r="K853" s="211"/>
      <c r="L853" s="211"/>
      <c r="M853" s="211"/>
      <c r="N853" s="261"/>
      <c r="O853" s="262"/>
      <c r="P853" s="211"/>
      <c r="Q853" s="211"/>
      <c r="R853" s="211"/>
      <c r="S853" s="211"/>
      <c r="T853" s="211"/>
      <c r="U853" s="211"/>
      <c r="V853" s="211"/>
      <c r="W853" s="211"/>
      <c r="X853" s="211"/>
      <c r="Y853" s="211"/>
      <c r="Z853" s="211"/>
      <c r="AA853" s="211"/>
      <c r="AB853" s="211"/>
      <c r="AC853" s="211"/>
      <c r="AD853" s="211"/>
      <c r="AE853" s="211"/>
      <c r="AF853" s="258"/>
      <c r="AG853" s="258"/>
      <c r="AH853" s="211"/>
      <c r="AI853" s="211"/>
      <c r="AJ853" s="211"/>
      <c r="AK853" s="211"/>
      <c r="AL853" s="211"/>
      <c r="AM853" s="211"/>
      <c r="AN853" s="211"/>
      <c r="AO853" s="211"/>
      <c r="AP853" s="211"/>
      <c r="AQ853" s="211"/>
      <c r="AR853" s="211"/>
      <c r="AS853" s="211"/>
      <c r="AT853" s="211"/>
      <c r="AU853" s="211"/>
      <c r="AV853" s="211"/>
      <c r="AW853" s="211"/>
      <c r="AX853" s="211"/>
    </row>
    <row r="854" spans="1:50" ht="18.75" x14ac:dyDescent="0.3">
      <c r="A854" s="211"/>
      <c r="B854" s="211"/>
      <c r="C854" s="211"/>
      <c r="D854" s="211"/>
      <c r="E854" s="254"/>
      <c r="F854" s="254"/>
      <c r="G854" s="211"/>
      <c r="H854" s="211"/>
      <c r="I854" s="211"/>
      <c r="J854" s="258"/>
      <c r="K854" s="211"/>
      <c r="L854" s="211"/>
      <c r="M854" s="211"/>
      <c r="N854" s="261"/>
      <c r="O854" s="262"/>
      <c r="P854" s="211"/>
      <c r="Q854" s="211"/>
      <c r="R854" s="211"/>
      <c r="S854" s="211"/>
      <c r="T854" s="211"/>
      <c r="U854" s="211"/>
      <c r="V854" s="211"/>
      <c r="W854" s="211"/>
      <c r="X854" s="211"/>
      <c r="Y854" s="211"/>
      <c r="Z854" s="211"/>
      <c r="AA854" s="211"/>
      <c r="AB854" s="211"/>
      <c r="AC854" s="211"/>
      <c r="AD854" s="211"/>
      <c r="AE854" s="211"/>
      <c r="AF854" s="258"/>
      <c r="AG854" s="258"/>
      <c r="AH854" s="211"/>
      <c r="AI854" s="211"/>
      <c r="AJ854" s="211"/>
      <c r="AK854" s="211"/>
      <c r="AL854" s="211"/>
      <c r="AM854" s="211"/>
      <c r="AN854" s="211"/>
      <c r="AO854" s="211"/>
      <c r="AP854" s="211"/>
      <c r="AQ854" s="211"/>
      <c r="AR854" s="211"/>
      <c r="AS854" s="211"/>
      <c r="AT854" s="211"/>
      <c r="AU854" s="211"/>
      <c r="AV854" s="211"/>
      <c r="AW854" s="211"/>
      <c r="AX854" s="211"/>
    </row>
    <row r="855" spans="1:50" ht="18.75" x14ac:dyDescent="0.3">
      <c r="A855" s="211"/>
      <c r="B855" s="211"/>
      <c r="C855" s="211"/>
      <c r="D855" s="211"/>
      <c r="E855" s="254"/>
      <c r="F855" s="254"/>
      <c r="G855" s="211"/>
      <c r="H855" s="211"/>
      <c r="I855" s="211"/>
      <c r="J855" s="258"/>
      <c r="K855" s="211"/>
      <c r="L855" s="211"/>
      <c r="M855" s="211"/>
      <c r="N855" s="261"/>
      <c r="O855" s="262"/>
      <c r="P855" s="211"/>
      <c r="Q855" s="211"/>
      <c r="R855" s="211"/>
      <c r="S855" s="211"/>
      <c r="T855" s="211"/>
      <c r="U855" s="211"/>
      <c r="V855" s="211"/>
      <c r="W855" s="211"/>
      <c r="X855" s="211"/>
      <c r="Y855" s="211"/>
      <c r="Z855" s="211"/>
      <c r="AA855" s="211"/>
      <c r="AB855" s="211"/>
      <c r="AC855" s="211"/>
      <c r="AD855" s="211"/>
      <c r="AE855" s="211"/>
      <c r="AF855" s="258"/>
      <c r="AG855" s="258"/>
      <c r="AH855" s="211"/>
      <c r="AI855" s="211"/>
      <c r="AJ855" s="211"/>
      <c r="AK855" s="211"/>
      <c r="AL855" s="211"/>
      <c r="AM855" s="211"/>
      <c r="AN855" s="211"/>
      <c r="AO855" s="211"/>
      <c r="AP855" s="211"/>
      <c r="AQ855" s="211"/>
      <c r="AR855" s="211"/>
      <c r="AS855" s="211"/>
      <c r="AT855" s="211"/>
      <c r="AU855" s="211"/>
      <c r="AV855" s="211"/>
      <c r="AW855" s="211"/>
      <c r="AX855" s="211"/>
    </row>
    <row r="856" spans="1:50" ht="18.75" x14ac:dyDescent="0.3">
      <c r="A856" s="211"/>
      <c r="B856" s="211"/>
      <c r="C856" s="211"/>
      <c r="D856" s="211"/>
      <c r="E856" s="254"/>
      <c r="F856" s="254"/>
      <c r="G856" s="211"/>
      <c r="H856" s="211"/>
      <c r="I856" s="211"/>
      <c r="J856" s="258"/>
      <c r="K856" s="211"/>
      <c r="L856" s="211"/>
      <c r="M856" s="211"/>
      <c r="N856" s="261"/>
      <c r="O856" s="262"/>
      <c r="P856" s="211"/>
      <c r="Q856" s="211"/>
      <c r="R856" s="211"/>
      <c r="S856" s="211"/>
      <c r="T856" s="211"/>
      <c r="U856" s="211"/>
      <c r="V856" s="211"/>
      <c r="W856" s="211"/>
      <c r="X856" s="211"/>
      <c r="Y856" s="211"/>
      <c r="Z856" s="211"/>
      <c r="AA856" s="211"/>
      <c r="AB856" s="211"/>
      <c r="AC856" s="211"/>
      <c r="AD856" s="211"/>
      <c r="AE856" s="211"/>
      <c r="AF856" s="258"/>
      <c r="AG856" s="258"/>
      <c r="AH856" s="211"/>
      <c r="AI856" s="211"/>
      <c r="AJ856" s="211"/>
      <c r="AK856" s="211"/>
      <c r="AL856" s="211"/>
      <c r="AM856" s="211"/>
      <c r="AN856" s="211"/>
      <c r="AO856" s="211"/>
      <c r="AP856" s="211"/>
      <c r="AQ856" s="211"/>
      <c r="AR856" s="211"/>
      <c r="AS856" s="211"/>
      <c r="AT856" s="211"/>
      <c r="AU856" s="211"/>
      <c r="AV856" s="211"/>
      <c r="AW856" s="211"/>
      <c r="AX856" s="211"/>
    </row>
    <row r="857" spans="1:50" ht="18.75" x14ac:dyDescent="0.3">
      <c r="A857" s="211"/>
      <c r="B857" s="211"/>
      <c r="C857" s="211"/>
      <c r="D857" s="211"/>
      <c r="E857" s="254"/>
      <c r="F857" s="254"/>
      <c r="G857" s="211"/>
      <c r="H857" s="211"/>
      <c r="I857" s="211"/>
      <c r="J857" s="258"/>
      <c r="K857" s="211"/>
      <c r="L857" s="211"/>
      <c r="M857" s="211"/>
      <c r="N857" s="261"/>
      <c r="O857" s="262"/>
      <c r="P857" s="211"/>
      <c r="Q857" s="211"/>
      <c r="R857" s="211"/>
      <c r="S857" s="211"/>
      <c r="T857" s="211"/>
      <c r="U857" s="211"/>
      <c r="V857" s="211"/>
      <c r="W857" s="211"/>
      <c r="X857" s="211"/>
      <c r="Y857" s="211"/>
      <c r="Z857" s="211"/>
      <c r="AA857" s="211"/>
      <c r="AB857" s="211"/>
      <c r="AC857" s="211"/>
      <c r="AD857" s="211"/>
      <c r="AE857" s="211"/>
      <c r="AF857" s="258"/>
      <c r="AG857" s="258"/>
      <c r="AH857" s="211"/>
      <c r="AI857" s="211"/>
      <c r="AJ857" s="211"/>
      <c r="AK857" s="211"/>
      <c r="AL857" s="211"/>
      <c r="AM857" s="211"/>
      <c r="AN857" s="211"/>
      <c r="AO857" s="211"/>
      <c r="AP857" s="211"/>
      <c r="AQ857" s="211"/>
      <c r="AR857" s="211"/>
      <c r="AS857" s="211"/>
      <c r="AT857" s="211"/>
      <c r="AU857" s="211"/>
      <c r="AV857" s="211"/>
      <c r="AW857" s="211"/>
      <c r="AX857" s="211"/>
    </row>
    <row r="858" spans="1:50" ht="18.75" x14ac:dyDescent="0.3">
      <c r="A858" s="211"/>
      <c r="B858" s="211"/>
      <c r="C858" s="211"/>
      <c r="D858" s="211"/>
      <c r="E858" s="254"/>
      <c r="F858" s="254"/>
      <c r="G858" s="211"/>
      <c r="H858" s="211"/>
      <c r="I858" s="211"/>
      <c r="J858" s="258"/>
      <c r="K858" s="211"/>
      <c r="L858" s="211"/>
      <c r="M858" s="211"/>
      <c r="N858" s="261"/>
      <c r="O858" s="262"/>
      <c r="P858" s="211"/>
      <c r="Q858" s="211"/>
      <c r="R858" s="211"/>
      <c r="S858" s="211"/>
      <c r="T858" s="211"/>
      <c r="U858" s="211"/>
      <c r="V858" s="211"/>
      <c r="W858" s="211"/>
      <c r="X858" s="211"/>
      <c r="Y858" s="211"/>
      <c r="Z858" s="211"/>
      <c r="AA858" s="211"/>
      <c r="AB858" s="211"/>
      <c r="AC858" s="211"/>
      <c r="AD858" s="211"/>
      <c r="AE858" s="211"/>
      <c r="AF858" s="258"/>
      <c r="AG858" s="258"/>
      <c r="AH858" s="211"/>
      <c r="AI858" s="211"/>
      <c r="AJ858" s="211"/>
      <c r="AK858" s="211"/>
      <c r="AL858" s="211"/>
      <c r="AM858" s="211"/>
      <c r="AN858" s="211"/>
      <c r="AO858" s="211"/>
      <c r="AP858" s="211"/>
      <c r="AQ858" s="211"/>
      <c r="AR858" s="211"/>
      <c r="AS858" s="211"/>
      <c r="AT858" s="211"/>
      <c r="AU858" s="211"/>
      <c r="AV858" s="211"/>
      <c r="AW858" s="211"/>
      <c r="AX858" s="211"/>
    </row>
    <row r="859" spans="1:50" ht="18.75" x14ac:dyDescent="0.3">
      <c r="A859" s="211"/>
      <c r="B859" s="211"/>
      <c r="C859" s="211"/>
      <c r="D859" s="211"/>
      <c r="E859" s="254"/>
      <c r="F859" s="254"/>
      <c r="G859" s="211"/>
      <c r="H859" s="211"/>
      <c r="I859" s="211"/>
      <c r="J859" s="258"/>
      <c r="K859" s="211"/>
      <c r="L859" s="211"/>
      <c r="M859" s="211"/>
      <c r="N859" s="261"/>
      <c r="O859" s="262"/>
      <c r="P859" s="211"/>
      <c r="Q859" s="211"/>
      <c r="R859" s="211"/>
      <c r="S859" s="211"/>
      <c r="T859" s="211"/>
      <c r="U859" s="211"/>
      <c r="V859" s="211"/>
      <c r="W859" s="211"/>
      <c r="X859" s="211"/>
      <c r="Y859" s="211"/>
      <c r="Z859" s="211"/>
      <c r="AA859" s="211"/>
      <c r="AB859" s="211"/>
      <c r="AC859" s="211"/>
      <c r="AD859" s="211"/>
      <c r="AE859" s="211"/>
      <c r="AF859" s="258"/>
      <c r="AG859" s="258"/>
      <c r="AH859" s="211"/>
      <c r="AI859" s="211"/>
      <c r="AJ859" s="211"/>
      <c r="AK859" s="211"/>
      <c r="AL859" s="211"/>
      <c r="AM859" s="211"/>
      <c r="AN859" s="211"/>
      <c r="AO859" s="211"/>
      <c r="AP859" s="211"/>
      <c r="AQ859" s="211"/>
      <c r="AR859" s="211"/>
      <c r="AS859" s="211"/>
      <c r="AT859" s="211"/>
      <c r="AU859" s="211"/>
      <c r="AV859" s="211"/>
      <c r="AW859" s="211"/>
      <c r="AX859" s="211"/>
    </row>
    <row r="860" spans="1:50" ht="18.75" x14ac:dyDescent="0.3">
      <c r="A860" s="211"/>
      <c r="B860" s="211"/>
      <c r="C860" s="211"/>
      <c r="D860" s="211"/>
      <c r="E860" s="254"/>
      <c r="F860" s="254"/>
      <c r="G860" s="211"/>
      <c r="H860" s="211"/>
      <c r="I860" s="211"/>
      <c r="J860" s="258"/>
      <c r="K860" s="211"/>
      <c r="L860" s="211"/>
      <c r="M860" s="211"/>
      <c r="N860" s="261"/>
      <c r="O860" s="262"/>
      <c r="P860" s="211"/>
      <c r="Q860" s="211"/>
      <c r="R860" s="211"/>
      <c r="S860" s="211"/>
      <c r="T860" s="211"/>
      <c r="U860" s="211"/>
      <c r="V860" s="211"/>
      <c r="W860" s="211"/>
      <c r="X860" s="211"/>
      <c r="Y860" s="211"/>
      <c r="Z860" s="211"/>
      <c r="AA860" s="211"/>
      <c r="AB860" s="211"/>
      <c r="AC860" s="211"/>
      <c r="AD860" s="211"/>
      <c r="AE860" s="211"/>
      <c r="AF860" s="258"/>
      <c r="AG860" s="258"/>
      <c r="AH860" s="211"/>
      <c r="AI860" s="211"/>
      <c r="AJ860" s="211"/>
      <c r="AK860" s="211"/>
      <c r="AL860" s="211"/>
      <c r="AM860" s="211"/>
      <c r="AN860" s="211"/>
      <c r="AO860" s="211"/>
      <c r="AP860" s="211"/>
      <c r="AQ860" s="211"/>
      <c r="AR860" s="211"/>
      <c r="AS860" s="211"/>
      <c r="AT860" s="211"/>
      <c r="AU860" s="211"/>
      <c r="AV860" s="211"/>
      <c r="AW860" s="211"/>
      <c r="AX860" s="211"/>
    </row>
    <row r="861" spans="1:50" ht="18.75" x14ac:dyDescent="0.3">
      <c r="A861" s="211"/>
      <c r="B861" s="211"/>
      <c r="C861" s="211"/>
      <c r="D861" s="211"/>
      <c r="E861" s="254"/>
      <c r="F861" s="254"/>
      <c r="G861" s="211"/>
      <c r="H861" s="211"/>
      <c r="I861" s="211"/>
      <c r="J861" s="258"/>
      <c r="K861" s="211"/>
      <c r="L861" s="211"/>
      <c r="M861" s="211"/>
      <c r="N861" s="261"/>
      <c r="O861" s="262"/>
      <c r="P861" s="211"/>
      <c r="Q861" s="211"/>
      <c r="R861" s="211"/>
      <c r="S861" s="211"/>
      <c r="T861" s="211"/>
      <c r="U861" s="211"/>
      <c r="V861" s="211"/>
      <c r="W861" s="211"/>
      <c r="X861" s="211"/>
      <c r="Y861" s="211"/>
      <c r="Z861" s="211"/>
      <c r="AA861" s="211"/>
      <c r="AB861" s="211"/>
      <c r="AC861" s="211"/>
      <c r="AD861" s="211"/>
      <c r="AE861" s="211"/>
      <c r="AF861" s="258"/>
      <c r="AG861" s="258"/>
      <c r="AH861" s="211"/>
      <c r="AI861" s="211"/>
      <c r="AJ861" s="211"/>
      <c r="AK861" s="211"/>
      <c r="AL861" s="211"/>
      <c r="AM861" s="211"/>
      <c r="AN861" s="211"/>
      <c r="AO861" s="211"/>
      <c r="AP861" s="211"/>
      <c r="AQ861" s="211"/>
      <c r="AR861" s="211"/>
      <c r="AS861" s="211"/>
      <c r="AT861" s="211"/>
      <c r="AU861" s="211"/>
      <c r="AV861" s="211"/>
      <c r="AW861" s="211"/>
      <c r="AX861" s="211"/>
    </row>
    <row r="862" spans="1:50" ht="18.75" x14ac:dyDescent="0.3">
      <c r="A862" s="211"/>
      <c r="B862" s="211"/>
      <c r="C862" s="211"/>
      <c r="D862" s="211"/>
      <c r="E862" s="254"/>
      <c r="F862" s="254"/>
      <c r="G862" s="211"/>
      <c r="H862" s="211"/>
      <c r="I862" s="211"/>
      <c r="J862" s="258"/>
      <c r="K862" s="211"/>
      <c r="L862" s="211"/>
      <c r="M862" s="211"/>
      <c r="N862" s="261"/>
      <c r="O862" s="262"/>
      <c r="P862" s="211"/>
      <c r="Q862" s="211"/>
      <c r="R862" s="211"/>
      <c r="S862" s="211"/>
      <c r="T862" s="211"/>
      <c r="U862" s="211"/>
      <c r="V862" s="211"/>
      <c r="W862" s="211"/>
      <c r="X862" s="211"/>
      <c r="Y862" s="211"/>
      <c r="Z862" s="211"/>
      <c r="AA862" s="211"/>
      <c r="AB862" s="211"/>
      <c r="AC862" s="211"/>
      <c r="AD862" s="211"/>
      <c r="AE862" s="211"/>
      <c r="AF862" s="258"/>
      <c r="AG862" s="258"/>
      <c r="AH862" s="211"/>
      <c r="AI862" s="211"/>
      <c r="AJ862" s="211"/>
      <c r="AK862" s="211"/>
      <c r="AL862" s="211"/>
      <c r="AM862" s="211"/>
      <c r="AN862" s="211"/>
      <c r="AO862" s="211"/>
      <c r="AP862" s="211"/>
      <c r="AQ862" s="211"/>
      <c r="AR862" s="211"/>
      <c r="AS862" s="211"/>
      <c r="AT862" s="211"/>
      <c r="AU862" s="211"/>
      <c r="AV862" s="211"/>
      <c r="AW862" s="211"/>
      <c r="AX862" s="211"/>
    </row>
    <row r="863" spans="1:50" ht="18.75" x14ac:dyDescent="0.3">
      <c r="A863" s="211"/>
      <c r="B863" s="211"/>
      <c r="C863" s="211"/>
      <c r="D863" s="211"/>
      <c r="E863" s="254"/>
      <c r="F863" s="254"/>
      <c r="G863" s="211"/>
      <c r="H863" s="211"/>
      <c r="I863" s="211"/>
      <c r="J863" s="258"/>
      <c r="K863" s="211"/>
      <c r="L863" s="211"/>
      <c r="M863" s="211"/>
      <c r="N863" s="261"/>
      <c r="O863" s="262"/>
      <c r="P863" s="211"/>
      <c r="Q863" s="211"/>
      <c r="R863" s="211"/>
      <c r="S863" s="211"/>
      <c r="T863" s="211"/>
      <c r="U863" s="211"/>
      <c r="V863" s="211"/>
      <c r="W863" s="211"/>
      <c r="X863" s="211"/>
      <c r="Y863" s="211"/>
      <c r="Z863" s="211"/>
      <c r="AA863" s="211"/>
      <c r="AB863" s="211"/>
      <c r="AC863" s="211"/>
      <c r="AD863" s="211"/>
      <c r="AE863" s="211"/>
      <c r="AF863" s="258"/>
      <c r="AG863" s="258"/>
      <c r="AH863" s="211"/>
      <c r="AI863" s="211"/>
      <c r="AJ863" s="211"/>
      <c r="AK863" s="211"/>
      <c r="AL863" s="211"/>
      <c r="AM863" s="211"/>
      <c r="AN863" s="211"/>
      <c r="AO863" s="211"/>
      <c r="AP863" s="211"/>
      <c r="AQ863" s="211"/>
      <c r="AR863" s="211"/>
      <c r="AS863" s="211"/>
      <c r="AT863" s="211"/>
      <c r="AU863" s="211"/>
      <c r="AV863" s="211"/>
      <c r="AW863" s="211"/>
      <c r="AX863" s="211"/>
    </row>
    <row r="864" spans="1:50" ht="18.75" x14ac:dyDescent="0.3">
      <c r="A864" s="211"/>
      <c r="B864" s="211"/>
      <c r="C864" s="211"/>
      <c r="D864" s="211"/>
      <c r="E864" s="254"/>
      <c r="F864" s="254"/>
      <c r="G864" s="211"/>
      <c r="H864" s="211"/>
      <c r="I864" s="211"/>
      <c r="J864" s="258"/>
      <c r="K864" s="211"/>
      <c r="L864" s="211"/>
      <c r="M864" s="211"/>
      <c r="N864" s="261"/>
      <c r="O864" s="262"/>
      <c r="P864" s="211"/>
      <c r="Q864" s="211"/>
      <c r="R864" s="211"/>
      <c r="S864" s="211"/>
      <c r="T864" s="211"/>
      <c r="U864" s="211"/>
      <c r="V864" s="211"/>
      <c r="W864" s="211"/>
      <c r="X864" s="211"/>
      <c r="Y864" s="211"/>
      <c r="Z864" s="211"/>
      <c r="AA864" s="211"/>
      <c r="AB864" s="211"/>
      <c r="AC864" s="211"/>
      <c r="AD864" s="211"/>
      <c r="AE864" s="211"/>
      <c r="AF864" s="258"/>
      <c r="AG864" s="258"/>
      <c r="AH864" s="211"/>
      <c r="AI864" s="211"/>
      <c r="AJ864" s="211"/>
      <c r="AK864" s="211"/>
      <c r="AL864" s="211"/>
      <c r="AM864" s="211"/>
      <c r="AN864" s="211"/>
      <c r="AO864" s="211"/>
      <c r="AP864" s="211"/>
      <c r="AQ864" s="211"/>
      <c r="AR864" s="211"/>
      <c r="AS864" s="211"/>
      <c r="AT864" s="211"/>
      <c r="AU864" s="211"/>
      <c r="AV864" s="211"/>
      <c r="AW864" s="211"/>
      <c r="AX864" s="211"/>
    </row>
    <row r="865" spans="1:50" ht="18.75" x14ac:dyDescent="0.3">
      <c r="A865" s="211"/>
      <c r="B865" s="211"/>
      <c r="C865" s="211"/>
      <c r="D865" s="211"/>
      <c r="E865" s="254"/>
      <c r="F865" s="254"/>
      <c r="G865" s="211"/>
      <c r="H865" s="211"/>
      <c r="I865" s="211"/>
      <c r="J865" s="258"/>
      <c r="K865" s="211"/>
      <c r="L865" s="211"/>
      <c r="M865" s="211"/>
      <c r="N865" s="261"/>
      <c r="O865" s="262"/>
      <c r="P865" s="211"/>
      <c r="Q865" s="211"/>
      <c r="R865" s="211"/>
      <c r="S865" s="211"/>
      <c r="T865" s="211"/>
      <c r="U865" s="211"/>
      <c r="V865" s="211"/>
      <c r="W865" s="211"/>
      <c r="X865" s="211"/>
      <c r="Y865" s="211"/>
      <c r="Z865" s="211"/>
      <c r="AA865" s="211"/>
      <c r="AB865" s="211"/>
      <c r="AC865" s="211"/>
      <c r="AD865" s="211"/>
      <c r="AE865" s="211"/>
      <c r="AF865" s="258"/>
      <c r="AG865" s="258"/>
      <c r="AH865" s="211"/>
      <c r="AI865" s="211"/>
      <c r="AJ865" s="211"/>
      <c r="AK865" s="211"/>
      <c r="AL865" s="211"/>
      <c r="AM865" s="211"/>
      <c r="AN865" s="211"/>
      <c r="AO865" s="211"/>
      <c r="AP865" s="211"/>
      <c r="AQ865" s="211"/>
      <c r="AR865" s="211"/>
      <c r="AS865" s="211"/>
      <c r="AT865" s="211"/>
      <c r="AU865" s="211"/>
      <c r="AV865" s="211"/>
      <c r="AW865" s="211"/>
      <c r="AX865" s="211"/>
    </row>
    <row r="866" spans="1:50" ht="18.75" x14ac:dyDescent="0.3">
      <c r="A866" s="211"/>
      <c r="B866" s="211"/>
      <c r="C866" s="211"/>
      <c r="D866" s="211"/>
      <c r="E866" s="254"/>
      <c r="F866" s="254"/>
      <c r="G866" s="211"/>
      <c r="H866" s="211"/>
      <c r="I866" s="211"/>
      <c r="J866" s="258"/>
      <c r="K866" s="211"/>
      <c r="L866" s="211"/>
      <c r="M866" s="211"/>
      <c r="N866" s="261"/>
      <c r="O866" s="262"/>
      <c r="P866" s="211"/>
      <c r="Q866" s="211"/>
      <c r="R866" s="211"/>
      <c r="S866" s="211"/>
      <c r="T866" s="211"/>
      <c r="U866" s="211"/>
      <c r="V866" s="211"/>
      <c r="W866" s="211"/>
      <c r="X866" s="211"/>
      <c r="Y866" s="211"/>
      <c r="Z866" s="211"/>
      <c r="AA866" s="211"/>
      <c r="AB866" s="211"/>
      <c r="AC866" s="211"/>
      <c r="AD866" s="211"/>
      <c r="AE866" s="211"/>
      <c r="AF866" s="258"/>
      <c r="AG866" s="258"/>
      <c r="AH866" s="211"/>
      <c r="AI866" s="211"/>
      <c r="AJ866" s="211"/>
      <c r="AK866" s="211"/>
      <c r="AL866" s="211"/>
      <c r="AM866" s="211"/>
      <c r="AN866" s="211"/>
      <c r="AO866" s="211"/>
      <c r="AP866" s="211"/>
      <c r="AQ866" s="211"/>
      <c r="AR866" s="211"/>
      <c r="AS866" s="211"/>
      <c r="AT866" s="211"/>
      <c r="AU866" s="211"/>
      <c r="AV866" s="211"/>
      <c r="AW866" s="211"/>
      <c r="AX866" s="211"/>
    </row>
    <row r="867" spans="1:50" ht="18.75" x14ac:dyDescent="0.3">
      <c r="A867" s="211"/>
      <c r="B867" s="211"/>
      <c r="C867" s="211"/>
      <c r="D867" s="211"/>
      <c r="E867" s="254"/>
      <c r="F867" s="254"/>
      <c r="G867" s="211"/>
      <c r="H867" s="211"/>
      <c r="I867" s="211"/>
      <c r="J867" s="258"/>
      <c r="K867" s="211"/>
      <c r="L867" s="211"/>
      <c r="M867" s="211"/>
      <c r="N867" s="261"/>
      <c r="O867" s="262"/>
      <c r="P867" s="211"/>
      <c r="Q867" s="211"/>
      <c r="R867" s="211"/>
      <c r="S867" s="211"/>
      <c r="T867" s="211"/>
      <c r="U867" s="211"/>
      <c r="V867" s="211"/>
      <c r="W867" s="211"/>
      <c r="X867" s="211"/>
      <c r="Y867" s="211"/>
      <c r="Z867" s="211"/>
      <c r="AA867" s="211"/>
      <c r="AB867" s="211"/>
      <c r="AC867" s="211"/>
      <c r="AD867" s="211"/>
      <c r="AE867" s="211"/>
      <c r="AF867" s="258"/>
      <c r="AG867" s="258"/>
      <c r="AH867" s="211"/>
      <c r="AI867" s="211"/>
      <c r="AJ867" s="211"/>
      <c r="AK867" s="211"/>
      <c r="AL867" s="211"/>
      <c r="AM867" s="211"/>
      <c r="AN867" s="211"/>
      <c r="AO867" s="211"/>
      <c r="AP867" s="211"/>
      <c r="AQ867" s="211"/>
      <c r="AR867" s="211"/>
      <c r="AS867" s="211"/>
      <c r="AT867" s="211"/>
      <c r="AU867" s="211"/>
      <c r="AV867" s="211"/>
      <c r="AW867" s="211"/>
      <c r="AX867" s="211"/>
    </row>
    <row r="868" spans="1:50" ht="18.75" x14ac:dyDescent="0.3">
      <c r="A868" s="211"/>
      <c r="B868" s="211"/>
      <c r="C868" s="211"/>
      <c r="D868" s="211"/>
      <c r="E868" s="254"/>
      <c r="F868" s="254"/>
      <c r="G868" s="211"/>
      <c r="H868" s="211"/>
      <c r="I868" s="211"/>
      <c r="J868" s="258"/>
      <c r="K868" s="211"/>
      <c r="L868" s="211"/>
      <c r="M868" s="211"/>
      <c r="N868" s="261"/>
      <c r="O868" s="262"/>
      <c r="P868" s="211"/>
      <c r="Q868" s="211"/>
      <c r="R868" s="211"/>
      <c r="S868" s="211"/>
      <c r="T868" s="211"/>
      <c r="U868" s="211"/>
      <c r="V868" s="211"/>
      <c r="W868" s="211"/>
      <c r="X868" s="211"/>
      <c r="Y868" s="211"/>
      <c r="Z868" s="211"/>
      <c r="AA868" s="211"/>
      <c r="AB868" s="211"/>
      <c r="AC868" s="211"/>
      <c r="AD868" s="211"/>
      <c r="AE868" s="211"/>
      <c r="AF868" s="258"/>
      <c r="AG868" s="258"/>
      <c r="AH868" s="211"/>
      <c r="AI868" s="211"/>
      <c r="AJ868" s="211"/>
      <c r="AK868" s="211"/>
      <c r="AL868" s="211"/>
      <c r="AM868" s="211"/>
      <c r="AN868" s="211"/>
      <c r="AO868" s="211"/>
      <c r="AP868" s="211"/>
      <c r="AQ868" s="211"/>
      <c r="AR868" s="211"/>
      <c r="AS868" s="211"/>
      <c r="AT868" s="211"/>
      <c r="AU868" s="211"/>
      <c r="AV868" s="211"/>
      <c r="AW868" s="211"/>
      <c r="AX868" s="211"/>
    </row>
    <row r="869" spans="1:50" ht="18.75" x14ac:dyDescent="0.3">
      <c r="A869" s="211"/>
      <c r="B869" s="211"/>
      <c r="C869" s="211"/>
      <c r="D869" s="211"/>
      <c r="E869" s="254"/>
      <c r="F869" s="254"/>
      <c r="G869" s="211"/>
      <c r="H869" s="211"/>
      <c r="I869" s="211"/>
      <c r="J869" s="258"/>
      <c r="K869" s="211"/>
      <c r="L869" s="211"/>
      <c r="M869" s="211"/>
      <c r="N869" s="261"/>
      <c r="O869" s="262"/>
      <c r="P869" s="211"/>
      <c r="Q869" s="211"/>
      <c r="R869" s="211"/>
      <c r="S869" s="211"/>
      <c r="T869" s="211"/>
      <c r="U869" s="211"/>
      <c r="V869" s="211"/>
      <c r="W869" s="211"/>
      <c r="X869" s="211"/>
      <c r="Y869" s="211"/>
      <c r="Z869" s="211"/>
      <c r="AA869" s="211"/>
      <c r="AB869" s="211"/>
      <c r="AC869" s="211"/>
      <c r="AD869" s="211"/>
      <c r="AE869" s="211"/>
      <c r="AF869" s="258"/>
      <c r="AG869" s="258"/>
      <c r="AH869" s="211"/>
      <c r="AI869" s="211"/>
      <c r="AJ869" s="211"/>
      <c r="AK869" s="211"/>
      <c r="AL869" s="211"/>
      <c r="AM869" s="211"/>
      <c r="AN869" s="211"/>
      <c r="AO869" s="211"/>
      <c r="AP869" s="211"/>
      <c r="AQ869" s="211"/>
      <c r="AR869" s="211"/>
      <c r="AS869" s="211"/>
      <c r="AT869" s="211"/>
      <c r="AU869" s="211"/>
      <c r="AV869" s="211"/>
      <c r="AW869" s="211"/>
      <c r="AX869" s="211"/>
    </row>
    <row r="870" spans="1:50" ht="18.75" x14ac:dyDescent="0.3">
      <c r="A870" s="211"/>
      <c r="B870" s="211"/>
      <c r="C870" s="211"/>
      <c r="D870" s="211"/>
      <c r="E870" s="254"/>
      <c r="F870" s="254"/>
      <c r="G870" s="211"/>
      <c r="H870" s="211"/>
      <c r="I870" s="211"/>
      <c r="J870" s="258"/>
      <c r="K870" s="211"/>
      <c r="L870" s="211"/>
      <c r="M870" s="211"/>
      <c r="N870" s="261"/>
      <c r="O870" s="262"/>
      <c r="P870" s="211"/>
      <c r="Q870" s="211"/>
      <c r="R870" s="211"/>
      <c r="S870" s="211"/>
      <c r="T870" s="211"/>
      <c r="U870" s="211"/>
      <c r="V870" s="211"/>
      <c r="W870" s="211"/>
      <c r="X870" s="211"/>
      <c r="Y870" s="211"/>
      <c r="Z870" s="211"/>
      <c r="AA870" s="211"/>
      <c r="AB870" s="211"/>
      <c r="AC870" s="211"/>
      <c r="AD870" s="211"/>
      <c r="AE870" s="211"/>
      <c r="AF870" s="258"/>
      <c r="AG870" s="258"/>
      <c r="AH870" s="211"/>
      <c r="AI870" s="211"/>
      <c r="AJ870" s="211"/>
      <c r="AK870" s="211"/>
      <c r="AL870" s="211"/>
      <c r="AM870" s="211"/>
      <c r="AN870" s="211"/>
      <c r="AO870" s="211"/>
      <c r="AP870" s="211"/>
      <c r="AQ870" s="211"/>
      <c r="AR870" s="211"/>
      <c r="AS870" s="211"/>
      <c r="AT870" s="211"/>
      <c r="AU870" s="211"/>
      <c r="AV870" s="211"/>
      <c r="AW870" s="211"/>
      <c r="AX870" s="211"/>
    </row>
    <row r="871" spans="1:50" ht="18.75" x14ac:dyDescent="0.3">
      <c r="A871" s="211"/>
      <c r="B871" s="211"/>
      <c r="C871" s="211"/>
      <c r="D871" s="211"/>
      <c r="E871" s="254"/>
      <c r="F871" s="254"/>
      <c r="G871" s="211"/>
      <c r="H871" s="211"/>
      <c r="I871" s="211"/>
      <c r="J871" s="258"/>
      <c r="K871" s="211"/>
      <c r="L871" s="211"/>
      <c r="M871" s="211"/>
      <c r="N871" s="261"/>
      <c r="O871" s="262"/>
      <c r="P871" s="211"/>
      <c r="Q871" s="211"/>
      <c r="R871" s="211"/>
      <c r="S871" s="211"/>
      <c r="T871" s="211"/>
      <c r="U871" s="211"/>
      <c r="V871" s="211"/>
      <c r="W871" s="211"/>
      <c r="X871" s="211"/>
      <c r="Y871" s="211"/>
      <c r="Z871" s="211"/>
      <c r="AA871" s="211"/>
      <c r="AB871" s="211"/>
      <c r="AC871" s="211"/>
      <c r="AD871" s="211"/>
      <c r="AE871" s="211"/>
      <c r="AF871" s="258"/>
      <c r="AG871" s="258"/>
      <c r="AH871" s="211"/>
      <c r="AI871" s="211"/>
      <c r="AJ871" s="211"/>
      <c r="AK871" s="211"/>
      <c r="AL871" s="211"/>
      <c r="AM871" s="211"/>
      <c r="AN871" s="211"/>
      <c r="AO871" s="211"/>
      <c r="AP871" s="211"/>
      <c r="AQ871" s="211"/>
      <c r="AR871" s="211"/>
      <c r="AS871" s="211"/>
      <c r="AT871" s="211"/>
      <c r="AU871" s="211"/>
      <c r="AV871" s="211"/>
      <c r="AW871" s="211"/>
      <c r="AX871" s="211"/>
    </row>
    <row r="872" spans="1:50" ht="18.75" x14ac:dyDescent="0.3">
      <c r="A872" s="211"/>
      <c r="B872" s="211"/>
      <c r="C872" s="211"/>
      <c r="D872" s="211"/>
      <c r="E872" s="254"/>
      <c r="F872" s="254"/>
      <c r="G872" s="211"/>
      <c r="H872" s="211"/>
      <c r="I872" s="211"/>
      <c r="J872" s="258"/>
      <c r="K872" s="211"/>
      <c r="L872" s="211"/>
      <c r="M872" s="211"/>
      <c r="N872" s="261"/>
      <c r="O872" s="262"/>
      <c r="P872" s="211"/>
      <c r="Q872" s="211"/>
      <c r="R872" s="211"/>
      <c r="S872" s="211"/>
      <c r="T872" s="211"/>
      <c r="U872" s="211"/>
      <c r="V872" s="211"/>
      <c r="W872" s="211"/>
      <c r="X872" s="211"/>
      <c r="Y872" s="211"/>
      <c r="Z872" s="211"/>
      <c r="AA872" s="211"/>
      <c r="AB872" s="211"/>
      <c r="AC872" s="211"/>
      <c r="AD872" s="211"/>
      <c r="AE872" s="211"/>
      <c r="AF872" s="258"/>
      <c r="AG872" s="258"/>
      <c r="AH872" s="211"/>
      <c r="AI872" s="211"/>
      <c r="AJ872" s="211"/>
      <c r="AK872" s="211"/>
      <c r="AL872" s="211"/>
      <c r="AM872" s="211"/>
      <c r="AN872" s="211"/>
      <c r="AO872" s="211"/>
      <c r="AP872" s="211"/>
      <c r="AQ872" s="211"/>
      <c r="AR872" s="211"/>
      <c r="AS872" s="211"/>
      <c r="AT872" s="211"/>
      <c r="AU872" s="211"/>
      <c r="AV872" s="211"/>
      <c r="AW872" s="211"/>
      <c r="AX872" s="211"/>
    </row>
    <row r="873" spans="1:50" ht="18.75" x14ac:dyDescent="0.3">
      <c r="A873" s="211"/>
      <c r="B873" s="211"/>
      <c r="C873" s="211"/>
      <c r="D873" s="211"/>
      <c r="E873" s="254"/>
      <c r="F873" s="254"/>
      <c r="G873" s="211"/>
      <c r="H873" s="211"/>
      <c r="I873" s="211"/>
      <c r="J873" s="258"/>
      <c r="K873" s="211"/>
      <c r="L873" s="211"/>
      <c r="M873" s="211"/>
      <c r="N873" s="261"/>
      <c r="O873" s="262"/>
      <c r="P873" s="211"/>
      <c r="Q873" s="211"/>
      <c r="R873" s="211"/>
      <c r="S873" s="211"/>
      <c r="T873" s="211"/>
      <c r="U873" s="211"/>
      <c r="V873" s="211"/>
      <c r="W873" s="211"/>
      <c r="X873" s="211"/>
      <c r="Y873" s="211"/>
      <c r="Z873" s="211"/>
      <c r="AA873" s="211"/>
      <c r="AB873" s="211"/>
      <c r="AC873" s="211"/>
      <c r="AD873" s="211"/>
      <c r="AE873" s="211"/>
      <c r="AF873" s="258"/>
      <c r="AG873" s="258"/>
      <c r="AH873" s="211"/>
      <c r="AI873" s="211"/>
      <c r="AJ873" s="211"/>
      <c r="AK873" s="211"/>
      <c r="AL873" s="211"/>
      <c r="AM873" s="211"/>
      <c r="AN873" s="211"/>
      <c r="AO873" s="211"/>
      <c r="AP873" s="211"/>
      <c r="AQ873" s="211"/>
      <c r="AR873" s="211"/>
      <c r="AS873" s="211"/>
      <c r="AT873" s="211"/>
      <c r="AU873" s="211"/>
      <c r="AV873" s="211"/>
      <c r="AW873" s="211"/>
      <c r="AX873" s="211"/>
    </row>
    <row r="874" spans="1:50" ht="18.75" x14ac:dyDescent="0.3">
      <c r="A874" s="211"/>
      <c r="B874" s="211"/>
      <c r="C874" s="211"/>
      <c r="D874" s="211"/>
      <c r="E874" s="254"/>
      <c r="F874" s="254"/>
      <c r="G874" s="211"/>
      <c r="H874" s="211"/>
      <c r="I874" s="211"/>
      <c r="J874" s="258"/>
      <c r="K874" s="211"/>
      <c r="L874" s="211"/>
      <c r="M874" s="211"/>
      <c r="N874" s="261"/>
      <c r="O874" s="262"/>
      <c r="P874" s="211"/>
      <c r="Q874" s="211"/>
      <c r="R874" s="211"/>
      <c r="S874" s="211"/>
      <c r="T874" s="211"/>
      <c r="U874" s="211"/>
      <c r="V874" s="211"/>
      <c r="W874" s="211"/>
      <c r="X874" s="211"/>
      <c r="Y874" s="211"/>
      <c r="Z874" s="211"/>
      <c r="AA874" s="211"/>
      <c r="AB874" s="211"/>
      <c r="AC874" s="211"/>
      <c r="AD874" s="211"/>
      <c r="AE874" s="211"/>
      <c r="AF874" s="258"/>
      <c r="AG874" s="258"/>
      <c r="AH874" s="211"/>
      <c r="AI874" s="211"/>
      <c r="AJ874" s="211"/>
      <c r="AK874" s="211"/>
      <c r="AL874" s="211"/>
      <c r="AM874" s="211"/>
      <c r="AN874" s="211"/>
      <c r="AO874" s="211"/>
      <c r="AP874" s="211"/>
      <c r="AQ874" s="211"/>
      <c r="AR874" s="211"/>
      <c r="AS874" s="211"/>
      <c r="AT874" s="211"/>
      <c r="AU874" s="211"/>
      <c r="AV874" s="211"/>
      <c r="AW874" s="211"/>
      <c r="AX874" s="211"/>
    </row>
    <row r="875" spans="1:50" ht="18.75" x14ac:dyDescent="0.3">
      <c r="A875" s="211"/>
      <c r="B875" s="211"/>
      <c r="C875" s="211"/>
      <c r="D875" s="211"/>
      <c r="E875" s="254"/>
      <c r="F875" s="254"/>
      <c r="G875" s="211"/>
      <c r="H875" s="211"/>
      <c r="I875" s="211"/>
      <c r="J875" s="258"/>
      <c r="K875" s="211"/>
      <c r="L875" s="211"/>
      <c r="M875" s="211"/>
      <c r="N875" s="261"/>
      <c r="O875" s="262"/>
      <c r="P875" s="211"/>
      <c r="Q875" s="211"/>
      <c r="R875" s="211"/>
      <c r="S875" s="211"/>
      <c r="T875" s="211"/>
      <c r="U875" s="211"/>
      <c r="V875" s="211"/>
      <c r="W875" s="211"/>
      <c r="X875" s="211"/>
      <c r="Y875" s="211"/>
      <c r="Z875" s="211"/>
      <c r="AA875" s="211"/>
      <c r="AB875" s="211"/>
      <c r="AC875" s="211"/>
      <c r="AD875" s="211"/>
      <c r="AE875" s="211"/>
      <c r="AF875" s="258"/>
      <c r="AG875" s="258"/>
      <c r="AH875" s="211"/>
      <c r="AI875" s="211"/>
      <c r="AJ875" s="211"/>
      <c r="AK875" s="211"/>
      <c r="AL875" s="211"/>
      <c r="AM875" s="211"/>
      <c r="AN875" s="211"/>
      <c r="AO875" s="211"/>
      <c r="AP875" s="211"/>
      <c r="AQ875" s="211"/>
      <c r="AR875" s="211"/>
      <c r="AS875" s="211"/>
      <c r="AT875" s="211"/>
      <c r="AU875" s="211"/>
      <c r="AV875" s="211"/>
      <c r="AW875" s="211"/>
      <c r="AX875" s="211"/>
    </row>
    <row r="876" spans="1:50" ht="18.75" x14ac:dyDescent="0.3">
      <c r="A876" s="211"/>
      <c r="B876" s="211"/>
      <c r="C876" s="211"/>
      <c r="D876" s="211"/>
      <c r="E876" s="254"/>
      <c r="F876" s="254"/>
      <c r="G876" s="211"/>
      <c r="H876" s="211"/>
      <c r="I876" s="211"/>
      <c r="J876" s="258"/>
      <c r="K876" s="211"/>
      <c r="L876" s="211"/>
      <c r="M876" s="211"/>
      <c r="N876" s="261"/>
      <c r="O876" s="262"/>
      <c r="P876" s="211"/>
      <c r="Q876" s="211"/>
      <c r="R876" s="211"/>
      <c r="S876" s="211"/>
      <c r="T876" s="211"/>
      <c r="U876" s="211"/>
      <c r="V876" s="211"/>
      <c r="W876" s="211"/>
      <c r="X876" s="211"/>
      <c r="Y876" s="211"/>
      <c r="Z876" s="211"/>
      <c r="AA876" s="211"/>
      <c r="AB876" s="211"/>
      <c r="AC876" s="211"/>
      <c r="AD876" s="211"/>
      <c r="AE876" s="211"/>
      <c r="AF876" s="258"/>
      <c r="AG876" s="258"/>
      <c r="AH876" s="211"/>
      <c r="AI876" s="211"/>
      <c r="AJ876" s="211"/>
      <c r="AK876" s="211"/>
      <c r="AL876" s="211"/>
      <c r="AM876" s="211"/>
      <c r="AN876" s="211"/>
      <c r="AO876" s="211"/>
      <c r="AP876" s="211"/>
      <c r="AQ876" s="211"/>
      <c r="AR876" s="211"/>
      <c r="AS876" s="211"/>
      <c r="AT876" s="211"/>
      <c r="AU876" s="211"/>
      <c r="AV876" s="211"/>
      <c r="AW876" s="211"/>
      <c r="AX876" s="211"/>
    </row>
    <row r="877" spans="1:50" ht="18.75" x14ac:dyDescent="0.3">
      <c r="A877" s="211"/>
      <c r="B877" s="211"/>
      <c r="C877" s="211"/>
      <c r="D877" s="211"/>
      <c r="E877" s="254"/>
      <c r="F877" s="254"/>
      <c r="G877" s="211"/>
      <c r="H877" s="211"/>
      <c r="I877" s="211"/>
      <c r="J877" s="258"/>
      <c r="K877" s="211"/>
      <c r="L877" s="211"/>
      <c r="M877" s="211"/>
      <c r="N877" s="261"/>
      <c r="O877" s="262"/>
      <c r="P877" s="211"/>
      <c r="Q877" s="211"/>
      <c r="R877" s="211"/>
      <c r="S877" s="211"/>
      <c r="T877" s="211"/>
      <c r="U877" s="211"/>
      <c r="V877" s="211"/>
      <c r="W877" s="211"/>
      <c r="X877" s="211"/>
      <c r="Y877" s="211"/>
      <c r="Z877" s="211"/>
      <c r="AA877" s="211"/>
      <c r="AB877" s="211"/>
      <c r="AC877" s="211"/>
      <c r="AD877" s="211"/>
      <c r="AE877" s="211"/>
      <c r="AF877" s="258"/>
      <c r="AG877" s="258"/>
      <c r="AH877" s="211"/>
      <c r="AI877" s="211"/>
      <c r="AJ877" s="211"/>
      <c r="AK877" s="211"/>
      <c r="AL877" s="211"/>
      <c r="AM877" s="211"/>
      <c r="AN877" s="211"/>
      <c r="AO877" s="211"/>
      <c r="AP877" s="211"/>
      <c r="AQ877" s="211"/>
      <c r="AR877" s="211"/>
      <c r="AS877" s="211"/>
      <c r="AT877" s="211"/>
      <c r="AU877" s="211"/>
      <c r="AV877" s="211"/>
      <c r="AW877" s="211"/>
      <c r="AX877" s="211"/>
    </row>
    <row r="878" spans="1:50" ht="18.75" x14ac:dyDescent="0.3">
      <c r="A878" s="211"/>
      <c r="B878" s="211"/>
      <c r="C878" s="211"/>
      <c r="D878" s="211"/>
      <c r="E878" s="254"/>
      <c r="F878" s="254"/>
      <c r="G878" s="211"/>
      <c r="H878" s="211"/>
      <c r="I878" s="211"/>
      <c r="J878" s="258"/>
      <c r="K878" s="211"/>
      <c r="L878" s="211"/>
      <c r="M878" s="211"/>
      <c r="N878" s="261"/>
      <c r="O878" s="262"/>
      <c r="P878" s="211"/>
      <c r="Q878" s="211"/>
      <c r="R878" s="211"/>
      <c r="S878" s="211"/>
      <c r="T878" s="211"/>
      <c r="U878" s="211"/>
      <c r="V878" s="211"/>
      <c r="W878" s="211"/>
      <c r="X878" s="211"/>
      <c r="Y878" s="211"/>
      <c r="Z878" s="211"/>
      <c r="AA878" s="211"/>
      <c r="AB878" s="211"/>
      <c r="AC878" s="211"/>
      <c r="AD878" s="211"/>
      <c r="AE878" s="211"/>
      <c r="AF878" s="258"/>
      <c r="AG878" s="258"/>
      <c r="AH878" s="211"/>
      <c r="AI878" s="211"/>
      <c r="AJ878" s="211"/>
      <c r="AK878" s="211"/>
      <c r="AL878" s="211"/>
      <c r="AM878" s="211"/>
      <c r="AN878" s="211"/>
      <c r="AO878" s="211"/>
      <c r="AP878" s="211"/>
      <c r="AQ878" s="211"/>
      <c r="AR878" s="211"/>
      <c r="AS878" s="211"/>
      <c r="AT878" s="211"/>
      <c r="AU878" s="211"/>
      <c r="AV878" s="211"/>
      <c r="AW878" s="211"/>
      <c r="AX878" s="211"/>
    </row>
    <row r="879" spans="1:50" ht="18.75" x14ac:dyDescent="0.3">
      <c r="A879" s="211"/>
      <c r="B879" s="211"/>
      <c r="C879" s="211"/>
      <c r="D879" s="211"/>
      <c r="E879" s="254"/>
      <c r="F879" s="254"/>
      <c r="G879" s="211"/>
      <c r="H879" s="211"/>
      <c r="I879" s="211"/>
      <c r="J879" s="258"/>
      <c r="K879" s="211"/>
      <c r="L879" s="211"/>
      <c r="M879" s="211"/>
      <c r="N879" s="261"/>
      <c r="O879" s="262"/>
      <c r="P879" s="211"/>
      <c r="Q879" s="211"/>
      <c r="R879" s="211"/>
      <c r="S879" s="211"/>
      <c r="T879" s="211"/>
      <c r="U879" s="211"/>
      <c r="V879" s="211"/>
      <c r="W879" s="211"/>
      <c r="X879" s="211"/>
      <c r="Y879" s="211"/>
      <c r="Z879" s="211"/>
      <c r="AA879" s="211"/>
      <c r="AB879" s="211"/>
      <c r="AC879" s="211"/>
      <c r="AD879" s="211"/>
      <c r="AE879" s="211"/>
      <c r="AF879" s="258"/>
      <c r="AG879" s="258"/>
      <c r="AH879" s="211"/>
      <c r="AI879" s="211"/>
      <c r="AJ879" s="211"/>
      <c r="AK879" s="211"/>
      <c r="AL879" s="211"/>
      <c r="AM879" s="211"/>
      <c r="AN879" s="211"/>
      <c r="AO879" s="211"/>
      <c r="AP879" s="211"/>
      <c r="AQ879" s="211"/>
      <c r="AR879" s="211"/>
      <c r="AS879" s="211"/>
      <c r="AT879" s="211"/>
      <c r="AU879" s="211"/>
      <c r="AV879" s="211"/>
      <c r="AW879" s="211"/>
      <c r="AX879" s="211"/>
    </row>
    <row r="880" spans="1:50" ht="18.75" x14ac:dyDescent="0.3">
      <c r="A880" s="211"/>
      <c r="B880" s="211"/>
      <c r="C880" s="211"/>
      <c r="D880" s="211"/>
      <c r="E880" s="254"/>
      <c r="F880" s="254"/>
      <c r="G880" s="211"/>
      <c r="H880" s="211"/>
      <c r="I880" s="211"/>
      <c r="J880" s="258"/>
      <c r="K880" s="211"/>
      <c r="L880" s="211"/>
      <c r="M880" s="211"/>
      <c r="N880" s="261"/>
      <c r="O880" s="262"/>
      <c r="P880" s="211"/>
      <c r="Q880" s="211"/>
      <c r="R880" s="211"/>
      <c r="S880" s="211"/>
      <c r="T880" s="211"/>
      <c r="U880" s="211"/>
      <c r="V880" s="211"/>
      <c r="W880" s="211"/>
      <c r="X880" s="211"/>
      <c r="Y880" s="211"/>
      <c r="Z880" s="211"/>
      <c r="AA880" s="211"/>
      <c r="AB880" s="211"/>
      <c r="AC880" s="211"/>
      <c r="AD880" s="211"/>
      <c r="AE880" s="211"/>
      <c r="AF880" s="258"/>
      <c r="AG880" s="258"/>
      <c r="AH880" s="211"/>
      <c r="AI880" s="211"/>
      <c r="AJ880" s="211"/>
      <c r="AK880" s="211"/>
      <c r="AL880" s="211"/>
      <c r="AM880" s="211"/>
      <c r="AN880" s="211"/>
      <c r="AO880" s="211"/>
      <c r="AP880" s="211"/>
      <c r="AQ880" s="211"/>
      <c r="AR880" s="211"/>
      <c r="AS880" s="211"/>
      <c r="AT880" s="211"/>
      <c r="AU880" s="211"/>
      <c r="AV880" s="211"/>
      <c r="AW880" s="211"/>
      <c r="AX880" s="211"/>
    </row>
    <row r="881" spans="1:50" ht="18.75" x14ac:dyDescent="0.3">
      <c r="A881" s="211"/>
      <c r="B881" s="211"/>
      <c r="C881" s="211"/>
      <c r="D881" s="211"/>
      <c r="E881" s="254"/>
      <c r="F881" s="254"/>
      <c r="G881" s="211"/>
      <c r="H881" s="211"/>
      <c r="I881" s="211"/>
      <c r="J881" s="258"/>
      <c r="K881" s="211"/>
      <c r="L881" s="211"/>
      <c r="M881" s="211"/>
      <c r="N881" s="261"/>
      <c r="O881" s="262"/>
      <c r="P881" s="211"/>
      <c r="Q881" s="211"/>
      <c r="R881" s="211"/>
      <c r="S881" s="211"/>
      <c r="T881" s="211"/>
      <c r="U881" s="211"/>
      <c r="V881" s="211"/>
      <c r="W881" s="211"/>
      <c r="X881" s="211"/>
      <c r="Y881" s="211"/>
      <c r="Z881" s="211"/>
      <c r="AA881" s="211"/>
      <c r="AB881" s="211"/>
      <c r="AC881" s="211"/>
      <c r="AD881" s="211"/>
      <c r="AE881" s="211"/>
      <c r="AF881" s="258"/>
      <c r="AG881" s="258"/>
      <c r="AH881" s="211"/>
      <c r="AI881" s="211"/>
      <c r="AJ881" s="211"/>
      <c r="AK881" s="211"/>
      <c r="AL881" s="211"/>
      <c r="AM881" s="211"/>
      <c r="AN881" s="211"/>
      <c r="AO881" s="211"/>
      <c r="AP881" s="211"/>
      <c r="AQ881" s="211"/>
      <c r="AR881" s="211"/>
      <c r="AS881" s="211"/>
      <c r="AT881" s="211"/>
      <c r="AU881" s="211"/>
      <c r="AV881" s="211"/>
      <c r="AW881" s="211"/>
      <c r="AX881" s="211"/>
    </row>
    <row r="882" spans="1:50" ht="18.75" x14ac:dyDescent="0.3">
      <c r="A882" s="211"/>
      <c r="B882" s="211"/>
      <c r="C882" s="211"/>
      <c r="D882" s="211"/>
      <c r="E882" s="254"/>
      <c r="F882" s="254"/>
      <c r="G882" s="211"/>
      <c r="H882" s="211"/>
      <c r="I882" s="211"/>
      <c r="J882" s="258"/>
      <c r="K882" s="211"/>
      <c r="L882" s="211"/>
      <c r="M882" s="211"/>
      <c r="N882" s="261"/>
      <c r="O882" s="262"/>
      <c r="P882" s="211"/>
      <c r="Q882" s="211"/>
      <c r="R882" s="211"/>
      <c r="S882" s="211"/>
      <c r="T882" s="211"/>
      <c r="U882" s="211"/>
      <c r="V882" s="211"/>
      <c r="W882" s="211"/>
      <c r="X882" s="211"/>
      <c r="Y882" s="211"/>
      <c r="Z882" s="211"/>
      <c r="AA882" s="211"/>
      <c r="AB882" s="211"/>
      <c r="AC882" s="211"/>
      <c r="AD882" s="211"/>
      <c r="AE882" s="211"/>
      <c r="AF882" s="258"/>
      <c r="AG882" s="258"/>
      <c r="AH882" s="211"/>
      <c r="AI882" s="211"/>
      <c r="AJ882" s="211"/>
      <c r="AK882" s="211"/>
      <c r="AL882" s="211"/>
      <c r="AM882" s="211"/>
      <c r="AN882" s="211"/>
      <c r="AO882" s="211"/>
      <c r="AP882" s="211"/>
      <c r="AQ882" s="211"/>
      <c r="AR882" s="211"/>
      <c r="AS882" s="211"/>
      <c r="AT882" s="211"/>
      <c r="AU882" s="211"/>
      <c r="AV882" s="211"/>
      <c r="AW882" s="211"/>
      <c r="AX882" s="211"/>
    </row>
    <row r="883" spans="1:50" ht="18.75" x14ac:dyDescent="0.3">
      <c r="A883" s="211"/>
      <c r="B883" s="211"/>
      <c r="C883" s="211"/>
      <c r="D883" s="211"/>
      <c r="E883" s="254"/>
      <c r="F883" s="254"/>
      <c r="G883" s="211"/>
      <c r="H883" s="211"/>
      <c r="I883" s="211"/>
      <c r="J883" s="258"/>
      <c r="K883" s="211"/>
      <c r="L883" s="211"/>
      <c r="M883" s="211"/>
      <c r="N883" s="261"/>
      <c r="O883" s="262"/>
      <c r="P883" s="211"/>
      <c r="Q883" s="211"/>
      <c r="R883" s="211"/>
      <c r="S883" s="211"/>
      <c r="T883" s="211"/>
      <c r="U883" s="211"/>
      <c r="V883" s="211"/>
      <c r="W883" s="211"/>
      <c r="X883" s="211"/>
      <c r="Y883" s="211"/>
      <c r="Z883" s="211"/>
      <c r="AA883" s="211"/>
      <c r="AB883" s="211"/>
      <c r="AC883" s="211"/>
      <c r="AD883" s="211"/>
      <c r="AE883" s="211"/>
      <c r="AF883" s="258"/>
      <c r="AG883" s="258"/>
      <c r="AH883" s="211"/>
      <c r="AI883" s="211"/>
      <c r="AJ883" s="211"/>
      <c r="AK883" s="211"/>
      <c r="AL883" s="211"/>
      <c r="AM883" s="211"/>
      <c r="AN883" s="211"/>
      <c r="AO883" s="211"/>
      <c r="AP883" s="211"/>
      <c r="AQ883" s="211"/>
      <c r="AR883" s="211"/>
      <c r="AS883" s="211"/>
      <c r="AT883" s="211"/>
      <c r="AU883" s="211"/>
      <c r="AV883" s="211"/>
      <c r="AW883" s="211"/>
      <c r="AX883" s="211"/>
    </row>
    <row r="884" spans="1:50" ht="18.75" x14ac:dyDescent="0.3">
      <c r="A884" s="211"/>
      <c r="B884" s="211"/>
      <c r="C884" s="211"/>
      <c r="D884" s="211"/>
      <c r="E884" s="254"/>
      <c r="F884" s="254"/>
      <c r="G884" s="211"/>
      <c r="H884" s="211"/>
      <c r="I884" s="211"/>
      <c r="J884" s="258"/>
      <c r="K884" s="211"/>
      <c r="L884" s="211"/>
      <c r="M884" s="211"/>
      <c r="N884" s="261"/>
      <c r="O884" s="262"/>
      <c r="P884" s="211"/>
      <c r="Q884" s="211"/>
      <c r="R884" s="211"/>
      <c r="S884" s="211"/>
      <c r="T884" s="211"/>
      <c r="U884" s="211"/>
      <c r="V884" s="211"/>
      <c r="W884" s="211"/>
      <c r="X884" s="211"/>
      <c r="Y884" s="211"/>
      <c r="Z884" s="211"/>
      <c r="AA884" s="211"/>
      <c r="AB884" s="211"/>
      <c r="AC884" s="211"/>
      <c r="AD884" s="211"/>
      <c r="AE884" s="211"/>
      <c r="AF884" s="258"/>
      <c r="AG884" s="258"/>
      <c r="AH884" s="211"/>
      <c r="AI884" s="211"/>
      <c r="AJ884" s="211"/>
      <c r="AK884" s="211"/>
      <c r="AL884" s="211"/>
      <c r="AM884" s="211"/>
      <c r="AN884" s="211"/>
      <c r="AO884" s="211"/>
      <c r="AP884" s="211"/>
      <c r="AQ884" s="211"/>
      <c r="AR884" s="211"/>
      <c r="AS884" s="211"/>
      <c r="AT884" s="211"/>
      <c r="AU884" s="211"/>
      <c r="AV884" s="211"/>
      <c r="AW884" s="211"/>
      <c r="AX884" s="211"/>
    </row>
    <row r="885" spans="1:50" ht="18.75" x14ac:dyDescent="0.3">
      <c r="A885" s="211"/>
      <c r="B885" s="211"/>
      <c r="C885" s="211"/>
      <c r="D885" s="211"/>
      <c r="E885" s="254"/>
      <c r="F885" s="254"/>
      <c r="G885" s="211"/>
      <c r="H885" s="211"/>
      <c r="I885" s="211"/>
      <c r="J885" s="258"/>
      <c r="K885" s="211"/>
      <c r="L885" s="211"/>
      <c r="M885" s="211"/>
      <c r="N885" s="261"/>
      <c r="O885" s="262"/>
      <c r="P885" s="211"/>
      <c r="Q885" s="211"/>
      <c r="R885" s="211"/>
      <c r="S885" s="211"/>
      <c r="T885" s="211"/>
      <c r="U885" s="211"/>
      <c r="V885" s="211"/>
      <c r="W885" s="211"/>
      <c r="X885" s="211"/>
      <c r="Y885" s="211"/>
      <c r="Z885" s="211"/>
      <c r="AA885" s="211"/>
      <c r="AB885" s="211"/>
      <c r="AC885" s="211"/>
      <c r="AD885" s="211"/>
      <c r="AE885" s="211"/>
      <c r="AF885" s="258"/>
      <c r="AG885" s="258"/>
      <c r="AH885" s="211"/>
      <c r="AI885" s="211"/>
      <c r="AJ885" s="211"/>
      <c r="AK885" s="211"/>
      <c r="AL885" s="211"/>
      <c r="AM885" s="211"/>
      <c r="AN885" s="211"/>
      <c r="AO885" s="211"/>
      <c r="AP885" s="211"/>
      <c r="AQ885" s="211"/>
      <c r="AR885" s="211"/>
      <c r="AS885" s="211"/>
      <c r="AT885" s="211"/>
      <c r="AU885" s="211"/>
      <c r="AV885" s="211"/>
      <c r="AW885" s="211"/>
      <c r="AX885" s="211"/>
    </row>
    <row r="886" spans="1:50" ht="18.75" x14ac:dyDescent="0.3">
      <c r="A886" s="211"/>
      <c r="B886" s="211"/>
      <c r="C886" s="211"/>
      <c r="D886" s="211"/>
      <c r="E886" s="254"/>
      <c r="F886" s="254"/>
      <c r="G886" s="211"/>
      <c r="H886" s="211"/>
      <c r="I886" s="211"/>
      <c r="J886" s="258"/>
      <c r="K886" s="211"/>
      <c r="L886" s="211"/>
      <c r="M886" s="211"/>
      <c r="N886" s="261"/>
      <c r="O886" s="262"/>
      <c r="P886" s="211"/>
      <c r="Q886" s="211"/>
      <c r="R886" s="211"/>
      <c r="S886" s="211"/>
      <c r="T886" s="211"/>
      <c r="U886" s="211"/>
      <c r="V886" s="211"/>
      <c r="W886" s="211"/>
      <c r="X886" s="211"/>
      <c r="Y886" s="211"/>
      <c r="Z886" s="211"/>
      <c r="AA886" s="211"/>
      <c r="AB886" s="211"/>
      <c r="AC886" s="211"/>
      <c r="AD886" s="211"/>
      <c r="AE886" s="211"/>
      <c r="AF886" s="258"/>
      <c r="AG886" s="258"/>
      <c r="AH886" s="211"/>
      <c r="AI886" s="211"/>
      <c r="AJ886" s="211"/>
      <c r="AK886" s="211"/>
      <c r="AL886" s="211"/>
      <c r="AM886" s="211"/>
      <c r="AN886" s="211"/>
      <c r="AO886" s="211"/>
      <c r="AP886" s="211"/>
      <c r="AQ886" s="211"/>
      <c r="AR886" s="211"/>
      <c r="AS886" s="211"/>
      <c r="AT886" s="211"/>
      <c r="AU886" s="211"/>
      <c r="AV886" s="211"/>
      <c r="AW886" s="211"/>
      <c r="AX886" s="211"/>
    </row>
    <row r="887" spans="1:50" ht="18.75" x14ac:dyDescent="0.3">
      <c r="A887" s="211"/>
      <c r="B887" s="211"/>
      <c r="C887" s="211"/>
      <c r="D887" s="211"/>
      <c r="E887" s="254"/>
      <c r="F887" s="254"/>
      <c r="G887" s="211"/>
      <c r="H887" s="211"/>
      <c r="I887" s="211"/>
      <c r="J887" s="258"/>
      <c r="K887" s="211"/>
      <c r="L887" s="211"/>
      <c r="M887" s="211"/>
      <c r="N887" s="261"/>
      <c r="O887" s="262"/>
      <c r="P887" s="211"/>
      <c r="Q887" s="211"/>
      <c r="R887" s="211"/>
      <c r="S887" s="211"/>
      <c r="T887" s="211"/>
      <c r="U887" s="211"/>
      <c r="V887" s="211"/>
      <c r="W887" s="211"/>
      <c r="X887" s="211"/>
      <c r="Y887" s="211"/>
      <c r="Z887" s="211"/>
      <c r="AA887" s="211"/>
      <c r="AB887" s="211"/>
      <c r="AC887" s="211"/>
      <c r="AD887" s="211"/>
      <c r="AE887" s="211"/>
      <c r="AF887" s="258"/>
      <c r="AG887" s="258"/>
      <c r="AH887" s="211"/>
      <c r="AI887" s="211"/>
      <c r="AJ887" s="211"/>
      <c r="AK887" s="211"/>
      <c r="AL887" s="211"/>
      <c r="AM887" s="211"/>
      <c r="AN887" s="211"/>
      <c r="AO887" s="211"/>
      <c r="AP887" s="211"/>
      <c r="AQ887" s="211"/>
      <c r="AR887" s="211"/>
      <c r="AS887" s="211"/>
      <c r="AT887" s="211"/>
      <c r="AU887" s="211"/>
      <c r="AV887" s="211"/>
      <c r="AW887" s="211"/>
      <c r="AX887" s="211"/>
    </row>
    <row r="888" spans="1:50" ht="18.75" x14ac:dyDescent="0.3">
      <c r="A888" s="211"/>
      <c r="B888" s="211"/>
      <c r="C888" s="211"/>
      <c r="D888" s="211"/>
      <c r="E888" s="254"/>
      <c r="F888" s="254"/>
      <c r="G888" s="211"/>
      <c r="H888" s="211"/>
      <c r="I888" s="211"/>
      <c r="J888" s="258"/>
      <c r="K888" s="211"/>
      <c r="L888" s="211"/>
      <c r="M888" s="211"/>
      <c r="N888" s="261"/>
      <c r="O888" s="262"/>
      <c r="P888" s="211"/>
      <c r="Q888" s="211"/>
      <c r="R888" s="211"/>
      <c r="S888" s="211"/>
      <c r="T888" s="211"/>
      <c r="U888" s="211"/>
      <c r="V888" s="211"/>
      <c r="W888" s="211"/>
      <c r="X888" s="211"/>
      <c r="Y888" s="211"/>
      <c r="Z888" s="211"/>
      <c r="AA888" s="211"/>
      <c r="AB888" s="211"/>
      <c r="AC888" s="211"/>
      <c r="AD888" s="211"/>
      <c r="AE888" s="211"/>
      <c r="AF888" s="258"/>
      <c r="AG888" s="258"/>
      <c r="AH888" s="211"/>
      <c r="AI888" s="211"/>
      <c r="AJ888" s="211"/>
      <c r="AK888" s="211"/>
      <c r="AL888" s="211"/>
      <c r="AM888" s="211"/>
      <c r="AN888" s="211"/>
      <c r="AO888" s="211"/>
      <c r="AP888" s="211"/>
      <c r="AQ888" s="211"/>
      <c r="AR888" s="211"/>
      <c r="AS888" s="211"/>
      <c r="AT888" s="211"/>
      <c r="AU888" s="211"/>
      <c r="AV888" s="211"/>
      <c r="AW888" s="211"/>
      <c r="AX888" s="211"/>
    </row>
    <row r="889" spans="1:50" ht="18.75" x14ac:dyDescent="0.3">
      <c r="A889" s="211"/>
      <c r="B889" s="211"/>
      <c r="C889" s="211"/>
      <c r="D889" s="211"/>
      <c r="E889" s="254"/>
      <c r="F889" s="254"/>
      <c r="G889" s="211"/>
      <c r="H889" s="211"/>
      <c r="I889" s="211"/>
      <c r="J889" s="258"/>
      <c r="K889" s="211"/>
      <c r="L889" s="211"/>
      <c r="M889" s="211"/>
      <c r="N889" s="261"/>
      <c r="O889" s="262"/>
      <c r="P889" s="211"/>
      <c r="Q889" s="211"/>
      <c r="R889" s="211"/>
      <c r="S889" s="211"/>
      <c r="T889" s="211"/>
      <c r="U889" s="211"/>
      <c r="V889" s="211"/>
      <c r="W889" s="211"/>
      <c r="X889" s="211"/>
      <c r="Y889" s="211"/>
      <c r="Z889" s="211"/>
      <c r="AA889" s="211"/>
      <c r="AB889" s="211"/>
      <c r="AC889" s="211"/>
      <c r="AD889" s="211"/>
      <c r="AE889" s="211"/>
      <c r="AF889" s="258"/>
      <c r="AG889" s="258"/>
      <c r="AH889" s="211"/>
      <c r="AI889" s="211"/>
      <c r="AJ889" s="211"/>
      <c r="AK889" s="211"/>
      <c r="AL889" s="211"/>
      <c r="AM889" s="211"/>
      <c r="AN889" s="211"/>
      <c r="AO889" s="211"/>
      <c r="AP889" s="211"/>
      <c r="AQ889" s="211"/>
      <c r="AR889" s="211"/>
      <c r="AS889" s="211"/>
      <c r="AT889" s="211"/>
      <c r="AU889" s="211"/>
      <c r="AV889" s="211"/>
      <c r="AW889" s="211"/>
      <c r="AX889" s="211"/>
    </row>
    <row r="890" spans="1:50" ht="18.75" x14ac:dyDescent="0.3">
      <c r="A890" s="211"/>
      <c r="B890" s="211"/>
      <c r="C890" s="211"/>
      <c r="D890" s="211"/>
      <c r="E890" s="254"/>
      <c r="F890" s="254"/>
      <c r="G890" s="211"/>
      <c r="H890" s="211"/>
      <c r="I890" s="211"/>
      <c r="J890" s="258"/>
      <c r="K890" s="211"/>
      <c r="L890" s="211"/>
      <c r="M890" s="211"/>
      <c r="N890" s="261"/>
      <c r="O890" s="262"/>
      <c r="P890" s="211"/>
      <c r="Q890" s="211"/>
      <c r="R890" s="211"/>
      <c r="S890" s="211"/>
      <c r="T890" s="211"/>
      <c r="U890" s="211"/>
      <c r="V890" s="211"/>
      <c r="W890" s="211"/>
      <c r="X890" s="211"/>
      <c r="Y890" s="211"/>
      <c r="Z890" s="211"/>
      <c r="AA890" s="211"/>
      <c r="AB890" s="211"/>
      <c r="AC890" s="211"/>
      <c r="AD890" s="211"/>
      <c r="AE890" s="211"/>
      <c r="AF890" s="258"/>
      <c r="AG890" s="258"/>
      <c r="AH890" s="211"/>
      <c r="AI890" s="211"/>
      <c r="AJ890" s="211"/>
      <c r="AK890" s="211"/>
      <c r="AL890" s="211"/>
      <c r="AM890" s="211"/>
      <c r="AN890" s="211"/>
      <c r="AO890" s="211"/>
      <c r="AP890" s="211"/>
      <c r="AQ890" s="211"/>
      <c r="AR890" s="211"/>
      <c r="AS890" s="211"/>
      <c r="AT890" s="211"/>
      <c r="AU890" s="211"/>
      <c r="AV890" s="211"/>
      <c r="AW890" s="211"/>
      <c r="AX890" s="211"/>
    </row>
    <row r="891" spans="1:50" ht="18.75" x14ac:dyDescent="0.3">
      <c r="A891" s="211"/>
      <c r="B891" s="211"/>
      <c r="C891" s="211"/>
      <c r="D891" s="211"/>
      <c r="E891" s="254"/>
      <c r="F891" s="254"/>
      <c r="G891" s="211"/>
      <c r="H891" s="211"/>
      <c r="I891" s="211"/>
      <c r="J891" s="258"/>
      <c r="K891" s="211"/>
      <c r="L891" s="211"/>
      <c r="M891" s="211"/>
      <c r="N891" s="261"/>
      <c r="O891" s="262"/>
      <c r="P891" s="211"/>
      <c r="Q891" s="211"/>
      <c r="R891" s="211"/>
      <c r="S891" s="211"/>
      <c r="T891" s="211"/>
      <c r="U891" s="211"/>
      <c r="V891" s="211"/>
      <c r="W891" s="211"/>
      <c r="X891" s="211"/>
      <c r="Y891" s="211"/>
      <c r="Z891" s="211"/>
      <c r="AA891" s="211"/>
      <c r="AB891" s="211"/>
      <c r="AC891" s="211"/>
      <c r="AD891" s="211"/>
      <c r="AE891" s="211"/>
      <c r="AF891" s="258"/>
      <c r="AG891" s="258"/>
      <c r="AH891" s="211"/>
      <c r="AI891" s="211"/>
      <c r="AJ891" s="211"/>
      <c r="AK891" s="211"/>
      <c r="AL891" s="211"/>
      <c r="AM891" s="211"/>
      <c r="AN891" s="211"/>
      <c r="AO891" s="211"/>
      <c r="AP891" s="211"/>
      <c r="AQ891" s="211"/>
      <c r="AR891" s="211"/>
      <c r="AS891" s="211"/>
      <c r="AT891" s="211"/>
      <c r="AU891" s="211"/>
      <c r="AV891" s="211"/>
      <c r="AW891" s="211"/>
      <c r="AX891" s="211"/>
    </row>
    <row r="892" spans="1:50" ht="18.75" x14ac:dyDescent="0.3">
      <c r="A892" s="211"/>
      <c r="B892" s="211"/>
      <c r="C892" s="211"/>
      <c r="D892" s="211"/>
      <c r="E892" s="254"/>
      <c r="F892" s="254"/>
      <c r="G892" s="211"/>
      <c r="H892" s="211"/>
      <c r="I892" s="211"/>
      <c r="J892" s="258"/>
      <c r="K892" s="211"/>
      <c r="L892" s="211"/>
      <c r="M892" s="211"/>
      <c r="N892" s="261"/>
      <c r="O892" s="262"/>
      <c r="P892" s="211"/>
      <c r="Q892" s="211"/>
      <c r="R892" s="211"/>
      <c r="S892" s="211"/>
      <c r="T892" s="211"/>
      <c r="U892" s="211"/>
      <c r="V892" s="211"/>
      <c r="W892" s="211"/>
      <c r="X892" s="211"/>
      <c r="Y892" s="211"/>
      <c r="Z892" s="211"/>
      <c r="AA892" s="211"/>
      <c r="AB892" s="211"/>
      <c r="AC892" s="211"/>
      <c r="AD892" s="211"/>
      <c r="AE892" s="211"/>
      <c r="AF892" s="258"/>
      <c r="AG892" s="258"/>
      <c r="AH892" s="211"/>
      <c r="AI892" s="211"/>
      <c r="AJ892" s="211"/>
      <c r="AK892" s="211"/>
      <c r="AL892" s="211"/>
      <c r="AM892" s="211"/>
      <c r="AN892" s="211"/>
      <c r="AO892" s="211"/>
      <c r="AP892" s="211"/>
      <c r="AQ892" s="211"/>
      <c r="AR892" s="211"/>
      <c r="AS892" s="211"/>
      <c r="AT892" s="211"/>
      <c r="AU892" s="211"/>
      <c r="AV892" s="211"/>
      <c r="AW892" s="211"/>
      <c r="AX892" s="211"/>
    </row>
    <row r="893" spans="1:50" ht="18.75" x14ac:dyDescent="0.3">
      <c r="A893" s="211"/>
      <c r="B893" s="211"/>
      <c r="C893" s="211"/>
      <c r="D893" s="211"/>
      <c r="E893" s="254"/>
      <c r="F893" s="254"/>
      <c r="G893" s="211"/>
      <c r="H893" s="211"/>
      <c r="I893" s="211"/>
      <c r="J893" s="258"/>
      <c r="K893" s="211"/>
      <c r="L893" s="211"/>
      <c r="M893" s="211"/>
      <c r="N893" s="261"/>
      <c r="O893" s="262"/>
      <c r="P893" s="211"/>
      <c r="Q893" s="211"/>
      <c r="R893" s="211"/>
      <c r="S893" s="211"/>
      <c r="T893" s="211"/>
      <c r="U893" s="211"/>
      <c r="V893" s="211"/>
      <c r="W893" s="211"/>
      <c r="X893" s="211"/>
      <c r="Y893" s="211"/>
      <c r="Z893" s="211"/>
      <c r="AA893" s="211"/>
      <c r="AB893" s="211"/>
      <c r="AC893" s="211"/>
      <c r="AD893" s="211"/>
      <c r="AE893" s="211"/>
      <c r="AF893" s="258"/>
      <c r="AG893" s="258"/>
      <c r="AH893" s="211"/>
      <c r="AI893" s="211"/>
      <c r="AJ893" s="211"/>
      <c r="AK893" s="211"/>
      <c r="AL893" s="211"/>
      <c r="AM893" s="211"/>
      <c r="AN893" s="211"/>
      <c r="AO893" s="211"/>
      <c r="AP893" s="211"/>
      <c r="AQ893" s="211"/>
      <c r="AR893" s="211"/>
      <c r="AS893" s="211"/>
      <c r="AT893" s="211"/>
      <c r="AU893" s="211"/>
      <c r="AV893" s="211"/>
      <c r="AW893" s="211"/>
      <c r="AX893" s="211"/>
    </row>
    <row r="894" spans="1:50" ht="18.75" x14ac:dyDescent="0.3">
      <c r="A894" s="211"/>
      <c r="B894" s="211"/>
      <c r="C894" s="211"/>
      <c r="D894" s="211"/>
      <c r="E894" s="254"/>
      <c r="F894" s="254"/>
      <c r="G894" s="211"/>
      <c r="H894" s="211"/>
      <c r="I894" s="211"/>
      <c r="J894" s="258"/>
      <c r="K894" s="211"/>
      <c r="L894" s="211"/>
      <c r="M894" s="211"/>
      <c r="N894" s="261"/>
      <c r="O894" s="262"/>
      <c r="P894" s="211"/>
      <c r="Q894" s="211"/>
      <c r="R894" s="211"/>
      <c r="S894" s="211"/>
      <c r="T894" s="211"/>
      <c r="U894" s="211"/>
      <c r="V894" s="211"/>
      <c r="W894" s="211"/>
      <c r="X894" s="211"/>
      <c r="Y894" s="211"/>
      <c r="Z894" s="211"/>
      <c r="AA894" s="211"/>
      <c r="AB894" s="211"/>
      <c r="AC894" s="211"/>
      <c r="AD894" s="211"/>
      <c r="AE894" s="211"/>
      <c r="AF894" s="258"/>
      <c r="AG894" s="258"/>
      <c r="AH894" s="211"/>
      <c r="AI894" s="211"/>
      <c r="AJ894" s="211"/>
      <c r="AK894" s="211"/>
      <c r="AL894" s="211"/>
      <c r="AM894" s="211"/>
      <c r="AN894" s="211"/>
      <c r="AO894" s="211"/>
      <c r="AP894" s="211"/>
      <c r="AQ894" s="211"/>
      <c r="AR894" s="211"/>
      <c r="AS894" s="211"/>
      <c r="AT894" s="211"/>
      <c r="AU894" s="211"/>
      <c r="AV894" s="211"/>
      <c r="AW894" s="211"/>
      <c r="AX894" s="211"/>
    </row>
    <row r="895" spans="1:50" ht="18.75" x14ac:dyDescent="0.3">
      <c r="A895" s="211"/>
      <c r="B895" s="211"/>
      <c r="C895" s="211"/>
      <c r="D895" s="211"/>
      <c r="E895" s="254"/>
      <c r="F895" s="254"/>
      <c r="G895" s="211"/>
      <c r="H895" s="211"/>
      <c r="I895" s="211"/>
      <c r="J895" s="258"/>
      <c r="K895" s="211"/>
      <c r="L895" s="211"/>
      <c r="M895" s="211"/>
      <c r="N895" s="261"/>
      <c r="O895" s="262"/>
      <c r="P895" s="211"/>
      <c r="Q895" s="211"/>
      <c r="R895" s="211"/>
      <c r="S895" s="211"/>
      <c r="T895" s="211"/>
      <c r="U895" s="211"/>
      <c r="V895" s="211"/>
      <c r="W895" s="211"/>
      <c r="X895" s="211"/>
      <c r="Y895" s="211"/>
      <c r="Z895" s="211"/>
      <c r="AA895" s="211"/>
      <c r="AB895" s="211"/>
      <c r="AC895" s="211"/>
      <c r="AD895" s="211"/>
      <c r="AE895" s="211"/>
      <c r="AF895" s="258"/>
      <c r="AG895" s="258"/>
      <c r="AH895" s="211"/>
      <c r="AI895" s="211"/>
      <c r="AJ895" s="211"/>
      <c r="AK895" s="211"/>
      <c r="AL895" s="211"/>
      <c r="AM895" s="211"/>
      <c r="AN895" s="211"/>
      <c r="AO895" s="211"/>
      <c r="AP895" s="211"/>
      <c r="AQ895" s="211"/>
      <c r="AR895" s="211"/>
      <c r="AS895" s="211"/>
      <c r="AT895" s="211"/>
      <c r="AU895" s="211"/>
      <c r="AV895" s="211"/>
      <c r="AW895" s="211"/>
      <c r="AX895" s="211"/>
    </row>
    <row r="896" spans="1:50" ht="18.75" x14ac:dyDescent="0.3">
      <c r="A896" s="211"/>
      <c r="B896" s="211"/>
      <c r="C896" s="211"/>
      <c r="D896" s="211"/>
      <c r="E896" s="254"/>
      <c r="F896" s="254"/>
      <c r="G896" s="211"/>
      <c r="H896" s="211"/>
      <c r="I896" s="211"/>
      <c r="J896" s="258"/>
      <c r="K896" s="211"/>
      <c r="L896" s="211"/>
      <c r="M896" s="211"/>
      <c r="N896" s="261"/>
      <c r="O896" s="262"/>
      <c r="P896" s="211"/>
      <c r="Q896" s="211"/>
      <c r="R896" s="211"/>
      <c r="S896" s="211"/>
      <c r="T896" s="211"/>
      <c r="U896" s="211"/>
      <c r="V896" s="211"/>
      <c r="W896" s="211"/>
      <c r="X896" s="211"/>
      <c r="Y896" s="211"/>
      <c r="Z896" s="211"/>
      <c r="AA896" s="211"/>
      <c r="AB896" s="211"/>
      <c r="AC896" s="211"/>
      <c r="AD896" s="211"/>
      <c r="AE896" s="211"/>
      <c r="AF896" s="258"/>
      <c r="AG896" s="258"/>
      <c r="AH896" s="211"/>
      <c r="AI896" s="211"/>
      <c r="AJ896" s="211"/>
      <c r="AK896" s="211"/>
      <c r="AL896" s="211"/>
      <c r="AM896" s="211"/>
      <c r="AN896" s="211"/>
      <c r="AO896" s="211"/>
      <c r="AP896" s="211"/>
      <c r="AQ896" s="211"/>
      <c r="AR896" s="211"/>
      <c r="AS896" s="211"/>
      <c r="AT896" s="211"/>
      <c r="AU896" s="211"/>
      <c r="AV896" s="211"/>
      <c r="AW896" s="211"/>
      <c r="AX896" s="211"/>
    </row>
    <row r="897" spans="1:50" ht="18.75" x14ac:dyDescent="0.3">
      <c r="A897" s="211"/>
      <c r="B897" s="211"/>
      <c r="C897" s="211"/>
      <c r="D897" s="211"/>
      <c r="E897" s="254"/>
      <c r="F897" s="254"/>
      <c r="G897" s="211"/>
      <c r="H897" s="211"/>
      <c r="I897" s="211"/>
      <c r="J897" s="258"/>
      <c r="K897" s="211"/>
      <c r="L897" s="211"/>
      <c r="M897" s="211"/>
      <c r="N897" s="261"/>
      <c r="O897" s="262"/>
      <c r="P897" s="211"/>
      <c r="Q897" s="211"/>
      <c r="R897" s="211"/>
      <c r="S897" s="211"/>
      <c r="T897" s="211"/>
      <c r="U897" s="211"/>
      <c r="V897" s="211"/>
      <c r="W897" s="211"/>
      <c r="X897" s="211"/>
      <c r="Y897" s="211"/>
      <c r="Z897" s="211"/>
      <c r="AA897" s="211"/>
      <c r="AB897" s="211"/>
      <c r="AC897" s="211"/>
      <c r="AD897" s="211"/>
      <c r="AE897" s="211"/>
      <c r="AF897" s="258"/>
      <c r="AG897" s="258"/>
      <c r="AH897" s="211"/>
      <c r="AI897" s="211"/>
      <c r="AJ897" s="211"/>
      <c r="AK897" s="211"/>
      <c r="AL897" s="211"/>
      <c r="AM897" s="211"/>
      <c r="AN897" s="211"/>
      <c r="AO897" s="211"/>
      <c r="AP897" s="211"/>
      <c r="AQ897" s="211"/>
      <c r="AR897" s="211"/>
      <c r="AS897" s="211"/>
      <c r="AT897" s="211"/>
      <c r="AU897" s="211"/>
      <c r="AV897" s="211"/>
      <c r="AW897" s="211"/>
      <c r="AX897" s="211"/>
    </row>
    <row r="898" spans="1:50" ht="18.75" x14ac:dyDescent="0.3">
      <c r="A898" s="211"/>
      <c r="B898" s="211"/>
      <c r="C898" s="211"/>
      <c r="D898" s="211"/>
      <c r="E898" s="254"/>
      <c r="F898" s="254"/>
      <c r="G898" s="211"/>
      <c r="H898" s="211"/>
      <c r="I898" s="211"/>
      <c r="J898" s="258"/>
      <c r="K898" s="211"/>
      <c r="L898" s="211"/>
      <c r="M898" s="211"/>
      <c r="N898" s="261"/>
      <c r="O898" s="262"/>
      <c r="P898" s="211"/>
      <c r="Q898" s="211"/>
      <c r="R898" s="211"/>
      <c r="S898" s="211"/>
      <c r="T898" s="211"/>
      <c r="U898" s="211"/>
      <c r="V898" s="211"/>
      <c r="W898" s="211"/>
      <c r="X898" s="211"/>
      <c r="Y898" s="211"/>
      <c r="Z898" s="211"/>
      <c r="AA898" s="211"/>
      <c r="AB898" s="211"/>
      <c r="AC898" s="211"/>
      <c r="AD898" s="211"/>
      <c r="AE898" s="211"/>
      <c r="AF898" s="258"/>
      <c r="AG898" s="258"/>
      <c r="AH898" s="211"/>
      <c r="AI898" s="211"/>
      <c r="AJ898" s="211"/>
      <c r="AK898" s="211"/>
      <c r="AL898" s="211"/>
      <c r="AM898" s="211"/>
      <c r="AN898" s="211"/>
      <c r="AO898" s="211"/>
      <c r="AP898" s="211"/>
      <c r="AQ898" s="211"/>
      <c r="AR898" s="211"/>
      <c r="AS898" s="211"/>
      <c r="AT898" s="211"/>
      <c r="AU898" s="211"/>
      <c r="AV898" s="211"/>
      <c r="AW898" s="211"/>
      <c r="AX898" s="211"/>
    </row>
    <row r="899" spans="1:50" ht="18.75" x14ac:dyDescent="0.3">
      <c r="A899" s="211"/>
      <c r="B899" s="211"/>
      <c r="C899" s="211"/>
      <c r="D899" s="211"/>
      <c r="E899" s="254"/>
      <c r="F899" s="254"/>
      <c r="G899" s="211"/>
      <c r="H899" s="211"/>
      <c r="I899" s="211"/>
      <c r="J899" s="258"/>
      <c r="K899" s="211"/>
      <c r="L899" s="211"/>
      <c r="M899" s="211"/>
      <c r="N899" s="261"/>
      <c r="O899" s="262"/>
      <c r="P899" s="211"/>
      <c r="Q899" s="211"/>
      <c r="R899" s="211"/>
      <c r="S899" s="211"/>
      <c r="T899" s="211"/>
      <c r="U899" s="211"/>
      <c r="V899" s="211"/>
      <c r="W899" s="211"/>
      <c r="X899" s="211"/>
      <c r="Y899" s="211"/>
      <c r="Z899" s="211"/>
      <c r="AA899" s="211"/>
      <c r="AB899" s="211"/>
      <c r="AC899" s="211"/>
      <c r="AD899" s="211"/>
      <c r="AE899" s="211"/>
      <c r="AF899" s="258"/>
      <c r="AG899" s="258"/>
      <c r="AH899" s="211"/>
      <c r="AI899" s="211"/>
      <c r="AJ899" s="211"/>
      <c r="AK899" s="211"/>
      <c r="AL899" s="211"/>
      <c r="AM899" s="211"/>
      <c r="AN899" s="211"/>
      <c r="AO899" s="211"/>
      <c r="AP899" s="211"/>
      <c r="AQ899" s="211"/>
      <c r="AR899" s="211"/>
      <c r="AS899" s="211"/>
      <c r="AT899" s="211"/>
      <c r="AU899" s="211"/>
      <c r="AV899" s="211"/>
      <c r="AW899" s="211"/>
      <c r="AX899" s="211"/>
    </row>
    <row r="900" spans="1:50" ht="18.75" x14ac:dyDescent="0.3">
      <c r="A900" s="211"/>
      <c r="B900" s="211"/>
      <c r="C900" s="211"/>
      <c r="D900" s="211"/>
      <c r="E900" s="254"/>
      <c r="F900" s="254"/>
      <c r="G900" s="211"/>
      <c r="H900" s="211"/>
      <c r="I900" s="211"/>
      <c r="J900" s="258"/>
      <c r="K900" s="211"/>
      <c r="L900" s="211"/>
      <c r="M900" s="211"/>
      <c r="N900" s="261"/>
      <c r="O900" s="262"/>
      <c r="P900" s="211"/>
      <c r="Q900" s="211"/>
      <c r="R900" s="211"/>
      <c r="S900" s="211"/>
      <c r="T900" s="211"/>
      <c r="U900" s="211"/>
      <c r="V900" s="211"/>
      <c r="W900" s="211"/>
      <c r="X900" s="211"/>
      <c r="Y900" s="211"/>
      <c r="Z900" s="211"/>
      <c r="AA900" s="211"/>
      <c r="AB900" s="211"/>
      <c r="AC900" s="211"/>
      <c r="AD900" s="211"/>
      <c r="AE900" s="211"/>
      <c r="AF900" s="258"/>
      <c r="AG900" s="258"/>
      <c r="AH900" s="211"/>
      <c r="AI900" s="211"/>
      <c r="AJ900" s="211"/>
      <c r="AK900" s="211"/>
      <c r="AL900" s="211"/>
      <c r="AM900" s="211"/>
      <c r="AN900" s="211"/>
      <c r="AO900" s="211"/>
      <c r="AP900" s="211"/>
      <c r="AQ900" s="211"/>
      <c r="AR900" s="211"/>
      <c r="AS900" s="211"/>
      <c r="AT900" s="211"/>
      <c r="AU900" s="211"/>
      <c r="AV900" s="211"/>
      <c r="AW900" s="211"/>
      <c r="AX900" s="211"/>
    </row>
    <row r="901" spans="1:50" ht="18.75" x14ac:dyDescent="0.3">
      <c r="A901" s="211"/>
      <c r="B901" s="211"/>
      <c r="C901" s="211"/>
      <c r="D901" s="211"/>
      <c r="E901" s="254"/>
      <c r="F901" s="254"/>
      <c r="G901" s="211"/>
      <c r="H901" s="211"/>
      <c r="I901" s="211"/>
      <c r="J901" s="258"/>
      <c r="K901" s="211"/>
      <c r="L901" s="211"/>
      <c r="M901" s="211"/>
      <c r="N901" s="261"/>
      <c r="O901" s="262"/>
      <c r="P901" s="211"/>
      <c r="Q901" s="211"/>
      <c r="R901" s="211"/>
      <c r="S901" s="211"/>
      <c r="T901" s="211"/>
      <c r="U901" s="211"/>
      <c r="V901" s="211"/>
      <c r="W901" s="211"/>
      <c r="X901" s="211"/>
      <c r="Y901" s="211"/>
      <c r="Z901" s="211"/>
      <c r="AA901" s="211"/>
      <c r="AB901" s="211"/>
      <c r="AC901" s="211"/>
      <c r="AD901" s="211"/>
      <c r="AE901" s="211"/>
      <c r="AF901" s="258"/>
      <c r="AG901" s="258"/>
      <c r="AH901" s="211"/>
      <c r="AI901" s="211"/>
      <c r="AJ901" s="211"/>
      <c r="AK901" s="211"/>
      <c r="AL901" s="211"/>
      <c r="AM901" s="211"/>
      <c r="AN901" s="211"/>
      <c r="AO901" s="211"/>
      <c r="AP901" s="211"/>
      <c r="AQ901" s="211"/>
      <c r="AR901" s="211"/>
      <c r="AS901" s="211"/>
      <c r="AT901" s="211"/>
      <c r="AU901" s="211"/>
      <c r="AV901" s="211"/>
      <c r="AW901" s="211"/>
      <c r="AX901" s="211"/>
    </row>
    <row r="902" spans="1:50" ht="18.75" x14ac:dyDescent="0.3">
      <c r="A902" s="211"/>
      <c r="B902" s="211"/>
      <c r="C902" s="211"/>
      <c r="D902" s="211"/>
      <c r="E902" s="254"/>
      <c r="F902" s="254"/>
      <c r="G902" s="211"/>
      <c r="H902" s="211"/>
      <c r="I902" s="211"/>
      <c r="J902" s="258"/>
      <c r="K902" s="211"/>
      <c r="L902" s="211"/>
      <c r="M902" s="211"/>
      <c r="N902" s="261"/>
      <c r="O902" s="262"/>
      <c r="P902" s="211"/>
      <c r="Q902" s="211"/>
      <c r="R902" s="211"/>
      <c r="S902" s="211"/>
      <c r="T902" s="211"/>
      <c r="U902" s="211"/>
      <c r="V902" s="211"/>
      <c r="W902" s="211"/>
      <c r="X902" s="211"/>
      <c r="Y902" s="211"/>
      <c r="Z902" s="211"/>
      <c r="AA902" s="211"/>
      <c r="AB902" s="211"/>
      <c r="AC902" s="211"/>
      <c r="AD902" s="211"/>
      <c r="AE902" s="211"/>
      <c r="AF902" s="258"/>
      <c r="AG902" s="258"/>
      <c r="AH902" s="211"/>
      <c r="AI902" s="211"/>
      <c r="AJ902" s="211"/>
      <c r="AK902" s="211"/>
      <c r="AL902" s="211"/>
      <c r="AM902" s="211"/>
      <c r="AN902" s="211"/>
      <c r="AO902" s="211"/>
      <c r="AP902" s="211"/>
      <c r="AQ902" s="211"/>
      <c r="AR902" s="211"/>
      <c r="AS902" s="211"/>
      <c r="AT902" s="211"/>
      <c r="AU902" s="211"/>
      <c r="AV902" s="211"/>
      <c r="AW902" s="211"/>
      <c r="AX902" s="211"/>
    </row>
    <row r="903" spans="1:50" ht="18.75" x14ac:dyDescent="0.3">
      <c r="A903" s="211"/>
      <c r="B903" s="211"/>
      <c r="C903" s="211"/>
      <c r="D903" s="211"/>
      <c r="E903" s="254"/>
      <c r="F903" s="254"/>
      <c r="G903" s="211"/>
      <c r="H903" s="211"/>
      <c r="I903" s="211"/>
      <c r="J903" s="258"/>
      <c r="K903" s="211"/>
      <c r="L903" s="211"/>
      <c r="M903" s="211"/>
      <c r="N903" s="261"/>
      <c r="O903" s="262"/>
      <c r="P903" s="211"/>
      <c r="Q903" s="211"/>
      <c r="R903" s="211"/>
      <c r="S903" s="211"/>
      <c r="T903" s="211"/>
      <c r="U903" s="211"/>
      <c r="V903" s="211"/>
      <c r="W903" s="211"/>
      <c r="X903" s="211"/>
      <c r="Y903" s="211"/>
      <c r="Z903" s="211"/>
      <c r="AA903" s="211"/>
      <c r="AB903" s="211"/>
      <c r="AC903" s="211"/>
      <c r="AD903" s="211"/>
      <c r="AE903" s="211"/>
      <c r="AF903" s="258"/>
      <c r="AG903" s="258"/>
      <c r="AH903" s="211"/>
      <c r="AI903" s="211"/>
      <c r="AJ903" s="211"/>
      <c r="AK903" s="211"/>
      <c r="AL903" s="211"/>
      <c r="AM903" s="211"/>
      <c r="AN903" s="211"/>
      <c r="AO903" s="211"/>
      <c r="AP903" s="211"/>
      <c r="AQ903" s="211"/>
      <c r="AR903" s="211"/>
      <c r="AS903" s="211"/>
      <c r="AT903" s="211"/>
      <c r="AU903" s="211"/>
      <c r="AV903" s="211"/>
      <c r="AW903" s="211"/>
      <c r="AX903" s="211"/>
    </row>
    <row r="904" spans="1:50" ht="18.75" x14ac:dyDescent="0.3">
      <c r="A904" s="211"/>
      <c r="B904" s="211"/>
      <c r="C904" s="211"/>
      <c r="D904" s="211"/>
      <c r="E904" s="254"/>
      <c r="F904" s="254"/>
      <c r="G904" s="211"/>
      <c r="H904" s="211"/>
      <c r="I904" s="211"/>
      <c r="J904" s="258"/>
      <c r="K904" s="211"/>
      <c r="L904" s="211"/>
      <c r="M904" s="211"/>
      <c r="N904" s="261"/>
      <c r="O904" s="262"/>
      <c r="P904" s="211"/>
      <c r="Q904" s="211"/>
      <c r="R904" s="211"/>
      <c r="S904" s="211"/>
      <c r="T904" s="211"/>
      <c r="U904" s="211"/>
      <c r="V904" s="211"/>
      <c r="W904" s="211"/>
      <c r="X904" s="211"/>
      <c r="Y904" s="211"/>
      <c r="Z904" s="211"/>
      <c r="AA904" s="211"/>
      <c r="AB904" s="211"/>
      <c r="AC904" s="211"/>
      <c r="AD904" s="211"/>
      <c r="AE904" s="211"/>
      <c r="AF904" s="258"/>
      <c r="AG904" s="258"/>
      <c r="AH904" s="211"/>
      <c r="AI904" s="211"/>
      <c r="AJ904" s="211"/>
      <c r="AK904" s="211"/>
      <c r="AL904" s="211"/>
      <c r="AM904" s="211"/>
      <c r="AN904" s="211"/>
      <c r="AO904" s="211"/>
      <c r="AP904" s="211"/>
      <c r="AQ904" s="211"/>
      <c r="AR904" s="211"/>
      <c r="AS904" s="211"/>
      <c r="AT904" s="211"/>
      <c r="AU904" s="211"/>
      <c r="AV904" s="211"/>
      <c r="AW904" s="211"/>
      <c r="AX904" s="211"/>
    </row>
    <row r="905" spans="1:50" ht="18.75" x14ac:dyDescent="0.3">
      <c r="A905" s="211"/>
      <c r="B905" s="211"/>
      <c r="C905" s="211"/>
      <c r="D905" s="211"/>
      <c r="E905" s="254"/>
      <c r="F905" s="254"/>
      <c r="G905" s="211"/>
      <c r="H905" s="211"/>
      <c r="I905" s="211"/>
      <c r="J905" s="258"/>
      <c r="K905" s="211"/>
      <c r="L905" s="211"/>
      <c r="M905" s="211"/>
      <c r="N905" s="261"/>
      <c r="O905" s="262"/>
      <c r="P905" s="211"/>
      <c r="Q905" s="211"/>
      <c r="R905" s="211"/>
      <c r="S905" s="211"/>
      <c r="T905" s="211"/>
      <c r="U905" s="211"/>
      <c r="V905" s="211"/>
      <c r="W905" s="211"/>
      <c r="X905" s="211"/>
      <c r="Y905" s="211"/>
      <c r="Z905" s="211"/>
      <c r="AA905" s="211"/>
      <c r="AB905" s="211"/>
      <c r="AC905" s="211"/>
      <c r="AD905" s="211"/>
      <c r="AE905" s="211"/>
      <c r="AF905" s="258"/>
      <c r="AG905" s="258"/>
      <c r="AH905" s="211"/>
      <c r="AI905" s="211"/>
      <c r="AJ905" s="211"/>
      <c r="AK905" s="211"/>
      <c r="AL905" s="211"/>
      <c r="AM905" s="211"/>
      <c r="AN905" s="211"/>
      <c r="AO905" s="211"/>
      <c r="AP905" s="211"/>
      <c r="AQ905" s="211"/>
      <c r="AR905" s="211"/>
      <c r="AS905" s="211"/>
      <c r="AT905" s="211"/>
      <c r="AU905" s="211"/>
      <c r="AV905" s="211"/>
      <c r="AW905" s="211"/>
      <c r="AX905" s="211"/>
    </row>
    <row r="906" spans="1:50" ht="18.75" x14ac:dyDescent="0.3">
      <c r="A906" s="211"/>
      <c r="B906" s="211"/>
      <c r="C906" s="211"/>
      <c r="D906" s="211"/>
      <c r="E906" s="254"/>
      <c r="F906" s="254"/>
      <c r="G906" s="211"/>
      <c r="H906" s="211"/>
      <c r="I906" s="211"/>
      <c r="J906" s="258"/>
      <c r="K906" s="211"/>
      <c r="L906" s="211"/>
      <c r="M906" s="211"/>
      <c r="N906" s="261"/>
      <c r="O906" s="262"/>
      <c r="P906" s="211"/>
      <c r="Q906" s="211"/>
      <c r="R906" s="211"/>
      <c r="S906" s="211"/>
      <c r="T906" s="211"/>
      <c r="U906" s="211"/>
      <c r="V906" s="211"/>
      <c r="W906" s="211"/>
      <c r="X906" s="211"/>
      <c r="Y906" s="211"/>
      <c r="Z906" s="211"/>
      <c r="AA906" s="211"/>
      <c r="AB906" s="211"/>
      <c r="AC906" s="211"/>
      <c r="AD906" s="211"/>
      <c r="AE906" s="211"/>
      <c r="AF906" s="258"/>
      <c r="AG906" s="258"/>
      <c r="AH906" s="211"/>
      <c r="AI906" s="211"/>
      <c r="AJ906" s="211"/>
      <c r="AK906" s="211"/>
      <c r="AL906" s="211"/>
      <c r="AM906" s="211"/>
      <c r="AN906" s="211"/>
      <c r="AO906" s="211"/>
      <c r="AP906" s="211"/>
      <c r="AQ906" s="211"/>
      <c r="AR906" s="211"/>
      <c r="AS906" s="211"/>
      <c r="AT906" s="211"/>
      <c r="AU906" s="211"/>
      <c r="AV906" s="211"/>
      <c r="AW906" s="211"/>
      <c r="AX906" s="211"/>
    </row>
    <row r="907" spans="1:50" ht="18.75" x14ac:dyDescent="0.3">
      <c r="A907" s="211"/>
      <c r="B907" s="211"/>
      <c r="C907" s="211"/>
      <c r="D907" s="211"/>
      <c r="E907" s="254"/>
      <c r="F907" s="254"/>
      <c r="G907" s="211"/>
      <c r="H907" s="211"/>
      <c r="I907" s="211"/>
      <c r="J907" s="258"/>
      <c r="K907" s="211"/>
      <c r="L907" s="211"/>
      <c r="M907" s="211"/>
      <c r="N907" s="261"/>
      <c r="O907" s="262"/>
      <c r="P907" s="211"/>
      <c r="Q907" s="211"/>
      <c r="R907" s="211"/>
      <c r="S907" s="211"/>
      <c r="T907" s="211"/>
      <c r="U907" s="211"/>
      <c r="V907" s="211"/>
      <c r="W907" s="211"/>
      <c r="X907" s="211"/>
      <c r="Y907" s="211"/>
      <c r="Z907" s="211"/>
      <c r="AA907" s="211"/>
      <c r="AB907" s="211"/>
      <c r="AC907" s="211"/>
      <c r="AD907" s="211"/>
      <c r="AE907" s="211"/>
      <c r="AF907" s="258"/>
      <c r="AG907" s="258"/>
      <c r="AH907" s="211"/>
      <c r="AI907" s="211"/>
      <c r="AJ907" s="211"/>
      <c r="AK907" s="211"/>
      <c r="AL907" s="211"/>
      <c r="AM907" s="211"/>
      <c r="AN907" s="211"/>
      <c r="AO907" s="211"/>
      <c r="AP907" s="211"/>
      <c r="AQ907" s="211"/>
      <c r="AR907" s="211"/>
      <c r="AS907" s="211"/>
      <c r="AT907" s="211"/>
      <c r="AU907" s="211"/>
      <c r="AV907" s="211"/>
      <c r="AW907" s="211"/>
      <c r="AX907" s="211"/>
    </row>
    <row r="908" spans="1:50" ht="18.75" x14ac:dyDescent="0.3">
      <c r="A908" s="211"/>
      <c r="B908" s="211"/>
      <c r="C908" s="211"/>
      <c r="D908" s="211"/>
      <c r="E908" s="254"/>
      <c r="F908" s="254"/>
      <c r="G908" s="211"/>
      <c r="H908" s="211"/>
      <c r="I908" s="211"/>
      <c r="J908" s="258"/>
      <c r="K908" s="211"/>
      <c r="L908" s="211"/>
      <c r="M908" s="211"/>
      <c r="N908" s="261"/>
      <c r="O908" s="262"/>
      <c r="P908" s="211"/>
      <c r="Q908" s="211"/>
      <c r="R908" s="211"/>
      <c r="S908" s="211"/>
      <c r="T908" s="211"/>
      <c r="U908" s="211"/>
      <c r="V908" s="211"/>
      <c r="W908" s="211"/>
      <c r="X908" s="211"/>
      <c r="Y908" s="211"/>
      <c r="Z908" s="211"/>
      <c r="AA908" s="211"/>
      <c r="AB908" s="211"/>
      <c r="AC908" s="211"/>
      <c r="AD908" s="211"/>
      <c r="AE908" s="211"/>
      <c r="AF908" s="258"/>
      <c r="AG908" s="258"/>
      <c r="AH908" s="211"/>
      <c r="AI908" s="211"/>
      <c r="AJ908" s="211"/>
      <c r="AK908" s="211"/>
      <c r="AL908" s="211"/>
      <c r="AM908" s="211"/>
      <c r="AN908" s="211"/>
      <c r="AO908" s="211"/>
      <c r="AP908" s="211"/>
      <c r="AQ908" s="211"/>
      <c r="AR908" s="211"/>
      <c r="AS908" s="211"/>
      <c r="AT908" s="211"/>
      <c r="AU908" s="211"/>
      <c r="AV908" s="211"/>
      <c r="AW908" s="211"/>
      <c r="AX908" s="211"/>
    </row>
    <row r="909" spans="1:50" ht="18.75" x14ac:dyDescent="0.3">
      <c r="A909" s="211"/>
      <c r="B909" s="211"/>
      <c r="C909" s="211"/>
      <c r="D909" s="211"/>
      <c r="E909" s="254"/>
      <c r="F909" s="254"/>
      <c r="G909" s="211"/>
      <c r="H909" s="211"/>
      <c r="I909" s="211"/>
      <c r="J909" s="258"/>
      <c r="K909" s="211"/>
      <c r="L909" s="211"/>
      <c r="M909" s="211"/>
      <c r="N909" s="261"/>
      <c r="O909" s="262"/>
      <c r="P909" s="211"/>
      <c r="Q909" s="211"/>
      <c r="R909" s="211"/>
      <c r="S909" s="211"/>
      <c r="T909" s="211"/>
      <c r="U909" s="211"/>
      <c r="V909" s="211"/>
      <c r="W909" s="211"/>
      <c r="X909" s="211"/>
      <c r="Y909" s="211"/>
      <c r="Z909" s="211"/>
      <c r="AA909" s="211"/>
      <c r="AB909" s="211"/>
      <c r="AC909" s="211"/>
      <c r="AD909" s="211"/>
      <c r="AE909" s="211"/>
      <c r="AF909" s="258"/>
      <c r="AG909" s="258"/>
      <c r="AH909" s="211"/>
      <c r="AI909" s="211"/>
      <c r="AJ909" s="211"/>
      <c r="AK909" s="211"/>
      <c r="AL909" s="211"/>
      <c r="AM909" s="211"/>
      <c r="AN909" s="211"/>
      <c r="AO909" s="211"/>
      <c r="AP909" s="211"/>
      <c r="AQ909" s="211"/>
      <c r="AR909" s="211"/>
      <c r="AS909" s="211"/>
      <c r="AT909" s="211"/>
      <c r="AU909" s="211"/>
      <c r="AV909" s="211"/>
      <c r="AW909" s="211"/>
      <c r="AX909" s="211"/>
    </row>
    <row r="910" spans="1:50" ht="18.75" x14ac:dyDescent="0.3">
      <c r="A910" s="211"/>
      <c r="B910" s="211"/>
      <c r="C910" s="211"/>
      <c r="D910" s="211"/>
      <c r="E910" s="254"/>
      <c r="F910" s="254"/>
      <c r="G910" s="211"/>
      <c r="H910" s="211"/>
      <c r="I910" s="211"/>
      <c r="J910" s="258"/>
      <c r="K910" s="211"/>
      <c r="L910" s="211"/>
      <c r="M910" s="211"/>
      <c r="N910" s="261"/>
      <c r="O910" s="262"/>
      <c r="P910" s="211"/>
      <c r="Q910" s="211"/>
      <c r="R910" s="211"/>
      <c r="S910" s="211"/>
      <c r="T910" s="211"/>
      <c r="U910" s="211"/>
      <c r="V910" s="211"/>
      <c r="W910" s="211"/>
      <c r="X910" s="211"/>
      <c r="Y910" s="211"/>
      <c r="Z910" s="211"/>
      <c r="AA910" s="211"/>
      <c r="AB910" s="211"/>
      <c r="AC910" s="211"/>
      <c r="AD910" s="211"/>
      <c r="AE910" s="211"/>
      <c r="AF910" s="258"/>
      <c r="AG910" s="258"/>
      <c r="AH910" s="211"/>
      <c r="AI910" s="211"/>
      <c r="AJ910" s="211"/>
      <c r="AK910" s="211"/>
      <c r="AL910" s="211"/>
      <c r="AM910" s="211"/>
      <c r="AN910" s="211"/>
      <c r="AO910" s="211"/>
      <c r="AP910" s="211"/>
      <c r="AQ910" s="211"/>
      <c r="AR910" s="211"/>
      <c r="AS910" s="211"/>
      <c r="AT910" s="211"/>
      <c r="AU910" s="211"/>
      <c r="AV910" s="211"/>
      <c r="AW910" s="211"/>
      <c r="AX910" s="211"/>
    </row>
    <row r="911" spans="1:50" ht="18.75" x14ac:dyDescent="0.3">
      <c r="A911" s="211"/>
      <c r="B911" s="211"/>
      <c r="C911" s="211"/>
      <c r="D911" s="211"/>
      <c r="E911" s="254"/>
      <c r="F911" s="254"/>
      <c r="G911" s="211"/>
      <c r="H911" s="211"/>
      <c r="I911" s="211"/>
      <c r="J911" s="258"/>
      <c r="K911" s="211"/>
      <c r="L911" s="211"/>
      <c r="M911" s="211"/>
      <c r="N911" s="261"/>
      <c r="O911" s="262"/>
      <c r="P911" s="211"/>
      <c r="Q911" s="211"/>
      <c r="R911" s="211"/>
      <c r="S911" s="211"/>
      <c r="T911" s="211"/>
      <c r="U911" s="211"/>
      <c r="V911" s="211"/>
      <c r="W911" s="211"/>
      <c r="X911" s="211"/>
      <c r="Y911" s="211"/>
      <c r="Z911" s="211"/>
      <c r="AA911" s="211"/>
      <c r="AB911" s="211"/>
      <c r="AC911" s="211"/>
      <c r="AD911" s="211"/>
      <c r="AE911" s="211"/>
      <c r="AF911" s="258"/>
      <c r="AG911" s="258"/>
      <c r="AH911" s="211"/>
      <c r="AI911" s="211"/>
      <c r="AJ911" s="211"/>
      <c r="AK911" s="211"/>
      <c r="AL911" s="211"/>
      <c r="AM911" s="211"/>
      <c r="AN911" s="211"/>
      <c r="AO911" s="211"/>
      <c r="AP911" s="211"/>
      <c r="AQ911" s="211"/>
      <c r="AR911" s="211"/>
      <c r="AS911" s="211"/>
      <c r="AT911" s="211"/>
      <c r="AU911" s="211"/>
      <c r="AV911" s="211"/>
      <c r="AW911" s="211"/>
      <c r="AX911" s="211"/>
    </row>
    <row r="912" spans="1:50" ht="18.75" x14ac:dyDescent="0.3">
      <c r="A912" s="211"/>
      <c r="B912" s="211"/>
      <c r="C912" s="211"/>
      <c r="D912" s="211"/>
      <c r="E912" s="254"/>
      <c r="F912" s="254"/>
      <c r="G912" s="211"/>
      <c r="H912" s="211"/>
      <c r="I912" s="211"/>
      <c r="J912" s="258"/>
      <c r="K912" s="211"/>
      <c r="L912" s="211"/>
      <c r="M912" s="211"/>
      <c r="N912" s="261"/>
      <c r="O912" s="262"/>
      <c r="P912" s="211"/>
      <c r="Q912" s="211"/>
      <c r="R912" s="211"/>
      <c r="S912" s="211"/>
      <c r="T912" s="211"/>
      <c r="U912" s="211"/>
      <c r="V912" s="211"/>
      <c r="W912" s="211"/>
      <c r="X912" s="211"/>
      <c r="Y912" s="211"/>
      <c r="Z912" s="211"/>
      <c r="AA912" s="211"/>
      <c r="AB912" s="211"/>
      <c r="AC912" s="211"/>
      <c r="AD912" s="211"/>
      <c r="AE912" s="211"/>
      <c r="AF912" s="258"/>
      <c r="AG912" s="258"/>
      <c r="AH912" s="211"/>
      <c r="AI912" s="211"/>
      <c r="AJ912" s="211"/>
      <c r="AK912" s="211"/>
      <c r="AL912" s="211"/>
      <c r="AM912" s="211"/>
      <c r="AN912" s="211"/>
      <c r="AO912" s="211"/>
      <c r="AP912" s="211"/>
      <c r="AQ912" s="211"/>
      <c r="AR912" s="211"/>
      <c r="AS912" s="211"/>
      <c r="AT912" s="211"/>
      <c r="AU912" s="211"/>
      <c r="AV912" s="211"/>
      <c r="AW912" s="211"/>
      <c r="AX912" s="211"/>
    </row>
    <row r="913" spans="1:50" ht="18.75" x14ac:dyDescent="0.3">
      <c r="A913" s="211"/>
      <c r="B913" s="211"/>
      <c r="C913" s="211"/>
      <c r="D913" s="211"/>
      <c r="E913" s="254"/>
      <c r="F913" s="254"/>
      <c r="G913" s="211"/>
      <c r="H913" s="211"/>
      <c r="I913" s="211"/>
      <c r="J913" s="258"/>
      <c r="K913" s="211"/>
      <c r="L913" s="211"/>
      <c r="M913" s="211"/>
      <c r="N913" s="261"/>
      <c r="O913" s="262"/>
      <c r="P913" s="211"/>
      <c r="Q913" s="211"/>
      <c r="R913" s="211"/>
      <c r="S913" s="211"/>
      <c r="T913" s="211"/>
      <c r="U913" s="211"/>
      <c r="V913" s="211"/>
      <c r="W913" s="211"/>
      <c r="X913" s="211"/>
      <c r="Y913" s="211"/>
      <c r="Z913" s="211"/>
      <c r="AA913" s="211"/>
      <c r="AB913" s="211"/>
      <c r="AC913" s="211"/>
      <c r="AD913" s="211"/>
      <c r="AE913" s="211"/>
      <c r="AF913" s="258"/>
      <c r="AG913" s="258"/>
      <c r="AH913" s="211"/>
      <c r="AI913" s="211"/>
      <c r="AJ913" s="211"/>
      <c r="AK913" s="211"/>
      <c r="AL913" s="211"/>
      <c r="AM913" s="211"/>
      <c r="AN913" s="211"/>
      <c r="AO913" s="211"/>
      <c r="AP913" s="211"/>
      <c r="AQ913" s="211"/>
      <c r="AR913" s="211"/>
      <c r="AS913" s="211"/>
      <c r="AT913" s="211"/>
      <c r="AU913" s="211"/>
      <c r="AV913" s="211"/>
      <c r="AW913" s="211"/>
      <c r="AX913" s="211"/>
    </row>
    <row r="914" spans="1:50" ht="18.75" x14ac:dyDescent="0.3">
      <c r="A914" s="211"/>
      <c r="B914" s="211"/>
      <c r="C914" s="211"/>
      <c r="D914" s="211"/>
      <c r="E914" s="254"/>
      <c r="F914" s="254"/>
      <c r="G914" s="211"/>
      <c r="H914" s="211"/>
      <c r="I914" s="211"/>
      <c r="J914" s="258"/>
      <c r="K914" s="211"/>
      <c r="L914" s="211"/>
      <c r="M914" s="211"/>
      <c r="N914" s="261"/>
      <c r="O914" s="262"/>
      <c r="P914" s="211"/>
      <c r="Q914" s="211"/>
      <c r="R914" s="211"/>
      <c r="S914" s="211"/>
      <c r="T914" s="211"/>
      <c r="U914" s="211"/>
      <c r="V914" s="211"/>
      <c r="W914" s="211"/>
      <c r="X914" s="211"/>
      <c r="Y914" s="211"/>
      <c r="Z914" s="211"/>
      <c r="AA914" s="211"/>
      <c r="AB914" s="211"/>
      <c r="AC914" s="211"/>
      <c r="AD914" s="211"/>
      <c r="AE914" s="211"/>
      <c r="AF914" s="258"/>
      <c r="AG914" s="258"/>
      <c r="AH914" s="211"/>
      <c r="AI914" s="211"/>
      <c r="AJ914" s="211"/>
      <c r="AK914" s="211"/>
      <c r="AL914" s="211"/>
      <c r="AM914" s="211"/>
      <c r="AN914" s="211"/>
      <c r="AO914" s="211"/>
      <c r="AP914" s="211"/>
      <c r="AQ914" s="211"/>
      <c r="AR914" s="211"/>
      <c r="AS914" s="211"/>
      <c r="AT914" s="211"/>
      <c r="AU914" s="211"/>
      <c r="AV914" s="211"/>
      <c r="AW914" s="211"/>
      <c r="AX914" s="211"/>
    </row>
    <row r="915" spans="1:50" ht="18.75" x14ac:dyDescent="0.3">
      <c r="A915" s="211"/>
      <c r="B915" s="211"/>
      <c r="C915" s="211"/>
      <c r="D915" s="211"/>
      <c r="E915" s="254"/>
      <c r="F915" s="254"/>
      <c r="G915" s="211"/>
      <c r="H915" s="211"/>
      <c r="I915" s="211"/>
      <c r="J915" s="258"/>
      <c r="K915" s="211"/>
      <c r="L915" s="211"/>
      <c r="M915" s="211"/>
      <c r="N915" s="261"/>
      <c r="O915" s="262"/>
      <c r="P915" s="211"/>
      <c r="Q915" s="211"/>
      <c r="R915" s="211"/>
      <c r="S915" s="211"/>
      <c r="T915" s="211"/>
      <c r="U915" s="211"/>
      <c r="V915" s="211"/>
      <c r="W915" s="211"/>
      <c r="X915" s="211"/>
      <c r="Y915" s="211"/>
      <c r="Z915" s="211"/>
      <c r="AA915" s="211"/>
      <c r="AB915" s="211"/>
      <c r="AC915" s="211"/>
      <c r="AD915" s="211"/>
      <c r="AE915" s="211"/>
      <c r="AF915" s="258"/>
      <c r="AG915" s="258"/>
      <c r="AH915" s="211"/>
      <c r="AI915" s="211"/>
      <c r="AJ915" s="211"/>
      <c r="AK915" s="211"/>
      <c r="AL915" s="211"/>
      <c r="AM915" s="211"/>
      <c r="AN915" s="211"/>
      <c r="AO915" s="211"/>
      <c r="AP915" s="211"/>
      <c r="AQ915" s="211"/>
      <c r="AR915" s="211"/>
      <c r="AS915" s="211"/>
      <c r="AT915" s="211"/>
      <c r="AU915" s="211"/>
      <c r="AV915" s="211"/>
      <c r="AW915" s="211"/>
      <c r="AX915" s="211"/>
    </row>
    <row r="916" spans="1:50" ht="18.75" x14ac:dyDescent="0.3">
      <c r="A916" s="211"/>
      <c r="B916" s="211"/>
      <c r="C916" s="211"/>
      <c r="D916" s="211"/>
      <c r="E916" s="254"/>
      <c r="F916" s="254"/>
      <c r="G916" s="211"/>
      <c r="H916" s="211"/>
      <c r="I916" s="211"/>
      <c r="J916" s="258"/>
      <c r="K916" s="211"/>
      <c r="L916" s="211"/>
      <c r="M916" s="211"/>
      <c r="N916" s="261"/>
      <c r="O916" s="262"/>
      <c r="P916" s="211"/>
      <c r="Q916" s="211"/>
      <c r="R916" s="211"/>
      <c r="S916" s="211"/>
      <c r="T916" s="211"/>
      <c r="U916" s="211"/>
      <c r="V916" s="211"/>
      <c r="W916" s="211"/>
      <c r="X916" s="211"/>
      <c r="Y916" s="211"/>
      <c r="Z916" s="211"/>
      <c r="AA916" s="211"/>
      <c r="AB916" s="211"/>
      <c r="AC916" s="211"/>
      <c r="AD916" s="211"/>
      <c r="AE916" s="211"/>
      <c r="AF916" s="258"/>
      <c r="AG916" s="258"/>
      <c r="AH916" s="211"/>
      <c r="AI916" s="211"/>
      <c r="AJ916" s="211"/>
      <c r="AK916" s="211"/>
      <c r="AL916" s="211"/>
      <c r="AM916" s="211"/>
      <c r="AN916" s="211"/>
      <c r="AO916" s="211"/>
      <c r="AP916" s="211"/>
      <c r="AQ916" s="211"/>
      <c r="AR916" s="211"/>
      <c r="AS916" s="211"/>
      <c r="AT916" s="211"/>
      <c r="AU916" s="211"/>
      <c r="AV916" s="211"/>
      <c r="AW916" s="211"/>
      <c r="AX916" s="211"/>
    </row>
    <row r="917" spans="1:50" ht="18.75" x14ac:dyDescent="0.3">
      <c r="A917" s="211"/>
      <c r="B917" s="211"/>
      <c r="C917" s="211"/>
      <c r="D917" s="211"/>
      <c r="E917" s="254"/>
      <c r="F917" s="254"/>
      <c r="G917" s="211"/>
      <c r="H917" s="211"/>
      <c r="I917" s="211"/>
      <c r="J917" s="258"/>
      <c r="K917" s="211"/>
      <c r="L917" s="211"/>
      <c r="M917" s="211"/>
      <c r="N917" s="261"/>
      <c r="O917" s="262"/>
      <c r="P917" s="211"/>
      <c r="Q917" s="211"/>
      <c r="R917" s="211"/>
      <c r="S917" s="211"/>
      <c r="T917" s="211"/>
      <c r="U917" s="211"/>
      <c r="V917" s="211"/>
      <c r="W917" s="211"/>
      <c r="X917" s="211"/>
      <c r="Y917" s="211"/>
      <c r="Z917" s="211"/>
      <c r="AA917" s="211"/>
      <c r="AB917" s="211"/>
      <c r="AC917" s="211"/>
      <c r="AD917" s="211"/>
      <c r="AE917" s="211"/>
      <c r="AF917" s="258"/>
      <c r="AG917" s="258"/>
      <c r="AH917" s="211"/>
      <c r="AI917" s="211"/>
      <c r="AJ917" s="211"/>
      <c r="AK917" s="211"/>
      <c r="AL917" s="211"/>
      <c r="AM917" s="211"/>
      <c r="AN917" s="211"/>
      <c r="AO917" s="211"/>
      <c r="AP917" s="211"/>
      <c r="AQ917" s="211"/>
      <c r="AR917" s="211"/>
      <c r="AS917" s="211"/>
      <c r="AT917" s="211"/>
      <c r="AU917" s="211"/>
      <c r="AV917" s="211"/>
      <c r="AW917" s="211"/>
      <c r="AX917" s="211"/>
    </row>
    <row r="918" spans="1:50" ht="18.75" x14ac:dyDescent="0.3">
      <c r="A918" s="211"/>
      <c r="B918" s="211"/>
      <c r="C918" s="211"/>
      <c r="D918" s="211"/>
      <c r="E918" s="254"/>
      <c r="F918" s="254"/>
      <c r="G918" s="211"/>
      <c r="H918" s="211"/>
      <c r="I918" s="211"/>
      <c r="J918" s="258"/>
      <c r="K918" s="211"/>
      <c r="L918" s="211"/>
      <c r="M918" s="211"/>
      <c r="N918" s="261"/>
      <c r="O918" s="262"/>
      <c r="P918" s="211"/>
      <c r="Q918" s="211"/>
      <c r="R918" s="211"/>
      <c r="S918" s="211"/>
      <c r="T918" s="211"/>
      <c r="U918" s="211"/>
      <c r="V918" s="211"/>
      <c r="W918" s="211"/>
      <c r="X918" s="211"/>
      <c r="Y918" s="211"/>
      <c r="Z918" s="211"/>
      <c r="AA918" s="211"/>
      <c r="AB918" s="211"/>
      <c r="AC918" s="211"/>
      <c r="AD918" s="211"/>
      <c r="AE918" s="211"/>
      <c r="AF918" s="258"/>
      <c r="AG918" s="258"/>
      <c r="AH918" s="211"/>
      <c r="AI918" s="211"/>
      <c r="AJ918" s="211"/>
      <c r="AK918" s="211"/>
      <c r="AL918" s="211"/>
      <c r="AM918" s="211"/>
      <c r="AN918" s="211"/>
      <c r="AO918" s="211"/>
      <c r="AP918" s="211"/>
      <c r="AQ918" s="211"/>
      <c r="AR918" s="211"/>
      <c r="AS918" s="211"/>
      <c r="AT918" s="211"/>
      <c r="AU918" s="211"/>
      <c r="AV918" s="211"/>
      <c r="AW918" s="211"/>
      <c r="AX918" s="211"/>
    </row>
    <row r="919" spans="1:50" ht="18.75" x14ac:dyDescent="0.3">
      <c r="A919" s="211"/>
      <c r="B919" s="211"/>
      <c r="C919" s="211"/>
      <c r="D919" s="211"/>
      <c r="E919" s="254"/>
      <c r="F919" s="254"/>
      <c r="G919" s="211"/>
      <c r="H919" s="211"/>
      <c r="I919" s="211"/>
      <c r="J919" s="258"/>
      <c r="K919" s="211"/>
      <c r="L919" s="211"/>
      <c r="M919" s="211"/>
      <c r="N919" s="261"/>
      <c r="O919" s="262"/>
      <c r="P919" s="211"/>
      <c r="Q919" s="211"/>
      <c r="R919" s="211"/>
      <c r="S919" s="211"/>
      <c r="T919" s="211"/>
      <c r="U919" s="211"/>
      <c r="V919" s="211"/>
      <c r="W919" s="211"/>
      <c r="X919" s="211"/>
      <c r="Y919" s="211"/>
      <c r="Z919" s="211"/>
      <c r="AA919" s="211"/>
      <c r="AB919" s="211"/>
      <c r="AC919" s="211"/>
      <c r="AD919" s="211"/>
      <c r="AE919" s="211"/>
      <c r="AF919" s="258"/>
      <c r="AG919" s="258"/>
      <c r="AH919" s="211"/>
      <c r="AI919" s="211"/>
      <c r="AJ919" s="211"/>
      <c r="AK919" s="211"/>
      <c r="AL919" s="211"/>
      <c r="AM919" s="211"/>
      <c r="AN919" s="211"/>
      <c r="AO919" s="211"/>
      <c r="AP919" s="211"/>
      <c r="AQ919" s="211"/>
      <c r="AR919" s="211"/>
      <c r="AS919" s="211"/>
      <c r="AT919" s="211"/>
      <c r="AU919" s="211"/>
      <c r="AV919" s="211"/>
      <c r="AW919" s="211"/>
      <c r="AX919" s="211"/>
    </row>
    <row r="920" spans="1:50" ht="18.75" x14ac:dyDescent="0.3">
      <c r="A920" s="211"/>
      <c r="B920" s="211"/>
      <c r="C920" s="211"/>
      <c r="D920" s="211"/>
      <c r="E920" s="254"/>
      <c r="F920" s="254"/>
      <c r="G920" s="211"/>
      <c r="H920" s="211"/>
      <c r="I920" s="211"/>
      <c r="J920" s="258"/>
      <c r="K920" s="211"/>
      <c r="L920" s="211"/>
      <c r="M920" s="211"/>
      <c r="N920" s="261"/>
      <c r="O920" s="262"/>
      <c r="P920" s="211"/>
      <c r="Q920" s="211"/>
      <c r="R920" s="211"/>
      <c r="S920" s="211"/>
      <c r="T920" s="211"/>
      <c r="U920" s="211"/>
      <c r="V920" s="211"/>
      <c r="W920" s="211"/>
      <c r="X920" s="211"/>
      <c r="Y920" s="211"/>
      <c r="Z920" s="211"/>
      <c r="AA920" s="211"/>
      <c r="AB920" s="211"/>
      <c r="AC920" s="211"/>
      <c r="AD920" s="211"/>
      <c r="AE920" s="211"/>
      <c r="AF920" s="258"/>
      <c r="AG920" s="258"/>
      <c r="AH920" s="211"/>
      <c r="AI920" s="211"/>
      <c r="AJ920" s="211"/>
      <c r="AK920" s="211"/>
      <c r="AL920" s="211"/>
      <c r="AM920" s="211"/>
      <c r="AN920" s="211"/>
      <c r="AO920" s="211"/>
      <c r="AP920" s="211"/>
      <c r="AQ920" s="211"/>
      <c r="AR920" s="211"/>
      <c r="AS920" s="211"/>
      <c r="AT920" s="211"/>
      <c r="AU920" s="211"/>
      <c r="AV920" s="211"/>
      <c r="AW920" s="211"/>
      <c r="AX920" s="211"/>
    </row>
    <row r="921" spans="1:50" ht="18.75" x14ac:dyDescent="0.3">
      <c r="A921" s="211"/>
      <c r="B921" s="211"/>
      <c r="C921" s="211"/>
      <c r="D921" s="211"/>
      <c r="E921" s="254"/>
      <c r="F921" s="254"/>
      <c r="G921" s="211"/>
      <c r="H921" s="211"/>
      <c r="I921" s="211"/>
      <c r="J921" s="258"/>
      <c r="K921" s="211"/>
      <c r="L921" s="211"/>
      <c r="M921" s="211"/>
      <c r="N921" s="261"/>
      <c r="O921" s="262"/>
      <c r="P921" s="211"/>
      <c r="Q921" s="211"/>
      <c r="R921" s="211"/>
      <c r="S921" s="211"/>
      <c r="T921" s="211"/>
      <c r="U921" s="211"/>
      <c r="V921" s="211"/>
      <c r="W921" s="211"/>
      <c r="X921" s="211"/>
      <c r="Y921" s="211"/>
      <c r="Z921" s="211"/>
      <c r="AA921" s="211"/>
      <c r="AB921" s="211"/>
      <c r="AC921" s="211"/>
      <c r="AD921" s="211"/>
      <c r="AE921" s="211"/>
      <c r="AF921" s="258"/>
      <c r="AG921" s="258"/>
      <c r="AH921" s="211"/>
      <c r="AI921" s="211"/>
      <c r="AJ921" s="211"/>
      <c r="AK921" s="211"/>
      <c r="AL921" s="211"/>
      <c r="AM921" s="211"/>
      <c r="AN921" s="211"/>
      <c r="AO921" s="211"/>
      <c r="AP921" s="211"/>
      <c r="AQ921" s="211"/>
      <c r="AR921" s="211"/>
      <c r="AS921" s="211"/>
      <c r="AT921" s="211"/>
      <c r="AU921" s="211"/>
      <c r="AV921" s="211"/>
      <c r="AW921" s="211"/>
      <c r="AX921" s="211"/>
    </row>
    <row r="922" spans="1:50" ht="18.75" x14ac:dyDescent="0.3">
      <c r="A922" s="211"/>
      <c r="B922" s="211"/>
      <c r="C922" s="211"/>
      <c r="D922" s="211"/>
      <c r="E922" s="254"/>
      <c r="F922" s="254"/>
      <c r="G922" s="211"/>
      <c r="H922" s="211"/>
      <c r="I922" s="211"/>
      <c r="J922" s="258"/>
      <c r="K922" s="211"/>
      <c r="L922" s="211"/>
      <c r="M922" s="211"/>
      <c r="N922" s="261"/>
      <c r="O922" s="262"/>
      <c r="P922" s="211"/>
      <c r="Q922" s="211"/>
      <c r="R922" s="211"/>
      <c r="S922" s="211"/>
      <c r="T922" s="211"/>
      <c r="U922" s="211"/>
      <c r="V922" s="211"/>
      <c r="W922" s="211"/>
      <c r="X922" s="211"/>
      <c r="Y922" s="211"/>
      <c r="Z922" s="211"/>
      <c r="AA922" s="211"/>
      <c r="AB922" s="211"/>
      <c r="AC922" s="211"/>
      <c r="AD922" s="211"/>
      <c r="AE922" s="211"/>
      <c r="AF922" s="258"/>
      <c r="AG922" s="258"/>
      <c r="AH922" s="211"/>
      <c r="AI922" s="211"/>
      <c r="AJ922" s="211"/>
      <c r="AK922" s="211"/>
      <c r="AL922" s="211"/>
      <c r="AM922" s="211"/>
      <c r="AN922" s="211"/>
      <c r="AO922" s="211"/>
      <c r="AP922" s="211"/>
      <c r="AQ922" s="211"/>
      <c r="AR922" s="211"/>
      <c r="AS922" s="211"/>
      <c r="AT922" s="211"/>
      <c r="AU922" s="211"/>
      <c r="AV922" s="211"/>
      <c r="AW922" s="211"/>
      <c r="AX922" s="211"/>
    </row>
    <row r="923" spans="1:50" ht="18.75" x14ac:dyDescent="0.3">
      <c r="A923" s="211"/>
      <c r="B923" s="211"/>
      <c r="C923" s="211"/>
      <c r="D923" s="211"/>
      <c r="E923" s="254"/>
      <c r="F923" s="254"/>
      <c r="G923" s="211"/>
      <c r="H923" s="211"/>
      <c r="I923" s="211"/>
      <c r="J923" s="258"/>
      <c r="K923" s="211"/>
      <c r="L923" s="211"/>
      <c r="M923" s="211"/>
      <c r="N923" s="261"/>
      <c r="O923" s="262"/>
      <c r="P923" s="211"/>
      <c r="Q923" s="211"/>
      <c r="R923" s="211"/>
      <c r="S923" s="211"/>
      <c r="T923" s="211"/>
      <c r="U923" s="211"/>
      <c r="V923" s="211"/>
      <c r="W923" s="211"/>
      <c r="X923" s="211"/>
      <c r="Y923" s="211"/>
      <c r="Z923" s="211"/>
      <c r="AA923" s="211"/>
      <c r="AB923" s="211"/>
      <c r="AC923" s="211"/>
      <c r="AD923" s="211"/>
      <c r="AE923" s="211"/>
      <c r="AF923" s="258"/>
      <c r="AG923" s="258"/>
      <c r="AH923" s="211"/>
      <c r="AI923" s="211"/>
      <c r="AJ923" s="211"/>
      <c r="AK923" s="211"/>
      <c r="AL923" s="211"/>
      <c r="AM923" s="211"/>
      <c r="AN923" s="211"/>
      <c r="AO923" s="211"/>
      <c r="AP923" s="211"/>
      <c r="AQ923" s="211"/>
      <c r="AR923" s="211"/>
      <c r="AS923" s="211"/>
      <c r="AT923" s="211"/>
      <c r="AU923" s="211"/>
      <c r="AV923" s="211"/>
      <c r="AW923" s="211"/>
      <c r="AX923" s="211"/>
    </row>
    <row r="924" spans="1:50" ht="18.75" x14ac:dyDescent="0.3">
      <c r="A924" s="211"/>
      <c r="B924" s="211"/>
      <c r="C924" s="211"/>
      <c r="D924" s="211"/>
      <c r="E924" s="254"/>
      <c r="F924" s="254"/>
      <c r="G924" s="211"/>
      <c r="H924" s="211"/>
      <c r="I924" s="211"/>
      <c r="J924" s="258"/>
      <c r="K924" s="211"/>
      <c r="L924" s="211"/>
      <c r="M924" s="211"/>
      <c r="N924" s="261"/>
      <c r="O924" s="262"/>
      <c r="P924" s="211"/>
      <c r="Q924" s="211"/>
      <c r="R924" s="211"/>
      <c r="S924" s="211"/>
      <c r="T924" s="211"/>
      <c r="U924" s="211"/>
      <c r="V924" s="211"/>
      <c r="W924" s="211"/>
      <c r="X924" s="211"/>
      <c r="Y924" s="211"/>
      <c r="Z924" s="211"/>
      <c r="AA924" s="211"/>
      <c r="AB924" s="211"/>
      <c r="AC924" s="211"/>
      <c r="AD924" s="211"/>
      <c r="AE924" s="211"/>
      <c r="AF924" s="258"/>
      <c r="AG924" s="258"/>
      <c r="AH924" s="211"/>
      <c r="AI924" s="211"/>
      <c r="AJ924" s="211"/>
      <c r="AK924" s="211"/>
      <c r="AL924" s="211"/>
      <c r="AM924" s="211"/>
      <c r="AN924" s="211"/>
      <c r="AO924" s="211"/>
      <c r="AP924" s="211"/>
      <c r="AQ924" s="211"/>
      <c r="AR924" s="211"/>
      <c r="AS924" s="211"/>
      <c r="AT924" s="211"/>
      <c r="AU924" s="211"/>
      <c r="AV924" s="211"/>
      <c r="AW924" s="211"/>
      <c r="AX924" s="211"/>
    </row>
    <row r="925" spans="1:50" ht="18.75" x14ac:dyDescent="0.3">
      <c r="A925" s="211"/>
      <c r="B925" s="211"/>
      <c r="C925" s="211"/>
      <c r="D925" s="211"/>
      <c r="E925" s="254"/>
      <c r="F925" s="254"/>
      <c r="G925" s="211"/>
      <c r="H925" s="211"/>
      <c r="I925" s="211"/>
      <c r="J925" s="258"/>
      <c r="K925" s="211"/>
      <c r="L925" s="211"/>
      <c r="M925" s="211"/>
      <c r="N925" s="261"/>
      <c r="O925" s="262"/>
      <c r="P925" s="211"/>
      <c r="Q925" s="211"/>
      <c r="R925" s="211"/>
      <c r="S925" s="211"/>
      <c r="T925" s="211"/>
      <c r="U925" s="211"/>
      <c r="V925" s="211"/>
      <c r="W925" s="211"/>
      <c r="X925" s="211"/>
      <c r="Y925" s="211"/>
      <c r="Z925" s="211"/>
      <c r="AA925" s="211"/>
      <c r="AB925" s="211"/>
      <c r="AC925" s="211"/>
      <c r="AD925" s="211"/>
      <c r="AE925" s="211"/>
      <c r="AF925" s="258"/>
      <c r="AG925" s="258"/>
      <c r="AH925" s="211"/>
      <c r="AI925" s="211"/>
      <c r="AJ925" s="211"/>
      <c r="AK925" s="211"/>
      <c r="AL925" s="211"/>
      <c r="AM925" s="211"/>
      <c r="AN925" s="211"/>
      <c r="AO925" s="211"/>
      <c r="AP925" s="211"/>
      <c r="AQ925" s="211"/>
      <c r="AR925" s="211"/>
      <c r="AS925" s="211"/>
      <c r="AT925" s="211"/>
      <c r="AU925" s="211"/>
      <c r="AV925" s="211"/>
      <c r="AW925" s="211"/>
      <c r="AX925" s="211"/>
    </row>
    <row r="926" spans="1:50" ht="18.75" x14ac:dyDescent="0.3">
      <c r="A926" s="211"/>
      <c r="B926" s="211"/>
      <c r="C926" s="211"/>
      <c r="D926" s="211"/>
      <c r="E926" s="254"/>
      <c r="F926" s="254"/>
      <c r="G926" s="211"/>
      <c r="H926" s="211"/>
      <c r="I926" s="211"/>
      <c r="J926" s="258"/>
      <c r="K926" s="211"/>
      <c r="L926" s="211"/>
      <c r="M926" s="211"/>
      <c r="N926" s="261"/>
      <c r="O926" s="262"/>
      <c r="P926" s="211"/>
      <c r="Q926" s="211"/>
      <c r="R926" s="211"/>
      <c r="S926" s="211"/>
      <c r="T926" s="211"/>
      <c r="U926" s="211"/>
      <c r="V926" s="211"/>
      <c r="W926" s="211"/>
      <c r="X926" s="211"/>
      <c r="Y926" s="211"/>
      <c r="Z926" s="211"/>
      <c r="AA926" s="211"/>
      <c r="AB926" s="211"/>
      <c r="AC926" s="211"/>
      <c r="AD926" s="211"/>
      <c r="AE926" s="211"/>
      <c r="AF926" s="258"/>
      <c r="AG926" s="258"/>
      <c r="AH926" s="211"/>
      <c r="AI926" s="211"/>
      <c r="AJ926" s="211"/>
      <c r="AK926" s="211"/>
      <c r="AL926" s="211"/>
      <c r="AM926" s="211"/>
      <c r="AN926" s="211"/>
      <c r="AO926" s="211"/>
      <c r="AP926" s="211"/>
      <c r="AQ926" s="211"/>
      <c r="AR926" s="211"/>
      <c r="AS926" s="211"/>
      <c r="AT926" s="211"/>
      <c r="AU926" s="211"/>
      <c r="AV926" s="211"/>
      <c r="AW926" s="211"/>
      <c r="AX926" s="211"/>
    </row>
    <row r="927" spans="1:50" ht="18.75" x14ac:dyDescent="0.3">
      <c r="A927" s="211"/>
      <c r="B927" s="211"/>
      <c r="C927" s="211"/>
      <c r="D927" s="211"/>
      <c r="E927" s="254"/>
      <c r="F927" s="254"/>
      <c r="G927" s="211"/>
      <c r="H927" s="211"/>
      <c r="I927" s="211"/>
      <c r="J927" s="258"/>
      <c r="K927" s="211"/>
      <c r="L927" s="211"/>
      <c r="M927" s="211"/>
      <c r="N927" s="261"/>
      <c r="O927" s="262"/>
      <c r="P927" s="211"/>
      <c r="Q927" s="211"/>
      <c r="R927" s="211"/>
      <c r="S927" s="211"/>
      <c r="T927" s="211"/>
      <c r="U927" s="211"/>
      <c r="V927" s="211"/>
      <c r="W927" s="211"/>
      <c r="X927" s="211"/>
      <c r="Y927" s="211"/>
      <c r="Z927" s="211"/>
      <c r="AA927" s="211"/>
      <c r="AB927" s="211"/>
      <c r="AC927" s="211"/>
      <c r="AD927" s="211"/>
      <c r="AE927" s="211"/>
      <c r="AF927" s="258"/>
      <c r="AG927" s="258"/>
      <c r="AH927" s="211"/>
      <c r="AI927" s="211"/>
      <c r="AJ927" s="211"/>
      <c r="AK927" s="211"/>
      <c r="AL927" s="211"/>
      <c r="AM927" s="211"/>
      <c r="AN927" s="211"/>
      <c r="AO927" s="211"/>
      <c r="AP927" s="211"/>
      <c r="AQ927" s="211"/>
      <c r="AR927" s="211"/>
      <c r="AS927" s="211"/>
      <c r="AT927" s="211"/>
      <c r="AU927" s="211"/>
      <c r="AV927" s="211"/>
      <c r="AW927" s="211"/>
      <c r="AX927" s="211"/>
    </row>
    <row r="928" spans="1:50" ht="18.75" x14ac:dyDescent="0.3">
      <c r="A928" s="211"/>
      <c r="B928" s="211"/>
      <c r="C928" s="211"/>
      <c r="D928" s="211"/>
      <c r="E928" s="254"/>
      <c r="F928" s="254"/>
      <c r="G928" s="211"/>
      <c r="H928" s="211"/>
      <c r="I928" s="211"/>
      <c r="J928" s="258"/>
      <c r="K928" s="211"/>
      <c r="L928" s="211"/>
      <c r="M928" s="211"/>
      <c r="N928" s="261"/>
      <c r="O928" s="262"/>
      <c r="P928" s="211"/>
      <c r="Q928" s="211"/>
      <c r="R928" s="211"/>
      <c r="S928" s="211"/>
      <c r="T928" s="211"/>
      <c r="U928" s="211"/>
      <c r="V928" s="211"/>
      <c r="W928" s="211"/>
      <c r="X928" s="211"/>
      <c r="Y928" s="211"/>
      <c r="Z928" s="211"/>
      <c r="AA928" s="211"/>
      <c r="AB928" s="211"/>
      <c r="AC928" s="211"/>
      <c r="AD928" s="211"/>
      <c r="AE928" s="211"/>
      <c r="AF928" s="258"/>
      <c r="AG928" s="258"/>
      <c r="AH928" s="211"/>
      <c r="AI928" s="211"/>
      <c r="AJ928" s="211"/>
      <c r="AK928" s="211"/>
      <c r="AL928" s="211"/>
      <c r="AM928" s="211"/>
      <c r="AN928" s="211"/>
      <c r="AO928" s="211"/>
      <c r="AP928" s="211"/>
      <c r="AQ928" s="211"/>
      <c r="AR928" s="211"/>
      <c r="AS928" s="211"/>
      <c r="AT928" s="211"/>
      <c r="AU928" s="211"/>
      <c r="AV928" s="211"/>
      <c r="AW928" s="211"/>
      <c r="AX928" s="211"/>
    </row>
    <row r="929" spans="1:50" ht="18.75" x14ac:dyDescent="0.3">
      <c r="A929" s="211"/>
      <c r="B929" s="211"/>
      <c r="C929" s="211"/>
      <c r="D929" s="211"/>
      <c r="E929" s="254"/>
      <c r="F929" s="254"/>
      <c r="G929" s="211"/>
      <c r="H929" s="211"/>
      <c r="I929" s="211"/>
      <c r="J929" s="258"/>
      <c r="K929" s="211"/>
      <c r="L929" s="211"/>
      <c r="M929" s="211"/>
      <c r="N929" s="261"/>
      <c r="O929" s="262"/>
      <c r="P929" s="211"/>
      <c r="Q929" s="211"/>
      <c r="R929" s="211"/>
      <c r="S929" s="211"/>
      <c r="T929" s="211"/>
      <c r="U929" s="211"/>
      <c r="V929" s="211"/>
      <c r="W929" s="211"/>
      <c r="X929" s="211"/>
      <c r="Y929" s="211"/>
      <c r="Z929" s="211"/>
      <c r="AA929" s="211"/>
      <c r="AB929" s="211"/>
      <c r="AC929" s="211"/>
      <c r="AD929" s="211"/>
      <c r="AE929" s="211"/>
      <c r="AF929" s="258"/>
      <c r="AG929" s="258"/>
      <c r="AH929" s="211"/>
      <c r="AI929" s="211"/>
      <c r="AJ929" s="211"/>
      <c r="AK929" s="211"/>
      <c r="AL929" s="211"/>
      <c r="AM929" s="211"/>
      <c r="AN929" s="211"/>
      <c r="AO929" s="211"/>
      <c r="AP929" s="211"/>
      <c r="AQ929" s="211"/>
      <c r="AR929" s="211"/>
      <c r="AS929" s="211"/>
      <c r="AT929" s="211"/>
      <c r="AU929" s="211"/>
      <c r="AV929" s="211"/>
      <c r="AW929" s="211"/>
      <c r="AX929" s="211"/>
    </row>
    <row r="930" spans="1:50" ht="18.75" x14ac:dyDescent="0.3">
      <c r="A930" s="211"/>
      <c r="B930" s="211"/>
      <c r="C930" s="211"/>
      <c r="D930" s="211"/>
      <c r="E930" s="254"/>
      <c r="F930" s="254"/>
      <c r="G930" s="211"/>
      <c r="H930" s="211"/>
      <c r="I930" s="211"/>
      <c r="J930" s="258"/>
      <c r="K930" s="211"/>
      <c r="L930" s="211"/>
      <c r="M930" s="211"/>
      <c r="N930" s="261"/>
      <c r="O930" s="262"/>
      <c r="P930" s="211"/>
      <c r="Q930" s="211"/>
      <c r="R930" s="211"/>
      <c r="S930" s="211"/>
      <c r="T930" s="211"/>
      <c r="U930" s="211"/>
      <c r="V930" s="211"/>
      <c r="W930" s="211"/>
      <c r="X930" s="211"/>
      <c r="Y930" s="211"/>
      <c r="Z930" s="211"/>
      <c r="AA930" s="211"/>
      <c r="AB930" s="211"/>
      <c r="AC930" s="211"/>
      <c r="AD930" s="211"/>
      <c r="AE930" s="211"/>
      <c r="AF930" s="258"/>
      <c r="AG930" s="258"/>
      <c r="AH930" s="211"/>
      <c r="AI930" s="211"/>
      <c r="AJ930" s="211"/>
      <c r="AK930" s="211"/>
      <c r="AL930" s="211"/>
      <c r="AM930" s="211"/>
      <c r="AN930" s="211"/>
      <c r="AO930" s="211"/>
      <c r="AP930" s="211"/>
      <c r="AQ930" s="211"/>
      <c r="AR930" s="211"/>
      <c r="AS930" s="211"/>
      <c r="AT930" s="211"/>
      <c r="AU930" s="211"/>
      <c r="AV930" s="211"/>
      <c r="AW930" s="211"/>
      <c r="AX930" s="211"/>
    </row>
    <row r="931" spans="1:50" ht="18.75" x14ac:dyDescent="0.3">
      <c r="A931" s="211"/>
      <c r="B931" s="211"/>
      <c r="C931" s="211"/>
      <c r="D931" s="211"/>
      <c r="E931" s="254"/>
      <c r="F931" s="254"/>
      <c r="G931" s="211"/>
      <c r="H931" s="211"/>
      <c r="I931" s="211"/>
      <c r="J931" s="258"/>
      <c r="K931" s="211"/>
      <c r="L931" s="211"/>
      <c r="M931" s="211"/>
      <c r="N931" s="261"/>
      <c r="O931" s="262"/>
      <c r="P931" s="211"/>
      <c r="Q931" s="211"/>
      <c r="R931" s="211"/>
      <c r="S931" s="211"/>
      <c r="T931" s="211"/>
      <c r="U931" s="211"/>
      <c r="V931" s="211"/>
      <c r="W931" s="211"/>
      <c r="X931" s="211"/>
      <c r="Y931" s="211"/>
      <c r="Z931" s="211"/>
      <c r="AA931" s="211"/>
      <c r="AB931" s="211"/>
      <c r="AC931" s="211"/>
      <c r="AD931" s="211"/>
      <c r="AE931" s="211"/>
      <c r="AF931" s="258"/>
      <c r="AG931" s="258"/>
      <c r="AH931" s="211"/>
      <c r="AI931" s="211"/>
      <c r="AJ931" s="211"/>
      <c r="AK931" s="211"/>
      <c r="AL931" s="211"/>
      <c r="AM931" s="211"/>
      <c r="AN931" s="211"/>
      <c r="AO931" s="211"/>
      <c r="AP931" s="211"/>
      <c r="AQ931" s="211"/>
      <c r="AR931" s="211"/>
      <c r="AS931" s="211"/>
      <c r="AT931" s="211"/>
      <c r="AU931" s="211"/>
      <c r="AV931" s="211"/>
      <c r="AW931" s="211"/>
      <c r="AX931" s="211"/>
    </row>
    <row r="932" spans="1:50" ht="18.75" x14ac:dyDescent="0.3">
      <c r="A932" s="211"/>
      <c r="B932" s="211"/>
      <c r="C932" s="211"/>
      <c r="D932" s="211"/>
      <c r="E932" s="254"/>
      <c r="F932" s="254"/>
      <c r="G932" s="211"/>
      <c r="H932" s="211"/>
      <c r="I932" s="211"/>
      <c r="J932" s="258"/>
      <c r="K932" s="211"/>
      <c r="L932" s="211"/>
      <c r="M932" s="211"/>
      <c r="N932" s="261"/>
      <c r="O932" s="262"/>
      <c r="P932" s="211"/>
      <c r="Q932" s="211"/>
      <c r="R932" s="211"/>
      <c r="S932" s="211"/>
      <c r="T932" s="211"/>
      <c r="U932" s="211"/>
      <c r="V932" s="211"/>
      <c r="W932" s="211"/>
      <c r="X932" s="211"/>
      <c r="Y932" s="211"/>
      <c r="Z932" s="211"/>
      <c r="AA932" s="211"/>
      <c r="AB932" s="211"/>
      <c r="AC932" s="211"/>
      <c r="AD932" s="211"/>
      <c r="AE932" s="211"/>
      <c r="AF932" s="258"/>
      <c r="AG932" s="258"/>
      <c r="AH932" s="211"/>
      <c r="AI932" s="211"/>
      <c r="AJ932" s="211"/>
      <c r="AK932" s="211"/>
      <c r="AL932" s="211"/>
      <c r="AM932" s="211"/>
      <c r="AN932" s="211"/>
      <c r="AO932" s="211"/>
      <c r="AP932" s="211"/>
      <c r="AQ932" s="211"/>
      <c r="AR932" s="211"/>
      <c r="AS932" s="211"/>
      <c r="AT932" s="211"/>
      <c r="AU932" s="211"/>
      <c r="AV932" s="211"/>
      <c r="AW932" s="211"/>
      <c r="AX932" s="211"/>
    </row>
    <row r="933" spans="1:50" ht="18.75" x14ac:dyDescent="0.3">
      <c r="A933" s="211"/>
      <c r="B933" s="211"/>
      <c r="C933" s="211"/>
      <c r="D933" s="211"/>
      <c r="E933" s="254"/>
      <c r="F933" s="254"/>
      <c r="G933" s="211"/>
      <c r="H933" s="211"/>
      <c r="I933" s="211"/>
      <c r="J933" s="258"/>
      <c r="K933" s="211"/>
      <c r="L933" s="211"/>
      <c r="M933" s="211"/>
      <c r="N933" s="261"/>
      <c r="O933" s="262"/>
      <c r="P933" s="211"/>
      <c r="Q933" s="211"/>
      <c r="R933" s="211"/>
      <c r="S933" s="211"/>
      <c r="T933" s="211"/>
      <c r="U933" s="211"/>
      <c r="V933" s="211"/>
      <c r="W933" s="211"/>
      <c r="X933" s="211"/>
      <c r="Y933" s="211"/>
      <c r="Z933" s="211"/>
      <c r="AA933" s="211"/>
      <c r="AB933" s="211"/>
      <c r="AC933" s="211"/>
      <c r="AD933" s="211"/>
      <c r="AE933" s="211"/>
      <c r="AF933" s="258"/>
      <c r="AG933" s="258"/>
      <c r="AH933" s="211"/>
      <c r="AI933" s="211"/>
      <c r="AJ933" s="211"/>
      <c r="AK933" s="211"/>
      <c r="AL933" s="211"/>
      <c r="AM933" s="211"/>
      <c r="AN933" s="211"/>
      <c r="AO933" s="211"/>
      <c r="AP933" s="211"/>
      <c r="AQ933" s="211"/>
      <c r="AR933" s="211"/>
      <c r="AS933" s="211"/>
      <c r="AT933" s="211"/>
      <c r="AU933" s="211"/>
      <c r="AV933" s="211"/>
      <c r="AW933" s="211"/>
      <c r="AX933" s="211"/>
    </row>
    <row r="934" spans="1:50" ht="18.75" x14ac:dyDescent="0.3">
      <c r="A934" s="211"/>
      <c r="B934" s="211"/>
      <c r="C934" s="211"/>
      <c r="D934" s="211"/>
      <c r="E934" s="254"/>
      <c r="F934" s="254"/>
      <c r="G934" s="211"/>
      <c r="H934" s="211"/>
      <c r="I934" s="211"/>
      <c r="J934" s="258"/>
      <c r="K934" s="211"/>
      <c r="L934" s="211"/>
      <c r="M934" s="211"/>
      <c r="N934" s="261"/>
      <c r="O934" s="262"/>
      <c r="P934" s="211"/>
      <c r="Q934" s="211"/>
      <c r="R934" s="211"/>
      <c r="S934" s="211"/>
      <c r="T934" s="211"/>
      <c r="U934" s="211"/>
      <c r="V934" s="211"/>
      <c r="W934" s="211"/>
      <c r="X934" s="211"/>
      <c r="Y934" s="211"/>
      <c r="Z934" s="211"/>
      <c r="AA934" s="211"/>
      <c r="AB934" s="211"/>
      <c r="AC934" s="211"/>
      <c r="AD934" s="211"/>
      <c r="AE934" s="211"/>
      <c r="AF934" s="258"/>
      <c r="AG934" s="258"/>
      <c r="AH934" s="211"/>
      <c r="AI934" s="211"/>
      <c r="AJ934" s="211"/>
      <c r="AK934" s="211"/>
      <c r="AL934" s="211"/>
      <c r="AM934" s="211"/>
      <c r="AN934" s="211"/>
      <c r="AO934" s="211"/>
      <c r="AP934" s="211"/>
      <c r="AQ934" s="211"/>
      <c r="AR934" s="211"/>
      <c r="AS934" s="211"/>
      <c r="AT934" s="211"/>
      <c r="AU934" s="211"/>
      <c r="AV934" s="211"/>
      <c r="AW934" s="211"/>
      <c r="AX934" s="211"/>
    </row>
    <row r="935" spans="1:50" ht="18.75" x14ac:dyDescent="0.3">
      <c r="A935" s="211"/>
      <c r="B935" s="211"/>
      <c r="C935" s="211"/>
      <c r="D935" s="211"/>
      <c r="E935" s="254"/>
      <c r="F935" s="254"/>
      <c r="G935" s="211"/>
      <c r="H935" s="211"/>
      <c r="I935" s="211"/>
      <c r="J935" s="258"/>
      <c r="K935" s="211"/>
      <c r="L935" s="211"/>
      <c r="M935" s="211"/>
      <c r="N935" s="261"/>
      <c r="O935" s="262"/>
      <c r="P935" s="211"/>
      <c r="Q935" s="211"/>
      <c r="R935" s="211"/>
      <c r="S935" s="211"/>
      <c r="T935" s="211"/>
      <c r="U935" s="211"/>
      <c r="V935" s="211"/>
      <c r="W935" s="211"/>
      <c r="X935" s="211"/>
      <c r="Y935" s="211"/>
      <c r="Z935" s="211"/>
      <c r="AA935" s="211"/>
      <c r="AB935" s="211"/>
      <c r="AC935" s="211"/>
      <c r="AD935" s="211"/>
      <c r="AE935" s="211"/>
      <c r="AF935" s="258"/>
      <c r="AG935" s="258"/>
      <c r="AH935" s="211"/>
      <c r="AI935" s="211"/>
      <c r="AJ935" s="211"/>
      <c r="AK935" s="211"/>
      <c r="AL935" s="211"/>
      <c r="AM935" s="211"/>
      <c r="AN935" s="211"/>
      <c r="AO935" s="211"/>
      <c r="AP935" s="211"/>
      <c r="AQ935" s="211"/>
      <c r="AR935" s="211"/>
      <c r="AS935" s="211"/>
      <c r="AT935" s="211"/>
      <c r="AU935" s="211"/>
      <c r="AV935" s="211"/>
      <c r="AW935" s="211"/>
      <c r="AX935" s="211"/>
    </row>
    <row r="936" spans="1:50" ht="18.75" x14ac:dyDescent="0.3">
      <c r="A936" s="211"/>
      <c r="B936" s="211"/>
      <c r="C936" s="211"/>
      <c r="D936" s="211"/>
      <c r="E936" s="254"/>
      <c r="F936" s="254"/>
      <c r="G936" s="211"/>
      <c r="H936" s="211"/>
      <c r="I936" s="211"/>
      <c r="J936" s="258"/>
      <c r="K936" s="211"/>
      <c r="L936" s="211"/>
      <c r="M936" s="211"/>
      <c r="N936" s="261"/>
      <c r="O936" s="262"/>
      <c r="P936" s="211"/>
      <c r="Q936" s="211"/>
      <c r="R936" s="211"/>
      <c r="S936" s="211"/>
      <c r="T936" s="211"/>
      <c r="U936" s="211"/>
      <c r="V936" s="211"/>
      <c r="W936" s="211"/>
      <c r="X936" s="211"/>
      <c r="Y936" s="211"/>
      <c r="Z936" s="211"/>
      <c r="AA936" s="211"/>
      <c r="AB936" s="211"/>
      <c r="AC936" s="211"/>
      <c r="AD936" s="211"/>
      <c r="AE936" s="211"/>
      <c r="AF936" s="258"/>
      <c r="AG936" s="258"/>
      <c r="AH936" s="211"/>
      <c r="AI936" s="211"/>
      <c r="AJ936" s="211"/>
      <c r="AK936" s="211"/>
      <c r="AL936" s="211"/>
      <c r="AM936" s="211"/>
      <c r="AN936" s="211"/>
      <c r="AO936" s="211"/>
      <c r="AP936" s="211"/>
      <c r="AQ936" s="211"/>
      <c r="AR936" s="211"/>
      <c r="AS936" s="211"/>
      <c r="AT936" s="211"/>
      <c r="AU936" s="211"/>
      <c r="AV936" s="211"/>
      <c r="AW936" s="211"/>
      <c r="AX936" s="211"/>
    </row>
    <row r="937" spans="1:50" ht="18.75" x14ac:dyDescent="0.3">
      <c r="A937" s="211"/>
      <c r="B937" s="211"/>
      <c r="C937" s="211"/>
      <c r="D937" s="211"/>
      <c r="E937" s="254"/>
      <c r="F937" s="254"/>
      <c r="G937" s="211"/>
      <c r="H937" s="211"/>
      <c r="I937" s="211"/>
      <c r="J937" s="258"/>
      <c r="K937" s="211"/>
      <c r="L937" s="211"/>
      <c r="M937" s="211"/>
      <c r="N937" s="261"/>
      <c r="O937" s="262"/>
      <c r="P937" s="211"/>
      <c r="Q937" s="211"/>
      <c r="R937" s="211"/>
      <c r="S937" s="211"/>
      <c r="T937" s="211"/>
      <c r="U937" s="211"/>
      <c r="V937" s="211"/>
      <c r="W937" s="211"/>
      <c r="X937" s="211"/>
      <c r="Y937" s="211"/>
      <c r="Z937" s="211"/>
      <c r="AA937" s="211"/>
      <c r="AB937" s="211"/>
      <c r="AC937" s="211"/>
      <c r="AD937" s="211"/>
      <c r="AE937" s="211"/>
      <c r="AF937" s="258"/>
      <c r="AG937" s="258"/>
      <c r="AH937" s="211"/>
      <c r="AI937" s="211"/>
      <c r="AJ937" s="211"/>
      <c r="AK937" s="211"/>
      <c r="AL937" s="211"/>
      <c r="AM937" s="211"/>
      <c r="AN937" s="211"/>
      <c r="AO937" s="211"/>
      <c r="AP937" s="211"/>
      <c r="AQ937" s="211"/>
      <c r="AR937" s="211"/>
      <c r="AS937" s="211"/>
      <c r="AT937" s="211"/>
      <c r="AU937" s="211"/>
      <c r="AV937" s="211"/>
      <c r="AW937" s="211"/>
      <c r="AX937" s="211"/>
    </row>
    <row r="938" spans="1:50" ht="18.75" x14ac:dyDescent="0.3">
      <c r="A938" s="211"/>
      <c r="B938" s="211"/>
      <c r="C938" s="211"/>
      <c r="D938" s="211"/>
      <c r="E938" s="254"/>
      <c r="F938" s="254"/>
      <c r="G938" s="211"/>
      <c r="H938" s="211"/>
      <c r="I938" s="211"/>
      <c r="J938" s="258"/>
      <c r="K938" s="211"/>
      <c r="L938" s="211"/>
      <c r="M938" s="211"/>
      <c r="N938" s="261"/>
      <c r="O938" s="262"/>
      <c r="P938" s="211"/>
      <c r="Q938" s="211"/>
      <c r="R938" s="211"/>
      <c r="S938" s="211"/>
      <c r="T938" s="211"/>
      <c r="U938" s="211"/>
      <c r="V938" s="211"/>
      <c r="W938" s="211"/>
      <c r="X938" s="211"/>
      <c r="Y938" s="211"/>
      <c r="Z938" s="211"/>
      <c r="AA938" s="211"/>
      <c r="AB938" s="211"/>
      <c r="AC938" s="211"/>
      <c r="AD938" s="211"/>
      <c r="AE938" s="211"/>
      <c r="AF938" s="258"/>
      <c r="AG938" s="258"/>
      <c r="AH938" s="211"/>
      <c r="AI938" s="211"/>
      <c r="AJ938" s="211"/>
      <c r="AK938" s="211"/>
      <c r="AL938" s="211"/>
      <c r="AM938" s="211"/>
      <c r="AN938" s="211"/>
      <c r="AO938" s="211"/>
      <c r="AP938" s="211"/>
      <c r="AQ938" s="211"/>
      <c r="AR938" s="211"/>
      <c r="AS938" s="211"/>
      <c r="AT938" s="211"/>
      <c r="AU938" s="211"/>
      <c r="AV938" s="211"/>
      <c r="AW938" s="211"/>
      <c r="AX938" s="211"/>
    </row>
    <row r="939" spans="1:50" ht="18.75" x14ac:dyDescent="0.3">
      <c r="A939" s="211"/>
      <c r="B939" s="211"/>
      <c r="C939" s="211"/>
      <c r="D939" s="211"/>
      <c r="E939" s="254"/>
      <c r="F939" s="254"/>
      <c r="G939" s="211"/>
      <c r="H939" s="211"/>
      <c r="I939" s="211"/>
      <c r="J939" s="258"/>
      <c r="K939" s="211"/>
      <c r="L939" s="211"/>
      <c r="M939" s="211"/>
      <c r="N939" s="261"/>
      <c r="O939" s="262"/>
      <c r="P939" s="211"/>
      <c r="Q939" s="211"/>
      <c r="R939" s="211"/>
      <c r="S939" s="211"/>
      <c r="T939" s="211"/>
      <c r="U939" s="211"/>
      <c r="V939" s="211"/>
      <c r="W939" s="211"/>
      <c r="X939" s="211"/>
      <c r="Y939" s="211"/>
      <c r="Z939" s="211"/>
      <c r="AA939" s="211"/>
      <c r="AB939" s="211"/>
      <c r="AC939" s="211"/>
      <c r="AD939" s="211"/>
      <c r="AE939" s="211"/>
      <c r="AF939" s="258"/>
      <c r="AG939" s="258"/>
      <c r="AH939" s="211"/>
      <c r="AI939" s="211"/>
      <c r="AJ939" s="211"/>
      <c r="AK939" s="211"/>
      <c r="AL939" s="211"/>
      <c r="AM939" s="211"/>
      <c r="AN939" s="211"/>
      <c r="AO939" s="211"/>
      <c r="AP939" s="211"/>
      <c r="AQ939" s="211"/>
      <c r="AR939" s="211"/>
      <c r="AS939" s="211"/>
      <c r="AT939" s="211"/>
      <c r="AU939" s="211"/>
      <c r="AV939" s="211"/>
      <c r="AW939" s="211"/>
      <c r="AX939" s="211"/>
    </row>
    <row r="940" spans="1:50" ht="18.75" x14ac:dyDescent="0.3">
      <c r="A940" s="211"/>
      <c r="B940" s="211"/>
      <c r="C940" s="211"/>
      <c r="D940" s="211"/>
      <c r="E940" s="254"/>
      <c r="F940" s="254"/>
      <c r="G940" s="211"/>
      <c r="H940" s="211"/>
      <c r="I940" s="211"/>
      <c r="J940" s="258"/>
      <c r="K940" s="211"/>
      <c r="L940" s="211"/>
      <c r="M940" s="211"/>
      <c r="N940" s="261"/>
      <c r="O940" s="262"/>
      <c r="P940" s="211"/>
      <c r="Q940" s="211"/>
      <c r="R940" s="211"/>
      <c r="S940" s="211"/>
      <c r="T940" s="211"/>
      <c r="U940" s="211"/>
      <c r="V940" s="211"/>
      <c r="W940" s="211"/>
      <c r="X940" s="211"/>
      <c r="Y940" s="211"/>
      <c r="Z940" s="211"/>
      <c r="AA940" s="211"/>
      <c r="AB940" s="211"/>
      <c r="AC940" s="211"/>
      <c r="AD940" s="211"/>
      <c r="AE940" s="211"/>
      <c r="AF940" s="258"/>
      <c r="AG940" s="258"/>
      <c r="AH940" s="211"/>
      <c r="AI940" s="211"/>
      <c r="AJ940" s="211"/>
      <c r="AK940" s="211"/>
      <c r="AL940" s="211"/>
      <c r="AM940" s="211"/>
      <c r="AN940" s="211"/>
      <c r="AO940" s="211"/>
      <c r="AP940" s="211"/>
      <c r="AQ940" s="211"/>
      <c r="AR940" s="211"/>
      <c r="AS940" s="211"/>
      <c r="AT940" s="211"/>
      <c r="AU940" s="211"/>
      <c r="AV940" s="211"/>
      <c r="AW940" s="211"/>
      <c r="AX940" s="211"/>
    </row>
    <row r="941" spans="1:50" ht="18.75" x14ac:dyDescent="0.3">
      <c r="A941" s="211"/>
      <c r="B941" s="211"/>
      <c r="C941" s="211"/>
      <c r="D941" s="211"/>
      <c r="E941" s="254"/>
      <c r="F941" s="254"/>
      <c r="G941" s="211"/>
      <c r="H941" s="211"/>
      <c r="I941" s="211"/>
      <c r="J941" s="258"/>
      <c r="K941" s="211"/>
      <c r="L941" s="211"/>
      <c r="M941" s="211"/>
      <c r="N941" s="261"/>
      <c r="O941" s="262"/>
      <c r="P941" s="211"/>
      <c r="Q941" s="211"/>
      <c r="R941" s="211"/>
      <c r="S941" s="211"/>
      <c r="T941" s="211"/>
      <c r="U941" s="211"/>
      <c r="V941" s="211"/>
      <c r="W941" s="211"/>
      <c r="X941" s="211"/>
      <c r="Y941" s="211"/>
      <c r="Z941" s="211"/>
      <c r="AA941" s="211"/>
      <c r="AB941" s="211"/>
      <c r="AC941" s="211"/>
      <c r="AD941" s="211"/>
      <c r="AE941" s="211"/>
      <c r="AF941" s="258"/>
      <c r="AG941" s="258"/>
      <c r="AH941" s="211"/>
      <c r="AI941" s="211"/>
      <c r="AJ941" s="211"/>
      <c r="AK941" s="211"/>
      <c r="AL941" s="211"/>
      <c r="AM941" s="211"/>
      <c r="AN941" s="211"/>
      <c r="AO941" s="211"/>
      <c r="AP941" s="211"/>
      <c r="AQ941" s="211"/>
      <c r="AR941" s="211"/>
      <c r="AS941" s="211"/>
      <c r="AT941" s="211"/>
      <c r="AU941" s="211"/>
      <c r="AV941" s="211"/>
      <c r="AW941" s="211"/>
      <c r="AX941" s="211"/>
    </row>
    <row r="942" spans="1:50" ht="18.75" x14ac:dyDescent="0.3">
      <c r="A942" s="211"/>
      <c r="B942" s="211"/>
      <c r="C942" s="211"/>
      <c r="D942" s="211"/>
      <c r="E942" s="254"/>
      <c r="F942" s="254"/>
      <c r="G942" s="211"/>
      <c r="H942" s="211"/>
      <c r="I942" s="211"/>
      <c r="J942" s="258"/>
      <c r="K942" s="211"/>
      <c r="L942" s="211"/>
      <c r="M942" s="211"/>
      <c r="N942" s="261"/>
      <c r="O942" s="262"/>
      <c r="P942" s="211"/>
      <c r="Q942" s="211"/>
      <c r="R942" s="211"/>
      <c r="S942" s="211"/>
      <c r="T942" s="211"/>
      <c r="U942" s="211"/>
      <c r="V942" s="211"/>
      <c r="W942" s="211"/>
      <c r="X942" s="211"/>
      <c r="Y942" s="211"/>
      <c r="Z942" s="211"/>
      <c r="AA942" s="211"/>
      <c r="AB942" s="211"/>
      <c r="AC942" s="211"/>
      <c r="AD942" s="211"/>
      <c r="AE942" s="211"/>
      <c r="AF942" s="258"/>
      <c r="AG942" s="258"/>
      <c r="AH942" s="211"/>
      <c r="AI942" s="211"/>
      <c r="AJ942" s="211"/>
      <c r="AK942" s="211"/>
      <c r="AL942" s="211"/>
      <c r="AM942" s="211"/>
      <c r="AN942" s="211"/>
      <c r="AO942" s="211"/>
      <c r="AP942" s="211"/>
      <c r="AQ942" s="211"/>
      <c r="AR942" s="211"/>
      <c r="AS942" s="211"/>
      <c r="AT942" s="211"/>
      <c r="AU942" s="211"/>
      <c r="AV942" s="211"/>
      <c r="AW942" s="211"/>
      <c r="AX942" s="211"/>
    </row>
    <row r="943" spans="1:50" ht="18.75" x14ac:dyDescent="0.3">
      <c r="A943" s="211"/>
      <c r="B943" s="211"/>
      <c r="C943" s="211"/>
      <c r="D943" s="211"/>
      <c r="E943" s="254"/>
      <c r="F943" s="254"/>
      <c r="G943" s="211"/>
      <c r="H943" s="211"/>
      <c r="I943" s="211"/>
      <c r="J943" s="258"/>
      <c r="K943" s="211"/>
      <c r="L943" s="211"/>
      <c r="M943" s="211"/>
      <c r="N943" s="261"/>
      <c r="O943" s="262"/>
      <c r="P943" s="211"/>
      <c r="Q943" s="211"/>
      <c r="R943" s="211"/>
      <c r="S943" s="211"/>
      <c r="T943" s="211"/>
      <c r="U943" s="211"/>
      <c r="V943" s="211"/>
      <c r="W943" s="211"/>
      <c r="X943" s="211"/>
      <c r="Y943" s="211"/>
      <c r="Z943" s="211"/>
      <c r="AA943" s="211"/>
      <c r="AB943" s="211"/>
      <c r="AC943" s="211"/>
      <c r="AD943" s="211"/>
      <c r="AE943" s="211"/>
      <c r="AF943" s="258"/>
      <c r="AG943" s="258"/>
      <c r="AH943" s="211"/>
      <c r="AI943" s="211"/>
      <c r="AJ943" s="211"/>
      <c r="AK943" s="211"/>
      <c r="AL943" s="211"/>
      <c r="AM943" s="211"/>
      <c r="AN943" s="211"/>
      <c r="AO943" s="211"/>
      <c r="AP943" s="211"/>
      <c r="AQ943" s="211"/>
      <c r="AR943" s="211"/>
      <c r="AS943" s="211"/>
      <c r="AT943" s="211"/>
      <c r="AU943" s="211"/>
      <c r="AV943" s="211"/>
      <c r="AW943" s="211"/>
      <c r="AX943" s="211"/>
    </row>
    <row r="944" spans="1:50" ht="18.75" x14ac:dyDescent="0.3">
      <c r="A944" s="211"/>
      <c r="B944" s="211"/>
      <c r="C944" s="211"/>
      <c r="D944" s="211"/>
      <c r="E944" s="254"/>
      <c r="F944" s="254"/>
      <c r="G944" s="211"/>
      <c r="H944" s="211"/>
      <c r="I944" s="211"/>
      <c r="J944" s="258"/>
      <c r="K944" s="211"/>
      <c r="L944" s="211"/>
      <c r="M944" s="211"/>
      <c r="N944" s="261"/>
      <c r="O944" s="262"/>
      <c r="P944" s="211"/>
      <c r="Q944" s="211"/>
      <c r="R944" s="211"/>
      <c r="S944" s="211"/>
      <c r="T944" s="211"/>
      <c r="U944" s="211"/>
      <c r="V944" s="211"/>
      <c r="W944" s="211"/>
      <c r="X944" s="211"/>
      <c r="Y944" s="211"/>
      <c r="Z944" s="211"/>
      <c r="AA944" s="211"/>
      <c r="AB944" s="211"/>
      <c r="AC944" s="211"/>
      <c r="AD944" s="211"/>
      <c r="AE944" s="211"/>
      <c r="AF944" s="258"/>
      <c r="AG944" s="258"/>
      <c r="AH944" s="211"/>
      <c r="AI944" s="211"/>
      <c r="AJ944" s="211"/>
      <c r="AK944" s="211"/>
      <c r="AL944" s="211"/>
      <c r="AM944" s="211"/>
      <c r="AN944" s="211"/>
      <c r="AO944" s="211"/>
      <c r="AP944" s="211"/>
      <c r="AQ944" s="211"/>
      <c r="AR944" s="211"/>
      <c r="AS944" s="211"/>
      <c r="AT944" s="211"/>
      <c r="AU944" s="211"/>
      <c r="AV944" s="211"/>
      <c r="AW944" s="211"/>
      <c r="AX944" s="211"/>
    </row>
    <row r="945" spans="1:50" ht="18.75" x14ac:dyDescent="0.3">
      <c r="A945" s="211"/>
      <c r="B945" s="211"/>
      <c r="C945" s="211"/>
      <c r="D945" s="211"/>
      <c r="E945" s="254"/>
      <c r="F945" s="254"/>
      <c r="G945" s="211"/>
      <c r="H945" s="211"/>
      <c r="I945" s="211"/>
      <c r="J945" s="258"/>
      <c r="K945" s="211"/>
      <c r="L945" s="211"/>
      <c r="M945" s="211"/>
      <c r="N945" s="261"/>
      <c r="O945" s="262"/>
      <c r="P945" s="211"/>
      <c r="Q945" s="211"/>
      <c r="R945" s="211"/>
      <c r="S945" s="211"/>
      <c r="T945" s="211"/>
      <c r="U945" s="211"/>
      <c r="V945" s="211"/>
      <c r="W945" s="211"/>
      <c r="X945" s="211"/>
      <c r="Y945" s="211"/>
      <c r="Z945" s="211"/>
      <c r="AA945" s="211"/>
      <c r="AB945" s="211"/>
      <c r="AC945" s="211"/>
      <c r="AD945" s="211"/>
      <c r="AE945" s="211"/>
      <c r="AF945" s="258"/>
      <c r="AG945" s="258"/>
      <c r="AH945" s="211"/>
      <c r="AI945" s="211"/>
      <c r="AJ945" s="211"/>
      <c r="AK945" s="211"/>
      <c r="AL945" s="211"/>
      <c r="AM945" s="211"/>
      <c r="AN945" s="211"/>
      <c r="AO945" s="211"/>
      <c r="AP945" s="211"/>
      <c r="AQ945" s="211"/>
      <c r="AR945" s="211"/>
      <c r="AS945" s="211"/>
      <c r="AT945" s="211"/>
      <c r="AU945" s="211"/>
      <c r="AV945" s="211"/>
      <c r="AW945" s="211"/>
      <c r="AX945" s="211"/>
    </row>
    <row r="946" spans="1:50" ht="18.75" x14ac:dyDescent="0.3">
      <c r="A946" s="211"/>
      <c r="B946" s="211"/>
      <c r="C946" s="211"/>
      <c r="D946" s="211"/>
      <c r="E946" s="254"/>
      <c r="F946" s="254"/>
      <c r="G946" s="211"/>
      <c r="H946" s="211"/>
      <c r="I946" s="211"/>
      <c r="J946" s="258"/>
      <c r="K946" s="211"/>
      <c r="L946" s="211"/>
      <c r="M946" s="211"/>
      <c r="N946" s="261"/>
      <c r="O946" s="262"/>
      <c r="P946" s="211"/>
      <c r="Q946" s="211"/>
      <c r="R946" s="211"/>
      <c r="S946" s="211"/>
      <c r="T946" s="211"/>
      <c r="U946" s="211"/>
      <c r="V946" s="211"/>
      <c r="W946" s="211"/>
      <c r="X946" s="211"/>
      <c r="Y946" s="211"/>
      <c r="Z946" s="211"/>
      <c r="AA946" s="211"/>
      <c r="AB946" s="211"/>
      <c r="AC946" s="211"/>
      <c r="AD946" s="211"/>
      <c r="AE946" s="211"/>
      <c r="AF946" s="258"/>
      <c r="AG946" s="258"/>
      <c r="AH946" s="211"/>
      <c r="AI946" s="211"/>
      <c r="AJ946" s="211"/>
      <c r="AK946" s="211"/>
      <c r="AL946" s="211"/>
      <c r="AM946" s="211"/>
      <c r="AN946" s="211"/>
      <c r="AO946" s="211"/>
      <c r="AP946" s="211"/>
      <c r="AQ946" s="211"/>
      <c r="AR946" s="211"/>
      <c r="AS946" s="211"/>
      <c r="AT946" s="211"/>
      <c r="AU946" s="211"/>
      <c r="AV946" s="211"/>
      <c r="AW946" s="211"/>
      <c r="AX946" s="211"/>
    </row>
    <row r="947" spans="1:50" ht="18.75" x14ac:dyDescent="0.3">
      <c r="A947" s="211"/>
      <c r="B947" s="211"/>
      <c r="C947" s="211"/>
      <c r="D947" s="211"/>
      <c r="E947" s="254"/>
      <c r="F947" s="254"/>
      <c r="G947" s="211"/>
      <c r="H947" s="211"/>
      <c r="I947" s="211"/>
      <c r="J947" s="258"/>
      <c r="K947" s="211"/>
      <c r="L947" s="211"/>
      <c r="M947" s="211"/>
      <c r="N947" s="261"/>
      <c r="O947" s="262"/>
      <c r="P947" s="211"/>
      <c r="Q947" s="211"/>
      <c r="R947" s="211"/>
      <c r="S947" s="211"/>
      <c r="T947" s="211"/>
      <c r="U947" s="211"/>
      <c r="V947" s="211"/>
      <c r="W947" s="211"/>
      <c r="X947" s="211"/>
      <c r="Y947" s="211"/>
      <c r="Z947" s="211"/>
      <c r="AA947" s="211"/>
      <c r="AB947" s="211"/>
      <c r="AC947" s="211"/>
      <c r="AD947" s="211"/>
      <c r="AE947" s="211"/>
      <c r="AF947" s="258"/>
      <c r="AG947" s="258"/>
      <c r="AH947" s="211"/>
      <c r="AI947" s="211"/>
      <c r="AJ947" s="211"/>
      <c r="AK947" s="211"/>
      <c r="AL947" s="211"/>
      <c r="AM947" s="211"/>
      <c r="AN947" s="211"/>
      <c r="AO947" s="211"/>
      <c r="AP947" s="211"/>
      <c r="AQ947" s="211"/>
      <c r="AR947" s="211"/>
      <c r="AS947" s="211"/>
      <c r="AT947" s="211"/>
      <c r="AU947" s="211"/>
      <c r="AV947" s="211"/>
      <c r="AW947" s="211"/>
      <c r="AX947" s="211"/>
    </row>
    <row r="948" spans="1:50" ht="18.75" x14ac:dyDescent="0.3">
      <c r="A948" s="211"/>
      <c r="B948" s="211"/>
      <c r="C948" s="211"/>
      <c r="D948" s="211"/>
      <c r="E948" s="254"/>
      <c r="F948" s="254"/>
      <c r="G948" s="211"/>
      <c r="H948" s="211"/>
      <c r="I948" s="211"/>
      <c r="J948" s="258"/>
      <c r="K948" s="211"/>
      <c r="L948" s="211"/>
      <c r="M948" s="211"/>
      <c r="N948" s="261"/>
      <c r="O948" s="262"/>
      <c r="P948" s="211"/>
      <c r="Q948" s="211"/>
      <c r="R948" s="211"/>
      <c r="S948" s="211"/>
      <c r="T948" s="211"/>
      <c r="U948" s="211"/>
      <c r="V948" s="211"/>
      <c r="W948" s="211"/>
      <c r="X948" s="211"/>
      <c r="Y948" s="211"/>
      <c r="Z948" s="211"/>
      <c r="AA948" s="211"/>
      <c r="AB948" s="211"/>
      <c r="AC948" s="211"/>
      <c r="AD948" s="211"/>
      <c r="AE948" s="211"/>
      <c r="AF948" s="258"/>
      <c r="AG948" s="258"/>
      <c r="AH948" s="211"/>
      <c r="AI948" s="211"/>
      <c r="AJ948" s="211"/>
      <c r="AK948" s="211"/>
      <c r="AL948" s="211"/>
      <c r="AM948" s="211"/>
      <c r="AN948" s="211"/>
      <c r="AO948" s="211"/>
      <c r="AP948" s="211"/>
      <c r="AQ948" s="211"/>
      <c r="AR948" s="211"/>
      <c r="AS948" s="211"/>
      <c r="AT948" s="211"/>
      <c r="AU948" s="211"/>
      <c r="AV948" s="211"/>
      <c r="AW948" s="211"/>
      <c r="AX948" s="211"/>
    </row>
    <row r="949" spans="1:50" ht="18.75" x14ac:dyDescent="0.3">
      <c r="A949" s="211"/>
      <c r="B949" s="211"/>
      <c r="C949" s="211"/>
      <c r="D949" s="211"/>
      <c r="E949" s="254"/>
      <c r="F949" s="254"/>
      <c r="G949" s="211"/>
      <c r="H949" s="211"/>
      <c r="I949" s="211"/>
      <c r="J949" s="258"/>
      <c r="K949" s="211"/>
      <c r="L949" s="211"/>
      <c r="M949" s="211"/>
      <c r="N949" s="261"/>
      <c r="O949" s="262"/>
      <c r="P949" s="211"/>
      <c r="Q949" s="211"/>
      <c r="R949" s="211"/>
      <c r="S949" s="211"/>
      <c r="T949" s="211"/>
      <c r="U949" s="211"/>
      <c r="V949" s="211"/>
      <c r="W949" s="211"/>
      <c r="X949" s="211"/>
      <c r="Y949" s="211"/>
      <c r="Z949" s="211"/>
      <c r="AA949" s="211"/>
      <c r="AB949" s="211"/>
      <c r="AC949" s="211"/>
      <c r="AD949" s="211"/>
      <c r="AE949" s="211"/>
      <c r="AF949" s="258"/>
      <c r="AG949" s="258"/>
      <c r="AH949" s="211"/>
      <c r="AI949" s="211"/>
      <c r="AJ949" s="211"/>
      <c r="AK949" s="211"/>
      <c r="AL949" s="211"/>
      <c r="AM949" s="211"/>
      <c r="AN949" s="211"/>
      <c r="AO949" s="211"/>
      <c r="AP949" s="211"/>
      <c r="AQ949" s="211"/>
      <c r="AR949" s="211"/>
      <c r="AS949" s="211"/>
      <c r="AT949" s="211"/>
      <c r="AU949" s="211"/>
      <c r="AV949" s="211"/>
      <c r="AW949" s="211"/>
      <c r="AX949" s="211"/>
    </row>
    <row r="950" spans="1:50" ht="18.75" x14ac:dyDescent="0.3">
      <c r="A950" s="211"/>
      <c r="B950" s="211"/>
      <c r="C950" s="211"/>
      <c r="D950" s="211"/>
      <c r="E950" s="254"/>
      <c r="F950" s="254"/>
      <c r="G950" s="211"/>
      <c r="H950" s="211"/>
      <c r="I950" s="211"/>
      <c r="J950" s="258"/>
      <c r="K950" s="211"/>
      <c r="L950" s="211"/>
      <c r="M950" s="211"/>
      <c r="N950" s="261"/>
      <c r="O950" s="262"/>
      <c r="P950" s="211"/>
      <c r="Q950" s="211"/>
      <c r="R950" s="211"/>
      <c r="S950" s="211"/>
      <c r="T950" s="211"/>
      <c r="U950" s="211"/>
      <c r="V950" s="211"/>
      <c r="W950" s="211"/>
      <c r="X950" s="211"/>
      <c r="Y950" s="211"/>
      <c r="Z950" s="211"/>
      <c r="AA950" s="211"/>
      <c r="AB950" s="211"/>
      <c r="AC950" s="211"/>
      <c r="AD950" s="211"/>
      <c r="AE950" s="211"/>
      <c r="AF950" s="258"/>
      <c r="AG950" s="258"/>
      <c r="AH950" s="211"/>
      <c r="AI950" s="211"/>
      <c r="AJ950" s="211"/>
      <c r="AK950" s="211"/>
      <c r="AL950" s="211"/>
      <c r="AM950" s="211"/>
      <c r="AN950" s="211"/>
      <c r="AO950" s="211"/>
      <c r="AP950" s="211"/>
      <c r="AQ950" s="211"/>
      <c r="AR950" s="211"/>
      <c r="AS950" s="211"/>
      <c r="AT950" s="211"/>
      <c r="AU950" s="211"/>
      <c r="AV950" s="211"/>
      <c r="AW950" s="211"/>
      <c r="AX950" s="211"/>
    </row>
    <row r="951" spans="1:50" ht="18.75" x14ac:dyDescent="0.3">
      <c r="A951" s="211"/>
      <c r="B951" s="211"/>
      <c r="C951" s="211"/>
      <c r="D951" s="211"/>
      <c r="E951" s="254"/>
      <c r="F951" s="254"/>
      <c r="G951" s="211"/>
      <c r="H951" s="211"/>
      <c r="I951" s="211"/>
      <c r="J951" s="258"/>
      <c r="K951" s="211"/>
      <c r="L951" s="211"/>
      <c r="M951" s="211"/>
      <c r="N951" s="261"/>
      <c r="O951" s="262"/>
      <c r="P951" s="211"/>
      <c r="Q951" s="211"/>
      <c r="R951" s="211"/>
      <c r="S951" s="211"/>
      <c r="T951" s="211"/>
      <c r="U951" s="211"/>
      <c r="V951" s="211"/>
      <c r="W951" s="211"/>
      <c r="X951" s="211"/>
      <c r="Y951" s="211"/>
      <c r="Z951" s="211"/>
      <c r="AA951" s="211"/>
      <c r="AB951" s="211"/>
      <c r="AC951" s="211"/>
      <c r="AD951" s="211"/>
      <c r="AE951" s="211"/>
      <c r="AF951" s="258"/>
      <c r="AG951" s="258"/>
      <c r="AH951" s="211"/>
      <c r="AI951" s="211"/>
      <c r="AJ951" s="211"/>
      <c r="AK951" s="211"/>
      <c r="AL951" s="211"/>
      <c r="AM951" s="211"/>
      <c r="AN951" s="211"/>
      <c r="AO951" s="211"/>
      <c r="AP951" s="211"/>
      <c r="AQ951" s="211"/>
      <c r="AR951" s="211"/>
      <c r="AS951" s="211"/>
      <c r="AT951" s="211"/>
      <c r="AU951" s="211"/>
      <c r="AV951" s="211"/>
      <c r="AW951" s="211"/>
      <c r="AX951" s="211"/>
    </row>
    <row r="952" spans="1:50" ht="18.75" x14ac:dyDescent="0.3">
      <c r="A952" s="211"/>
      <c r="B952" s="211"/>
      <c r="C952" s="211"/>
      <c r="D952" s="211"/>
      <c r="E952" s="254"/>
      <c r="F952" s="254"/>
      <c r="G952" s="211"/>
      <c r="H952" s="211"/>
      <c r="I952" s="211"/>
      <c r="J952" s="258"/>
      <c r="K952" s="211"/>
      <c r="L952" s="211"/>
      <c r="M952" s="211"/>
      <c r="N952" s="261"/>
      <c r="O952" s="262"/>
      <c r="P952" s="211"/>
      <c r="Q952" s="211"/>
      <c r="R952" s="211"/>
      <c r="S952" s="211"/>
      <c r="T952" s="211"/>
      <c r="U952" s="211"/>
      <c r="V952" s="211"/>
      <c r="W952" s="211"/>
      <c r="X952" s="211"/>
      <c r="Y952" s="211"/>
      <c r="Z952" s="211"/>
      <c r="AA952" s="211"/>
      <c r="AB952" s="211"/>
      <c r="AC952" s="211"/>
      <c r="AD952" s="211"/>
      <c r="AE952" s="211"/>
      <c r="AF952" s="258"/>
      <c r="AG952" s="258"/>
      <c r="AH952" s="211"/>
      <c r="AI952" s="211"/>
      <c r="AJ952" s="211"/>
      <c r="AK952" s="211"/>
      <c r="AL952" s="211"/>
      <c r="AM952" s="211"/>
      <c r="AN952" s="211"/>
      <c r="AO952" s="211"/>
      <c r="AP952" s="211"/>
      <c r="AQ952" s="211"/>
      <c r="AR952" s="211"/>
      <c r="AS952" s="211"/>
      <c r="AT952" s="211"/>
      <c r="AU952" s="211"/>
      <c r="AV952" s="211"/>
      <c r="AW952" s="211"/>
      <c r="AX952" s="211"/>
    </row>
    <row r="953" spans="1:50" ht="18.75" x14ac:dyDescent="0.3">
      <c r="A953" s="211"/>
      <c r="B953" s="211"/>
      <c r="C953" s="211"/>
      <c r="D953" s="211"/>
      <c r="E953" s="254"/>
      <c r="F953" s="254"/>
      <c r="G953" s="211"/>
      <c r="H953" s="211"/>
      <c r="I953" s="211"/>
      <c r="J953" s="258"/>
      <c r="K953" s="211"/>
      <c r="L953" s="211"/>
      <c r="M953" s="211"/>
      <c r="N953" s="261"/>
      <c r="O953" s="262"/>
      <c r="P953" s="211"/>
      <c r="Q953" s="211"/>
      <c r="R953" s="211"/>
      <c r="S953" s="211"/>
      <c r="T953" s="211"/>
      <c r="U953" s="211"/>
      <c r="V953" s="211"/>
      <c r="W953" s="211"/>
      <c r="X953" s="211"/>
      <c r="Y953" s="211"/>
      <c r="Z953" s="211"/>
      <c r="AA953" s="211"/>
      <c r="AB953" s="211"/>
      <c r="AC953" s="211"/>
      <c r="AD953" s="211"/>
      <c r="AE953" s="211"/>
      <c r="AF953" s="258"/>
      <c r="AG953" s="258"/>
      <c r="AH953" s="211"/>
      <c r="AI953" s="211"/>
      <c r="AJ953" s="211"/>
      <c r="AK953" s="211"/>
      <c r="AL953" s="211"/>
      <c r="AM953" s="211"/>
      <c r="AN953" s="211"/>
      <c r="AO953" s="211"/>
      <c r="AP953" s="211"/>
      <c r="AQ953" s="211"/>
      <c r="AR953" s="211"/>
      <c r="AS953" s="211"/>
      <c r="AT953" s="211"/>
      <c r="AU953" s="211"/>
      <c r="AV953" s="211"/>
      <c r="AW953" s="211"/>
      <c r="AX953" s="211"/>
    </row>
    <row r="954" spans="1:50" ht="18.75" x14ac:dyDescent="0.3">
      <c r="A954" s="211"/>
      <c r="B954" s="211"/>
      <c r="C954" s="211"/>
      <c r="D954" s="211"/>
      <c r="E954" s="254"/>
      <c r="F954" s="254"/>
      <c r="G954" s="211"/>
      <c r="H954" s="211"/>
      <c r="I954" s="211"/>
      <c r="J954" s="258"/>
      <c r="K954" s="211"/>
      <c r="L954" s="211"/>
      <c r="M954" s="211"/>
      <c r="N954" s="261"/>
      <c r="O954" s="262"/>
      <c r="P954" s="211"/>
      <c r="Q954" s="211"/>
      <c r="R954" s="211"/>
      <c r="S954" s="211"/>
      <c r="T954" s="211"/>
      <c r="U954" s="211"/>
      <c r="V954" s="211"/>
      <c r="W954" s="211"/>
      <c r="X954" s="211"/>
      <c r="Y954" s="211"/>
      <c r="Z954" s="211"/>
      <c r="AA954" s="211"/>
      <c r="AB954" s="211"/>
      <c r="AC954" s="211"/>
      <c r="AD954" s="211"/>
      <c r="AE954" s="211"/>
      <c r="AF954" s="258"/>
      <c r="AG954" s="258"/>
      <c r="AH954" s="211"/>
      <c r="AI954" s="211"/>
      <c r="AJ954" s="211"/>
      <c r="AK954" s="211"/>
      <c r="AL954" s="211"/>
      <c r="AM954" s="211"/>
      <c r="AN954" s="211"/>
      <c r="AO954" s="211"/>
      <c r="AP954" s="211"/>
      <c r="AQ954" s="211"/>
      <c r="AR954" s="211"/>
      <c r="AS954" s="211"/>
      <c r="AT954" s="211"/>
      <c r="AU954" s="211"/>
      <c r="AV954" s="211"/>
      <c r="AW954" s="211"/>
      <c r="AX954" s="211"/>
    </row>
    <row r="955" spans="1:50" ht="18.75" x14ac:dyDescent="0.3">
      <c r="A955" s="211"/>
      <c r="B955" s="211"/>
      <c r="C955" s="211"/>
      <c r="D955" s="211"/>
      <c r="E955" s="254"/>
      <c r="F955" s="254"/>
      <c r="G955" s="211"/>
      <c r="H955" s="211"/>
      <c r="I955" s="211"/>
      <c r="J955" s="258"/>
      <c r="K955" s="211"/>
      <c r="L955" s="211"/>
      <c r="M955" s="211"/>
      <c r="N955" s="261"/>
      <c r="O955" s="262"/>
      <c r="P955" s="211"/>
      <c r="Q955" s="211"/>
      <c r="R955" s="211"/>
      <c r="S955" s="211"/>
      <c r="T955" s="211"/>
      <c r="U955" s="211"/>
      <c r="V955" s="211"/>
      <c r="W955" s="211"/>
      <c r="X955" s="211"/>
      <c r="Y955" s="211"/>
      <c r="Z955" s="211"/>
      <c r="AA955" s="211"/>
      <c r="AB955" s="211"/>
      <c r="AC955" s="211"/>
      <c r="AD955" s="211"/>
      <c r="AE955" s="211"/>
      <c r="AF955" s="258"/>
      <c r="AG955" s="258"/>
      <c r="AH955" s="211"/>
      <c r="AI955" s="211"/>
      <c r="AJ955" s="211"/>
      <c r="AK955" s="211"/>
      <c r="AL955" s="211"/>
      <c r="AM955" s="211"/>
      <c r="AN955" s="211"/>
      <c r="AO955" s="211"/>
      <c r="AP955" s="211"/>
      <c r="AQ955" s="211"/>
      <c r="AR955" s="211"/>
      <c r="AS955" s="211"/>
      <c r="AT955" s="211"/>
      <c r="AU955" s="211"/>
      <c r="AV955" s="211"/>
      <c r="AW955" s="211"/>
      <c r="AX955" s="211"/>
    </row>
    <row r="956" spans="1:50" ht="18.75" x14ac:dyDescent="0.3">
      <c r="A956" s="211"/>
      <c r="B956" s="211"/>
      <c r="C956" s="211"/>
      <c r="D956" s="211"/>
      <c r="E956" s="254"/>
      <c r="F956" s="254"/>
      <c r="G956" s="211"/>
      <c r="H956" s="211"/>
      <c r="I956" s="211"/>
      <c r="J956" s="258"/>
      <c r="K956" s="211"/>
      <c r="L956" s="211"/>
      <c r="M956" s="211"/>
      <c r="N956" s="261"/>
      <c r="O956" s="262"/>
      <c r="P956" s="211"/>
      <c r="Q956" s="211"/>
      <c r="R956" s="211"/>
      <c r="S956" s="211"/>
      <c r="T956" s="211"/>
      <c r="U956" s="211"/>
      <c r="V956" s="211"/>
      <c r="W956" s="211"/>
      <c r="X956" s="211"/>
      <c r="Y956" s="211"/>
      <c r="Z956" s="211"/>
      <c r="AA956" s="211"/>
      <c r="AB956" s="211"/>
      <c r="AC956" s="211"/>
      <c r="AD956" s="211"/>
      <c r="AE956" s="211"/>
      <c r="AF956" s="258"/>
      <c r="AG956" s="258"/>
      <c r="AH956" s="211"/>
      <c r="AI956" s="211"/>
      <c r="AJ956" s="211"/>
      <c r="AK956" s="211"/>
      <c r="AL956" s="211"/>
      <c r="AM956" s="211"/>
      <c r="AN956" s="211"/>
      <c r="AO956" s="211"/>
      <c r="AP956" s="211"/>
      <c r="AQ956" s="211"/>
      <c r="AR956" s="211"/>
      <c r="AS956" s="211"/>
      <c r="AT956" s="211"/>
      <c r="AU956" s="211"/>
      <c r="AV956" s="211"/>
      <c r="AW956" s="211"/>
      <c r="AX956" s="211"/>
    </row>
    <row r="957" spans="1:50" ht="18.75" x14ac:dyDescent="0.3">
      <c r="A957" s="211"/>
      <c r="B957" s="211"/>
      <c r="C957" s="211"/>
      <c r="D957" s="211"/>
      <c r="E957" s="254"/>
      <c r="F957" s="254"/>
      <c r="G957" s="211"/>
      <c r="H957" s="211"/>
      <c r="I957" s="211"/>
      <c r="J957" s="258"/>
      <c r="K957" s="211"/>
      <c r="L957" s="211"/>
      <c r="M957" s="211"/>
      <c r="N957" s="261"/>
      <c r="O957" s="262"/>
      <c r="P957" s="211"/>
      <c r="Q957" s="211"/>
      <c r="R957" s="211"/>
      <c r="S957" s="211"/>
      <c r="T957" s="211"/>
      <c r="U957" s="211"/>
      <c r="V957" s="211"/>
      <c r="W957" s="211"/>
      <c r="X957" s="211"/>
      <c r="Y957" s="211"/>
      <c r="Z957" s="211"/>
      <c r="AA957" s="211"/>
      <c r="AB957" s="211"/>
      <c r="AC957" s="211"/>
      <c r="AD957" s="211"/>
      <c r="AE957" s="211"/>
      <c r="AF957" s="258"/>
      <c r="AG957" s="258"/>
      <c r="AH957" s="211"/>
      <c r="AI957" s="211"/>
      <c r="AJ957" s="211"/>
      <c r="AK957" s="211"/>
      <c r="AL957" s="211"/>
      <c r="AM957" s="211"/>
      <c r="AN957" s="211"/>
      <c r="AO957" s="211"/>
      <c r="AP957" s="211"/>
      <c r="AQ957" s="211"/>
      <c r="AR957" s="211"/>
      <c r="AS957" s="211"/>
      <c r="AT957" s="211"/>
      <c r="AU957" s="211"/>
      <c r="AV957" s="211"/>
      <c r="AW957" s="211"/>
      <c r="AX957" s="211"/>
    </row>
    <row r="958" spans="1:50" ht="18.75" x14ac:dyDescent="0.3">
      <c r="A958" s="211"/>
      <c r="B958" s="211"/>
      <c r="C958" s="211"/>
      <c r="D958" s="211"/>
      <c r="E958" s="254"/>
      <c r="F958" s="254"/>
      <c r="G958" s="211"/>
      <c r="H958" s="211"/>
      <c r="I958" s="211"/>
      <c r="J958" s="258"/>
      <c r="K958" s="211"/>
      <c r="L958" s="211"/>
      <c r="M958" s="211"/>
      <c r="N958" s="261"/>
      <c r="O958" s="262"/>
      <c r="P958" s="211"/>
      <c r="Q958" s="211"/>
      <c r="R958" s="211"/>
      <c r="S958" s="211"/>
      <c r="T958" s="211"/>
      <c r="U958" s="211"/>
      <c r="V958" s="211"/>
      <c r="W958" s="211"/>
      <c r="X958" s="211"/>
      <c r="Y958" s="211"/>
      <c r="Z958" s="211"/>
      <c r="AA958" s="211"/>
      <c r="AB958" s="211"/>
      <c r="AC958" s="211"/>
      <c r="AD958" s="211"/>
      <c r="AE958" s="211"/>
      <c r="AF958" s="258"/>
      <c r="AG958" s="258"/>
      <c r="AH958" s="211"/>
      <c r="AI958" s="211"/>
      <c r="AJ958" s="211"/>
      <c r="AK958" s="211"/>
      <c r="AL958" s="211"/>
      <c r="AM958" s="211"/>
      <c r="AN958" s="211"/>
      <c r="AO958" s="211"/>
      <c r="AP958" s="211"/>
      <c r="AQ958" s="211"/>
      <c r="AR958" s="211"/>
      <c r="AS958" s="211"/>
      <c r="AT958" s="211"/>
      <c r="AU958" s="211"/>
      <c r="AV958" s="211"/>
      <c r="AW958" s="211"/>
      <c r="AX958" s="211"/>
    </row>
    <row r="959" spans="1:50" ht="18.75" x14ac:dyDescent="0.3">
      <c r="A959" s="211"/>
      <c r="B959" s="211"/>
      <c r="C959" s="211"/>
      <c r="D959" s="211"/>
      <c r="E959" s="254"/>
      <c r="F959" s="254"/>
      <c r="G959" s="211"/>
      <c r="H959" s="211"/>
      <c r="I959" s="211"/>
      <c r="J959" s="258"/>
      <c r="K959" s="211"/>
      <c r="L959" s="211"/>
      <c r="M959" s="211"/>
      <c r="N959" s="261"/>
      <c r="O959" s="262"/>
      <c r="P959" s="211"/>
      <c r="Q959" s="211"/>
      <c r="R959" s="211"/>
      <c r="S959" s="211"/>
      <c r="T959" s="211"/>
      <c r="U959" s="211"/>
      <c r="V959" s="211"/>
      <c r="W959" s="211"/>
      <c r="X959" s="211"/>
      <c r="Y959" s="211"/>
      <c r="Z959" s="211"/>
      <c r="AA959" s="211"/>
      <c r="AB959" s="211"/>
      <c r="AC959" s="211"/>
      <c r="AD959" s="211"/>
      <c r="AE959" s="211"/>
      <c r="AF959" s="258"/>
      <c r="AG959" s="258"/>
      <c r="AH959" s="211"/>
      <c r="AI959" s="211"/>
      <c r="AJ959" s="211"/>
      <c r="AK959" s="211"/>
      <c r="AL959" s="211"/>
      <c r="AM959" s="211"/>
      <c r="AN959" s="211"/>
      <c r="AO959" s="211"/>
      <c r="AP959" s="211"/>
      <c r="AQ959" s="211"/>
      <c r="AR959" s="211"/>
      <c r="AS959" s="211"/>
      <c r="AT959" s="211"/>
      <c r="AU959" s="211"/>
      <c r="AV959" s="211"/>
      <c r="AW959" s="211"/>
      <c r="AX959" s="211"/>
    </row>
    <row r="960" spans="1:50" ht="18.75" x14ac:dyDescent="0.3">
      <c r="A960" s="211"/>
      <c r="B960" s="211"/>
      <c r="C960" s="211"/>
      <c r="D960" s="211"/>
      <c r="E960" s="254"/>
      <c r="F960" s="254"/>
      <c r="G960" s="211"/>
      <c r="H960" s="211"/>
      <c r="I960" s="211"/>
      <c r="J960" s="258"/>
      <c r="K960" s="211"/>
      <c r="L960" s="211"/>
      <c r="M960" s="211"/>
      <c r="N960" s="261"/>
      <c r="O960" s="262"/>
      <c r="P960" s="211"/>
      <c r="Q960" s="211"/>
      <c r="R960" s="211"/>
      <c r="S960" s="211"/>
      <c r="T960" s="211"/>
      <c r="U960" s="211"/>
      <c r="V960" s="211"/>
      <c r="W960" s="211"/>
      <c r="X960" s="211"/>
      <c r="Y960" s="211"/>
      <c r="Z960" s="211"/>
      <c r="AA960" s="211"/>
      <c r="AB960" s="211"/>
      <c r="AC960" s="211"/>
      <c r="AD960" s="211"/>
      <c r="AE960" s="211"/>
      <c r="AF960" s="258"/>
      <c r="AG960" s="258"/>
      <c r="AH960" s="211"/>
      <c r="AI960" s="211"/>
      <c r="AJ960" s="211"/>
      <c r="AK960" s="211"/>
      <c r="AL960" s="211"/>
      <c r="AM960" s="211"/>
      <c r="AN960" s="211"/>
      <c r="AO960" s="211"/>
      <c r="AP960" s="211"/>
      <c r="AQ960" s="211"/>
      <c r="AR960" s="211"/>
      <c r="AS960" s="211"/>
      <c r="AT960" s="211"/>
      <c r="AU960" s="211"/>
      <c r="AV960" s="211"/>
      <c r="AW960" s="211"/>
      <c r="AX960" s="211"/>
    </row>
    <row r="961" spans="1:50" ht="18.75" x14ac:dyDescent="0.3">
      <c r="A961" s="211"/>
      <c r="B961" s="211"/>
      <c r="C961" s="211"/>
      <c r="D961" s="211"/>
      <c r="E961" s="254"/>
      <c r="F961" s="254"/>
      <c r="G961" s="211"/>
      <c r="H961" s="211"/>
      <c r="I961" s="211"/>
      <c r="J961" s="258"/>
      <c r="K961" s="211"/>
      <c r="L961" s="211"/>
      <c r="M961" s="211"/>
      <c r="N961" s="261"/>
      <c r="O961" s="262"/>
      <c r="P961" s="211"/>
      <c r="Q961" s="211"/>
      <c r="R961" s="211"/>
      <c r="S961" s="211"/>
      <c r="T961" s="211"/>
      <c r="U961" s="211"/>
      <c r="V961" s="211"/>
      <c r="W961" s="211"/>
      <c r="X961" s="211"/>
      <c r="Y961" s="211"/>
      <c r="Z961" s="211"/>
      <c r="AA961" s="211"/>
      <c r="AB961" s="211"/>
      <c r="AC961" s="211"/>
      <c r="AD961" s="211"/>
      <c r="AE961" s="211"/>
      <c r="AF961" s="258"/>
      <c r="AG961" s="258"/>
      <c r="AH961" s="211"/>
      <c r="AI961" s="211"/>
      <c r="AJ961" s="211"/>
      <c r="AK961" s="211"/>
      <c r="AL961" s="211"/>
      <c r="AM961" s="211"/>
      <c r="AN961" s="211"/>
      <c r="AO961" s="211"/>
      <c r="AP961" s="211"/>
      <c r="AQ961" s="211"/>
      <c r="AR961" s="211"/>
      <c r="AS961" s="211"/>
      <c r="AT961" s="211"/>
      <c r="AU961" s="211"/>
      <c r="AV961" s="211"/>
      <c r="AW961" s="211"/>
      <c r="AX961" s="211"/>
    </row>
    <row r="962" spans="1:50" ht="18.75" x14ac:dyDescent="0.3">
      <c r="A962" s="211"/>
      <c r="B962" s="211"/>
      <c r="C962" s="211"/>
      <c r="D962" s="211"/>
      <c r="E962" s="254"/>
      <c r="F962" s="254"/>
      <c r="G962" s="211"/>
      <c r="H962" s="211"/>
      <c r="I962" s="211"/>
      <c r="J962" s="258"/>
      <c r="K962" s="211"/>
      <c r="L962" s="211"/>
      <c r="M962" s="211"/>
      <c r="N962" s="261"/>
      <c r="O962" s="262"/>
      <c r="P962" s="211"/>
      <c r="Q962" s="211"/>
      <c r="R962" s="211"/>
      <c r="S962" s="211"/>
      <c r="T962" s="211"/>
      <c r="U962" s="211"/>
      <c r="V962" s="211"/>
      <c r="W962" s="211"/>
      <c r="X962" s="211"/>
      <c r="Y962" s="211"/>
      <c r="Z962" s="211"/>
      <c r="AA962" s="211"/>
      <c r="AB962" s="211"/>
      <c r="AC962" s="211"/>
      <c r="AD962" s="211"/>
      <c r="AE962" s="211"/>
      <c r="AF962" s="258"/>
      <c r="AG962" s="258"/>
      <c r="AH962" s="211"/>
      <c r="AI962" s="211"/>
      <c r="AJ962" s="211"/>
      <c r="AK962" s="211"/>
      <c r="AL962" s="211"/>
      <c r="AM962" s="211"/>
      <c r="AN962" s="211"/>
      <c r="AO962" s="211"/>
      <c r="AP962" s="211"/>
      <c r="AQ962" s="211"/>
      <c r="AR962" s="211"/>
      <c r="AS962" s="211"/>
      <c r="AT962" s="211"/>
      <c r="AU962" s="211"/>
      <c r="AV962" s="211"/>
      <c r="AW962" s="211"/>
      <c r="AX962" s="211"/>
    </row>
    <row r="963" spans="1:50" ht="18.75" x14ac:dyDescent="0.3">
      <c r="A963" s="211"/>
      <c r="B963" s="211"/>
      <c r="C963" s="211"/>
      <c r="D963" s="211"/>
      <c r="E963" s="254"/>
      <c r="F963" s="254"/>
      <c r="G963" s="211"/>
      <c r="H963" s="211"/>
      <c r="I963" s="211"/>
      <c r="J963" s="258"/>
      <c r="K963" s="211"/>
      <c r="L963" s="211"/>
      <c r="M963" s="211"/>
      <c r="N963" s="261"/>
      <c r="O963" s="262"/>
      <c r="P963" s="211"/>
      <c r="Q963" s="211"/>
      <c r="R963" s="211"/>
      <c r="S963" s="211"/>
      <c r="T963" s="211"/>
      <c r="U963" s="211"/>
      <c r="V963" s="211"/>
      <c r="W963" s="211"/>
      <c r="X963" s="211"/>
      <c r="Y963" s="211"/>
      <c r="Z963" s="211"/>
      <c r="AA963" s="211"/>
      <c r="AB963" s="211"/>
      <c r="AC963" s="211"/>
      <c r="AD963" s="211"/>
      <c r="AE963" s="211"/>
      <c r="AF963" s="258"/>
      <c r="AG963" s="258"/>
      <c r="AH963" s="211"/>
      <c r="AI963" s="211"/>
      <c r="AJ963" s="211"/>
      <c r="AK963" s="211"/>
      <c r="AL963" s="211"/>
      <c r="AM963" s="211"/>
      <c r="AN963" s="211"/>
      <c r="AO963" s="211"/>
      <c r="AP963" s="211"/>
      <c r="AQ963" s="211"/>
      <c r="AR963" s="211"/>
      <c r="AS963" s="211"/>
      <c r="AT963" s="211"/>
      <c r="AU963" s="211"/>
      <c r="AV963" s="211"/>
      <c r="AW963" s="211"/>
      <c r="AX963" s="211"/>
    </row>
    <row r="964" spans="1:50" ht="18.75" x14ac:dyDescent="0.3">
      <c r="A964" s="211"/>
      <c r="B964" s="211"/>
      <c r="C964" s="211"/>
      <c r="D964" s="211"/>
      <c r="E964" s="254"/>
      <c r="F964" s="254"/>
      <c r="G964" s="211"/>
      <c r="H964" s="211"/>
      <c r="I964" s="211"/>
      <c r="J964" s="258"/>
      <c r="K964" s="211"/>
      <c r="L964" s="211"/>
      <c r="M964" s="211"/>
      <c r="N964" s="261"/>
      <c r="O964" s="262"/>
      <c r="P964" s="211"/>
      <c r="Q964" s="211"/>
      <c r="R964" s="211"/>
      <c r="S964" s="211"/>
      <c r="T964" s="211"/>
      <c r="U964" s="211"/>
      <c r="V964" s="211"/>
      <c r="W964" s="211"/>
      <c r="X964" s="211"/>
      <c r="Y964" s="211"/>
      <c r="Z964" s="211"/>
      <c r="AA964" s="211"/>
      <c r="AB964" s="211"/>
      <c r="AC964" s="211"/>
      <c r="AD964" s="211"/>
      <c r="AE964" s="211"/>
      <c r="AF964" s="258"/>
      <c r="AG964" s="258"/>
      <c r="AH964" s="211"/>
      <c r="AI964" s="211"/>
      <c r="AJ964" s="211"/>
      <c r="AK964" s="211"/>
      <c r="AL964" s="211"/>
      <c r="AM964" s="211"/>
      <c r="AN964" s="211"/>
      <c r="AO964" s="211"/>
      <c r="AP964" s="211"/>
      <c r="AQ964" s="211"/>
      <c r="AR964" s="211"/>
      <c r="AS964" s="211"/>
      <c r="AT964" s="211"/>
      <c r="AU964" s="211"/>
      <c r="AV964" s="211"/>
      <c r="AW964" s="211"/>
      <c r="AX964" s="211"/>
    </row>
    <row r="965" spans="1:50" ht="18.75" x14ac:dyDescent="0.3">
      <c r="A965" s="211"/>
      <c r="B965" s="211"/>
      <c r="C965" s="211"/>
      <c r="D965" s="211"/>
      <c r="E965" s="254"/>
      <c r="F965" s="254"/>
      <c r="G965" s="211"/>
      <c r="H965" s="211"/>
      <c r="I965" s="211"/>
      <c r="J965" s="258"/>
      <c r="K965" s="211"/>
      <c r="L965" s="211"/>
      <c r="M965" s="211"/>
      <c r="N965" s="261"/>
      <c r="O965" s="262"/>
      <c r="P965" s="211"/>
      <c r="Q965" s="211"/>
      <c r="R965" s="211"/>
      <c r="S965" s="211"/>
      <c r="T965" s="211"/>
      <c r="U965" s="211"/>
      <c r="V965" s="211"/>
      <c r="W965" s="211"/>
      <c r="X965" s="211"/>
      <c r="Y965" s="211"/>
      <c r="Z965" s="211"/>
      <c r="AA965" s="211"/>
      <c r="AB965" s="211"/>
      <c r="AC965" s="211"/>
      <c r="AD965" s="211"/>
      <c r="AE965" s="211"/>
      <c r="AF965" s="258"/>
      <c r="AG965" s="258"/>
      <c r="AH965" s="211"/>
      <c r="AI965" s="211"/>
      <c r="AJ965" s="211"/>
      <c r="AK965" s="211"/>
      <c r="AL965" s="211"/>
      <c r="AM965" s="211"/>
      <c r="AN965" s="211"/>
      <c r="AO965" s="211"/>
      <c r="AP965" s="211"/>
      <c r="AQ965" s="211"/>
      <c r="AR965" s="211"/>
      <c r="AS965" s="211"/>
      <c r="AT965" s="211"/>
      <c r="AU965" s="211"/>
      <c r="AV965" s="211"/>
      <c r="AW965" s="211"/>
      <c r="AX965" s="211"/>
    </row>
    <row r="966" spans="1:50" ht="18.75" x14ac:dyDescent="0.3">
      <c r="A966" s="211"/>
      <c r="B966" s="211"/>
      <c r="C966" s="211"/>
      <c r="D966" s="211"/>
      <c r="E966" s="254"/>
      <c r="F966" s="254"/>
      <c r="G966" s="211"/>
      <c r="H966" s="211"/>
      <c r="I966" s="211"/>
      <c r="J966" s="258"/>
      <c r="K966" s="211"/>
      <c r="L966" s="211"/>
      <c r="M966" s="211"/>
      <c r="N966" s="261"/>
      <c r="O966" s="262"/>
      <c r="P966" s="211"/>
      <c r="Q966" s="211"/>
      <c r="R966" s="211"/>
      <c r="S966" s="211"/>
      <c r="T966" s="211"/>
      <c r="U966" s="211"/>
      <c r="V966" s="211"/>
      <c r="W966" s="211"/>
      <c r="X966" s="211"/>
      <c r="Y966" s="211"/>
      <c r="Z966" s="211"/>
      <c r="AA966" s="211"/>
      <c r="AB966" s="211"/>
      <c r="AC966" s="211"/>
      <c r="AD966" s="211"/>
      <c r="AE966" s="211"/>
      <c r="AF966" s="258"/>
      <c r="AG966" s="258"/>
      <c r="AH966" s="211"/>
      <c r="AI966" s="211"/>
      <c r="AJ966" s="211"/>
      <c r="AK966" s="211"/>
      <c r="AL966" s="211"/>
      <c r="AM966" s="211"/>
      <c r="AN966" s="211"/>
      <c r="AO966" s="211"/>
      <c r="AP966" s="211"/>
      <c r="AQ966" s="211"/>
      <c r="AR966" s="211"/>
      <c r="AS966" s="211"/>
      <c r="AT966" s="211"/>
      <c r="AU966" s="211"/>
      <c r="AV966" s="211"/>
      <c r="AW966" s="211"/>
      <c r="AX966" s="211"/>
    </row>
    <row r="967" spans="1:50" ht="18.75" x14ac:dyDescent="0.3">
      <c r="A967" s="211"/>
      <c r="B967" s="211"/>
      <c r="C967" s="211"/>
      <c r="D967" s="211"/>
      <c r="E967" s="254"/>
      <c r="F967" s="254"/>
      <c r="G967" s="211"/>
      <c r="H967" s="211"/>
      <c r="I967" s="211"/>
      <c r="J967" s="258"/>
      <c r="K967" s="211"/>
      <c r="L967" s="211"/>
      <c r="M967" s="211"/>
      <c r="N967" s="261"/>
      <c r="O967" s="262"/>
      <c r="P967" s="211"/>
      <c r="Q967" s="211"/>
      <c r="R967" s="211"/>
      <c r="S967" s="211"/>
      <c r="T967" s="211"/>
      <c r="U967" s="211"/>
      <c r="V967" s="211"/>
      <c r="W967" s="211"/>
      <c r="X967" s="211"/>
      <c r="Y967" s="211"/>
      <c r="Z967" s="211"/>
      <c r="AA967" s="211"/>
      <c r="AB967" s="211"/>
      <c r="AC967" s="211"/>
      <c r="AD967" s="211"/>
      <c r="AE967" s="211"/>
      <c r="AF967" s="258"/>
      <c r="AG967" s="258"/>
      <c r="AH967" s="211"/>
      <c r="AI967" s="211"/>
      <c r="AJ967" s="211"/>
      <c r="AK967" s="211"/>
      <c r="AL967" s="211"/>
      <c r="AM967" s="211"/>
      <c r="AN967" s="211"/>
      <c r="AO967" s="211"/>
      <c r="AP967" s="211"/>
      <c r="AQ967" s="211"/>
      <c r="AR967" s="211"/>
      <c r="AS967" s="211"/>
      <c r="AT967" s="211"/>
      <c r="AU967" s="211"/>
      <c r="AV967" s="211"/>
      <c r="AW967" s="211"/>
      <c r="AX967" s="211"/>
    </row>
    <row r="968" spans="1:50" ht="18.75" x14ac:dyDescent="0.3">
      <c r="A968" s="211"/>
      <c r="B968" s="211"/>
      <c r="C968" s="211"/>
      <c r="D968" s="211"/>
      <c r="E968" s="254"/>
      <c r="F968" s="254"/>
      <c r="G968" s="211"/>
      <c r="H968" s="211"/>
      <c r="I968" s="211"/>
      <c r="J968" s="258"/>
      <c r="K968" s="211"/>
      <c r="L968" s="211"/>
      <c r="M968" s="211"/>
      <c r="N968" s="261"/>
      <c r="O968" s="262"/>
      <c r="P968" s="211"/>
      <c r="Q968" s="211"/>
      <c r="R968" s="211"/>
      <c r="S968" s="211"/>
      <c r="T968" s="211"/>
      <c r="U968" s="211"/>
      <c r="V968" s="211"/>
      <c r="W968" s="211"/>
      <c r="X968" s="211"/>
      <c r="Y968" s="211"/>
      <c r="Z968" s="211"/>
      <c r="AA968" s="211"/>
      <c r="AB968" s="211"/>
      <c r="AC968" s="211"/>
      <c r="AD968" s="211"/>
      <c r="AE968" s="211"/>
      <c r="AF968" s="258"/>
      <c r="AG968" s="258"/>
      <c r="AH968" s="211"/>
      <c r="AI968" s="211"/>
      <c r="AJ968" s="211"/>
      <c r="AK968" s="211"/>
      <c r="AL968" s="211"/>
      <c r="AM968" s="211"/>
      <c r="AN968" s="211"/>
      <c r="AO968" s="211"/>
      <c r="AP968" s="211"/>
      <c r="AQ968" s="211"/>
      <c r="AR968" s="211"/>
      <c r="AS968" s="211"/>
      <c r="AT968" s="211"/>
      <c r="AU968" s="211"/>
      <c r="AV968" s="211"/>
      <c r="AW968" s="211"/>
      <c r="AX968" s="211"/>
    </row>
    <row r="969" spans="1:50" ht="18.75" x14ac:dyDescent="0.3">
      <c r="A969" s="211"/>
      <c r="B969" s="211"/>
      <c r="C969" s="211"/>
      <c r="D969" s="211"/>
      <c r="E969" s="254"/>
      <c r="F969" s="254"/>
      <c r="G969" s="211"/>
      <c r="H969" s="211"/>
      <c r="I969" s="211"/>
      <c r="J969" s="258"/>
      <c r="K969" s="211"/>
      <c r="L969" s="211"/>
      <c r="M969" s="211"/>
      <c r="N969" s="261"/>
      <c r="O969" s="262"/>
      <c r="P969" s="211"/>
      <c r="Q969" s="211"/>
      <c r="R969" s="211"/>
      <c r="S969" s="211"/>
      <c r="T969" s="211"/>
      <c r="U969" s="211"/>
      <c r="V969" s="211"/>
      <c r="W969" s="211"/>
      <c r="X969" s="211"/>
      <c r="Y969" s="211"/>
      <c r="Z969" s="211"/>
      <c r="AA969" s="211"/>
      <c r="AB969" s="211"/>
      <c r="AC969" s="211"/>
      <c r="AD969" s="211"/>
      <c r="AE969" s="211"/>
      <c r="AF969" s="258"/>
      <c r="AG969" s="258"/>
      <c r="AH969" s="211"/>
      <c r="AI969" s="211"/>
      <c r="AJ969" s="211"/>
      <c r="AK969" s="211"/>
      <c r="AL969" s="211"/>
      <c r="AM969" s="211"/>
      <c r="AN969" s="211"/>
      <c r="AO969" s="211"/>
      <c r="AP969" s="211"/>
      <c r="AQ969" s="211"/>
      <c r="AR969" s="211"/>
      <c r="AS969" s="211"/>
      <c r="AT969" s="211"/>
      <c r="AU969" s="211"/>
      <c r="AV969" s="211"/>
      <c r="AW969" s="211"/>
      <c r="AX969" s="211"/>
    </row>
    <row r="970" spans="1:50" ht="18.75" x14ac:dyDescent="0.3">
      <c r="A970" s="211"/>
      <c r="B970" s="211"/>
      <c r="C970" s="211"/>
      <c r="D970" s="211"/>
      <c r="E970" s="254"/>
      <c r="F970" s="254"/>
      <c r="G970" s="211"/>
      <c r="H970" s="211"/>
      <c r="I970" s="211"/>
      <c r="J970" s="258"/>
      <c r="K970" s="211"/>
      <c r="L970" s="211"/>
      <c r="M970" s="211"/>
      <c r="N970" s="261"/>
      <c r="O970" s="262"/>
      <c r="P970" s="211"/>
      <c r="Q970" s="211"/>
      <c r="R970" s="211"/>
      <c r="S970" s="211"/>
      <c r="T970" s="211"/>
      <c r="U970" s="211"/>
      <c r="V970" s="211"/>
      <c r="W970" s="211"/>
      <c r="X970" s="211"/>
      <c r="Y970" s="211"/>
      <c r="Z970" s="211"/>
      <c r="AA970" s="211"/>
      <c r="AB970" s="211"/>
      <c r="AC970" s="211"/>
      <c r="AD970" s="211"/>
      <c r="AE970" s="211"/>
      <c r="AF970" s="258"/>
      <c r="AG970" s="258"/>
      <c r="AH970" s="211"/>
      <c r="AI970" s="211"/>
      <c r="AJ970" s="211"/>
      <c r="AK970" s="211"/>
      <c r="AL970" s="211"/>
      <c r="AM970" s="211"/>
      <c r="AN970" s="211"/>
      <c r="AO970" s="211"/>
      <c r="AP970" s="211"/>
      <c r="AQ970" s="211"/>
      <c r="AR970" s="211"/>
      <c r="AS970" s="211"/>
      <c r="AT970" s="211"/>
      <c r="AU970" s="211"/>
      <c r="AV970" s="211"/>
      <c r="AW970" s="211"/>
      <c r="AX970" s="211"/>
    </row>
    <row r="971" spans="1:50" ht="18.75" x14ac:dyDescent="0.3">
      <c r="A971" s="211"/>
      <c r="B971" s="211"/>
      <c r="C971" s="211"/>
      <c r="D971" s="211"/>
      <c r="E971" s="254"/>
      <c r="F971" s="254"/>
      <c r="G971" s="211"/>
      <c r="H971" s="211"/>
      <c r="I971" s="211"/>
      <c r="J971" s="258"/>
      <c r="K971" s="211"/>
      <c r="L971" s="211"/>
      <c r="M971" s="211"/>
      <c r="N971" s="261"/>
      <c r="O971" s="262"/>
      <c r="P971" s="211"/>
      <c r="Q971" s="211"/>
      <c r="R971" s="211"/>
      <c r="S971" s="211"/>
      <c r="T971" s="211"/>
      <c r="U971" s="211"/>
      <c r="V971" s="211"/>
      <c r="W971" s="211"/>
      <c r="X971" s="211"/>
      <c r="Y971" s="211"/>
      <c r="Z971" s="211"/>
      <c r="AA971" s="211"/>
      <c r="AB971" s="211"/>
      <c r="AC971" s="211"/>
      <c r="AD971" s="211"/>
      <c r="AE971" s="211"/>
      <c r="AF971" s="258"/>
      <c r="AG971" s="258"/>
      <c r="AH971" s="211"/>
      <c r="AI971" s="211"/>
      <c r="AJ971" s="211"/>
      <c r="AK971" s="211"/>
      <c r="AL971" s="211"/>
      <c r="AM971" s="211"/>
      <c r="AN971" s="211"/>
      <c r="AO971" s="211"/>
      <c r="AP971" s="211"/>
      <c r="AQ971" s="211"/>
      <c r="AR971" s="211"/>
      <c r="AS971" s="211"/>
      <c r="AT971" s="211"/>
      <c r="AU971" s="211"/>
      <c r="AV971" s="211"/>
      <c r="AW971" s="211"/>
      <c r="AX971" s="211"/>
    </row>
    <row r="972" spans="1:50" ht="18.75" x14ac:dyDescent="0.3">
      <c r="A972" s="211"/>
      <c r="B972" s="211"/>
      <c r="C972" s="211"/>
      <c r="D972" s="211"/>
      <c r="E972" s="254"/>
      <c r="F972" s="254"/>
      <c r="G972" s="211"/>
      <c r="H972" s="211"/>
      <c r="I972" s="211"/>
      <c r="J972" s="258"/>
      <c r="K972" s="211"/>
      <c r="L972" s="211"/>
      <c r="M972" s="211"/>
      <c r="N972" s="261"/>
      <c r="O972" s="262"/>
      <c r="P972" s="211"/>
      <c r="Q972" s="211"/>
      <c r="R972" s="211"/>
      <c r="S972" s="211"/>
      <c r="T972" s="211"/>
      <c r="U972" s="211"/>
      <c r="V972" s="211"/>
      <c r="W972" s="211"/>
      <c r="X972" s="211"/>
      <c r="Y972" s="211"/>
      <c r="Z972" s="211"/>
      <c r="AA972" s="211"/>
      <c r="AB972" s="211"/>
      <c r="AC972" s="211"/>
      <c r="AD972" s="211"/>
      <c r="AE972" s="211"/>
      <c r="AF972" s="258"/>
      <c r="AG972" s="258"/>
      <c r="AH972" s="211"/>
      <c r="AI972" s="211"/>
      <c r="AJ972" s="211"/>
      <c r="AK972" s="211"/>
      <c r="AL972" s="211"/>
      <c r="AM972" s="211"/>
      <c r="AN972" s="211"/>
      <c r="AO972" s="211"/>
      <c r="AP972" s="211"/>
      <c r="AQ972" s="211"/>
      <c r="AR972" s="211"/>
      <c r="AS972" s="211"/>
      <c r="AT972" s="211"/>
      <c r="AU972" s="211"/>
      <c r="AV972" s="211"/>
      <c r="AW972" s="211"/>
      <c r="AX972" s="211"/>
    </row>
    <row r="973" spans="1:50" ht="18.75" x14ac:dyDescent="0.3">
      <c r="A973" s="211"/>
      <c r="B973" s="211"/>
      <c r="C973" s="211"/>
      <c r="D973" s="211"/>
      <c r="E973" s="254"/>
      <c r="F973" s="254"/>
      <c r="G973" s="211"/>
      <c r="H973" s="211"/>
      <c r="I973" s="211"/>
      <c r="J973" s="258"/>
      <c r="K973" s="211"/>
      <c r="L973" s="211"/>
      <c r="M973" s="211"/>
      <c r="N973" s="261"/>
      <c r="O973" s="262"/>
      <c r="P973" s="211"/>
      <c r="Q973" s="211"/>
      <c r="R973" s="211"/>
      <c r="S973" s="211"/>
      <c r="T973" s="211"/>
      <c r="U973" s="211"/>
      <c r="V973" s="211"/>
      <c r="W973" s="211"/>
      <c r="X973" s="211"/>
      <c r="Y973" s="211"/>
      <c r="Z973" s="211"/>
      <c r="AA973" s="211"/>
      <c r="AB973" s="211"/>
      <c r="AC973" s="211"/>
      <c r="AD973" s="211"/>
      <c r="AE973" s="211"/>
      <c r="AF973" s="258"/>
      <c r="AG973" s="258"/>
      <c r="AH973" s="211"/>
      <c r="AI973" s="211"/>
      <c r="AJ973" s="211"/>
      <c r="AK973" s="211"/>
      <c r="AL973" s="211"/>
      <c r="AM973" s="211"/>
      <c r="AN973" s="211"/>
      <c r="AO973" s="211"/>
      <c r="AP973" s="211"/>
      <c r="AQ973" s="211"/>
      <c r="AR973" s="211"/>
      <c r="AS973" s="211"/>
      <c r="AT973" s="211"/>
      <c r="AU973" s="211"/>
      <c r="AV973" s="211"/>
      <c r="AW973" s="211"/>
      <c r="AX973" s="211"/>
    </row>
    <row r="974" spans="1:50" ht="18.75" x14ac:dyDescent="0.3">
      <c r="A974" s="211"/>
      <c r="B974" s="211"/>
      <c r="C974" s="211"/>
      <c r="D974" s="211"/>
      <c r="E974" s="254"/>
      <c r="F974" s="254"/>
      <c r="G974" s="211"/>
      <c r="H974" s="211"/>
      <c r="I974" s="211"/>
      <c r="J974" s="258"/>
      <c r="K974" s="211"/>
      <c r="L974" s="211"/>
      <c r="M974" s="211"/>
      <c r="N974" s="261"/>
      <c r="O974" s="262"/>
      <c r="P974" s="211"/>
      <c r="Q974" s="211"/>
      <c r="R974" s="211"/>
      <c r="S974" s="211"/>
      <c r="T974" s="211"/>
      <c r="U974" s="211"/>
      <c r="V974" s="211"/>
      <c r="W974" s="211"/>
      <c r="X974" s="211"/>
      <c r="Y974" s="211"/>
      <c r="Z974" s="211"/>
      <c r="AA974" s="211"/>
      <c r="AB974" s="211"/>
      <c r="AC974" s="211"/>
      <c r="AD974" s="211"/>
      <c r="AE974" s="211"/>
      <c r="AF974" s="258"/>
      <c r="AG974" s="258"/>
      <c r="AH974" s="211"/>
      <c r="AI974" s="211"/>
      <c r="AJ974" s="211"/>
      <c r="AK974" s="211"/>
      <c r="AL974" s="211"/>
      <c r="AM974" s="211"/>
      <c r="AN974" s="211"/>
      <c r="AO974" s="211"/>
      <c r="AP974" s="211"/>
      <c r="AQ974" s="211"/>
      <c r="AR974" s="211"/>
      <c r="AS974" s="211"/>
      <c r="AT974" s="211"/>
      <c r="AU974" s="211"/>
      <c r="AV974" s="211"/>
      <c r="AW974" s="211"/>
      <c r="AX974" s="211"/>
    </row>
    <row r="975" spans="1:50" ht="18.75" x14ac:dyDescent="0.3">
      <c r="A975" s="211"/>
      <c r="B975" s="211"/>
      <c r="C975" s="211"/>
      <c r="D975" s="211"/>
      <c r="E975" s="254"/>
      <c r="F975" s="254"/>
      <c r="G975" s="211"/>
      <c r="H975" s="211"/>
      <c r="I975" s="211"/>
      <c r="J975" s="258"/>
      <c r="K975" s="211"/>
      <c r="L975" s="211"/>
      <c r="M975" s="211"/>
      <c r="N975" s="261"/>
      <c r="O975" s="262"/>
      <c r="P975" s="211"/>
      <c r="Q975" s="211"/>
      <c r="R975" s="211"/>
      <c r="S975" s="211"/>
      <c r="T975" s="211"/>
      <c r="U975" s="211"/>
      <c r="V975" s="211"/>
      <c r="W975" s="211"/>
      <c r="X975" s="211"/>
      <c r="Y975" s="211"/>
      <c r="Z975" s="211"/>
      <c r="AA975" s="211"/>
      <c r="AB975" s="211"/>
      <c r="AC975" s="211"/>
      <c r="AD975" s="211"/>
      <c r="AE975" s="211"/>
      <c r="AF975" s="258"/>
      <c r="AG975" s="258"/>
      <c r="AH975" s="211"/>
      <c r="AI975" s="211"/>
      <c r="AJ975" s="211"/>
      <c r="AK975" s="211"/>
      <c r="AL975" s="211"/>
      <c r="AM975" s="211"/>
      <c r="AN975" s="211"/>
      <c r="AO975" s="211"/>
      <c r="AP975" s="211"/>
      <c r="AQ975" s="211"/>
      <c r="AR975" s="211"/>
      <c r="AS975" s="211"/>
      <c r="AT975" s="211"/>
      <c r="AU975" s="211"/>
      <c r="AV975" s="211"/>
      <c r="AW975" s="211"/>
      <c r="AX975" s="211"/>
    </row>
    <row r="976" spans="1:50" ht="18.75" x14ac:dyDescent="0.3">
      <c r="A976" s="211"/>
      <c r="B976" s="211"/>
      <c r="C976" s="211"/>
      <c r="D976" s="211"/>
      <c r="E976" s="254"/>
      <c r="F976" s="254"/>
      <c r="G976" s="211"/>
      <c r="H976" s="211"/>
      <c r="I976" s="211"/>
      <c r="J976" s="258"/>
      <c r="K976" s="211"/>
      <c r="L976" s="211"/>
      <c r="M976" s="211"/>
      <c r="N976" s="261"/>
      <c r="O976" s="262"/>
      <c r="P976" s="211"/>
      <c r="Q976" s="211"/>
      <c r="R976" s="211"/>
      <c r="S976" s="211"/>
      <c r="T976" s="211"/>
      <c r="U976" s="211"/>
      <c r="V976" s="211"/>
      <c r="W976" s="211"/>
      <c r="X976" s="211"/>
      <c r="Y976" s="211"/>
      <c r="Z976" s="211"/>
      <c r="AA976" s="211"/>
      <c r="AB976" s="211"/>
      <c r="AC976" s="211"/>
      <c r="AD976" s="211"/>
      <c r="AE976" s="211"/>
      <c r="AF976" s="258"/>
      <c r="AG976" s="258"/>
      <c r="AH976" s="211"/>
      <c r="AI976" s="211"/>
      <c r="AJ976" s="211"/>
      <c r="AK976" s="211"/>
      <c r="AL976" s="211"/>
      <c r="AM976" s="211"/>
      <c r="AN976" s="211"/>
      <c r="AO976" s="211"/>
      <c r="AP976" s="211"/>
      <c r="AQ976" s="211"/>
      <c r="AR976" s="211"/>
      <c r="AS976" s="211"/>
      <c r="AT976" s="211"/>
      <c r="AU976" s="211"/>
      <c r="AV976" s="211"/>
      <c r="AW976" s="211"/>
      <c r="AX976" s="211"/>
    </row>
    <row r="977" spans="1:50" ht="18.75" x14ac:dyDescent="0.3">
      <c r="A977" s="211"/>
      <c r="B977" s="211"/>
      <c r="C977" s="211"/>
      <c r="D977" s="211"/>
      <c r="E977" s="254"/>
      <c r="F977" s="254"/>
      <c r="G977" s="211"/>
      <c r="H977" s="211"/>
      <c r="I977" s="211"/>
      <c r="J977" s="258"/>
      <c r="K977" s="211"/>
      <c r="L977" s="211"/>
      <c r="M977" s="211"/>
      <c r="N977" s="261"/>
      <c r="O977" s="262"/>
      <c r="P977" s="211"/>
      <c r="Q977" s="211"/>
      <c r="R977" s="211"/>
      <c r="S977" s="211"/>
      <c r="T977" s="211"/>
      <c r="U977" s="211"/>
      <c r="V977" s="211"/>
      <c r="W977" s="211"/>
      <c r="X977" s="211"/>
      <c r="Y977" s="211"/>
      <c r="Z977" s="211"/>
      <c r="AA977" s="211"/>
      <c r="AB977" s="211"/>
      <c r="AC977" s="211"/>
      <c r="AD977" s="211"/>
      <c r="AE977" s="211"/>
      <c r="AF977" s="258"/>
      <c r="AG977" s="258"/>
      <c r="AH977" s="211"/>
      <c r="AI977" s="211"/>
      <c r="AJ977" s="211"/>
      <c r="AK977" s="211"/>
      <c r="AL977" s="211"/>
      <c r="AM977" s="211"/>
      <c r="AN977" s="211"/>
      <c r="AO977" s="211"/>
      <c r="AP977" s="211"/>
      <c r="AQ977" s="211"/>
      <c r="AR977" s="211"/>
      <c r="AS977" s="211"/>
      <c r="AT977" s="211"/>
      <c r="AU977" s="211"/>
      <c r="AV977" s="211"/>
      <c r="AW977" s="211"/>
      <c r="AX977" s="211"/>
    </row>
    <row r="978" spans="1:50" ht="18.75" x14ac:dyDescent="0.3">
      <c r="A978" s="211"/>
      <c r="B978" s="211"/>
      <c r="C978" s="211"/>
      <c r="D978" s="211"/>
      <c r="E978" s="254"/>
      <c r="F978" s="254"/>
      <c r="G978" s="211"/>
      <c r="H978" s="211"/>
      <c r="I978" s="211"/>
      <c r="J978" s="258"/>
      <c r="K978" s="211"/>
      <c r="L978" s="211"/>
      <c r="M978" s="211"/>
      <c r="N978" s="261"/>
      <c r="O978" s="262"/>
      <c r="P978" s="211"/>
      <c r="Q978" s="211"/>
      <c r="R978" s="211"/>
      <c r="S978" s="211"/>
      <c r="T978" s="211"/>
      <c r="U978" s="211"/>
      <c r="V978" s="211"/>
      <c r="W978" s="211"/>
      <c r="X978" s="211"/>
      <c r="Y978" s="211"/>
      <c r="Z978" s="211"/>
      <c r="AA978" s="211"/>
      <c r="AB978" s="211"/>
      <c r="AC978" s="211"/>
      <c r="AD978" s="211"/>
      <c r="AE978" s="211"/>
      <c r="AF978" s="258"/>
      <c r="AG978" s="258"/>
      <c r="AH978" s="211"/>
      <c r="AI978" s="211"/>
      <c r="AJ978" s="211"/>
      <c r="AK978" s="211"/>
      <c r="AL978" s="211"/>
      <c r="AM978" s="211"/>
      <c r="AN978" s="211"/>
      <c r="AO978" s="211"/>
      <c r="AP978" s="211"/>
      <c r="AQ978" s="211"/>
      <c r="AR978" s="211"/>
      <c r="AS978" s="211"/>
      <c r="AT978" s="211"/>
      <c r="AU978" s="211"/>
      <c r="AV978" s="211"/>
      <c r="AW978" s="211"/>
      <c r="AX978" s="211"/>
    </row>
    <row r="979" spans="1:50" ht="18.75" x14ac:dyDescent="0.3">
      <c r="A979" s="211"/>
      <c r="B979" s="211"/>
      <c r="C979" s="211"/>
      <c r="D979" s="211"/>
      <c r="E979" s="254"/>
      <c r="F979" s="254"/>
      <c r="G979" s="211"/>
      <c r="H979" s="211"/>
      <c r="I979" s="211"/>
      <c r="J979" s="258"/>
      <c r="K979" s="211"/>
      <c r="L979" s="211"/>
      <c r="M979" s="211"/>
      <c r="N979" s="261"/>
      <c r="O979" s="262"/>
      <c r="P979" s="211"/>
      <c r="Q979" s="211"/>
      <c r="R979" s="211"/>
      <c r="S979" s="211"/>
      <c r="T979" s="211"/>
      <c r="U979" s="211"/>
      <c r="V979" s="211"/>
      <c r="W979" s="211"/>
      <c r="X979" s="211"/>
      <c r="Y979" s="211"/>
      <c r="Z979" s="211"/>
      <c r="AA979" s="211"/>
      <c r="AB979" s="211"/>
      <c r="AC979" s="211"/>
      <c r="AD979" s="211"/>
      <c r="AE979" s="211"/>
      <c r="AF979" s="258"/>
      <c r="AG979" s="258"/>
      <c r="AH979" s="211"/>
      <c r="AI979" s="211"/>
      <c r="AJ979" s="211"/>
      <c r="AK979" s="211"/>
      <c r="AL979" s="211"/>
      <c r="AM979" s="211"/>
      <c r="AN979" s="211"/>
      <c r="AO979" s="211"/>
      <c r="AP979" s="211"/>
      <c r="AQ979" s="211"/>
      <c r="AR979" s="211"/>
      <c r="AS979" s="211"/>
      <c r="AT979" s="211"/>
      <c r="AU979" s="211"/>
      <c r="AV979" s="211"/>
      <c r="AW979" s="211"/>
      <c r="AX979" s="211"/>
    </row>
    <row r="980" spans="1:50" ht="18.75" x14ac:dyDescent="0.3">
      <c r="A980" s="211"/>
      <c r="B980" s="211"/>
      <c r="C980" s="211"/>
      <c r="D980" s="211"/>
      <c r="E980" s="254"/>
      <c r="F980" s="254"/>
      <c r="G980" s="211"/>
      <c r="H980" s="211"/>
      <c r="I980" s="211"/>
      <c r="J980" s="258"/>
      <c r="K980" s="211"/>
      <c r="L980" s="211"/>
      <c r="M980" s="211"/>
      <c r="N980" s="261"/>
      <c r="O980" s="262"/>
      <c r="P980" s="211"/>
      <c r="Q980" s="211"/>
      <c r="R980" s="211"/>
      <c r="S980" s="211"/>
      <c r="T980" s="211"/>
      <c r="U980" s="211"/>
      <c r="V980" s="211"/>
      <c r="W980" s="211"/>
      <c r="X980" s="211"/>
      <c r="Y980" s="211"/>
      <c r="Z980" s="211"/>
      <c r="AA980" s="211"/>
      <c r="AB980" s="211"/>
      <c r="AC980" s="211"/>
      <c r="AD980" s="211"/>
      <c r="AE980" s="211"/>
      <c r="AF980" s="258"/>
      <c r="AG980" s="258"/>
      <c r="AH980" s="211"/>
      <c r="AI980" s="211"/>
      <c r="AJ980" s="211"/>
      <c r="AK980" s="211"/>
      <c r="AL980" s="211"/>
      <c r="AM980" s="211"/>
      <c r="AN980" s="211"/>
      <c r="AO980" s="211"/>
      <c r="AP980" s="211"/>
      <c r="AQ980" s="211"/>
      <c r="AR980" s="211"/>
      <c r="AS980" s="211"/>
      <c r="AT980" s="211"/>
      <c r="AU980" s="211"/>
      <c r="AV980" s="211"/>
      <c r="AW980" s="211"/>
      <c r="AX980" s="211"/>
    </row>
    <row r="981" spans="1:50" ht="18.75" x14ac:dyDescent="0.3">
      <c r="A981" s="211"/>
      <c r="B981" s="211"/>
      <c r="C981" s="211"/>
      <c r="D981" s="211"/>
      <c r="E981" s="254"/>
      <c r="F981" s="254"/>
      <c r="G981" s="211"/>
      <c r="H981" s="211"/>
      <c r="I981" s="211"/>
      <c r="J981" s="258"/>
      <c r="K981" s="211"/>
      <c r="L981" s="211"/>
      <c r="M981" s="211"/>
      <c r="N981" s="261"/>
      <c r="O981" s="262"/>
      <c r="P981" s="211"/>
      <c r="Q981" s="211"/>
      <c r="R981" s="211"/>
      <c r="S981" s="211"/>
      <c r="T981" s="211"/>
      <c r="U981" s="211"/>
      <c r="V981" s="211"/>
      <c r="W981" s="211"/>
      <c r="X981" s="211"/>
      <c r="Y981" s="211"/>
      <c r="Z981" s="211"/>
      <c r="AA981" s="211"/>
      <c r="AB981" s="211"/>
      <c r="AC981" s="211"/>
      <c r="AD981" s="211"/>
      <c r="AE981" s="211"/>
      <c r="AF981" s="258"/>
      <c r="AG981" s="258"/>
      <c r="AH981" s="211"/>
      <c r="AI981" s="211"/>
      <c r="AJ981" s="211"/>
      <c r="AK981" s="211"/>
      <c r="AL981" s="211"/>
      <c r="AM981" s="211"/>
      <c r="AN981" s="211"/>
      <c r="AO981" s="211"/>
      <c r="AP981" s="211"/>
      <c r="AQ981" s="211"/>
      <c r="AR981" s="211"/>
      <c r="AS981" s="211"/>
      <c r="AT981" s="211"/>
      <c r="AU981" s="211"/>
      <c r="AV981" s="211"/>
      <c r="AW981" s="211"/>
      <c r="AX981" s="211"/>
    </row>
    <row r="982" spans="1:50" ht="18.75" x14ac:dyDescent="0.3">
      <c r="A982" s="211"/>
      <c r="B982" s="211"/>
      <c r="C982" s="211"/>
      <c r="D982" s="211"/>
      <c r="E982" s="254"/>
      <c r="F982" s="254"/>
      <c r="G982" s="211"/>
      <c r="H982" s="211"/>
      <c r="I982" s="211"/>
      <c r="J982" s="258"/>
      <c r="K982" s="211"/>
      <c r="L982" s="211"/>
      <c r="M982" s="211"/>
      <c r="N982" s="261"/>
      <c r="O982" s="262"/>
      <c r="P982" s="211"/>
      <c r="Q982" s="211"/>
      <c r="R982" s="211"/>
      <c r="S982" s="211"/>
      <c r="T982" s="211"/>
      <c r="U982" s="211"/>
      <c r="V982" s="211"/>
      <c r="W982" s="211"/>
      <c r="X982" s="211"/>
      <c r="Y982" s="211"/>
      <c r="Z982" s="211"/>
      <c r="AA982" s="211"/>
      <c r="AB982" s="211"/>
      <c r="AC982" s="211"/>
      <c r="AD982" s="211"/>
      <c r="AE982" s="211"/>
      <c r="AF982" s="258"/>
      <c r="AG982" s="258"/>
      <c r="AH982" s="211"/>
      <c r="AI982" s="211"/>
      <c r="AJ982" s="211"/>
      <c r="AK982" s="211"/>
      <c r="AL982" s="211"/>
      <c r="AM982" s="211"/>
      <c r="AN982" s="211"/>
      <c r="AO982" s="211"/>
      <c r="AP982" s="211"/>
      <c r="AQ982" s="211"/>
      <c r="AR982" s="211"/>
      <c r="AS982" s="211"/>
      <c r="AT982" s="211"/>
      <c r="AU982" s="211"/>
      <c r="AV982" s="211"/>
      <c r="AW982" s="211"/>
      <c r="AX982" s="211"/>
    </row>
    <row r="983" spans="1:50" ht="18.75" x14ac:dyDescent="0.3">
      <c r="A983" s="211"/>
      <c r="B983" s="211"/>
      <c r="C983" s="211"/>
      <c r="D983" s="211"/>
      <c r="E983" s="254"/>
      <c r="F983" s="254"/>
      <c r="G983" s="211"/>
      <c r="H983" s="211"/>
      <c r="I983" s="211"/>
      <c r="J983" s="258"/>
      <c r="K983" s="211"/>
      <c r="L983" s="211"/>
      <c r="M983" s="211"/>
      <c r="N983" s="261"/>
      <c r="O983" s="262"/>
      <c r="P983" s="211"/>
      <c r="Q983" s="211"/>
      <c r="R983" s="211"/>
      <c r="S983" s="211"/>
      <c r="T983" s="211"/>
      <c r="U983" s="211"/>
      <c r="V983" s="211"/>
      <c r="W983" s="211"/>
      <c r="X983" s="211"/>
      <c r="Y983" s="211"/>
      <c r="Z983" s="211"/>
      <c r="AA983" s="211"/>
      <c r="AB983" s="211"/>
      <c r="AC983" s="211"/>
      <c r="AD983" s="211"/>
      <c r="AE983" s="211"/>
      <c r="AF983" s="258"/>
      <c r="AG983" s="258"/>
      <c r="AH983" s="211"/>
      <c r="AI983" s="211"/>
      <c r="AJ983" s="211"/>
      <c r="AK983" s="211"/>
      <c r="AL983" s="211"/>
      <c r="AM983" s="211"/>
      <c r="AN983" s="211"/>
      <c r="AO983" s="211"/>
      <c r="AP983" s="211"/>
      <c r="AQ983" s="211"/>
      <c r="AR983" s="211"/>
      <c r="AS983" s="211"/>
      <c r="AT983" s="211"/>
      <c r="AU983" s="211"/>
      <c r="AV983" s="211"/>
      <c r="AW983" s="211"/>
      <c r="AX983" s="211"/>
    </row>
    <row r="984" spans="1:50" ht="18.75" x14ac:dyDescent="0.3">
      <c r="A984" s="211"/>
      <c r="B984" s="211"/>
      <c r="C984" s="211"/>
      <c r="D984" s="211"/>
      <c r="E984" s="254"/>
      <c r="F984" s="254"/>
      <c r="G984" s="211"/>
      <c r="H984" s="211"/>
      <c r="I984" s="211"/>
      <c r="J984" s="258"/>
      <c r="K984" s="211"/>
      <c r="L984" s="211"/>
      <c r="M984" s="211"/>
      <c r="N984" s="261"/>
      <c r="O984" s="262"/>
      <c r="P984" s="211"/>
      <c r="Q984" s="211"/>
      <c r="R984" s="211"/>
      <c r="S984" s="211"/>
      <c r="T984" s="211"/>
      <c r="U984" s="211"/>
      <c r="V984" s="211"/>
      <c r="W984" s="211"/>
      <c r="X984" s="211"/>
      <c r="Y984" s="211"/>
      <c r="Z984" s="211"/>
      <c r="AA984" s="211"/>
      <c r="AB984" s="211"/>
      <c r="AC984" s="211"/>
      <c r="AD984" s="211"/>
      <c r="AE984" s="211"/>
      <c r="AF984" s="258"/>
      <c r="AG984" s="258"/>
      <c r="AH984" s="211"/>
      <c r="AI984" s="211"/>
      <c r="AJ984" s="211"/>
      <c r="AK984" s="211"/>
      <c r="AL984" s="211"/>
      <c r="AM984" s="211"/>
      <c r="AN984" s="211"/>
      <c r="AO984" s="211"/>
      <c r="AP984" s="211"/>
      <c r="AQ984" s="211"/>
      <c r="AR984" s="211"/>
      <c r="AS984" s="211"/>
      <c r="AT984" s="211"/>
      <c r="AU984" s="211"/>
      <c r="AV984" s="211"/>
      <c r="AW984" s="211"/>
      <c r="AX984" s="211"/>
    </row>
    <row r="985" spans="1:50" ht="18.75" x14ac:dyDescent="0.3">
      <c r="A985" s="211"/>
      <c r="B985" s="211"/>
      <c r="C985" s="211"/>
      <c r="D985" s="211"/>
      <c r="E985" s="254"/>
      <c r="F985" s="254"/>
      <c r="G985" s="211"/>
      <c r="H985" s="211"/>
      <c r="I985" s="211"/>
      <c r="J985" s="258"/>
      <c r="K985" s="211"/>
      <c r="L985" s="211"/>
      <c r="M985" s="211"/>
      <c r="N985" s="261"/>
      <c r="O985" s="262"/>
      <c r="P985" s="211"/>
      <c r="Q985" s="211"/>
      <c r="R985" s="211"/>
      <c r="S985" s="211"/>
      <c r="T985" s="211"/>
      <c r="U985" s="211"/>
      <c r="V985" s="211"/>
      <c r="W985" s="211"/>
      <c r="X985" s="211"/>
      <c r="Y985" s="211"/>
      <c r="Z985" s="211"/>
      <c r="AA985" s="211"/>
      <c r="AB985" s="211"/>
      <c r="AC985" s="211"/>
      <c r="AD985" s="211"/>
      <c r="AE985" s="211"/>
      <c r="AF985" s="258"/>
      <c r="AG985" s="258"/>
      <c r="AH985" s="211"/>
      <c r="AI985" s="211"/>
      <c r="AJ985" s="211"/>
      <c r="AK985" s="211"/>
      <c r="AL985" s="211"/>
      <c r="AM985" s="211"/>
      <c r="AN985" s="211"/>
      <c r="AO985" s="211"/>
      <c r="AP985" s="211"/>
      <c r="AQ985" s="211"/>
      <c r="AR985" s="211"/>
      <c r="AS985" s="211"/>
      <c r="AT985" s="211"/>
      <c r="AU985" s="211"/>
      <c r="AV985" s="211"/>
      <c r="AW985" s="211"/>
      <c r="AX985" s="211"/>
    </row>
    <row r="986" spans="1:50" ht="18.75" x14ac:dyDescent="0.3">
      <c r="A986" s="211"/>
      <c r="B986" s="211"/>
      <c r="C986" s="211"/>
      <c r="D986" s="211"/>
      <c r="E986" s="254"/>
      <c r="F986" s="254"/>
      <c r="G986" s="211"/>
      <c r="H986" s="211"/>
      <c r="I986" s="211"/>
      <c r="J986" s="258"/>
      <c r="K986" s="211"/>
      <c r="L986" s="211"/>
      <c r="M986" s="211"/>
      <c r="N986" s="261"/>
      <c r="O986" s="262"/>
      <c r="P986" s="211"/>
      <c r="Q986" s="211"/>
      <c r="R986" s="211"/>
      <c r="S986" s="211"/>
      <c r="T986" s="211"/>
      <c r="U986" s="211"/>
      <c r="V986" s="211"/>
      <c r="W986" s="211"/>
      <c r="X986" s="211"/>
      <c r="Y986" s="211"/>
      <c r="Z986" s="211"/>
      <c r="AA986" s="211"/>
      <c r="AB986" s="211"/>
      <c r="AC986" s="211"/>
      <c r="AD986" s="211"/>
      <c r="AE986" s="211"/>
      <c r="AF986" s="258"/>
      <c r="AG986" s="258"/>
      <c r="AH986" s="211"/>
      <c r="AI986" s="211"/>
      <c r="AJ986" s="211"/>
      <c r="AK986" s="211"/>
      <c r="AL986" s="211"/>
      <c r="AM986" s="211"/>
      <c r="AN986" s="211"/>
      <c r="AO986" s="211"/>
      <c r="AP986" s="211"/>
      <c r="AQ986" s="211"/>
      <c r="AR986" s="211"/>
      <c r="AS986" s="211"/>
      <c r="AT986" s="211"/>
      <c r="AU986" s="211"/>
      <c r="AV986" s="211"/>
      <c r="AW986" s="211"/>
      <c r="AX986" s="211"/>
    </row>
    <row r="987" spans="1:50" ht="18.75" x14ac:dyDescent="0.3">
      <c r="A987" s="211"/>
      <c r="B987" s="211"/>
      <c r="C987" s="211"/>
      <c r="D987" s="211"/>
      <c r="E987" s="254"/>
      <c r="F987" s="254"/>
      <c r="G987" s="211"/>
      <c r="H987" s="211"/>
      <c r="I987" s="211"/>
      <c r="J987" s="258"/>
      <c r="K987" s="211"/>
      <c r="L987" s="211"/>
      <c r="M987" s="211"/>
      <c r="N987" s="261"/>
      <c r="O987" s="262"/>
      <c r="P987" s="211"/>
      <c r="Q987" s="211"/>
      <c r="R987" s="211"/>
      <c r="S987" s="211"/>
      <c r="T987" s="211"/>
      <c r="U987" s="211"/>
      <c r="V987" s="211"/>
      <c r="W987" s="211"/>
      <c r="X987" s="211"/>
      <c r="Y987" s="211"/>
      <c r="Z987" s="211"/>
      <c r="AA987" s="211"/>
      <c r="AB987" s="211"/>
      <c r="AC987" s="211"/>
      <c r="AD987" s="211"/>
      <c r="AE987" s="211"/>
      <c r="AF987" s="258"/>
      <c r="AG987" s="258"/>
      <c r="AH987" s="211"/>
      <c r="AI987" s="211"/>
      <c r="AJ987" s="211"/>
      <c r="AK987" s="211"/>
      <c r="AL987" s="211"/>
      <c r="AM987" s="211"/>
      <c r="AN987" s="211"/>
      <c r="AO987" s="211"/>
      <c r="AP987" s="211"/>
      <c r="AQ987" s="211"/>
      <c r="AR987" s="211"/>
      <c r="AS987" s="211"/>
      <c r="AT987" s="211"/>
      <c r="AU987" s="211"/>
      <c r="AV987" s="211"/>
      <c r="AW987" s="211"/>
      <c r="AX987" s="211"/>
    </row>
    <row r="988" spans="1:50" ht="18.75" x14ac:dyDescent="0.3">
      <c r="A988" s="211"/>
      <c r="B988" s="211"/>
      <c r="C988" s="211"/>
      <c r="D988" s="211"/>
      <c r="E988" s="254"/>
      <c r="F988" s="254"/>
      <c r="G988" s="211"/>
      <c r="H988" s="211"/>
      <c r="I988" s="211"/>
      <c r="J988" s="258"/>
      <c r="K988" s="211"/>
      <c r="L988" s="211"/>
      <c r="M988" s="211"/>
      <c r="N988" s="261"/>
      <c r="O988" s="262"/>
      <c r="P988" s="211"/>
      <c r="Q988" s="211"/>
      <c r="R988" s="211"/>
      <c r="S988" s="211"/>
      <c r="T988" s="211"/>
      <c r="U988" s="211"/>
      <c r="V988" s="211"/>
      <c r="W988" s="211"/>
      <c r="X988" s="211"/>
      <c r="Y988" s="211"/>
      <c r="Z988" s="211"/>
      <c r="AA988" s="211"/>
      <c r="AB988" s="211"/>
      <c r="AC988" s="211"/>
      <c r="AD988" s="211"/>
      <c r="AE988" s="211"/>
      <c r="AF988" s="258"/>
      <c r="AG988" s="258"/>
      <c r="AH988" s="211"/>
      <c r="AI988" s="211"/>
      <c r="AJ988" s="211"/>
      <c r="AK988" s="211"/>
      <c r="AL988" s="211"/>
      <c r="AM988" s="211"/>
      <c r="AN988" s="211"/>
      <c r="AO988" s="211"/>
      <c r="AP988" s="211"/>
      <c r="AQ988" s="211"/>
      <c r="AR988" s="211"/>
      <c r="AS988" s="211"/>
      <c r="AT988" s="211"/>
      <c r="AU988" s="211"/>
      <c r="AV988" s="211"/>
      <c r="AW988" s="211"/>
      <c r="AX988" s="211"/>
    </row>
    <row r="989" spans="1:50" ht="18.75" x14ac:dyDescent="0.3">
      <c r="A989" s="211"/>
      <c r="B989" s="211"/>
      <c r="C989" s="211"/>
      <c r="D989" s="211"/>
      <c r="E989" s="254"/>
      <c r="F989" s="254"/>
      <c r="G989" s="211"/>
      <c r="H989" s="211"/>
      <c r="I989" s="211"/>
      <c r="J989" s="258"/>
      <c r="K989" s="211"/>
      <c r="L989" s="211"/>
      <c r="M989" s="211"/>
      <c r="N989" s="261"/>
      <c r="O989" s="262"/>
      <c r="P989" s="211"/>
      <c r="Q989" s="211"/>
      <c r="R989" s="211"/>
      <c r="S989" s="211"/>
      <c r="T989" s="211"/>
      <c r="U989" s="211"/>
      <c r="V989" s="211"/>
      <c r="W989" s="211"/>
      <c r="X989" s="211"/>
      <c r="Y989" s="211"/>
      <c r="Z989" s="211"/>
      <c r="AA989" s="211"/>
      <c r="AB989" s="211"/>
      <c r="AC989" s="211"/>
      <c r="AD989" s="211"/>
      <c r="AE989" s="211"/>
      <c r="AF989" s="258"/>
      <c r="AG989" s="258"/>
      <c r="AH989" s="211"/>
      <c r="AI989" s="211"/>
      <c r="AJ989" s="211"/>
      <c r="AK989" s="211"/>
      <c r="AL989" s="211"/>
      <c r="AM989" s="211"/>
      <c r="AN989" s="211"/>
      <c r="AO989" s="211"/>
      <c r="AP989" s="211"/>
      <c r="AQ989" s="211"/>
      <c r="AR989" s="211"/>
      <c r="AS989" s="211"/>
      <c r="AT989" s="211"/>
      <c r="AU989" s="211"/>
      <c r="AV989" s="211"/>
      <c r="AW989" s="211"/>
      <c r="AX989" s="211"/>
    </row>
    <row r="990" spans="1:50" ht="18.75" x14ac:dyDescent="0.3">
      <c r="A990" s="211"/>
      <c r="B990" s="211"/>
      <c r="C990" s="211"/>
      <c r="D990" s="211"/>
      <c r="E990" s="254"/>
      <c r="F990" s="254"/>
      <c r="G990" s="211"/>
      <c r="H990" s="211"/>
      <c r="I990" s="211"/>
      <c r="J990" s="258"/>
      <c r="K990" s="211"/>
      <c r="L990" s="211"/>
      <c r="M990" s="211"/>
      <c r="N990" s="261"/>
      <c r="O990" s="262"/>
      <c r="P990" s="211"/>
      <c r="Q990" s="211"/>
      <c r="R990" s="211"/>
      <c r="S990" s="211"/>
      <c r="T990" s="211"/>
      <c r="U990" s="211"/>
      <c r="V990" s="211"/>
      <c r="W990" s="211"/>
      <c r="X990" s="211"/>
      <c r="Y990" s="211"/>
      <c r="Z990" s="211"/>
      <c r="AA990" s="211"/>
      <c r="AB990" s="211"/>
      <c r="AC990" s="211"/>
      <c r="AD990" s="211"/>
      <c r="AE990" s="211"/>
      <c r="AF990" s="258"/>
      <c r="AG990" s="258"/>
      <c r="AH990" s="211"/>
      <c r="AI990" s="211"/>
      <c r="AJ990" s="211"/>
      <c r="AK990" s="211"/>
      <c r="AL990" s="211"/>
      <c r="AM990" s="211"/>
      <c r="AN990" s="211"/>
      <c r="AO990" s="211"/>
      <c r="AP990" s="211"/>
      <c r="AQ990" s="211"/>
      <c r="AR990" s="211"/>
      <c r="AS990" s="211"/>
      <c r="AT990" s="211"/>
      <c r="AU990" s="211"/>
      <c r="AV990" s="211"/>
      <c r="AW990" s="211"/>
      <c r="AX990" s="211"/>
    </row>
    <row r="991" spans="1:50" ht="18.75" x14ac:dyDescent="0.3">
      <c r="A991" s="211"/>
      <c r="B991" s="211"/>
      <c r="C991" s="211"/>
      <c r="D991" s="211"/>
      <c r="E991" s="254"/>
      <c r="F991" s="254"/>
      <c r="G991" s="211"/>
      <c r="H991" s="211"/>
      <c r="I991" s="211"/>
      <c r="J991" s="258"/>
      <c r="K991" s="211"/>
      <c r="L991" s="211"/>
      <c r="M991" s="211"/>
      <c r="N991" s="261"/>
      <c r="O991" s="262"/>
      <c r="P991" s="211"/>
      <c r="Q991" s="211"/>
      <c r="R991" s="211"/>
      <c r="S991" s="211"/>
      <c r="T991" s="211"/>
      <c r="U991" s="211"/>
      <c r="V991" s="211"/>
      <c r="W991" s="211"/>
      <c r="X991" s="211"/>
      <c r="Y991" s="211"/>
      <c r="Z991" s="211"/>
      <c r="AA991" s="211"/>
      <c r="AB991" s="211"/>
      <c r="AC991" s="211"/>
      <c r="AD991" s="211"/>
      <c r="AE991" s="211"/>
      <c r="AF991" s="258"/>
      <c r="AG991" s="258"/>
      <c r="AH991" s="211"/>
      <c r="AI991" s="211"/>
      <c r="AJ991" s="211"/>
      <c r="AK991" s="211"/>
      <c r="AL991" s="211"/>
      <c r="AM991" s="211"/>
      <c r="AN991" s="211"/>
      <c r="AO991" s="211"/>
      <c r="AP991" s="211"/>
      <c r="AQ991" s="211"/>
      <c r="AR991" s="211"/>
      <c r="AS991" s="211"/>
      <c r="AT991" s="211"/>
      <c r="AU991" s="211"/>
      <c r="AV991" s="211"/>
      <c r="AW991" s="211"/>
      <c r="AX991" s="211"/>
    </row>
    <row r="992" spans="1:50" ht="18.75" x14ac:dyDescent="0.3">
      <c r="A992" s="211"/>
      <c r="B992" s="211"/>
      <c r="C992" s="211"/>
      <c r="D992" s="211"/>
      <c r="E992" s="254"/>
      <c r="F992" s="254"/>
      <c r="G992" s="211"/>
      <c r="H992" s="211"/>
      <c r="I992" s="211"/>
      <c r="J992" s="258"/>
      <c r="K992" s="211"/>
      <c r="L992" s="211"/>
      <c r="M992" s="211"/>
      <c r="N992" s="261"/>
      <c r="O992" s="262"/>
      <c r="P992" s="211"/>
      <c r="Q992" s="211"/>
      <c r="R992" s="211"/>
      <c r="S992" s="211"/>
      <c r="T992" s="211"/>
      <c r="U992" s="211"/>
      <c r="V992" s="211"/>
      <c r="W992" s="211"/>
      <c r="X992" s="211"/>
      <c r="Y992" s="211"/>
      <c r="Z992" s="211"/>
      <c r="AA992" s="211"/>
      <c r="AB992" s="211"/>
      <c r="AC992" s="211"/>
      <c r="AD992" s="211"/>
      <c r="AE992" s="211"/>
      <c r="AF992" s="258"/>
      <c r="AG992" s="258"/>
      <c r="AH992" s="211"/>
      <c r="AI992" s="211"/>
      <c r="AJ992" s="211"/>
      <c r="AK992" s="211"/>
      <c r="AL992" s="211"/>
      <c r="AM992" s="211"/>
      <c r="AN992" s="211"/>
      <c r="AO992" s="211"/>
      <c r="AP992" s="211"/>
      <c r="AQ992" s="211"/>
      <c r="AR992" s="211"/>
      <c r="AS992" s="211"/>
      <c r="AT992" s="211"/>
      <c r="AU992" s="211"/>
      <c r="AV992" s="211"/>
      <c r="AW992" s="211"/>
      <c r="AX992" s="211"/>
    </row>
    <row r="993" spans="1:50" ht="18.75" x14ac:dyDescent="0.3">
      <c r="A993" s="211"/>
      <c r="B993" s="211"/>
      <c r="C993" s="211"/>
      <c r="D993" s="211"/>
      <c r="E993" s="254"/>
      <c r="F993" s="254"/>
      <c r="G993" s="211"/>
      <c r="H993" s="211"/>
      <c r="I993" s="211"/>
      <c r="J993" s="258"/>
      <c r="K993" s="211"/>
      <c r="L993" s="211"/>
      <c r="M993" s="211"/>
      <c r="N993" s="261"/>
      <c r="O993" s="262"/>
      <c r="P993" s="211"/>
      <c r="Q993" s="211"/>
      <c r="R993" s="211"/>
      <c r="S993" s="211"/>
      <c r="T993" s="211"/>
      <c r="U993" s="211"/>
      <c r="V993" s="211"/>
      <c r="W993" s="211"/>
      <c r="X993" s="211"/>
      <c r="Y993" s="211"/>
      <c r="Z993" s="211"/>
      <c r="AA993" s="211"/>
      <c r="AB993" s="211"/>
      <c r="AC993" s="211"/>
      <c r="AD993" s="211"/>
      <c r="AE993" s="211"/>
      <c r="AF993" s="258"/>
      <c r="AG993" s="258"/>
      <c r="AH993" s="211"/>
      <c r="AI993" s="211"/>
      <c r="AJ993" s="211"/>
      <c r="AK993" s="211"/>
      <c r="AL993" s="211"/>
      <c r="AM993" s="211"/>
      <c r="AN993" s="211"/>
      <c r="AO993" s="211"/>
      <c r="AP993" s="211"/>
      <c r="AQ993" s="211"/>
      <c r="AR993" s="211"/>
      <c r="AS993" s="211"/>
      <c r="AT993" s="211"/>
      <c r="AU993" s="211"/>
      <c r="AV993" s="211"/>
      <c r="AW993" s="211"/>
      <c r="AX993" s="211"/>
    </row>
    <row r="994" spans="1:50" ht="18.75" x14ac:dyDescent="0.3">
      <c r="A994" s="211"/>
      <c r="B994" s="211"/>
      <c r="C994" s="211"/>
      <c r="D994" s="211"/>
      <c r="E994" s="254"/>
      <c r="F994" s="254"/>
      <c r="G994" s="211"/>
      <c r="H994" s="211"/>
      <c r="I994" s="211"/>
      <c r="J994" s="258"/>
      <c r="K994" s="211"/>
      <c r="L994" s="211"/>
      <c r="M994" s="211"/>
      <c r="N994" s="261"/>
      <c r="O994" s="262"/>
      <c r="P994" s="211"/>
      <c r="Q994" s="211"/>
      <c r="R994" s="211"/>
      <c r="S994" s="211"/>
      <c r="T994" s="211"/>
      <c r="U994" s="211"/>
      <c r="V994" s="211"/>
      <c r="W994" s="211"/>
      <c r="X994" s="211"/>
      <c r="Y994" s="211"/>
      <c r="Z994" s="211"/>
      <c r="AA994" s="211"/>
      <c r="AB994" s="211"/>
      <c r="AC994" s="211"/>
      <c r="AD994" s="211"/>
      <c r="AE994" s="211"/>
      <c r="AF994" s="258"/>
      <c r="AG994" s="258"/>
      <c r="AH994" s="211"/>
      <c r="AI994" s="211"/>
      <c r="AJ994" s="211"/>
      <c r="AK994" s="211"/>
      <c r="AL994" s="211"/>
      <c r="AM994" s="211"/>
      <c r="AN994" s="211"/>
      <c r="AO994" s="211"/>
      <c r="AP994" s="211"/>
      <c r="AQ994" s="211"/>
      <c r="AR994" s="211"/>
      <c r="AS994" s="211"/>
      <c r="AT994" s="211"/>
      <c r="AU994" s="211"/>
      <c r="AV994" s="211"/>
      <c r="AW994" s="211"/>
      <c r="AX994" s="211"/>
    </row>
    <row r="995" spans="1:50" ht="18.75" x14ac:dyDescent="0.3">
      <c r="A995" s="211"/>
      <c r="B995" s="211"/>
      <c r="C995" s="211"/>
      <c r="D995" s="211"/>
      <c r="E995" s="254"/>
      <c r="F995" s="254"/>
      <c r="G995" s="211"/>
      <c r="H995" s="211"/>
      <c r="I995" s="211"/>
      <c r="J995" s="258"/>
      <c r="K995" s="211"/>
      <c r="L995" s="211"/>
      <c r="M995" s="211"/>
      <c r="N995" s="261"/>
      <c r="O995" s="262"/>
      <c r="P995" s="211"/>
      <c r="Q995" s="211"/>
      <c r="R995" s="211"/>
      <c r="S995" s="211"/>
      <c r="T995" s="211"/>
      <c r="U995" s="211"/>
      <c r="V995" s="211"/>
      <c r="W995" s="211"/>
      <c r="X995" s="211"/>
      <c r="Y995" s="211"/>
      <c r="Z995" s="211"/>
      <c r="AA995" s="211"/>
      <c r="AB995" s="211"/>
      <c r="AC995" s="211"/>
      <c r="AD995" s="211"/>
      <c r="AE995" s="211"/>
      <c r="AF995" s="258"/>
      <c r="AG995" s="258"/>
      <c r="AH995" s="211"/>
      <c r="AI995" s="211"/>
      <c r="AJ995" s="211"/>
      <c r="AK995" s="211"/>
      <c r="AL995" s="211"/>
      <c r="AM995" s="211"/>
      <c r="AN995" s="211"/>
      <c r="AO995" s="211"/>
      <c r="AP995" s="211"/>
      <c r="AQ995" s="211"/>
      <c r="AR995" s="211"/>
      <c r="AS995" s="211"/>
      <c r="AT995" s="211"/>
      <c r="AU995" s="211"/>
      <c r="AV995" s="211"/>
      <c r="AW995" s="211"/>
      <c r="AX995" s="211"/>
    </row>
    <row r="996" spans="1:50" ht="18.75" x14ac:dyDescent="0.3">
      <c r="A996" s="211"/>
      <c r="B996" s="211"/>
      <c r="C996" s="211"/>
      <c r="D996" s="211"/>
      <c r="E996" s="254"/>
      <c r="F996" s="254"/>
      <c r="G996" s="211"/>
      <c r="H996" s="211"/>
      <c r="I996" s="211"/>
      <c r="J996" s="258"/>
      <c r="K996" s="211"/>
      <c r="L996" s="211"/>
      <c r="M996" s="211"/>
      <c r="N996" s="261"/>
      <c r="O996" s="262"/>
      <c r="P996" s="211"/>
      <c r="Q996" s="211"/>
      <c r="R996" s="211"/>
      <c r="S996" s="211"/>
      <c r="T996" s="211"/>
      <c r="U996" s="211"/>
      <c r="V996" s="211"/>
      <c r="W996" s="211"/>
      <c r="X996" s="211"/>
      <c r="Y996" s="211"/>
      <c r="Z996" s="211"/>
      <c r="AA996" s="211"/>
      <c r="AB996" s="211"/>
      <c r="AC996" s="211"/>
      <c r="AD996" s="211"/>
      <c r="AE996" s="211"/>
      <c r="AF996" s="258"/>
      <c r="AG996" s="258"/>
      <c r="AH996" s="211"/>
      <c r="AI996" s="211"/>
      <c r="AJ996" s="211"/>
      <c r="AK996" s="211"/>
      <c r="AL996" s="211"/>
      <c r="AM996" s="211"/>
      <c r="AN996" s="211"/>
      <c r="AO996" s="211"/>
      <c r="AP996" s="211"/>
      <c r="AQ996" s="211"/>
      <c r="AR996" s="211"/>
      <c r="AS996" s="211"/>
      <c r="AT996" s="211"/>
      <c r="AU996" s="211"/>
      <c r="AV996" s="211"/>
      <c r="AW996" s="211"/>
      <c r="AX996" s="211"/>
    </row>
    <row r="997" spans="1:50" ht="18.75" x14ac:dyDescent="0.3">
      <c r="A997" s="211"/>
      <c r="B997" s="211"/>
      <c r="C997" s="211"/>
      <c r="D997" s="211"/>
      <c r="E997" s="254"/>
      <c r="F997" s="254"/>
      <c r="G997" s="211"/>
      <c r="H997" s="211"/>
      <c r="I997" s="211"/>
      <c r="J997" s="258"/>
      <c r="K997" s="211"/>
      <c r="L997" s="211"/>
      <c r="M997" s="211"/>
      <c r="N997" s="261"/>
      <c r="O997" s="262"/>
      <c r="P997" s="211"/>
      <c r="Q997" s="211"/>
      <c r="R997" s="211"/>
      <c r="S997" s="211"/>
      <c r="T997" s="211"/>
      <c r="U997" s="211"/>
      <c r="V997" s="211"/>
      <c r="W997" s="211"/>
      <c r="X997" s="211"/>
      <c r="Y997" s="211"/>
      <c r="Z997" s="211"/>
      <c r="AA997" s="211"/>
      <c r="AB997" s="211"/>
      <c r="AC997" s="211"/>
      <c r="AD997" s="211"/>
      <c r="AE997" s="211"/>
      <c r="AF997" s="258"/>
      <c r="AG997" s="258"/>
      <c r="AH997" s="211"/>
      <c r="AI997" s="211"/>
      <c r="AJ997" s="211"/>
      <c r="AK997" s="211"/>
      <c r="AL997" s="211"/>
      <c r="AM997" s="211"/>
      <c r="AN997" s="211"/>
      <c r="AO997" s="211"/>
      <c r="AP997" s="211"/>
      <c r="AQ997" s="211"/>
      <c r="AR997" s="211"/>
      <c r="AS997" s="211"/>
      <c r="AT997" s="211"/>
      <c r="AU997" s="211"/>
      <c r="AV997" s="211"/>
      <c r="AW997" s="211"/>
      <c r="AX997" s="211"/>
    </row>
    <row r="998" spans="1:50" ht="18.75" x14ac:dyDescent="0.3">
      <c r="A998" s="211"/>
      <c r="B998" s="211"/>
      <c r="C998" s="211"/>
      <c r="D998" s="211"/>
      <c r="E998" s="254"/>
      <c r="F998" s="254"/>
      <c r="G998" s="211"/>
      <c r="H998" s="211"/>
      <c r="I998" s="211"/>
      <c r="J998" s="258"/>
      <c r="K998" s="211"/>
      <c r="L998" s="211"/>
      <c r="M998" s="211"/>
      <c r="N998" s="261"/>
      <c r="O998" s="262"/>
      <c r="P998" s="211"/>
      <c r="Q998" s="211"/>
      <c r="R998" s="211"/>
      <c r="S998" s="211"/>
      <c r="T998" s="211"/>
      <c r="U998" s="211"/>
      <c r="V998" s="211"/>
      <c r="W998" s="211"/>
      <c r="X998" s="211"/>
      <c r="Y998" s="211"/>
      <c r="Z998" s="211"/>
      <c r="AA998" s="211"/>
      <c r="AB998" s="211"/>
      <c r="AC998" s="211"/>
      <c r="AD998" s="211"/>
      <c r="AE998" s="211"/>
      <c r="AF998" s="258"/>
      <c r="AG998" s="258"/>
      <c r="AH998" s="211"/>
      <c r="AI998" s="211"/>
      <c r="AJ998" s="211"/>
      <c r="AK998" s="211"/>
      <c r="AL998" s="211"/>
      <c r="AM998" s="211"/>
      <c r="AN998" s="211"/>
      <c r="AO998" s="211"/>
      <c r="AP998" s="211"/>
      <c r="AQ998" s="211"/>
      <c r="AR998" s="211"/>
      <c r="AS998" s="211"/>
      <c r="AT998" s="211"/>
      <c r="AU998" s="211"/>
      <c r="AV998" s="211"/>
      <c r="AW998" s="211"/>
      <c r="AX998" s="211"/>
    </row>
    <row r="999" spans="1:50" ht="18.75" x14ac:dyDescent="0.3">
      <c r="A999" s="211"/>
      <c r="B999" s="211"/>
      <c r="C999" s="211"/>
      <c r="D999" s="211"/>
      <c r="E999" s="254"/>
      <c r="F999" s="254"/>
      <c r="G999" s="211"/>
      <c r="H999" s="211"/>
      <c r="I999" s="211"/>
      <c r="J999" s="258"/>
      <c r="K999" s="211"/>
      <c r="L999" s="211"/>
      <c r="M999" s="211"/>
      <c r="N999" s="261"/>
      <c r="O999" s="262"/>
      <c r="P999" s="211"/>
      <c r="Q999" s="211"/>
      <c r="R999" s="211"/>
      <c r="S999" s="211"/>
      <c r="T999" s="211"/>
      <c r="U999" s="211"/>
      <c r="V999" s="211"/>
      <c r="W999" s="211"/>
      <c r="X999" s="211"/>
      <c r="Y999" s="211"/>
      <c r="Z999" s="211"/>
      <c r="AA999" s="211"/>
      <c r="AB999" s="211"/>
      <c r="AC999" s="211"/>
      <c r="AD999" s="211"/>
      <c r="AE999" s="211"/>
      <c r="AF999" s="258"/>
      <c r="AG999" s="258"/>
      <c r="AH999" s="211"/>
      <c r="AI999" s="211"/>
      <c r="AJ999" s="211"/>
      <c r="AK999" s="211"/>
      <c r="AL999" s="211"/>
      <c r="AM999" s="211"/>
      <c r="AN999" s="211"/>
      <c r="AO999" s="211"/>
      <c r="AP999" s="211"/>
      <c r="AQ999" s="211"/>
      <c r="AR999" s="211"/>
      <c r="AS999" s="211"/>
      <c r="AT999" s="211"/>
      <c r="AU999" s="211"/>
      <c r="AV999" s="211"/>
      <c r="AW999" s="211"/>
      <c r="AX999" s="211"/>
    </row>
    <row r="1000" spans="1:50" ht="18.75" x14ac:dyDescent="0.3">
      <c r="A1000" s="211"/>
      <c r="B1000" s="211"/>
      <c r="C1000" s="211"/>
      <c r="D1000" s="211"/>
      <c r="E1000" s="254"/>
      <c r="F1000" s="254"/>
      <c r="G1000" s="211"/>
      <c r="H1000" s="211"/>
      <c r="I1000" s="211"/>
      <c r="J1000" s="258"/>
      <c r="K1000" s="211"/>
      <c r="L1000" s="211"/>
      <c r="M1000" s="211"/>
      <c r="N1000" s="261"/>
      <c r="O1000" s="262"/>
      <c r="P1000" s="211"/>
      <c r="Q1000" s="211"/>
      <c r="R1000" s="211"/>
      <c r="S1000" s="211"/>
      <c r="T1000" s="211"/>
      <c r="U1000" s="211"/>
      <c r="V1000" s="211"/>
      <c r="W1000" s="211"/>
      <c r="X1000" s="211"/>
      <c r="Y1000" s="211"/>
      <c r="Z1000" s="211"/>
      <c r="AA1000" s="211"/>
      <c r="AB1000" s="211"/>
      <c r="AC1000" s="211"/>
      <c r="AD1000" s="211"/>
      <c r="AE1000" s="211"/>
      <c r="AF1000" s="258"/>
      <c r="AG1000" s="258"/>
      <c r="AH1000" s="211"/>
      <c r="AI1000" s="211"/>
      <c r="AJ1000" s="211"/>
      <c r="AK1000" s="211"/>
      <c r="AL1000" s="211"/>
      <c r="AM1000" s="211"/>
      <c r="AN1000" s="211"/>
      <c r="AO1000" s="211"/>
      <c r="AP1000" s="211"/>
      <c r="AQ1000" s="211"/>
      <c r="AR1000" s="211"/>
      <c r="AS1000" s="211"/>
      <c r="AT1000" s="211"/>
      <c r="AU1000" s="211"/>
      <c r="AV1000" s="211"/>
      <c r="AW1000" s="211"/>
      <c r="AX1000" s="211"/>
    </row>
  </sheetData>
  <mergeCells count="36">
    <mergeCell ref="B6:B7"/>
    <mergeCell ref="M6:M7"/>
    <mergeCell ref="A1:C4"/>
    <mergeCell ref="D1:AV1"/>
    <mergeCell ref="D2:AV2"/>
    <mergeCell ref="D3:AV3"/>
    <mergeCell ref="D4:AE4"/>
    <mergeCell ref="AF4:AV4"/>
    <mergeCell ref="AF21:AI21"/>
    <mergeCell ref="AJ21:AM21"/>
    <mergeCell ref="AO21:AR21"/>
    <mergeCell ref="AS21:AV21"/>
    <mergeCell ref="J6:K6"/>
    <mergeCell ref="L6:L7"/>
    <mergeCell ref="I21:L21"/>
    <mergeCell ref="N21:Q21"/>
    <mergeCell ref="R21:U21"/>
    <mergeCell ref="W21:Z21"/>
    <mergeCell ref="AA21:AD21"/>
    <mergeCell ref="H6:I6"/>
    <mergeCell ref="A89:A110"/>
    <mergeCell ref="B89:B109"/>
    <mergeCell ref="C6:C7"/>
    <mergeCell ref="D6:E6"/>
    <mergeCell ref="B8:B10"/>
    <mergeCell ref="B11:B13"/>
    <mergeCell ref="B14:B16"/>
    <mergeCell ref="B17:B19"/>
    <mergeCell ref="E21:H21"/>
    <mergeCell ref="A23:A44"/>
    <mergeCell ref="B23:B43"/>
    <mergeCell ref="A45:A66"/>
    <mergeCell ref="B45:B65"/>
    <mergeCell ref="A67:A88"/>
    <mergeCell ref="B67:B87"/>
    <mergeCell ref="F6:G6"/>
  </mergeCells>
  <dataValidations count="1">
    <dataValidation type="decimal" allowBlank="1" showInputMessage="1" prompt="PROGRAMACIÓN - Relacione por unidad operativa la programación vigencia y reserva de presupuesto y magnitud. Debe coincidir con la herramienta financiera." sqref="E44:L88 E110:L110" xr:uid="{00000000-0002-0000-0A00-000000000000}">
      <formula1>0</formula1>
      <formula2>10000000000000</formula2>
    </dataValidation>
  </dataValidations>
  <pageMargins left="0.7" right="0.7" top="0.75" bottom="0.75" header="0" footer="0"/>
  <pageSetup paperSize="9" orientation="portrait"/>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808E00"/>
  </sheetPr>
  <dimension ref="A1:Z999"/>
  <sheetViews>
    <sheetView workbookViewId="0"/>
  </sheetViews>
  <sheetFormatPr baseColWidth="10" defaultColWidth="14.42578125" defaultRowHeight="15" customHeight="1" x14ac:dyDescent="0.25"/>
  <cols>
    <col min="1" max="1" width="35.85546875" customWidth="1"/>
    <col min="2" max="2" width="79.42578125" customWidth="1"/>
    <col min="3" max="26" width="11.42578125" customWidth="1"/>
  </cols>
  <sheetData>
    <row r="1" spans="1:26" ht="27" customHeight="1" x14ac:dyDescent="0.25">
      <c r="A1" s="1190" t="s">
        <v>1007</v>
      </c>
      <c r="B1" s="761"/>
      <c r="C1" s="42"/>
      <c r="D1" s="42"/>
      <c r="E1" s="42"/>
      <c r="F1" s="42"/>
      <c r="G1" s="42"/>
      <c r="H1" s="42"/>
      <c r="I1" s="42"/>
      <c r="J1" s="42"/>
      <c r="K1" s="42"/>
      <c r="L1" s="42"/>
      <c r="M1" s="42"/>
      <c r="N1" s="42"/>
      <c r="O1" s="42"/>
      <c r="P1" s="42"/>
      <c r="Q1" s="42"/>
      <c r="R1" s="42"/>
      <c r="S1" s="42"/>
      <c r="T1" s="42"/>
      <c r="U1" s="42"/>
      <c r="V1" s="42"/>
      <c r="W1" s="42"/>
      <c r="X1" s="42"/>
      <c r="Y1" s="42"/>
      <c r="Z1" s="42"/>
    </row>
    <row r="2" spans="1:26" ht="12.75" customHeight="1" x14ac:dyDescent="0.25">
      <c r="A2" s="42"/>
      <c r="B2" s="42"/>
      <c r="C2" s="42"/>
      <c r="D2" s="42"/>
      <c r="E2" s="42"/>
      <c r="F2" s="42"/>
      <c r="G2" s="42"/>
      <c r="H2" s="42"/>
      <c r="I2" s="42"/>
      <c r="J2" s="42"/>
      <c r="K2" s="42"/>
      <c r="L2" s="42"/>
      <c r="M2" s="42"/>
      <c r="N2" s="42"/>
      <c r="O2" s="42"/>
      <c r="P2" s="42"/>
      <c r="Q2" s="42"/>
      <c r="R2" s="42"/>
      <c r="S2" s="42"/>
      <c r="T2" s="42"/>
      <c r="U2" s="42"/>
      <c r="V2" s="42"/>
      <c r="W2" s="42"/>
      <c r="X2" s="42"/>
      <c r="Y2" s="42"/>
      <c r="Z2" s="42"/>
    </row>
    <row r="3" spans="1:26" ht="12.75" customHeight="1" x14ac:dyDescent="0.25">
      <c r="A3" s="263" t="s">
        <v>897</v>
      </c>
      <c r="B3" s="264"/>
      <c r="C3" s="42"/>
      <c r="D3" s="42"/>
      <c r="E3" s="42"/>
      <c r="F3" s="42"/>
      <c r="G3" s="42"/>
      <c r="H3" s="42"/>
      <c r="I3" s="42"/>
      <c r="J3" s="42"/>
      <c r="K3" s="42"/>
      <c r="L3" s="42"/>
      <c r="M3" s="42"/>
      <c r="N3" s="42"/>
      <c r="O3" s="42"/>
      <c r="P3" s="42"/>
      <c r="Q3" s="42"/>
      <c r="R3" s="42"/>
      <c r="S3" s="42"/>
      <c r="T3" s="42"/>
      <c r="U3" s="42"/>
      <c r="V3" s="42"/>
      <c r="W3" s="42"/>
      <c r="X3" s="42"/>
      <c r="Y3" s="42"/>
      <c r="Z3" s="42"/>
    </row>
    <row r="4" spans="1:26" ht="12.75" customHeight="1" x14ac:dyDescent="0.25">
      <c r="A4" s="265"/>
      <c r="B4" s="42"/>
      <c r="C4" s="42"/>
      <c r="D4" s="42"/>
      <c r="E4" s="42"/>
      <c r="F4" s="42"/>
      <c r="G4" s="42"/>
      <c r="H4" s="42"/>
      <c r="I4" s="42"/>
      <c r="J4" s="42"/>
      <c r="K4" s="42"/>
      <c r="L4" s="42"/>
      <c r="M4" s="42"/>
      <c r="N4" s="42"/>
      <c r="O4" s="42"/>
      <c r="P4" s="42"/>
      <c r="Q4" s="42"/>
      <c r="R4" s="42"/>
      <c r="S4" s="42"/>
      <c r="T4" s="42"/>
      <c r="U4" s="42"/>
      <c r="V4" s="42"/>
      <c r="W4" s="42"/>
      <c r="X4" s="42"/>
      <c r="Y4" s="42"/>
      <c r="Z4" s="42"/>
    </row>
    <row r="5" spans="1:26" ht="12.75" customHeight="1" x14ac:dyDescent="0.25">
      <c r="A5" s="1191" t="s">
        <v>899</v>
      </c>
      <c r="B5" s="761"/>
      <c r="C5" s="42"/>
      <c r="D5" s="42"/>
      <c r="E5" s="42"/>
      <c r="F5" s="42"/>
      <c r="G5" s="42"/>
      <c r="H5" s="42"/>
      <c r="I5" s="42"/>
      <c r="J5" s="42"/>
      <c r="K5" s="42"/>
      <c r="L5" s="42"/>
      <c r="M5" s="42"/>
      <c r="N5" s="42"/>
      <c r="O5" s="42"/>
      <c r="P5" s="42"/>
      <c r="Q5" s="42"/>
      <c r="R5" s="42"/>
      <c r="S5" s="42"/>
      <c r="T5" s="42"/>
      <c r="U5" s="42"/>
      <c r="V5" s="42"/>
      <c r="W5" s="42"/>
      <c r="X5" s="42"/>
      <c r="Y5" s="42"/>
      <c r="Z5" s="42"/>
    </row>
    <row r="6" spans="1:26" ht="12.75" customHeight="1" x14ac:dyDescent="0.25">
      <c r="A6" s="1191" t="s">
        <v>1008</v>
      </c>
      <c r="B6" s="761"/>
      <c r="C6" s="42"/>
      <c r="D6" s="42"/>
      <c r="E6" s="42"/>
      <c r="F6" s="42"/>
      <c r="G6" s="42"/>
      <c r="H6" s="42"/>
      <c r="I6" s="42"/>
      <c r="J6" s="42"/>
      <c r="K6" s="42"/>
      <c r="L6" s="42"/>
      <c r="M6" s="42"/>
      <c r="N6" s="42"/>
      <c r="O6" s="42"/>
      <c r="P6" s="42"/>
      <c r="Q6" s="42"/>
      <c r="R6" s="42"/>
      <c r="S6" s="42"/>
      <c r="T6" s="42"/>
      <c r="U6" s="42"/>
      <c r="V6" s="42"/>
      <c r="W6" s="42"/>
      <c r="X6" s="42"/>
      <c r="Y6" s="42"/>
      <c r="Z6" s="42"/>
    </row>
    <row r="7" spans="1:26" ht="12.75" customHeight="1" x14ac:dyDescent="0.25">
      <c r="A7" s="1191" t="s">
        <v>902</v>
      </c>
      <c r="B7" s="761"/>
      <c r="C7" s="42"/>
      <c r="D7" s="42"/>
      <c r="E7" s="42"/>
      <c r="F7" s="42"/>
      <c r="G7" s="42"/>
      <c r="H7" s="42"/>
      <c r="I7" s="42"/>
      <c r="J7" s="42"/>
      <c r="K7" s="42"/>
      <c r="L7" s="42"/>
      <c r="M7" s="42"/>
      <c r="N7" s="42"/>
      <c r="O7" s="42"/>
      <c r="P7" s="42"/>
      <c r="Q7" s="42"/>
      <c r="R7" s="42"/>
      <c r="S7" s="42"/>
      <c r="T7" s="42"/>
      <c r="U7" s="42"/>
      <c r="V7" s="42"/>
      <c r="W7" s="42"/>
      <c r="X7" s="42"/>
      <c r="Y7" s="42"/>
      <c r="Z7" s="42"/>
    </row>
    <row r="8" spans="1:26" ht="12.75" customHeight="1" x14ac:dyDescent="0.25">
      <c r="A8" s="1191" t="s">
        <v>903</v>
      </c>
      <c r="B8" s="761"/>
      <c r="C8" s="42"/>
      <c r="D8" s="42"/>
      <c r="E8" s="42"/>
      <c r="F8" s="42"/>
      <c r="G8" s="42"/>
      <c r="H8" s="42"/>
      <c r="I8" s="42"/>
      <c r="J8" s="42"/>
      <c r="K8" s="42"/>
      <c r="L8" s="42"/>
      <c r="M8" s="42"/>
      <c r="N8" s="42"/>
      <c r="O8" s="42"/>
      <c r="P8" s="42"/>
      <c r="Q8" s="42"/>
      <c r="R8" s="42"/>
      <c r="S8" s="42"/>
      <c r="T8" s="42"/>
      <c r="U8" s="42"/>
      <c r="V8" s="42"/>
      <c r="W8" s="42"/>
      <c r="X8" s="42"/>
      <c r="Y8" s="42"/>
      <c r="Z8" s="42"/>
    </row>
    <row r="9" spans="1:26" ht="12.75" customHeight="1" x14ac:dyDescent="0.25">
      <c r="A9" s="1191" t="s">
        <v>1009</v>
      </c>
      <c r="B9" s="761"/>
      <c r="C9" s="42"/>
      <c r="D9" s="42"/>
      <c r="E9" s="42"/>
      <c r="F9" s="42"/>
      <c r="G9" s="42"/>
      <c r="H9" s="42"/>
      <c r="I9" s="42"/>
      <c r="J9" s="42"/>
      <c r="K9" s="42"/>
      <c r="L9" s="42"/>
      <c r="M9" s="42"/>
      <c r="N9" s="42"/>
      <c r="O9" s="42"/>
      <c r="P9" s="42"/>
      <c r="Q9" s="42"/>
      <c r="R9" s="42"/>
      <c r="S9" s="42"/>
      <c r="T9" s="42"/>
      <c r="U9" s="42"/>
      <c r="V9" s="42"/>
      <c r="W9" s="42"/>
      <c r="X9" s="42"/>
      <c r="Y9" s="42"/>
      <c r="Z9" s="42"/>
    </row>
    <row r="10" spans="1:26" ht="12.75" customHeight="1" x14ac:dyDescent="0.25">
      <c r="A10" s="266" t="s">
        <v>906</v>
      </c>
      <c r="B10" s="266"/>
      <c r="C10" s="42"/>
      <c r="D10" s="42"/>
      <c r="E10" s="42"/>
      <c r="F10" s="42"/>
      <c r="G10" s="42"/>
      <c r="H10" s="42"/>
      <c r="I10" s="42"/>
      <c r="J10" s="42"/>
      <c r="K10" s="42"/>
      <c r="L10" s="42"/>
      <c r="M10" s="42"/>
      <c r="N10" s="42"/>
      <c r="O10" s="42"/>
      <c r="P10" s="42"/>
      <c r="Q10" s="42"/>
      <c r="R10" s="42"/>
      <c r="S10" s="42"/>
      <c r="T10" s="42"/>
      <c r="U10" s="42"/>
      <c r="V10" s="42"/>
      <c r="W10" s="42"/>
      <c r="X10" s="42"/>
      <c r="Y10" s="42"/>
      <c r="Z10" s="42"/>
    </row>
    <row r="11" spans="1:26" ht="47.25" customHeight="1" x14ac:dyDescent="0.25">
      <c r="A11" s="1189" t="s">
        <v>1010</v>
      </c>
      <c r="B11" s="761"/>
      <c r="C11" s="42"/>
      <c r="D11" s="42"/>
      <c r="E11" s="42"/>
      <c r="F11" s="42"/>
      <c r="G11" s="42"/>
      <c r="H11" s="42"/>
      <c r="I11" s="42"/>
      <c r="J11" s="42"/>
      <c r="K11" s="42"/>
      <c r="L11" s="42"/>
      <c r="M11" s="42"/>
      <c r="N11" s="42"/>
      <c r="O11" s="42"/>
      <c r="P11" s="42"/>
      <c r="Q11" s="42"/>
      <c r="R11" s="42"/>
      <c r="S11" s="42"/>
      <c r="T11" s="42"/>
      <c r="U11" s="42"/>
      <c r="V11" s="42"/>
      <c r="W11" s="42"/>
      <c r="X11" s="42"/>
      <c r="Y11" s="42"/>
      <c r="Z11" s="42"/>
    </row>
    <row r="12" spans="1:26" ht="12.75" customHeight="1" x14ac:dyDescent="0.25">
      <c r="A12" s="1189" t="s">
        <v>1011</v>
      </c>
      <c r="B12" s="761"/>
      <c r="C12" s="42"/>
      <c r="D12" s="42"/>
      <c r="E12" s="42"/>
      <c r="F12" s="42"/>
      <c r="G12" s="42"/>
      <c r="H12" s="42"/>
      <c r="I12" s="42"/>
      <c r="J12" s="42"/>
      <c r="K12" s="42"/>
      <c r="L12" s="42"/>
      <c r="M12" s="42"/>
      <c r="N12" s="42"/>
      <c r="O12" s="42"/>
      <c r="P12" s="42"/>
      <c r="Q12" s="42"/>
      <c r="R12" s="42"/>
      <c r="S12" s="42"/>
      <c r="T12" s="42"/>
      <c r="U12" s="42"/>
      <c r="V12" s="42"/>
      <c r="W12" s="42"/>
      <c r="X12" s="42"/>
      <c r="Y12" s="42"/>
      <c r="Z12" s="42"/>
    </row>
    <row r="13" spans="1:26" ht="12.75" customHeight="1" x14ac:dyDescent="0.25">
      <c r="A13" s="1189" t="s">
        <v>909</v>
      </c>
      <c r="B13" s="761"/>
      <c r="C13" s="42"/>
      <c r="D13" s="42"/>
      <c r="E13" s="42"/>
      <c r="F13" s="42"/>
      <c r="G13" s="42"/>
      <c r="H13" s="42"/>
      <c r="I13" s="42"/>
      <c r="J13" s="42"/>
      <c r="K13" s="42"/>
      <c r="L13" s="42"/>
      <c r="M13" s="42"/>
      <c r="N13" s="42"/>
      <c r="O13" s="42"/>
      <c r="P13" s="42"/>
      <c r="Q13" s="42"/>
      <c r="R13" s="42"/>
      <c r="S13" s="42"/>
      <c r="T13" s="42"/>
      <c r="U13" s="42"/>
      <c r="V13" s="42"/>
      <c r="W13" s="42"/>
      <c r="X13" s="42"/>
      <c r="Y13" s="42"/>
      <c r="Z13" s="42"/>
    </row>
    <row r="14" spans="1:26" ht="12" customHeight="1" x14ac:dyDescent="0.25">
      <c r="A14" s="1189" t="s">
        <v>1012</v>
      </c>
      <c r="B14" s="761"/>
      <c r="C14" s="42"/>
      <c r="D14" s="42"/>
      <c r="E14" s="42"/>
      <c r="F14" s="42"/>
      <c r="G14" s="42"/>
      <c r="H14" s="42"/>
      <c r="I14" s="42"/>
      <c r="J14" s="42"/>
      <c r="K14" s="42"/>
      <c r="L14" s="42"/>
      <c r="M14" s="42"/>
      <c r="N14" s="42"/>
      <c r="O14" s="42"/>
      <c r="P14" s="42"/>
      <c r="Q14" s="42"/>
      <c r="R14" s="42"/>
      <c r="S14" s="42"/>
      <c r="T14" s="42"/>
      <c r="U14" s="42"/>
      <c r="V14" s="42"/>
      <c r="W14" s="42"/>
      <c r="X14" s="42"/>
      <c r="Y14" s="42"/>
      <c r="Z14" s="42"/>
    </row>
    <row r="15" spans="1:26" ht="12" customHeight="1" x14ac:dyDescent="0.25">
      <c r="A15" s="1189" t="s">
        <v>1013</v>
      </c>
      <c r="B15" s="761"/>
      <c r="C15" s="42"/>
      <c r="D15" s="42"/>
      <c r="E15" s="42"/>
      <c r="F15" s="42"/>
      <c r="G15" s="42"/>
      <c r="H15" s="42"/>
      <c r="I15" s="42"/>
      <c r="J15" s="42"/>
      <c r="K15" s="42"/>
      <c r="L15" s="42"/>
      <c r="M15" s="42"/>
      <c r="N15" s="42"/>
      <c r="O15" s="42"/>
      <c r="P15" s="42"/>
      <c r="Q15" s="42"/>
      <c r="R15" s="42"/>
      <c r="S15" s="42"/>
      <c r="T15" s="42"/>
      <c r="U15" s="42"/>
      <c r="V15" s="42"/>
      <c r="W15" s="42"/>
      <c r="X15" s="42"/>
      <c r="Y15" s="42"/>
      <c r="Z15" s="42"/>
    </row>
    <row r="16" spans="1:26" ht="12.75" customHeight="1" x14ac:dyDescent="0.25">
      <c r="A16" s="42"/>
      <c r="B16" s="42"/>
      <c r="C16" s="42"/>
      <c r="D16" s="42"/>
      <c r="E16" s="42"/>
      <c r="F16" s="42"/>
      <c r="G16" s="42"/>
      <c r="H16" s="42"/>
      <c r="I16" s="42"/>
      <c r="J16" s="42"/>
      <c r="K16" s="42"/>
      <c r="L16" s="42"/>
      <c r="M16" s="42"/>
      <c r="N16" s="42"/>
      <c r="O16" s="42"/>
      <c r="P16" s="42"/>
      <c r="Q16" s="42"/>
      <c r="R16" s="42"/>
      <c r="S16" s="42"/>
      <c r="T16" s="42"/>
      <c r="U16" s="42"/>
      <c r="V16" s="42"/>
      <c r="W16" s="42"/>
      <c r="X16" s="42"/>
      <c r="Y16" s="42"/>
      <c r="Z16" s="42"/>
    </row>
    <row r="17" spans="1:26" ht="12.75" customHeight="1" x14ac:dyDescent="0.25">
      <c r="A17" s="69" t="s">
        <v>910</v>
      </c>
      <c r="B17" s="69" t="s">
        <v>911</v>
      </c>
      <c r="C17" s="42"/>
      <c r="D17" s="42"/>
      <c r="E17" s="42"/>
      <c r="F17" s="42"/>
      <c r="G17" s="42"/>
      <c r="H17" s="42"/>
      <c r="I17" s="42"/>
      <c r="J17" s="42"/>
      <c r="K17" s="42"/>
      <c r="L17" s="42"/>
      <c r="M17" s="42"/>
      <c r="N17" s="42"/>
      <c r="O17" s="42"/>
      <c r="P17" s="42"/>
      <c r="Q17" s="42"/>
      <c r="R17" s="42"/>
      <c r="S17" s="42"/>
      <c r="T17" s="42"/>
      <c r="U17" s="42"/>
      <c r="V17" s="42"/>
      <c r="W17" s="42"/>
      <c r="X17" s="42"/>
      <c r="Y17" s="42"/>
      <c r="Z17" s="42"/>
    </row>
    <row r="18" spans="1:26" ht="104.25" customHeight="1" x14ac:dyDescent="0.25">
      <c r="A18" s="267" t="s">
        <v>1014</v>
      </c>
      <c r="B18" s="70" t="s">
        <v>1015</v>
      </c>
      <c r="C18" s="42"/>
      <c r="D18" s="42"/>
      <c r="E18" s="42"/>
      <c r="F18" s="42"/>
      <c r="G18" s="42"/>
      <c r="H18" s="42"/>
      <c r="I18" s="42"/>
      <c r="J18" s="42"/>
      <c r="K18" s="42"/>
      <c r="L18" s="42"/>
      <c r="M18" s="42"/>
      <c r="N18" s="42"/>
      <c r="O18" s="42"/>
      <c r="P18" s="42"/>
      <c r="Q18" s="42"/>
      <c r="R18" s="42"/>
      <c r="S18" s="42"/>
      <c r="T18" s="42"/>
      <c r="U18" s="42"/>
      <c r="V18" s="42"/>
      <c r="W18" s="42"/>
      <c r="X18" s="42"/>
      <c r="Y18" s="42"/>
      <c r="Z18" s="42"/>
    </row>
    <row r="19" spans="1:26" ht="252.75" customHeight="1" x14ac:dyDescent="0.25">
      <c r="A19" s="267" t="s">
        <v>1016</v>
      </c>
      <c r="B19" s="70" t="s">
        <v>1017</v>
      </c>
      <c r="C19" s="42"/>
      <c r="D19" s="42"/>
      <c r="E19" s="42"/>
      <c r="F19" s="42"/>
      <c r="G19" s="42"/>
      <c r="H19" s="42"/>
      <c r="I19" s="42"/>
      <c r="J19" s="42"/>
      <c r="K19" s="42"/>
      <c r="L19" s="42"/>
      <c r="M19" s="42"/>
      <c r="N19" s="42"/>
      <c r="O19" s="42"/>
      <c r="P19" s="42"/>
      <c r="Q19" s="42"/>
      <c r="R19" s="42"/>
      <c r="S19" s="42"/>
      <c r="T19" s="42"/>
      <c r="U19" s="42"/>
      <c r="V19" s="42"/>
      <c r="W19" s="42"/>
      <c r="X19" s="42"/>
      <c r="Y19" s="42"/>
      <c r="Z19" s="42"/>
    </row>
    <row r="20" spans="1:26" ht="284.25" customHeight="1" x14ac:dyDescent="0.25">
      <c r="A20" s="267" t="s">
        <v>1018</v>
      </c>
      <c r="B20" s="70" t="s">
        <v>1019</v>
      </c>
      <c r="C20" s="42"/>
      <c r="D20" s="42"/>
      <c r="E20" s="42"/>
      <c r="F20" s="42"/>
      <c r="G20" s="42"/>
      <c r="H20" s="42"/>
      <c r="I20" s="42"/>
      <c r="J20" s="42"/>
      <c r="K20" s="42"/>
      <c r="L20" s="42"/>
      <c r="M20" s="42"/>
      <c r="N20" s="42"/>
      <c r="O20" s="42"/>
      <c r="P20" s="42"/>
      <c r="Q20" s="42"/>
      <c r="R20" s="42"/>
      <c r="S20" s="42"/>
      <c r="T20" s="42"/>
      <c r="U20" s="42"/>
      <c r="V20" s="42"/>
      <c r="W20" s="42"/>
      <c r="X20" s="42"/>
      <c r="Y20" s="42"/>
      <c r="Z20" s="42"/>
    </row>
    <row r="21" spans="1:26" ht="284.25" customHeight="1" x14ac:dyDescent="0.25">
      <c r="A21" s="268" t="s">
        <v>1020</v>
      </c>
      <c r="B21" s="70" t="s">
        <v>1021</v>
      </c>
      <c r="C21" s="42"/>
      <c r="D21" s="42"/>
      <c r="E21" s="42"/>
      <c r="F21" s="42"/>
      <c r="G21" s="42"/>
      <c r="H21" s="42"/>
      <c r="I21" s="42"/>
      <c r="J21" s="42"/>
      <c r="K21" s="42"/>
      <c r="L21" s="42"/>
      <c r="M21" s="42"/>
      <c r="N21" s="42"/>
      <c r="O21" s="42"/>
      <c r="P21" s="42"/>
      <c r="Q21" s="42"/>
      <c r="R21" s="42"/>
      <c r="S21" s="42"/>
      <c r="T21" s="42"/>
      <c r="U21" s="42"/>
      <c r="V21" s="42"/>
      <c r="W21" s="42"/>
      <c r="X21" s="42"/>
      <c r="Y21" s="42"/>
      <c r="Z21" s="42"/>
    </row>
    <row r="22" spans="1:26" ht="316.5" customHeight="1" x14ac:dyDescent="0.25">
      <c r="A22" s="267" t="s">
        <v>1022</v>
      </c>
      <c r="B22" s="70" t="s">
        <v>1023</v>
      </c>
      <c r="C22" s="42"/>
      <c r="D22" s="42"/>
      <c r="E22" s="42"/>
      <c r="F22" s="42"/>
      <c r="G22" s="42"/>
      <c r="H22" s="42"/>
      <c r="I22" s="42"/>
      <c r="J22" s="42"/>
      <c r="K22" s="42"/>
      <c r="L22" s="42"/>
      <c r="M22" s="42"/>
      <c r="N22" s="42"/>
      <c r="O22" s="42"/>
      <c r="P22" s="42"/>
      <c r="Q22" s="42"/>
      <c r="R22" s="42"/>
      <c r="S22" s="42"/>
      <c r="T22" s="42"/>
      <c r="U22" s="42"/>
      <c r="V22" s="42"/>
      <c r="W22" s="42"/>
      <c r="X22" s="42"/>
      <c r="Y22" s="42"/>
      <c r="Z22" s="42"/>
    </row>
    <row r="23" spans="1:26" ht="108.75" customHeight="1" x14ac:dyDescent="0.25">
      <c r="A23" s="267" t="s">
        <v>1024</v>
      </c>
      <c r="B23" s="70" t="s">
        <v>921</v>
      </c>
      <c r="C23" s="42"/>
      <c r="D23" s="42"/>
      <c r="E23" s="42"/>
      <c r="F23" s="42"/>
      <c r="G23" s="42"/>
      <c r="H23" s="42"/>
      <c r="I23" s="42"/>
      <c r="J23" s="42"/>
      <c r="K23" s="42"/>
      <c r="L23" s="42"/>
      <c r="M23" s="42"/>
      <c r="N23" s="42"/>
      <c r="O23" s="42"/>
      <c r="P23" s="42"/>
      <c r="Q23" s="42"/>
      <c r="R23" s="42"/>
      <c r="S23" s="42"/>
      <c r="T23" s="42"/>
      <c r="U23" s="42"/>
      <c r="V23" s="42"/>
      <c r="W23" s="42"/>
      <c r="X23" s="42"/>
      <c r="Y23" s="42"/>
      <c r="Z23" s="42"/>
    </row>
    <row r="25" spans="1:26" ht="12.75" customHeight="1" x14ac:dyDescent="0.25">
      <c r="A25" s="42"/>
      <c r="B25" s="42"/>
      <c r="C25" s="42"/>
      <c r="D25" s="42"/>
      <c r="E25" s="42"/>
      <c r="F25" s="42"/>
      <c r="G25" s="42"/>
      <c r="H25" s="42"/>
      <c r="I25" s="42"/>
      <c r="J25" s="42"/>
      <c r="K25" s="42"/>
      <c r="L25" s="42"/>
      <c r="M25" s="42"/>
      <c r="N25" s="42"/>
      <c r="O25" s="42"/>
      <c r="P25" s="42"/>
      <c r="Q25" s="42"/>
      <c r="R25" s="42"/>
      <c r="S25" s="42"/>
      <c r="T25" s="42"/>
      <c r="U25" s="42"/>
      <c r="V25" s="42"/>
      <c r="W25" s="42"/>
      <c r="X25" s="42"/>
      <c r="Y25" s="42"/>
      <c r="Z25" s="42"/>
    </row>
    <row r="26" spans="1:26" ht="12.75" customHeight="1" x14ac:dyDescent="0.25">
      <c r="A26" s="42"/>
      <c r="B26" s="42"/>
      <c r="C26" s="42"/>
      <c r="D26" s="42"/>
      <c r="E26" s="42"/>
      <c r="F26" s="42"/>
      <c r="G26" s="42"/>
      <c r="H26" s="42"/>
      <c r="I26" s="42"/>
      <c r="J26" s="42"/>
      <c r="K26" s="42"/>
      <c r="L26" s="42"/>
      <c r="M26" s="42"/>
      <c r="N26" s="42"/>
      <c r="O26" s="42"/>
      <c r="P26" s="42"/>
      <c r="Q26" s="42"/>
      <c r="R26" s="42"/>
      <c r="S26" s="42"/>
      <c r="T26" s="42"/>
      <c r="U26" s="42"/>
      <c r="V26" s="42"/>
      <c r="W26" s="42"/>
      <c r="X26" s="42"/>
      <c r="Y26" s="42"/>
      <c r="Z26" s="42"/>
    </row>
    <row r="27" spans="1:26" ht="12.75" customHeight="1" x14ac:dyDescent="0.25">
      <c r="A27" s="42"/>
      <c r="B27" s="42"/>
      <c r="C27" s="42"/>
      <c r="D27" s="42"/>
      <c r="E27" s="42"/>
      <c r="F27" s="42"/>
      <c r="G27" s="42"/>
      <c r="H27" s="42"/>
      <c r="I27" s="42"/>
      <c r="J27" s="42"/>
      <c r="K27" s="42"/>
      <c r="L27" s="42"/>
      <c r="M27" s="42"/>
      <c r="N27" s="42"/>
      <c r="O27" s="42"/>
      <c r="P27" s="42"/>
      <c r="Q27" s="42"/>
      <c r="R27" s="42"/>
      <c r="S27" s="42"/>
      <c r="T27" s="42"/>
      <c r="U27" s="42"/>
      <c r="V27" s="42"/>
      <c r="W27" s="42"/>
      <c r="X27" s="42"/>
      <c r="Y27" s="42"/>
      <c r="Z27" s="42"/>
    </row>
    <row r="28" spans="1:26" ht="12.75" customHeight="1" x14ac:dyDescent="0.25">
      <c r="A28" s="42"/>
      <c r="B28" s="42"/>
      <c r="C28" s="42"/>
      <c r="D28" s="42"/>
      <c r="E28" s="42"/>
      <c r="F28" s="42"/>
      <c r="G28" s="42"/>
      <c r="H28" s="42"/>
      <c r="I28" s="42"/>
      <c r="J28" s="42"/>
      <c r="K28" s="42"/>
      <c r="L28" s="42"/>
      <c r="M28" s="42"/>
      <c r="N28" s="42"/>
      <c r="O28" s="42"/>
      <c r="P28" s="42"/>
      <c r="Q28" s="42"/>
      <c r="R28" s="42"/>
      <c r="S28" s="42"/>
      <c r="T28" s="42"/>
      <c r="U28" s="42"/>
      <c r="V28" s="42"/>
      <c r="W28" s="42"/>
      <c r="X28" s="42"/>
      <c r="Y28" s="42"/>
      <c r="Z28" s="42"/>
    </row>
    <row r="29" spans="1:26" ht="12.75" customHeight="1" x14ac:dyDescent="0.25">
      <c r="A29" s="42"/>
      <c r="B29" s="42"/>
      <c r="C29" s="42"/>
      <c r="D29" s="42"/>
      <c r="E29" s="42"/>
      <c r="F29" s="42"/>
      <c r="G29" s="42"/>
      <c r="H29" s="42"/>
      <c r="I29" s="42"/>
      <c r="J29" s="42"/>
      <c r="K29" s="42"/>
      <c r="L29" s="42"/>
      <c r="M29" s="42"/>
      <c r="N29" s="42"/>
      <c r="O29" s="42"/>
      <c r="P29" s="42"/>
      <c r="Q29" s="42"/>
      <c r="R29" s="42"/>
      <c r="S29" s="42"/>
      <c r="T29" s="42"/>
      <c r="U29" s="42"/>
      <c r="V29" s="42"/>
      <c r="W29" s="42"/>
      <c r="X29" s="42"/>
      <c r="Y29" s="42"/>
      <c r="Z29" s="42"/>
    </row>
    <row r="30" spans="1:26" ht="12.75" customHeight="1" x14ac:dyDescent="0.25">
      <c r="A30" s="42"/>
      <c r="B30" s="42"/>
      <c r="C30" s="42"/>
      <c r="D30" s="42"/>
      <c r="E30" s="42"/>
      <c r="F30" s="42"/>
      <c r="G30" s="42"/>
      <c r="H30" s="42"/>
      <c r="I30" s="42"/>
      <c r="J30" s="42"/>
      <c r="K30" s="42"/>
      <c r="L30" s="42"/>
      <c r="M30" s="42"/>
      <c r="N30" s="42"/>
      <c r="O30" s="42"/>
      <c r="P30" s="42"/>
      <c r="Q30" s="42"/>
      <c r="R30" s="42"/>
      <c r="S30" s="42"/>
      <c r="T30" s="42"/>
      <c r="U30" s="42"/>
      <c r="V30" s="42"/>
      <c r="W30" s="42"/>
      <c r="X30" s="42"/>
      <c r="Y30" s="42"/>
      <c r="Z30" s="42"/>
    </row>
    <row r="31" spans="1:26" ht="12.75" customHeight="1" x14ac:dyDescent="0.25">
      <c r="A31" s="42"/>
      <c r="B31" s="42"/>
      <c r="C31" s="42"/>
      <c r="D31" s="42"/>
      <c r="E31" s="42"/>
      <c r="F31" s="42"/>
      <c r="G31" s="42"/>
      <c r="H31" s="42"/>
      <c r="I31" s="42"/>
      <c r="J31" s="42"/>
      <c r="K31" s="42"/>
      <c r="L31" s="42"/>
      <c r="M31" s="42"/>
      <c r="N31" s="42"/>
      <c r="O31" s="42"/>
      <c r="P31" s="42"/>
      <c r="Q31" s="42"/>
      <c r="R31" s="42"/>
      <c r="S31" s="42"/>
      <c r="T31" s="42"/>
      <c r="U31" s="42"/>
      <c r="V31" s="42"/>
      <c r="W31" s="42"/>
      <c r="X31" s="42"/>
      <c r="Y31" s="42"/>
      <c r="Z31" s="42"/>
    </row>
    <row r="32" spans="1:26" ht="12.75" customHeight="1" x14ac:dyDescent="0.25">
      <c r="A32" s="42"/>
      <c r="B32" s="42"/>
      <c r="C32" s="42"/>
      <c r="D32" s="42"/>
      <c r="E32" s="42"/>
      <c r="F32" s="42"/>
      <c r="G32" s="42"/>
      <c r="H32" s="42"/>
      <c r="I32" s="42"/>
      <c r="J32" s="42"/>
      <c r="K32" s="42"/>
      <c r="L32" s="42"/>
      <c r="M32" s="42"/>
      <c r="N32" s="42"/>
      <c r="O32" s="42"/>
      <c r="P32" s="42"/>
      <c r="Q32" s="42"/>
      <c r="R32" s="42"/>
      <c r="S32" s="42"/>
      <c r="T32" s="42"/>
      <c r="U32" s="42"/>
      <c r="V32" s="42"/>
      <c r="W32" s="42"/>
      <c r="X32" s="42"/>
      <c r="Y32" s="42"/>
      <c r="Z32" s="42"/>
    </row>
    <row r="33" spans="1:26" ht="12.75" customHeight="1" x14ac:dyDescent="0.25">
      <c r="A33" s="42"/>
      <c r="B33" s="42"/>
      <c r="C33" s="42"/>
      <c r="D33" s="42"/>
      <c r="E33" s="42"/>
      <c r="F33" s="42"/>
      <c r="G33" s="42"/>
      <c r="H33" s="42"/>
      <c r="I33" s="42"/>
      <c r="J33" s="42"/>
      <c r="K33" s="42"/>
      <c r="L33" s="42"/>
      <c r="M33" s="42"/>
      <c r="N33" s="42"/>
      <c r="O33" s="42"/>
      <c r="P33" s="42"/>
      <c r="Q33" s="42"/>
      <c r="R33" s="42"/>
      <c r="S33" s="42"/>
      <c r="T33" s="42"/>
      <c r="U33" s="42"/>
      <c r="V33" s="42"/>
      <c r="W33" s="42"/>
      <c r="X33" s="42"/>
      <c r="Y33" s="42"/>
      <c r="Z33" s="42"/>
    </row>
    <row r="34" spans="1:26" ht="12.75" customHeight="1" x14ac:dyDescent="0.25">
      <c r="A34" s="42"/>
      <c r="B34" s="42"/>
      <c r="C34" s="42"/>
      <c r="D34" s="42"/>
      <c r="E34" s="42"/>
      <c r="F34" s="42"/>
      <c r="G34" s="42"/>
      <c r="H34" s="42"/>
      <c r="I34" s="42"/>
      <c r="J34" s="42"/>
      <c r="K34" s="42"/>
      <c r="L34" s="42"/>
      <c r="M34" s="42"/>
      <c r="N34" s="42"/>
      <c r="O34" s="42"/>
      <c r="P34" s="42"/>
      <c r="Q34" s="42"/>
      <c r="R34" s="42"/>
      <c r="S34" s="42"/>
      <c r="T34" s="42"/>
      <c r="U34" s="42"/>
      <c r="V34" s="42"/>
      <c r="W34" s="42"/>
      <c r="X34" s="42"/>
      <c r="Y34" s="42"/>
      <c r="Z34" s="42"/>
    </row>
    <row r="35" spans="1:26" ht="12.75" customHeight="1" x14ac:dyDescent="0.25">
      <c r="A35" s="42"/>
      <c r="B35" s="42"/>
      <c r="C35" s="42"/>
      <c r="D35" s="42"/>
      <c r="E35" s="42"/>
      <c r="F35" s="42"/>
      <c r="G35" s="42"/>
      <c r="H35" s="42"/>
      <c r="I35" s="42"/>
      <c r="J35" s="42"/>
      <c r="K35" s="42"/>
      <c r="L35" s="42"/>
      <c r="M35" s="42"/>
      <c r="N35" s="42"/>
      <c r="O35" s="42"/>
      <c r="P35" s="42"/>
      <c r="Q35" s="42"/>
      <c r="R35" s="42"/>
      <c r="S35" s="42"/>
      <c r="T35" s="42"/>
      <c r="U35" s="42"/>
      <c r="V35" s="42"/>
      <c r="W35" s="42"/>
      <c r="X35" s="42"/>
      <c r="Y35" s="42"/>
      <c r="Z35" s="42"/>
    </row>
    <row r="36" spans="1:26" ht="12.75" customHeight="1" x14ac:dyDescent="0.25">
      <c r="A36" s="42"/>
      <c r="B36" s="42"/>
      <c r="C36" s="42"/>
      <c r="D36" s="42"/>
      <c r="E36" s="42"/>
      <c r="F36" s="42"/>
      <c r="G36" s="42"/>
      <c r="H36" s="42"/>
      <c r="I36" s="42"/>
      <c r="J36" s="42"/>
      <c r="K36" s="42"/>
      <c r="L36" s="42"/>
      <c r="M36" s="42"/>
      <c r="N36" s="42"/>
      <c r="O36" s="42"/>
      <c r="P36" s="42"/>
      <c r="Q36" s="42"/>
      <c r="R36" s="42"/>
      <c r="S36" s="42"/>
      <c r="T36" s="42"/>
      <c r="U36" s="42"/>
      <c r="V36" s="42"/>
      <c r="W36" s="42"/>
      <c r="X36" s="42"/>
      <c r="Y36" s="42"/>
      <c r="Z36" s="42"/>
    </row>
    <row r="37" spans="1:26" ht="12.75" customHeight="1" x14ac:dyDescent="0.25">
      <c r="A37" s="42"/>
      <c r="B37" s="42"/>
      <c r="C37" s="42"/>
      <c r="D37" s="42"/>
      <c r="E37" s="42"/>
      <c r="F37" s="42"/>
      <c r="G37" s="42"/>
      <c r="H37" s="42"/>
      <c r="I37" s="42"/>
      <c r="J37" s="42"/>
      <c r="K37" s="42"/>
      <c r="L37" s="42"/>
      <c r="M37" s="42"/>
      <c r="N37" s="42"/>
      <c r="O37" s="42"/>
      <c r="P37" s="42"/>
      <c r="Q37" s="42"/>
      <c r="R37" s="42"/>
      <c r="S37" s="42"/>
      <c r="T37" s="42"/>
      <c r="U37" s="42"/>
      <c r="V37" s="42"/>
      <c r="W37" s="42"/>
      <c r="X37" s="42"/>
      <c r="Y37" s="42"/>
      <c r="Z37" s="42"/>
    </row>
    <row r="38" spans="1:26" ht="12.75" customHeight="1" x14ac:dyDescent="0.25">
      <c r="A38" s="42"/>
      <c r="B38" s="42"/>
      <c r="C38" s="42"/>
      <c r="D38" s="42"/>
      <c r="E38" s="42"/>
      <c r="F38" s="42"/>
      <c r="G38" s="42"/>
      <c r="H38" s="42"/>
      <c r="I38" s="42"/>
      <c r="J38" s="42"/>
      <c r="K38" s="42"/>
      <c r="L38" s="42"/>
      <c r="M38" s="42"/>
      <c r="N38" s="42"/>
      <c r="O38" s="42"/>
      <c r="P38" s="42"/>
      <c r="Q38" s="42"/>
      <c r="R38" s="42"/>
      <c r="S38" s="42"/>
      <c r="T38" s="42"/>
      <c r="U38" s="42"/>
      <c r="V38" s="42"/>
      <c r="W38" s="42"/>
      <c r="X38" s="42"/>
      <c r="Y38" s="42"/>
      <c r="Z38" s="42"/>
    </row>
    <row r="39" spans="1:26" ht="12.75" customHeight="1" x14ac:dyDescent="0.25">
      <c r="A39" s="42"/>
      <c r="B39" s="42"/>
      <c r="C39" s="42"/>
      <c r="D39" s="42"/>
      <c r="E39" s="42"/>
      <c r="F39" s="42"/>
      <c r="G39" s="42"/>
      <c r="H39" s="42"/>
      <c r="I39" s="42"/>
      <c r="J39" s="42"/>
      <c r="K39" s="42"/>
      <c r="L39" s="42"/>
      <c r="M39" s="42"/>
      <c r="N39" s="42"/>
      <c r="O39" s="42"/>
      <c r="P39" s="42"/>
      <c r="Q39" s="42"/>
      <c r="R39" s="42"/>
      <c r="S39" s="42"/>
      <c r="T39" s="42"/>
      <c r="U39" s="42"/>
      <c r="V39" s="42"/>
      <c r="W39" s="42"/>
      <c r="X39" s="42"/>
      <c r="Y39" s="42"/>
      <c r="Z39" s="42"/>
    </row>
    <row r="40" spans="1:26" ht="12.75" customHeight="1" x14ac:dyDescent="0.25">
      <c r="A40" s="42"/>
      <c r="B40" s="42"/>
      <c r="C40" s="42"/>
      <c r="D40" s="42"/>
      <c r="E40" s="42"/>
      <c r="F40" s="42"/>
      <c r="G40" s="42"/>
      <c r="H40" s="42"/>
      <c r="I40" s="42"/>
      <c r="J40" s="42"/>
      <c r="K40" s="42"/>
      <c r="L40" s="42"/>
      <c r="M40" s="42"/>
      <c r="N40" s="42"/>
      <c r="O40" s="42"/>
      <c r="P40" s="42"/>
      <c r="Q40" s="42"/>
      <c r="R40" s="42"/>
      <c r="S40" s="42"/>
      <c r="T40" s="42"/>
      <c r="U40" s="42"/>
      <c r="V40" s="42"/>
      <c r="W40" s="42"/>
      <c r="X40" s="42"/>
      <c r="Y40" s="42"/>
      <c r="Z40" s="42"/>
    </row>
    <row r="41" spans="1:26" ht="12.75" customHeight="1" x14ac:dyDescent="0.25">
      <c r="A41" s="42"/>
      <c r="B41" s="42"/>
      <c r="C41" s="42"/>
      <c r="D41" s="42"/>
      <c r="E41" s="42"/>
      <c r="F41" s="42"/>
      <c r="G41" s="42"/>
      <c r="H41" s="42"/>
      <c r="I41" s="42"/>
      <c r="J41" s="42"/>
      <c r="K41" s="42"/>
      <c r="L41" s="42"/>
      <c r="M41" s="42"/>
      <c r="N41" s="42"/>
      <c r="O41" s="42"/>
      <c r="P41" s="42"/>
      <c r="Q41" s="42"/>
      <c r="R41" s="42"/>
      <c r="S41" s="42"/>
      <c r="T41" s="42"/>
      <c r="U41" s="42"/>
      <c r="V41" s="42"/>
      <c r="W41" s="42"/>
      <c r="X41" s="42"/>
      <c r="Y41" s="42"/>
      <c r="Z41" s="42"/>
    </row>
    <row r="42" spans="1:26" ht="12.75" customHeight="1" x14ac:dyDescent="0.25">
      <c r="A42" s="42"/>
      <c r="B42" s="42"/>
      <c r="C42" s="42"/>
      <c r="D42" s="42"/>
      <c r="E42" s="42"/>
      <c r="F42" s="42"/>
      <c r="G42" s="42"/>
      <c r="H42" s="42"/>
      <c r="I42" s="42"/>
      <c r="J42" s="42"/>
      <c r="K42" s="42"/>
      <c r="L42" s="42"/>
      <c r="M42" s="42"/>
      <c r="N42" s="42"/>
      <c r="O42" s="42"/>
      <c r="P42" s="42"/>
      <c r="Q42" s="42"/>
      <c r="R42" s="42"/>
      <c r="S42" s="42"/>
      <c r="T42" s="42"/>
      <c r="U42" s="42"/>
      <c r="V42" s="42"/>
      <c r="W42" s="42"/>
      <c r="X42" s="42"/>
      <c r="Y42" s="42"/>
      <c r="Z42" s="42"/>
    </row>
    <row r="43" spans="1:26" ht="12.75" customHeight="1" x14ac:dyDescent="0.25">
      <c r="A43" s="42"/>
      <c r="B43" s="42"/>
      <c r="C43" s="42"/>
      <c r="D43" s="42"/>
      <c r="E43" s="42"/>
      <c r="F43" s="42"/>
      <c r="G43" s="42"/>
      <c r="H43" s="42"/>
      <c r="I43" s="42"/>
      <c r="J43" s="42"/>
      <c r="K43" s="42"/>
      <c r="L43" s="42"/>
      <c r="M43" s="42"/>
      <c r="N43" s="42"/>
      <c r="O43" s="42"/>
      <c r="P43" s="42"/>
      <c r="Q43" s="42"/>
      <c r="R43" s="42"/>
      <c r="S43" s="42"/>
      <c r="T43" s="42"/>
      <c r="U43" s="42"/>
      <c r="V43" s="42"/>
      <c r="W43" s="42"/>
      <c r="X43" s="42"/>
      <c r="Y43" s="42"/>
      <c r="Z43" s="42"/>
    </row>
    <row r="44" spans="1:26" ht="12.75" customHeight="1" x14ac:dyDescent="0.25">
      <c r="A44" s="42"/>
      <c r="B44" s="42"/>
      <c r="C44" s="42"/>
      <c r="D44" s="42"/>
      <c r="E44" s="42"/>
      <c r="F44" s="42"/>
      <c r="G44" s="42"/>
      <c r="H44" s="42"/>
      <c r="I44" s="42"/>
      <c r="J44" s="42"/>
      <c r="K44" s="42"/>
      <c r="L44" s="42"/>
      <c r="M44" s="42"/>
      <c r="N44" s="42"/>
      <c r="O44" s="42"/>
      <c r="P44" s="42"/>
      <c r="Q44" s="42"/>
      <c r="R44" s="42"/>
      <c r="S44" s="42"/>
      <c r="T44" s="42"/>
      <c r="U44" s="42"/>
      <c r="V44" s="42"/>
      <c r="W44" s="42"/>
      <c r="X44" s="42"/>
      <c r="Y44" s="42"/>
      <c r="Z44" s="42"/>
    </row>
    <row r="45" spans="1:26" ht="12.75" customHeight="1" x14ac:dyDescent="0.25">
      <c r="A45" s="42"/>
      <c r="B45" s="42"/>
      <c r="C45" s="42"/>
      <c r="D45" s="42"/>
      <c r="E45" s="42"/>
      <c r="F45" s="42"/>
      <c r="G45" s="42"/>
      <c r="H45" s="42"/>
      <c r="I45" s="42"/>
      <c r="J45" s="42"/>
      <c r="K45" s="42"/>
      <c r="L45" s="42"/>
      <c r="M45" s="42"/>
      <c r="N45" s="42"/>
      <c r="O45" s="42"/>
      <c r="P45" s="42"/>
      <c r="Q45" s="42"/>
      <c r="R45" s="42"/>
      <c r="S45" s="42"/>
      <c r="T45" s="42"/>
      <c r="U45" s="42"/>
      <c r="V45" s="42"/>
      <c r="W45" s="42"/>
      <c r="X45" s="42"/>
      <c r="Y45" s="42"/>
      <c r="Z45" s="42"/>
    </row>
    <row r="46" spans="1:26" ht="12.75" customHeight="1" x14ac:dyDescent="0.25">
      <c r="A46" s="42"/>
      <c r="B46" s="42"/>
      <c r="C46" s="42"/>
      <c r="D46" s="42"/>
      <c r="E46" s="42"/>
      <c r="F46" s="42"/>
      <c r="G46" s="42"/>
      <c r="H46" s="42"/>
      <c r="I46" s="42"/>
      <c r="J46" s="42"/>
      <c r="K46" s="42"/>
      <c r="L46" s="42"/>
      <c r="M46" s="42"/>
      <c r="N46" s="42"/>
      <c r="O46" s="42"/>
      <c r="P46" s="42"/>
      <c r="Q46" s="42"/>
      <c r="R46" s="42"/>
      <c r="S46" s="42"/>
      <c r="T46" s="42"/>
      <c r="U46" s="42"/>
      <c r="V46" s="42"/>
      <c r="W46" s="42"/>
      <c r="X46" s="42"/>
      <c r="Y46" s="42"/>
      <c r="Z46" s="42"/>
    </row>
    <row r="47" spans="1:26" ht="12.75" customHeight="1" x14ac:dyDescent="0.25">
      <c r="A47" s="42"/>
      <c r="B47" s="42"/>
      <c r="C47" s="42"/>
      <c r="D47" s="42"/>
      <c r="E47" s="42"/>
      <c r="F47" s="42"/>
      <c r="G47" s="42"/>
      <c r="H47" s="42"/>
      <c r="I47" s="42"/>
      <c r="J47" s="42"/>
      <c r="K47" s="42"/>
      <c r="L47" s="42"/>
      <c r="M47" s="42"/>
      <c r="N47" s="42"/>
      <c r="O47" s="42"/>
      <c r="P47" s="42"/>
      <c r="Q47" s="42"/>
      <c r="R47" s="42"/>
      <c r="S47" s="42"/>
      <c r="T47" s="42"/>
      <c r="U47" s="42"/>
      <c r="V47" s="42"/>
      <c r="W47" s="42"/>
      <c r="X47" s="42"/>
      <c r="Y47" s="42"/>
      <c r="Z47" s="42"/>
    </row>
    <row r="48" spans="1:26" ht="12.75" customHeight="1" x14ac:dyDescent="0.25">
      <c r="A48" s="42"/>
      <c r="B48" s="42"/>
      <c r="C48" s="42"/>
      <c r="D48" s="42"/>
      <c r="E48" s="42"/>
      <c r="F48" s="42"/>
      <c r="G48" s="42"/>
      <c r="H48" s="42"/>
      <c r="I48" s="42"/>
      <c r="J48" s="42"/>
      <c r="K48" s="42"/>
      <c r="L48" s="42"/>
      <c r="M48" s="42"/>
      <c r="N48" s="42"/>
      <c r="O48" s="42"/>
      <c r="P48" s="42"/>
      <c r="Q48" s="42"/>
      <c r="R48" s="42"/>
      <c r="S48" s="42"/>
      <c r="T48" s="42"/>
      <c r="U48" s="42"/>
      <c r="V48" s="42"/>
      <c r="W48" s="42"/>
      <c r="X48" s="42"/>
      <c r="Y48" s="42"/>
      <c r="Z48" s="42"/>
    </row>
    <row r="49" spans="1:26" ht="12.75" customHeight="1" x14ac:dyDescent="0.25">
      <c r="A49" s="42"/>
      <c r="B49" s="42"/>
      <c r="C49" s="42"/>
      <c r="D49" s="42"/>
      <c r="E49" s="42"/>
      <c r="F49" s="42"/>
      <c r="G49" s="42"/>
      <c r="H49" s="42"/>
      <c r="I49" s="42"/>
      <c r="J49" s="42"/>
      <c r="K49" s="42"/>
      <c r="L49" s="42"/>
      <c r="M49" s="42"/>
      <c r="N49" s="42"/>
      <c r="O49" s="42"/>
      <c r="P49" s="42"/>
      <c r="Q49" s="42"/>
      <c r="R49" s="42"/>
      <c r="S49" s="42"/>
      <c r="T49" s="42"/>
      <c r="U49" s="42"/>
      <c r="V49" s="42"/>
      <c r="W49" s="42"/>
      <c r="X49" s="42"/>
      <c r="Y49" s="42"/>
      <c r="Z49" s="42"/>
    </row>
    <row r="50" spans="1:26" ht="12.75" customHeight="1" x14ac:dyDescent="0.25">
      <c r="A50" s="42"/>
      <c r="B50" s="42"/>
      <c r="C50" s="42"/>
      <c r="D50" s="42"/>
      <c r="E50" s="42"/>
      <c r="F50" s="42"/>
      <c r="G50" s="42"/>
      <c r="H50" s="42"/>
      <c r="I50" s="42"/>
      <c r="J50" s="42"/>
      <c r="K50" s="42"/>
      <c r="L50" s="42"/>
      <c r="M50" s="42"/>
      <c r="N50" s="42"/>
      <c r="O50" s="42"/>
      <c r="P50" s="42"/>
      <c r="Q50" s="42"/>
      <c r="R50" s="42"/>
      <c r="S50" s="42"/>
      <c r="T50" s="42"/>
      <c r="U50" s="42"/>
      <c r="V50" s="42"/>
      <c r="W50" s="42"/>
      <c r="X50" s="42"/>
      <c r="Y50" s="42"/>
      <c r="Z50" s="42"/>
    </row>
    <row r="51" spans="1:26" ht="12.75" customHeight="1" x14ac:dyDescent="0.25">
      <c r="A51" s="42"/>
      <c r="B51" s="42"/>
      <c r="C51" s="42"/>
      <c r="D51" s="42"/>
      <c r="E51" s="42"/>
      <c r="F51" s="42"/>
      <c r="G51" s="42"/>
      <c r="H51" s="42"/>
      <c r="I51" s="42"/>
      <c r="J51" s="42"/>
      <c r="K51" s="42"/>
      <c r="L51" s="42"/>
      <c r="M51" s="42"/>
      <c r="N51" s="42"/>
      <c r="O51" s="42"/>
      <c r="P51" s="42"/>
      <c r="Q51" s="42"/>
      <c r="R51" s="42"/>
      <c r="S51" s="42"/>
      <c r="T51" s="42"/>
      <c r="U51" s="42"/>
      <c r="V51" s="42"/>
      <c r="W51" s="42"/>
      <c r="X51" s="42"/>
      <c r="Y51" s="42"/>
      <c r="Z51" s="42"/>
    </row>
    <row r="52" spans="1:26" ht="12.75" customHeight="1" x14ac:dyDescent="0.25">
      <c r="A52" s="42"/>
      <c r="B52" s="42"/>
      <c r="C52" s="42"/>
      <c r="D52" s="42"/>
      <c r="E52" s="42"/>
      <c r="F52" s="42"/>
      <c r="G52" s="42"/>
      <c r="H52" s="42"/>
      <c r="I52" s="42"/>
      <c r="J52" s="42"/>
      <c r="K52" s="42"/>
      <c r="L52" s="42"/>
      <c r="M52" s="42"/>
      <c r="N52" s="42"/>
      <c r="O52" s="42"/>
      <c r="P52" s="42"/>
      <c r="Q52" s="42"/>
      <c r="R52" s="42"/>
      <c r="S52" s="42"/>
      <c r="T52" s="42"/>
      <c r="U52" s="42"/>
      <c r="V52" s="42"/>
      <c r="W52" s="42"/>
      <c r="X52" s="42"/>
      <c r="Y52" s="42"/>
      <c r="Z52" s="42"/>
    </row>
    <row r="53" spans="1:26" ht="12.75" customHeight="1" x14ac:dyDescent="0.25">
      <c r="A53" s="42"/>
      <c r="B53" s="42"/>
      <c r="C53" s="42"/>
      <c r="D53" s="42"/>
      <c r="E53" s="42"/>
      <c r="F53" s="42"/>
      <c r="G53" s="42"/>
      <c r="H53" s="42"/>
      <c r="I53" s="42"/>
      <c r="J53" s="42"/>
      <c r="K53" s="42"/>
      <c r="L53" s="42"/>
      <c r="M53" s="42"/>
      <c r="N53" s="42"/>
      <c r="O53" s="42"/>
      <c r="P53" s="42"/>
      <c r="Q53" s="42"/>
      <c r="R53" s="42"/>
      <c r="S53" s="42"/>
      <c r="T53" s="42"/>
      <c r="U53" s="42"/>
      <c r="V53" s="42"/>
      <c r="W53" s="42"/>
      <c r="X53" s="42"/>
      <c r="Y53" s="42"/>
      <c r="Z53" s="42"/>
    </row>
    <row r="54" spans="1:26" ht="12.75" customHeight="1" x14ac:dyDescent="0.25">
      <c r="A54" s="42"/>
      <c r="B54" s="42"/>
      <c r="C54" s="42"/>
      <c r="D54" s="42"/>
      <c r="E54" s="42"/>
      <c r="F54" s="42"/>
      <c r="G54" s="42"/>
      <c r="H54" s="42"/>
      <c r="I54" s="42"/>
      <c r="J54" s="42"/>
      <c r="K54" s="42"/>
      <c r="L54" s="42"/>
      <c r="M54" s="42"/>
      <c r="N54" s="42"/>
      <c r="O54" s="42"/>
      <c r="P54" s="42"/>
      <c r="Q54" s="42"/>
      <c r="R54" s="42"/>
      <c r="S54" s="42"/>
      <c r="T54" s="42"/>
      <c r="U54" s="42"/>
      <c r="V54" s="42"/>
      <c r="W54" s="42"/>
      <c r="X54" s="42"/>
      <c r="Y54" s="42"/>
      <c r="Z54" s="42"/>
    </row>
    <row r="55" spans="1:26" ht="12.75" customHeight="1" x14ac:dyDescent="0.25">
      <c r="A55" s="42"/>
      <c r="B55" s="42"/>
      <c r="C55" s="42"/>
      <c r="D55" s="42"/>
      <c r="E55" s="42"/>
      <c r="F55" s="42"/>
      <c r="G55" s="42"/>
      <c r="H55" s="42"/>
      <c r="I55" s="42"/>
      <c r="J55" s="42"/>
      <c r="K55" s="42"/>
      <c r="L55" s="42"/>
      <c r="M55" s="42"/>
      <c r="N55" s="42"/>
      <c r="O55" s="42"/>
      <c r="P55" s="42"/>
      <c r="Q55" s="42"/>
      <c r="R55" s="42"/>
      <c r="S55" s="42"/>
      <c r="T55" s="42"/>
      <c r="U55" s="42"/>
      <c r="V55" s="42"/>
      <c r="W55" s="42"/>
      <c r="X55" s="42"/>
      <c r="Y55" s="42"/>
      <c r="Z55" s="42"/>
    </row>
    <row r="56" spans="1:26" ht="12.75" customHeight="1" x14ac:dyDescent="0.25">
      <c r="A56" s="42"/>
      <c r="B56" s="42"/>
      <c r="C56" s="42"/>
      <c r="D56" s="42"/>
      <c r="E56" s="42"/>
      <c r="F56" s="42"/>
      <c r="G56" s="42"/>
      <c r="H56" s="42"/>
      <c r="I56" s="42"/>
      <c r="J56" s="42"/>
      <c r="K56" s="42"/>
      <c r="L56" s="42"/>
      <c r="M56" s="42"/>
      <c r="N56" s="42"/>
      <c r="O56" s="42"/>
      <c r="P56" s="42"/>
      <c r="Q56" s="42"/>
      <c r="R56" s="42"/>
      <c r="S56" s="42"/>
      <c r="T56" s="42"/>
      <c r="U56" s="42"/>
      <c r="V56" s="42"/>
      <c r="W56" s="42"/>
      <c r="X56" s="42"/>
      <c r="Y56" s="42"/>
      <c r="Z56" s="42"/>
    </row>
    <row r="57" spans="1:26" ht="12.75" customHeight="1" x14ac:dyDescent="0.25">
      <c r="A57" s="42"/>
      <c r="B57" s="42"/>
      <c r="C57" s="42"/>
      <c r="D57" s="42"/>
      <c r="E57" s="42"/>
      <c r="F57" s="42"/>
      <c r="G57" s="42"/>
      <c r="H57" s="42"/>
      <c r="I57" s="42"/>
      <c r="J57" s="42"/>
      <c r="K57" s="42"/>
      <c r="L57" s="42"/>
      <c r="M57" s="42"/>
      <c r="N57" s="42"/>
      <c r="O57" s="42"/>
      <c r="P57" s="42"/>
      <c r="Q57" s="42"/>
      <c r="R57" s="42"/>
      <c r="S57" s="42"/>
      <c r="T57" s="42"/>
      <c r="U57" s="42"/>
      <c r="V57" s="42"/>
      <c r="W57" s="42"/>
      <c r="X57" s="42"/>
      <c r="Y57" s="42"/>
      <c r="Z57" s="42"/>
    </row>
    <row r="58" spans="1:26" ht="12.75" customHeight="1" x14ac:dyDescent="0.25">
      <c r="A58" s="42"/>
      <c r="B58" s="42"/>
      <c r="C58" s="42"/>
      <c r="D58" s="42"/>
      <c r="E58" s="42"/>
      <c r="F58" s="42"/>
      <c r="G58" s="42"/>
      <c r="H58" s="42"/>
      <c r="I58" s="42"/>
      <c r="J58" s="42"/>
      <c r="K58" s="42"/>
      <c r="L58" s="42"/>
      <c r="M58" s="42"/>
      <c r="N58" s="42"/>
      <c r="O58" s="42"/>
      <c r="P58" s="42"/>
      <c r="Q58" s="42"/>
      <c r="R58" s="42"/>
      <c r="S58" s="42"/>
      <c r="T58" s="42"/>
      <c r="U58" s="42"/>
      <c r="V58" s="42"/>
      <c r="W58" s="42"/>
      <c r="X58" s="42"/>
      <c r="Y58" s="42"/>
      <c r="Z58" s="42"/>
    </row>
    <row r="59" spans="1:26" ht="12.75" customHeight="1" x14ac:dyDescent="0.25">
      <c r="A59" s="42"/>
      <c r="B59" s="42"/>
      <c r="C59" s="42"/>
      <c r="D59" s="42"/>
      <c r="E59" s="42"/>
      <c r="F59" s="42"/>
      <c r="G59" s="42"/>
      <c r="H59" s="42"/>
      <c r="I59" s="42"/>
      <c r="J59" s="42"/>
      <c r="K59" s="42"/>
      <c r="L59" s="42"/>
      <c r="M59" s="42"/>
      <c r="N59" s="42"/>
      <c r="O59" s="42"/>
      <c r="P59" s="42"/>
      <c r="Q59" s="42"/>
      <c r="R59" s="42"/>
      <c r="S59" s="42"/>
      <c r="T59" s="42"/>
      <c r="U59" s="42"/>
      <c r="V59" s="42"/>
      <c r="W59" s="42"/>
      <c r="X59" s="42"/>
      <c r="Y59" s="42"/>
      <c r="Z59" s="42"/>
    </row>
    <row r="60" spans="1:26" ht="12.75" customHeight="1" x14ac:dyDescent="0.25">
      <c r="A60" s="42"/>
      <c r="B60" s="42"/>
      <c r="C60" s="42"/>
      <c r="D60" s="42"/>
      <c r="E60" s="42"/>
      <c r="F60" s="42"/>
      <c r="G60" s="42"/>
      <c r="H60" s="42"/>
      <c r="I60" s="42"/>
      <c r="J60" s="42"/>
      <c r="K60" s="42"/>
      <c r="L60" s="42"/>
      <c r="M60" s="42"/>
      <c r="N60" s="42"/>
      <c r="O60" s="42"/>
      <c r="P60" s="42"/>
      <c r="Q60" s="42"/>
      <c r="R60" s="42"/>
      <c r="S60" s="42"/>
      <c r="T60" s="42"/>
      <c r="U60" s="42"/>
      <c r="V60" s="42"/>
      <c r="W60" s="42"/>
      <c r="X60" s="42"/>
      <c r="Y60" s="42"/>
      <c r="Z60" s="42"/>
    </row>
    <row r="61" spans="1:26" ht="12.75" customHeight="1" x14ac:dyDescent="0.25">
      <c r="A61" s="42"/>
      <c r="B61" s="42"/>
      <c r="C61" s="42"/>
      <c r="D61" s="42"/>
      <c r="E61" s="42"/>
      <c r="F61" s="42"/>
      <c r="G61" s="42"/>
      <c r="H61" s="42"/>
      <c r="I61" s="42"/>
      <c r="J61" s="42"/>
      <c r="K61" s="42"/>
      <c r="L61" s="42"/>
      <c r="M61" s="42"/>
      <c r="N61" s="42"/>
      <c r="O61" s="42"/>
      <c r="P61" s="42"/>
      <c r="Q61" s="42"/>
      <c r="R61" s="42"/>
      <c r="S61" s="42"/>
      <c r="T61" s="42"/>
      <c r="U61" s="42"/>
      <c r="V61" s="42"/>
      <c r="W61" s="42"/>
      <c r="X61" s="42"/>
      <c r="Y61" s="42"/>
      <c r="Z61" s="42"/>
    </row>
    <row r="62" spans="1:26" ht="12.75" customHeight="1" x14ac:dyDescent="0.25">
      <c r="A62" s="42"/>
      <c r="B62" s="42"/>
      <c r="C62" s="42"/>
      <c r="D62" s="42"/>
      <c r="E62" s="42"/>
      <c r="F62" s="42"/>
      <c r="G62" s="42"/>
      <c r="H62" s="42"/>
      <c r="I62" s="42"/>
      <c r="J62" s="42"/>
      <c r="K62" s="42"/>
      <c r="L62" s="42"/>
      <c r="M62" s="42"/>
      <c r="N62" s="42"/>
      <c r="O62" s="42"/>
      <c r="P62" s="42"/>
      <c r="Q62" s="42"/>
      <c r="R62" s="42"/>
      <c r="S62" s="42"/>
      <c r="T62" s="42"/>
      <c r="U62" s="42"/>
      <c r="V62" s="42"/>
      <c r="W62" s="42"/>
      <c r="X62" s="42"/>
      <c r="Y62" s="42"/>
      <c r="Z62" s="42"/>
    </row>
    <row r="63" spans="1:26" ht="12.75" customHeight="1" x14ac:dyDescent="0.25">
      <c r="A63" s="42"/>
      <c r="B63" s="42"/>
      <c r="C63" s="42"/>
      <c r="D63" s="42"/>
      <c r="E63" s="42"/>
      <c r="F63" s="42"/>
      <c r="G63" s="42"/>
      <c r="H63" s="42"/>
      <c r="I63" s="42"/>
      <c r="J63" s="42"/>
      <c r="K63" s="42"/>
      <c r="L63" s="42"/>
      <c r="M63" s="42"/>
      <c r="N63" s="42"/>
      <c r="O63" s="42"/>
      <c r="P63" s="42"/>
      <c r="Q63" s="42"/>
      <c r="R63" s="42"/>
      <c r="S63" s="42"/>
      <c r="T63" s="42"/>
      <c r="U63" s="42"/>
      <c r="V63" s="42"/>
      <c r="W63" s="42"/>
      <c r="X63" s="42"/>
      <c r="Y63" s="42"/>
      <c r="Z63" s="42"/>
    </row>
    <row r="64" spans="1:26" ht="12.75" customHeight="1" x14ac:dyDescent="0.25">
      <c r="A64" s="42"/>
      <c r="B64" s="42"/>
      <c r="C64" s="42"/>
      <c r="D64" s="42"/>
      <c r="E64" s="42"/>
      <c r="F64" s="42"/>
      <c r="G64" s="42"/>
      <c r="H64" s="42"/>
      <c r="I64" s="42"/>
      <c r="J64" s="42"/>
      <c r="K64" s="42"/>
      <c r="L64" s="42"/>
      <c r="M64" s="42"/>
      <c r="N64" s="42"/>
      <c r="O64" s="42"/>
      <c r="P64" s="42"/>
      <c r="Q64" s="42"/>
      <c r="R64" s="42"/>
      <c r="S64" s="42"/>
      <c r="T64" s="42"/>
      <c r="U64" s="42"/>
      <c r="V64" s="42"/>
      <c r="W64" s="42"/>
      <c r="X64" s="42"/>
      <c r="Y64" s="42"/>
      <c r="Z64" s="42"/>
    </row>
    <row r="65" spans="1:26" ht="12.75" customHeight="1" x14ac:dyDescent="0.25">
      <c r="A65" s="42"/>
      <c r="B65" s="42"/>
      <c r="C65" s="42"/>
      <c r="D65" s="42"/>
      <c r="E65" s="42"/>
      <c r="F65" s="42"/>
      <c r="G65" s="42"/>
      <c r="H65" s="42"/>
      <c r="I65" s="42"/>
      <c r="J65" s="42"/>
      <c r="K65" s="42"/>
      <c r="L65" s="42"/>
      <c r="M65" s="42"/>
      <c r="N65" s="42"/>
      <c r="O65" s="42"/>
      <c r="P65" s="42"/>
      <c r="Q65" s="42"/>
      <c r="R65" s="42"/>
      <c r="S65" s="42"/>
      <c r="T65" s="42"/>
      <c r="U65" s="42"/>
      <c r="V65" s="42"/>
      <c r="W65" s="42"/>
      <c r="X65" s="42"/>
      <c r="Y65" s="42"/>
      <c r="Z65" s="42"/>
    </row>
    <row r="66" spans="1:26" ht="12.75" customHeight="1" x14ac:dyDescent="0.25">
      <c r="A66" s="42"/>
      <c r="B66" s="42"/>
      <c r="C66" s="42"/>
      <c r="D66" s="42"/>
      <c r="E66" s="42"/>
      <c r="F66" s="42"/>
      <c r="G66" s="42"/>
      <c r="H66" s="42"/>
      <c r="I66" s="42"/>
      <c r="J66" s="42"/>
      <c r="K66" s="42"/>
      <c r="L66" s="42"/>
      <c r="M66" s="42"/>
      <c r="N66" s="42"/>
      <c r="O66" s="42"/>
      <c r="P66" s="42"/>
      <c r="Q66" s="42"/>
      <c r="R66" s="42"/>
      <c r="S66" s="42"/>
      <c r="T66" s="42"/>
      <c r="U66" s="42"/>
      <c r="V66" s="42"/>
      <c r="W66" s="42"/>
      <c r="X66" s="42"/>
      <c r="Y66" s="42"/>
      <c r="Z66" s="42"/>
    </row>
    <row r="67" spans="1:26" ht="12.75" customHeight="1" x14ac:dyDescent="0.25">
      <c r="A67" s="42"/>
      <c r="B67" s="42"/>
      <c r="C67" s="42"/>
      <c r="D67" s="42"/>
      <c r="E67" s="42"/>
      <c r="F67" s="42"/>
      <c r="G67" s="42"/>
      <c r="H67" s="42"/>
      <c r="I67" s="42"/>
      <c r="J67" s="42"/>
      <c r="K67" s="42"/>
      <c r="L67" s="42"/>
      <c r="M67" s="42"/>
      <c r="N67" s="42"/>
      <c r="O67" s="42"/>
      <c r="P67" s="42"/>
      <c r="Q67" s="42"/>
      <c r="R67" s="42"/>
      <c r="S67" s="42"/>
      <c r="T67" s="42"/>
      <c r="U67" s="42"/>
      <c r="V67" s="42"/>
      <c r="W67" s="42"/>
      <c r="X67" s="42"/>
      <c r="Y67" s="42"/>
      <c r="Z67" s="42"/>
    </row>
    <row r="68" spans="1:26" ht="12.75" customHeight="1" x14ac:dyDescent="0.25">
      <c r="A68" s="42"/>
      <c r="B68" s="42"/>
      <c r="C68" s="42"/>
      <c r="D68" s="42"/>
      <c r="E68" s="42"/>
      <c r="F68" s="42"/>
      <c r="G68" s="42"/>
      <c r="H68" s="42"/>
      <c r="I68" s="42"/>
      <c r="J68" s="42"/>
      <c r="K68" s="42"/>
      <c r="L68" s="42"/>
      <c r="M68" s="42"/>
      <c r="N68" s="42"/>
      <c r="O68" s="42"/>
      <c r="P68" s="42"/>
      <c r="Q68" s="42"/>
      <c r="R68" s="42"/>
      <c r="S68" s="42"/>
      <c r="T68" s="42"/>
      <c r="U68" s="42"/>
      <c r="V68" s="42"/>
      <c r="W68" s="42"/>
      <c r="X68" s="42"/>
      <c r="Y68" s="42"/>
      <c r="Z68" s="42"/>
    </row>
    <row r="69" spans="1:26" ht="12.75" customHeight="1" x14ac:dyDescent="0.25">
      <c r="A69" s="42"/>
      <c r="B69" s="42"/>
      <c r="C69" s="42"/>
      <c r="D69" s="42"/>
      <c r="E69" s="42"/>
      <c r="F69" s="42"/>
      <c r="G69" s="42"/>
      <c r="H69" s="42"/>
      <c r="I69" s="42"/>
      <c r="J69" s="42"/>
      <c r="K69" s="42"/>
      <c r="L69" s="42"/>
      <c r="M69" s="42"/>
      <c r="N69" s="42"/>
      <c r="O69" s="42"/>
      <c r="P69" s="42"/>
      <c r="Q69" s="42"/>
      <c r="R69" s="42"/>
      <c r="S69" s="42"/>
      <c r="T69" s="42"/>
      <c r="U69" s="42"/>
      <c r="V69" s="42"/>
      <c r="W69" s="42"/>
      <c r="X69" s="42"/>
      <c r="Y69" s="42"/>
      <c r="Z69" s="42"/>
    </row>
    <row r="70" spans="1:26" ht="12.75" customHeight="1" x14ac:dyDescent="0.25">
      <c r="A70" s="42"/>
      <c r="B70" s="42"/>
      <c r="C70" s="42"/>
      <c r="D70" s="42"/>
      <c r="E70" s="42"/>
      <c r="F70" s="42"/>
      <c r="G70" s="42"/>
      <c r="H70" s="42"/>
      <c r="I70" s="42"/>
      <c r="J70" s="42"/>
      <c r="K70" s="42"/>
      <c r="L70" s="42"/>
      <c r="M70" s="42"/>
      <c r="N70" s="42"/>
      <c r="O70" s="42"/>
      <c r="P70" s="42"/>
      <c r="Q70" s="42"/>
      <c r="R70" s="42"/>
      <c r="S70" s="42"/>
      <c r="T70" s="42"/>
      <c r="U70" s="42"/>
      <c r="V70" s="42"/>
      <c r="W70" s="42"/>
      <c r="X70" s="42"/>
      <c r="Y70" s="42"/>
      <c r="Z70" s="42"/>
    </row>
    <row r="71" spans="1:26" ht="12.75" customHeight="1" x14ac:dyDescent="0.25">
      <c r="A71" s="42"/>
      <c r="B71" s="42"/>
      <c r="C71" s="42"/>
      <c r="D71" s="42"/>
      <c r="E71" s="42"/>
      <c r="F71" s="42"/>
      <c r="G71" s="42"/>
      <c r="H71" s="42"/>
      <c r="I71" s="42"/>
      <c r="J71" s="42"/>
      <c r="K71" s="42"/>
      <c r="L71" s="42"/>
      <c r="M71" s="42"/>
      <c r="N71" s="42"/>
      <c r="O71" s="42"/>
      <c r="P71" s="42"/>
      <c r="Q71" s="42"/>
      <c r="R71" s="42"/>
      <c r="S71" s="42"/>
      <c r="T71" s="42"/>
      <c r="U71" s="42"/>
      <c r="V71" s="42"/>
      <c r="W71" s="42"/>
      <c r="X71" s="42"/>
      <c r="Y71" s="42"/>
      <c r="Z71" s="42"/>
    </row>
    <row r="72" spans="1:26" ht="12.75" customHeight="1" x14ac:dyDescent="0.25">
      <c r="A72" s="42"/>
      <c r="B72" s="42"/>
      <c r="C72" s="42"/>
      <c r="D72" s="42"/>
      <c r="E72" s="42"/>
      <c r="F72" s="42"/>
      <c r="G72" s="42"/>
      <c r="H72" s="42"/>
      <c r="I72" s="42"/>
      <c r="J72" s="42"/>
      <c r="K72" s="42"/>
      <c r="L72" s="42"/>
      <c r="M72" s="42"/>
      <c r="N72" s="42"/>
      <c r="O72" s="42"/>
      <c r="P72" s="42"/>
      <c r="Q72" s="42"/>
      <c r="R72" s="42"/>
      <c r="S72" s="42"/>
      <c r="T72" s="42"/>
      <c r="U72" s="42"/>
      <c r="V72" s="42"/>
      <c r="W72" s="42"/>
      <c r="X72" s="42"/>
      <c r="Y72" s="42"/>
      <c r="Z72" s="42"/>
    </row>
    <row r="73" spans="1:26" ht="12.75" customHeight="1" x14ac:dyDescent="0.25">
      <c r="A73" s="42"/>
      <c r="B73" s="42"/>
      <c r="C73" s="42"/>
      <c r="D73" s="42"/>
      <c r="E73" s="42"/>
      <c r="F73" s="42"/>
      <c r="G73" s="42"/>
      <c r="H73" s="42"/>
      <c r="I73" s="42"/>
      <c r="J73" s="42"/>
      <c r="K73" s="42"/>
      <c r="L73" s="42"/>
      <c r="M73" s="42"/>
      <c r="N73" s="42"/>
      <c r="O73" s="42"/>
      <c r="P73" s="42"/>
      <c r="Q73" s="42"/>
      <c r="R73" s="42"/>
      <c r="S73" s="42"/>
      <c r="T73" s="42"/>
      <c r="U73" s="42"/>
      <c r="V73" s="42"/>
      <c r="W73" s="42"/>
      <c r="X73" s="42"/>
      <c r="Y73" s="42"/>
      <c r="Z73" s="42"/>
    </row>
    <row r="74" spans="1:26" ht="12.75" customHeight="1" x14ac:dyDescent="0.25">
      <c r="A74" s="42"/>
      <c r="B74" s="42"/>
      <c r="C74" s="42"/>
      <c r="D74" s="42"/>
      <c r="E74" s="42"/>
      <c r="F74" s="42"/>
      <c r="G74" s="42"/>
      <c r="H74" s="42"/>
      <c r="I74" s="42"/>
      <c r="J74" s="42"/>
      <c r="K74" s="42"/>
      <c r="L74" s="42"/>
      <c r="M74" s="42"/>
      <c r="N74" s="42"/>
      <c r="O74" s="42"/>
      <c r="P74" s="42"/>
      <c r="Q74" s="42"/>
      <c r="R74" s="42"/>
      <c r="S74" s="42"/>
      <c r="T74" s="42"/>
      <c r="U74" s="42"/>
      <c r="V74" s="42"/>
      <c r="W74" s="42"/>
      <c r="X74" s="42"/>
      <c r="Y74" s="42"/>
      <c r="Z74" s="42"/>
    </row>
    <row r="75" spans="1:26" ht="12.75" customHeight="1" x14ac:dyDescent="0.25">
      <c r="A75" s="42"/>
      <c r="B75" s="42"/>
      <c r="C75" s="42"/>
      <c r="D75" s="42"/>
      <c r="E75" s="42"/>
      <c r="F75" s="42"/>
      <c r="G75" s="42"/>
      <c r="H75" s="42"/>
      <c r="I75" s="42"/>
      <c r="J75" s="42"/>
      <c r="K75" s="42"/>
      <c r="L75" s="42"/>
      <c r="M75" s="42"/>
      <c r="N75" s="42"/>
      <c r="O75" s="42"/>
      <c r="P75" s="42"/>
      <c r="Q75" s="42"/>
      <c r="R75" s="42"/>
      <c r="S75" s="42"/>
      <c r="T75" s="42"/>
      <c r="U75" s="42"/>
      <c r="V75" s="42"/>
      <c r="W75" s="42"/>
      <c r="X75" s="42"/>
      <c r="Y75" s="42"/>
      <c r="Z75" s="42"/>
    </row>
    <row r="76" spans="1:26" ht="12.75" customHeight="1" x14ac:dyDescent="0.25">
      <c r="A76" s="42"/>
      <c r="B76" s="42"/>
      <c r="C76" s="42"/>
      <c r="D76" s="42"/>
      <c r="E76" s="42"/>
      <c r="F76" s="42"/>
      <c r="G76" s="42"/>
      <c r="H76" s="42"/>
      <c r="I76" s="42"/>
      <c r="J76" s="42"/>
      <c r="K76" s="42"/>
      <c r="L76" s="42"/>
      <c r="M76" s="42"/>
      <c r="N76" s="42"/>
      <c r="O76" s="42"/>
      <c r="P76" s="42"/>
      <c r="Q76" s="42"/>
      <c r="R76" s="42"/>
      <c r="S76" s="42"/>
      <c r="T76" s="42"/>
      <c r="U76" s="42"/>
      <c r="V76" s="42"/>
      <c r="W76" s="42"/>
      <c r="X76" s="42"/>
      <c r="Y76" s="42"/>
      <c r="Z76" s="42"/>
    </row>
    <row r="77" spans="1:26" ht="12.75" customHeight="1" x14ac:dyDescent="0.25">
      <c r="A77" s="42"/>
      <c r="B77" s="42"/>
      <c r="C77" s="42"/>
      <c r="D77" s="42"/>
      <c r="E77" s="42"/>
      <c r="F77" s="42"/>
      <c r="G77" s="42"/>
      <c r="H77" s="42"/>
      <c r="I77" s="42"/>
      <c r="J77" s="42"/>
      <c r="K77" s="42"/>
      <c r="L77" s="42"/>
      <c r="M77" s="42"/>
      <c r="N77" s="42"/>
      <c r="O77" s="42"/>
      <c r="P77" s="42"/>
      <c r="Q77" s="42"/>
      <c r="R77" s="42"/>
      <c r="S77" s="42"/>
      <c r="T77" s="42"/>
      <c r="U77" s="42"/>
      <c r="V77" s="42"/>
      <c r="W77" s="42"/>
      <c r="X77" s="42"/>
      <c r="Y77" s="42"/>
      <c r="Z77" s="42"/>
    </row>
    <row r="78" spans="1:26" ht="12.75" customHeight="1" x14ac:dyDescent="0.25">
      <c r="A78" s="42"/>
      <c r="B78" s="42"/>
      <c r="C78" s="42"/>
      <c r="D78" s="42"/>
      <c r="E78" s="42"/>
      <c r="F78" s="42"/>
      <c r="G78" s="42"/>
      <c r="H78" s="42"/>
      <c r="I78" s="42"/>
      <c r="J78" s="42"/>
      <c r="K78" s="42"/>
      <c r="L78" s="42"/>
      <c r="M78" s="42"/>
      <c r="N78" s="42"/>
      <c r="O78" s="42"/>
      <c r="P78" s="42"/>
      <c r="Q78" s="42"/>
      <c r="R78" s="42"/>
      <c r="S78" s="42"/>
      <c r="T78" s="42"/>
      <c r="U78" s="42"/>
      <c r="V78" s="42"/>
      <c r="W78" s="42"/>
      <c r="X78" s="42"/>
      <c r="Y78" s="42"/>
      <c r="Z78" s="42"/>
    </row>
    <row r="79" spans="1:26" ht="12.75" customHeight="1" x14ac:dyDescent="0.25">
      <c r="A79" s="42"/>
      <c r="B79" s="42"/>
      <c r="C79" s="42"/>
      <c r="D79" s="42"/>
      <c r="E79" s="42"/>
      <c r="F79" s="42"/>
      <c r="G79" s="42"/>
      <c r="H79" s="42"/>
      <c r="I79" s="42"/>
      <c r="J79" s="42"/>
      <c r="K79" s="42"/>
      <c r="L79" s="42"/>
      <c r="M79" s="42"/>
      <c r="N79" s="42"/>
      <c r="O79" s="42"/>
      <c r="P79" s="42"/>
      <c r="Q79" s="42"/>
      <c r="R79" s="42"/>
      <c r="S79" s="42"/>
      <c r="T79" s="42"/>
      <c r="U79" s="42"/>
      <c r="V79" s="42"/>
      <c r="W79" s="42"/>
      <c r="X79" s="42"/>
      <c r="Y79" s="42"/>
      <c r="Z79" s="42"/>
    </row>
    <row r="80" spans="1:26" ht="12.75" customHeight="1" x14ac:dyDescent="0.25">
      <c r="A80" s="42"/>
      <c r="B80" s="42"/>
      <c r="C80" s="42"/>
      <c r="D80" s="42"/>
      <c r="E80" s="42"/>
      <c r="F80" s="42"/>
      <c r="G80" s="42"/>
      <c r="H80" s="42"/>
      <c r="I80" s="42"/>
      <c r="J80" s="42"/>
      <c r="K80" s="42"/>
      <c r="L80" s="42"/>
      <c r="M80" s="42"/>
      <c r="N80" s="42"/>
      <c r="O80" s="42"/>
      <c r="P80" s="42"/>
      <c r="Q80" s="42"/>
      <c r="R80" s="42"/>
      <c r="S80" s="42"/>
      <c r="T80" s="42"/>
      <c r="U80" s="42"/>
      <c r="V80" s="42"/>
      <c r="W80" s="42"/>
      <c r="X80" s="42"/>
      <c r="Y80" s="42"/>
      <c r="Z80" s="42"/>
    </row>
    <row r="81" spans="1:26" ht="12.75" customHeight="1" x14ac:dyDescent="0.25">
      <c r="A81" s="42"/>
      <c r="B81" s="42"/>
      <c r="C81" s="42"/>
      <c r="D81" s="42"/>
      <c r="E81" s="42"/>
      <c r="F81" s="42"/>
      <c r="G81" s="42"/>
      <c r="H81" s="42"/>
      <c r="I81" s="42"/>
      <c r="J81" s="42"/>
      <c r="K81" s="42"/>
      <c r="L81" s="42"/>
      <c r="M81" s="42"/>
      <c r="N81" s="42"/>
      <c r="O81" s="42"/>
      <c r="P81" s="42"/>
      <c r="Q81" s="42"/>
      <c r="R81" s="42"/>
      <c r="S81" s="42"/>
      <c r="T81" s="42"/>
      <c r="U81" s="42"/>
      <c r="V81" s="42"/>
      <c r="W81" s="42"/>
      <c r="X81" s="42"/>
      <c r="Y81" s="42"/>
      <c r="Z81" s="42"/>
    </row>
    <row r="82" spans="1:26" ht="12.75" customHeight="1" x14ac:dyDescent="0.25">
      <c r="A82" s="42"/>
      <c r="B82" s="42"/>
      <c r="C82" s="42"/>
      <c r="D82" s="42"/>
      <c r="E82" s="42"/>
      <c r="F82" s="42"/>
      <c r="G82" s="42"/>
      <c r="H82" s="42"/>
      <c r="I82" s="42"/>
      <c r="J82" s="42"/>
      <c r="K82" s="42"/>
      <c r="L82" s="42"/>
      <c r="M82" s="42"/>
      <c r="N82" s="42"/>
      <c r="O82" s="42"/>
      <c r="P82" s="42"/>
      <c r="Q82" s="42"/>
      <c r="R82" s="42"/>
      <c r="S82" s="42"/>
      <c r="T82" s="42"/>
      <c r="U82" s="42"/>
      <c r="V82" s="42"/>
      <c r="W82" s="42"/>
      <c r="X82" s="42"/>
      <c r="Y82" s="42"/>
      <c r="Z82" s="42"/>
    </row>
    <row r="83" spans="1:26" ht="12.75" customHeight="1" x14ac:dyDescent="0.25">
      <c r="A83" s="42"/>
      <c r="B83" s="42"/>
      <c r="C83" s="42"/>
      <c r="D83" s="42"/>
      <c r="E83" s="42"/>
      <c r="F83" s="42"/>
      <c r="G83" s="42"/>
      <c r="H83" s="42"/>
      <c r="I83" s="42"/>
      <c r="J83" s="42"/>
      <c r="K83" s="42"/>
      <c r="L83" s="42"/>
      <c r="M83" s="42"/>
      <c r="N83" s="42"/>
      <c r="O83" s="42"/>
      <c r="P83" s="42"/>
      <c r="Q83" s="42"/>
      <c r="R83" s="42"/>
      <c r="S83" s="42"/>
      <c r="T83" s="42"/>
      <c r="U83" s="42"/>
      <c r="V83" s="42"/>
      <c r="W83" s="42"/>
      <c r="X83" s="42"/>
      <c r="Y83" s="42"/>
      <c r="Z83" s="42"/>
    </row>
    <row r="84" spans="1:26" ht="12.75" customHeight="1" x14ac:dyDescent="0.25">
      <c r="A84" s="42"/>
      <c r="B84" s="42"/>
      <c r="C84" s="42"/>
      <c r="D84" s="42"/>
      <c r="E84" s="42"/>
      <c r="F84" s="42"/>
      <c r="G84" s="42"/>
      <c r="H84" s="42"/>
      <c r="I84" s="42"/>
      <c r="J84" s="42"/>
      <c r="K84" s="42"/>
      <c r="L84" s="42"/>
      <c r="M84" s="42"/>
      <c r="N84" s="42"/>
      <c r="O84" s="42"/>
      <c r="P84" s="42"/>
      <c r="Q84" s="42"/>
      <c r="R84" s="42"/>
      <c r="S84" s="42"/>
      <c r="T84" s="42"/>
      <c r="U84" s="42"/>
      <c r="V84" s="42"/>
      <c r="W84" s="42"/>
      <c r="X84" s="42"/>
      <c r="Y84" s="42"/>
      <c r="Z84" s="42"/>
    </row>
    <row r="85" spans="1:26" ht="12.75" customHeight="1" x14ac:dyDescent="0.25">
      <c r="A85" s="42"/>
      <c r="B85" s="42"/>
      <c r="C85" s="42"/>
      <c r="D85" s="42"/>
      <c r="E85" s="42"/>
      <c r="F85" s="42"/>
      <c r="G85" s="42"/>
      <c r="H85" s="42"/>
      <c r="I85" s="42"/>
      <c r="J85" s="42"/>
      <c r="K85" s="42"/>
      <c r="L85" s="42"/>
      <c r="M85" s="42"/>
      <c r="N85" s="42"/>
      <c r="O85" s="42"/>
      <c r="P85" s="42"/>
      <c r="Q85" s="42"/>
      <c r="R85" s="42"/>
      <c r="S85" s="42"/>
      <c r="T85" s="42"/>
      <c r="U85" s="42"/>
      <c r="V85" s="42"/>
      <c r="W85" s="42"/>
      <c r="X85" s="42"/>
      <c r="Y85" s="42"/>
      <c r="Z85" s="42"/>
    </row>
    <row r="86" spans="1:26" ht="12.75" customHeight="1" x14ac:dyDescent="0.25">
      <c r="A86" s="42"/>
      <c r="B86" s="42"/>
      <c r="C86" s="42"/>
      <c r="D86" s="42"/>
      <c r="E86" s="42"/>
      <c r="F86" s="42"/>
      <c r="G86" s="42"/>
      <c r="H86" s="42"/>
      <c r="I86" s="42"/>
      <c r="J86" s="42"/>
      <c r="K86" s="42"/>
      <c r="L86" s="42"/>
      <c r="M86" s="42"/>
      <c r="N86" s="42"/>
      <c r="O86" s="42"/>
      <c r="P86" s="42"/>
      <c r="Q86" s="42"/>
      <c r="R86" s="42"/>
      <c r="S86" s="42"/>
      <c r="T86" s="42"/>
      <c r="U86" s="42"/>
      <c r="V86" s="42"/>
      <c r="W86" s="42"/>
      <c r="X86" s="42"/>
      <c r="Y86" s="42"/>
      <c r="Z86" s="42"/>
    </row>
    <row r="87" spans="1:26" ht="12.75" customHeight="1" x14ac:dyDescent="0.25">
      <c r="A87" s="42"/>
      <c r="B87" s="42"/>
      <c r="C87" s="42"/>
      <c r="D87" s="42"/>
      <c r="E87" s="42"/>
      <c r="F87" s="42"/>
      <c r="G87" s="42"/>
      <c r="H87" s="42"/>
      <c r="I87" s="42"/>
      <c r="J87" s="42"/>
      <c r="K87" s="42"/>
      <c r="L87" s="42"/>
      <c r="M87" s="42"/>
      <c r="N87" s="42"/>
      <c r="O87" s="42"/>
      <c r="P87" s="42"/>
      <c r="Q87" s="42"/>
      <c r="R87" s="42"/>
      <c r="S87" s="42"/>
      <c r="T87" s="42"/>
      <c r="U87" s="42"/>
      <c r="V87" s="42"/>
      <c r="W87" s="42"/>
      <c r="X87" s="42"/>
      <c r="Y87" s="42"/>
      <c r="Z87" s="42"/>
    </row>
    <row r="88" spans="1:26" ht="12.75" customHeight="1" x14ac:dyDescent="0.25">
      <c r="A88" s="42"/>
      <c r="B88" s="42"/>
      <c r="C88" s="42"/>
      <c r="D88" s="42"/>
      <c r="E88" s="42"/>
      <c r="F88" s="42"/>
      <c r="G88" s="42"/>
      <c r="H88" s="42"/>
      <c r="I88" s="42"/>
      <c r="J88" s="42"/>
      <c r="K88" s="42"/>
      <c r="L88" s="42"/>
      <c r="M88" s="42"/>
      <c r="N88" s="42"/>
      <c r="O88" s="42"/>
      <c r="P88" s="42"/>
      <c r="Q88" s="42"/>
      <c r="R88" s="42"/>
      <c r="S88" s="42"/>
      <c r="T88" s="42"/>
      <c r="U88" s="42"/>
      <c r="V88" s="42"/>
      <c r="W88" s="42"/>
      <c r="X88" s="42"/>
      <c r="Y88" s="42"/>
      <c r="Z88" s="42"/>
    </row>
    <row r="89" spans="1:26" ht="12.75" customHeight="1" x14ac:dyDescent="0.25">
      <c r="A89" s="42"/>
      <c r="B89" s="42"/>
      <c r="C89" s="42"/>
      <c r="D89" s="42"/>
      <c r="E89" s="42"/>
      <c r="F89" s="42"/>
      <c r="G89" s="42"/>
      <c r="H89" s="42"/>
      <c r="I89" s="42"/>
      <c r="J89" s="42"/>
      <c r="K89" s="42"/>
      <c r="L89" s="42"/>
      <c r="M89" s="42"/>
      <c r="N89" s="42"/>
      <c r="O89" s="42"/>
      <c r="P89" s="42"/>
      <c r="Q89" s="42"/>
      <c r="R89" s="42"/>
      <c r="S89" s="42"/>
      <c r="T89" s="42"/>
      <c r="U89" s="42"/>
      <c r="V89" s="42"/>
      <c r="W89" s="42"/>
      <c r="X89" s="42"/>
      <c r="Y89" s="42"/>
      <c r="Z89" s="42"/>
    </row>
    <row r="90" spans="1:26" ht="12.75" customHeight="1" x14ac:dyDescent="0.25">
      <c r="A90" s="42"/>
      <c r="B90" s="42"/>
      <c r="C90" s="42"/>
      <c r="D90" s="42"/>
      <c r="E90" s="42"/>
      <c r="F90" s="42"/>
      <c r="G90" s="42"/>
      <c r="H90" s="42"/>
      <c r="I90" s="42"/>
      <c r="J90" s="42"/>
      <c r="K90" s="42"/>
      <c r="L90" s="42"/>
      <c r="M90" s="42"/>
      <c r="N90" s="42"/>
      <c r="O90" s="42"/>
      <c r="P90" s="42"/>
      <c r="Q90" s="42"/>
      <c r="R90" s="42"/>
      <c r="S90" s="42"/>
      <c r="T90" s="42"/>
      <c r="U90" s="42"/>
      <c r="V90" s="42"/>
      <c r="W90" s="42"/>
      <c r="X90" s="42"/>
      <c r="Y90" s="42"/>
      <c r="Z90" s="42"/>
    </row>
    <row r="91" spans="1:26" ht="12.75" customHeight="1" x14ac:dyDescent="0.25">
      <c r="A91" s="42"/>
      <c r="B91" s="42"/>
      <c r="C91" s="42"/>
      <c r="D91" s="42"/>
      <c r="E91" s="42"/>
      <c r="F91" s="42"/>
      <c r="G91" s="42"/>
      <c r="H91" s="42"/>
      <c r="I91" s="42"/>
      <c r="J91" s="42"/>
      <c r="K91" s="42"/>
      <c r="L91" s="42"/>
      <c r="M91" s="42"/>
      <c r="N91" s="42"/>
      <c r="O91" s="42"/>
      <c r="P91" s="42"/>
      <c r="Q91" s="42"/>
      <c r="R91" s="42"/>
      <c r="S91" s="42"/>
      <c r="T91" s="42"/>
      <c r="U91" s="42"/>
      <c r="V91" s="42"/>
      <c r="W91" s="42"/>
      <c r="X91" s="42"/>
      <c r="Y91" s="42"/>
      <c r="Z91" s="42"/>
    </row>
    <row r="92" spans="1:26" ht="12.75" customHeight="1" x14ac:dyDescent="0.25">
      <c r="A92" s="42"/>
      <c r="B92" s="42"/>
      <c r="C92" s="42"/>
      <c r="D92" s="42"/>
      <c r="E92" s="42"/>
      <c r="F92" s="42"/>
      <c r="G92" s="42"/>
      <c r="H92" s="42"/>
      <c r="I92" s="42"/>
      <c r="J92" s="42"/>
      <c r="K92" s="42"/>
      <c r="L92" s="42"/>
      <c r="M92" s="42"/>
      <c r="N92" s="42"/>
      <c r="O92" s="42"/>
      <c r="P92" s="42"/>
      <c r="Q92" s="42"/>
      <c r="R92" s="42"/>
      <c r="S92" s="42"/>
      <c r="T92" s="42"/>
      <c r="U92" s="42"/>
      <c r="V92" s="42"/>
      <c r="W92" s="42"/>
      <c r="X92" s="42"/>
      <c r="Y92" s="42"/>
      <c r="Z92" s="42"/>
    </row>
    <row r="93" spans="1:26" ht="12.75" customHeight="1" x14ac:dyDescent="0.25">
      <c r="A93" s="42"/>
      <c r="B93" s="42"/>
      <c r="C93" s="42"/>
      <c r="D93" s="42"/>
      <c r="E93" s="42"/>
      <c r="F93" s="42"/>
      <c r="G93" s="42"/>
      <c r="H93" s="42"/>
      <c r="I93" s="42"/>
      <c r="J93" s="42"/>
      <c r="K93" s="42"/>
      <c r="L93" s="42"/>
      <c r="M93" s="42"/>
      <c r="N93" s="42"/>
      <c r="O93" s="42"/>
      <c r="P93" s="42"/>
      <c r="Q93" s="42"/>
      <c r="R93" s="42"/>
      <c r="S93" s="42"/>
      <c r="T93" s="42"/>
      <c r="U93" s="42"/>
      <c r="V93" s="42"/>
      <c r="W93" s="42"/>
      <c r="X93" s="42"/>
      <c r="Y93" s="42"/>
      <c r="Z93" s="42"/>
    </row>
    <row r="94" spans="1:26" ht="12.75" customHeight="1" x14ac:dyDescent="0.25">
      <c r="A94" s="42"/>
      <c r="B94" s="42"/>
      <c r="C94" s="42"/>
      <c r="D94" s="42"/>
      <c r="E94" s="42"/>
      <c r="F94" s="42"/>
      <c r="G94" s="42"/>
      <c r="H94" s="42"/>
      <c r="I94" s="42"/>
      <c r="J94" s="42"/>
      <c r="K94" s="42"/>
      <c r="L94" s="42"/>
      <c r="M94" s="42"/>
      <c r="N94" s="42"/>
      <c r="O94" s="42"/>
      <c r="P94" s="42"/>
      <c r="Q94" s="42"/>
      <c r="R94" s="42"/>
      <c r="S94" s="42"/>
      <c r="T94" s="42"/>
      <c r="U94" s="42"/>
      <c r="V94" s="42"/>
      <c r="W94" s="42"/>
      <c r="X94" s="42"/>
      <c r="Y94" s="42"/>
      <c r="Z94" s="42"/>
    </row>
    <row r="95" spans="1:26" ht="12.75" customHeight="1" x14ac:dyDescent="0.25">
      <c r="A95" s="42"/>
      <c r="B95" s="42"/>
      <c r="C95" s="42"/>
      <c r="D95" s="42"/>
      <c r="E95" s="42"/>
      <c r="F95" s="42"/>
      <c r="G95" s="42"/>
      <c r="H95" s="42"/>
      <c r="I95" s="42"/>
      <c r="J95" s="42"/>
      <c r="K95" s="42"/>
      <c r="L95" s="42"/>
      <c r="M95" s="42"/>
      <c r="N95" s="42"/>
      <c r="O95" s="42"/>
      <c r="P95" s="42"/>
      <c r="Q95" s="42"/>
      <c r="R95" s="42"/>
      <c r="S95" s="42"/>
      <c r="T95" s="42"/>
      <c r="U95" s="42"/>
      <c r="V95" s="42"/>
      <c r="W95" s="42"/>
      <c r="X95" s="42"/>
      <c r="Y95" s="42"/>
      <c r="Z95" s="42"/>
    </row>
    <row r="96" spans="1:26" ht="12.75" customHeight="1" x14ac:dyDescent="0.25">
      <c r="A96" s="42"/>
      <c r="B96" s="42"/>
      <c r="C96" s="42"/>
      <c r="D96" s="42"/>
      <c r="E96" s="42"/>
      <c r="F96" s="42"/>
      <c r="G96" s="42"/>
      <c r="H96" s="42"/>
      <c r="I96" s="42"/>
      <c r="J96" s="42"/>
      <c r="K96" s="42"/>
      <c r="L96" s="42"/>
      <c r="M96" s="42"/>
      <c r="N96" s="42"/>
      <c r="O96" s="42"/>
      <c r="P96" s="42"/>
      <c r="Q96" s="42"/>
      <c r="R96" s="42"/>
      <c r="S96" s="42"/>
      <c r="T96" s="42"/>
      <c r="U96" s="42"/>
      <c r="V96" s="42"/>
      <c r="W96" s="42"/>
      <c r="X96" s="42"/>
      <c r="Y96" s="42"/>
      <c r="Z96" s="42"/>
    </row>
    <row r="97" spans="1:26" ht="12.75" customHeight="1" x14ac:dyDescent="0.25">
      <c r="A97" s="42"/>
      <c r="B97" s="42"/>
      <c r="C97" s="42"/>
      <c r="D97" s="42"/>
      <c r="E97" s="42"/>
      <c r="F97" s="42"/>
      <c r="G97" s="42"/>
      <c r="H97" s="42"/>
      <c r="I97" s="42"/>
      <c r="J97" s="42"/>
      <c r="K97" s="42"/>
      <c r="L97" s="42"/>
      <c r="M97" s="42"/>
      <c r="N97" s="42"/>
      <c r="O97" s="42"/>
      <c r="P97" s="42"/>
      <c r="Q97" s="42"/>
      <c r="R97" s="42"/>
      <c r="S97" s="42"/>
      <c r="T97" s="42"/>
      <c r="U97" s="42"/>
      <c r="V97" s="42"/>
      <c r="W97" s="42"/>
      <c r="X97" s="42"/>
      <c r="Y97" s="42"/>
      <c r="Z97" s="42"/>
    </row>
    <row r="98" spans="1:26" ht="12.75" customHeight="1" x14ac:dyDescent="0.25">
      <c r="A98" s="42"/>
      <c r="B98" s="42"/>
      <c r="C98" s="42"/>
      <c r="D98" s="42"/>
      <c r="E98" s="42"/>
      <c r="F98" s="42"/>
      <c r="G98" s="42"/>
      <c r="H98" s="42"/>
      <c r="I98" s="42"/>
      <c r="J98" s="42"/>
      <c r="K98" s="42"/>
      <c r="L98" s="42"/>
      <c r="M98" s="42"/>
      <c r="N98" s="42"/>
      <c r="O98" s="42"/>
      <c r="P98" s="42"/>
      <c r="Q98" s="42"/>
      <c r="R98" s="42"/>
      <c r="S98" s="42"/>
      <c r="T98" s="42"/>
      <c r="U98" s="42"/>
      <c r="V98" s="42"/>
      <c r="W98" s="42"/>
      <c r="X98" s="42"/>
      <c r="Y98" s="42"/>
      <c r="Z98" s="42"/>
    </row>
    <row r="99" spans="1:26" ht="12.75" customHeight="1" x14ac:dyDescent="0.25">
      <c r="A99" s="42"/>
      <c r="B99" s="42"/>
      <c r="C99" s="42"/>
      <c r="D99" s="42"/>
      <c r="E99" s="42"/>
      <c r="F99" s="42"/>
      <c r="G99" s="42"/>
      <c r="H99" s="42"/>
      <c r="I99" s="42"/>
      <c r="J99" s="42"/>
      <c r="K99" s="42"/>
      <c r="L99" s="42"/>
      <c r="M99" s="42"/>
      <c r="N99" s="42"/>
      <c r="O99" s="42"/>
      <c r="P99" s="42"/>
      <c r="Q99" s="42"/>
      <c r="R99" s="42"/>
      <c r="S99" s="42"/>
      <c r="T99" s="42"/>
      <c r="U99" s="42"/>
      <c r="V99" s="42"/>
      <c r="W99" s="42"/>
      <c r="X99" s="42"/>
      <c r="Y99" s="42"/>
      <c r="Z99" s="42"/>
    </row>
    <row r="100" spans="1:26" ht="12.75" customHeight="1" x14ac:dyDescent="0.25">
      <c r="A100" s="42"/>
      <c r="B100" s="42"/>
      <c r="C100" s="42"/>
      <c r="D100" s="42"/>
      <c r="E100" s="42"/>
      <c r="F100" s="42"/>
      <c r="G100" s="42"/>
      <c r="H100" s="42"/>
      <c r="I100" s="42"/>
      <c r="J100" s="42"/>
      <c r="K100" s="42"/>
      <c r="L100" s="42"/>
      <c r="M100" s="42"/>
      <c r="N100" s="42"/>
      <c r="O100" s="42"/>
      <c r="P100" s="42"/>
      <c r="Q100" s="42"/>
      <c r="R100" s="42"/>
      <c r="S100" s="42"/>
      <c r="T100" s="42"/>
      <c r="U100" s="42"/>
      <c r="V100" s="42"/>
      <c r="W100" s="42"/>
      <c r="X100" s="42"/>
      <c r="Y100" s="42"/>
      <c r="Z100" s="42"/>
    </row>
    <row r="101" spans="1:26" ht="12.75" customHeight="1" x14ac:dyDescent="0.25">
      <c r="A101" s="42"/>
      <c r="B101" s="42"/>
      <c r="C101" s="42"/>
      <c r="D101" s="42"/>
      <c r="E101" s="42"/>
      <c r="F101" s="42"/>
      <c r="G101" s="42"/>
      <c r="H101" s="42"/>
      <c r="I101" s="42"/>
      <c r="J101" s="42"/>
      <c r="K101" s="42"/>
      <c r="L101" s="42"/>
      <c r="M101" s="42"/>
      <c r="N101" s="42"/>
      <c r="O101" s="42"/>
      <c r="P101" s="42"/>
      <c r="Q101" s="42"/>
      <c r="R101" s="42"/>
      <c r="S101" s="42"/>
      <c r="T101" s="42"/>
      <c r="U101" s="42"/>
      <c r="V101" s="42"/>
      <c r="W101" s="42"/>
      <c r="X101" s="42"/>
      <c r="Y101" s="42"/>
      <c r="Z101" s="42"/>
    </row>
    <row r="102" spans="1:26" ht="12.75" customHeight="1" x14ac:dyDescent="0.25">
      <c r="A102" s="42"/>
      <c r="B102" s="42"/>
      <c r="C102" s="42"/>
      <c r="D102" s="42"/>
      <c r="E102" s="42"/>
      <c r="F102" s="42"/>
      <c r="G102" s="42"/>
      <c r="H102" s="42"/>
      <c r="I102" s="42"/>
      <c r="J102" s="42"/>
      <c r="K102" s="42"/>
      <c r="L102" s="42"/>
      <c r="M102" s="42"/>
      <c r="N102" s="42"/>
      <c r="O102" s="42"/>
      <c r="P102" s="42"/>
      <c r="Q102" s="42"/>
      <c r="R102" s="42"/>
      <c r="S102" s="42"/>
      <c r="T102" s="42"/>
      <c r="U102" s="42"/>
      <c r="V102" s="42"/>
      <c r="W102" s="42"/>
      <c r="X102" s="42"/>
      <c r="Y102" s="42"/>
      <c r="Z102" s="42"/>
    </row>
    <row r="103" spans="1:26" ht="12.75" customHeight="1" x14ac:dyDescent="0.25">
      <c r="A103" s="42"/>
      <c r="B103" s="42"/>
      <c r="C103" s="42"/>
      <c r="D103" s="42"/>
      <c r="E103" s="42"/>
      <c r="F103" s="42"/>
      <c r="G103" s="42"/>
      <c r="H103" s="42"/>
      <c r="I103" s="42"/>
      <c r="J103" s="42"/>
      <c r="K103" s="42"/>
      <c r="L103" s="42"/>
      <c r="M103" s="42"/>
      <c r="N103" s="42"/>
      <c r="O103" s="42"/>
      <c r="P103" s="42"/>
      <c r="Q103" s="42"/>
      <c r="R103" s="42"/>
      <c r="S103" s="42"/>
      <c r="T103" s="42"/>
      <c r="U103" s="42"/>
      <c r="V103" s="42"/>
      <c r="W103" s="42"/>
      <c r="X103" s="42"/>
      <c r="Y103" s="42"/>
      <c r="Z103" s="42"/>
    </row>
    <row r="104" spans="1:26" ht="12.75" customHeight="1" x14ac:dyDescent="0.25">
      <c r="A104" s="42"/>
      <c r="B104" s="42"/>
      <c r="C104" s="42"/>
      <c r="D104" s="42"/>
      <c r="E104" s="42"/>
      <c r="F104" s="42"/>
      <c r="G104" s="42"/>
      <c r="H104" s="42"/>
      <c r="I104" s="42"/>
      <c r="J104" s="42"/>
      <c r="K104" s="42"/>
      <c r="L104" s="42"/>
      <c r="M104" s="42"/>
      <c r="N104" s="42"/>
      <c r="O104" s="42"/>
      <c r="P104" s="42"/>
      <c r="Q104" s="42"/>
      <c r="R104" s="42"/>
      <c r="S104" s="42"/>
      <c r="T104" s="42"/>
      <c r="U104" s="42"/>
      <c r="V104" s="42"/>
      <c r="W104" s="42"/>
      <c r="X104" s="42"/>
      <c r="Y104" s="42"/>
      <c r="Z104" s="42"/>
    </row>
    <row r="105" spans="1:26" ht="12.75" customHeight="1" x14ac:dyDescent="0.25">
      <c r="A105" s="42"/>
      <c r="B105" s="42"/>
      <c r="C105" s="42"/>
      <c r="D105" s="42"/>
      <c r="E105" s="42"/>
      <c r="F105" s="42"/>
      <c r="G105" s="42"/>
      <c r="H105" s="42"/>
      <c r="I105" s="42"/>
      <c r="J105" s="42"/>
      <c r="K105" s="42"/>
      <c r="L105" s="42"/>
      <c r="M105" s="42"/>
      <c r="N105" s="42"/>
      <c r="O105" s="42"/>
      <c r="P105" s="42"/>
      <c r="Q105" s="42"/>
      <c r="R105" s="42"/>
      <c r="S105" s="42"/>
      <c r="T105" s="42"/>
      <c r="U105" s="42"/>
      <c r="V105" s="42"/>
      <c r="W105" s="42"/>
      <c r="X105" s="42"/>
      <c r="Y105" s="42"/>
      <c r="Z105" s="42"/>
    </row>
    <row r="106" spans="1:26" ht="12.75" customHeight="1" x14ac:dyDescent="0.25">
      <c r="A106" s="42"/>
      <c r="B106" s="42"/>
      <c r="C106" s="42"/>
      <c r="D106" s="42"/>
      <c r="E106" s="42"/>
      <c r="F106" s="42"/>
      <c r="G106" s="42"/>
      <c r="H106" s="42"/>
      <c r="I106" s="42"/>
      <c r="J106" s="42"/>
      <c r="K106" s="42"/>
      <c r="L106" s="42"/>
      <c r="M106" s="42"/>
      <c r="N106" s="42"/>
      <c r="O106" s="42"/>
      <c r="P106" s="42"/>
      <c r="Q106" s="42"/>
      <c r="R106" s="42"/>
      <c r="S106" s="42"/>
      <c r="T106" s="42"/>
      <c r="U106" s="42"/>
      <c r="V106" s="42"/>
      <c r="W106" s="42"/>
      <c r="X106" s="42"/>
      <c r="Y106" s="42"/>
      <c r="Z106" s="42"/>
    </row>
    <row r="107" spans="1:26" ht="12.75" customHeight="1" x14ac:dyDescent="0.25">
      <c r="A107" s="42"/>
      <c r="B107" s="42"/>
      <c r="C107" s="42"/>
      <c r="D107" s="42"/>
      <c r="E107" s="42"/>
      <c r="F107" s="42"/>
      <c r="G107" s="42"/>
      <c r="H107" s="42"/>
      <c r="I107" s="42"/>
      <c r="J107" s="42"/>
      <c r="K107" s="42"/>
      <c r="L107" s="42"/>
      <c r="M107" s="42"/>
      <c r="N107" s="42"/>
      <c r="O107" s="42"/>
      <c r="P107" s="42"/>
      <c r="Q107" s="42"/>
      <c r="R107" s="42"/>
      <c r="S107" s="42"/>
      <c r="T107" s="42"/>
      <c r="U107" s="42"/>
      <c r="V107" s="42"/>
      <c r="W107" s="42"/>
      <c r="X107" s="42"/>
      <c r="Y107" s="42"/>
      <c r="Z107" s="42"/>
    </row>
    <row r="108" spans="1:26" ht="12.75" customHeight="1" x14ac:dyDescent="0.25">
      <c r="A108" s="42"/>
      <c r="B108" s="42"/>
      <c r="C108" s="42"/>
      <c r="D108" s="42"/>
      <c r="E108" s="42"/>
      <c r="F108" s="42"/>
      <c r="G108" s="42"/>
      <c r="H108" s="42"/>
      <c r="I108" s="42"/>
      <c r="J108" s="42"/>
      <c r="K108" s="42"/>
      <c r="L108" s="42"/>
      <c r="M108" s="42"/>
      <c r="N108" s="42"/>
      <c r="O108" s="42"/>
      <c r="P108" s="42"/>
      <c r="Q108" s="42"/>
      <c r="R108" s="42"/>
      <c r="S108" s="42"/>
      <c r="T108" s="42"/>
      <c r="U108" s="42"/>
      <c r="V108" s="42"/>
      <c r="W108" s="42"/>
      <c r="X108" s="42"/>
      <c r="Y108" s="42"/>
      <c r="Z108" s="42"/>
    </row>
    <row r="109" spans="1:26" ht="12.75" customHeight="1" x14ac:dyDescent="0.25">
      <c r="A109" s="42"/>
      <c r="B109" s="42"/>
      <c r="C109" s="42"/>
      <c r="D109" s="42"/>
      <c r="E109" s="42"/>
      <c r="F109" s="42"/>
      <c r="G109" s="42"/>
      <c r="H109" s="42"/>
      <c r="I109" s="42"/>
      <c r="J109" s="42"/>
      <c r="K109" s="42"/>
      <c r="L109" s="42"/>
      <c r="M109" s="42"/>
      <c r="N109" s="42"/>
      <c r="O109" s="42"/>
      <c r="P109" s="42"/>
      <c r="Q109" s="42"/>
      <c r="R109" s="42"/>
      <c r="S109" s="42"/>
      <c r="T109" s="42"/>
      <c r="U109" s="42"/>
      <c r="V109" s="42"/>
      <c r="W109" s="42"/>
      <c r="X109" s="42"/>
      <c r="Y109" s="42"/>
      <c r="Z109" s="42"/>
    </row>
    <row r="110" spans="1:26" ht="12.75" customHeight="1" x14ac:dyDescent="0.25">
      <c r="A110" s="42"/>
      <c r="B110" s="42"/>
      <c r="C110" s="42"/>
      <c r="D110" s="42"/>
      <c r="E110" s="42"/>
      <c r="F110" s="42"/>
      <c r="G110" s="42"/>
      <c r="H110" s="42"/>
      <c r="I110" s="42"/>
      <c r="J110" s="42"/>
      <c r="K110" s="42"/>
      <c r="L110" s="42"/>
      <c r="M110" s="42"/>
      <c r="N110" s="42"/>
      <c r="O110" s="42"/>
      <c r="P110" s="42"/>
      <c r="Q110" s="42"/>
      <c r="R110" s="42"/>
      <c r="S110" s="42"/>
      <c r="T110" s="42"/>
      <c r="U110" s="42"/>
      <c r="V110" s="42"/>
      <c r="W110" s="42"/>
      <c r="X110" s="42"/>
      <c r="Y110" s="42"/>
      <c r="Z110" s="42"/>
    </row>
    <row r="111" spans="1:26" ht="12.75" customHeight="1" x14ac:dyDescent="0.25">
      <c r="A111" s="42"/>
      <c r="B111" s="42"/>
      <c r="C111" s="42"/>
      <c r="D111" s="42"/>
      <c r="E111" s="42"/>
      <c r="F111" s="42"/>
      <c r="G111" s="42"/>
      <c r="H111" s="42"/>
      <c r="I111" s="42"/>
      <c r="J111" s="42"/>
      <c r="K111" s="42"/>
      <c r="L111" s="42"/>
      <c r="M111" s="42"/>
      <c r="N111" s="42"/>
      <c r="O111" s="42"/>
      <c r="P111" s="42"/>
      <c r="Q111" s="42"/>
      <c r="R111" s="42"/>
      <c r="S111" s="42"/>
      <c r="T111" s="42"/>
      <c r="U111" s="42"/>
      <c r="V111" s="42"/>
      <c r="W111" s="42"/>
      <c r="X111" s="42"/>
      <c r="Y111" s="42"/>
      <c r="Z111" s="42"/>
    </row>
    <row r="112" spans="1:26" ht="12.75" customHeight="1" x14ac:dyDescent="0.25">
      <c r="A112" s="42"/>
      <c r="B112" s="42"/>
      <c r="C112" s="42"/>
      <c r="D112" s="42"/>
      <c r="E112" s="42"/>
      <c r="F112" s="42"/>
      <c r="G112" s="42"/>
      <c r="H112" s="42"/>
      <c r="I112" s="42"/>
      <c r="J112" s="42"/>
      <c r="K112" s="42"/>
      <c r="L112" s="42"/>
      <c r="M112" s="42"/>
      <c r="N112" s="42"/>
      <c r="O112" s="42"/>
      <c r="P112" s="42"/>
      <c r="Q112" s="42"/>
      <c r="R112" s="42"/>
      <c r="S112" s="42"/>
      <c r="T112" s="42"/>
      <c r="U112" s="42"/>
      <c r="V112" s="42"/>
      <c r="W112" s="42"/>
      <c r="X112" s="42"/>
      <c r="Y112" s="42"/>
      <c r="Z112" s="42"/>
    </row>
    <row r="113" spans="1:26" ht="12.75" customHeight="1" x14ac:dyDescent="0.25">
      <c r="A113" s="42"/>
      <c r="B113" s="42"/>
      <c r="C113" s="42"/>
      <c r="D113" s="42"/>
      <c r="E113" s="42"/>
      <c r="F113" s="42"/>
      <c r="G113" s="42"/>
      <c r="H113" s="42"/>
      <c r="I113" s="42"/>
      <c r="J113" s="42"/>
      <c r="K113" s="42"/>
      <c r="L113" s="42"/>
      <c r="M113" s="42"/>
      <c r="N113" s="42"/>
      <c r="O113" s="42"/>
      <c r="P113" s="42"/>
      <c r="Q113" s="42"/>
      <c r="R113" s="42"/>
      <c r="S113" s="42"/>
      <c r="T113" s="42"/>
      <c r="U113" s="42"/>
      <c r="V113" s="42"/>
      <c r="W113" s="42"/>
      <c r="X113" s="42"/>
      <c r="Y113" s="42"/>
      <c r="Z113" s="42"/>
    </row>
    <row r="114" spans="1:26" ht="12.75" customHeight="1" x14ac:dyDescent="0.25">
      <c r="A114" s="42"/>
      <c r="B114" s="42"/>
      <c r="C114" s="42"/>
      <c r="D114" s="42"/>
      <c r="E114" s="42"/>
      <c r="F114" s="42"/>
      <c r="G114" s="42"/>
      <c r="H114" s="42"/>
      <c r="I114" s="42"/>
      <c r="J114" s="42"/>
      <c r="K114" s="42"/>
      <c r="L114" s="42"/>
      <c r="M114" s="42"/>
      <c r="N114" s="42"/>
      <c r="O114" s="42"/>
      <c r="P114" s="42"/>
      <c r="Q114" s="42"/>
      <c r="R114" s="42"/>
      <c r="S114" s="42"/>
      <c r="T114" s="42"/>
      <c r="U114" s="42"/>
      <c r="V114" s="42"/>
      <c r="W114" s="42"/>
      <c r="X114" s="42"/>
      <c r="Y114" s="42"/>
      <c r="Z114" s="42"/>
    </row>
    <row r="115" spans="1:26" ht="12.75" customHeight="1" x14ac:dyDescent="0.25">
      <c r="A115" s="42"/>
      <c r="B115" s="42"/>
      <c r="C115" s="42"/>
      <c r="D115" s="42"/>
      <c r="E115" s="42"/>
      <c r="F115" s="42"/>
      <c r="G115" s="42"/>
      <c r="H115" s="42"/>
      <c r="I115" s="42"/>
      <c r="J115" s="42"/>
      <c r="K115" s="42"/>
      <c r="L115" s="42"/>
      <c r="M115" s="42"/>
      <c r="N115" s="42"/>
      <c r="O115" s="42"/>
      <c r="P115" s="42"/>
      <c r="Q115" s="42"/>
      <c r="R115" s="42"/>
      <c r="S115" s="42"/>
      <c r="T115" s="42"/>
      <c r="U115" s="42"/>
      <c r="V115" s="42"/>
      <c r="W115" s="42"/>
      <c r="X115" s="42"/>
      <c r="Y115" s="42"/>
      <c r="Z115" s="42"/>
    </row>
    <row r="116" spans="1:26" ht="12.75" customHeight="1" x14ac:dyDescent="0.25">
      <c r="A116" s="42"/>
      <c r="B116" s="42"/>
      <c r="C116" s="42"/>
      <c r="D116" s="42"/>
      <c r="E116" s="42"/>
      <c r="F116" s="42"/>
      <c r="G116" s="42"/>
      <c r="H116" s="42"/>
      <c r="I116" s="42"/>
      <c r="J116" s="42"/>
      <c r="K116" s="42"/>
      <c r="L116" s="42"/>
      <c r="M116" s="42"/>
      <c r="N116" s="42"/>
      <c r="O116" s="42"/>
      <c r="P116" s="42"/>
      <c r="Q116" s="42"/>
      <c r="R116" s="42"/>
      <c r="S116" s="42"/>
      <c r="T116" s="42"/>
      <c r="U116" s="42"/>
      <c r="V116" s="42"/>
      <c r="W116" s="42"/>
      <c r="X116" s="42"/>
      <c r="Y116" s="42"/>
      <c r="Z116" s="42"/>
    </row>
    <row r="117" spans="1:26" ht="12.75" customHeight="1" x14ac:dyDescent="0.25">
      <c r="A117" s="42"/>
      <c r="B117" s="42"/>
      <c r="C117" s="42"/>
      <c r="D117" s="42"/>
      <c r="E117" s="42"/>
      <c r="F117" s="42"/>
      <c r="G117" s="42"/>
      <c r="H117" s="42"/>
      <c r="I117" s="42"/>
      <c r="J117" s="42"/>
      <c r="K117" s="42"/>
      <c r="L117" s="42"/>
      <c r="M117" s="42"/>
      <c r="N117" s="42"/>
      <c r="O117" s="42"/>
      <c r="P117" s="42"/>
      <c r="Q117" s="42"/>
      <c r="R117" s="42"/>
      <c r="S117" s="42"/>
      <c r="T117" s="42"/>
      <c r="U117" s="42"/>
      <c r="V117" s="42"/>
      <c r="W117" s="42"/>
      <c r="X117" s="42"/>
      <c r="Y117" s="42"/>
      <c r="Z117" s="42"/>
    </row>
    <row r="118" spans="1:26" ht="12.75" customHeight="1" x14ac:dyDescent="0.25">
      <c r="A118" s="42"/>
      <c r="B118" s="42"/>
      <c r="C118" s="42"/>
      <c r="D118" s="42"/>
      <c r="E118" s="42"/>
      <c r="F118" s="42"/>
      <c r="G118" s="42"/>
      <c r="H118" s="42"/>
      <c r="I118" s="42"/>
      <c r="J118" s="42"/>
      <c r="K118" s="42"/>
      <c r="L118" s="42"/>
      <c r="M118" s="42"/>
      <c r="N118" s="42"/>
      <c r="O118" s="42"/>
      <c r="P118" s="42"/>
      <c r="Q118" s="42"/>
      <c r="R118" s="42"/>
      <c r="S118" s="42"/>
      <c r="T118" s="42"/>
      <c r="U118" s="42"/>
      <c r="V118" s="42"/>
      <c r="W118" s="42"/>
      <c r="X118" s="42"/>
      <c r="Y118" s="42"/>
      <c r="Z118" s="42"/>
    </row>
    <row r="119" spans="1:26" ht="12.75" customHeight="1" x14ac:dyDescent="0.25">
      <c r="A119" s="42"/>
      <c r="B119" s="42"/>
      <c r="C119" s="42"/>
      <c r="D119" s="42"/>
      <c r="E119" s="42"/>
      <c r="F119" s="42"/>
      <c r="G119" s="42"/>
      <c r="H119" s="42"/>
      <c r="I119" s="42"/>
      <c r="J119" s="42"/>
      <c r="K119" s="42"/>
      <c r="L119" s="42"/>
      <c r="M119" s="42"/>
      <c r="N119" s="42"/>
      <c r="O119" s="42"/>
      <c r="P119" s="42"/>
      <c r="Q119" s="42"/>
      <c r="R119" s="42"/>
      <c r="S119" s="42"/>
      <c r="T119" s="42"/>
      <c r="U119" s="42"/>
      <c r="V119" s="42"/>
      <c r="W119" s="42"/>
      <c r="X119" s="42"/>
      <c r="Y119" s="42"/>
      <c r="Z119" s="42"/>
    </row>
    <row r="120" spans="1:26" ht="12.75" customHeight="1" x14ac:dyDescent="0.25">
      <c r="A120" s="42"/>
      <c r="B120" s="42"/>
      <c r="C120" s="42"/>
      <c r="D120" s="42"/>
      <c r="E120" s="42"/>
      <c r="F120" s="42"/>
      <c r="G120" s="42"/>
      <c r="H120" s="42"/>
      <c r="I120" s="42"/>
      <c r="J120" s="42"/>
      <c r="K120" s="42"/>
      <c r="L120" s="42"/>
      <c r="M120" s="42"/>
      <c r="N120" s="42"/>
      <c r="O120" s="42"/>
      <c r="P120" s="42"/>
      <c r="Q120" s="42"/>
      <c r="R120" s="42"/>
      <c r="S120" s="42"/>
      <c r="T120" s="42"/>
      <c r="U120" s="42"/>
      <c r="V120" s="42"/>
      <c r="W120" s="42"/>
      <c r="X120" s="42"/>
      <c r="Y120" s="42"/>
      <c r="Z120" s="42"/>
    </row>
    <row r="121" spans="1:26" ht="12.75" customHeight="1" x14ac:dyDescent="0.25">
      <c r="A121" s="42"/>
      <c r="B121" s="42"/>
      <c r="C121" s="42"/>
      <c r="D121" s="42"/>
      <c r="E121" s="42"/>
      <c r="F121" s="42"/>
      <c r="G121" s="42"/>
      <c r="H121" s="42"/>
      <c r="I121" s="42"/>
      <c r="J121" s="42"/>
      <c r="K121" s="42"/>
      <c r="L121" s="42"/>
      <c r="M121" s="42"/>
      <c r="N121" s="42"/>
      <c r="O121" s="42"/>
      <c r="P121" s="42"/>
      <c r="Q121" s="42"/>
      <c r="R121" s="42"/>
      <c r="S121" s="42"/>
      <c r="T121" s="42"/>
      <c r="U121" s="42"/>
      <c r="V121" s="42"/>
      <c r="W121" s="42"/>
      <c r="X121" s="42"/>
      <c r="Y121" s="42"/>
      <c r="Z121" s="42"/>
    </row>
    <row r="122" spans="1:26" ht="12.75" customHeight="1" x14ac:dyDescent="0.25">
      <c r="A122" s="42"/>
      <c r="B122" s="42"/>
      <c r="C122" s="42"/>
      <c r="D122" s="42"/>
      <c r="E122" s="42"/>
      <c r="F122" s="42"/>
      <c r="G122" s="42"/>
      <c r="H122" s="42"/>
      <c r="I122" s="42"/>
      <c r="J122" s="42"/>
      <c r="K122" s="42"/>
      <c r="L122" s="42"/>
      <c r="M122" s="42"/>
      <c r="N122" s="42"/>
      <c r="O122" s="42"/>
      <c r="P122" s="42"/>
      <c r="Q122" s="42"/>
      <c r="R122" s="42"/>
      <c r="S122" s="42"/>
      <c r="T122" s="42"/>
      <c r="U122" s="42"/>
      <c r="V122" s="42"/>
      <c r="W122" s="42"/>
      <c r="X122" s="42"/>
      <c r="Y122" s="42"/>
      <c r="Z122" s="42"/>
    </row>
    <row r="123" spans="1:26" ht="12.75" customHeight="1" x14ac:dyDescent="0.25">
      <c r="A123" s="42"/>
      <c r="B123" s="42"/>
      <c r="C123" s="42"/>
      <c r="D123" s="42"/>
      <c r="E123" s="42"/>
      <c r="F123" s="42"/>
      <c r="G123" s="42"/>
      <c r="H123" s="42"/>
      <c r="I123" s="42"/>
      <c r="J123" s="42"/>
      <c r="K123" s="42"/>
      <c r="L123" s="42"/>
      <c r="M123" s="42"/>
      <c r="N123" s="42"/>
      <c r="O123" s="42"/>
      <c r="P123" s="42"/>
      <c r="Q123" s="42"/>
      <c r="R123" s="42"/>
      <c r="S123" s="42"/>
      <c r="T123" s="42"/>
      <c r="U123" s="42"/>
      <c r="V123" s="42"/>
      <c r="W123" s="42"/>
      <c r="X123" s="42"/>
      <c r="Y123" s="42"/>
      <c r="Z123" s="42"/>
    </row>
    <row r="124" spans="1:26" ht="12.75" customHeight="1" x14ac:dyDescent="0.25">
      <c r="A124" s="42"/>
      <c r="B124" s="42"/>
      <c r="C124" s="42"/>
      <c r="D124" s="42"/>
      <c r="E124" s="42"/>
      <c r="F124" s="42"/>
      <c r="G124" s="42"/>
      <c r="H124" s="42"/>
      <c r="I124" s="42"/>
      <c r="J124" s="42"/>
      <c r="K124" s="42"/>
      <c r="L124" s="42"/>
      <c r="M124" s="42"/>
      <c r="N124" s="42"/>
      <c r="O124" s="42"/>
      <c r="P124" s="42"/>
      <c r="Q124" s="42"/>
      <c r="R124" s="42"/>
      <c r="S124" s="42"/>
      <c r="T124" s="42"/>
      <c r="U124" s="42"/>
      <c r="V124" s="42"/>
      <c r="W124" s="42"/>
      <c r="X124" s="42"/>
      <c r="Y124" s="42"/>
      <c r="Z124" s="42"/>
    </row>
    <row r="125" spans="1:26" ht="12.75" customHeight="1" x14ac:dyDescent="0.25">
      <c r="A125" s="42"/>
      <c r="B125" s="42"/>
      <c r="C125" s="42"/>
      <c r="D125" s="42"/>
      <c r="E125" s="42"/>
      <c r="F125" s="42"/>
      <c r="G125" s="42"/>
      <c r="H125" s="42"/>
      <c r="I125" s="42"/>
      <c r="J125" s="42"/>
      <c r="K125" s="42"/>
      <c r="L125" s="42"/>
      <c r="M125" s="42"/>
      <c r="N125" s="42"/>
      <c r="O125" s="42"/>
      <c r="P125" s="42"/>
      <c r="Q125" s="42"/>
      <c r="R125" s="42"/>
      <c r="S125" s="42"/>
      <c r="T125" s="42"/>
      <c r="U125" s="42"/>
      <c r="V125" s="42"/>
      <c r="W125" s="42"/>
      <c r="X125" s="42"/>
      <c r="Y125" s="42"/>
      <c r="Z125" s="42"/>
    </row>
    <row r="126" spans="1:26" ht="12.75" customHeight="1" x14ac:dyDescent="0.25">
      <c r="A126" s="42"/>
      <c r="B126" s="42"/>
      <c r="C126" s="42"/>
      <c r="D126" s="42"/>
      <c r="E126" s="42"/>
      <c r="F126" s="42"/>
      <c r="G126" s="42"/>
      <c r="H126" s="42"/>
      <c r="I126" s="42"/>
      <c r="J126" s="42"/>
      <c r="K126" s="42"/>
      <c r="L126" s="42"/>
      <c r="M126" s="42"/>
      <c r="N126" s="42"/>
      <c r="O126" s="42"/>
      <c r="P126" s="42"/>
      <c r="Q126" s="42"/>
      <c r="R126" s="42"/>
      <c r="S126" s="42"/>
      <c r="T126" s="42"/>
      <c r="U126" s="42"/>
      <c r="V126" s="42"/>
      <c r="W126" s="42"/>
      <c r="X126" s="42"/>
      <c r="Y126" s="42"/>
      <c r="Z126" s="42"/>
    </row>
    <row r="127" spans="1:26" ht="12.75" customHeight="1" x14ac:dyDescent="0.25">
      <c r="A127" s="42"/>
      <c r="B127" s="42"/>
      <c r="C127" s="42"/>
      <c r="D127" s="42"/>
      <c r="E127" s="42"/>
      <c r="F127" s="42"/>
      <c r="G127" s="42"/>
      <c r="H127" s="42"/>
      <c r="I127" s="42"/>
      <c r="J127" s="42"/>
      <c r="K127" s="42"/>
      <c r="L127" s="42"/>
      <c r="M127" s="42"/>
      <c r="N127" s="42"/>
      <c r="O127" s="42"/>
      <c r="P127" s="42"/>
      <c r="Q127" s="42"/>
      <c r="R127" s="42"/>
      <c r="S127" s="42"/>
      <c r="T127" s="42"/>
      <c r="U127" s="42"/>
      <c r="V127" s="42"/>
      <c r="W127" s="42"/>
      <c r="X127" s="42"/>
      <c r="Y127" s="42"/>
      <c r="Z127" s="42"/>
    </row>
    <row r="128" spans="1:26" ht="12.75" customHeight="1" x14ac:dyDescent="0.25">
      <c r="A128" s="42"/>
      <c r="B128" s="42"/>
      <c r="C128" s="42"/>
      <c r="D128" s="42"/>
      <c r="E128" s="42"/>
      <c r="F128" s="42"/>
      <c r="G128" s="42"/>
      <c r="H128" s="42"/>
      <c r="I128" s="42"/>
      <c r="J128" s="42"/>
      <c r="K128" s="42"/>
      <c r="L128" s="42"/>
      <c r="M128" s="42"/>
      <c r="N128" s="42"/>
      <c r="O128" s="42"/>
      <c r="P128" s="42"/>
      <c r="Q128" s="42"/>
      <c r="R128" s="42"/>
      <c r="S128" s="42"/>
      <c r="T128" s="42"/>
      <c r="U128" s="42"/>
      <c r="V128" s="42"/>
      <c r="W128" s="42"/>
      <c r="X128" s="42"/>
      <c r="Y128" s="42"/>
      <c r="Z128" s="42"/>
    </row>
    <row r="129" spans="1:26" ht="12.75" customHeight="1" x14ac:dyDescent="0.25">
      <c r="A129" s="42"/>
      <c r="B129" s="42"/>
      <c r="C129" s="42"/>
      <c r="D129" s="42"/>
      <c r="E129" s="42"/>
      <c r="F129" s="42"/>
      <c r="G129" s="42"/>
      <c r="H129" s="42"/>
      <c r="I129" s="42"/>
      <c r="J129" s="42"/>
      <c r="K129" s="42"/>
      <c r="L129" s="42"/>
      <c r="M129" s="42"/>
      <c r="N129" s="42"/>
      <c r="O129" s="42"/>
      <c r="P129" s="42"/>
      <c r="Q129" s="42"/>
      <c r="R129" s="42"/>
      <c r="S129" s="42"/>
      <c r="T129" s="42"/>
      <c r="U129" s="42"/>
      <c r="V129" s="42"/>
      <c r="W129" s="42"/>
      <c r="X129" s="42"/>
      <c r="Y129" s="42"/>
      <c r="Z129" s="42"/>
    </row>
    <row r="130" spans="1:26" ht="12.75" customHeight="1" x14ac:dyDescent="0.25">
      <c r="A130" s="42"/>
      <c r="B130" s="42"/>
      <c r="C130" s="42"/>
      <c r="D130" s="42"/>
      <c r="E130" s="42"/>
      <c r="F130" s="42"/>
      <c r="G130" s="42"/>
      <c r="H130" s="42"/>
      <c r="I130" s="42"/>
      <c r="J130" s="42"/>
      <c r="K130" s="42"/>
      <c r="L130" s="42"/>
      <c r="M130" s="42"/>
      <c r="N130" s="42"/>
      <c r="O130" s="42"/>
      <c r="P130" s="42"/>
      <c r="Q130" s="42"/>
      <c r="R130" s="42"/>
      <c r="S130" s="42"/>
      <c r="T130" s="42"/>
      <c r="U130" s="42"/>
      <c r="V130" s="42"/>
      <c r="W130" s="42"/>
      <c r="X130" s="42"/>
      <c r="Y130" s="42"/>
      <c r="Z130" s="42"/>
    </row>
    <row r="131" spans="1:26" ht="12.75" customHeight="1" x14ac:dyDescent="0.25">
      <c r="A131" s="42"/>
      <c r="B131" s="42"/>
      <c r="C131" s="42"/>
      <c r="D131" s="42"/>
      <c r="E131" s="42"/>
      <c r="F131" s="42"/>
      <c r="G131" s="42"/>
      <c r="H131" s="42"/>
      <c r="I131" s="42"/>
      <c r="J131" s="42"/>
      <c r="K131" s="42"/>
      <c r="L131" s="42"/>
      <c r="M131" s="42"/>
      <c r="N131" s="42"/>
      <c r="O131" s="42"/>
      <c r="P131" s="42"/>
      <c r="Q131" s="42"/>
      <c r="R131" s="42"/>
      <c r="S131" s="42"/>
      <c r="T131" s="42"/>
      <c r="U131" s="42"/>
      <c r="V131" s="42"/>
      <c r="W131" s="42"/>
      <c r="X131" s="42"/>
      <c r="Y131" s="42"/>
      <c r="Z131" s="42"/>
    </row>
    <row r="132" spans="1:26" ht="12.75" customHeight="1" x14ac:dyDescent="0.25">
      <c r="A132" s="42"/>
      <c r="B132" s="42"/>
      <c r="C132" s="42"/>
      <c r="D132" s="42"/>
      <c r="E132" s="42"/>
      <c r="F132" s="42"/>
      <c r="G132" s="42"/>
      <c r="H132" s="42"/>
      <c r="I132" s="42"/>
      <c r="J132" s="42"/>
      <c r="K132" s="42"/>
      <c r="L132" s="42"/>
      <c r="M132" s="42"/>
      <c r="N132" s="42"/>
      <c r="O132" s="42"/>
      <c r="P132" s="42"/>
      <c r="Q132" s="42"/>
      <c r="R132" s="42"/>
      <c r="S132" s="42"/>
      <c r="T132" s="42"/>
      <c r="U132" s="42"/>
      <c r="V132" s="42"/>
      <c r="W132" s="42"/>
      <c r="X132" s="42"/>
      <c r="Y132" s="42"/>
      <c r="Z132" s="42"/>
    </row>
    <row r="133" spans="1:26" ht="12.75" customHeight="1" x14ac:dyDescent="0.25">
      <c r="A133" s="42"/>
      <c r="B133" s="42"/>
      <c r="C133" s="42"/>
      <c r="D133" s="42"/>
      <c r="E133" s="42"/>
      <c r="F133" s="42"/>
      <c r="G133" s="42"/>
      <c r="H133" s="42"/>
      <c r="I133" s="42"/>
      <c r="J133" s="42"/>
      <c r="K133" s="42"/>
      <c r="L133" s="42"/>
      <c r="M133" s="42"/>
      <c r="N133" s="42"/>
      <c r="O133" s="42"/>
      <c r="P133" s="42"/>
      <c r="Q133" s="42"/>
      <c r="R133" s="42"/>
      <c r="S133" s="42"/>
      <c r="T133" s="42"/>
      <c r="U133" s="42"/>
      <c r="V133" s="42"/>
      <c r="W133" s="42"/>
      <c r="X133" s="42"/>
      <c r="Y133" s="42"/>
      <c r="Z133" s="42"/>
    </row>
    <row r="134" spans="1:26" ht="12.75" customHeight="1" x14ac:dyDescent="0.25">
      <c r="A134" s="42"/>
      <c r="B134" s="42"/>
      <c r="C134" s="42"/>
      <c r="D134" s="42"/>
      <c r="E134" s="42"/>
      <c r="F134" s="42"/>
      <c r="G134" s="42"/>
      <c r="H134" s="42"/>
      <c r="I134" s="42"/>
      <c r="J134" s="42"/>
      <c r="K134" s="42"/>
      <c r="L134" s="42"/>
      <c r="M134" s="42"/>
      <c r="N134" s="42"/>
      <c r="O134" s="42"/>
      <c r="P134" s="42"/>
      <c r="Q134" s="42"/>
      <c r="R134" s="42"/>
      <c r="S134" s="42"/>
      <c r="T134" s="42"/>
      <c r="U134" s="42"/>
      <c r="V134" s="42"/>
      <c r="W134" s="42"/>
      <c r="X134" s="42"/>
      <c r="Y134" s="42"/>
      <c r="Z134" s="42"/>
    </row>
    <row r="135" spans="1:26" ht="12.75" customHeight="1" x14ac:dyDescent="0.25">
      <c r="A135" s="42"/>
      <c r="B135" s="42"/>
      <c r="C135" s="42"/>
      <c r="D135" s="42"/>
      <c r="E135" s="42"/>
      <c r="F135" s="42"/>
      <c r="G135" s="42"/>
      <c r="H135" s="42"/>
      <c r="I135" s="42"/>
      <c r="J135" s="42"/>
      <c r="K135" s="42"/>
      <c r="L135" s="42"/>
      <c r="M135" s="42"/>
      <c r="N135" s="42"/>
      <c r="O135" s="42"/>
      <c r="P135" s="42"/>
      <c r="Q135" s="42"/>
      <c r="R135" s="42"/>
      <c r="S135" s="42"/>
      <c r="T135" s="42"/>
      <c r="U135" s="42"/>
      <c r="V135" s="42"/>
      <c r="W135" s="42"/>
      <c r="X135" s="42"/>
      <c r="Y135" s="42"/>
      <c r="Z135" s="42"/>
    </row>
    <row r="136" spans="1:26" ht="12.75" customHeight="1" x14ac:dyDescent="0.25">
      <c r="A136" s="42"/>
      <c r="B136" s="42"/>
      <c r="C136" s="42"/>
      <c r="D136" s="42"/>
      <c r="E136" s="42"/>
      <c r="F136" s="42"/>
      <c r="G136" s="42"/>
      <c r="H136" s="42"/>
      <c r="I136" s="42"/>
      <c r="J136" s="42"/>
      <c r="K136" s="42"/>
      <c r="L136" s="42"/>
      <c r="M136" s="42"/>
      <c r="N136" s="42"/>
      <c r="O136" s="42"/>
      <c r="P136" s="42"/>
      <c r="Q136" s="42"/>
      <c r="R136" s="42"/>
      <c r="S136" s="42"/>
      <c r="T136" s="42"/>
      <c r="U136" s="42"/>
      <c r="V136" s="42"/>
      <c r="W136" s="42"/>
      <c r="X136" s="42"/>
      <c r="Y136" s="42"/>
      <c r="Z136" s="42"/>
    </row>
    <row r="137" spans="1:26" ht="12.75" customHeight="1" x14ac:dyDescent="0.25">
      <c r="A137" s="42"/>
      <c r="B137" s="42"/>
      <c r="C137" s="42"/>
      <c r="D137" s="42"/>
      <c r="E137" s="42"/>
      <c r="F137" s="42"/>
      <c r="G137" s="42"/>
      <c r="H137" s="42"/>
      <c r="I137" s="42"/>
      <c r="J137" s="42"/>
      <c r="K137" s="42"/>
      <c r="L137" s="42"/>
      <c r="M137" s="42"/>
      <c r="N137" s="42"/>
      <c r="O137" s="42"/>
      <c r="P137" s="42"/>
      <c r="Q137" s="42"/>
      <c r="R137" s="42"/>
      <c r="S137" s="42"/>
      <c r="T137" s="42"/>
      <c r="U137" s="42"/>
      <c r="V137" s="42"/>
      <c r="W137" s="42"/>
      <c r="X137" s="42"/>
      <c r="Y137" s="42"/>
      <c r="Z137" s="42"/>
    </row>
    <row r="138" spans="1:26" ht="12.75" customHeight="1" x14ac:dyDescent="0.25">
      <c r="A138" s="42"/>
      <c r="B138" s="42"/>
      <c r="C138" s="42"/>
      <c r="D138" s="42"/>
      <c r="E138" s="42"/>
      <c r="F138" s="42"/>
      <c r="G138" s="42"/>
      <c r="H138" s="42"/>
      <c r="I138" s="42"/>
      <c r="J138" s="42"/>
      <c r="K138" s="42"/>
      <c r="L138" s="42"/>
      <c r="M138" s="42"/>
      <c r="N138" s="42"/>
      <c r="O138" s="42"/>
      <c r="P138" s="42"/>
      <c r="Q138" s="42"/>
      <c r="R138" s="42"/>
      <c r="S138" s="42"/>
      <c r="T138" s="42"/>
      <c r="U138" s="42"/>
      <c r="V138" s="42"/>
      <c r="W138" s="42"/>
      <c r="X138" s="42"/>
      <c r="Y138" s="42"/>
      <c r="Z138" s="42"/>
    </row>
    <row r="139" spans="1:26" ht="12.75" customHeight="1" x14ac:dyDescent="0.25">
      <c r="A139" s="42"/>
      <c r="B139" s="42"/>
      <c r="C139" s="42"/>
      <c r="D139" s="42"/>
      <c r="E139" s="42"/>
      <c r="F139" s="42"/>
      <c r="G139" s="42"/>
      <c r="H139" s="42"/>
      <c r="I139" s="42"/>
      <c r="J139" s="42"/>
      <c r="K139" s="42"/>
      <c r="L139" s="42"/>
      <c r="M139" s="42"/>
      <c r="N139" s="42"/>
      <c r="O139" s="42"/>
      <c r="P139" s="42"/>
      <c r="Q139" s="42"/>
      <c r="R139" s="42"/>
      <c r="S139" s="42"/>
      <c r="T139" s="42"/>
      <c r="U139" s="42"/>
      <c r="V139" s="42"/>
      <c r="W139" s="42"/>
      <c r="X139" s="42"/>
      <c r="Y139" s="42"/>
      <c r="Z139" s="42"/>
    </row>
    <row r="140" spans="1:26" ht="12.75" customHeight="1" x14ac:dyDescent="0.25">
      <c r="A140" s="42"/>
      <c r="B140" s="42"/>
      <c r="C140" s="42"/>
      <c r="D140" s="42"/>
      <c r="E140" s="42"/>
      <c r="F140" s="42"/>
      <c r="G140" s="42"/>
      <c r="H140" s="42"/>
      <c r="I140" s="42"/>
      <c r="J140" s="42"/>
      <c r="K140" s="42"/>
      <c r="L140" s="42"/>
      <c r="M140" s="42"/>
      <c r="N140" s="42"/>
      <c r="O140" s="42"/>
      <c r="P140" s="42"/>
      <c r="Q140" s="42"/>
      <c r="R140" s="42"/>
      <c r="S140" s="42"/>
      <c r="T140" s="42"/>
      <c r="U140" s="42"/>
      <c r="V140" s="42"/>
      <c r="W140" s="42"/>
      <c r="X140" s="42"/>
      <c r="Y140" s="42"/>
      <c r="Z140" s="42"/>
    </row>
    <row r="141" spans="1:26" ht="12.75" customHeight="1" x14ac:dyDescent="0.25">
      <c r="A141" s="42"/>
      <c r="B141" s="42"/>
      <c r="C141" s="42"/>
      <c r="D141" s="42"/>
      <c r="E141" s="42"/>
      <c r="F141" s="42"/>
      <c r="G141" s="42"/>
      <c r="H141" s="42"/>
      <c r="I141" s="42"/>
      <c r="J141" s="42"/>
      <c r="K141" s="42"/>
      <c r="L141" s="42"/>
      <c r="M141" s="42"/>
      <c r="N141" s="42"/>
      <c r="O141" s="42"/>
      <c r="P141" s="42"/>
      <c r="Q141" s="42"/>
      <c r="R141" s="42"/>
      <c r="S141" s="42"/>
      <c r="T141" s="42"/>
      <c r="U141" s="42"/>
      <c r="V141" s="42"/>
      <c r="W141" s="42"/>
      <c r="X141" s="42"/>
      <c r="Y141" s="42"/>
      <c r="Z141" s="42"/>
    </row>
    <row r="142" spans="1:26" ht="12.75" customHeight="1" x14ac:dyDescent="0.25">
      <c r="A142" s="42"/>
      <c r="B142" s="42"/>
      <c r="C142" s="42"/>
      <c r="D142" s="42"/>
      <c r="E142" s="42"/>
      <c r="F142" s="42"/>
      <c r="G142" s="42"/>
      <c r="H142" s="42"/>
      <c r="I142" s="42"/>
      <c r="J142" s="42"/>
      <c r="K142" s="42"/>
      <c r="L142" s="42"/>
      <c r="M142" s="42"/>
      <c r="N142" s="42"/>
      <c r="O142" s="42"/>
      <c r="P142" s="42"/>
      <c r="Q142" s="42"/>
      <c r="R142" s="42"/>
      <c r="S142" s="42"/>
      <c r="T142" s="42"/>
      <c r="U142" s="42"/>
      <c r="V142" s="42"/>
      <c r="W142" s="42"/>
      <c r="X142" s="42"/>
      <c r="Y142" s="42"/>
      <c r="Z142" s="42"/>
    </row>
    <row r="143" spans="1:26" ht="12.75" customHeight="1" x14ac:dyDescent="0.25">
      <c r="A143" s="42"/>
      <c r="B143" s="42"/>
      <c r="C143" s="42"/>
      <c r="D143" s="42"/>
      <c r="E143" s="42"/>
      <c r="F143" s="42"/>
      <c r="G143" s="42"/>
      <c r="H143" s="42"/>
      <c r="I143" s="42"/>
      <c r="J143" s="42"/>
      <c r="K143" s="42"/>
      <c r="L143" s="42"/>
      <c r="M143" s="42"/>
      <c r="N143" s="42"/>
      <c r="O143" s="42"/>
      <c r="P143" s="42"/>
      <c r="Q143" s="42"/>
      <c r="R143" s="42"/>
      <c r="S143" s="42"/>
      <c r="T143" s="42"/>
      <c r="U143" s="42"/>
      <c r="V143" s="42"/>
      <c r="W143" s="42"/>
      <c r="X143" s="42"/>
      <c r="Y143" s="42"/>
      <c r="Z143" s="42"/>
    </row>
    <row r="144" spans="1:26" ht="12.75" customHeight="1" x14ac:dyDescent="0.25">
      <c r="A144" s="42"/>
      <c r="B144" s="42"/>
      <c r="C144" s="42"/>
      <c r="D144" s="42"/>
      <c r="E144" s="42"/>
      <c r="F144" s="42"/>
      <c r="G144" s="42"/>
      <c r="H144" s="42"/>
      <c r="I144" s="42"/>
      <c r="J144" s="42"/>
      <c r="K144" s="42"/>
      <c r="L144" s="42"/>
      <c r="M144" s="42"/>
      <c r="N144" s="42"/>
      <c r="O144" s="42"/>
      <c r="P144" s="42"/>
      <c r="Q144" s="42"/>
      <c r="R144" s="42"/>
      <c r="S144" s="42"/>
      <c r="T144" s="42"/>
      <c r="U144" s="42"/>
      <c r="V144" s="42"/>
      <c r="W144" s="42"/>
      <c r="X144" s="42"/>
      <c r="Y144" s="42"/>
      <c r="Z144" s="42"/>
    </row>
    <row r="145" spans="1:26" ht="12.75" customHeight="1" x14ac:dyDescent="0.25">
      <c r="A145" s="42"/>
      <c r="B145" s="42"/>
      <c r="C145" s="42"/>
      <c r="D145" s="42"/>
      <c r="E145" s="42"/>
      <c r="F145" s="42"/>
      <c r="G145" s="42"/>
      <c r="H145" s="42"/>
      <c r="I145" s="42"/>
      <c r="J145" s="42"/>
      <c r="K145" s="42"/>
      <c r="L145" s="42"/>
      <c r="M145" s="42"/>
      <c r="N145" s="42"/>
      <c r="O145" s="42"/>
      <c r="P145" s="42"/>
      <c r="Q145" s="42"/>
      <c r="R145" s="42"/>
      <c r="S145" s="42"/>
      <c r="T145" s="42"/>
      <c r="U145" s="42"/>
      <c r="V145" s="42"/>
      <c r="W145" s="42"/>
      <c r="X145" s="42"/>
      <c r="Y145" s="42"/>
      <c r="Z145" s="42"/>
    </row>
    <row r="146" spans="1:26" ht="12.75" customHeight="1" x14ac:dyDescent="0.25">
      <c r="A146" s="42"/>
      <c r="B146" s="42"/>
      <c r="C146" s="42"/>
      <c r="D146" s="42"/>
      <c r="E146" s="42"/>
      <c r="F146" s="42"/>
      <c r="G146" s="42"/>
      <c r="H146" s="42"/>
      <c r="I146" s="42"/>
      <c r="J146" s="42"/>
      <c r="K146" s="42"/>
      <c r="L146" s="42"/>
      <c r="M146" s="42"/>
      <c r="N146" s="42"/>
      <c r="O146" s="42"/>
      <c r="P146" s="42"/>
      <c r="Q146" s="42"/>
      <c r="R146" s="42"/>
      <c r="S146" s="42"/>
      <c r="T146" s="42"/>
      <c r="U146" s="42"/>
      <c r="V146" s="42"/>
      <c r="W146" s="42"/>
      <c r="X146" s="42"/>
      <c r="Y146" s="42"/>
      <c r="Z146" s="42"/>
    </row>
    <row r="147" spans="1:26" ht="12.75" customHeight="1" x14ac:dyDescent="0.25">
      <c r="A147" s="42"/>
      <c r="B147" s="42"/>
      <c r="C147" s="42"/>
      <c r="D147" s="42"/>
      <c r="E147" s="42"/>
      <c r="F147" s="42"/>
      <c r="G147" s="42"/>
      <c r="H147" s="42"/>
      <c r="I147" s="42"/>
      <c r="J147" s="42"/>
      <c r="K147" s="42"/>
      <c r="L147" s="42"/>
      <c r="M147" s="42"/>
      <c r="N147" s="42"/>
      <c r="O147" s="42"/>
      <c r="P147" s="42"/>
      <c r="Q147" s="42"/>
      <c r="R147" s="42"/>
      <c r="S147" s="42"/>
      <c r="T147" s="42"/>
      <c r="U147" s="42"/>
      <c r="V147" s="42"/>
      <c r="W147" s="42"/>
      <c r="X147" s="42"/>
      <c r="Y147" s="42"/>
      <c r="Z147" s="42"/>
    </row>
    <row r="148" spans="1:26" ht="12.75" customHeight="1" x14ac:dyDescent="0.25">
      <c r="A148" s="42"/>
      <c r="B148" s="42"/>
      <c r="C148" s="42"/>
      <c r="D148" s="42"/>
      <c r="E148" s="42"/>
      <c r="F148" s="42"/>
      <c r="G148" s="42"/>
      <c r="H148" s="42"/>
      <c r="I148" s="42"/>
      <c r="J148" s="42"/>
      <c r="K148" s="42"/>
      <c r="L148" s="42"/>
      <c r="M148" s="42"/>
      <c r="N148" s="42"/>
      <c r="O148" s="42"/>
      <c r="P148" s="42"/>
      <c r="Q148" s="42"/>
      <c r="R148" s="42"/>
      <c r="S148" s="42"/>
      <c r="T148" s="42"/>
      <c r="U148" s="42"/>
      <c r="V148" s="42"/>
      <c r="W148" s="42"/>
      <c r="X148" s="42"/>
      <c r="Y148" s="42"/>
      <c r="Z148" s="42"/>
    </row>
    <row r="149" spans="1:26" ht="12.75" customHeight="1" x14ac:dyDescent="0.25">
      <c r="A149" s="42"/>
      <c r="B149" s="42"/>
      <c r="C149" s="42"/>
      <c r="D149" s="42"/>
      <c r="E149" s="42"/>
      <c r="F149" s="42"/>
      <c r="G149" s="42"/>
      <c r="H149" s="42"/>
      <c r="I149" s="42"/>
      <c r="J149" s="42"/>
      <c r="K149" s="42"/>
      <c r="L149" s="42"/>
      <c r="M149" s="42"/>
      <c r="N149" s="42"/>
      <c r="O149" s="42"/>
      <c r="P149" s="42"/>
      <c r="Q149" s="42"/>
      <c r="R149" s="42"/>
      <c r="S149" s="42"/>
      <c r="T149" s="42"/>
      <c r="U149" s="42"/>
      <c r="V149" s="42"/>
      <c r="W149" s="42"/>
      <c r="X149" s="42"/>
      <c r="Y149" s="42"/>
      <c r="Z149" s="42"/>
    </row>
    <row r="150" spans="1:26" ht="12.75" customHeight="1" x14ac:dyDescent="0.25">
      <c r="A150" s="42"/>
      <c r="B150" s="42"/>
      <c r="C150" s="42"/>
      <c r="D150" s="42"/>
      <c r="E150" s="42"/>
      <c r="F150" s="42"/>
      <c r="G150" s="42"/>
      <c r="H150" s="42"/>
      <c r="I150" s="42"/>
      <c r="J150" s="42"/>
      <c r="K150" s="42"/>
      <c r="L150" s="42"/>
      <c r="M150" s="42"/>
      <c r="N150" s="42"/>
      <c r="O150" s="42"/>
      <c r="P150" s="42"/>
      <c r="Q150" s="42"/>
      <c r="R150" s="42"/>
      <c r="S150" s="42"/>
      <c r="T150" s="42"/>
      <c r="U150" s="42"/>
      <c r="V150" s="42"/>
      <c r="W150" s="42"/>
      <c r="X150" s="42"/>
      <c r="Y150" s="42"/>
      <c r="Z150" s="42"/>
    </row>
    <row r="151" spans="1:26" ht="12.75" customHeight="1" x14ac:dyDescent="0.25">
      <c r="A151" s="42"/>
      <c r="B151" s="42"/>
      <c r="C151" s="42"/>
      <c r="D151" s="42"/>
      <c r="E151" s="42"/>
      <c r="F151" s="42"/>
      <c r="G151" s="42"/>
      <c r="H151" s="42"/>
      <c r="I151" s="42"/>
      <c r="J151" s="42"/>
      <c r="K151" s="42"/>
      <c r="L151" s="42"/>
      <c r="M151" s="42"/>
      <c r="N151" s="42"/>
      <c r="O151" s="42"/>
      <c r="P151" s="42"/>
      <c r="Q151" s="42"/>
      <c r="R151" s="42"/>
      <c r="S151" s="42"/>
      <c r="T151" s="42"/>
      <c r="U151" s="42"/>
      <c r="V151" s="42"/>
      <c r="W151" s="42"/>
      <c r="X151" s="42"/>
      <c r="Y151" s="42"/>
      <c r="Z151" s="42"/>
    </row>
    <row r="152" spans="1:26" ht="12.75" customHeight="1" x14ac:dyDescent="0.25">
      <c r="A152" s="42"/>
      <c r="B152" s="42"/>
      <c r="C152" s="42"/>
      <c r="D152" s="42"/>
      <c r="E152" s="42"/>
      <c r="F152" s="42"/>
      <c r="G152" s="42"/>
      <c r="H152" s="42"/>
      <c r="I152" s="42"/>
      <c r="J152" s="42"/>
      <c r="K152" s="42"/>
      <c r="L152" s="42"/>
      <c r="M152" s="42"/>
      <c r="N152" s="42"/>
      <c r="O152" s="42"/>
      <c r="P152" s="42"/>
      <c r="Q152" s="42"/>
      <c r="R152" s="42"/>
      <c r="S152" s="42"/>
      <c r="T152" s="42"/>
      <c r="U152" s="42"/>
      <c r="V152" s="42"/>
      <c r="W152" s="42"/>
      <c r="X152" s="42"/>
      <c r="Y152" s="42"/>
      <c r="Z152" s="42"/>
    </row>
    <row r="153" spans="1:26" ht="12.75" customHeight="1" x14ac:dyDescent="0.25">
      <c r="A153" s="42"/>
      <c r="B153" s="42"/>
      <c r="C153" s="42"/>
      <c r="D153" s="42"/>
      <c r="E153" s="42"/>
      <c r="F153" s="42"/>
      <c r="G153" s="42"/>
      <c r="H153" s="42"/>
      <c r="I153" s="42"/>
      <c r="J153" s="42"/>
      <c r="K153" s="42"/>
      <c r="L153" s="42"/>
      <c r="M153" s="42"/>
      <c r="N153" s="42"/>
      <c r="O153" s="42"/>
      <c r="P153" s="42"/>
      <c r="Q153" s="42"/>
      <c r="R153" s="42"/>
      <c r="S153" s="42"/>
      <c r="T153" s="42"/>
      <c r="U153" s="42"/>
      <c r="V153" s="42"/>
      <c r="W153" s="42"/>
      <c r="X153" s="42"/>
      <c r="Y153" s="42"/>
      <c r="Z153" s="42"/>
    </row>
    <row r="154" spans="1:26" ht="12.75" customHeight="1" x14ac:dyDescent="0.25">
      <c r="A154" s="42"/>
      <c r="B154" s="42"/>
      <c r="C154" s="42"/>
      <c r="D154" s="42"/>
      <c r="E154" s="42"/>
      <c r="F154" s="42"/>
      <c r="G154" s="42"/>
      <c r="H154" s="42"/>
      <c r="I154" s="42"/>
      <c r="J154" s="42"/>
      <c r="K154" s="42"/>
      <c r="L154" s="42"/>
      <c r="M154" s="42"/>
      <c r="N154" s="42"/>
      <c r="O154" s="42"/>
      <c r="P154" s="42"/>
      <c r="Q154" s="42"/>
      <c r="R154" s="42"/>
      <c r="S154" s="42"/>
      <c r="T154" s="42"/>
      <c r="U154" s="42"/>
      <c r="V154" s="42"/>
      <c r="W154" s="42"/>
      <c r="X154" s="42"/>
      <c r="Y154" s="42"/>
      <c r="Z154" s="42"/>
    </row>
    <row r="155" spans="1:26" ht="12.75" customHeight="1" x14ac:dyDescent="0.25">
      <c r="A155" s="42"/>
      <c r="B155" s="42"/>
      <c r="C155" s="42"/>
      <c r="D155" s="42"/>
      <c r="E155" s="42"/>
      <c r="F155" s="42"/>
      <c r="G155" s="42"/>
      <c r="H155" s="42"/>
      <c r="I155" s="42"/>
      <c r="J155" s="42"/>
      <c r="K155" s="42"/>
      <c r="L155" s="42"/>
      <c r="M155" s="42"/>
      <c r="N155" s="42"/>
      <c r="O155" s="42"/>
      <c r="P155" s="42"/>
      <c r="Q155" s="42"/>
      <c r="R155" s="42"/>
      <c r="S155" s="42"/>
      <c r="T155" s="42"/>
      <c r="U155" s="42"/>
      <c r="V155" s="42"/>
      <c r="W155" s="42"/>
      <c r="X155" s="42"/>
      <c r="Y155" s="42"/>
      <c r="Z155" s="42"/>
    </row>
    <row r="156" spans="1:26" ht="12.75" customHeight="1" x14ac:dyDescent="0.25">
      <c r="A156" s="42"/>
      <c r="B156" s="42"/>
      <c r="C156" s="42"/>
      <c r="D156" s="42"/>
      <c r="E156" s="42"/>
      <c r="F156" s="42"/>
      <c r="G156" s="42"/>
      <c r="H156" s="42"/>
      <c r="I156" s="42"/>
      <c r="J156" s="42"/>
      <c r="K156" s="42"/>
      <c r="L156" s="42"/>
      <c r="M156" s="42"/>
      <c r="N156" s="42"/>
      <c r="O156" s="42"/>
      <c r="P156" s="42"/>
      <c r="Q156" s="42"/>
      <c r="R156" s="42"/>
      <c r="S156" s="42"/>
      <c r="T156" s="42"/>
      <c r="U156" s="42"/>
      <c r="V156" s="42"/>
      <c r="W156" s="42"/>
      <c r="X156" s="42"/>
      <c r="Y156" s="42"/>
      <c r="Z156" s="42"/>
    </row>
    <row r="157" spans="1:26" ht="12.75" customHeight="1" x14ac:dyDescent="0.25">
      <c r="A157" s="42"/>
      <c r="B157" s="42"/>
      <c r="C157" s="42"/>
      <c r="D157" s="42"/>
      <c r="E157" s="42"/>
      <c r="F157" s="42"/>
      <c r="G157" s="42"/>
      <c r="H157" s="42"/>
      <c r="I157" s="42"/>
      <c r="J157" s="42"/>
      <c r="K157" s="42"/>
      <c r="L157" s="42"/>
      <c r="M157" s="42"/>
      <c r="N157" s="42"/>
      <c r="O157" s="42"/>
      <c r="P157" s="42"/>
      <c r="Q157" s="42"/>
      <c r="R157" s="42"/>
      <c r="S157" s="42"/>
      <c r="T157" s="42"/>
      <c r="U157" s="42"/>
      <c r="V157" s="42"/>
      <c r="W157" s="42"/>
      <c r="X157" s="42"/>
      <c r="Y157" s="42"/>
      <c r="Z157" s="42"/>
    </row>
    <row r="158" spans="1:26" ht="12.75" customHeight="1" x14ac:dyDescent="0.25">
      <c r="A158" s="42"/>
      <c r="B158" s="42"/>
      <c r="C158" s="42"/>
      <c r="D158" s="42"/>
      <c r="E158" s="42"/>
      <c r="F158" s="42"/>
      <c r="G158" s="42"/>
      <c r="H158" s="42"/>
      <c r="I158" s="42"/>
      <c r="J158" s="42"/>
      <c r="K158" s="42"/>
      <c r="L158" s="42"/>
      <c r="M158" s="42"/>
      <c r="N158" s="42"/>
      <c r="O158" s="42"/>
      <c r="P158" s="42"/>
      <c r="Q158" s="42"/>
      <c r="R158" s="42"/>
      <c r="S158" s="42"/>
      <c r="T158" s="42"/>
      <c r="U158" s="42"/>
      <c r="V158" s="42"/>
      <c r="W158" s="42"/>
      <c r="X158" s="42"/>
      <c r="Y158" s="42"/>
      <c r="Z158" s="42"/>
    </row>
    <row r="159" spans="1:26" ht="12.75" customHeight="1" x14ac:dyDescent="0.25">
      <c r="A159" s="42"/>
      <c r="B159" s="42"/>
      <c r="C159" s="42"/>
      <c r="D159" s="42"/>
      <c r="E159" s="42"/>
      <c r="F159" s="42"/>
      <c r="G159" s="42"/>
      <c r="H159" s="42"/>
      <c r="I159" s="42"/>
      <c r="J159" s="42"/>
      <c r="K159" s="42"/>
      <c r="L159" s="42"/>
      <c r="M159" s="42"/>
      <c r="N159" s="42"/>
      <c r="O159" s="42"/>
      <c r="P159" s="42"/>
      <c r="Q159" s="42"/>
      <c r="R159" s="42"/>
      <c r="S159" s="42"/>
      <c r="T159" s="42"/>
      <c r="U159" s="42"/>
      <c r="V159" s="42"/>
      <c r="W159" s="42"/>
      <c r="X159" s="42"/>
      <c r="Y159" s="42"/>
      <c r="Z159" s="42"/>
    </row>
    <row r="160" spans="1:26" ht="12.75" customHeight="1" x14ac:dyDescent="0.25">
      <c r="A160" s="42"/>
      <c r="B160" s="42"/>
      <c r="C160" s="42"/>
      <c r="D160" s="42"/>
      <c r="E160" s="42"/>
      <c r="F160" s="42"/>
      <c r="G160" s="42"/>
      <c r="H160" s="42"/>
      <c r="I160" s="42"/>
      <c r="J160" s="42"/>
      <c r="K160" s="42"/>
      <c r="L160" s="42"/>
      <c r="M160" s="42"/>
      <c r="N160" s="42"/>
      <c r="O160" s="42"/>
      <c r="P160" s="42"/>
      <c r="Q160" s="42"/>
      <c r="R160" s="42"/>
      <c r="S160" s="42"/>
      <c r="T160" s="42"/>
      <c r="U160" s="42"/>
      <c r="V160" s="42"/>
      <c r="W160" s="42"/>
      <c r="X160" s="42"/>
      <c r="Y160" s="42"/>
      <c r="Z160" s="42"/>
    </row>
    <row r="161" spans="1:26" ht="12.75" customHeight="1" x14ac:dyDescent="0.25">
      <c r="A161" s="42"/>
      <c r="B161" s="42"/>
      <c r="C161" s="42"/>
      <c r="D161" s="42"/>
      <c r="E161" s="42"/>
      <c r="F161" s="42"/>
      <c r="G161" s="42"/>
      <c r="H161" s="42"/>
      <c r="I161" s="42"/>
      <c r="J161" s="42"/>
      <c r="K161" s="42"/>
      <c r="L161" s="42"/>
      <c r="M161" s="42"/>
      <c r="N161" s="42"/>
      <c r="O161" s="42"/>
      <c r="P161" s="42"/>
      <c r="Q161" s="42"/>
      <c r="R161" s="42"/>
      <c r="S161" s="42"/>
      <c r="T161" s="42"/>
      <c r="U161" s="42"/>
      <c r="V161" s="42"/>
      <c r="W161" s="42"/>
      <c r="X161" s="42"/>
      <c r="Y161" s="42"/>
      <c r="Z161" s="42"/>
    </row>
    <row r="162" spans="1:26" ht="12.75" customHeight="1" x14ac:dyDescent="0.25">
      <c r="A162" s="42"/>
      <c r="B162" s="42"/>
      <c r="C162" s="42"/>
      <c r="D162" s="42"/>
      <c r="E162" s="42"/>
      <c r="F162" s="42"/>
      <c r="G162" s="42"/>
      <c r="H162" s="42"/>
      <c r="I162" s="42"/>
      <c r="J162" s="42"/>
      <c r="K162" s="42"/>
      <c r="L162" s="42"/>
      <c r="M162" s="42"/>
      <c r="N162" s="42"/>
      <c r="O162" s="42"/>
      <c r="P162" s="42"/>
      <c r="Q162" s="42"/>
      <c r="R162" s="42"/>
      <c r="S162" s="42"/>
      <c r="T162" s="42"/>
      <c r="U162" s="42"/>
      <c r="V162" s="42"/>
      <c r="W162" s="42"/>
      <c r="X162" s="42"/>
      <c r="Y162" s="42"/>
      <c r="Z162" s="42"/>
    </row>
    <row r="163" spans="1:26" ht="12.75" customHeight="1" x14ac:dyDescent="0.25">
      <c r="A163" s="42"/>
      <c r="B163" s="42"/>
      <c r="C163" s="42"/>
      <c r="D163" s="42"/>
      <c r="E163" s="42"/>
      <c r="F163" s="42"/>
      <c r="G163" s="42"/>
      <c r="H163" s="42"/>
      <c r="I163" s="42"/>
      <c r="J163" s="42"/>
      <c r="K163" s="42"/>
      <c r="L163" s="42"/>
      <c r="M163" s="42"/>
      <c r="N163" s="42"/>
      <c r="O163" s="42"/>
      <c r="P163" s="42"/>
      <c r="Q163" s="42"/>
      <c r="R163" s="42"/>
      <c r="S163" s="42"/>
      <c r="T163" s="42"/>
      <c r="U163" s="42"/>
      <c r="V163" s="42"/>
      <c r="W163" s="42"/>
      <c r="X163" s="42"/>
      <c r="Y163" s="42"/>
      <c r="Z163" s="42"/>
    </row>
    <row r="164" spans="1:26" ht="12.75" customHeight="1" x14ac:dyDescent="0.25">
      <c r="A164" s="42"/>
      <c r="B164" s="42"/>
      <c r="C164" s="42"/>
      <c r="D164" s="42"/>
      <c r="E164" s="42"/>
      <c r="F164" s="42"/>
      <c r="G164" s="42"/>
      <c r="H164" s="42"/>
      <c r="I164" s="42"/>
      <c r="J164" s="42"/>
      <c r="K164" s="42"/>
      <c r="L164" s="42"/>
      <c r="M164" s="42"/>
      <c r="N164" s="42"/>
      <c r="O164" s="42"/>
      <c r="P164" s="42"/>
      <c r="Q164" s="42"/>
      <c r="R164" s="42"/>
      <c r="S164" s="42"/>
      <c r="T164" s="42"/>
      <c r="U164" s="42"/>
      <c r="V164" s="42"/>
      <c r="W164" s="42"/>
      <c r="X164" s="42"/>
      <c r="Y164" s="42"/>
      <c r="Z164" s="42"/>
    </row>
    <row r="165" spans="1:26" ht="12.75" customHeight="1" x14ac:dyDescent="0.25">
      <c r="A165" s="42"/>
      <c r="B165" s="42"/>
      <c r="C165" s="42"/>
      <c r="D165" s="42"/>
      <c r="E165" s="42"/>
      <c r="F165" s="42"/>
      <c r="G165" s="42"/>
      <c r="H165" s="42"/>
      <c r="I165" s="42"/>
      <c r="J165" s="42"/>
      <c r="K165" s="42"/>
      <c r="L165" s="42"/>
      <c r="M165" s="42"/>
      <c r="N165" s="42"/>
      <c r="O165" s="42"/>
      <c r="P165" s="42"/>
      <c r="Q165" s="42"/>
      <c r="R165" s="42"/>
      <c r="S165" s="42"/>
      <c r="T165" s="42"/>
      <c r="U165" s="42"/>
      <c r="V165" s="42"/>
      <c r="W165" s="42"/>
      <c r="X165" s="42"/>
      <c r="Y165" s="42"/>
      <c r="Z165" s="42"/>
    </row>
    <row r="166" spans="1:26" ht="12.75" customHeight="1" x14ac:dyDescent="0.25">
      <c r="A166" s="42"/>
      <c r="B166" s="42"/>
      <c r="C166" s="42"/>
      <c r="D166" s="42"/>
      <c r="E166" s="42"/>
      <c r="F166" s="42"/>
      <c r="G166" s="42"/>
      <c r="H166" s="42"/>
      <c r="I166" s="42"/>
      <c r="J166" s="42"/>
      <c r="K166" s="42"/>
      <c r="L166" s="42"/>
      <c r="M166" s="42"/>
      <c r="N166" s="42"/>
      <c r="O166" s="42"/>
      <c r="P166" s="42"/>
      <c r="Q166" s="42"/>
      <c r="R166" s="42"/>
      <c r="S166" s="42"/>
      <c r="T166" s="42"/>
      <c r="U166" s="42"/>
      <c r="V166" s="42"/>
      <c r="W166" s="42"/>
      <c r="X166" s="42"/>
      <c r="Y166" s="42"/>
      <c r="Z166" s="42"/>
    </row>
    <row r="167" spans="1:26" ht="12.75" customHeight="1" x14ac:dyDescent="0.25">
      <c r="A167" s="42"/>
      <c r="B167" s="42"/>
      <c r="C167" s="42"/>
      <c r="D167" s="42"/>
      <c r="E167" s="42"/>
      <c r="F167" s="42"/>
      <c r="G167" s="42"/>
      <c r="H167" s="42"/>
      <c r="I167" s="42"/>
      <c r="J167" s="42"/>
      <c r="K167" s="42"/>
      <c r="L167" s="42"/>
      <c r="M167" s="42"/>
      <c r="N167" s="42"/>
      <c r="O167" s="42"/>
      <c r="P167" s="42"/>
      <c r="Q167" s="42"/>
      <c r="R167" s="42"/>
      <c r="S167" s="42"/>
      <c r="T167" s="42"/>
      <c r="U167" s="42"/>
      <c r="V167" s="42"/>
      <c r="W167" s="42"/>
      <c r="X167" s="42"/>
      <c r="Y167" s="42"/>
      <c r="Z167" s="42"/>
    </row>
    <row r="168" spans="1:26" ht="12.75" customHeight="1" x14ac:dyDescent="0.25">
      <c r="A168" s="42"/>
      <c r="B168" s="42"/>
      <c r="C168" s="42"/>
      <c r="D168" s="42"/>
      <c r="E168" s="42"/>
      <c r="F168" s="42"/>
      <c r="G168" s="42"/>
      <c r="H168" s="42"/>
      <c r="I168" s="42"/>
      <c r="J168" s="42"/>
      <c r="K168" s="42"/>
      <c r="L168" s="42"/>
      <c r="M168" s="42"/>
      <c r="N168" s="42"/>
      <c r="O168" s="42"/>
      <c r="P168" s="42"/>
      <c r="Q168" s="42"/>
      <c r="R168" s="42"/>
      <c r="S168" s="42"/>
      <c r="T168" s="42"/>
      <c r="U168" s="42"/>
      <c r="V168" s="42"/>
      <c r="W168" s="42"/>
      <c r="X168" s="42"/>
      <c r="Y168" s="42"/>
      <c r="Z168" s="42"/>
    </row>
    <row r="169" spans="1:26" ht="12.75" customHeight="1" x14ac:dyDescent="0.25">
      <c r="A169" s="42"/>
      <c r="B169" s="42"/>
      <c r="C169" s="42"/>
      <c r="D169" s="42"/>
      <c r="E169" s="42"/>
      <c r="F169" s="42"/>
      <c r="G169" s="42"/>
      <c r="H169" s="42"/>
      <c r="I169" s="42"/>
      <c r="J169" s="42"/>
      <c r="K169" s="42"/>
      <c r="L169" s="42"/>
      <c r="M169" s="42"/>
      <c r="N169" s="42"/>
      <c r="O169" s="42"/>
      <c r="P169" s="42"/>
      <c r="Q169" s="42"/>
      <c r="R169" s="42"/>
      <c r="S169" s="42"/>
      <c r="T169" s="42"/>
      <c r="U169" s="42"/>
      <c r="V169" s="42"/>
      <c r="W169" s="42"/>
      <c r="X169" s="42"/>
      <c r="Y169" s="42"/>
      <c r="Z169" s="42"/>
    </row>
    <row r="170" spans="1:26" ht="12.75" customHeight="1" x14ac:dyDescent="0.25">
      <c r="A170" s="42"/>
      <c r="B170" s="42"/>
      <c r="C170" s="42"/>
      <c r="D170" s="42"/>
      <c r="E170" s="42"/>
      <c r="F170" s="42"/>
      <c r="G170" s="42"/>
      <c r="H170" s="42"/>
      <c r="I170" s="42"/>
      <c r="J170" s="42"/>
      <c r="K170" s="42"/>
      <c r="L170" s="42"/>
      <c r="M170" s="42"/>
      <c r="N170" s="42"/>
      <c r="O170" s="42"/>
      <c r="P170" s="42"/>
      <c r="Q170" s="42"/>
      <c r="R170" s="42"/>
      <c r="S170" s="42"/>
      <c r="T170" s="42"/>
      <c r="U170" s="42"/>
      <c r="V170" s="42"/>
      <c r="W170" s="42"/>
      <c r="X170" s="42"/>
      <c r="Y170" s="42"/>
      <c r="Z170" s="42"/>
    </row>
    <row r="171" spans="1:26" ht="12.75" customHeight="1" x14ac:dyDescent="0.25">
      <c r="A171" s="42"/>
      <c r="B171" s="42"/>
      <c r="C171" s="42"/>
      <c r="D171" s="42"/>
      <c r="E171" s="42"/>
      <c r="F171" s="42"/>
      <c r="G171" s="42"/>
      <c r="H171" s="42"/>
      <c r="I171" s="42"/>
      <c r="J171" s="42"/>
      <c r="K171" s="42"/>
      <c r="L171" s="42"/>
      <c r="M171" s="42"/>
      <c r="N171" s="42"/>
      <c r="O171" s="42"/>
      <c r="P171" s="42"/>
      <c r="Q171" s="42"/>
      <c r="R171" s="42"/>
      <c r="S171" s="42"/>
      <c r="T171" s="42"/>
      <c r="U171" s="42"/>
      <c r="V171" s="42"/>
      <c r="W171" s="42"/>
      <c r="X171" s="42"/>
      <c r="Y171" s="42"/>
      <c r="Z171" s="42"/>
    </row>
    <row r="172" spans="1:26" ht="12.75" customHeight="1" x14ac:dyDescent="0.25">
      <c r="A172" s="42"/>
      <c r="B172" s="42"/>
      <c r="C172" s="42"/>
      <c r="D172" s="42"/>
      <c r="E172" s="42"/>
      <c r="F172" s="42"/>
      <c r="G172" s="42"/>
      <c r="H172" s="42"/>
      <c r="I172" s="42"/>
      <c r="J172" s="42"/>
      <c r="K172" s="42"/>
      <c r="L172" s="42"/>
      <c r="M172" s="42"/>
      <c r="N172" s="42"/>
      <c r="O172" s="42"/>
      <c r="P172" s="42"/>
      <c r="Q172" s="42"/>
      <c r="R172" s="42"/>
      <c r="S172" s="42"/>
      <c r="T172" s="42"/>
      <c r="U172" s="42"/>
      <c r="V172" s="42"/>
      <c r="W172" s="42"/>
      <c r="X172" s="42"/>
      <c r="Y172" s="42"/>
      <c r="Z172" s="42"/>
    </row>
    <row r="173" spans="1:26" ht="12.75" customHeight="1" x14ac:dyDescent="0.25">
      <c r="A173" s="42"/>
      <c r="B173" s="42"/>
      <c r="C173" s="42"/>
      <c r="D173" s="42"/>
      <c r="E173" s="42"/>
      <c r="F173" s="42"/>
      <c r="G173" s="42"/>
      <c r="H173" s="42"/>
      <c r="I173" s="42"/>
      <c r="J173" s="42"/>
      <c r="K173" s="42"/>
      <c r="L173" s="42"/>
      <c r="M173" s="42"/>
      <c r="N173" s="42"/>
      <c r="O173" s="42"/>
      <c r="P173" s="42"/>
      <c r="Q173" s="42"/>
      <c r="R173" s="42"/>
      <c r="S173" s="42"/>
      <c r="T173" s="42"/>
      <c r="U173" s="42"/>
      <c r="V173" s="42"/>
      <c r="W173" s="42"/>
      <c r="X173" s="42"/>
      <c r="Y173" s="42"/>
      <c r="Z173" s="42"/>
    </row>
    <row r="174" spans="1:26" ht="12.75" customHeight="1" x14ac:dyDescent="0.25">
      <c r="A174" s="42"/>
      <c r="B174" s="42"/>
      <c r="C174" s="42"/>
      <c r="D174" s="42"/>
      <c r="E174" s="42"/>
      <c r="F174" s="42"/>
      <c r="G174" s="42"/>
      <c r="H174" s="42"/>
      <c r="I174" s="42"/>
      <c r="J174" s="42"/>
      <c r="K174" s="42"/>
      <c r="L174" s="42"/>
      <c r="M174" s="42"/>
      <c r="N174" s="42"/>
      <c r="O174" s="42"/>
      <c r="P174" s="42"/>
      <c r="Q174" s="42"/>
      <c r="R174" s="42"/>
      <c r="S174" s="42"/>
      <c r="T174" s="42"/>
      <c r="U174" s="42"/>
      <c r="V174" s="42"/>
      <c r="W174" s="42"/>
      <c r="X174" s="42"/>
      <c r="Y174" s="42"/>
      <c r="Z174" s="42"/>
    </row>
    <row r="175" spans="1:26" ht="12.75" customHeight="1" x14ac:dyDescent="0.25">
      <c r="A175" s="42"/>
      <c r="B175" s="42"/>
      <c r="C175" s="42"/>
      <c r="D175" s="42"/>
      <c r="E175" s="42"/>
      <c r="F175" s="42"/>
      <c r="G175" s="42"/>
      <c r="H175" s="42"/>
      <c r="I175" s="42"/>
      <c r="J175" s="42"/>
      <c r="K175" s="42"/>
      <c r="L175" s="42"/>
      <c r="M175" s="42"/>
      <c r="N175" s="42"/>
      <c r="O175" s="42"/>
      <c r="P175" s="42"/>
      <c r="Q175" s="42"/>
      <c r="R175" s="42"/>
      <c r="S175" s="42"/>
      <c r="T175" s="42"/>
      <c r="U175" s="42"/>
      <c r="V175" s="42"/>
      <c r="W175" s="42"/>
      <c r="X175" s="42"/>
      <c r="Y175" s="42"/>
      <c r="Z175" s="42"/>
    </row>
    <row r="176" spans="1:26" ht="12.75" customHeight="1" x14ac:dyDescent="0.25">
      <c r="A176" s="42"/>
      <c r="B176" s="42"/>
      <c r="C176" s="42"/>
      <c r="D176" s="42"/>
      <c r="E176" s="42"/>
      <c r="F176" s="42"/>
      <c r="G176" s="42"/>
      <c r="H176" s="42"/>
      <c r="I176" s="42"/>
      <c r="J176" s="42"/>
      <c r="K176" s="42"/>
      <c r="L176" s="42"/>
      <c r="M176" s="42"/>
      <c r="N176" s="42"/>
      <c r="O176" s="42"/>
      <c r="P176" s="42"/>
      <c r="Q176" s="42"/>
      <c r="R176" s="42"/>
      <c r="S176" s="42"/>
      <c r="T176" s="42"/>
      <c r="U176" s="42"/>
      <c r="V176" s="42"/>
      <c r="W176" s="42"/>
      <c r="X176" s="42"/>
      <c r="Y176" s="42"/>
      <c r="Z176" s="42"/>
    </row>
    <row r="177" spans="1:26" ht="12.75" customHeight="1" x14ac:dyDescent="0.25">
      <c r="A177" s="42"/>
      <c r="B177" s="42"/>
      <c r="C177" s="42"/>
      <c r="D177" s="42"/>
      <c r="E177" s="42"/>
      <c r="F177" s="42"/>
      <c r="G177" s="42"/>
      <c r="H177" s="42"/>
      <c r="I177" s="42"/>
      <c r="J177" s="42"/>
      <c r="K177" s="42"/>
      <c r="L177" s="42"/>
      <c r="M177" s="42"/>
      <c r="N177" s="42"/>
      <c r="O177" s="42"/>
      <c r="P177" s="42"/>
      <c r="Q177" s="42"/>
      <c r="R177" s="42"/>
      <c r="S177" s="42"/>
      <c r="T177" s="42"/>
      <c r="U177" s="42"/>
      <c r="V177" s="42"/>
      <c r="W177" s="42"/>
      <c r="X177" s="42"/>
      <c r="Y177" s="42"/>
      <c r="Z177" s="42"/>
    </row>
    <row r="178" spans="1:26" ht="12.75" customHeight="1" x14ac:dyDescent="0.25">
      <c r="A178" s="42"/>
      <c r="B178" s="42"/>
      <c r="C178" s="42"/>
      <c r="D178" s="42"/>
      <c r="E178" s="42"/>
      <c r="F178" s="42"/>
      <c r="G178" s="42"/>
      <c r="H178" s="42"/>
      <c r="I178" s="42"/>
      <c r="J178" s="42"/>
      <c r="K178" s="42"/>
      <c r="L178" s="42"/>
      <c r="M178" s="42"/>
      <c r="N178" s="42"/>
      <c r="O178" s="42"/>
      <c r="P178" s="42"/>
      <c r="Q178" s="42"/>
      <c r="R178" s="42"/>
      <c r="S178" s="42"/>
      <c r="T178" s="42"/>
      <c r="U178" s="42"/>
      <c r="V178" s="42"/>
      <c r="W178" s="42"/>
      <c r="X178" s="42"/>
      <c r="Y178" s="42"/>
      <c r="Z178" s="42"/>
    </row>
    <row r="179" spans="1:26" ht="12.75" customHeight="1" x14ac:dyDescent="0.25">
      <c r="A179" s="42"/>
      <c r="B179" s="42"/>
      <c r="C179" s="42"/>
      <c r="D179" s="42"/>
      <c r="E179" s="42"/>
      <c r="F179" s="42"/>
      <c r="G179" s="42"/>
      <c r="H179" s="42"/>
      <c r="I179" s="42"/>
      <c r="J179" s="42"/>
      <c r="K179" s="42"/>
      <c r="L179" s="42"/>
      <c r="M179" s="42"/>
      <c r="N179" s="42"/>
      <c r="O179" s="42"/>
      <c r="P179" s="42"/>
      <c r="Q179" s="42"/>
      <c r="R179" s="42"/>
      <c r="S179" s="42"/>
      <c r="T179" s="42"/>
      <c r="U179" s="42"/>
      <c r="V179" s="42"/>
      <c r="W179" s="42"/>
      <c r="X179" s="42"/>
      <c r="Y179" s="42"/>
      <c r="Z179" s="42"/>
    </row>
    <row r="180" spans="1:26" ht="12.75" customHeight="1" x14ac:dyDescent="0.25">
      <c r="A180" s="42"/>
      <c r="B180" s="42"/>
      <c r="C180" s="42"/>
      <c r="D180" s="42"/>
      <c r="E180" s="42"/>
      <c r="F180" s="42"/>
      <c r="G180" s="42"/>
      <c r="H180" s="42"/>
      <c r="I180" s="42"/>
      <c r="J180" s="42"/>
      <c r="K180" s="42"/>
      <c r="L180" s="42"/>
      <c r="M180" s="42"/>
      <c r="N180" s="42"/>
      <c r="O180" s="42"/>
      <c r="P180" s="42"/>
      <c r="Q180" s="42"/>
      <c r="R180" s="42"/>
      <c r="S180" s="42"/>
      <c r="T180" s="42"/>
      <c r="U180" s="42"/>
      <c r="V180" s="42"/>
      <c r="W180" s="42"/>
      <c r="X180" s="42"/>
      <c r="Y180" s="42"/>
      <c r="Z180" s="42"/>
    </row>
    <row r="181" spans="1:26" ht="12.75" customHeight="1" x14ac:dyDescent="0.25">
      <c r="A181" s="42"/>
      <c r="B181" s="42"/>
      <c r="C181" s="42"/>
      <c r="D181" s="42"/>
      <c r="E181" s="42"/>
      <c r="F181" s="42"/>
      <c r="G181" s="42"/>
      <c r="H181" s="42"/>
      <c r="I181" s="42"/>
      <c r="J181" s="42"/>
      <c r="K181" s="42"/>
      <c r="L181" s="42"/>
      <c r="M181" s="42"/>
      <c r="N181" s="42"/>
      <c r="O181" s="42"/>
      <c r="P181" s="42"/>
      <c r="Q181" s="42"/>
      <c r="R181" s="42"/>
      <c r="S181" s="42"/>
      <c r="T181" s="42"/>
      <c r="U181" s="42"/>
      <c r="V181" s="42"/>
      <c r="W181" s="42"/>
      <c r="X181" s="42"/>
      <c r="Y181" s="42"/>
      <c r="Z181" s="42"/>
    </row>
    <row r="182" spans="1:26" ht="12.75" customHeight="1" x14ac:dyDescent="0.25">
      <c r="A182" s="42"/>
      <c r="B182" s="42"/>
      <c r="C182" s="42"/>
      <c r="D182" s="42"/>
      <c r="E182" s="42"/>
      <c r="F182" s="42"/>
      <c r="G182" s="42"/>
      <c r="H182" s="42"/>
      <c r="I182" s="42"/>
      <c r="J182" s="42"/>
      <c r="K182" s="42"/>
      <c r="L182" s="42"/>
      <c r="M182" s="42"/>
      <c r="N182" s="42"/>
      <c r="O182" s="42"/>
      <c r="P182" s="42"/>
      <c r="Q182" s="42"/>
      <c r="R182" s="42"/>
      <c r="S182" s="42"/>
      <c r="T182" s="42"/>
      <c r="U182" s="42"/>
      <c r="V182" s="42"/>
      <c r="W182" s="42"/>
      <c r="X182" s="42"/>
      <c r="Y182" s="42"/>
      <c r="Z182" s="42"/>
    </row>
    <row r="183" spans="1:26" ht="12.75" customHeight="1" x14ac:dyDescent="0.25">
      <c r="A183" s="42"/>
      <c r="B183" s="42"/>
      <c r="C183" s="42"/>
      <c r="D183" s="42"/>
      <c r="E183" s="42"/>
      <c r="F183" s="42"/>
      <c r="G183" s="42"/>
      <c r="H183" s="42"/>
      <c r="I183" s="42"/>
      <c r="J183" s="42"/>
      <c r="K183" s="42"/>
      <c r="L183" s="42"/>
      <c r="M183" s="42"/>
      <c r="N183" s="42"/>
      <c r="O183" s="42"/>
      <c r="P183" s="42"/>
      <c r="Q183" s="42"/>
      <c r="R183" s="42"/>
      <c r="S183" s="42"/>
      <c r="T183" s="42"/>
      <c r="U183" s="42"/>
      <c r="V183" s="42"/>
      <c r="W183" s="42"/>
      <c r="X183" s="42"/>
      <c r="Y183" s="42"/>
      <c r="Z183" s="42"/>
    </row>
    <row r="184" spans="1:26" ht="12.75" customHeight="1" x14ac:dyDescent="0.25">
      <c r="A184" s="42"/>
      <c r="B184" s="42"/>
      <c r="C184" s="42"/>
      <c r="D184" s="42"/>
      <c r="E184" s="42"/>
      <c r="F184" s="42"/>
      <c r="G184" s="42"/>
      <c r="H184" s="42"/>
      <c r="I184" s="42"/>
      <c r="J184" s="42"/>
      <c r="K184" s="42"/>
      <c r="L184" s="42"/>
      <c r="M184" s="42"/>
      <c r="N184" s="42"/>
      <c r="O184" s="42"/>
      <c r="P184" s="42"/>
      <c r="Q184" s="42"/>
      <c r="R184" s="42"/>
      <c r="S184" s="42"/>
      <c r="T184" s="42"/>
      <c r="U184" s="42"/>
      <c r="V184" s="42"/>
      <c r="W184" s="42"/>
      <c r="X184" s="42"/>
      <c r="Y184" s="42"/>
      <c r="Z184" s="42"/>
    </row>
    <row r="185" spans="1:26" ht="12.75" customHeight="1" x14ac:dyDescent="0.25">
      <c r="A185" s="42"/>
      <c r="B185" s="42"/>
      <c r="C185" s="42"/>
      <c r="D185" s="42"/>
      <c r="E185" s="42"/>
      <c r="F185" s="42"/>
      <c r="G185" s="42"/>
      <c r="H185" s="42"/>
      <c r="I185" s="42"/>
      <c r="J185" s="42"/>
      <c r="K185" s="42"/>
      <c r="L185" s="42"/>
      <c r="M185" s="42"/>
      <c r="N185" s="42"/>
      <c r="O185" s="42"/>
      <c r="P185" s="42"/>
      <c r="Q185" s="42"/>
      <c r="R185" s="42"/>
      <c r="S185" s="42"/>
      <c r="T185" s="42"/>
      <c r="U185" s="42"/>
      <c r="V185" s="42"/>
      <c r="W185" s="42"/>
      <c r="X185" s="42"/>
      <c r="Y185" s="42"/>
      <c r="Z185" s="42"/>
    </row>
    <row r="186" spans="1:26" ht="12.75" customHeight="1" x14ac:dyDescent="0.25">
      <c r="A186" s="42"/>
      <c r="B186" s="42"/>
      <c r="C186" s="42"/>
      <c r="D186" s="42"/>
      <c r="E186" s="42"/>
      <c r="F186" s="42"/>
      <c r="G186" s="42"/>
      <c r="H186" s="42"/>
      <c r="I186" s="42"/>
      <c r="J186" s="42"/>
      <c r="K186" s="42"/>
      <c r="L186" s="42"/>
      <c r="M186" s="42"/>
      <c r="N186" s="42"/>
      <c r="O186" s="42"/>
      <c r="P186" s="42"/>
      <c r="Q186" s="42"/>
      <c r="R186" s="42"/>
      <c r="S186" s="42"/>
      <c r="T186" s="42"/>
      <c r="U186" s="42"/>
      <c r="V186" s="42"/>
      <c r="W186" s="42"/>
      <c r="X186" s="42"/>
      <c r="Y186" s="42"/>
      <c r="Z186" s="42"/>
    </row>
    <row r="187" spans="1:26" ht="12.75" customHeight="1" x14ac:dyDescent="0.25">
      <c r="A187" s="42"/>
      <c r="B187" s="42"/>
      <c r="C187" s="42"/>
      <c r="D187" s="42"/>
      <c r="E187" s="42"/>
      <c r="F187" s="42"/>
      <c r="G187" s="42"/>
      <c r="H187" s="42"/>
      <c r="I187" s="42"/>
      <c r="J187" s="42"/>
      <c r="K187" s="42"/>
      <c r="L187" s="42"/>
      <c r="M187" s="42"/>
      <c r="N187" s="42"/>
      <c r="O187" s="42"/>
      <c r="P187" s="42"/>
      <c r="Q187" s="42"/>
      <c r="R187" s="42"/>
      <c r="S187" s="42"/>
      <c r="T187" s="42"/>
      <c r="U187" s="42"/>
      <c r="V187" s="42"/>
      <c r="W187" s="42"/>
      <c r="X187" s="42"/>
      <c r="Y187" s="42"/>
      <c r="Z187" s="42"/>
    </row>
    <row r="188" spans="1:26" ht="12.75" customHeight="1" x14ac:dyDescent="0.25">
      <c r="A188" s="42"/>
      <c r="B188" s="42"/>
      <c r="C188" s="42"/>
      <c r="D188" s="42"/>
      <c r="E188" s="42"/>
      <c r="F188" s="42"/>
      <c r="G188" s="42"/>
      <c r="H188" s="42"/>
      <c r="I188" s="42"/>
      <c r="J188" s="42"/>
      <c r="K188" s="42"/>
      <c r="L188" s="42"/>
      <c r="M188" s="42"/>
      <c r="N188" s="42"/>
      <c r="O188" s="42"/>
      <c r="P188" s="42"/>
      <c r="Q188" s="42"/>
      <c r="R188" s="42"/>
      <c r="S188" s="42"/>
      <c r="T188" s="42"/>
      <c r="U188" s="42"/>
      <c r="V188" s="42"/>
      <c r="W188" s="42"/>
      <c r="X188" s="42"/>
      <c r="Y188" s="42"/>
      <c r="Z188" s="42"/>
    </row>
    <row r="189" spans="1:26" ht="12.75" customHeight="1" x14ac:dyDescent="0.25">
      <c r="A189" s="42"/>
      <c r="B189" s="42"/>
      <c r="C189" s="42"/>
      <c r="D189" s="42"/>
      <c r="E189" s="42"/>
      <c r="F189" s="42"/>
      <c r="G189" s="42"/>
      <c r="H189" s="42"/>
      <c r="I189" s="42"/>
      <c r="J189" s="42"/>
      <c r="K189" s="42"/>
      <c r="L189" s="42"/>
      <c r="M189" s="42"/>
      <c r="N189" s="42"/>
      <c r="O189" s="42"/>
      <c r="P189" s="42"/>
      <c r="Q189" s="42"/>
      <c r="R189" s="42"/>
      <c r="S189" s="42"/>
      <c r="T189" s="42"/>
      <c r="U189" s="42"/>
      <c r="V189" s="42"/>
      <c r="W189" s="42"/>
      <c r="X189" s="42"/>
      <c r="Y189" s="42"/>
      <c r="Z189" s="42"/>
    </row>
    <row r="190" spans="1:26" ht="12.75" customHeight="1" x14ac:dyDescent="0.25">
      <c r="A190" s="42"/>
      <c r="B190" s="42"/>
      <c r="C190" s="42"/>
      <c r="D190" s="42"/>
      <c r="E190" s="42"/>
      <c r="F190" s="42"/>
      <c r="G190" s="42"/>
      <c r="H190" s="42"/>
      <c r="I190" s="42"/>
      <c r="J190" s="42"/>
      <c r="K190" s="42"/>
      <c r="L190" s="42"/>
      <c r="M190" s="42"/>
      <c r="N190" s="42"/>
      <c r="O190" s="42"/>
      <c r="P190" s="42"/>
      <c r="Q190" s="42"/>
      <c r="R190" s="42"/>
      <c r="S190" s="42"/>
      <c r="T190" s="42"/>
      <c r="U190" s="42"/>
      <c r="V190" s="42"/>
      <c r="W190" s="42"/>
      <c r="X190" s="42"/>
      <c r="Y190" s="42"/>
      <c r="Z190" s="42"/>
    </row>
    <row r="191" spans="1:26" ht="12.75" customHeight="1" x14ac:dyDescent="0.25">
      <c r="A191" s="42"/>
      <c r="B191" s="42"/>
      <c r="C191" s="42"/>
      <c r="D191" s="42"/>
      <c r="E191" s="42"/>
      <c r="F191" s="42"/>
      <c r="G191" s="42"/>
      <c r="H191" s="42"/>
      <c r="I191" s="42"/>
      <c r="J191" s="42"/>
      <c r="K191" s="42"/>
      <c r="L191" s="42"/>
      <c r="M191" s="42"/>
      <c r="N191" s="42"/>
      <c r="O191" s="42"/>
      <c r="P191" s="42"/>
      <c r="Q191" s="42"/>
      <c r="R191" s="42"/>
      <c r="S191" s="42"/>
      <c r="T191" s="42"/>
      <c r="U191" s="42"/>
      <c r="V191" s="42"/>
      <c r="W191" s="42"/>
      <c r="X191" s="42"/>
      <c r="Y191" s="42"/>
      <c r="Z191" s="42"/>
    </row>
    <row r="192" spans="1:26" ht="12.75" customHeight="1" x14ac:dyDescent="0.25">
      <c r="A192" s="42"/>
      <c r="B192" s="42"/>
      <c r="C192" s="42"/>
      <c r="D192" s="42"/>
      <c r="E192" s="42"/>
      <c r="F192" s="42"/>
      <c r="G192" s="42"/>
      <c r="H192" s="42"/>
      <c r="I192" s="42"/>
      <c r="J192" s="42"/>
      <c r="K192" s="42"/>
      <c r="L192" s="42"/>
      <c r="M192" s="42"/>
      <c r="N192" s="42"/>
      <c r="O192" s="42"/>
      <c r="P192" s="42"/>
      <c r="Q192" s="42"/>
      <c r="R192" s="42"/>
      <c r="S192" s="42"/>
      <c r="T192" s="42"/>
      <c r="U192" s="42"/>
      <c r="V192" s="42"/>
      <c r="W192" s="42"/>
      <c r="X192" s="42"/>
      <c r="Y192" s="42"/>
      <c r="Z192" s="42"/>
    </row>
    <row r="193" spans="1:26" ht="12.75" customHeight="1" x14ac:dyDescent="0.25">
      <c r="A193" s="42"/>
      <c r="B193" s="42"/>
      <c r="C193" s="42"/>
      <c r="D193" s="42"/>
      <c r="E193" s="42"/>
      <c r="F193" s="42"/>
      <c r="G193" s="42"/>
      <c r="H193" s="42"/>
      <c r="I193" s="42"/>
      <c r="J193" s="42"/>
      <c r="K193" s="42"/>
      <c r="L193" s="42"/>
      <c r="M193" s="42"/>
      <c r="N193" s="42"/>
      <c r="O193" s="42"/>
      <c r="P193" s="42"/>
      <c r="Q193" s="42"/>
      <c r="R193" s="42"/>
      <c r="S193" s="42"/>
      <c r="T193" s="42"/>
      <c r="U193" s="42"/>
      <c r="V193" s="42"/>
      <c r="W193" s="42"/>
      <c r="X193" s="42"/>
      <c r="Y193" s="42"/>
      <c r="Z193" s="42"/>
    </row>
    <row r="194" spans="1:26" ht="12.75" customHeight="1" x14ac:dyDescent="0.25">
      <c r="A194" s="42"/>
      <c r="B194" s="42"/>
      <c r="C194" s="42"/>
      <c r="D194" s="42"/>
      <c r="E194" s="42"/>
      <c r="F194" s="42"/>
      <c r="G194" s="42"/>
      <c r="H194" s="42"/>
      <c r="I194" s="42"/>
      <c r="J194" s="42"/>
      <c r="K194" s="42"/>
      <c r="L194" s="42"/>
      <c r="M194" s="42"/>
      <c r="N194" s="42"/>
      <c r="O194" s="42"/>
      <c r="P194" s="42"/>
      <c r="Q194" s="42"/>
      <c r="R194" s="42"/>
      <c r="S194" s="42"/>
      <c r="T194" s="42"/>
      <c r="U194" s="42"/>
      <c r="V194" s="42"/>
      <c r="W194" s="42"/>
      <c r="X194" s="42"/>
      <c r="Y194" s="42"/>
      <c r="Z194" s="42"/>
    </row>
    <row r="195" spans="1:26" ht="12.75" customHeight="1" x14ac:dyDescent="0.25">
      <c r="A195" s="42"/>
      <c r="B195" s="42"/>
      <c r="C195" s="42"/>
      <c r="D195" s="42"/>
      <c r="E195" s="42"/>
      <c r="F195" s="42"/>
      <c r="G195" s="42"/>
      <c r="H195" s="42"/>
      <c r="I195" s="42"/>
      <c r="J195" s="42"/>
      <c r="K195" s="42"/>
      <c r="L195" s="42"/>
      <c r="M195" s="42"/>
      <c r="N195" s="42"/>
      <c r="O195" s="42"/>
      <c r="P195" s="42"/>
      <c r="Q195" s="42"/>
      <c r="R195" s="42"/>
      <c r="S195" s="42"/>
      <c r="T195" s="42"/>
      <c r="U195" s="42"/>
      <c r="V195" s="42"/>
      <c r="W195" s="42"/>
      <c r="X195" s="42"/>
      <c r="Y195" s="42"/>
      <c r="Z195" s="42"/>
    </row>
    <row r="196" spans="1:26" ht="12.75" customHeight="1" x14ac:dyDescent="0.25">
      <c r="A196" s="42"/>
      <c r="B196" s="42"/>
      <c r="C196" s="42"/>
      <c r="D196" s="42"/>
      <c r="E196" s="42"/>
      <c r="F196" s="42"/>
      <c r="G196" s="42"/>
      <c r="H196" s="42"/>
      <c r="I196" s="42"/>
      <c r="J196" s="42"/>
      <c r="K196" s="42"/>
      <c r="L196" s="42"/>
      <c r="M196" s="42"/>
      <c r="N196" s="42"/>
      <c r="O196" s="42"/>
      <c r="P196" s="42"/>
      <c r="Q196" s="42"/>
      <c r="R196" s="42"/>
      <c r="S196" s="42"/>
      <c r="T196" s="42"/>
      <c r="U196" s="42"/>
      <c r="V196" s="42"/>
      <c r="W196" s="42"/>
      <c r="X196" s="42"/>
      <c r="Y196" s="42"/>
      <c r="Z196" s="42"/>
    </row>
    <row r="197" spans="1:26" ht="12.75" customHeight="1" x14ac:dyDescent="0.25">
      <c r="A197" s="42"/>
      <c r="B197" s="42"/>
      <c r="C197" s="42"/>
      <c r="D197" s="42"/>
      <c r="E197" s="42"/>
      <c r="F197" s="42"/>
      <c r="G197" s="42"/>
      <c r="H197" s="42"/>
      <c r="I197" s="42"/>
      <c r="J197" s="42"/>
      <c r="K197" s="42"/>
      <c r="L197" s="42"/>
      <c r="M197" s="42"/>
      <c r="N197" s="42"/>
      <c r="O197" s="42"/>
      <c r="P197" s="42"/>
      <c r="Q197" s="42"/>
      <c r="R197" s="42"/>
      <c r="S197" s="42"/>
      <c r="T197" s="42"/>
      <c r="U197" s="42"/>
      <c r="V197" s="42"/>
      <c r="W197" s="42"/>
      <c r="X197" s="42"/>
      <c r="Y197" s="42"/>
      <c r="Z197" s="42"/>
    </row>
    <row r="198" spans="1:26" ht="12.75" customHeight="1" x14ac:dyDescent="0.25">
      <c r="A198" s="42"/>
      <c r="B198" s="42"/>
      <c r="C198" s="42"/>
      <c r="D198" s="42"/>
      <c r="E198" s="42"/>
      <c r="F198" s="42"/>
      <c r="G198" s="42"/>
      <c r="H198" s="42"/>
      <c r="I198" s="42"/>
      <c r="J198" s="42"/>
      <c r="K198" s="42"/>
      <c r="L198" s="42"/>
      <c r="M198" s="42"/>
      <c r="N198" s="42"/>
      <c r="O198" s="42"/>
      <c r="P198" s="42"/>
      <c r="Q198" s="42"/>
      <c r="R198" s="42"/>
      <c r="S198" s="42"/>
      <c r="T198" s="42"/>
      <c r="U198" s="42"/>
      <c r="V198" s="42"/>
      <c r="W198" s="42"/>
      <c r="X198" s="42"/>
      <c r="Y198" s="42"/>
      <c r="Z198" s="42"/>
    </row>
    <row r="199" spans="1:26" ht="12.75" customHeight="1" x14ac:dyDescent="0.25">
      <c r="A199" s="42"/>
      <c r="B199" s="42"/>
      <c r="C199" s="42"/>
      <c r="D199" s="42"/>
      <c r="E199" s="42"/>
      <c r="F199" s="42"/>
      <c r="G199" s="42"/>
      <c r="H199" s="42"/>
      <c r="I199" s="42"/>
      <c r="J199" s="42"/>
      <c r="K199" s="42"/>
      <c r="L199" s="42"/>
      <c r="M199" s="42"/>
      <c r="N199" s="42"/>
      <c r="O199" s="42"/>
      <c r="P199" s="42"/>
      <c r="Q199" s="42"/>
      <c r="R199" s="42"/>
      <c r="S199" s="42"/>
      <c r="T199" s="42"/>
      <c r="U199" s="42"/>
      <c r="V199" s="42"/>
      <c r="W199" s="42"/>
      <c r="X199" s="42"/>
      <c r="Y199" s="42"/>
      <c r="Z199" s="42"/>
    </row>
    <row r="200" spans="1:26" ht="12.75" customHeight="1" x14ac:dyDescent="0.25">
      <c r="A200" s="42"/>
      <c r="B200" s="42"/>
      <c r="C200" s="42"/>
      <c r="D200" s="42"/>
      <c r="E200" s="42"/>
      <c r="F200" s="42"/>
      <c r="G200" s="42"/>
      <c r="H200" s="42"/>
      <c r="I200" s="42"/>
      <c r="J200" s="42"/>
      <c r="K200" s="42"/>
      <c r="L200" s="42"/>
      <c r="M200" s="42"/>
      <c r="N200" s="42"/>
      <c r="O200" s="42"/>
      <c r="P200" s="42"/>
      <c r="Q200" s="42"/>
      <c r="R200" s="42"/>
      <c r="S200" s="42"/>
      <c r="T200" s="42"/>
      <c r="U200" s="42"/>
      <c r="V200" s="42"/>
      <c r="W200" s="42"/>
      <c r="X200" s="42"/>
      <c r="Y200" s="42"/>
      <c r="Z200" s="42"/>
    </row>
    <row r="201" spans="1:26" ht="12.75" customHeight="1" x14ac:dyDescent="0.25">
      <c r="A201" s="42"/>
      <c r="B201" s="42"/>
      <c r="C201" s="42"/>
      <c r="D201" s="42"/>
      <c r="E201" s="42"/>
      <c r="F201" s="42"/>
      <c r="G201" s="42"/>
      <c r="H201" s="42"/>
      <c r="I201" s="42"/>
      <c r="J201" s="42"/>
      <c r="K201" s="42"/>
      <c r="L201" s="42"/>
      <c r="M201" s="42"/>
      <c r="N201" s="42"/>
      <c r="O201" s="42"/>
      <c r="P201" s="42"/>
      <c r="Q201" s="42"/>
      <c r="R201" s="42"/>
      <c r="S201" s="42"/>
      <c r="T201" s="42"/>
      <c r="U201" s="42"/>
      <c r="V201" s="42"/>
      <c r="W201" s="42"/>
      <c r="X201" s="42"/>
      <c r="Y201" s="42"/>
      <c r="Z201" s="42"/>
    </row>
    <row r="202" spans="1:26" ht="12.75" customHeight="1" x14ac:dyDescent="0.25">
      <c r="A202" s="42"/>
      <c r="B202" s="42"/>
      <c r="C202" s="42"/>
      <c r="D202" s="42"/>
      <c r="E202" s="42"/>
      <c r="F202" s="42"/>
      <c r="G202" s="42"/>
      <c r="H202" s="42"/>
      <c r="I202" s="42"/>
      <c r="J202" s="42"/>
      <c r="K202" s="42"/>
      <c r="L202" s="42"/>
      <c r="M202" s="42"/>
      <c r="N202" s="42"/>
      <c r="O202" s="42"/>
      <c r="P202" s="42"/>
      <c r="Q202" s="42"/>
      <c r="R202" s="42"/>
      <c r="S202" s="42"/>
      <c r="T202" s="42"/>
      <c r="U202" s="42"/>
      <c r="V202" s="42"/>
      <c r="W202" s="42"/>
      <c r="X202" s="42"/>
      <c r="Y202" s="42"/>
      <c r="Z202" s="42"/>
    </row>
    <row r="203" spans="1:26" ht="12.75" customHeight="1" x14ac:dyDescent="0.25">
      <c r="A203" s="42"/>
      <c r="B203" s="42"/>
      <c r="C203" s="42"/>
      <c r="D203" s="42"/>
      <c r="E203" s="42"/>
      <c r="F203" s="42"/>
      <c r="G203" s="42"/>
      <c r="H203" s="42"/>
      <c r="I203" s="42"/>
      <c r="J203" s="42"/>
      <c r="K203" s="42"/>
      <c r="L203" s="42"/>
      <c r="M203" s="42"/>
      <c r="N203" s="42"/>
      <c r="O203" s="42"/>
      <c r="P203" s="42"/>
      <c r="Q203" s="42"/>
      <c r="R203" s="42"/>
      <c r="S203" s="42"/>
      <c r="T203" s="42"/>
      <c r="U203" s="42"/>
      <c r="V203" s="42"/>
      <c r="W203" s="42"/>
      <c r="X203" s="42"/>
      <c r="Y203" s="42"/>
      <c r="Z203" s="42"/>
    </row>
    <row r="204" spans="1:26" ht="12.75" customHeight="1" x14ac:dyDescent="0.25">
      <c r="A204" s="42"/>
      <c r="B204" s="42"/>
      <c r="C204" s="42"/>
      <c r="D204" s="42"/>
      <c r="E204" s="42"/>
      <c r="F204" s="42"/>
      <c r="G204" s="42"/>
      <c r="H204" s="42"/>
      <c r="I204" s="42"/>
      <c r="J204" s="42"/>
      <c r="K204" s="42"/>
      <c r="L204" s="42"/>
      <c r="M204" s="42"/>
      <c r="N204" s="42"/>
      <c r="O204" s="42"/>
      <c r="P204" s="42"/>
      <c r="Q204" s="42"/>
      <c r="R204" s="42"/>
      <c r="S204" s="42"/>
      <c r="T204" s="42"/>
      <c r="U204" s="42"/>
      <c r="V204" s="42"/>
      <c r="W204" s="42"/>
      <c r="X204" s="42"/>
      <c r="Y204" s="42"/>
      <c r="Z204" s="42"/>
    </row>
    <row r="205" spans="1:26" ht="12.75" customHeight="1" x14ac:dyDescent="0.25">
      <c r="A205" s="42"/>
      <c r="B205" s="42"/>
      <c r="C205" s="42"/>
      <c r="D205" s="42"/>
      <c r="E205" s="42"/>
      <c r="F205" s="42"/>
      <c r="G205" s="42"/>
      <c r="H205" s="42"/>
      <c r="I205" s="42"/>
      <c r="J205" s="42"/>
      <c r="K205" s="42"/>
      <c r="L205" s="42"/>
      <c r="M205" s="42"/>
      <c r="N205" s="42"/>
      <c r="O205" s="42"/>
      <c r="P205" s="42"/>
      <c r="Q205" s="42"/>
      <c r="R205" s="42"/>
      <c r="S205" s="42"/>
      <c r="T205" s="42"/>
      <c r="U205" s="42"/>
      <c r="V205" s="42"/>
      <c r="W205" s="42"/>
      <c r="X205" s="42"/>
      <c r="Y205" s="42"/>
      <c r="Z205" s="42"/>
    </row>
    <row r="206" spans="1:26" ht="12.75" customHeight="1" x14ac:dyDescent="0.25">
      <c r="A206" s="42"/>
      <c r="B206" s="42"/>
      <c r="C206" s="42"/>
      <c r="D206" s="42"/>
      <c r="E206" s="42"/>
      <c r="F206" s="42"/>
      <c r="G206" s="42"/>
      <c r="H206" s="42"/>
      <c r="I206" s="42"/>
      <c r="J206" s="42"/>
      <c r="K206" s="42"/>
      <c r="L206" s="42"/>
      <c r="M206" s="42"/>
      <c r="N206" s="42"/>
      <c r="O206" s="42"/>
      <c r="P206" s="42"/>
      <c r="Q206" s="42"/>
      <c r="R206" s="42"/>
      <c r="S206" s="42"/>
      <c r="T206" s="42"/>
      <c r="U206" s="42"/>
      <c r="V206" s="42"/>
      <c r="W206" s="42"/>
      <c r="X206" s="42"/>
      <c r="Y206" s="42"/>
      <c r="Z206" s="42"/>
    </row>
    <row r="207" spans="1:26" ht="12.75" customHeight="1" x14ac:dyDescent="0.25">
      <c r="A207" s="42"/>
      <c r="B207" s="42"/>
      <c r="C207" s="42"/>
      <c r="D207" s="42"/>
      <c r="E207" s="42"/>
      <c r="F207" s="42"/>
      <c r="G207" s="42"/>
      <c r="H207" s="42"/>
      <c r="I207" s="42"/>
      <c r="J207" s="42"/>
      <c r="K207" s="42"/>
      <c r="L207" s="42"/>
      <c r="M207" s="42"/>
      <c r="N207" s="42"/>
      <c r="O207" s="42"/>
      <c r="P207" s="42"/>
      <c r="Q207" s="42"/>
      <c r="R207" s="42"/>
      <c r="S207" s="42"/>
      <c r="T207" s="42"/>
      <c r="U207" s="42"/>
      <c r="V207" s="42"/>
      <c r="W207" s="42"/>
      <c r="X207" s="42"/>
      <c r="Y207" s="42"/>
      <c r="Z207" s="42"/>
    </row>
    <row r="208" spans="1:26" ht="12.75" customHeight="1" x14ac:dyDescent="0.25">
      <c r="A208" s="42"/>
      <c r="B208" s="42"/>
      <c r="C208" s="42"/>
      <c r="D208" s="42"/>
      <c r="E208" s="42"/>
      <c r="F208" s="42"/>
      <c r="G208" s="42"/>
      <c r="H208" s="42"/>
      <c r="I208" s="42"/>
      <c r="J208" s="42"/>
      <c r="K208" s="42"/>
      <c r="L208" s="42"/>
      <c r="M208" s="42"/>
      <c r="N208" s="42"/>
      <c r="O208" s="42"/>
      <c r="P208" s="42"/>
      <c r="Q208" s="42"/>
      <c r="R208" s="42"/>
      <c r="S208" s="42"/>
      <c r="T208" s="42"/>
      <c r="U208" s="42"/>
      <c r="V208" s="42"/>
      <c r="W208" s="42"/>
      <c r="X208" s="42"/>
      <c r="Y208" s="42"/>
      <c r="Z208" s="42"/>
    </row>
    <row r="209" spans="1:26" ht="12.75" customHeight="1" x14ac:dyDescent="0.25">
      <c r="A209" s="42"/>
      <c r="B209" s="42"/>
      <c r="C209" s="42"/>
      <c r="D209" s="42"/>
      <c r="E209" s="42"/>
      <c r="F209" s="42"/>
      <c r="G209" s="42"/>
      <c r="H209" s="42"/>
      <c r="I209" s="42"/>
      <c r="J209" s="42"/>
      <c r="K209" s="42"/>
      <c r="L209" s="42"/>
      <c r="M209" s="42"/>
      <c r="N209" s="42"/>
      <c r="O209" s="42"/>
      <c r="P209" s="42"/>
      <c r="Q209" s="42"/>
      <c r="R209" s="42"/>
      <c r="S209" s="42"/>
      <c r="T209" s="42"/>
      <c r="U209" s="42"/>
      <c r="V209" s="42"/>
      <c r="W209" s="42"/>
      <c r="X209" s="42"/>
      <c r="Y209" s="42"/>
      <c r="Z209" s="42"/>
    </row>
    <row r="210" spans="1:26" ht="12.75" customHeight="1" x14ac:dyDescent="0.25">
      <c r="A210" s="42"/>
      <c r="B210" s="42"/>
      <c r="C210" s="42"/>
      <c r="D210" s="42"/>
      <c r="E210" s="42"/>
      <c r="F210" s="42"/>
      <c r="G210" s="42"/>
      <c r="H210" s="42"/>
      <c r="I210" s="42"/>
      <c r="J210" s="42"/>
      <c r="K210" s="42"/>
      <c r="L210" s="42"/>
      <c r="M210" s="42"/>
      <c r="N210" s="42"/>
      <c r="O210" s="42"/>
      <c r="P210" s="42"/>
      <c r="Q210" s="42"/>
      <c r="R210" s="42"/>
      <c r="S210" s="42"/>
      <c r="T210" s="42"/>
      <c r="U210" s="42"/>
      <c r="V210" s="42"/>
      <c r="W210" s="42"/>
      <c r="X210" s="42"/>
      <c r="Y210" s="42"/>
      <c r="Z210" s="42"/>
    </row>
    <row r="211" spans="1:26" ht="12.75" customHeight="1" x14ac:dyDescent="0.25">
      <c r="A211" s="42"/>
      <c r="B211" s="42"/>
      <c r="C211" s="42"/>
      <c r="D211" s="42"/>
      <c r="E211" s="42"/>
      <c r="F211" s="42"/>
      <c r="G211" s="42"/>
      <c r="H211" s="42"/>
      <c r="I211" s="42"/>
      <c r="J211" s="42"/>
      <c r="K211" s="42"/>
      <c r="L211" s="42"/>
      <c r="M211" s="42"/>
      <c r="N211" s="42"/>
      <c r="O211" s="42"/>
      <c r="P211" s="42"/>
      <c r="Q211" s="42"/>
      <c r="R211" s="42"/>
      <c r="S211" s="42"/>
      <c r="T211" s="42"/>
      <c r="U211" s="42"/>
      <c r="V211" s="42"/>
      <c r="W211" s="42"/>
      <c r="X211" s="42"/>
      <c r="Y211" s="42"/>
      <c r="Z211" s="42"/>
    </row>
    <row r="212" spans="1:26" ht="12.75" customHeight="1" x14ac:dyDescent="0.25">
      <c r="A212" s="42"/>
      <c r="B212" s="42"/>
      <c r="C212" s="42"/>
      <c r="D212" s="42"/>
      <c r="E212" s="42"/>
      <c r="F212" s="42"/>
      <c r="G212" s="42"/>
      <c r="H212" s="42"/>
      <c r="I212" s="42"/>
      <c r="J212" s="42"/>
      <c r="K212" s="42"/>
      <c r="L212" s="42"/>
      <c r="M212" s="42"/>
      <c r="N212" s="42"/>
      <c r="O212" s="42"/>
      <c r="P212" s="42"/>
      <c r="Q212" s="42"/>
      <c r="R212" s="42"/>
      <c r="S212" s="42"/>
      <c r="T212" s="42"/>
      <c r="U212" s="42"/>
      <c r="V212" s="42"/>
      <c r="W212" s="42"/>
      <c r="X212" s="42"/>
      <c r="Y212" s="42"/>
      <c r="Z212" s="42"/>
    </row>
    <row r="213" spans="1:26" ht="12.75" customHeight="1" x14ac:dyDescent="0.25">
      <c r="A213" s="42"/>
      <c r="B213" s="42"/>
      <c r="C213" s="42"/>
      <c r="D213" s="42"/>
      <c r="E213" s="42"/>
      <c r="F213" s="42"/>
      <c r="G213" s="42"/>
      <c r="H213" s="42"/>
      <c r="I213" s="42"/>
      <c r="J213" s="42"/>
      <c r="K213" s="42"/>
      <c r="L213" s="42"/>
      <c r="M213" s="42"/>
      <c r="N213" s="42"/>
      <c r="O213" s="42"/>
      <c r="P213" s="42"/>
      <c r="Q213" s="42"/>
      <c r="R213" s="42"/>
      <c r="S213" s="42"/>
      <c r="T213" s="42"/>
      <c r="U213" s="42"/>
      <c r="V213" s="42"/>
      <c r="W213" s="42"/>
      <c r="X213" s="42"/>
      <c r="Y213" s="42"/>
      <c r="Z213" s="42"/>
    </row>
    <row r="214" spans="1:26" ht="12.75" customHeight="1" x14ac:dyDescent="0.25">
      <c r="A214" s="42"/>
      <c r="B214" s="42"/>
      <c r="C214" s="42"/>
      <c r="D214" s="42"/>
      <c r="E214" s="42"/>
      <c r="F214" s="42"/>
      <c r="G214" s="42"/>
      <c r="H214" s="42"/>
      <c r="I214" s="42"/>
      <c r="J214" s="42"/>
      <c r="K214" s="42"/>
      <c r="L214" s="42"/>
      <c r="M214" s="42"/>
      <c r="N214" s="42"/>
      <c r="O214" s="42"/>
      <c r="P214" s="42"/>
      <c r="Q214" s="42"/>
      <c r="R214" s="42"/>
      <c r="S214" s="42"/>
      <c r="T214" s="42"/>
      <c r="U214" s="42"/>
      <c r="V214" s="42"/>
      <c r="W214" s="42"/>
      <c r="X214" s="42"/>
      <c r="Y214" s="42"/>
      <c r="Z214" s="42"/>
    </row>
    <row r="215" spans="1:26" ht="12.75" customHeight="1" x14ac:dyDescent="0.25">
      <c r="A215" s="42"/>
      <c r="B215" s="42"/>
      <c r="C215" s="42"/>
      <c r="D215" s="42"/>
      <c r="E215" s="42"/>
      <c r="F215" s="42"/>
      <c r="G215" s="42"/>
      <c r="H215" s="42"/>
      <c r="I215" s="42"/>
      <c r="J215" s="42"/>
      <c r="K215" s="42"/>
      <c r="L215" s="42"/>
      <c r="M215" s="42"/>
      <c r="N215" s="42"/>
      <c r="O215" s="42"/>
      <c r="P215" s="42"/>
      <c r="Q215" s="42"/>
      <c r="R215" s="42"/>
      <c r="S215" s="42"/>
      <c r="T215" s="42"/>
      <c r="U215" s="42"/>
      <c r="V215" s="42"/>
      <c r="W215" s="42"/>
      <c r="X215" s="42"/>
      <c r="Y215" s="42"/>
      <c r="Z215" s="42"/>
    </row>
    <row r="216" spans="1:26" ht="12.75" customHeight="1" x14ac:dyDescent="0.25">
      <c r="A216" s="42"/>
      <c r="B216" s="42"/>
      <c r="C216" s="42"/>
      <c r="D216" s="42"/>
      <c r="E216" s="42"/>
      <c r="F216" s="42"/>
      <c r="G216" s="42"/>
      <c r="H216" s="42"/>
      <c r="I216" s="42"/>
      <c r="J216" s="42"/>
      <c r="K216" s="42"/>
      <c r="L216" s="42"/>
      <c r="M216" s="42"/>
      <c r="N216" s="42"/>
      <c r="O216" s="42"/>
      <c r="P216" s="42"/>
      <c r="Q216" s="42"/>
      <c r="R216" s="42"/>
      <c r="S216" s="42"/>
      <c r="T216" s="42"/>
      <c r="U216" s="42"/>
      <c r="V216" s="42"/>
      <c r="W216" s="42"/>
      <c r="X216" s="42"/>
      <c r="Y216" s="42"/>
      <c r="Z216" s="42"/>
    </row>
    <row r="217" spans="1:26" ht="12.75" customHeight="1" x14ac:dyDescent="0.25">
      <c r="A217" s="42"/>
      <c r="B217" s="42"/>
      <c r="C217" s="42"/>
      <c r="D217" s="42"/>
      <c r="E217" s="42"/>
      <c r="F217" s="42"/>
      <c r="G217" s="42"/>
      <c r="H217" s="42"/>
      <c r="I217" s="42"/>
      <c r="J217" s="42"/>
      <c r="K217" s="42"/>
      <c r="L217" s="42"/>
      <c r="M217" s="42"/>
      <c r="N217" s="42"/>
      <c r="O217" s="42"/>
      <c r="P217" s="42"/>
      <c r="Q217" s="42"/>
      <c r="R217" s="42"/>
      <c r="S217" s="42"/>
      <c r="T217" s="42"/>
      <c r="U217" s="42"/>
      <c r="V217" s="42"/>
      <c r="W217" s="42"/>
      <c r="X217" s="42"/>
      <c r="Y217" s="42"/>
      <c r="Z217" s="42"/>
    </row>
    <row r="218" spans="1:26" ht="12.75" customHeight="1" x14ac:dyDescent="0.25">
      <c r="A218" s="42"/>
      <c r="B218" s="42"/>
      <c r="C218" s="42"/>
      <c r="D218" s="42"/>
      <c r="E218" s="42"/>
      <c r="F218" s="42"/>
      <c r="G218" s="42"/>
      <c r="H218" s="42"/>
      <c r="I218" s="42"/>
      <c r="J218" s="42"/>
      <c r="K218" s="42"/>
      <c r="L218" s="42"/>
      <c r="M218" s="42"/>
      <c r="N218" s="42"/>
      <c r="O218" s="42"/>
      <c r="P218" s="42"/>
      <c r="Q218" s="42"/>
      <c r="R218" s="42"/>
      <c r="S218" s="42"/>
      <c r="T218" s="42"/>
      <c r="U218" s="42"/>
      <c r="V218" s="42"/>
      <c r="W218" s="42"/>
      <c r="X218" s="42"/>
      <c r="Y218" s="42"/>
      <c r="Z218" s="42"/>
    </row>
    <row r="219" spans="1:26" ht="12.75" customHeight="1" x14ac:dyDescent="0.25">
      <c r="A219" s="42"/>
      <c r="B219" s="42"/>
      <c r="C219" s="42"/>
      <c r="D219" s="42"/>
      <c r="E219" s="42"/>
      <c r="F219" s="42"/>
      <c r="G219" s="42"/>
      <c r="H219" s="42"/>
      <c r="I219" s="42"/>
      <c r="J219" s="42"/>
      <c r="K219" s="42"/>
      <c r="L219" s="42"/>
      <c r="M219" s="42"/>
      <c r="N219" s="42"/>
      <c r="O219" s="42"/>
      <c r="P219" s="42"/>
      <c r="Q219" s="42"/>
      <c r="R219" s="42"/>
      <c r="S219" s="42"/>
      <c r="T219" s="42"/>
      <c r="U219" s="42"/>
      <c r="V219" s="42"/>
      <c r="W219" s="42"/>
      <c r="X219" s="42"/>
      <c r="Y219" s="42"/>
      <c r="Z219" s="42"/>
    </row>
    <row r="220" spans="1:26" ht="12.75" customHeight="1" x14ac:dyDescent="0.25">
      <c r="A220" s="42"/>
      <c r="B220" s="42"/>
      <c r="C220" s="42"/>
      <c r="D220" s="42"/>
      <c r="E220" s="42"/>
      <c r="F220" s="42"/>
      <c r="G220" s="42"/>
      <c r="H220" s="42"/>
      <c r="I220" s="42"/>
      <c r="J220" s="42"/>
      <c r="K220" s="42"/>
      <c r="L220" s="42"/>
      <c r="M220" s="42"/>
      <c r="N220" s="42"/>
      <c r="O220" s="42"/>
      <c r="P220" s="42"/>
      <c r="Q220" s="42"/>
      <c r="R220" s="42"/>
      <c r="S220" s="42"/>
      <c r="T220" s="42"/>
      <c r="U220" s="42"/>
      <c r="V220" s="42"/>
      <c r="W220" s="42"/>
      <c r="X220" s="42"/>
      <c r="Y220" s="42"/>
      <c r="Z220" s="42"/>
    </row>
    <row r="221" spans="1:26" ht="12.75" customHeight="1" x14ac:dyDescent="0.25">
      <c r="A221" s="42"/>
      <c r="B221" s="42"/>
      <c r="C221" s="42"/>
      <c r="D221" s="42"/>
      <c r="E221" s="42"/>
      <c r="F221" s="42"/>
      <c r="G221" s="42"/>
      <c r="H221" s="42"/>
      <c r="I221" s="42"/>
      <c r="J221" s="42"/>
      <c r="K221" s="42"/>
      <c r="L221" s="42"/>
      <c r="M221" s="42"/>
      <c r="N221" s="42"/>
      <c r="O221" s="42"/>
      <c r="P221" s="42"/>
      <c r="Q221" s="42"/>
      <c r="R221" s="42"/>
      <c r="S221" s="42"/>
      <c r="T221" s="42"/>
      <c r="U221" s="42"/>
      <c r="V221" s="42"/>
      <c r="W221" s="42"/>
      <c r="X221" s="42"/>
      <c r="Y221" s="42"/>
      <c r="Z221" s="42"/>
    </row>
    <row r="222" spans="1:26" ht="12.75" customHeight="1" x14ac:dyDescent="0.25">
      <c r="A222" s="42"/>
      <c r="B222" s="42"/>
      <c r="C222" s="42"/>
      <c r="D222" s="42"/>
      <c r="E222" s="42"/>
      <c r="F222" s="42"/>
      <c r="G222" s="42"/>
      <c r="H222" s="42"/>
      <c r="I222" s="42"/>
      <c r="J222" s="42"/>
      <c r="K222" s="42"/>
      <c r="L222" s="42"/>
      <c r="M222" s="42"/>
      <c r="N222" s="42"/>
      <c r="O222" s="42"/>
      <c r="P222" s="42"/>
      <c r="Q222" s="42"/>
      <c r="R222" s="42"/>
      <c r="S222" s="42"/>
      <c r="T222" s="42"/>
      <c r="U222" s="42"/>
      <c r="V222" s="42"/>
      <c r="W222" s="42"/>
      <c r="X222" s="42"/>
      <c r="Y222" s="42"/>
      <c r="Z222" s="42"/>
    </row>
    <row r="223" spans="1:26" ht="12.75" customHeight="1" x14ac:dyDescent="0.25">
      <c r="A223" s="42"/>
      <c r="B223" s="42"/>
      <c r="C223" s="42"/>
      <c r="D223" s="42"/>
      <c r="E223" s="42"/>
      <c r="F223" s="42"/>
      <c r="G223" s="42"/>
      <c r="H223" s="42"/>
      <c r="I223" s="42"/>
      <c r="J223" s="42"/>
      <c r="K223" s="42"/>
      <c r="L223" s="42"/>
      <c r="M223" s="42"/>
      <c r="N223" s="42"/>
      <c r="O223" s="42"/>
      <c r="P223" s="42"/>
      <c r="Q223" s="42"/>
      <c r="R223" s="42"/>
      <c r="S223" s="42"/>
      <c r="T223" s="42"/>
      <c r="U223" s="42"/>
      <c r="V223" s="42"/>
      <c r="W223" s="42"/>
      <c r="X223" s="42"/>
      <c r="Y223" s="42"/>
      <c r="Z223" s="42"/>
    </row>
    <row r="224" spans="1:26" ht="12.75" customHeight="1" x14ac:dyDescent="0.25">
      <c r="A224" s="42"/>
      <c r="B224" s="42"/>
      <c r="C224" s="42"/>
      <c r="D224" s="42"/>
      <c r="E224" s="42"/>
      <c r="F224" s="42"/>
      <c r="G224" s="42"/>
      <c r="H224" s="42"/>
      <c r="I224" s="42"/>
      <c r="J224" s="42"/>
      <c r="K224" s="42"/>
      <c r="L224" s="42"/>
      <c r="M224" s="42"/>
      <c r="N224" s="42"/>
      <c r="O224" s="42"/>
      <c r="P224" s="42"/>
      <c r="Q224" s="42"/>
      <c r="R224" s="42"/>
      <c r="S224" s="42"/>
      <c r="T224" s="42"/>
      <c r="U224" s="42"/>
      <c r="V224" s="42"/>
      <c r="W224" s="42"/>
      <c r="X224" s="42"/>
      <c r="Y224" s="42"/>
      <c r="Z224" s="42"/>
    </row>
    <row r="225" spans="1:26" ht="12.75" customHeight="1" x14ac:dyDescent="0.25">
      <c r="A225" s="42"/>
      <c r="B225" s="42"/>
      <c r="C225" s="42"/>
      <c r="D225" s="42"/>
      <c r="E225" s="42"/>
      <c r="F225" s="42"/>
      <c r="G225" s="42"/>
      <c r="H225" s="42"/>
      <c r="I225" s="42"/>
      <c r="J225" s="42"/>
      <c r="K225" s="42"/>
      <c r="L225" s="42"/>
      <c r="M225" s="42"/>
      <c r="N225" s="42"/>
      <c r="O225" s="42"/>
      <c r="P225" s="42"/>
      <c r="Q225" s="42"/>
      <c r="R225" s="42"/>
      <c r="S225" s="42"/>
      <c r="T225" s="42"/>
      <c r="U225" s="42"/>
      <c r="V225" s="42"/>
      <c r="W225" s="42"/>
      <c r="X225" s="42"/>
      <c r="Y225" s="42"/>
      <c r="Z225" s="42"/>
    </row>
    <row r="226" spans="1:26" ht="12.75" customHeight="1" x14ac:dyDescent="0.25">
      <c r="A226" s="42"/>
      <c r="B226" s="42"/>
      <c r="C226" s="42"/>
      <c r="D226" s="42"/>
      <c r="E226" s="42"/>
      <c r="F226" s="42"/>
      <c r="G226" s="42"/>
      <c r="H226" s="42"/>
      <c r="I226" s="42"/>
      <c r="J226" s="42"/>
      <c r="K226" s="42"/>
      <c r="L226" s="42"/>
      <c r="M226" s="42"/>
      <c r="N226" s="42"/>
      <c r="O226" s="42"/>
      <c r="P226" s="42"/>
      <c r="Q226" s="42"/>
      <c r="R226" s="42"/>
      <c r="S226" s="42"/>
      <c r="T226" s="42"/>
      <c r="U226" s="42"/>
      <c r="V226" s="42"/>
      <c r="W226" s="42"/>
      <c r="X226" s="42"/>
      <c r="Y226" s="42"/>
      <c r="Z226" s="42"/>
    </row>
    <row r="227" spans="1:26" ht="12.75" customHeight="1" x14ac:dyDescent="0.25">
      <c r="A227" s="42"/>
      <c r="B227" s="42"/>
      <c r="C227" s="42"/>
      <c r="D227" s="42"/>
      <c r="E227" s="42"/>
      <c r="F227" s="42"/>
      <c r="G227" s="42"/>
      <c r="H227" s="42"/>
      <c r="I227" s="42"/>
      <c r="J227" s="42"/>
      <c r="K227" s="42"/>
      <c r="L227" s="42"/>
      <c r="M227" s="42"/>
      <c r="N227" s="42"/>
      <c r="O227" s="42"/>
      <c r="P227" s="42"/>
      <c r="Q227" s="42"/>
      <c r="R227" s="42"/>
      <c r="S227" s="42"/>
      <c r="T227" s="42"/>
      <c r="U227" s="42"/>
      <c r="V227" s="42"/>
      <c r="W227" s="42"/>
      <c r="X227" s="42"/>
      <c r="Y227" s="42"/>
      <c r="Z227" s="42"/>
    </row>
    <row r="228" spans="1:26" ht="12.75" customHeight="1" x14ac:dyDescent="0.25">
      <c r="A228" s="42"/>
      <c r="B228" s="42"/>
      <c r="C228" s="42"/>
      <c r="D228" s="42"/>
      <c r="E228" s="42"/>
      <c r="F228" s="42"/>
      <c r="G228" s="42"/>
      <c r="H228" s="42"/>
      <c r="I228" s="42"/>
      <c r="J228" s="42"/>
      <c r="K228" s="42"/>
      <c r="L228" s="42"/>
      <c r="M228" s="42"/>
      <c r="N228" s="42"/>
      <c r="O228" s="42"/>
      <c r="P228" s="42"/>
      <c r="Q228" s="42"/>
      <c r="R228" s="42"/>
      <c r="S228" s="42"/>
      <c r="T228" s="42"/>
      <c r="U228" s="42"/>
      <c r="V228" s="42"/>
      <c r="W228" s="42"/>
      <c r="X228" s="42"/>
      <c r="Y228" s="42"/>
      <c r="Z228" s="42"/>
    </row>
    <row r="229" spans="1:26" ht="12.75" customHeight="1" x14ac:dyDescent="0.25">
      <c r="A229" s="42"/>
      <c r="B229" s="42"/>
      <c r="C229" s="42"/>
      <c r="D229" s="42"/>
      <c r="E229" s="42"/>
      <c r="F229" s="42"/>
      <c r="G229" s="42"/>
      <c r="H229" s="42"/>
      <c r="I229" s="42"/>
      <c r="J229" s="42"/>
      <c r="K229" s="42"/>
      <c r="L229" s="42"/>
      <c r="M229" s="42"/>
      <c r="N229" s="42"/>
      <c r="O229" s="42"/>
      <c r="P229" s="42"/>
      <c r="Q229" s="42"/>
      <c r="R229" s="42"/>
      <c r="S229" s="42"/>
      <c r="T229" s="42"/>
      <c r="U229" s="42"/>
      <c r="V229" s="42"/>
      <c r="W229" s="42"/>
      <c r="X229" s="42"/>
      <c r="Y229" s="42"/>
      <c r="Z229" s="42"/>
    </row>
    <row r="230" spans="1:26" ht="12.75" customHeight="1" x14ac:dyDescent="0.25">
      <c r="A230" s="42"/>
      <c r="B230" s="42"/>
      <c r="C230" s="42"/>
      <c r="D230" s="42"/>
      <c r="E230" s="42"/>
      <c r="F230" s="42"/>
      <c r="G230" s="42"/>
      <c r="H230" s="42"/>
      <c r="I230" s="42"/>
      <c r="J230" s="42"/>
      <c r="K230" s="42"/>
      <c r="L230" s="42"/>
      <c r="M230" s="42"/>
      <c r="N230" s="42"/>
      <c r="O230" s="42"/>
      <c r="P230" s="42"/>
      <c r="Q230" s="42"/>
      <c r="R230" s="42"/>
      <c r="S230" s="42"/>
      <c r="T230" s="42"/>
      <c r="U230" s="42"/>
      <c r="V230" s="42"/>
      <c r="W230" s="42"/>
      <c r="X230" s="42"/>
      <c r="Y230" s="42"/>
      <c r="Z230" s="42"/>
    </row>
    <row r="231" spans="1:26" ht="12.75" customHeight="1" x14ac:dyDescent="0.25">
      <c r="A231" s="42"/>
      <c r="B231" s="42"/>
      <c r="C231" s="42"/>
      <c r="D231" s="42"/>
      <c r="E231" s="42"/>
      <c r="F231" s="42"/>
      <c r="G231" s="42"/>
      <c r="H231" s="42"/>
      <c r="I231" s="42"/>
      <c r="J231" s="42"/>
      <c r="K231" s="42"/>
      <c r="L231" s="42"/>
      <c r="M231" s="42"/>
      <c r="N231" s="42"/>
      <c r="O231" s="42"/>
      <c r="P231" s="42"/>
      <c r="Q231" s="42"/>
      <c r="R231" s="42"/>
      <c r="S231" s="42"/>
      <c r="T231" s="42"/>
      <c r="U231" s="42"/>
      <c r="V231" s="42"/>
      <c r="W231" s="42"/>
      <c r="X231" s="42"/>
      <c r="Y231" s="42"/>
      <c r="Z231" s="42"/>
    </row>
    <row r="232" spans="1:26" ht="12.75" customHeight="1" x14ac:dyDescent="0.25">
      <c r="A232" s="42"/>
      <c r="B232" s="42"/>
      <c r="C232" s="42"/>
      <c r="D232" s="42"/>
      <c r="E232" s="42"/>
      <c r="F232" s="42"/>
      <c r="G232" s="42"/>
      <c r="H232" s="42"/>
      <c r="I232" s="42"/>
      <c r="J232" s="42"/>
      <c r="K232" s="42"/>
      <c r="L232" s="42"/>
      <c r="M232" s="42"/>
      <c r="N232" s="42"/>
      <c r="O232" s="42"/>
      <c r="P232" s="42"/>
      <c r="Q232" s="42"/>
      <c r="R232" s="42"/>
      <c r="S232" s="42"/>
      <c r="T232" s="42"/>
      <c r="U232" s="42"/>
      <c r="V232" s="42"/>
      <c r="W232" s="42"/>
      <c r="X232" s="42"/>
      <c r="Y232" s="42"/>
      <c r="Z232" s="42"/>
    </row>
    <row r="233" spans="1:26" ht="12.75" customHeight="1" x14ac:dyDescent="0.25">
      <c r="A233" s="42"/>
      <c r="B233" s="42"/>
      <c r="C233" s="42"/>
      <c r="D233" s="42"/>
      <c r="E233" s="42"/>
      <c r="F233" s="42"/>
      <c r="G233" s="42"/>
      <c r="H233" s="42"/>
      <c r="I233" s="42"/>
      <c r="J233" s="42"/>
      <c r="K233" s="42"/>
      <c r="L233" s="42"/>
      <c r="M233" s="42"/>
      <c r="N233" s="42"/>
      <c r="O233" s="42"/>
      <c r="P233" s="42"/>
      <c r="Q233" s="42"/>
      <c r="R233" s="42"/>
      <c r="S233" s="42"/>
      <c r="T233" s="42"/>
      <c r="U233" s="42"/>
      <c r="V233" s="42"/>
      <c r="W233" s="42"/>
      <c r="X233" s="42"/>
      <c r="Y233" s="42"/>
      <c r="Z233" s="42"/>
    </row>
    <row r="234" spans="1:26" ht="12.75" customHeight="1" x14ac:dyDescent="0.25">
      <c r="A234" s="42"/>
      <c r="B234" s="42"/>
      <c r="C234" s="42"/>
      <c r="D234" s="42"/>
      <c r="E234" s="42"/>
      <c r="F234" s="42"/>
      <c r="G234" s="42"/>
      <c r="H234" s="42"/>
      <c r="I234" s="42"/>
      <c r="J234" s="42"/>
      <c r="K234" s="42"/>
      <c r="L234" s="42"/>
      <c r="M234" s="42"/>
      <c r="N234" s="42"/>
      <c r="O234" s="42"/>
      <c r="P234" s="42"/>
      <c r="Q234" s="42"/>
      <c r="R234" s="42"/>
      <c r="S234" s="42"/>
      <c r="T234" s="42"/>
      <c r="U234" s="42"/>
      <c r="V234" s="42"/>
      <c r="W234" s="42"/>
      <c r="X234" s="42"/>
      <c r="Y234" s="42"/>
      <c r="Z234" s="42"/>
    </row>
    <row r="235" spans="1:26" ht="12.75" customHeight="1" x14ac:dyDescent="0.25">
      <c r="A235" s="42"/>
      <c r="B235" s="42"/>
      <c r="C235" s="42"/>
      <c r="D235" s="42"/>
      <c r="E235" s="42"/>
      <c r="F235" s="42"/>
      <c r="G235" s="42"/>
      <c r="H235" s="42"/>
      <c r="I235" s="42"/>
      <c r="J235" s="42"/>
      <c r="K235" s="42"/>
      <c r="L235" s="42"/>
      <c r="M235" s="42"/>
      <c r="N235" s="42"/>
      <c r="O235" s="42"/>
      <c r="P235" s="42"/>
      <c r="Q235" s="42"/>
      <c r="R235" s="42"/>
      <c r="S235" s="42"/>
      <c r="T235" s="42"/>
      <c r="U235" s="42"/>
      <c r="V235" s="42"/>
      <c r="W235" s="42"/>
      <c r="X235" s="42"/>
      <c r="Y235" s="42"/>
      <c r="Z235" s="42"/>
    </row>
    <row r="236" spans="1:26" ht="12.75" customHeight="1" x14ac:dyDescent="0.25">
      <c r="A236" s="42"/>
      <c r="B236" s="42"/>
      <c r="C236" s="42"/>
      <c r="D236" s="42"/>
      <c r="E236" s="42"/>
      <c r="F236" s="42"/>
      <c r="G236" s="42"/>
      <c r="H236" s="42"/>
      <c r="I236" s="42"/>
      <c r="J236" s="42"/>
      <c r="K236" s="42"/>
      <c r="L236" s="42"/>
      <c r="M236" s="42"/>
      <c r="N236" s="42"/>
      <c r="O236" s="42"/>
      <c r="P236" s="42"/>
      <c r="Q236" s="42"/>
      <c r="R236" s="42"/>
      <c r="S236" s="42"/>
      <c r="T236" s="42"/>
      <c r="U236" s="42"/>
      <c r="V236" s="42"/>
      <c r="W236" s="42"/>
      <c r="X236" s="42"/>
      <c r="Y236" s="42"/>
      <c r="Z236" s="42"/>
    </row>
    <row r="237" spans="1:26" ht="12.75" customHeight="1" x14ac:dyDescent="0.25">
      <c r="A237" s="42"/>
      <c r="B237" s="42"/>
      <c r="C237" s="42"/>
      <c r="D237" s="42"/>
      <c r="E237" s="42"/>
      <c r="F237" s="42"/>
      <c r="G237" s="42"/>
      <c r="H237" s="42"/>
      <c r="I237" s="42"/>
      <c r="J237" s="42"/>
      <c r="K237" s="42"/>
      <c r="L237" s="42"/>
      <c r="M237" s="42"/>
      <c r="N237" s="42"/>
      <c r="O237" s="42"/>
      <c r="P237" s="42"/>
      <c r="Q237" s="42"/>
      <c r="R237" s="42"/>
      <c r="S237" s="42"/>
      <c r="T237" s="42"/>
      <c r="U237" s="42"/>
      <c r="V237" s="42"/>
      <c r="W237" s="42"/>
      <c r="X237" s="42"/>
      <c r="Y237" s="42"/>
      <c r="Z237" s="42"/>
    </row>
    <row r="238" spans="1:26" ht="12.75" customHeight="1" x14ac:dyDescent="0.25">
      <c r="A238" s="42"/>
      <c r="B238" s="42"/>
      <c r="C238" s="42"/>
      <c r="D238" s="42"/>
      <c r="E238" s="42"/>
      <c r="F238" s="42"/>
      <c r="G238" s="42"/>
      <c r="H238" s="42"/>
      <c r="I238" s="42"/>
      <c r="J238" s="42"/>
      <c r="K238" s="42"/>
      <c r="L238" s="42"/>
      <c r="M238" s="42"/>
      <c r="N238" s="42"/>
      <c r="O238" s="42"/>
      <c r="P238" s="42"/>
      <c r="Q238" s="42"/>
      <c r="R238" s="42"/>
      <c r="S238" s="42"/>
      <c r="T238" s="42"/>
      <c r="U238" s="42"/>
      <c r="V238" s="42"/>
      <c r="W238" s="42"/>
      <c r="X238" s="42"/>
      <c r="Y238" s="42"/>
      <c r="Z238" s="42"/>
    </row>
    <row r="239" spans="1:26" ht="12.75" customHeight="1" x14ac:dyDescent="0.25">
      <c r="A239" s="42"/>
      <c r="B239" s="42"/>
      <c r="C239" s="42"/>
      <c r="D239" s="42"/>
      <c r="E239" s="42"/>
      <c r="F239" s="42"/>
      <c r="G239" s="42"/>
      <c r="H239" s="42"/>
      <c r="I239" s="42"/>
      <c r="J239" s="42"/>
      <c r="K239" s="42"/>
      <c r="L239" s="42"/>
      <c r="M239" s="42"/>
      <c r="N239" s="42"/>
      <c r="O239" s="42"/>
      <c r="P239" s="42"/>
      <c r="Q239" s="42"/>
      <c r="R239" s="42"/>
      <c r="S239" s="42"/>
      <c r="T239" s="42"/>
      <c r="U239" s="42"/>
      <c r="V239" s="42"/>
      <c r="W239" s="42"/>
      <c r="X239" s="42"/>
      <c r="Y239" s="42"/>
      <c r="Z239" s="42"/>
    </row>
    <row r="240" spans="1:26" ht="12.75" customHeight="1" x14ac:dyDescent="0.25">
      <c r="A240" s="42"/>
      <c r="B240" s="42"/>
      <c r="C240" s="42"/>
      <c r="D240" s="42"/>
      <c r="E240" s="42"/>
      <c r="F240" s="42"/>
      <c r="G240" s="42"/>
      <c r="H240" s="42"/>
      <c r="I240" s="42"/>
      <c r="J240" s="42"/>
      <c r="K240" s="42"/>
      <c r="L240" s="42"/>
      <c r="M240" s="42"/>
      <c r="N240" s="42"/>
      <c r="O240" s="42"/>
      <c r="P240" s="42"/>
      <c r="Q240" s="42"/>
      <c r="R240" s="42"/>
      <c r="S240" s="42"/>
      <c r="T240" s="42"/>
      <c r="U240" s="42"/>
      <c r="V240" s="42"/>
      <c r="W240" s="42"/>
      <c r="X240" s="42"/>
      <c r="Y240" s="42"/>
      <c r="Z240" s="42"/>
    </row>
    <row r="241" spans="1:26" ht="12.75" customHeight="1" x14ac:dyDescent="0.25">
      <c r="A241" s="42"/>
      <c r="B241" s="42"/>
      <c r="C241" s="42"/>
      <c r="D241" s="42"/>
      <c r="E241" s="42"/>
      <c r="F241" s="42"/>
      <c r="G241" s="42"/>
      <c r="H241" s="42"/>
      <c r="I241" s="42"/>
      <c r="J241" s="42"/>
      <c r="K241" s="42"/>
      <c r="L241" s="42"/>
      <c r="M241" s="42"/>
      <c r="N241" s="42"/>
      <c r="O241" s="42"/>
      <c r="P241" s="42"/>
      <c r="Q241" s="42"/>
      <c r="R241" s="42"/>
      <c r="S241" s="42"/>
      <c r="T241" s="42"/>
      <c r="U241" s="42"/>
      <c r="V241" s="42"/>
      <c r="W241" s="42"/>
      <c r="X241" s="42"/>
      <c r="Y241" s="42"/>
      <c r="Z241" s="42"/>
    </row>
    <row r="242" spans="1:26" ht="12.75" customHeight="1" x14ac:dyDescent="0.25">
      <c r="A242" s="42"/>
      <c r="B242" s="42"/>
      <c r="C242" s="42"/>
      <c r="D242" s="42"/>
      <c r="E242" s="42"/>
      <c r="F242" s="42"/>
      <c r="G242" s="42"/>
      <c r="H242" s="42"/>
      <c r="I242" s="42"/>
      <c r="J242" s="42"/>
      <c r="K242" s="42"/>
      <c r="L242" s="42"/>
      <c r="M242" s="42"/>
      <c r="N242" s="42"/>
      <c r="O242" s="42"/>
      <c r="P242" s="42"/>
      <c r="Q242" s="42"/>
      <c r="R242" s="42"/>
      <c r="S242" s="42"/>
      <c r="T242" s="42"/>
      <c r="U242" s="42"/>
      <c r="V242" s="42"/>
      <c r="W242" s="42"/>
      <c r="X242" s="42"/>
      <c r="Y242" s="42"/>
      <c r="Z242" s="42"/>
    </row>
    <row r="243" spans="1:26" ht="12.75" customHeight="1" x14ac:dyDescent="0.25">
      <c r="A243" s="42"/>
      <c r="B243" s="42"/>
      <c r="C243" s="42"/>
      <c r="D243" s="42"/>
      <c r="E243" s="42"/>
      <c r="F243" s="42"/>
      <c r="G243" s="42"/>
      <c r="H243" s="42"/>
      <c r="I243" s="42"/>
      <c r="J243" s="42"/>
      <c r="K243" s="42"/>
      <c r="L243" s="42"/>
      <c r="M243" s="42"/>
      <c r="N243" s="42"/>
      <c r="O243" s="42"/>
      <c r="P243" s="42"/>
      <c r="Q243" s="42"/>
      <c r="R243" s="42"/>
      <c r="S243" s="42"/>
      <c r="T243" s="42"/>
      <c r="U243" s="42"/>
      <c r="V243" s="42"/>
      <c r="W243" s="42"/>
      <c r="X243" s="42"/>
      <c r="Y243" s="42"/>
      <c r="Z243" s="42"/>
    </row>
    <row r="244" spans="1:26" ht="12.75" customHeight="1" x14ac:dyDescent="0.25">
      <c r="A244" s="42"/>
      <c r="B244" s="42"/>
      <c r="C244" s="42"/>
      <c r="D244" s="42"/>
      <c r="E244" s="42"/>
      <c r="F244" s="42"/>
      <c r="G244" s="42"/>
      <c r="H244" s="42"/>
      <c r="I244" s="42"/>
      <c r="J244" s="42"/>
      <c r="K244" s="42"/>
      <c r="L244" s="42"/>
      <c r="M244" s="42"/>
      <c r="N244" s="42"/>
      <c r="O244" s="42"/>
      <c r="P244" s="42"/>
      <c r="Q244" s="42"/>
      <c r="R244" s="42"/>
      <c r="S244" s="42"/>
      <c r="T244" s="42"/>
      <c r="U244" s="42"/>
      <c r="V244" s="42"/>
      <c r="W244" s="42"/>
      <c r="X244" s="42"/>
      <c r="Y244" s="42"/>
      <c r="Z244" s="42"/>
    </row>
    <row r="245" spans="1:26" ht="12.75" customHeight="1" x14ac:dyDescent="0.25">
      <c r="A245" s="42"/>
      <c r="B245" s="42"/>
      <c r="C245" s="42"/>
      <c r="D245" s="42"/>
      <c r="E245" s="42"/>
      <c r="F245" s="42"/>
      <c r="G245" s="42"/>
      <c r="H245" s="42"/>
      <c r="I245" s="42"/>
      <c r="J245" s="42"/>
      <c r="K245" s="42"/>
      <c r="L245" s="42"/>
      <c r="M245" s="42"/>
      <c r="N245" s="42"/>
      <c r="O245" s="42"/>
      <c r="P245" s="42"/>
      <c r="Q245" s="42"/>
      <c r="R245" s="42"/>
      <c r="S245" s="42"/>
      <c r="T245" s="42"/>
      <c r="U245" s="42"/>
      <c r="V245" s="42"/>
      <c r="W245" s="42"/>
      <c r="X245" s="42"/>
      <c r="Y245" s="42"/>
      <c r="Z245" s="42"/>
    </row>
    <row r="246" spans="1:26" ht="12.75" customHeight="1" x14ac:dyDescent="0.25">
      <c r="A246" s="42"/>
      <c r="B246" s="42"/>
      <c r="C246" s="42"/>
      <c r="D246" s="42"/>
      <c r="E246" s="42"/>
      <c r="F246" s="42"/>
      <c r="G246" s="42"/>
      <c r="H246" s="42"/>
      <c r="I246" s="42"/>
      <c r="J246" s="42"/>
      <c r="K246" s="42"/>
      <c r="L246" s="42"/>
      <c r="M246" s="42"/>
      <c r="N246" s="42"/>
      <c r="O246" s="42"/>
      <c r="P246" s="42"/>
      <c r="Q246" s="42"/>
      <c r="R246" s="42"/>
      <c r="S246" s="42"/>
      <c r="T246" s="42"/>
      <c r="U246" s="42"/>
      <c r="V246" s="42"/>
      <c r="W246" s="42"/>
      <c r="X246" s="42"/>
      <c r="Y246" s="42"/>
      <c r="Z246" s="42"/>
    </row>
    <row r="247" spans="1:26" ht="12.75" customHeight="1" x14ac:dyDescent="0.25">
      <c r="A247" s="42"/>
      <c r="B247" s="42"/>
      <c r="C247" s="42"/>
      <c r="D247" s="42"/>
      <c r="E247" s="42"/>
      <c r="F247" s="42"/>
      <c r="G247" s="42"/>
      <c r="H247" s="42"/>
      <c r="I247" s="42"/>
      <c r="J247" s="42"/>
      <c r="K247" s="42"/>
      <c r="L247" s="42"/>
      <c r="M247" s="42"/>
      <c r="N247" s="42"/>
      <c r="O247" s="42"/>
      <c r="P247" s="42"/>
      <c r="Q247" s="42"/>
      <c r="R247" s="42"/>
      <c r="S247" s="42"/>
      <c r="T247" s="42"/>
      <c r="U247" s="42"/>
      <c r="V247" s="42"/>
      <c r="W247" s="42"/>
      <c r="X247" s="42"/>
      <c r="Y247" s="42"/>
      <c r="Z247" s="42"/>
    </row>
    <row r="248" spans="1:26" ht="12.75" customHeight="1" x14ac:dyDescent="0.25">
      <c r="A248" s="42"/>
      <c r="B248" s="42"/>
      <c r="C248" s="42"/>
      <c r="D248" s="42"/>
      <c r="E248" s="42"/>
      <c r="F248" s="42"/>
      <c r="G248" s="42"/>
      <c r="H248" s="42"/>
      <c r="I248" s="42"/>
      <c r="J248" s="42"/>
      <c r="K248" s="42"/>
      <c r="L248" s="42"/>
      <c r="M248" s="42"/>
      <c r="N248" s="42"/>
      <c r="O248" s="42"/>
      <c r="P248" s="42"/>
      <c r="Q248" s="42"/>
      <c r="R248" s="42"/>
      <c r="S248" s="42"/>
      <c r="T248" s="42"/>
      <c r="U248" s="42"/>
      <c r="V248" s="42"/>
      <c r="W248" s="42"/>
      <c r="X248" s="42"/>
      <c r="Y248" s="42"/>
      <c r="Z248" s="42"/>
    </row>
    <row r="249" spans="1:26" ht="12.75" customHeight="1" x14ac:dyDescent="0.25">
      <c r="A249" s="42"/>
      <c r="B249" s="42"/>
      <c r="C249" s="42"/>
      <c r="D249" s="42"/>
      <c r="E249" s="42"/>
      <c r="F249" s="42"/>
      <c r="G249" s="42"/>
      <c r="H249" s="42"/>
      <c r="I249" s="42"/>
      <c r="J249" s="42"/>
      <c r="K249" s="42"/>
      <c r="L249" s="42"/>
      <c r="M249" s="42"/>
      <c r="N249" s="42"/>
      <c r="O249" s="42"/>
      <c r="P249" s="42"/>
      <c r="Q249" s="42"/>
      <c r="R249" s="42"/>
      <c r="S249" s="42"/>
      <c r="T249" s="42"/>
      <c r="U249" s="42"/>
      <c r="V249" s="42"/>
      <c r="W249" s="42"/>
      <c r="X249" s="42"/>
      <c r="Y249" s="42"/>
      <c r="Z249" s="42"/>
    </row>
    <row r="250" spans="1:26" ht="12.75" customHeight="1" x14ac:dyDescent="0.25">
      <c r="A250" s="42"/>
      <c r="B250" s="42"/>
      <c r="C250" s="42"/>
      <c r="D250" s="42"/>
      <c r="E250" s="42"/>
      <c r="F250" s="42"/>
      <c r="G250" s="42"/>
      <c r="H250" s="42"/>
      <c r="I250" s="42"/>
      <c r="J250" s="42"/>
      <c r="K250" s="42"/>
      <c r="L250" s="42"/>
      <c r="M250" s="42"/>
      <c r="N250" s="42"/>
      <c r="O250" s="42"/>
      <c r="P250" s="42"/>
      <c r="Q250" s="42"/>
      <c r="R250" s="42"/>
      <c r="S250" s="42"/>
      <c r="T250" s="42"/>
      <c r="U250" s="42"/>
      <c r="V250" s="42"/>
      <c r="W250" s="42"/>
      <c r="X250" s="42"/>
      <c r="Y250" s="42"/>
      <c r="Z250" s="42"/>
    </row>
    <row r="251" spans="1:26" ht="12.75" customHeight="1" x14ac:dyDescent="0.25">
      <c r="A251" s="42"/>
      <c r="B251" s="42"/>
      <c r="C251" s="42"/>
      <c r="D251" s="42"/>
      <c r="E251" s="42"/>
      <c r="F251" s="42"/>
      <c r="G251" s="42"/>
      <c r="H251" s="42"/>
      <c r="I251" s="42"/>
      <c r="J251" s="42"/>
      <c r="K251" s="42"/>
      <c r="L251" s="42"/>
      <c r="M251" s="42"/>
      <c r="N251" s="42"/>
      <c r="O251" s="42"/>
      <c r="P251" s="42"/>
      <c r="Q251" s="42"/>
      <c r="R251" s="42"/>
      <c r="S251" s="42"/>
      <c r="T251" s="42"/>
      <c r="U251" s="42"/>
      <c r="V251" s="42"/>
      <c r="W251" s="42"/>
      <c r="X251" s="42"/>
      <c r="Y251" s="42"/>
      <c r="Z251" s="42"/>
    </row>
    <row r="252" spans="1:26" ht="12.75" customHeight="1" x14ac:dyDescent="0.25">
      <c r="A252" s="42"/>
      <c r="B252" s="42"/>
      <c r="C252" s="42"/>
      <c r="D252" s="42"/>
      <c r="E252" s="42"/>
      <c r="F252" s="42"/>
      <c r="G252" s="42"/>
      <c r="H252" s="42"/>
      <c r="I252" s="42"/>
      <c r="J252" s="42"/>
      <c r="K252" s="42"/>
      <c r="L252" s="42"/>
      <c r="M252" s="42"/>
      <c r="N252" s="42"/>
      <c r="O252" s="42"/>
      <c r="P252" s="42"/>
      <c r="Q252" s="42"/>
      <c r="R252" s="42"/>
      <c r="S252" s="42"/>
      <c r="T252" s="42"/>
      <c r="U252" s="42"/>
      <c r="V252" s="42"/>
      <c r="W252" s="42"/>
      <c r="X252" s="42"/>
      <c r="Y252" s="42"/>
      <c r="Z252" s="42"/>
    </row>
    <row r="253" spans="1:26" ht="12.75" customHeight="1" x14ac:dyDescent="0.25">
      <c r="A253" s="42"/>
      <c r="B253" s="42"/>
      <c r="C253" s="42"/>
      <c r="D253" s="42"/>
      <c r="E253" s="42"/>
      <c r="F253" s="42"/>
      <c r="G253" s="42"/>
      <c r="H253" s="42"/>
      <c r="I253" s="42"/>
      <c r="J253" s="42"/>
      <c r="K253" s="42"/>
      <c r="L253" s="42"/>
      <c r="M253" s="42"/>
      <c r="N253" s="42"/>
      <c r="O253" s="42"/>
      <c r="P253" s="42"/>
      <c r="Q253" s="42"/>
      <c r="R253" s="42"/>
      <c r="S253" s="42"/>
      <c r="T253" s="42"/>
      <c r="U253" s="42"/>
      <c r="V253" s="42"/>
      <c r="W253" s="42"/>
      <c r="X253" s="42"/>
      <c r="Y253" s="42"/>
      <c r="Z253" s="42"/>
    </row>
    <row r="254" spans="1:26" ht="12.75" customHeight="1" x14ac:dyDescent="0.25">
      <c r="A254" s="42"/>
      <c r="B254" s="42"/>
      <c r="C254" s="42"/>
      <c r="D254" s="42"/>
      <c r="E254" s="42"/>
      <c r="F254" s="42"/>
      <c r="G254" s="42"/>
      <c r="H254" s="42"/>
      <c r="I254" s="42"/>
      <c r="J254" s="42"/>
      <c r="K254" s="42"/>
      <c r="L254" s="42"/>
      <c r="M254" s="42"/>
      <c r="N254" s="42"/>
      <c r="O254" s="42"/>
      <c r="P254" s="42"/>
      <c r="Q254" s="42"/>
      <c r="R254" s="42"/>
      <c r="S254" s="42"/>
      <c r="T254" s="42"/>
      <c r="U254" s="42"/>
      <c r="V254" s="42"/>
      <c r="W254" s="42"/>
      <c r="X254" s="42"/>
      <c r="Y254" s="42"/>
      <c r="Z254" s="42"/>
    </row>
    <row r="255" spans="1:26" ht="12.75" customHeight="1" x14ac:dyDescent="0.25">
      <c r="A255" s="42"/>
      <c r="B255" s="42"/>
      <c r="C255" s="42"/>
      <c r="D255" s="42"/>
      <c r="E255" s="42"/>
      <c r="F255" s="42"/>
      <c r="G255" s="42"/>
      <c r="H255" s="42"/>
      <c r="I255" s="42"/>
      <c r="J255" s="42"/>
      <c r="K255" s="42"/>
      <c r="L255" s="42"/>
      <c r="M255" s="42"/>
      <c r="N255" s="42"/>
      <c r="O255" s="42"/>
      <c r="P255" s="42"/>
      <c r="Q255" s="42"/>
      <c r="R255" s="42"/>
      <c r="S255" s="42"/>
      <c r="T255" s="42"/>
      <c r="U255" s="42"/>
      <c r="V255" s="42"/>
      <c r="W255" s="42"/>
      <c r="X255" s="42"/>
      <c r="Y255" s="42"/>
      <c r="Z255" s="42"/>
    </row>
    <row r="256" spans="1:26" ht="12.75" customHeight="1" x14ac:dyDescent="0.25">
      <c r="A256" s="42"/>
      <c r="B256" s="42"/>
      <c r="C256" s="42"/>
      <c r="D256" s="42"/>
      <c r="E256" s="42"/>
      <c r="F256" s="42"/>
      <c r="G256" s="42"/>
      <c r="H256" s="42"/>
      <c r="I256" s="42"/>
      <c r="J256" s="42"/>
      <c r="K256" s="42"/>
      <c r="L256" s="42"/>
      <c r="M256" s="42"/>
      <c r="N256" s="42"/>
      <c r="O256" s="42"/>
      <c r="P256" s="42"/>
      <c r="Q256" s="42"/>
      <c r="R256" s="42"/>
      <c r="S256" s="42"/>
      <c r="T256" s="42"/>
      <c r="U256" s="42"/>
      <c r="V256" s="42"/>
      <c r="W256" s="42"/>
      <c r="X256" s="42"/>
      <c r="Y256" s="42"/>
      <c r="Z256" s="42"/>
    </row>
    <row r="257" spans="1:26" ht="12.75" customHeight="1" x14ac:dyDescent="0.25">
      <c r="A257" s="42"/>
      <c r="B257" s="42"/>
      <c r="C257" s="42"/>
      <c r="D257" s="42"/>
      <c r="E257" s="42"/>
      <c r="F257" s="42"/>
      <c r="G257" s="42"/>
      <c r="H257" s="42"/>
      <c r="I257" s="42"/>
      <c r="J257" s="42"/>
      <c r="K257" s="42"/>
      <c r="L257" s="42"/>
      <c r="M257" s="42"/>
      <c r="N257" s="42"/>
      <c r="O257" s="42"/>
      <c r="P257" s="42"/>
      <c r="Q257" s="42"/>
      <c r="R257" s="42"/>
      <c r="S257" s="42"/>
      <c r="T257" s="42"/>
      <c r="U257" s="42"/>
      <c r="V257" s="42"/>
      <c r="W257" s="42"/>
      <c r="X257" s="42"/>
      <c r="Y257" s="42"/>
      <c r="Z257" s="42"/>
    </row>
    <row r="258" spans="1:26" ht="12.75" customHeight="1" x14ac:dyDescent="0.25">
      <c r="A258" s="42"/>
      <c r="B258" s="42"/>
      <c r="C258" s="42"/>
      <c r="D258" s="42"/>
      <c r="E258" s="42"/>
      <c r="F258" s="42"/>
      <c r="G258" s="42"/>
      <c r="H258" s="42"/>
      <c r="I258" s="42"/>
      <c r="J258" s="42"/>
      <c r="K258" s="42"/>
      <c r="L258" s="42"/>
      <c r="M258" s="42"/>
      <c r="N258" s="42"/>
      <c r="O258" s="42"/>
      <c r="P258" s="42"/>
      <c r="Q258" s="42"/>
      <c r="R258" s="42"/>
      <c r="S258" s="42"/>
      <c r="T258" s="42"/>
      <c r="U258" s="42"/>
      <c r="V258" s="42"/>
      <c r="W258" s="42"/>
      <c r="X258" s="42"/>
      <c r="Y258" s="42"/>
      <c r="Z258" s="42"/>
    </row>
    <row r="259" spans="1:26" ht="12.75" customHeight="1" x14ac:dyDescent="0.25">
      <c r="A259" s="42"/>
      <c r="B259" s="42"/>
      <c r="C259" s="42"/>
      <c r="D259" s="42"/>
      <c r="E259" s="42"/>
      <c r="F259" s="42"/>
      <c r="G259" s="42"/>
      <c r="H259" s="42"/>
      <c r="I259" s="42"/>
      <c r="J259" s="42"/>
      <c r="K259" s="42"/>
      <c r="L259" s="42"/>
      <c r="M259" s="42"/>
      <c r="N259" s="42"/>
      <c r="O259" s="42"/>
      <c r="P259" s="42"/>
      <c r="Q259" s="42"/>
      <c r="R259" s="42"/>
      <c r="S259" s="42"/>
      <c r="T259" s="42"/>
      <c r="U259" s="42"/>
      <c r="V259" s="42"/>
      <c r="W259" s="42"/>
      <c r="X259" s="42"/>
      <c r="Y259" s="42"/>
      <c r="Z259" s="42"/>
    </row>
    <row r="260" spans="1:26" ht="12.75" customHeight="1" x14ac:dyDescent="0.25">
      <c r="A260" s="42"/>
      <c r="B260" s="42"/>
      <c r="C260" s="42"/>
      <c r="D260" s="42"/>
      <c r="E260" s="42"/>
      <c r="F260" s="42"/>
      <c r="G260" s="42"/>
      <c r="H260" s="42"/>
      <c r="I260" s="42"/>
      <c r="J260" s="42"/>
      <c r="K260" s="42"/>
      <c r="L260" s="42"/>
      <c r="M260" s="42"/>
      <c r="N260" s="42"/>
      <c r="O260" s="42"/>
      <c r="P260" s="42"/>
      <c r="Q260" s="42"/>
      <c r="R260" s="42"/>
      <c r="S260" s="42"/>
      <c r="T260" s="42"/>
      <c r="U260" s="42"/>
      <c r="V260" s="42"/>
      <c r="W260" s="42"/>
      <c r="X260" s="42"/>
      <c r="Y260" s="42"/>
      <c r="Z260" s="42"/>
    </row>
    <row r="261" spans="1:26" ht="12.75" customHeight="1" x14ac:dyDescent="0.25">
      <c r="A261" s="42"/>
      <c r="B261" s="42"/>
      <c r="C261" s="42"/>
      <c r="D261" s="42"/>
      <c r="E261" s="42"/>
      <c r="F261" s="42"/>
      <c r="G261" s="42"/>
      <c r="H261" s="42"/>
      <c r="I261" s="42"/>
      <c r="J261" s="42"/>
      <c r="K261" s="42"/>
      <c r="L261" s="42"/>
      <c r="M261" s="42"/>
      <c r="N261" s="42"/>
      <c r="O261" s="42"/>
      <c r="P261" s="42"/>
      <c r="Q261" s="42"/>
      <c r="R261" s="42"/>
      <c r="S261" s="42"/>
      <c r="T261" s="42"/>
      <c r="U261" s="42"/>
      <c r="V261" s="42"/>
      <c r="W261" s="42"/>
      <c r="X261" s="42"/>
      <c r="Y261" s="42"/>
      <c r="Z261" s="42"/>
    </row>
    <row r="262" spans="1:26" ht="12.75" customHeight="1" x14ac:dyDescent="0.25">
      <c r="A262" s="42"/>
      <c r="B262" s="42"/>
      <c r="C262" s="42"/>
      <c r="D262" s="42"/>
      <c r="E262" s="42"/>
      <c r="F262" s="42"/>
      <c r="G262" s="42"/>
      <c r="H262" s="42"/>
      <c r="I262" s="42"/>
      <c r="J262" s="42"/>
      <c r="K262" s="42"/>
      <c r="L262" s="42"/>
      <c r="M262" s="42"/>
      <c r="N262" s="42"/>
      <c r="O262" s="42"/>
      <c r="P262" s="42"/>
      <c r="Q262" s="42"/>
      <c r="R262" s="42"/>
      <c r="S262" s="42"/>
      <c r="T262" s="42"/>
      <c r="U262" s="42"/>
      <c r="V262" s="42"/>
      <c r="W262" s="42"/>
      <c r="X262" s="42"/>
      <c r="Y262" s="42"/>
      <c r="Z262" s="42"/>
    </row>
    <row r="263" spans="1:26" ht="12.75" customHeight="1" x14ac:dyDescent="0.25">
      <c r="A263" s="42"/>
      <c r="B263" s="42"/>
      <c r="C263" s="42"/>
      <c r="D263" s="42"/>
      <c r="E263" s="42"/>
      <c r="F263" s="42"/>
      <c r="G263" s="42"/>
      <c r="H263" s="42"/>
      <c r="I263" s="42"/>
      <c r="J263" s="42"/>
      <c r="K263" s="42"/>
      <c r="L263" s="42"/>
      <c r="M263" s="42"/>
      <c r="N263" s="42"/>
      <c r="O263" s="42"/>
      <c r="P263" s="42"/>
      <c r="Q263" s="42"/>
      <c r="R263" s="42"/>
      <c r="S263" s="42"/>
      <c r="T263" s="42"/>
      <c r="U263" s="42"/>
      <c r="V263" s="42"/>
      <c r="W263" s="42"/>
      <c r="X263" s="42"/>
      <c r="Y263" s="42"/>
      <c r="Z263" s="42"/>
    </row>
    <row r="264" spans="1:26" ht="12.75" customHeight="1" x14ac:dyDescent="0.25">
      <c r="A264" s="42"/>
      <c r="B264" s="42"/>
      <c r="C264" s="42"/>
      <c r="D264" s="42"/>
      <c r="E264" s="42"/>
      <c r="F264" s="42"/>
      <c r="G264" s="42"/>
      <c r="H264" s="42"/>
      <c r="I264" s="42"/>
      <c r="J264" s="42"/>
      <c r="K264" s="42"/>
      <c r="L264" s="42"/>
      <c r="M264" s="42"/>
      <c r="N264" s="42"/>
      <c r="O264" s="42"/>
      <c r="P264" s="42"/>
      <c r="Q264" s="42"/>
      <c r="R264" s="42"/>
      <c r="S264" s="42"/>
      <c r="T264" s="42"/>
      <c r="U264" s="42"/>
      <c r="V264" s="42"/>
      <c r="W264" s="42"/>
      <c r="X264" s="42"/>
      <c r="Y264" s="42"/>
      <c r="Z264" s="42"/>
    </row>
    <row r="265" spans="1:26" ht="12.75" customHeight="1" x14ac:dyDescent="0.25">
      <c r="A265" s="42"/>
      <c r="B265" s="42"/>
      <c r="C265" s="42"/>
      <c r="D265" s="42"/>
      <c r="E265" s="42"/>
      <c r="F265" s="42"/>
      <c r="G265" s="42"/>
      <c r="H265" s="42"/>
      <c r="I265" s="42"/>
      <c r="J265" s="42"/>
      <c r="K265" s="42"/>
      <c r="L265" s="42"/>
      <c r="M265" s="42"/>
      <c r="N265" s="42"/>
      <c r="O265" s="42"/>
      <c r="P265" s="42"/>
      <c r="Q265" s="42"/>
      <c r="R265" s="42"/>
      <c r="S265" s="42"/>
      <c r="T265" s="42"/>
      <c r="U265" s="42"/>
      <c r="V265" s="42"/>
      <c r="W265" s="42"/>
      <c r="X265" s="42"/>
      <c r="Y265" s="42"/>
      <c r="Z265" s="42"/>
    </row>
    <row r="266" spans="1:26" ht="12.75" customHeight="1" x14ac:dyDescent="0.25">
      <c r="A266" s="42"/>
      <c r="B266" s="42"/>
      <c r="C266" s="42"/>
      <c r="D266" s="42"/>
      <c r="E266" s="42"/>
      <c r="F266" s="42"/>
      <c r="G266" s="42"/>
      <c r="H266" s="42"/>
      <c r="I266" s="42"/>
      <c r="J266" s="42"/>
      <c r="K266" s="42"/>
      <c r="L266" s="42"/>
      <c r="M266" s="42"/>
      <c r="N266" s="42"/>
      <c r="O266" s="42"/>
      <c r="P266" s="42"/>
      <c r="Q266" s="42"/>
      <c r="R266" s="42"/>
      <c r="S266" s="42"/>
      <c r="T266" s="42"/>
      <c r="U266" s="42"/>
      <c r="V266" s="42"/>
      <c r="W266" s="42"/>
      <c r="X266" s="42"/>
      <c r="Y266" s="42"/>
      <c r="Z266" s="42"/>
    </row>
    <row r="267" spans="1:26" ht="12.75" customHeight="1" x14ac:dyDescent="0.25">
      <c r="A267" s="42"/>
      <c r="B267" s="42"/>
      <c r="C267" s="42"/>
      <c r="D267" s="42"/>
      <c r="E267" s="42"/>
      <c r="F267" s="42"/>
      <c r="G267" s="42"/>
      <c r="H267" s="42"/>
      <c r="I267" s="42"/>
      <c r="J267" s="42"/>
      <c r="K267" s="42"/>
      <c r="L267" s="42"/>
      <c r="M267" s="42"/>
      <c r="N267" s="42"/>
      <c r="O267" s="42"/>
      <c r="P267" s="42"/>
      <c r="Q267" s="42"/>
      <c r="R267" s="42"/>
      <c r="S267" s="42"/>
      <c r="T267" s="42"/>
      <c r="U267" s="42"/>
      <c r="V267" s="42"/>
      <c r="W267" s="42"/>
      <c r="X267" s="42"/>
      <c r="Y267" s="42"/>
      <c r="Z267" s="42"/>
    </row>
    <row r="268" spans="1:26" ht="12.75" customHeight="1" x14ac:dyDescent="0.25">
      <c r="A268" s="42"/>
      <c r="B268" s="42"/>
      <c r="C268" s="42"/>
      <c r="D268" s="42"/>
      <c r="E268" s="42"/>
      <c r="F268" s="42"/>
      <c r="G268" s="42"/>
      <c r="H268" s="42"/>
      <c r="I268" s="42"/>
      <c r="J268" s="42"/>
      <c r="K268" s="42"/>
      <c r="L268" s="42"/>
      <c r="M268" s="42"/>
      <c r="N268" s="42"/>
      <c r="O268" s="42"/>
      <c r="P268" s="42"/>
      <c r="Q268" s="42"/>
      <c r="R268" s="42"/>
      <c r="S268" s="42"/>
      <c r="T268" s="42"/>
      <c r="U268" s="42"/>
      <c r="V268" s="42"/>
      <c r="W268" s="42"/>
      <c r="X268" s="42"/>
      <c r="Y268" s="42"/>
      <c r="Z268" s="42"/>
    </row>
    <row r="269" spans="1:26" ht="12.75" customHeight="1" x14ac:dyDescent="0.25">
      <c r="A269" s="42"/>
      <c r="B269" s="42"/>
      <c r="C269" s="42"/>
      <c r="D269" s="42"/>
      <c r="E269" s="42"/>
      <c r="F269" s="42"/>
      <c r="G269" s="42"/>
      <c r="H269" s="42"/>
      <c r="I269" s="42"/>
      <c r="J269" s="42"/>
      <c r="K269" s="42"/>
      <c r="L269" s="42"/>
      <c r="M269" s="42"/>
      <c r="N269" s="42"/>
      <c r="O269" s="42"/>
      <c r="P269" s="42"/>
      <c r="Q269" s="42"/>
      <c r="R269" s="42"/>
      <c r="S269" s="42"/>
      <c r="T269" s="42"/>
      <c r="U269" s="42"/>
      <c r="V269" s="42"/>
      <c r="W269" s="42"/>
      <c r="X269" s="42"/>
      <c r="Y269" s="42"/>
      <c r="Z269" s="42"/>
    </row>
    <row r="270" spans="1:26" ht="12.75" customHeight="1" x14ac:dyDescent="0.25">
      <c r="A270" s="42"/>
      <c r="B270" s="42"/>
      <c r="C270" s="42"/>
      <c r="D270" s="42"/>
      <c r="E270" s="42"/>
      <c r="F270" s="42"/>
      <c r="G270" s="42"/>
      <c r="H270" s="42"/>
      <c r="I270" s="42"/>
      <c r="J270" s="42"/>
      <c r="K270" s="42"/>
      <c r="L270" s="42"/>
      <c r="M270" s="42"/>
      <c r="N270" s="42"/>
      <c r="O270" s="42"/>
      <c r="P270" s="42"/>
      <c r="Q270" s="42"/>
      <c r="R270" s="42"/>
      <c r="S270" s="42"/>
      <c r="T270" s="42"/>
      <c r="U270" s="42"/>
      <c r="V270" s="42"/>
      <c r="W270" s="42"/>
      <c r="X270" s="42"/>
      <c r="Y270" s="42"/>
      <c r="Z270" s="42"/>
    </row>
    <row r="271" spans="1:26" ht="12.75" customHeight="1" x14ac:dyDescent="0.25">
      <c r="A271" s="42"/>
      <c r="B271" s="42"/>
      <c r="C271" s="42"/>
      <c r="D271" s="42"/>
      <c r="E271" s="42"/>
      <c r="F271" s="42"/>
      <c r="G271" s="42"/>
      <c r="H271" s="42"/>
      <c r="I271" s="42"/>
      <c r="J271" s="42"/>
      <c r="K271" s="42"/>
      <c r="L271" s="42"/>
      <c r="M271" s="42"/>
      <c r="N271" s="42"/>
      <c r="O271" s="42"/>
      <c r="P271" s="42"/>
      <c r="Q271" s="42"/>
      <c r="R271" s="42"/>
      <c r="S271" s="42"/>
      <c r="T271" s="42"/>
      <c r="U271" s="42"/>
      <c r="V271" s="42"/>
      <c r="W271" s="42"/>
      <c r="X271" s="42"/>
      <c r="Y271" s="42"/>
      <c r="Z271" s="42"/>
    </row>
    <row r="272" spans="1:26" ht="12.75" customHeight="1" x14ac:dyDescent="0.25">
      <c r="A272" s="42"/>
      <c r="B272" s="42"/>
      <c r="C272" s="42"/>
      <c r="D272" s="42"/>
      <c r="E272" s="42"/>
      <c r="F272" s="42"/>
      <c r="G272" s="42"/>
      <c r="H272" s="42"/>
      <c r="I272" s="42"/>
      <c r="J272" s="42"/>
      <c r="K272" s="42"/>
      <c r="L272" s="42"/>
      <c r="M272" s="42"/>
      <c r="N272" s="42"/>
      <c r="O272" s="42"/>
      <c r="P272" s="42"/>
      <c r="Q272" s="42"/>
      <c r="R272" s="42"/>
      <c r="S272" s="42"/>
      <c r="T272" s="42"/>
      <c r="U272" s="42"/>
      <c r="V272" s="42"/>
      <c r="W272" s="42"/>
      <c r="X272" s="42"/>
      <c r="Y272" s="42"/>
      <c r="Z272" s="42"/>
    </row>
    <row r="273" spans="1:26" ht="12.75" customHeight="1" x14ac:dyDescent="0.25">
      <c r="A273" s="42"/>
      <c r="B273" s="42"/>
      <c r="C273" s="42"/>
      <c r="D273" s="42"/>
      <c r="E273" s="42"/>
      <c r="F273" s="42"/>
      <c r="G273" s="42"/>
      <c r="H273" s="42"/>
      <c r="I273" s="42"/>
      <c r="J273" s="42"/>
      <c r="K273" s="42"/>
      <c r="L273" s="42"/>
      <c r="M273" s="42"/>
      <c r="N273" s="42"/>
      <c r="O273" s="42"/>
      <c r="P273" s="42"/>
      <c r="Q273" s="42"/>
      <c r="R273" s="42"/>
      <c r="S273" s="42"/>
      <c r="T273" s="42"/>
      <c r="U273" s="42"/>
      <c r="V273" s="42"/>
      <c r="W273" s="42"/>
      <c r="X273" s="42"/>
      <c r="Y273" s="42"/>
      <c r="Z273" s="42"/>
    </row>
    <row r="274" spans="1:26" ht="12.75" customHeight="1" x14ac:dyDescent="0.25">
      <c r="A274" s="42"/>
      <c r="B274" s="42"/>
      <c r="C274" s="42"/>
      <c r="D274" s="42"/>
      <c r="E274" s="42"/>
      <c r="F274" s="42"/>
      <c r="G274" s="42"/>
      <c r="H274" s="42"/>
      <c r="I274" s="42"/>
      <c r="J274" s="42"/>
      <c r="K274" s="42"/>
      <c r="L274" s="42"/>
      <c r="M274" s="42"/>
      <c r="N274" s="42"/>
      <c r="O274" s="42"/>
      <c r="P274" s="42"/>
      <c r="Q274" s="42"/>
      <c r="R274" s="42"/>
      <c r="S274" s="42"/>
      <c r="T274" s="42"/>
      <c r="U274" s="42"/>
      <c r="V274" s="42"/>
      <c r="W274" s="42"/>
      <c r="X274" s="42"/>
      <c r="Y274" s="42"/>
      <c r="Z274" s="42"/>
    </row>
    <row r="275" spans="1:26" ht="12.75" customHeight="1" x14ac:dyDescent="0.25">
      <c r="A275" s="42"/>
      <c r="B275" s="42"/>
      <c r="C275" s="42"/>
      <c r="D275" s="42"/>
      <c r="E275" s="42"/>
      <c r="F275" s="42"/>
      <c r="G275" s="42"/>
      <c r="H275" s="42"/>
      <c r="I275" s="42"/>
      <c r="J275" s="42"/>
      <c r="K275" s="42"/>
      <c r="L275" s="42"/>
      <c r="M275" s="42"/>
      <c r="N275" s="42"/>
      <c r="O275" s="42"/>
      <c r="P275" s="42"/>
      <c r="Q275" s="42"/>
      <c r="R275" s="42"/>
      <c r="S275" s="42"/>
      <c r="T275" s="42"/>
      <c r="U275" s="42"/>
      <c r="V275" s="42"/>
      <c r="W275" s="42"/>
      <c r="X275" s="42"/>
      <c r="Y275" s="42"/>
      <c r="Z275" s="42"/>
    </row>
    <row r="276" spans="1:26" ht="12.75" customHeight="1" x14ac:dyDescent="0.25">
      <c r="A276" s="42"/>
      <c r="B276" s="42"/>
      <c r="C276" s="42"/>
      <c r="D276" s="42"/>
      <c r="E276" s="42"/>
      <c r="F276" s="42"/>
      <c r="G276" s="42"/>
      <c r="H276" s="42"/>
      <c r="I276" s="42"/>
      <c r="J276" s="42"/>
      <c r="K276" s="42"/>
      <c r="L276" s="42"/>
      <c r="M276" s="42"/>
      <c r="N276" s="42"/>
      <c r="O276" s="42"/>
      <c r="P276" s="42"/>
      <c r="Q276" s="42"/>
      <c r="R276" s="42"/>
      <c r="S276" s="42"/>
      <c r="T276" s="42"/>
      <c r="U276" s="42"/>
      <c r="V276" s="42"/>
      <c r="W276" s="42"/>
      <c r="X276" s="42"/>
      <c r="Y276" s="42"/>
      <c r="Z276" s="42"/>
    </row>
    <row r="277" spans="1:26" ht="12.75" customHeight="1" x14ac:dyDescent="0.25">
      <c r="A277" s="42"/>
      <c r="B277" s="42"/>
      <c r="C277" s="42"/>
      <c r="D277" s="42"/>
      <c r="E277" s="42"/>
      <c r="F277" s="42"/>
      <c r="G277" s="42"/>
      <c r="H277" s="42"/>
      <c r="I277" s="42"/>
      <c r="J277" s="42"/>
      <c r="K277" s="42"/>
      <c r="L277" s="42"/>
      <c r="M277" s="42"/>
      <c r="N277" s="42"/>
      <c r="O277" s="42"/>
      <c r="P277" s="42"/>
      <c r="Q277" s="42"/>
      <c r="R277" s="42"/>
      <c r="S277" s="42"/>
      <c r="T277" s="42"/>
      <c r="U277" s="42"/>
      <c r="V277" s="42"/>
      <c r="W277" s="42"/>
      <c r="X277" s="42"/>
      <c r="Y277" s="42"/>
      <c r="Z277" s="42"/>
    </row>
    <row r="278" spans="1:26" ht="12.75" customHeight="1" x14ac:dyDescent="0.25">
      <c r="A278" s="42"/>
      <c r="B278" s="42"/>
      <c r="C278" s="42"/>
      <c r="D278" s="42"/>
      <c r="E278" s="42"/>
      <c r="F278" s="42"/>
      <c r="G278" s="42"/>
      <c r="H278" s="42"/>
      <c r="I278" s="42"/>
      <c r="J278" s="42"/>
      <c r="K278" s="42"/>
      <c r="L278" s="42"/>
      <c r="M278" s="42"/>
      <c r="N278" s="42"/>
      <c r="O278" s="42"/>
      <c r="P278" s="42"/>
      <c r="Q278" s="42"/>
      <c r="R278" s="42"/>
      <c r="S278" s="42"/>
      <c r="T278" s="42"/>
      <c r="U278" s="42"/>
      <c r="V278" s="42"/>
      <c r="W278" s="42"/>
      <c r="X278" s="42"/>
      <c r="Y278" s="42"/>
      <c r="Z278" s="42"/>
    </row>
    <row r="279" spans="1:26" ht="12.75" customHeight="1" x14ac:dyDescent="0.25">
      <c r="A279" s="42"/>
      <c r="B279" s="42"/>
      <c r="C279" s="42"/>
      <c r="D279" s="42"/>
      <c r="E279" s="42"/>
      <c r="F279" s="42"/>
      <c r="G279" s="42"/>
      <c r="H279" s="42"/>
      <c r="I279" s="42"/>
      <c r="J279" s="42"/>
      <c r="K279" s="42"/>
      <c r="L279" s="42"/>
      <c r="M279" s="42"/>
      <c r="N279" s="42"/>
      <c r="O279" s="42"/>
      <c r="P279" s="42"/>
      <c r="Q279" s="42"/>
      <c r="R279" s="42"/>
      <c r="S279" s="42"/>
      <c r="T279" s="42"/>
      <c r="U279" s="42"/>
      <c r="V279" s="42"/>
      <c r="W279" s="42"/>
      <c r="X279" s="42"/>
      <c r="Y279" s="42"/>
      <c r="Z279" s="42"/>
    </row>
    <row r="280" spans="1:26" ht="12.75" customHeight="1" x14ac:dyDescent="0.25">
      <c r="A280" s="42"/>
      <c r="B280" s="42"/>
      <c r="C280" s="42"/>
      <c r="D280" s="42"/>
      <c r="E280" s="42"/>
      <c r="F280" s="42"/>
      <c r="G280" s="42"/>
      <c r="H280" s="42"/>
      <c r="I280" s="42"/>
      <c r="J280" s="42"/>
      <c r="K280" s="42"/>
      <c r="L280" s="42"/>
      <c r="M280" s="42"/>
      <c r="N280" s="42"/>
      <c r="O280" s="42"/>
      <c r="P280" s="42"/>
      <c r="Q280" s="42"/>
      <c r="R280" s="42"/>
      <c r="S280" s="42"/>
      <c r="T280" s="42"/>
      <c r="U280" s="42"/>
      <c r="V280" s="42"/>
      <c r="W280" s="42"/>
      <c r="X280" s="42"/>
      <c r="Y280" s="42"/>
      <c r="Z280" s="42"/>
    </row>
    <row r="281" spans="1:26" ht="12.75" customHeight="1" x14ac:dyDescent="0.25">
      <c r="A281" s="42"/>
      <c r="B281" s="42"/>
      <c r="C281" s="42"/>
      <c r="D281" s="42"/>
      <c r="E281" s="42"/>
      <c r="F281" s="42"/>
      <c r="G281" s="42"/>
      <c r="H281" s="42"/>
      <c r="I281" s="42"/>
      <c r="J281" s="42"/>
      <c r="K281" s="42"/>
      <c r="L281" s="42"/>
      <c r="M281" s="42"/>
      <c r="N281" s="42"/>
      <c r="O281" s="42"/>
      <c r="P281" s="42"/>
      <c r="Q281" s="42"/>
      <c r="R281" s="42"/>
      <c r="S281" s="42"/>
      <c r="T281" s="42"/>
      <c r="U281" s="42"/>
      <c r="V281" s="42"/>
      <c r="W281" s="42"/>
      <c r="X281" s="42"/>
      <c r="Y281" s="42"/>
      <c r="Z281" s="42"/>
    </row>
    <row r="282" spans="1:26" ht="12.75" customHeight="1" x14ac:dyDescent="0.25">
      <c r="A282" s="42"/>
      <c r="B282" s="42"/>
      <c r="C282" s="42"/>
      <c r="D282" s="42"/>
      <c r="E282" s="42"/>
      <c r="F282" s="42"/>
      <c r="G282" s="42"/>
      <c r="H282" s="42"/>
      <c r="I282" s="42"/>
      <c r="J282" s="42"/>
      <c r="K282" s="42"/>
      <c r="L282" s="42"/>
      <c r="M282" s="42"/>
      <c r="N282" s="42"/>
      <c r="O282" s="42"/>
      <c r="P282" s="42"/>
      <c r="Q282" s="42"/>
      <c r="R282" s="42"/>
      <c r="S282" s="42"/>
      <c r="T282" s="42"/>
      <c r="U282" s="42"/>
      <c r="V282" s="42"/>
      <c r="W282" s="42"/>
      <c r="X282" s="42"/>
      <c r="Y282" s="42"/>
      <c r="Z282" s="42"/>
    </row>
    <row r="283" spans="1:26" ht="12.75" customHeight="1" x14ac:dyDescent="0.25">
      <c r="A283" s="42"/>
      <c r="B283" s="42"/>
      <c r="C283" s="42"/>
      <c r="D283" s="42"/>
      <c r="E283" s="42"/>
      <c r="F283" s="42"/>
      <c r="G283" s="42"/>
      <c r="H283" s="42"/>
      <c r="I283" s="42"/>
      <c r="J283" s="42"/>
      <c r="K283" s="42"/>
      <c r="L283" s="42"/>
      <c r="M283" s="42"/>
      <c r="N283" s="42"/>
      <c r="O283" s="42"/>
      <c r="P283" s="42"/>
      <c r="Q283" s="42"/>
      <c r="R283" s="42"/>
      <c r="S283" s="42"/>
      <c r="T283" s="42"/>
      <c r="U283" s="42"/>
      <c r="V283" s="42"/>
      <c r="W283" s="42"/>
      <c r="X283" s="42"/>
      <c r="Y283" s="42"/>
      <c r="Z283" s="42"/>
    </row>
    <row r="284" spans="1:26" ht="12.75" customHeight="1" x14ac:dyDescent="0.25">
      <c r="A284" s="42"/>
      <c r="B284" s="42"/>
      <c r="C284" s="42"/>
      <c r="D284" s="42"/>
      <c r="E284" s="42"/>
      <c r="F284" s="42"/>
      <c r="G284" s="42"/>
      <c r="H284" s="42"/>
      <c r="I284" s="42"/>
      <c r="J284" s="42"/>
      <c r="K284" s="42"/>
      <c r="L284" s="42"/>
      <c r="M284" s="42"/>
      <c r="N284" s="42"/>
      <c r="O284" s="42"/>
      <c r="P284" s="42"/>
      <c r="Q284" s="42"/>
      <c r="R284" s="42"/>
      <c r="S284" s="42"/>
      <c r="T284" s="42"/>
      <c r="U284" s="42"/>
      <c r="V284" s="42"/>
      <c r="W284" s="42"/>
      <c r="X284" s="42"/>
      <c r="Y284" s="42"/>
      <c r="Z284" s="42"/>
    </row>
    <row r="285" spans="1:26" ht="12.75" customHeight="1" x14ac:dyDescent="0.25">
      <c r="A285" s="42"/>
      <c r="B285" s="42"/>
      <c r="C285" s="42"/>
      <c r="D285" s="42"/>
      <c r="E285" s="42"/>
      <c r="F285" s="42"/>
      <c r="G285" s="42"/>
      <c r="H285" s="42"/>
      <c r="I285" s="42"/>
      <c r="J285" s="42"/>
      <c r="K285" s="42"/>
      <c r="L285" s="42"/>
      <c r="M285" s="42"/>
      <c r="N285" s="42"/>
      <c r="O285" s="42"/>
      <c r="P285" s="42"/>
      <c r="Q285" s="42"/>
      <c r="R285" s="42"/>
      <c r="S285" s="42"/>
      <c r="T285" s="42"/>
      <c r="U285" s="42"/>
      <c r="V285" s="42"/>
      <c r="W285" s="42"/>
      <c r="X285" s="42"/>
      <c r="Y285" s="42"/>
      <c r="Z285" s="42"/>
    </row>
    <row r="286" spans="1:26" ht="12.75" customHeight="1" x14ac:dyDescent="0.25">
      <c r="A286" s="42"/>
      <c r="B286" s="42"/>
      <c r="C286" s="42"/>
      <c r="D286" s="42"/>
      <c r="E286" s="42"/>
      <c r="F286" s="42"/>
      <c r="G286" s="42"/>
      <c r="H286" s="42"/>
      <c r="I286" s="42"/>
      <c r="J286" s="42"/>
      <c r="K286" s="42"/>
      <c r="L286" s="42"/>
      <c r="M286" s="42"/>
      <c r="N286" s="42"/>
      <c r="O286" s="42"/>
      <c r="P286" s="42"/>
      <c r="Q286" s="42"/>
      <c r="R286" s="42"/>
      <c r="S286" s="42"/>
      <c r="T286" s="42"/>
      <c r="U286" s="42"/>
      <c r="V286" s="42"/>
      <c r="W286" s="42"/>
      <c r="X286" s="42"/>
      <c r="Y286" s="42"/>
      <c r="Z286" s="42"/>
    </row>
    <row r="287" spans="1:26" ht="12.75" customHeight="1" x14ac:dyDescent="0.25">
      <c r="A287" s="42"/>
      <c r="B287" s="42"/>
      <c r="C287" s="42"/>
      <c r="D287" s="42"/>
      <c r="E287" s="42"/>
      <c r="F287" s="42"/>
      <c r="G287" s="42"/>
      <c r="H287" s="42"/>
      <c r="I287" s="42"/>
      <c r="J287" s="42"/>
      <c r="K287" s="42"/>
      <c r="L287" s="42"/>
      <c r="M287" s="42"/>
      <c r="N287" s="42"/>
      <c r="O287" s="42"/>
      <c r="P287" s="42"/>
      <c r="Q287" s="42"/>
      <c r="R287" s="42"/>
      <c r="S287" s="42"/>
      <c r="T287" s="42"/>
      <c r="U287" s="42"/>
      <c r="V287" s="42"/>
      <c r="W287" s="42"/>
      <c r="X287" s="42"/>
      <c r="Y287" s="42"/>
      <c r="Z287" s="42"/>
    </row>
    <row r="288" spans="1:26" ht="12.75" customHeight="1" x14ac:dyDescent="0.25">
      <c r="A288" s="42"/>
      <c r="B288" s="42"/>
      <c r="C288" s="42"/>
      <c r="D288" s="42"/>
      <c r="E288" s="42"/>
      <c r="F288" s="42"/>
      <c r="G288" s="42"/>
      <c r="H288" s="42"/>
      <c r="I288" s="42"/>
      <c r="J288" s="42"/>
      <c r="K288" s="42"/>
      <c r="L288" s="42"/>
      <c r="M288" s="42"/>
      <c r="N288" s="42"/>
      <c r="O288" s="42"/>
      <c r="P288" s="42"/>
      <c r="Q288" s="42"/>
      <c r="R288" s="42"/>
      <c r="S288" s="42"/>
      <c r="T288" s="42"/>
      <c r="U288" s="42"/>
      <c r="V288" s="42"/>
      <c r="W288" s="42"/>
      <c r="X288" s="42"/>
      <c r="Y288" s="42"/>
      <c r="Z288" s="42"/>
    </row>
    <row r="289" spans="1:26" ht="12.75" customHeight="1" x14ac:dyDescent="0.25">
      <c r="A289" s="42"/>
      <c r="B289" s="42"/>
      <c r="C289" s="42"/>
      <c r="D289" s="42"/>
      <c r="E289" s="42"/>
      <c r="F289" s="42"/>
      <c r="G289" s="42"/>
      <c r="H289" s="42"/>
      <c r="I289" s="42"/>
      <c r="J289" s="42"/>
      <c r="K289" s="42"/>
      <c r="L289" s="42"/>
      <c r="M289" s="42"/>
      <c r="N289" s="42"/>
      <c r="O289" s="42"/>
      <c r="P289" s="42"/>
      <c r="Q289" s="42"/>
      <c r="R289" s="42"/>
      <c r="S289" s="42"/>
      <c r="T289" s="42"/>
      <c r="U289" s="42"/>
      <c r="V289" s="42"/>
      <c r="W289" s="42"/>
      <c r="X289" s="42"/>
      <c r="Y289" s="42"/>
      <c r="Z289" s="42"/>
    </row>
    <row r="290" spans="1:26" ht="12.75" customHeight="1" x14ac:dyDescent="0.25">
      <c r="A290" s="42"/>
      <c r="B290" s="42"/>
      <c r="C290" s="42"/>
      <c r="D290" s="42"/>
      <c r="E290" s="42"/>
      <c r="F290" s="42"/>
      <c r="G290" s="42"/>
      <c r="H290" s="42"/>
      <c r="I290" s="42"/>
      <c r="J290" s="42"/>
      <c r="K290" s="42"/>
      <c r="L290" s="42"/>
      <c r="M290" s="42"/>
      <c r="N290" s="42"/>
      <c r="O290" s="42"/>
      <c r="P290" s="42"/>
      <c r="Q290" s="42"/>
      <c r="R290" s="42"/>
      <c r="S290" s="42"/>
      <c r="T290" s="42"/>
      <c r="U290" s="42"/>
      <c r="V290" s="42"/>
      <c r="W290" s="42"/>
      <c r="X290" s="42"/>
      <c r="Y290" s="42"/>
      <c r="Z290" s="42"/>
    </row>
    <row r="291" spans="1:26" ht="12.75" customHeight="1" x14ac:dyDescent="0.25">
      <c r="A291" s="42"/>
      <c r="B291" s="42"/>
      <c r="C291" s="42"/>
      <c r="D291" s="42"/>
      <c r="E291" s="42"/>
      <c r="F291" s="42"/>
      <c r="G291" s="42"/>
      <c r="H291" s="42"/>
      <c r="I291" s="42"/>
      <c r="J291" s="42"/>
      <c r="K291" s="42"/>
      <c r="L291" s="42"/>
      <c r="M291" s="42"/>
      <c r="N291" s="42"/>
      <c r="O291" s="42"/>
      <c r="P291" s="42"/>
      <c r="Q291" s="42"/>
      <c r="R291" s="42"/>
      <c r="S291" s="42"/>
      <c r="T291" s="42"/>
      <c r="U291" s="42"/>
      <c r="V291" s="42"/>
      <c r="W291" s="42"/>
      <c r="X291" s="42"/>
      <c r="Y291" s="42"/>
      <c r="Z291" s="42"/>
    </row>
    <row r="292" spans="1:26" ht="12.75" customHeight="1" x14ac:dyDescent="0.25">
      <c r="A292" s="42"/>
      <c r="B292" s="42"/>
      <c r="C292" s="42"/>
      <c r="D292" s="42"/>
      <c r="E292" s="42"/>
      <c r="F292" s="42"/>
      <c r="G292" s="42"/>
      <c r="H292" s="42"/>
      <c r="I292" s="42"/>
      <c r="J292" s="42"/>
      <c r="K292" s="42"/>
      <c r="L292" s="42"/>
      <c r="M292" s="42"/>
      <c r="N292" s="42"/>
      <c r="O292" s="42"/>
      <c r="P292" s="42"/>
      <c r="Q292" s="42"/>
      <c r="R292" s="42"/>
      <c r="S292" s="42"/>
      <c r="T292" s="42"/>
      <c r="U292" s="42"/>
      <c r="V292" s="42"/>
      <c r="W292" s="42"/>
      <c r="X292" s="42"/>
      <c r="Y292" s="42"/>
      <c r="Z292" s="42"/>
    </row>
    <row r="293" spans="1:26" ht="12.75" customHeight="1" x14ac:dyDescent="0.25">
      <c r="A293" s="42"/>
      <c r="B293" s="42"/>
      <c r="C293" s="42"/>
      <c r="D293" s="42"/>
      <c r="E293" s="42"/>
      <c r="F293" s="42"/>
      <c r="G293" s="42"/>
      <c r="H293" s="42"/>
      <c r="I293" s="42"/>
      <c r="J293" s="42"/>
      <c r="K293" s="42"/>
      <c r="L293" s="42"/>
      <c r="M293" s="42"/>
      <c r="N293" s="42"/>
      <c r="O293" s="42"/>
      <c r="P293" s="42"/>
      <c r="Q293" s="42"/>
      <c r="R293" s="42"/>
      <c r="S293" s="42"/>
      <c r="T293" s="42"/>
      <c r="U293" s="42"/>
      <c r="V293" s="42"/>
      <c r="W293" s="42"/>
      <c r="X293" s="42"/>
      <c r="Y293" s="42"/>
      <c r="Z293" s="42"/>
    </row>
    <row r="294" spans="1:26" ht="12.75" customHeight="1" x14ac:dyDescent="0.25">
      <c r="A294" s="42"/>
      <c r="B294" s="42"/>
      <c r="C294" s="42"/>
      <c r="D294" s="42"/>
      <c r="E294" s="42"/>
      <c r="F294" s="42"/>
      <c r="G294" s="42"/>
      <c r="H294" s="42"/>
      <c r="I294" s="42"/>
      <c r="J294" s="42"/>
      <c r="K294" s="42"/>
      <c r="L294" s="42"/>
      <c r="M294" s="42"/>
      <c r="N294" s="42"/>
      <c r="O294" s="42"/>
      <c r="P294" s="42"/>
      <c r="Q294" s="42"/>
      <c r="R294" s="42"/>
      <c r="S294" s="42"/>
      <c r="T294" s="42"/>
      <c r="U294" s="42"/>
      <c r="V294" s="42"/>
      <c r="W294" s="42"/>
      <c r="X294" s="42"/>
      <c r="Y294" s="42"/>
      <c r="Z294" s="42"/>
    </row>
    <row r="295" spans="1:26" ht="12.75" customHeight="1" x14ac:dyDescent="0.25">
      <c r="A295" s="42"/>
      <c r="B295" s="42"/>
      <c r="C295" s="42"/>
      <c r="D295" s="42"/>
      <c r="E295" s="42"/>
      <c r="F295" s="42"/>
      <c r="G295" s="42"/>
      <c r="H295" s="42"/>
      <c r="I295" s="42"/>
      <c r="J295" s="42"/>
      <c r="K295" s="42"/>
      <c r="L295" s="42"/>
      <c r="M295" s="42"/>
      <c r="N295" s="42"/>
      <c r="O295" s="42"/>
      <c r="P295" s="42"/>
      <c r="Q295" s="42"/>
      <c r="R295" s="42"/>
      <c r="S295" s="42"/>
      <c r="T295" s="42"/>
      <c r="U295" s="42"/>
      <c r="V295" s="42"/>
      <c r="W295" s="42"/>
      <c r="X295" s="42"/>
      <c r="Y295" s="42"/>
      <c r="Z295" s="42"/>
    </row>
    <row r="296" spans="1:26" ht="12.75" customHeight="1" x14ac:dyDescent="0.25">
      <c r="A296" s="42"/>
      <c r="B296" s="42"/>
      <c r="C296" s="42"/>
      <c r="D296" s="42"/>
      <c r="E296" s="42"/>
      <c r="F296" s="42"/>
      <c r="G296" s="42"/>
      <c r="H296" s="42"/>
      <c r="I296" s="42"/>
      <c r="J296" s="42"/>
      <c r="K296" s="42"/>
      <c r="L296" s="42"/>
      <c r="M296" s="42"/>
      <c r="N296" s="42"/>
      <c r="O296" s="42"/>
      <c r="P296" s="42"/>
      <c r="Q296" s="42"/>
      <c r="R296" s="42"/>
      <c r="S296" s="42"/>
      <c r="T296" s="42"/>
      <c r="U296" s="42"/>
      <c r="V296" s="42"/>
      <c r="W296" s="42"/>
      <c r="X296" s="42"/>
      <c r="Y296" s="42"/>
      <c r="Z296" s="42"/>
    </row>
    <row r="297" spans="1:26" ht="12.75" customHeight="1" x14ac:dyDescent="0.25">
      <c r="A297" s="42"/>
      <c r="B297" s="42"/>
      <c r="C297" s="42"/>
      <c r="D297" s="42"/>
      <c r="E297" s="42"/>
      <c r="F297" s="42"/>
      <c r="G297" s="42"/>
      <c r="H297" s="42"/>
      <c r="I297" s="42"/>
      <c r="J297" s="42"/>
      <c r="K297" s="42"/>
      <c r="L297" s="42"/>
      <c r="M297" s="42"/>
      <c r="N297" s="42"/>
      <c r="O297" s="42"/>
      <c r="P297" s="42"/>
      <c r="Q297" s="42"/>
      <c r="R297" s="42"/>
      <c r="S297" s="42"/>
      <c r="T297" s="42"/>
      <c r="U297" s="42"/>
      <c r="V297" s="42"/>
      <c r="W297" s="42"/>
      <c r="X297" s="42"/>
      <c r="Y297" s="42"/>
      <c r="Z297" s="42"/>
    </row>
    <row r="298" spans="1:26" ht="12.75" customHeight="1" x14ac:dyDescent="0.25">
      <c r="A298" s="42"/>
      <c r="B298" s="42"/>
      <c r="C298" s="42"/>
      <c r="D298" s="42"/>
      <c r="E298" s="42"/>
      <c r="F298" s="42"/>
      <c r="G298" s="42"/>
      <c r="H298" s="42"/>
      <c r="I298" s="42"/>
      <c r="J298" s="42"/>
      <c r="K298" s="42"/>
      <c r="L298" s="42"/>
      <c r="M298" s="42"/>
      <c r="N298" s="42"/>
      <c r="O298" s="42"/>
      <c r="P298" s="42"/>
      <c r="Q298" s="42"/>
      <c r="R298" s="42"/>
      <c r="S298" s="42"/>
      <c r="T298" s="42"/>
      <c r="U298" s="42"/>
      <c r="V298" s="42"/>
      <c r="W298" s="42"/>
      <c r="X298" s="42"/>
      <c r="Y298" s="42"/>
      <c r="Z298" s="42"/>
    </row>
    <row r="299" spans="1:26" ht="12.75" customHeight="1" x14ac:dyDescent="0.25">
      <c r="A299" s="42"/>
      <c r="B299" s="42"/>
      <c r="C299" s="42"/>
      <c r="D299" s="42"/>
      <c r="E299" s="42"/>
      <c r="F299" s="42"/>
      <c r="G299" s="42"/>
      <c r="H299" s="42"/>
      <c r="I299" s="42"/>
      <c r="J299" s="42"/>
      <c r="K299" s="42"/>
      <c r="L299" s="42"/>
      <c r="M299" s="42"/>
      <c r="N299" s="42"/>
      <c r="O299" s="42"/>
      <c r="P299" s="42"/>
      <c r="Q299" s="42"/>
      <c r="R299" s="42"/>
      <c r="S299" s="42"/>
      <c r="T299" s="42"/>
      <c r="U299" s="42"/>
      <c r="V299" s="42"/>
      <c r="W299" s="42"/>
      <c r="X299" s="42"/>
      <c r="Y299" s="42"/>
      <c r="Z299" s="42"/>
    </row>
    <row r="300" spans="1:26" ht="12.75" customHeight="1" x14ac:dyDescent="0.25">
      <c r="A300" s="42"/>
      <c r="B300" s="42"/>
      <c r="C300" s="42"/>
      <c r="D300" s="42"/>
      <c r="E300" s="42"/>
      <c r="F300" s="42"/>
      <c r="G300" s="42"/>
      <c r="H300" s="42"/>
      <c r="I300" s="42"/>
      <c r="J300" s="42"/>
      <c r="K300" s="42"/>
      <c r="L300" s="42"/>
      <c r="M300" s="42"/>
      <c r="N300" s="42"/>
      <c r="O300" s="42"/>
      <c r="P300" s="42"/>
      <c r="Q300" s="42"/>
      <c r="R300" s="42"/>
      <c r="S300" s="42"/>
      <c r="T300" s="42"/>
      <c r="U300" s="42"/>
      <c r="V300" s="42"/>
      <c r="W300" s="42"/>
      <c r="X300" s="42"/>
      <c r="Y300" s="42"/>
      <c r="Z300" s="42"/>
    </row>
    <row r="301" spans="1:26" ht="12.75" customHeight="1" x14ac:dyDescent="0.25">
      <c r="A301" s="42"/>
      <c r="B301" s="42"/>
      <c r="C301" s="42"/>
      <c r="D301" s="42"/>
      <c r="E301" s="42"/>
      <c r="F301" s="42"/>
      <c r="G301" s="42"/>
      <c r="H301" s="42"/>
      <c r="I301" s="42"/>
      <c r="J301" s="42"/>
      <c r="K301" s="42"/>
      <c r="L301" s="42"/>
      <c r="M301" s="42"/>
      <c r="N301" s="42"/>
      <c r="O301" s="42"/>
      <c r="P301" s="42"/>
      <c r="Q301" s="42"/>
      <c r="R301" s="42"/>
      <c r="S301" s="42"/>
      <c r="T301" s="42"/>
      <c r="U301" s="42"/>
      <c r="V301" s="42"/>
      <c r="W301" s="42"/>
      <c r="X301" s="42"/>
      <c r="Y301" s="42"/>
      <c r="Z301" s="42"/>
    </row>
    <row r="302" spans="1:26" ht="12.75" customHeight="1" x14ac:dyDescent="0.25">
      <c r="A302" s="42"/>
      <c r="B302" s="42"/>
      <c r="C302" s="42"/>
      <c r="D302" s="42"/>
      <c r="E302" s="42"/>
      <c r="F302" s="42"/>
      <c r="G302" s="42"/>
      <c r="H302" s="42"/>
      <c r="I302" s="42"/>
      <c r="J302" s="42"/>
      <c r="K302" s="42"/>
      <c r="L302" s="42"/>
      <c r="M302" s="42"/>
      <c r="N302" s="42"/>
      <c r="O302" s="42"/>
      <c r="P302" s="42"/>
      <c r="Q302" s="42"/>
      <c r="R302" s="42"/>
      <c r="S302" s="42"/>
      <c r="T302" s="42"/>
      <c r="U302" s="42"/>
      <c r="V302" s="42"/>
      <c r="W302" s="42"/>
      <c r="X302" s="42"/>
      <c r="Y302" s="42"/>
      <c r="Z302" s="42"/>
    </row>
    <row r="303" spans="1:26" ht="12.75" customHeight="1" x14ac:dyDescent="0.25">
      <c r="A303" s="42"/>
      <c r="B303" s="42"/>
      <c r="C303" s="42"/>
      <c r="D303" s="42"/>
      <c r="E303" s="42"/>
      <c r="F303" s="42"/>
      <c r="G303" s="42"/>
      <c r="H303" s="42"/>
      <c r="I303" s="42"/>
      <c r="J303" s="42"/>
      <c r="K303" s="42"/>
      <c r="L303" s="42"/>
      <c r="M303" s="42"/>
      <c r="N303" s="42"/>
      <c r="O303" s="42"/>
      <c r="P303" s="42"/>
      <c r="Q303" s="42"/>
      <c r="R303" s="42"/>
      <c r="S303" s="42"/>
      <c r="T303" s="42"/>
      <c r="U303" s="42"/>
      <c r="V303" s="42"/>
      <c r="W303" s="42"/>
      <c r="X303" s="42"/>
      <c r="Y303" s="42"/>
      <c r="Z303" s="42"/>
    </row>
    <row r="304" spans="1:26" ht="12.75" customHeight="1" x14ac:dyDescent="0.25">
      <c r="A304" s="42"/>
      <c r="B304" s="42"/>
      <c r="C304" s="42"/>
      <c r="D304" s="42"/>
      <c r="E304" s="42"/>
      <c r="F304" s="42"/>
      <c r="G304" s="42"/>
      <c r="H304" s="42"/>
      <c r="I304" s="42"/>
      <c r="J304" s="42"/>
      <c r="K304" s="42"/>
      <c r="L304" s="42"/>
      <c r="M304" s="42"/>
      <c r="N304" s="42"/>
      <c r="O304" s="42"/>
      <c r="P304" s="42"/>
      <c r="Q304" s="42"/>
      <c r="R304" s="42"/>
      <c r="S304" s="42"/>
      <c r="T304" s="42"/>
      <c r="U304" s="42"/>
      <c r="V304" s="42"/>
      <c r="W304" s="42"/>
      <c r="X304" s="42"/>
      <c r="Y304" s="42"/>
      <c r="Z304" s="42"/>
    </row>
    <row r="305" spans="1:26" ht="12.75" customHeight="1" x14ac:dyDescent="0.25">
      <c r="A305" s="42"/>
      <c r="B305" s="42"/>
      <c r="C305" s="42"/>
      <c r="D305" s="42"/>
      <c r="E305" s="42"/>
      <c r="F305" s="42"/>
      <c r="G305" s="42"/>
      <c r="H305" s="42"/>
      <c r="I305" s="42"/>
      <c r="J305" s="42"/>
      <c r="K305" s="42"/>
      <c r="L305" s="42"/>
      <c r="M305" s="42"/>
      <c r="N305" s="42"/>
      <c r="O305" s="42"/>
      <c r="P305" s="42"/>
      <c r="Q305" s="42"/>
      <c r="R305" s="42"/>
      <c r="S305" s="42"/>
      <c r="T305" s="42"/>
      <c r="U305" s="42"/>
      <c r="V305" s="42"/>
      <c r="W305" s="42"/>
      <c r="X305" s="42"/>
      <c r="Y305" s="42"/>
      <c r="Z305" s="42"/>
    </row>
    <row r="306" spans="1:26" ht="12.75" customHeight="1" x14ac:dyDescent="0.25">
      <c r="A306" s="42"/>
      <c r="B306" s="42"/>
      <c r="C306" s="42"/>
      <c r="D306" s="42"/>
      <c r="E306" s="42"/>
      <c r="F306" s="42"/>
      <c r="G306" s="42"/>
      <c r="H306" s="42"/>
      <c r="I306" s="42"/>
      <c r="J306" s="42"/>
      <c r="K306" s="42"/>
      <c r="L306" s="42"/>
      <c r="M306" s="42"/>
      <c r="N306" s="42"/>
      <c r="O306" s="42"/>
      <c r="P306" s="42"/>
      <c r="Q306" s="42"/>
      <c r="R306" s="42"/>
      <c r="S306" s="42"/>
      <c r="T306" s="42"/>
      <c r="U306" s="42"/>
      <c r="V306" s="42"/>
      <c r="W306" s="42"/>
      <c r="X306" s="42"/>
      <c r="Y306" s="42"/>
      <c r="Z306" s="42"/>
    </row>
    <row r="307" spans="1:26" ht="12.75" customHeight="1" x14ac:dyDescent="0.25">
      <c r="A307" s="42"/>
      <c r="B307" s="42"/>
      <c r="C307" s="42"/>
      <c r="D307" s="42"/>
      <c r="E307" s="42"/>
      <c r="F307" s="42"/>
      <c r="G307" s="42"/>
      <c r="H307" s="42"/>
      <c r="I307" s="42"/>
      <c r="J307" s="42"/>
      <c r="K307" s="42"/>
      <c r="L307" s="42"/>
      <c r="M307" s="42"/>
      <c r="N307" s="42"/>
      <c r="O307" s="42"/>
      <c r="P307" s="42"/>
      <c r="Q307" s="42"/>
      <c r="R307" s="42"/>
      <c r="S307" s="42"/>
      <c r="T307" s="42"/>
      <c r="U307" s="42"/>
      <c r="V307" s="42"/>
      <c r="W307" s="42"/>
      <c r="X307" s="42"/>
      <c r="Y307" s="42"/>
      <c r="Z307" s="42"/>
    </row>
    <row r="308" spans="1:26" ht="12.75" customHeight="1" x14ac:dyDescent="0.25">
      <c r="A308" s="42"/>
      <c r="B308" s="42"/>
      <c r="C308" s="42"/>
      <c r="D308" s="42"/>
      <c r="E308" s="42"/>
      <c r="F308" s="42"/>
      <c r="G308" s="42"/>
      <c r="H308" s="42"/>
      <c r="I308" s="42"/>
      <c r="J308" s="42"/>
      <c r="K308" s="42"/>
      <c r="L308" s="42"/>
      <c r="M308" s="42"/>
      <c r="N308" s="42"/>
      <c r="O308" s="42"/>
      <c r="P308" s="42"/>
      <c r="Q308" s="42"/>
      <c r="R308" s="42"/>
      <c r="S308" s="42"/>
      <c r="T308" s="42"/>
      <c r="U308" s="42"/>
      <c r="V308" s="42"/>
      <c r="W308" s="42"/>
      <c r="X308" s="42"/>
      <c r="Y308" s="42"/>
      <c r="Z308" s="42"/>
    </row>
    <row r="309" spans="1:26" ht="12.75" customHeight="1" x14ac:dyDescent="0.25">
      <c r="A309" s="42"/>
      <c r="B309" s="42"/>
      <c r="C309" s="42"/>
      <c r="D309" s="42"/>
      <c r="E309" s="42"/>
      <c r="F309" s="42"/>
      <c r="G309" s="42"/>
      <c r="H309" s="42"/>
      <c r="I309" s="42"/>
      <c r="J309" s="42"/>
      <c r="K309" s="42"/>
      <c r="L309" s="42"/>
      <c r="M309" s="42"/>
      <c r="N309" s="42"/>
      <c r="O309" s="42"/>
      <c r="P309" s="42"/>
      <c r="Q309" s="42"/>
      <c r="R309" s="42"/>
      <c r="S309" s="42"/>
      <c r="T309" s="42"/>
      <c r="U309" s="42"/>
      <c r="V309" s="42"/>
      <c r="W309" s="42"/>
      <c r="X309" s="42"/>
      <c r="Y309" s="42"/>
      <c r="Z309" s="42"/>
    </row>
    <row r="310" spans="1:26" ht="12.75" customHeight="1" x14ac:dyDescent="0.25">
      <c r="A310" s="42"/>
      <c r="B310" s="42"/>
      <c r="C310" s="42"/>
      <c r="D310" s="42"/>
      <c r="E310" s="42"/>
      <c r="F310" s="42"/>
      <c r="G310" s="42"/>
      <c r="H310" s="42"/>
      <c r="I310" s="42"/>
      <c r="J310" s="42"/>
      <c r="K310" s="42"/>
      <c r="L310" s="42"/>
      <c r="M310" s="42"/>
      <c r="N310" s="42"/>
      <c r="O310" s="42"/>
      <c r="P310" s="42"/>
      <c r="Q310" s="42"/>
      <c r="R310" s="42"/>
      <c r="S310" s="42"/>
      <c r="T310" s="42"/>
      <c r="U310" s="42"/>
      <c r="V310" s="42"/>
      <c r="W310" s="42"/>
      <c r="X310" s="42"/>
      <c r="Y310" s="42"/>
      <c r="Z310" s="42"/>
    </row>
    <row r="311" spans="1:26" ht="12.75" customHeight="1" x14ac:dyDescent="0.25">
      <c r="A311" s="42"/>
      <c r="B311" s="42"/>
      <c r="C311" s="42"/>
      <c r="D311" s="42"/>
      <c r="E311" s="42"/>
      <c r="F311" s="42"/>
      <c r="G311" s="42"/>
      <c r="H311" s="42"/>
      <c r="I311" s="42"/>
      <c r="J311" s="42"/>
      <c r="K311" s="42"/>
      <c r="L311" s="42"/>
      <c r="M311" s="42"/>
      <c r="N311" s="42"/>
      <c r="O311" s="42"/>
      <c r="P311" s="42"/>
      <c r="Q311" s="42"/>
      <c r="R311" s="42"/>
      <c r="S311" s="42"/>
      <c r="T311" s="42"/>
      <c r="U311" s="42"/>
      <c r="V311" s="42"/>
      <c r="W311" s="42"/>
      <c r="X311" s="42"/>
      <c r="Y311" s="42"/>
      <c r="Z311" s="42"/>
    </row>
    <row r="312" spans="1:26" ht="12.75" customHeight="1" x14ac:dyDescent="0.25">
      <c r="A312" s="42"/>
      <c r="B312" s="42"/>
      <c r="C312" s="42"/>
      <c r="D312" s="42"/>
      <c r="E312" s="42"/>
      <c r="F312" s="42"/>
      <c r="G312" s="42"/>
      <c r="H312" s="42"/>
      <c r="I312" s="42"/>
      <c r="J312" s="42"/>
      <c r="K312" s="42"/>
      <c r="L312" s="42"/>
      <c r="M312" s="42"/>
      <c r="N312" s="42"/>
      <c r="O312" s="42"/>
      <c r="P312" s="42"/>
      <c r="Q312" s="42"/>
      <c r="R312" s="42"/>
      <c r="S312" s="42"/>
      <c r="T312" s="42"/>
      <c r="U312" s="42"/>
      <c r="V312" s="42"/>
      <c r="W312" s="42"/>
      <c r="X312" s="42"/>
      <c r="Y312" s="42"/>
      <c r="Z312" s="42"/>
    </row>
    <row r="313" spans="1:26" ht="12.75" customHeight="1" x14ac:dyDescent="0.25">
      <c r="A313" s="42"/>
      <c r="B313" s="42"/>
      <c r="C313" s="42"/>
      <c r="D313" s="42"/>
      <c r="E313" s="42"/>
      <c r="F313" s="42"/>
      <c r="G313" s="42"/>
      <c r="H313" s="42"/>
      <c r="I313" s="42"/>
      <c r="J313" s="42"/>
      <c r="K313" s="42"/>
      <c r="L313" s="42"/>
      <c r="M313" s="42"/>
      <c r="N313" s="42"/>
      <c r="O313" s="42"/>
      <c r="P313" s="42"/>
      <c r="Q313" s="42"/>
      <c r="R313" s="42"/>
      <c r="S313" s="42"/>
      <c r="T313" s="42"/>
      <c r="U313" s="42"/>
      <c r="V313" s="42"/>
      <c r="W313" s="42"/>
      <c r="X313" s="42"/>
      <c r="Y313" s="42"/>
      <c r="Z313" s="42"/>
    </row>
    <row r="314" spans="1:26" ht="12.75" customHeight="1" x14ac:dyDescent="0.25">
      <c r="A314" s="42"/>
      <c r="B314" s="42"/>
      <c r="C314" s="42"/>
      <c r="D314" s="42"/>
      <c r="E314" s="42"/>
      <c r="F314" s="42"/>
      <c r="G314" s="42"/>
      <c r="H314" s="42"/>
      <c r="I314" s="42"/>
      <c r="J314" s="42"/>
      <c r="K314" s="42"/>
      <c r="L314" s="42"/>
      <c r="M314" s="42"/>
      <c r="N314" s="42"/>
      <c r="O314" s="42"/>
      <c r="P314" s="42"/>
      <c r="Q314" s="42"/>
      <c r="R314" s="42"/>
      <c r="S314" s="42"/>
      <c r="T314" s="42"/>
      <c r="U314" s="42"/>
      <c r="V314" s="42"/>
      <c r="W314" s="42"/>
      <c r="X314" s="42"/>
      <c r="Y314" s="42"/>
      <c r="Z314" s="42"/>
    </row>
    <row r="315" spans="1:26" ht="12.75" customHeight="1" x14ac:dyDescent="0.25">
      <c r="A315" s="42"/>
      <c r="B315" s="42"/>
      <c r="C315" s="42"/>
      <c r="D315" s="42"/>
      <c r="E315" s="42"/>
      <c r="F315" s="42"/>
      <c r="G315" s="42"/>
      <c r="H315" s="42"/>
      <c r="I315" s="42"/>
      <c r="J315" s="42"/>
      <c r="K315" s="42"/>
      <c r="L315" s="42"/>
      <c r="M315" s="42"/>
      <c r="N315" s="42"/>
      <c r="O315" s="42"/>
      <c r="P315" s="42"/>
      <c r="Q315" s="42"/>
      <c r="R315" s="42"/>
      <c r="S315" s="42"/>
      <c r="T315" s="42"/>
      <c r="U315" s="42"/>
      <c r="V315" s="42"/>
      <c r="W315" s="42"/>
      <c r="X315" s="42"/>
      <c r="Y315" s="42"/>
      <c r="Z315" s="42"/>
    </row>
    <row r="316" spans="1:26" ht="12.75" customHeight="1" x14ac:dyDescent="0.25">
      <c r="A316" s="42"/>
      <c r="B316" s="42"/>
      <c r="C316" s="42"/>
      <c r="D316" s="42"/>
      <c r="E316" s="42"/>
      <c r="F316" s="42"/>
      <c r="G316" s="42"/>
      <c r="H316" s="42"/>
      <c r="I316" s="42"/>
      <c r="J316" s="42"/>
      <c r="K316" s="42"/>
      <c r="L316" s="42"/>
      <c r="M316" s="42"/>
      <c r="N316" s="42"/>
      <c r="O316" s="42"/>
      <c r="P316" s="42"/>
      <c r="Q316" s="42"/>
      <c r="R316" s="42"/>
      <c r="S316" s="42"/>
      <c r="T316" s="42"/>
      <c r="U316" s="42"/>
      <c r="V316" s="42"/>
      <c r="W316" s="42"/>
      <c r="X316" s="42"/>
      <c r="Y316" s="42"/>
      <c r="Z316" s="42"/>
    </row>
    <row r="317" spans="1:26" ht="12.75" customHeight="1" x14ac:dyDescent="0.25">
      <c r="A317" s="42"/>
      <c r="B317" s="42"/>
      <c r="C317" s="42"/>
      <c r="D317" s="42"/>
      <c r="E317" s="42"/>
      <c r="F317" s="42"/>
      <c r="G317" s="42"/>
      <c r="H317" s="42"/>
      <c r="I317" s="42"/>
      <c r="J317" s="42"/>
      <c r="K317" s="42"/>
      <c r="L317" s="42"/>
      <c r="M317" s="42"/>
      <c r="N317" s="42"/>
      <c r="O317" s="42"/>
      <c r="P317" s="42"/>
      <c r="Q317" s="42"/>
      <c r="R317" s="42"/>
      <c r="S317" s="42"/>
      <c r="T317" s="42"/>
      <c r="U317" s="42"/>
      <c r="V317" s="42"/>
      <c r="W317" s="42"/>
      <c r="X317" s="42"/>
      <c r="Y317" s="42"/>
      <c r="Z317" s="42"/>
    </row>
    <row r="318" spans="1:26" ht="12.75" customHeight="1" x14ac:dyDescent="0.25">
      <c r="A318" s="42"/>
      <c r="B318" s="42"/>
      <c r="C318" s="42"/>
      <c r="D318" s="42"/>
      <c r="E318" s="42"/>
      <c r="F318" s="42"/>
      <c r="G318" s="42"/>
      <c r="H318" s="42"/>
      <c r="I318" s="42"/>
      <c r="J318" s="42"/>
      <c r="K318" s="42"/>
      <c r="L318" s="42"/>
      <c r="M318" s="42"/>
      <c r="N318" s="42"/>
      <c r="O318" s="42"/>
      <c r="P318" s="42"/>
      <c r="Q318" s="42"/>
      <c r="R318" s="42"/>
      <c r="S318" s="42"/>
      <c r="T318" s="42"/>
      <c r="U318" s="42"/>
      <c r="V318" s="42"/>
      <c r="W318" s="42"/>
      <c r="X318" s="42"/>
      <c r="Y318" s="42"/>
      <c r="Z318" s="42"/>
    </row>
    <row r="319" spans="1:26" ht="12.75" customHeight="1" x14ac:dyDescent="0.25">
      <c r="A319" s="42"/>
      <c r="B319" s="42"/>
      <c r="C319" s="42"/>
      <c r="D319" s="42"/>
      <c r="E319" s="42"/>
      <c r="F319" s="42"/>
      <c r="G319" s="42"/>
      <c r="H319" s="42"/>
      <c r="I319" s="42"/>
      <c r="J319" s="42"/>
      <c r="K319" s="42"/>
      <c r="L319" s="42"/>
      <c r="M319" s="42"/>
      <c r="N319" s="42"/>
      <c r="O319" s="42"/>
      <c r="P319" s="42"/>
      <c r="Q319" s="42"/>
      <c r="R319" s="42"/>
      <c r="S319" s="42"/>
      <c r="T319" s="42"/>
      <c r="U319" s="42"/>
      <c r="V319" s="42"/>
      <c r="W319" s="42"/>
      <c r="X319" s="42"/>
      <c r="Y319" s="42"/>
      <c r="Z319" s="42"/>
    </row>
    <row r="320" spans="1:26" ht="12.75" customHeight="1" x14ac:dyDescent="0.25">
      <c r="A320" s="42"/>
      <c r="B320" s="42"/>
      <c r="C320" s="42"/>
      <c r="D320" s="42"/>
      <c r="E320" s="42"/>
      <c r="F320" s="42"/>
      <c r="G320" s="42"/>
      <c r="H320" s="42"/>
      <c r="I320" s="42"/>
      <c r="J320" s="42"/>
      <c r="K320" s="42"/>
      <c r="L320" s="42"/>
      <c r="M320" s="42"/>
      <c r="N320" s="42"/>
      <c r="O320" s="42"/>
      <c r="P320" s="42"/>
      <c r="Q320" s="42"/>
      <c r="R320" s="42"/>
      <c r="S320" s="42"/>
      <c r="T320" s="42"/>
      <c r="U320" s="42"/>
      <c r="V320" s="42"/>
      <c r="W320" s="42"/>
      <c r="X320" s="42"/>
      <c r="Y320" s="42"/>
      <c r="Z320" s="42"/>
    </row>
    <row r="321" spans="1:26" ht="12.75" customHeight="1" x14ac:dyDescent="0.25">
      <c r="A321" s="42"/>
      <c r="B321" s="42"/>
      <c r="C321" s="42"/>
      <c r="D321" s="42"/>
      <c r="E321" s="42"/>
      <c r="F321" s="42"/>
      <c r="G321" s="42"/>
      <c r="H321" s="42"/>
      <c r="I321" s="42"/>
      <c r="J321" s="42"/>
      <c r="K321" s="42"/>
      <c r="L321" s="42"/>
      <c r="M321" s="42"/>
      <c r="N321" s="42"/>
      <c r="O321" s="42"/>
      <c r="P321" s="42"/>
      <c r="Q321" s="42"/>
      <c r="R321" s="42"/>
      <c r="S321" s="42"/>
      <c r="T321" s="42"/>
      <c r="U321" s="42"/>
      <c r="V321" s="42"/>
      <c r="W321" s="42"/>
      <c r="X321" s="42"/>
      <c r="Y321" s="42"/>
      <c r="Z321" s="42"/>
    </row>
    <row r="322" spans="1:26" ht="12.75" customHeight="1" x14ac:dyDescent="0.25">
      <c r="A322" s="42"/>
      <c r="B322" s="42"/>
      <c r="C322" s="42"/>
      <c r="D322" s="42"/>
      <c r="E322" s="42"/>
      <c r="F322" s="42"/>
      <c r="G322" s="42"/>
      <c r="H322" s="42"/>
      <c r="I322" s="42"/>
      <c r="J322" s="42"/>
      <c r="K322" s="42"/>
      <c r="L322" s="42"/>
      <c r="M322" s="42"/>
      <c r="N322" s="42"/>
      <c r="O322" s="42"/>
      <c r="P322" s="42"/>
      <c r="Q322" s="42"/>
      <c r="R322" s="42"/>
      <c r="S322" s="42"/>
      <c r="T322" s="42"/>
      <c r="U322" s="42"/>
      <c r="V322" s="42"/>
      <c r="W322" s="42"/>
      <c r="X322" s="42"/>
      <c r="Y322" s="42"/>
      <c r="Z322" s="42"/>
    </row>
    <row r="323" spans="1:26" ht="12.75" customHeight="1" x14ac:dyDescent="0.25">
      <c r="A323" s="42"/>
      <c r="B323" s="42"/>
      <c r="C323" s="42"/>
      <c r="D323" s="42"/>
      <c r="E323" s="42"/>
      <c r="F323" s="42"/>
      <c r="G323" s="42"/>
      <c r="H323" s="42"/>
      <c r="I323" s="42"/>
      <c r="J323" s="42"/>
      <c r="K323" s="42"/>
      <c r="L323" s="42"/>
      <c r="M323" s="42"/>
      <c r="N323" s="42"/>
      <c r="O323" s="42"/>
      <c r="P323" s="42"/>
      <c r="Q323" s="42"/>
      <c r="R323" s="42"/>
      <c r="S323" s="42"/>
      <c r="T323" s="42"/>
      <c r="U323" s="42"/>
      <c r="V323" s="42"/>
      <c r="W323" s="42"/>
      <c r="X323" s="42"/>
      <c r="Y323" s="42"/>
      <c r="Z323" s="42"/>
    </row>
    <row r="324" spans="1:26" ht="12.75" customHeight="1" x14ac:dyDescent="0.25">
      <c r="A324" s="42"/>
      <c r="B324" s="42"/>
      <c r="C324" s="42"/>
      <c r="D324" s="42"/>
      <c r="E324" s="42"/>
      <c r="F324" s="42"/>
      <c r="G324" s="42"/>
      <c r="H324" s="42"/>
      <c r="I324" s="42"/>
      <c r="J324" s="42"/>
      <c r="K324" s="42"/>
      <c r="L324" s="42"/>
      <c r="M324" s="42"/>
      <c r="N324" s="42"/>
      <c r="O324" s="42"/>
      <c r="P324" s="42"/>
      <c r="Q324" s="42"/>
      <c r="R324" s="42"/>
      <c r="S324" s="42"/>
      <c r="T324" s="42"/>
      <c r="U324" s="42"/>
      <c r="V324" s="42"/>
      <c r="W324" s="42"/>
      <c r="X324" s="42"/>
      <c r="Y324" s="42"/>
      <c r="Z324" s="42"/>
    </row>
    <row r="325" spans="1:26" ht="12.75" customHeight="1" x14ac:dyDescent="0.25">
      <c r="A325" s="42"/>
      <c r="B325" s="42"/>
      <c r="C325" s="42"/>
      <c r="D325" s="42"/>
      <c r="E325" s="42"/>
      <c r="F325" s="42"/>
      <c r="G325" s="42"/>
      <c r="H325" s="42"/>
      <c r="I325" s="42"/>
      <c r="J325" s="42"/>
      <c r="K325" s="42"/>
      <c r="L325" s="42"/>
      <c r="M325" s="42"/>
      <c r="N325" s="42"/>
      <c r="O325" s="42"/>
      <c r="P325" s="42"/>
      <c r="Q325" s="42"/>
      <c r="R325" s="42"/>
      <c r="S325" s="42"/>
      <c r="T325" s="42"/>
      <c r="U325" s="42"/>
      <c r="V325" s="42"/>
      <c r="W325" s="42"/>
      <c r="X325" s="42"/>
      <c r="Y325" s="42"/>
      <c r="Z325" s="42"/>
    </row>
    <row r="326" spans="1:26" ht="12.75" customHeight="1" x14ac:dyDescent="0.25">
      <c r="A326" s="42"/>
      <c r="B326" s="42"/>
      <c r="C326" s="42"/>
      <c r="D326" s="42"/>
      <c r="E326" s="42"/>
      <c r="F326" s="42"/>
      <c r="G326" s="42"/>
      <c r="H326" s="42"/>
      <c r="I326" s="42"/>
      <c r="J326" s="42"/>
      <c r="K326" s="42"/>
      <c r="L326" s="42"/>
      <c r="M326" s="42"/>
      <c r="N326" s="42"/>
      <c r="O326" s="42"/>
      <c r="P326" s="42"/>
      <c r="Q326" s="42"/>
      <c r="R326" s="42"/>
      <c r="S326" s="42"/>
      <c r="T326" s="42"/>
      <c r="U326" s="42"/>
      <c r="V326" s="42"/>
      <c r="W326" s="42"/>
      <c r="X326" s="42"/>
      <c r="Y326" s="42"/>
      <c r="Z326" s="42"/>
    </row>
    <row r="327" spans="1:26" ht="12.75" customHeight="1" x14ac:dyDescent="0.25">
      <c r="A327" s="42"/>
      <c r="B327" s="42"/>
      <c r="C327" s="42"/>
      <c r="D327" s="42"/>
      <c r="E327" s="42"/>
      <c r="F327" s="42"/>
      <c r="G327" s="42"/>
      <c r="H327" s="42"/>
      <c r="I327" s="42"/>
      <c r="J327" s="42"/>
      <c r="K327" s="42"/>
      <c r="L327" s="42"/>
      <c r="M327" s="42"/>
      <c r="N327" s="42"/>
      <c r="O327" s="42"/>
      <c r="P327" s="42"/>
      <c r="Q327" s="42"/>
      <c r="R327" s="42"/>
      <c r="S327" s="42"/>
      <c r="T327" s="42"/>
      <c r="U327" s="42"/>
      <c r="V327" s="42"/>
      <c r="W327" s="42"/>
      <c r="X327" s="42"/>
      <c r="Y327" s="42"/>
      <c r="Z327" s="42"/>
    </row>
    <row r="328" spans="1:26" ht="12.75" customHeight="1" x14ac:dyDescent="0.25">
      <c r="A328" s="42"/>
      <c r="B328" s="42"/>
      <c r="C328" s="42"/>
      <c r="D328" s="42"/>
      <c r="E328" s="42"/>
      <c r="F328" s="42"/>
      <c r="G328" s="42"/>
      <c r="H328" s="42"/>
      <c r="I328" s="42"/>
      <c r="J328" s="42"/>
      <c r="K328" s="42"/>
      <c r="L328" s="42"/>
      <c r="M328" s="42"/>
      <c r="N328" s="42"/>
      <c r="O328" s="42"/>
      <c r="P328" s="42"/>
      <c r="Q328" s="42"/>
      <c r="R328" s="42"/>
      <c r="S328" s="42"/>
      <c r="T328" s="42"/>
      <c r="U328" s="42"/>
      <c r="V328" s="42"/>
      <c r="W328" s="42"/>
      <c r="X328" s="42"/>
      <c r="Y328" s="42"/>
      <c r="Z328" s="42"/>
    </row>
    <row r="329" spans="1:26" ht="12.75" customHeight="1" x14ac:dyDescent="0.25">
      <c r="A329" s="42"/>
      <c r="B329" s="42"/>
      <c r="C329" s="42"/>
      <c r="D329" s="42"/>
      <c r="E329" s="42"/>
      <c r="F329" s="42"/>
      <c r="G329" s="42"/>
      <c r="H329" s="42"/>
      <c r="I329" s="42"/>
      <c r="J329" s="42"/>
      <c r="K329" s="42"/>
      <c r="L329" s="42"/>
      <c r="M329" s="42"/>
      <c r="N329" s="42"/>
      <c r="O329" s="42"/>
      <c r="P329" s="42"/>
      <c r="Q329" s="42"/>
      <c r="R329" s="42"/>
      <c r="S329" s="42"/>
      <c r="T329" s="42"/>
      <c r="U329" s="42"/>
      <c r="V329" s="42"/>
      <c r="W329" s="42"/>
      <c r="X329" s="42"/>
      <c r="Y329" s="42"/>
      <c r="Z329" s="42"/>
    </row>
    <row r="330" spans="1:26" ht="12.75" customHeight="1" x14ac:dyDescent="0.25">
      <c r="A330" s="42"/>
      <c r="B330" s="42"/>
      <c r="C330" s="42"/>
      <c r="D330" s="42"/>
      <c r="E330" s="42"/>
      <c r="F330" s="42"/>
      <c r="G330" s="42"/>
      <c r="H330" s="42"/>
      <c r="I330" s="42"/>
      <c r="J330" s="42"/>
      <c r="K330" s="42"/>
      <c r="L330" s="42"/>
      <c r="M330" s="42"/>
      <c r="N330" s="42"/>
      <c r="O330" s="42"/>
      <c r="P330" s="42"/>
      <c r="Q330" s="42"/>
      <c r="R330" s="42"/>
      <c r="S330" s="42"/>
      <c r="T330" s="42"/>
      <c r="U330" s="42"/>
      <c r="V330" s="42"/>
      <c r="W330" s="42"/>
      <c r="X330" s="42"/>
      <c r="Y330" s="42"/>
      <c r="Z330" s="42"/>
    </row>
    <row r="331" spans="1:26" ht="12.75" customHeight="1" x14ac:dyDescent="0.25">
      <c r="A331" s="42"/>
      <c r="B331" s="42"/>
      <c r="C331" s="42"/>
      <c r="D331" s="42"/>
      <c r="E331" s="42"/>
      <c r="F331" s="42"/>
      <c r="G331" s="42"/>
      <c r="H331" s="42"/>
      <c r="I331" s="42"/>
      <c r="J331" s="42"/>
      <c r="K331" s="42"/>
      <c r="L331" s="42"/>
      <c r="M331" s="42"/>
      <c r="N331" s="42"/>
      <c r="O331" s="42"/>
      <c r="P331" s="42"/>
      <c r="Q331" s="42"/>
      <c r="R331" s="42"/>
      <c r="S331" s="42"/>
      <c r="T331" s="42"/>
      <c r="U331" s="42"/>
      <c r="V331" s="42"/>
      <c r="W331" s="42"/>
      <c r="X331" s="42"/>
      <c r="Y331" s="42"/>
      <c r="Z331" s="42"/>
    </row>
    <row r="332" spans="1:26" ht="12.75" customHeight="1" x14ac:dyDescent="0.25">
      <c r="A332" s="42"/>
      <c r="B332" s="42"/>
      <c r="C332" s="42"/>
      <c r="D332" s="42"/>
      <c r="E332" s="42"/>
      <c r="F332" s="42"/>
      <c r="G332" s="42"/>
      <c r="H332" s="42"/>
      <c r="I332" s="42"/>
      <c r="J332" s="42"/>
      <c r="K332" s="42"/>
      <c r="L332" s="42"/>
      <c r="M332" s="42"/>
      <c r="N332" s="42"/>
      <c r="O332" s="42"/>
      <c r="P332" s="42"/>
      <c r="Q332" s="42"/>
      <c r="R332" s="42"/>
      <c r="S332" s="42"/>
      <c r="T332" s="42"/>
      <c r="U332" s="42"/>
      <c r="V332" s="42"/>
      <c r="W332" s="42"/>
      <c r="X332" s="42"/>
      <c r="Y332" s="42"/>
      <c r="Z332" s="42"/>
    </row>
    <row r="333" spans="1:26" ht="12.75" customHeight="1" x14ac:dyDescent="0.25">
      <c r="A333" s="42"/>
      <c r="B333" s="42"/>
      <c r="C333" s="42"/>
      <c r="D333" s="42"/>
      <c r="E333" s="42"/>
      <c r="F333" s="42"/>
      <c r="G333" s="42"/>
      <c r="H333" s="42"/>
      <c r="I333" s="42"/>
      <c r="J333" s="42"/>
      <c r="K333" s="42"/>
      <c r="L333" s="42"/>
      <c r="M333" s="42"/>
      <c r="N333" s="42"/>
      <c r="O333" s="42"/>
      <c r="P333" s="42"/>
      <c r="Q333" s="42"/>
      <c r="R333" s="42"/>
      <c r="S333" s="42"/>
      <c r="T333" s="42"/>
      <c r="U333" s="42"/>
      <c r="V333" s="42"/>
      <c r="W333" s="42"/>
      <c r="X333" s="42"/>
      <c r="Y333" s="42"/>
      <c r="Z333" s="42"/>
    </row>
    <row r="334" spans="1:26" ht="12.75" customHeight="1" x14ac:dyDescent="0.25">
      <c r="A334" s="42"/>
      <c r="B334" s="42"/>
      <c r="C334" s="42"/>
      <c r="D334" s="42"/>
      <c r="E334" s="42"/>
      <c r="F334" s="42"/>
      <c r="G334" s="42"/>
      <c r="H334" s="42"/>
      <c r="I334" s="42"/>
      <c r="J334" s="42"/>
      <c r="K334" s="42"/>
      <c r="L334" s="42"/>
      <c r="M334" s="42"/>
      <c r="N334" s="42"/>
      <c r="O334" s="42"/>
      <c r="P334" s="42"/>
      <c r="Q334" s="42"/>
      <c r="R334" s="42"/>
      <c r="S334" s="42"/>
      <c r="T334" s="42"/>
      <c r="U334" s="42"/>
      <c r="V334" s="42"/>
      <c r="W334" s="42"/>
      <c r="X334" s="42"/>
      <c r="Y334" s="42"/>
      <c r="Z334" s="42"/>
    </row>
    <row r="335" spans="1:26" ht="12.75" customHeight="1" x14ac:dyDescent="0.25">
      <c r="A335" s="42"/>
      <c r="B335" s="42"/>
      <c r="C335" s="42"/>
      <c r="D335" s="42"/>
      <c r="E335" s="42"/>
      <c r="F335" s="42"/>
      <c r="G335" s="42"/>
      <c r="H335" s="42"/>
      <c r="I335" s="42"/>
      <c r="J335" s="42"/>
      <c r="K335" s="42"/>
      <c r="L335" s="42"/>
      <c r="M335" s="42"/>
      <c r="N335" s="42"/>
      <c r="O335" s="42"/>
      <c r="P335" s="42"/>
      <c r="Q335" s="42"/>
      <c r="R335" s="42"/>
      <c r="S335" s="42"/>
      <c r="T335" s="42"/>
      <c r="U335" s="42"/>
      <c r="V335" s="42"/>
      <c r="W335" s="42"/>
      <c r="X335" s="42"/>
      <c r="Y335" s="42"/>
      <c r="Z335" s="42"/>
    </row>
    <row r="336" spans="1:26" ht="12.75" customHeight="1" x14ac:dyDescent="0.25">
      <c r="A336" s="42"/>
      <c r="B336" s="42"/>
      <c r="C336" s="42"/>
      <c r="D336" s="42"/>
      <c r="E336" s="42"/>
      <c r="F336" s="42"/>
      <c r="G336" s="42"/>
      <c r="H336" s="42"/>
      <c r="I336" s="42"/>
      <c r="J336" s="42"/>
      <c r="K336" s="42"/>
      <c r="L336" s="42"/>
      <c r="M336" s="42"/>
      <c r="N336" s="42"/>
      <c r="O336" s="42"/>
      <c r="P336" s="42"/>
      <c r="Q336" s="42"/>
      <c r="R336" s="42"/>
      <c r="S336" s="42"/>
      <c r="T336" s="42"/>
      <c r="U336" s="42"/>
      <c r="V336" s="42"/>
      <c r="W336" s="42"/>
      <c r="X336" s="42"/>
      <c r="Y336" s="42"/>
      <c r="Z336" s="42"/>
    </row>
    <row r="337" spans="1:26" ht="12.75" customHeight="1" x14ac:dyDescent="0.25">
      <c r="A337" s="42"/>
      <c r="B337" s="42"/>
      <c r="C337" s="42"/>
      <c r="D337" s="42"/>
      <c r="E337" s="42"/>
      <c r="F337" s="42"/>
      <c r="G337" s="42"/>
      <c r="H337" s="42"/>
      <c r="I337" s="42"/>
      <c r="J337" s="42"/>
      <c r="K337" s="42"/>
      <c r="L337" s="42"/>
      <c r="M337" s="42"/>
      <c r="N337" s="42"/>
      <c r="O337" s="42"/>
      <c r="P337" s="42"/>
      <c r="Q337" s="42"/>
      <c r="R337" s="42"/>
      <c r="S337" s="42"/>
      <c r="T337" s="42"/>
      <c r="U337" s="42"/>
      <c r="V337" s="42"/>
      <c r="W337" s="42"/>
      <c r="X337" s="42"/>
      <c r="Y337" s="42"/>
      <c r="Z337" s="42"/>
    </row>
    <row r="338" spans="1:26" ht="12.75" customHeight="1" x14ac:dyDescent="0.25">
      <c r="A338" s="42"/>
      <c r="B338" s="42"/>
      <c r="C338" s="42"/>
      <c r="D338" s="42"/>
      <c r="E338" s="42"/>
      <c r="F338" s="42"/>
      <c r="G338" s="42"/>
      <c r="H338" s="42"/>
      <c r="I338" s="42"/>
      <c r="J338" s="42"/>
      <c r="K338" s="42"/>
      <c r="L338" s="42"/>
      <c r="M338" s="42"/>
      <c r="N338" s="42"/>
      <c r="O338" s="42"/>
      <c r="P338" s="42"/>
      <c r="Q338" s="42"/>
      <c r="R338" s="42"/>
      <c r="S338" s="42"/>
      <c r="T338" s="42"/>
      <c r="U338" s="42"/>
      <c r="V338" s="42"/>
      <c r="W338" s="42"/>
      <c r="X338" s="42"/>
      <c r="Y338" s="42"/>
      <c r="Z338" s="42"/>
    </row>
    <row r="339" spans="1:26" ht="12.75" customHeight="1" x14ac:dyDescent="0.25">
      <c r="A339" s="42"/>
      <c r="B339" s="42"/>
      <c r="C339" s="42"/>
      <c r="D339" s="42"/>
      <c r="E339" s="42"/>
      <c r="F339" s="42"/>
      <c r="G339" s="42"/>
      <c r="H339" s="42"/>
      <c r="I339" s="42"/>
      <c r="J339" s="42"/>
      <c r="K339" s="42"/>
      <c r="L339" s="42"/>
      <c r="M339" s="42"/>
      <c r="N339" s="42"/>
      <c r="O339" s="42"/>
      <c r="P339" s="42"/>
      <c r="Q339" s="42"/>
      <c r="R339" s="42"/>
      <c r="S339" s="42"/>
      <c r="T339" s="42"/>
      <c r="U339" s="42"/>
      <c r="V339" s="42"/>
      <c r="W339" s="42"/>
      <c r="X339" s="42"/>
      <c r="Y339" s="42"/>
      <c r="Z339" s="42"/>
    </row>
    <row r="340" spans="1:26" ht="12.75" customHeight="1" x14ac:dyDescent="0.25">
      <c r="A340" s="42"/>
      <c r="B340" s="42"/>
      <c r="C340" s="42"/>
      <c r="D340" s="42"/>
      <c r="E340" s="42"/>
      <c r="F340" s="42"/>
      <c r="G340" s="42"/>
      <c r="H340" s="42"/>
      <c r="I340" s="42"/>
      <c r="J340" s="42"/>
      <c r="K340" s="42"/>
      <c r="L340" s="42"/>
      <c r="M340" s="42"/>
      <c r="N340" s="42"/>
      <c r="O340" s="42"/>
      <c r="P340" s="42"/>
      <c r="Q340" s="42"/>
      <c r="R340" s="42"/>
      <c r="S340" s="42"/>
      <c r="T340" s="42"/>
      <c r="U340" s="42"/>
      <c r="V340" s="42"/>
      <c r="W340" s="42"/>
      <c r="X340" s="42"/>
      <c r="Y340" s="42"/>
      <c r="Z340" s="42"/>
    </row>
    <row r="341" spans="1:26" ht="12.75" customHeight="1" x14ac:dyDescent="0.25">
      <c r="A341" s="42"/>
      <c r="B341" s="42"/>
      <c r="C341" s="42"/>
      <c r="D341" s="42"/>
      <c r="E341" s="42"/>
      <c r="F341" s="42"/>
      <c r="G341" s="42"/>
      <c r="H341" s="42"/>
      <c r="I341" s="42"/>
      <c r="J341" s="42"/>
      <c r="K341" s="42"/>
      <c r="L341" s="42"/>
      <c r="M341" s="42"/>
      <c r="N341" s="42"/>
      <c r="O341" s="42"/>
      <c r="P341" s="42"/>
      <c r="Q341" s="42"/>
      <c r="R341" s="42"/>
      <c r="S341" s="42"/>
      <c r="T341" s="42"/>
      <c r="U341" s="42"/>
      <c r="V341" s="42"/>
      <c r="W341" s="42"/>
      <c r="X341" s="42"/>
      <c r="Y341" s="42"/>
      <c r="Z341" s="42"/>
    </row>
    <row r="342" spans="1:26" ht="12.75" customHeight="1" x14ac:dyDescent="0.25">
      <c r="A342" s="42"/>
      <c r="B342" s="42"/>
      <c r="C342" s="42"/>
      <c r="D342" s="42"/>
      <c r="E342" s="42"/>
      <c r="F342" s="42"/>
      <c r="G342" s="42"/>
      <c r="H342" s="42"/>
      <c r="I342" s="42"/>
      <c r="J342" s="42"/>
      <c r="K342" s="42"/>
      <c r="L342" s="42"/>
      <c r="M342" s="42"/>
      <c r="N342" s="42"/>
      <c r="O342" s="42"/>
      <c r="P342" s="42"/>
      <c r="Q342" s="42"/>
      <c r="R342" s="42"/>
      <c r="S342" s="42"/>
      <c r="T342" s="42"/>
      <c r="U342" s="42"/>
      <c r="V342" s="42"/>
      <c r="W342" s="42"/>
      <c r="X342" s="42"/>
      <c r="Y342" s="42"/>
      <c r="Z342" s="42"/>
    </row>
    <row r="343" spans="1:26" ht="12.75" customHeight="1" x14ac:dyDescent="0.25">
      <c r="A343" s="42"/>
      <c r="B343" s="42"/>
      <c r="C343" s="42"/>
      <c r="D343" s="42"/>
      <c r="E343" s="42"/>
      <c r="F343" s="42"/>
      <c r="G343" s="42"/>
      <c r="H343" s="42"/>
      <c r="I343" s="42"/>
      <c r="J343" s="42"/>
      <c r="K343" s="42"/>
      <c r="L343" s="42"/>
      <c r="M343" s="42"/>
      <c r="N343" s="42"/>
      <c r="O343" s="42"/>
      <c r="P343" s="42"/>
      <c r="Q343" s="42"/>
      <c r="R343" s="42"/>
      <c r="S343" s="42"/>
      <c r="T343" s="42"/>
      <c r="U343" s="42"/>
      <c r="V343" s="42"/>
      <c r="W343" s="42"/>
      <c r="X343" s="42"/>
      <c r="Y343" s="42"/>
      <c r="Z343" s="42"/>
    </row>
    <row r="344" spans="1:26" ht="12.75" customHeight="1" x14ac:dyDescent="0.25">
      <c r="A344" s="42"/>
      <c r="B344" s="42"/>
      <c r="C344" s="42"/>
      <c r="D344" s="42"/>
      <c r="E344" s="42"/>
      <c r="F344" s="42"/>
      <c r="G344" s="42"/>
      <c r="H344" s="42"/>
      <c r="I344" s="42"/>
      <c r="J344" s="42"/>
      <c r="K344" s="42"/>
      <c r="L344" s="42"/>
      <c r="M344" s="42"/>
      <c r="N344" s="42"/>
      <c r="O344" s="42"/>
      <c r="P344" s="42"/>
      <c r="Q344" s="42"/>
      <c r="R344" s="42"/>
      <c r="S344" s="42"/>
      <c r="T344" s="42"/>
      <c r="U344" s="42"/>
      <c r="V344" s="42"/>
      <c r="W344" s="42"/>
      <c r="X344" s="42"/>
      <c r="Y344" s="42"/>
      <c r="Z344" s="42"/>
    </row>
    <row r="345" spans="1:26" ht="12.75" customHeight="1" x14ac:dyDescent="0.25">
      <c r="A345" s="42"/>
      <c r="B345" s="42"/>
      <c r="C345" s="42"/>
      <c r="D345" s="42"/>
      <c r="E345" s="42"/>
      <c r="F345" s="42"/>
      <c r="G345" s="42"/>
      <c r="H345" s="42"/>
      <c r="I345" s="42"/>
      <c r="J345" s="42"/>
      <c r="K345" s="42"/>
      <c r="L345" s="42"/>
      <c r="M345" s="42"/>
      <c r="N345" s="42"/>
      <c r="O345" s="42"/>
      <c r="P345" s="42"/>
      <c r="Q345" s="42"/>
      <c r="R345" s="42"/>
      <c r="S345" s="42"/>
      <c r="T345" s="42"/>
      <c r="U345" s="42"/>
      <c r="V345" s="42"/>
      <c r="W345" s="42"/>
      <c r="X345" s="42"/>
      <c r="Y345" s="42"/>
      <c r="Z345" s="42"/>
    </row>
    <row r="346" spans="1:26" ht="12.75" customHeight="1" x14ac:dyDescent="0.25">
      <c r="A346" s="42"/>
      <c r="B346" s="42"/>
      <c r="C346" s="42"/>
      <c r="D346" s="42"/>
      <c r="E346" s="42"/>
      <c r="F346" s="42"/>
      <c r="G346" s="42"/>
      <c r="H346" s="42"/>
      <c r="I346" s="42"/>
      <c r="J346" s="42"/>
      <c r="K346" s="42"/>
      <c r="L346" s="42"/>
      <c r="M346" s="42"/>
      <c r="N346" s="42"/>
      <c r="O346" s="42"/>
      <c r="P346" s="42"/>
      <c r="Q346" s="42"/>
      <c r="R346" s="42"/>
      <c r="S346" s="42"/>
      <c r="T346" s="42"/>
      <c r="U346" s="42"/>
      <c r="V346" s="42"/>
      <c r="W346" s="42"/>
      <c r="X346" s="42"/>
      <c r="Y346" s="42"/>
      <c r="Z346" s="42"/>
    </row>
    <row r="347" spans="1:26" ht="12.75" customHeight="1" x14ac:dyDescent="0.25">
      <c r="A347" s="42"/>
      <c r="B347" s="42"/>
      <c r="C347" s="42"/>
      <c r="D347" s="42"/>
      <c r="E347" s="42"/>
      <c r="F347" s="42"/>
      <c r="G347" s="42"/>
      <c r="H347" s="42"/>
      <c r="I347" s="42"/>
      <c r="J347" s="42"/>
      <c r="K347" s="42"/>
      <c r="L347" s="42"/>
      <c r="M347" s="42"/>
      <c r="N347" s="42"/>
      <c r="O347" s="42"/>
      <c r="P347" s="42"/>
      <c r="Q347" s="42"/>
      <c r="R347" s="42"/>
      <c r="S347" s="42"/>
      <c r="T347" s="42"/>
      <c r="U347" s="42"/>
      <c r="V347" s="42"/>
      <c r="W347" s="42"/>
      <c r="X347" s="42"/>
      <c r="Y347" s="42"/>
      <c r="Z347" s="42"/>
    </row>
    <row r="348" spans="1:26" ht="12.75" customHeight="1" x14ac:dyDescent="0.25">
      <c r="A348" s="42"/>
      <c r="B348" s="42"/>
      <c r="C348" s="42"/>
      <c r="D348" s="42"/>
      <c r="E348" s="42"/>
      <c r="F348" s="42"/>
      <c r="G348" s="42"/>
      <c r="H348" s="42"/>
      <c r="I348" s="42"/>
      <c r="J348" s="42"/>
      <c r="K348" s="42"/>
      <c r="L348" s="42"/>
      <c r="M348" s="42"/>
      <c r="N348" s="42"/>
      <c r="O348" s="42"/>
      <c r="P348" s="42"/>
      <c r="Q348" s="42"/>
      <c r="R348" s="42"/>
      <c r="S348" s="42"/>
      <c r="T348" s="42"/>
      <c r="U348" s="42"/>
      <c r="V348" s="42"/>
      <c r="W348" s="42"/>
      <c r="X348" s="42"/>
      <c r="Y348" s="42"/>
      <c r="Z348" s="42"/>
    </row>
    <row r="349" spans="1:26" ht="12.75" customHeight="1" x14ac:dyDescent="0.25">
      <c r="A349" s="42"/>
      <c r="B349" s="42"/>
      <c r="C349" s="42"/>
      <c r="D349" s="42"/>
      <c r="E349" s="42"/>
      <c r="F349" s="42"/>
      <c r="G349" s="42"/>
      <c r="H349" s="42"/>
      <c r="I349" s="42"/>
      <c r="J349" s="42"/>
      <c r="K349" s="42"/>
      <c r="L349" s="42"/>
      <c r="M349" s="42"/>
      <c r="N349" s="42"/>
      <c r="O349" s="42"/>
      <c r="P349" s="42"/>
      <c r="Q349" s="42"/>
      <c r="R349" s="42"/>
      <c r="S349" s="42"/>
      <c r="T349" s="42"/>
      <c r="U349" s="42"/>
      <c r="V349" s="42"/>
      <c r="W349" s="42"/>
      <c r="X349" s="42"/>
      <c r="Y349" s="42"/>
      <c r="Z349" s="42"/>
    </row>
    <row r="350" spans="1:26" ht="12.75" customHeight="1" x14ac:dyDescent="0.25">
      <c r="A350" s="42"/>
      <c r="B350" s="42"/>
      <c r="C350" s="42"/>
      <c r="D350" s="42"/>
      <c r="E350" s="42"/>
      <c r="F350" s="42"/>
      <c r="G350" s="42"/>
      <c r="H350" s="42"/>
      <c r="I350" s="42"/>
      <c r="J350" s="42"/>
      <c r="K350" s="42"/>
      <c r="L350" s="42"/>
      <c r="M350" s="42"/>
      <c r="N350" s="42"/>
      <c r="O350" s="42"/>
      <c r="P350" s="42"/>
      <c r="Q350" s="42"/>
      <c r="R350" s="42"/>
      <c r="S350" s="42"/>
      <c r="T350" s="42"/>
      <c r="U350" s="42"/>
      <c r="V350" s="42"/>
      <c r="W350" s="42"/>
      <c r="X350" s="42"/>
      <c r="Y350" s="42"/>
      <c r="Z350" s="42"/>
    </row>
    <row r="351" spans="1:26" ht="12.75" customHeight="1" x14ac:dyDescent="0.25">
      <c r="A351" s="42"/>
      <c r="B351" s="42"/>
      <c r="C351" s="42"/>
      <c r="D351" s="42"/>
      <c r="E351" s="42"/>
      <c r="F351" s="42"/>
      <c r="G351" s="42"/>
      <c r="H351" s="42"/>
      <c r="I351" s="42"/>
      <c r="J351" s="42"/>
      <c r="K351" s="42"/>
      <c r="L351" s="42"/>
      <c r="M351" s="42"/>
      <c r="N351" s="42"/>
      <c r="O351" s="42"/>
      <c r="P351" s="42"/>
      <c r="Q351" s="42"/>
      <c r="R351" s="42"/>
      <c r="S351" s="42"/>
      <c r="T351" s="42"/>
      <c r="U351" s="42"/>
      <c r="V351" s="42"/>
      <c r="W351" s="42"/>
      <c r="X351" s="42"/>
      <c r="Y351" s="42"/>
      <c r="Z351" s="42"/>
    </row>
    <row r="352" spans="1:26" ht="12.75" customHeight="1" x14ac:dyDescent="0.25">
      <c r="A352" s="42"/>
      <c r="B352" s="42"/>
      <c r="C352" s="42"/>
      <c r="D352" s="42"/>
      <c r="E352" s="42"/>
      <c r="F352" s="42"/>
      <c r="G352" s="42"/>
      <c r="H352" s="42"/>
      <c r="I352" s="42"/>
      <c r="J352" s="42"/>
      <c r="K352" s="42"/>
      <c r="L352" s="42"/>
      <c r="M352" s="42"/>
      <c r="N352" s="42"/>
      <c r="O352" s="42"/>
      <c r="P352" s="42"/>
      <c r="Q352" s="42"/>
      <c r="R352" s="42"/>
      <c r="S352" s="42"/>
      <c r="T352" s="42"/>
      <c r="U352" s="42"/>
      <c r="V352" s="42"/>
      <c r="W352" s="42"/>
      <c r="X352" s="42"/>
      <c r="Y352" s="42"/>
      <c r="Z352" s="42"/>
    </row>
    <row r="353" spans="1:26" ht="12.75" customHeight="1" x14ac:dyDescent="0.25">
      <c r="A353" s="42"/>
      <c r="B353" s="42"/>
      <c r="C353" s="42"/>
      <c r="D353" s="42"/>
      <c r="E353" s="42"/>
      <c r="F353" s="42"/>
      <c r="G353" s="42"/>
      <c r="H353" s="42"/>
      <c r="I353" s="42"/>
      <c r="J353" s="42"/>
      <c r="K353" s="42"/>
      <c r="L353" s="42"/>
      <c r="M353" s="42"/>
      <c r="N353" s="42"/>
      <c r="O353" s="42"/>
      <c r="P353" s="42"/>
      <c r="Q353" s="42"/>
      <c r="R353" s="42"/>
      <c r="S353" s="42"/>
      <c r="T353" s="42"/>
      <c r="U353" s="42"/>
      <c r="V353" s="42"/>
      <c r="W353" s="42"/>
      <c r="X353" s="42"/>
      <c r="Y353" s="42"/>
      <c r="Z353" s="42"/>
    </row>
    <row r="354" spans="1:26" ht="12.75" customHeight="1" x14ac:dyDescent="0.25">
      <c r="A354" s="42"/>
      <c r="B354" s="42"/>
      <c r="C354" s="42"/>
      <c r="D354" s="42"/>
      <c r="E354" s="42"/>
      <c r="F354" s="42"/>
      <c r="G354" s="42"/>
      <c r="H354" s="42"/>
      <c r="I354" s="42"/>
      <c r="J354" s="42"/>
      <c r="K354" s="42"/>
      <c r="L354" s="42"/>
      <c r="M354" s="42"/>
      <c r="N354" s="42"/>
      <c r="O354" s="42"/>
      <c r="P354" s="42"/>
      <c r="Q354" s="42"/>
      <c r="R354" s="42"/>
      <c r="S354" s="42"/>
      <c r="T354" s="42"/>
      <c r="U354" s="42"/>
      <c r="V354" s="42"/>
      <c r="W354" s="42"/>
      <c r="X354" s="42"/>
      <c r="Y354" s="42"/>
      <c r="Z354" s="42"/>
    </row>
    <row r="355" spans="1:26" ht="12.75" customHeight="1" x14ac:dyDescent="0.25">
      <c r="A355" s="42"/>
      <c r="B355" s="42"/>
      <c r="C355" s="42"/>
      <c r="D355" s="42"/>
      <c r="E355" s="42"/>
      <c r="F355" s="42"/>
      <c r="G355" s="42"/>
      <c r="H355" s="42"/>
      <c r="I355" s="42"/>
      <c r="J355" s="42"/>
      <c r="K355" s="42"/>
      <c r="L355" s="42"/>
      <c r="M355" s="42"/>
      <c r="N355" s="42"/>
      <c r="O355" s="42"/>
      <c r="P355" s="42"/>
      <c r="Q355" s="42"/>
      <c r="R355" s="42"/>
      <c r="S355" s="42"/>
      <c r="T355" s="42"/>
      <c r="U355" s="42"/>
      <c r="V355" s="42"/>
      <c r="W355" s="42"/>
      <c r="X355" s="42"/>
      <c r="Y355" s="42"/>
      <c r="Z355" s="42"/>
    </row>
    <row r="356" spans="1:26" ht="12.75" customHeight="1" x14ac:dyDescent="0.25">
      <c r="A356" s="42"/>
      <c r="B356" s="42"/>
      <c r="C356" s="42"/>
      <c r="D356" s="42"/>
      <c r="E356" s="42"/>
      <c r="F356" s="42"/>
      <c r="G356" s="42"/>
      <c r="H356" s="42"/>
      <c r="I356" s="42"/>
      <c r="J356" s="42"/>
      <c r="K356" s="42"/>
      <c r="L356" s="42"/>
      <c r="M356" s="42"/>
      <c r="N356" s="42"/>
      <c r="O356" s="42"/>
      <c r="P356" s="42"/>
      <c r="Q356" s="42"/>
      <c r="R356" s="42"/>
      <c r="S356" s="42"/>
      <c r="T356" s="42"/>
      <c r="U356" s="42"/>
      <c r="V356" s="42"/>
      <c r="W356" s="42"/>
      <c r="X356" s="42"/>
      <c r="Y356" s="42"/>
      <c r="Z356" s="42"/>
    </row>
    <row r="357" spans="1:26" ht="12.75" customHeight="1" x14ac:dyDescent="0.25">
      <c r="A357" s="42"/>
      <c r="B357" s="42"/>
      <c r="C357" s="42"/>
      <c r="D357" s="42"/>
      <c r="E357" s="42"/>
      <c r="F357" s="42"/>
      <c r="G357" s="42"/>
      <c r="H357" s="42"/>
      <c r="I357" s="42"/>
      <c r="J357" s="42"/>
      <c r="K357" s="42"/>
      <c r="L357" s="42"/>
      <c r="M357" s="42"/>
      <c r="N357" s="42"/>
      <c r="O357" s="42"/>
      <c r="P357" s="42"/>
      <c r="Q357" s="42"/>
      <c r="R357" s="42"/>
      <c r="S357" s="42"/>
      <c r="T357" s="42"/>
      <c r="U357" s="42"/>
      <c r="V357" s="42"/>
      <c r="W357" s="42"/>
      <c r="X357" s="42"/>
      <c r="Y357" s="42"/>
      <c r="Z357" s="42"/>
    </row>
    <row r="358" spans="1:26" ht="12.75" customHeight="1" x14ac:dyDescent="0.25">
      <c r="A358" s="42"/>
      <c r="B358" s="42"/>
      <c r="C358" s="42"/>
      <c r="D358" s="42"/>
      <c r="E358" s="42"/>
      <c r="F358" s="42"/>
      <c r="G358" s="42"/>
      <c r="H358" s="42"/>
      <c r="I358" s="42"/>
      <c r="J358" s="42"/>
      <c r="K358" s="42"/>
      <c r="L358" s="42"/>
      <c r="M358" s="42"/>
      <c r="N358" s="42"/>
      <c r="O358" s="42"/>
      <c r="P358" s="42"/>
      <c r="Q358" s="42"/>
      <c r="R358" s="42"/>
      <c r="S358" s="42"/>
      <c r="T358" s="42"/>
      <c r="U358" s="42"/>
      <c r="V358" s="42"/>
      <c r="W358" s="42"/>
      <c r="X358" s="42"/>
      <c r="Y358" s="42"/>
      <c r="Z358" s="42"/>
    </row>
    <row r="359" spans="1:26" ht="12.75" customHeight="1" x14ac:dyDescent="0.25">
      <c r="A359" s="42"/>
      <c r="B359" s="42"/>
      <c r="C359" s="42"/>
      <c r="D359" s="42"/>
      <c r="E359" s="42"/>
      <c r="F359" s="42"/>
      <c r="G359" s="42"/>
      <c r="H359" s="42"/>
      <c r="I359" s="42"/>
      <c r="J359" s="42"/>
      <c r="K359" s="42"/>
      <c r="L359" s="42"/>
      <c r="M359" s="42"/>
      <c r="N359" s="42"/>
      <c r="O359" s="42"/>
      <c r="P359" s="42"/>
      <c r="Q359" s="42"/>
      <c r="R359" s="42"/>
      <c r="S359" s="42"/>
      <c r="T359" s="42"/>
      <c r="U359" s="42"/>
      <c r="V359" s="42"/>
      <c r="W359" s="42"/>
      <c r="X359" s="42"/>
      <c r="Y359" s="42"/>
      <c r="Z359" s="42"/>
    </row>
    <row r="360" spans="1:26" ht="12.75" customHeight="1" x14ac:dyDescent="0.25">
      <c r="A360" s="42"/>
      <c r="B360" s="42"/>
      <c r="C360" s="42"/>
      <c r="D360" s="42"/>
      <c r="E360" s="42"/>
      <c r="F360" s="42"/>
      <c r="G360" s="42"/>
      <c r="H360" s="42"/>
      <c r="I360" s="42"/>
      <c r="J360" s="42"/>
      <c r="K360" s="42"/>
      <c r="L360" s="42"/>
      <c r="M360" s="42"/>
      <c r="N360" s="42"/>
      <c r="O360" s="42"/>
      <c r="P360" s="42"/>
      <c r="Q360" s="42"/>
      <c r="R360" s="42"/>
      <c r="S360" s="42"/>
      <c r="T360" s="42"/>
      <c r="U360" s="42"/>
      <c r="V360" s="42"/>
      <c r="W360" s="42"/>
      <c r="X360" s="42"/>
      <c r="Y360" s="42"/>
      <c r="Z360" s="42"/>
    </row>
    <row r="361" spans="1:26" ht="12.75" customHeight="1" x14ac:dyDescent="0.25">
      <c r="A361" s="42"/>
      <c r="B361" s="42"/>
      <c r="C361" s="42"/>
      <c r="D361" s="42"/>
      <c r="E361" s="42"/>
      <c r="F361" s="42"/>
      <c r="G361" s="42"/>
      <c r="H361" s="42"/>
      <c r="I361" s="42"/>
      <c r="J361" s="42"/>
      <c r="K361" s="42"/>
      <c r="L361" s="42"/>
      <c r="M361" s="42"/>
      <c r="N361" s="42"/>
      <c r="O361" s="42"/>
      <c r="P361" s="42"/>
      <c r="Q361" s="42"/>
      <c r="R361" s="42"/>
      <c r="S361" s="42"/>
      <c r="T361" s="42"/>
      <c r="U361" s="42"/>
      <c r="V361" s="42"/>
      <c r="W361" s="42"/>
      <c r="X361" s="42"/>
      <c r="Y361" s="42"/>
      <c r="Z361" s="42"/>
    </row>
    <row r="362" spans="1:26" ht="12.75" customHeight="1" x14ac:dyDescent="0.25">
      <c r="A362" s="42"/>
      <c r="B362" s="42"/>
      <c r="C362" s="42"/>
      <c r="D362" s="42"/>
      <c r="E362" s="42"/>
      <c r="F362" s="42"/>
      <c r="G362" s="42"/>
      <c r="H362" s="42"/>
      <c r="I362" s="42"/>
      <c r="J362" s="42"/>
      <c r="K362" s="42"/>
      <c r="L362" s="42"/>
      <c r="M362" s="42"/>
      <c r="N362" s="42"/>
      <c r="O362" s="42"/>
      <c r="P362" s="42"/>
      <c r="Q362" s="42"/>
      <c r="R362" s="42"/>
      <c r="S362" s="42"/>
      <c r="T362" s="42"/>
      <c r="U362" s="42"/>
      <c r="V362" s="42"/>
      <c r="W362" s="42"/>
      <c r="X362" s="42"/>
      <c r="Y362" s="42"/>
      <c r="Z362" s="42"/>
    </row>
    <row r="363" spans="1:26" ht="12.75" customHeight="1" x14ac:dyDescent="0.25">
      <c r="A363" s="42"/>
      <c r="B363" s="42"/>
      <c r="C363" s="42"/>
      <c r="D363" s="42"/>
      <c r="E363" s="42"/>
      <c r="F363" s="42"/>
      <c r="G363" s="42"/>
      <c r="H363" s="42"/>
      <c r="I363" s="42"/>
      <c r="J363" s="42"/>
      <c r="K363" s="42"/>
      <c r="L363" s="42"/>
      <c r="M363" s="42"/>
      <c r="N363" s="42"/>
      <c r="O363" s="42"/>
      <c r="P363" s="42"/>
      <c r="Q363" s="42"/>
      <c r="R363" s="42"/>
      <c r="S363" s="42"/>
      <c r="T363" s="42"/>
      <c r="U363" s="42"/>
      <c r="V363" s="42"/>
      <c r="W363" s="42"/>
      <c r="X363" s="42"/>
      <c r="Y363" s="42"/>
      <c r="Z363" s="42"/>
    </row>
    <row r="364" spans="1:26" ht="12.75" customHeight="1" x14ac:dyDescent="0.25">
      <c r="A364" s="42"/>
      <c r="B364" s="42"/>
      <c r="C364" s="42"/>
      <c r="D364" s="42"/>
      <c r="E364" s="42"/>
      <c r="F364" s="42"/>
      <c r="G364" s="42"/>
      <c r="H364" s="42"/>
      <c r="I364" s="42"/>
      <c r="J364" s="42"/>
      <c r="K364" s="42"/>
      <c r="L364" s="42"/>
      <c r="M364" s="42"/>
      <c r="N364" s="42"/>
      <c r="O364" s="42"/>
      <c r="P364" s="42"/>
      <c r="Q364" s="42"/>
      <c r="R364" s="42"/>
      <c r="S364" s="42"/>
      <c r="T364" s="42"/>
      <c r="U364" s="42"/>
      <c r="V364" s="42"/>
      <c r="W364" s="42"/>
      <c r="X364" s="42"/>
      <c r="Y364" s="42"/>
      <c r="Z364" s="42"/>
    </row>
    <row r="365" spans="1:26" ht="12.75" customHeight="1" x14ac:dyDescent="0.25">
      <c r="A365" s="42"/>
      <c r="B365" s="42"/>
      <c r="C365" s="42"/>
      <c r="D365" s="42"/>
      <c r="E365" s="42"/>
      <c r="F365" s="42"/>
      <c r="G365" s="42"/>
      <c r="H365" s="42"/>
      <c r="I365" s="42"/>
      <c r="J365" s="42"/>
      <c r="K365" s="42"/>
      <c r="L365" s="42"/>
      <c r="M365" s="42"/>
      <c r="N365" s="42"/>
      <c r="O365" s="42"/>
      <c r="P365" s="42"/>
      <c r="Q365" s="42"/>
      <c r="R365" s="42"/>
      <c r="S365" s="42"/>
      <c r="T365" s="42"/>
      <c r="U365" s="42"/>
      <c r="V365" s="42"/>
      <c r="W365" s="42"/>
      <c r="X365" s="42"/>
      <c r="Y365" s="42"/>
      <c r="Z365" s="42"/>
    </row>
    <row r="366" spans="1:26" ht="12.75" customHeight="1" x14ac:dyDescent="0.25">
      <c r="A366" s="42"/>
      <c r="B366" s="42"/>
      <c r="C366" s="42"/>
      <c r="D366" s="42"/>
      <c r="E366" s="42"/>
      <c r="F366" s="42"/>
      <c r="G366" s="42"/>
      <c r="H366" s="42"/>
      <c r="I366" s="42"/>
      <c r="J366" s="42"/>
      <c r="K366" s="42"/>
      <c r="L366" s="42"/>
      <c r="M366" s="42"/>
      <c r="N366" s="42"/>
      <c r="O366" s="42"/>
      <c r="P366" s="42"/>
      <c r="Q366" s="42"/>
      <c r="R366" s="42"/>
      <c r="S366" s="42"/>
      <c r="T366" s="42"/>
      <c r="U366" s="42"/>
      <c r="V366" s="42"/>
      <c r="W366" s="42"/>
      <c r="X366" s="42"/>
      <c r="Y366" s="42"/>
      <c r="Z366" s="42"/>
    </row>
    <row r="367" spans="1:26" ht="12.75" customHeight="1" x14ac:dyDescent="0.25">
      <c r="A367" s="42"/>
      <c r="B367" s="42"/>
      <c r="C367" s="42"/>
      <c r="D367" s="42"/>
      <c r="E367" s="42"/>
      <c r="F367" s="42"/>
      <c r="G367" s="42"/>
      <c r="H367" s="42"/>
      <c r="I367" s="42"/>
      <c r="J367" s="42"/>
      <c r="K367" s="42"/>
      <c r="L367" s="42"/>
      <c r="M367" s="42"/>
      <c r="N367" s="42"/>
      <c r="O367" s="42"/>
      <c r="P367" s="42"/>
      <c r="Q367" s="42"/>
      <c r="R367" s="42"/>
      <c r="S367" s="42"/>
      <c r="T367" s="42"/>
      <c r="U367" s="42"/>
      <c r="V367" s="42"/>
      <c r="W367" s="42"/>
      <c r="X367" s="42"/>
      <c r="Y367" s="42"/>
      <c r="Z367" s="42"/>
    </row>
    <row r="368" spans="1:26" ht="12.75" customHeight="1" x14ac:dyDescent="0.25">
      <c r="A368" s="42"/>
      <c r="B368" s="42"/>
      <c r="C368" s="42"/>
      <c r="D368" s="42"/>
      <c r="E368" s="42"/>
      <c r="F368" s="42"/>
      <c r="G368" s="42"/>
      <c r="H368" s="42"/>
      <c r="I368" s="42"/>
      <c r="J368" s="42"/>
      <c r="K368" s="42"/>
      <c r="L368" s="42"/>
      <c r="M368" s="42"/>
      <c r="N368" s="42"/>
      <c r="O368" s="42"/>
      <c r="P368" s="42"/>
      <c r="Q368" s="42"/>
      <c r="R368" s="42"/>
      <c r="S368" s="42"/>
      <c r="T368" s="42"/>
      <c r="U368" s="42"/>
      <c r="V368" s="42"/>
      <c r="W368" s="42"/>
      <c r="X368" s="42"/>
      <c r="Y368" s="42"/>
      <c r="Z368" s="42"/>
    </row>
    <row r="369" spans="1:26" ht="12.75" customHeight="1" x14ac:dyDescent="0.25">
      <c r="A369" s="42"/>
      <c r="B369" s="42"/>
      <c r="C369" s="42"/>
      <c r="D369" s="42"/>
      <c r="E369" s="42"/>
      <c r="F369" s="42"/>
      <c r="G369" s="42"/>
      <c r="H369" s="42"/>
      <c r="I369" s="42"/>
      <c r="J369" s="42"/>
      <c r="K369" s="42"/>
      <c r="L369" s="42"/>
      <c r="M369" s="42"/>
      <c r="N369" s="42"/>
      <c r="O369" s="42"/>
      <c r="P369" s="42"/>
      <c r="Q369" s="42"/>
      <c r="R369" s="42"/>
      <c r="S369" s="42"/>
      <c r="T369" s="42"/>
      <c r="U369" s="42"/>
      <c r="V369" s="42"/>
      <c r="W369" s="42"/>
      <c r="X369" s="42"/>
      <c r="Y369" s="42"/>
      <c r="Z369" s="42"/>
    </row>
    <row r="370" spans="1:26" ht="12.75" customHeight="1" x14ac:dyDescent="0.25">
      <c r="A370" s="42"/>
      <c r="B370" s="42"/>
      <c r="C370" s="42"/>
      <c r="D370" s="42"/>
      <c r="E370" s="42"/>
      <c r="F370" s="42"/>
      <c r="G370" s="42"/>
      <c r="H370" s="42"/>
      <c r="I370" s="42"/>
      <c r="J370" s="42"/>
      <c r="K370" s="42"/>
      <c r="L370" s="42"/>
      <c r="M370" s="42"/>
      <c r="N370" s="42"/>
      <c r="O370" s="42"/>
      <c r="P370" s="42"/>
      <c r="Q370" s="42"/>
      <c r="R370" s="42"/>
      <c r="S370" s="42"/>
      <c r="T370" s="42"/>
      <c r="U370" s="42"/>
      <c r="V370" s="42"/>
      <c r="W370" s="42"/>
      <c r="X370" s="42"/>
      <c r="Y370" s="42"/>
      <c r="Z370" s="42"/>
    </row>
    <row r="371" spans="1:26" ht="12.75" customHeight="1" x14ac:dyDescent="0.25">
      <c r="A371" s="42"/>
      <c r="B371" s="42"/>
      <c r="C371" s="42"/>
      <c r="D371" s="42"/>
      <c r="E371" s="42"/>
      <c r="F371" s="42"/>
      <c r="G371" s="42"/>
      <c r="H371" s="42"/>
      <c r="I371" s="42"/>
      <c r="J371" s="42"/>
      <c r="K371" s="42"/>
      <c r="L371" s="42"/>
      <c r="M371" s="42"/>
      <c r="N371" s="42"/>
      <c r="O371" s="42"/>
      <c r="P371" s="42"/>
      <c r="Q371" s="42"/>
      <c r="R371" s="42"/>
      <c r="S371" s="42"/>
      <c r="T371" s="42"/>
      <c r="U371" s="42"/>
      <c r="V371" s="42"/>
      <c r="W371" s="42"/>
      <c r="X371" s="42"/>
      <c r="Y371" s="42"/>
      <c r="Z371" s="42"/>
    </row>
    <row r="372" spans="1:26" ht="12.75" customHeight="1" x14ac:dyDescent="0.25">
      <c r="A372" s="42"/>
      <c r="B372" s="42"/>
      <c r="C372" s="42"/>
      <c r="D372" s="42"/>
      <c r="E372" s="42"/>
      <c r="F372" s="42"/>
      <c r="G372" s="42"/>
      <c r="H372" s="42"/>
      <c r="I372" s="42"/>
      <c r="J372" s="42"/>
      <c r="K372" s="42"/>
      <c r="L372" s="42"/>
      <c r="M372" s="42"/>
      <c r="N372" s="42"/>
      <c r="O372" s="42"/>
      <c r="P372" s="42"/>
      <c r="Q372" s="42"/>
      <c r="R372" s="42"/>
      <c r="S372" s="42"/>
      <c r="T372" s="42"/>
      <c r="U372" s="42"/>
      <c r="V372" s="42"/>
      <c r="W372" s="42"/>
      <c r="X372" s="42"/>
      <c r="Y372" s="42"/>
      <c r="Z372" s="42"/>
    </row>
    <row r="373" spans="1:26" ht="12.75" customHeight="1" x14ac:dyDescent="0.25">
      <c r="A373" s="42"/>
      <c r="B373" s="42"/>
      <c r="C373" s="42"/>
      <c r="D373" s="42"/>
      <c r="E373" s="42"/>
      <c r="F373" s="42"/>
      <c r="G373" s="42"/>
      <c r="H373" s="42"/>
      <c r="I373" s="42"/>
      <c r="J373" s="42"/>
      <c r="K373" s="42"/>
      <c r="L373" s="42"/>
      <c r="M373" s="42"/>
      <c r="N373" s="42"/>
      <c r="O373" s="42"/>
      <c r="P373" s="42"/>
      <c r="Q373" s="42"/>
      <c r="R373" s="42"/>
      <c r="S373" s="42"/>
      <c r="T373" s="42"/>
      <c r="U373" s="42"/>
      <c r="V373" s="42"/>
      <c r="W373" s="42"/>
      <c r="X373" s="42"/>
      <c r="Y373" s="42"/>
      <c r="Z373" s="42"/>
    </row>
    <row r="374" spans="1:26" ht="12.75" customHeight="1" x14ac:dyDescent="0.25">
      <c r="A374" s="42"/>
      <c r="B374" s="42"/>
      <c r="C374" s="42"/>
      <c r="D374" s="42"/>
      <c r="E374" s="42"/>
      <c r="F374" s="42"/>
      <c r="G374" s="42"/>
      <c r="H374" s="42"/>
      <c r="I374" s="42"/>
      <c r="J374" s="42"/>
      <c r="K374" s="42"/>
      <c r="L374" s="42"/>
      <c r="M374" s="42"/>
      <c r="N374" s="42"/>
      <c r="O374" s="42"/>
      <c r="P374" s="42"/>
      <c r="Q374" s="42"/>
      <c r="R374" s="42"/>
      <c r="S374" s="42"/>
      <c r="T374" s="42"/>
      <c r="U374" s="42"/>
      <c r="V374" s="42"/>
      <c r="W374" s="42"/>
      <c r="X374" s="42"/>
      <c r="Y374" s="42"/>
      <c r="Z374" s="42"/>
    </row>
    <row r="375" spans="1:26" ht="12.75" customHeight="1" x14ac:dyDescent="0.25">
      <c r="A375" s="42"/>
      <c r="B375" s="42"/>
      <c r="C375" s="42"/>
      <c r="D375" s="42"/>
      <c r="E375" s="42"/>
      <c r="F375" s="42"/>
      <c r="G375" s="42"/>
      <c r="H375" s="42"/>
      <c r="I375" s="42"/>
      <c r="J375" s="42"/>
      <c r="K375" s="42"/>
      <c r="L375" s="42"/>
      <c r="M375" s="42"/>
      <c r="N375" s="42"/>
      <c r="O375" s="42"/>
      <c r="P375" s="42"/>
      <c r="Q375" s="42"/>
      <c r="R375" s="42"/>
      <c r="S375" s="42"/>
      <c r="T375" s="42"/>
      <c r="U375" s="42"/>
      <c r="V375" s="42"/>
      <c r="W375" s="42"/>
      <c r="X375" s="42"/>
      <c r="Y375" s="42"/>
      <c r="Z375" s="42"/>
    </row>
    <row r="376" spans="1:26" ht="12.75" customHeight="1" x14ac:dyDescent="0.25">
      <c r="A376" s="42"/>
      <c r="B376" s="42"/>
      <c r="C376" s="42"/>
      <c r="D376" s="42"/>
      <c r="E376" s="42"/>
      <c r="F376" s="42"/>
      <c r="G376" s="42"/>
      <c r="H376" s="42"/>
      <c r="I376" s="42"/>
      <c r="J376" s="42"/>
      <c r="K376" s="42"/>
      <c r="L376" s="42"/>
      <c r="M376" s="42"/>
      <c r="N376" s="42"/>
      <c r="O376" s="42"/>
      <c r="P376" s="42"/>
      <c r="Q376" s="42"/>
      <c r="R376" s="42"/>
      <c r="S376" s="42"/>
      <c r="T376" s="42"/>
      <c r="U376" s="42"/>
      <c r="V376" s="42"/>
      <c r="W376" s="42"/>
      <c r="X376" s="42"/>
      <c r="Y376" s="42"/>
      <c r="Z376" s="42"/>
    </row>
    <row r="377" spans="1:26" ht="12.75" customHeight="1" x14ac:dyDescent="0.25">
      <c r="A377" s="42"/>
      <c r="B377" s="42"/>
      <c r="C377" s="42"/>
      <c r="D377" s="42"/>
      <c r="E377" s="42"/>
      <c r="F377" s="42"/>
      <c r="G377" s="42"/>
      <c r="H377" s="42"/>
      <c r="I377" s="42"/>
      <c r="J377" s="42"/>
      <c r="K377" s="42"/>
      <c r="L377" s="42"/>
      <c r="M377" s="42"/>
      <c r="N377" s="42"/>
      <c r="O377" s="42"/>
      <c r="P377" s="42"/>
      <c r="Q377" s="42"/>
      <c r="R377" s="42"/>
      <c r="S377" s="42"/>
      <c r="T377" s="42"/>
      <c r="U377" s="42"/>
      <c r="V377" s="42"/>
      <c r="W377" s="42"/>
      <c r="X377" s="42"/>
      <c r="Y377" s="42"/>
      <c r="Z377" s="42"/>
    </row>
    <row r="378" spans="1:26" ht="12.75" customHeight="1" x14ac:dyDescent="0.25">
      <c r="A378" s="42"/>
      <c r="B378" s="42"/>
      <c r="C378" s="42"/>
      <c r="D378" s="42"/>
      <c r="E378" s="42"/>
      <c r="F378" s="42"/>
      <c r="G378" s="42"/>
      <c r="H378" s="42"/>
      <c r="I378" s="42"/>
      <c r="J378" s="42"/>
      <c r="K378" s="42"/>
      <c r="L378" s="42"/>
      <c r="M378" s="42"/>
      <c r="N378" s="42"/>
      <c r="O378" s="42"/>
      <c r="P378" s="42"/>
      <c r="Q378" s="42"/>
      <c r="R378" s="42"/>
      <c r="S378" s="42"/>
      <c r="T378" s="42"/>
      <c r="U378" s="42"/>
      <c r="V378" s="42"/>
      <c r="W378" s="42"/>
      <c r="X378" s="42"/>
      <c r="Y378" s="42"/>
      <c r="Z378" s="42"/>
    </row>
    <row r="379" spans="1:26" ht="12.75" customHeight="1" x14ac:dyDescent="0.25">
      <c r="A379" s="42"/>
      <c r="B379" s="42"/>
      <c r="C379" s="42"/>
      <c r="D379" s="42"/>
      <c r="E379" s="42"/>
      <c r="F379" s="42"/>
      <c r="G379" s="42"/>
      <c r="H379" s="42"/>
      <c r="I379" s="42"/>
      <c r="J379" s="42"/>
      <c r="K379" s="42"/>
      <c r="L379" s="42"/>
      <c r="M379" s="42"/>
      <c r="N379" s="42"/>
      <c r="O379" s="42"/>
      <c r="P379" s="42"/>
      <c r="Q379" s="42"/>
      <c r="R379" s="42"/>
      <c r="S379" s="42"/>
      <c r="T379" s="42"/>
      <c r="U379" s="42"/>
      <c r="V379" s="42"/>
      <c r="W379" s="42"/>
      <c r="X379" s="42"/>
      <c r="Y379" s="42"/>
      <c r="Z379" s="42"/>
    </row>
    <row r="380" spans="1:26" ht="12.75" customHeight="1" x14ac:dyDescent="0.25">
      <c r="A380" s="42"/>
      <c r="B380" s="42"/>
      <c r="C380" s="42"/>
      <c r="D380" s="42"/>
      <c r="E380" s="42"/>
      <c r="F380" s="42"/>
      <c r="G380" s="42"/>
      <c r="H380" s="42"/>
      <c r="I380" s="42"/>
      <c r="J380" s="42"/>
      <c r="K380" s="42"/>
      <c r="L380" s="42"/>
      <c r="M380" s="42"/>
      <c r="N380" s="42"/>
      <c r="O380" s="42"/>
      <c r="P380" s="42"/>
      <c r="Q380" s="42"/>
      <c r="R380" s="42"/>
      <c r="S380" s="42"/>
      <c r="T380" s="42"/>
      <c r="U380" s="42"/>
      <c r="V380" s="42"/>
      <c r="W380" s="42"/>
      <c r="X380" s="42"/>
      <c r="Y380" s="42"/>
      <c r="Z380" s="42"/>
    </row>
    <row r="381" spans="1:26" ht="12.75" customHeight="1" x14ac:dyDescent="0.25">
      <c r="A381" s="42"/>
      <c r="B381" s="42"/>
      <c r="C381" s="42"/>
      <c r="D381" s="42"/>
      <c r="E381" s="42"/>
      <c r="F381" s="42"/>
      <c r="G381" s="42"/>
      <c r="H381" s="42"/>
      <c r="I381" s="42"/>
      <c r="J381" s="42"/>
      <c r="K381" s="42"/>
      <c r="L381" s="42"/>
      <c r="M381" s="42"/>
      <c r="N381" s="42"/>
      <c r="O381" s="42"/>
      <c r="P381" s="42"/>
      <c r="Q381" s="42"/>
      <c r="R381" s="42"/>
      <c r="S381" s="42"/>
      <c r="T381" s="42"/>
      <c r="U381" s="42"/>
      <c r="V381" s="42"/>
      <c r="W381" s="42"/>
      <c r="X381" s="42"/>
      <c r="Y381" s="42"/>
      <c r="Z381" s="42"/>
    </row>
    <row r="382" spans="1:26" ht="12.75" customHeight="1" x14ac:dyDescent="0.25">
      <c r="A382" s="42"/>
      <c r="B382" s="42"/>
      <c r="C382" s="42"/>
      <c r="D382" s="42"/>
      <c r="E382" s="42"/>
      <c r="F382" s="42"/>
      <c r="G382" s="42"/>
      <c r="H382" s="42"/>
      <c r="I382" s="42"/>
      <c r="J382" s="42"/>
      <c r="K382" s="42"/>
      <c r="L382" s="42"/>
      <c r="M382" s="42"/>
      <c r="N382" s="42"/>
      <c r="O382" s="42"/>
      <c r="P382" s="42"/>
      <c r="Q382" s="42"/>
      <c r="R382" s="42"/>
      <c r="S382" s="42"/>
      <c r="T382" s="42"/>
      <c r="U382" s="42"/>
      <c r="V382" s="42"/>
      <c r="W382" s="42"/>
      <c r="X382" s="42"/>
      <c r="Y382" s="42"/>
      <c r="Z382" s="42"/>
    </row>
    <row r="383" spans="1:26" ht="12.75" customHeight="1" x14ac:dyDescent="0.25">
      <c r="A383" s="42"/>
      <c r="B383" s="42"/>
      <c r="C383" s="42"/>
      <c r="D383" s="42"/>
      <c r="E383" s="42"/>
      <c r="F383" s="42"/>
      <c r="G383" s="42"/>
      <c r="H383" s="42"/>
      <c r="I383" s="42"/>
      <c r="J383" s="42"/>
      <c r="K383" s="42"/>
      <c r="L383" s="42"/>
      <c r="M383" s="42"/>
      <c r="N383" s="42"/>
      <c r="O383" s="42"/>
      <c r="P383" s="42"/>
      <c r="Q383" s="42"/>
      <c r="R383" s="42"/>
      <c r="S383" s="42"/>
      <c r="T383" s="42"/>
      <c r="U383" s="42"/>
      <c r="V383" s="42"/>
      <c r="W383" s="42"/>
      <c r="X383" s="42"/>
      <c r="Y383" s="42"/>
      <c r="Z383" s="42"/>
    </row>
    <row r="384" spans="1:26" ht="12.75" customHeight="1" x14ac:dyDescent="0.25">
      <c r="A384" s="42"/>
      <c r="B384" s="42"/>
      <c r="C384" s="42"/>
      <c r="D384" s="42"/>
      <c r="E384" s="42"/>
      <c r="F384" s="42"/>
      <c r="G384" s="42"/>
      <c r="H384" s="42"/>
      <c r="I384" s="42"/>
      <c r="J384" s="42"/>
      <c r="K384" s="42"/>
      <c r="L384" s="42"/>
      <c r="M384" s="42"/>
      <c r="N384" s="42"/>
      <c r="O384" s="42"/>
      <c r="P384" s="42"/>
      <c r="Q384" s="42"/>
      <c r="R384" s="42"/>
      <c r="S384" s="42"/>
      <c r="T384" s="42"/>
      <c r="U384" s="42"/>
      <c r="V384" s="42"/>
      <c r="W384" s="42"/>
      <c r="X384" s="42"/>
      <c r="Y384" s="42"/>
      <c r="Z384" s="42"/>
    </row>
    <row r="385" spans="1:26" ht="12.75" customHeight="1" x14ac:dyDescent="0.25">
      <c r="A385" s="42"/>
      <c r="B385" s="42"/>
      <c r="C385" s="42"/>
      <c r="D385" s="42"/>
      <c r="E385" s="42"/>
      <c r="F385" s="42"/>
      <c r="G385" s="42"/>
      <c r="H385" s="42"/>
      <c r="I385" s="42"/>
      <c r="J385" s="42"/>
      <c r="K385" s="42"/>
      <c r="L385" s="42"/>
      <c r="M385" s="42"/>
      <c r="N385" s="42"/>
      <c r="O385" s="42"/>
      <c r="P385" s="42"/>
      <c r="Q385" s="42"/>
      <c r="R385" s="42"/>
      <c r="S385" s="42"/>
      <c r="T385" s="42"/>
      <c r="U385" s="42"/>
      <c r="V385" s="42"/>
      <c r="W385" s="42"/>
      <c r="X385" s="42"/>
      <c r="Y385" s="42"/>
      <c r="Z385" s="42"/>
    </row>
    <row r="386" spans="1:26" ht="12.75" customHeight="1" x14ac:dyDescent="0.25">
      <c r="A386" s="42"/>
      <c r="B386" s="42"/>
      <c r="C386" s="42"/>
      <c r="D386" s="42"/>
      <c r="E386" s="42"/>
      <c r="F386" s="42"/>
      <c r="G386" s="42"/>
      <c r="H386" s="42"/>
      <c r="I386" s="42"/>
      <c r="J386" s="42"/>
      <c r="K386" s="42"/>
      <c r="L386" s="42"/>
      <c r="M386" s="42"/>
      <c r="N386" s="42"/>
      <c r="O386" s="42"/>
      <c r="P386" s="42"/>
      <c r="Q386" s="42"/>
      <c r="R386" s="42"/>
      <c r="S386" s="42"/>
      <c r="T386" s="42"/>
      <c r="U386" s="42"/>
      <c r="V386" s="42"/>
      <c r="W386" s="42"/>
      <c r="X386" s="42"/>
      <c r="Y386" s="42"/>
      <c r="Z386" s="42"/>
    </row>
    <row r="387" spans="1:26" ht="12.75" customHeight="1" x14ac:dyDescent="0.25">
      <c r="A387" s="42"/>
      <c r="B387" s="42"/>
      <c r="C387" s="42"/>
      <c r="D387" s="42"/>
      <c r="E387" s="42"/>
      <c r="F387" s="42"/>
      <c r="G387" s="42"/>
      <c r="H387" s="42"/>
      <c r="I387" s="42"/>
      <c r="J387" s="42"/>
      <c r="K387" s="42"/>
      <c r="L387" s="42"/>
      <c r="M387" s="42"/>
      <c r="N387" s="42"/>
      <c r="O387" s="42"/>
      <c r="P387" s="42"/>
      <c r="Q387" s="42"/>
      <c r="R387" s="42"/>
      <c r="S387" s="42"/>
      <c r="T387" s="42"/>
      <c r="U387" s="42"/>
      <c r="V387" s="42"/>
      <c r="W387" s="42"/>
      <c r="X387" s="42"/>
      <c r="Y387" s="42"/>
      <c r="Z387" s="42"/>
    </row>
    <row r="388" spans="1:26" ht="12.75" customHeight="1" x14ac:dyDescent="0.25">
      <c r="A388" s="42"/>
      <c r="B388" s="42"/>
      <c r="C388" s="42"/>
      <c r="D388" s="42"/>
      <c r="E388" s="42"/>
      <c r="F388" s="42"/>
      <c r="G388" s="42"/>
      <c r="H388" s="42"/>
      <c r="I388" s="42"/>
      <c r="J388" s="42"/>
      <c r="K388" s="42"/>
      <c r="L388" s="42"/>
      <c r="M388" s="42"/>
      <c r="N388" s="42"/>
      <c r="O388" s="42"/>
      <c r="P388" s="42"/>
      <c r="Q388" s="42"/>
      <c r="R388" s="42"/>
      <c r="S388" s="42"/>
      <c r="T388" s="42"/>
      <c r="U388" s="42"/>
      <c r="V388" s="42"/>
      <c r="W388" s="42"/>
      <c r="X388" s="42"/>
      <c r="Y388" s="42"/>
      <c r="Z388" s="42"/>
    </row>
    <row r="389" spans="1:26" ht="12.75" customHeight="1" x14ac:dyDescent="0.25">
      <c r="A389" s="42"/>
      <c r="B389" s="42"/>
      <c r="C389" s="42"/>
      <c r="D389" s="42"/>
      <c r="E389" s="42"/>
      <c r="F389" s="42"/>
      <c r="G389" s="42"/>
      <c r="H389" s="42"/>
      <c r="I389" s="42"/>
      <c r="J389" s="42"/>
      <c r="K389" s="42"/>
      <c r="L389" s="42"/>
      <c r="M389" s="42"/>
      <c r="N389" s="42"/>
      <c r="O389" s="42"/>
      <c r="P389" s="42"/>
      <c r="Q389" s="42"/>
      <c r="R389" s="42"/>
      <c r="S389" s="42"/>
      <c r="T389" s="42"/>
      <c r="U389" s="42"/>
      <c r="V389" s="42"/>
      <c r="W389" s="42"/>
      <c r="X389" s="42"/>
      <c r="Y389" s="42"/>
      <c r="Z389" s="42"/>
    </row>
    <row r="390" spans="1:26" ht="12.75" customHeight="1" x14ac:dyDescent="0.25">
      <c r="A390" s="42"/>
      <c r="B390" s="42"/>
      <c r="C390" s="42"/>
      <c r="D390" s="42"/>
      <c r="E390" s="42"/>
      <c r="F390" s="42"/>
      <c r="G390" s="42"/>
      <c r="H390" s="42"/>
      <c r="I390" s="42"/>
      <c r="J390" s="42"/>
      <c r="K390" s="42"/>
      <c r="L390" s="42"/>
      <c r="M390" s="42"/>
      <c r="N390" s="42"/>
      <c r="O390" s="42"/>
      <c r="P390" s="42"/>
      <c r="Q390" s="42"/>
      <c r="R390" s="42"/>
      <c r="S390" s="42"/>
      <c r="T390" s="42"/>
      <c r="U390" s="42"/>
      <c r="V390" s="42"/>
      <c r="W390" s="42"/>
      <c r="X390" s="42"/>
      <c r="Y390" s="42"/>
      <c r="Z390" s="42"/>
    </row>
    <row r="391" spans="1:26" ht="12.75" customHeight="1" x14ac:dyDescent="0.25">
      <c r="A391" s="42"/>
      <c r="B391" s="42"/>
      <c r="C391" s="42"/>
      <c r="D391" s="42"/>
      <c r="E391" s="42"/>
      <c r="F391" s="42"/>
      <c r="G391" s="42"/>
      <c r="H391" s="42"/>
      <c r="I391" s="42"/>
      <c r="J391" s="42"/>
      <c r="K391" s="42"/>
      <c r="L391" s="42"/>
      <c r="M391" s="42"/>
      <c r="N391" s="42"/>
      <c r="O391" s="42"/>
      <c r="P391" s="42"/>
      <c r="Q391" s="42"/>
      <c r="R391" s="42"/>
      <c r="S391" s="42"/>
      <c r="T391" s="42"/>
      <c r="U391" s="42"/>
      <c r="V391" s="42"/>
      <c r="W391" s="42"/>
      <c r="X391" s="42"/>
      <c r="Y391" s="42"/>
      <c r="Z391" s="42"/>
    </row>
    <row r="392" spans="1:26" ht="12.75" customHeight="1" x14ac:dyDescent="0.25">
      <c r="A392" s="42"/>
      <c r="B392" s="42"/>
      <c r="C392" s="42"/>
      <c r="D392" s="42"/>
      <c r="E392" s="42"/>
      <c r="F392" s="42"/>
      <c r="G392" s="42"/>
      <c r="H392" s="42"/>
      <c r="I392" s="42"/>
      <c r="J392" s="42"/>
      <c r="K392" s="42"/>
      <c r="L392" s="42"/>
      <c r="M392" s="42"/>
      <c r="N392" s="42"/>
      <c r="O392" s="42"/>
      <c r="P392" s="42"/>
      <c r="Q392" s="42"/>
      <c r="R392" s="42"/>
      <c r="S392" s="42"/>
      <c r="T392" s="42"/>
      <c r="U392" s="42"/>
      <c r="V392" s="42"/>
      <c r="W392" s="42"/>
      <c r="X392" s="42"/>
      <c r="Y392" s="42"/>
      <c r="Z392" s="42"/>
    </row>
    <row r="393" spans="1:26" ht="12.75" customHeight="1" x14ac:dyDescent="0.25">
      <c r="A393" s="42"/>
      <c r="B393" s="42"/>
      <c r="C393" s="42"/>
      <c r="D393" s="42"/>
      <c r="E393" s="42"/>
      <c r="F393" s="42"/>
      <c r="G393" s="42"/>
      <c r="H393" s="42"/>
      <c r="I393" s="42"/>
      <c r="J393" s="42"/>
      <c r="K393" s="42"/>
      <c r="L393" s="42"/>
      <c r="M393" s="42"/>
      <c r="N393" s="42"/>
      <c r="O393" s="42"/>
      <c r="P393" s="42"/>
      <c r="Q393" s="42"/>
      <c r="R393" s="42"/>
      <c r="S393" s="42"/>
      <c r="T393" s="42"/>
      <c r="U393" s="42"/>
      <c r="V393" s="42"/>
      <c r="W393" s="42"/>
      <c r="X393" s="42"/>
      <c r="Y393" s="42"/>
      <c r="Z393" s="42"/>
    </row>
    <row r="394" spans="1:26" ht="12.75" customHeight="1" x14ac:dyDescent="0.25">
      <c r="A394" s="42"/>
      <c r="B394" s="42"/>
      <c r="C394" s="42"/>
      <c r="D394" s="42"/>
      <c r="E394" s="42"/>
      <c r="F394" s="42"/>
      <c r="G394" s="42"/>
      <c r="H394" s="42"/>
      <c r="I394" s="42"/>
      <c r="J394" s="42"/>
      <c r="K394" s="42"/>
      <c r="L394" s="42"/>
      <c r="M394" s="42"/>
      <c r="N394" s="42"/>
      <c r="O394" s="42"/>
      <c r="P394" s="42"/>
      <c r="Q394" s="42"/>
      <c r="R394" s="42"/>
      <c r="S394" s="42"/>
      <c r="T394" s="42"/>
      <c r="U394" s="42"/>
      <c r="V394" s="42"/>
      <c r="W394" s="42"/>
      <c r="X394" s="42"/>
      <c r="Y394" s="42"/>
      <c r="Z394" s="42"/>
    </row>
    <row r="395" spans="1:26" ht="12.75" customHeight="1" x14ac:dyDescent="0.25">
      <c r="A395" s="42"/>
      <c r="B395" s="42"/>
      <c r="C395" s="42"/>
      <c r="D395" s="42"/>
      <c r="E395" s="42"/>
      <c r="F395" s="42"/>
      <c r="G395" s="42"/>
      <c r="H395" s="42"/>
      <c r="I395" s="42"/>
      <c r="J395" s="42"/>
      <c r="K395" s="42"/>
      <c r="L395" s="42"/>
      <c r="M395" s="42"/>
      <c r="N395" s="42"/>
      <c r="O395" s="42"/>
      <c r="P395" s="42"/>
      <c r="Q395" s="42"/>
      <c r="R395" s="42"/>
      <c r="S395" s="42"/>
      <c r="T395" s="42"/>
      <c r="U395" s="42"/>
      <c r="V395" s="42"/>
      <c r="W395" s="42"/>
      <c r="X395" s="42"/>
      <c r="Y395" s="42"/>
      <c r="Z395" s="42"/>
    </row>
    <row r="396" spans="1:26" ht="12.75" customHeight="1" x14ac:dyDescent="0.25">
      <c r="A396" s="42"/>
      <c r="B396" s="42"/>
      <c r="C396" s="42"/>
      <c r="D396" s="42"/>
      <c r="E396" s="42"/>
      <c r="F396" s="42"/>
      <c r="G396" s="42"/>
      <c r="H396" s="42"/>
      <c r="I396" s="42"/>
      <c r="J396" s="42"/>
      <c r="K396" s="42"/>
      <c r="L396" s="42"/>
      <c r="M396" s="42"/>
      <c r="N396" s="42"/>
      <c r="O396" s="42"/>
      <c r="P396" s="42"/>
      <c r="Q396" s="42"/>
      <c r="R396" s="42"/>
      <c r="S396" s="42"/>
      <c r="T396" s="42"/>
      <c r="U396" s="42"/>
      <c r="V396" s="42"/>
      <c r="W396" s="42"/>
      <c r="X396" s="42"/>
      <c r="Y396" s="42"/>
      <c r="Z396" s="42"/>
    </row>
    <row r="397" spans="1:26" ht="12.75" customHeight="1" x14ac:dyDescent="0.25">
      <c r="A397" s="42"/>
      <c r="B397" s="42"/>
      <c r="C397" s="42"/>
      <c r="D397" s="42"/>
      <c r="E397" s="42"/>
      <c r="F397" s="42"/>
      <c r="G397" s="42"/>
      <c r="H397" s="42"/>
      <c r="I397" s="42"/>
      <c r="J397" s="42"/>
      <c r="K397" s="42"/>
      <c r="L397" s="42"/>
      <c r="M397" s="42"/>
      <c r="N397" s="42"/>
      <c r="O397" s="42"/>
      <c r="P397" s="42"/>
      <c r="Q397" s="42"/>
      <c r="R397" s="42"/>
      <c r="S397" s="42"/>
      <c r="T397" s="42"/>
      <c r="U397" s="42"/>
      <c r="V397" s="42"/>
      <c r="W397" s="42"/>
      <c r="X397" s="42"/>
      <c r="Y397" s="42"/>
      <c r="Z397" s="42"/>
    </row>
    <row r="398" spans="1:26" ht="12.75" customHeight="1" x14ac:dyDescent="0.25">
      <c r="A398" s="42"/>
      <c r="B398" s="42"/>
      <c r="C398" s="42"/>
      <c r="D398" s="42"/>
      <c r="E398" s="42"/>
      <c r="F398" s="42"/>
      <c r="G398" s="42"/>
      <c r="H398" s="42"/>
      <c r="I398" s="42"/>
      <c r="J398" s="42"/>
      <c r="K398" s="42"/>
      <c r="L398" s="42"/>
      <c r="M398" s="42"/>
      <c r="N398" s="42"/>
      <c r="O398" s="42"/>
      <c r="P398" s="42"/>
      <c r="Q398" s="42"/>
      <c r="R398" s="42"/>
      <c r="S398" s="42"/>
      <c r="T398" s="42"/>
      <c r="U398" s="42"/>
      <c r="V398" s="42"/>
      <c r="W398" s="42"/>
      <c r="X398" s="42"/>
      <c r="Y398" s="42"/>
      <c r="Z398" s="42"/>
    </row>
    <row r="399" spans="1:26" ht="12.75" customHeight="1" x14ac:dyDescent="0.25">
      <c r="A399" s="42"/>
      <c r="B399" s="42"/>
      <c r="C399" s="42"/>
      <c r="D399" s="42"/>
      <c r="E399" s="42"/>
      <c r="F399" s="42"/>
      <c r="G399" s="42"/>
      <c r="H399" s="42"/>
      <c r="I399" s="42"/>
      <c r="J399" s="42"/>
      <c r="K399" s="42"/>
      <c r="L399" s="42"/>
      <c r="M399" s="42"/>
      <c r="N399" s="42"/>
      <c r="O399" s="42"/>
      <c r="P399" s="42"/>
      <c r="Q399" s="42"/>
      <c r="R399" s="42"/>
      <c r="S399" s="42"/>
      <c r="T399" s="42"/>
      <c r="U399" s="42"/>
      <c r="V399" s="42"/>
      <c r="W399" s="42"/>
      <c r="X399" s="42"/>
      <c r="Y399" s="42"/>
      <c r="Z399" s="42"/>
    </row>
    <row r="400" spans="1:26" ht="12.75" customHeight="1" x14ac:dyDescent="0.25">
      <c r="A400" s="42"/>
      <c r="B400" s="42"/>
      <c r="C400" s="42"/>
      <c r="D400" s="42"/>
      <c r="E400" s="42"/>
      <c r="F400" s="42"/>
      <c r="G400" s="42"/>
      <c r="H400" s="42"/>
      <c r="I400" s="42"/>
      <c r="J400" s="42"/>
      <c r="K400" s="42"/>
      <c r="L400" s="42"/>
      <c r="M400" s="42"/>
      <c r="N400" s="42"/>
      <c r="O400" s="42"/>
      <c r="P400" s="42"/>
      <c r="Q400" s="42"/>
      <c r="R400" s="42"/>
      <c r="S400" s="42"/>
      <c r="T400" s="42"/>
      <c r="U400" s="42"/>
      <c r="V400" s="42"/>
      <c r="W400" s="42"/>
      <c r="X400" s="42"/>
      <c r="Y400" s="42"/>
      <c r="Z400" s="42"/>
    </row>
    <row r="401" spans="1:26" ht="12.75" customHeight="1" x14ac:dyDescent="0.25">
      <c r="A401" s="42"/>
      <c r="B401" s="42"/>
      <c r="C401" s="42"/>
      <c r="D401" s="42"/>
      <c r="E401" s="42"/>
      <c r="F401" s="42"/>
      <c r="G401" s="42"/>
      <c r="H401" s="42"/>
      <c r="I401" s="42"/>
      <c r="J401" s="42"/>
      <c r="K401" s="42"/>
      <c r="L401" s="42"/>
      <c r="M401" s="42"/>
      <c r="N401" s="42"/>
      <c r="O401" s="42"/>
      <c r="P401" s="42"/>
      <c r="Q401" s="42"/>
      <c r="R401" s="42"/>
      <c r="S401" s="42"/>
      <c r="T401" s="42"/>
      <c r="U401" s="42"/>
      <c r="V401" s="42"/>
      <c r="W401" s="42"/>
      <c r="X401" s="42"/>
      <c r="Y401" s="42"/>
      <c r="Z401" s="42"/>
    </row>
    <row r="402" spans="1:26" ht="12.75" customHeight="1" x14ac:dyDescent="0.25">
      <c r="A402" s="42"/>
      <c r="B402" s="42"/>
      <c r="C402" s="42"/>
      <c r="D402" s="42"/>
      <c r="E402" s="42"/>
      <c r="F402" s="42"/>
      <c r="G402" s="42"/>
      <c r="H402" s="42"/>
      <c r="I402" s="42"/>
      <c r="J402" s="42"/>
      <c r="K402" s="42"/>
      <c r="L402" s="42"/>
      <c r="M402" s="42"/>
      <c r="N402" s="42"/>
      <c r="O402" s="42"/>
      <c r="P402" s="42"/>
      <c r="Q402" s="42"/>
      <c r="R402" s="42"/>
      <c r="S402" s="42"/>
      <c r="T402" s="42"/>
      <c r="U402" s="42"/>
      <c r="V402" s="42"/>
      <c r="W402" s="42"/>
      <c r="X402" s="42"/>
      <c r="Y402" s="42"/>
      <c r="Z402" s="42"/>
    </row>
    <row r="403" spans="1:26" ht="12.75" customHeight="1" x14ac:dyDescent="0.25">
      <c r="A403" s="42"/>
      <c r="B403" s="42"/>
      <c r="C403" s="42"/>
      <c r="D403" s="42"/>
      <c r="E403" s="42"/>
      <c r="F403" s="42"/>
      <c r="G403" s="42"/>
      <c r="H403" s="42"/>
      <c r="I403" s="42"/>
      <c r="J403" s="42"/>
      <c r="K403" s="42"/>
      <c r="L403" s="42"/>
      <c r="M403" s="42"/>
      <c r="N403" s="42"/>
      <c r="O403" s="42"/>
      <c r="P403" s="42"/>
      <c r="Q403" s="42"/>
      <c r="R403" s="42"/>
      <c r="S403" s="42"/>
      <c r="T403" s="42"/>
      <c r="U403" s="42"/>
      <c r="V403" s="42"/>
      <c r="W403" s="42"/>
      <c r="X403" s="42"/>
      <c r="Y403" s="42"/>
      <c r="Z403" s="42"/>
    </row>
    <row r="404" spans="1:26" ht="12.75" customHeight="1" x14ac:dyDescent="0.25">
      <c r="A404" s="42"/>
      <c r="B404" s="42"/>
      <c r="C404" s="42"/>
      <c r="D404" s="42"/>
      <c r="E404" s="42"/>
      <c r="F404" s="42"/>
      <c r="G404" s="42"/>
      <c r="H404" s="42"/>
      <c r="I404" s="42"/>
      <c r="J404" s="42"/>
      <c r="K404" s="42"/>
      <c r="L404" s="42"/>
      <c r="M404" s="42"/>
      <c r="N404" s="42"/>
      <c r="O404" s="42"/>
      <c r="P404" s="42"/>
      <c r="Q404" s="42"/>
      <c r="R404" s="42"/>
      <c r="S404" s="42"/>
      <c r="T404" s="42"/>
      <c r="U404" s="42"/>
      <c r="V404" s="42"/>
      <c r="W404" s="42"/>
      <c r="X404" s="42"/>
      <c r="Y404" s="42"/>
      <c r="Z404" s="42"/>
    </row>
    <row r="405" spans="1:26" ht="12.75" customHeight="1" x14ac:dyDescent="0.25">
      <c r="A405" s="42"/>
      <c r="B405" s="42"/>
      <c r="C405" s="42"/>
      <c r="D405" s="42"/>
      <c r="E405" s="42"/>
      <c r="F405" s="42"/>
      <c r="G405" s="42"/>
      <c r="H405" s="42"/>
      <c r="I405" s="42"/>
      <c r="J405" s="42"/>
      <c r="K405" s="42"/>
      <c r="L405" s="42"/>
      <c r="M405" s="42"/>
      <c r="N405" s="42"/>
      <c r="O405" s="42"/>
      <c r="P405" s="42"/>
      <c r="Q405" s="42"/>
      <c r="R405" s="42"/>
      <c r="S405" s="42"/>
      <c r="T405" s="42"/>
      <c r="U405" s="42"/>
      <c r="V405" s="42"/>
      <c r="W405" s="42"/>
      <c r="X405" s="42"/>
      <c r="Y405" s="42"/>
      <c r="Z405" s="42"/>
    </row>
    <row r="406" spans="1:26" ht="12.75" customHeight="1" x14ac:dyDescent="0.25">
      <c r="A406" s="42"/>
      <c r="B406" s="42"/>
      <c r="C406" s="42"/>
      <c r="D406" s="42"/>
      <c r="E406" s="42"/>
      <c r="F406" s="42"/>
      <c r="G406" s="42"/>
      <c r="H406" s="42"/>
      <c r="I406" s="42"/>
      <c r="J406" s="42"/>
      <c r="K406" s="42"/>
      <c r="L406" s="42"/>
      <c r="M406" s="42"/>
      <c r="N406" s="42"/>
      <c r="O406" s="42"/>
      <c r="P406" s="42"/>
      <c r="Q406" s="42"/>
      <c r="R406" s="42"/>
      <c r="S406" s="42"/>
      <c r="T406" s="42"/>
      <c r="U406" s="42"/>
      <c r="V406" s="42"/>
      <c r="W406" s="42"/>
      <c r="X406" s="42"/>
      <c r="Y406" s="42"/>
      <c r="Z406" s="42"/>
    </row>
    <row r="407" spans="1:26" ht="12.75" customHeight="1" x14ac:dyDescent="0.25">
      <c r="A407" s="42"/>
      <c r="B407" s="42"/>
      <c r="C407" s="42"/>
      <c r="D407" s="42"/>
      <c r="E407" s="42"/>
      <c r="F407" s="42"/>
      <c r="G407" s="42"/>
      <c r="H407" s="42"/>
      <c r="I407" s="42"/>
      <c r="J407" s="42"/>
      <c r="K407" s="42"/>
      <c r="L407" s="42"/>
      <c r="M407" s="42"/>
      <c r="N407" s="42"/>
      <c r="O407" s="42"/>
      <c r="P407" s="42"/>
      <c r="Q407" s="42"/>
      <c r="R407" s="42"/>
      <c r="S407" s="42"/>
      <c r="T407" s="42"/>
      <c r="U407" s="42"/>
      <c r="V407" s="42"/>
      <c r="W407" s="42"/>
      <c r="X407" s="42"/>
      <c r="Y407" s="42"/>
      <c r="Z407" s="42"/>
    </row>
    <row r="408" spans="1:26" ht="12.75" customHeight="1" x14ac:dyDescent="0.25">
      <c r="A408" s="42"/>
      <c r="B408" s="42"/>
      <c r="C408" s="42"/>
      <c r="D408" s="42"/>
      <c r="E408" s="42"/>
      <c r="F408" s="42"/>
      <c r="G408" s="42"/>
      <c r="H408" s="42"/>
      <c r="I408" s="42"/>
      <c r="J408" s="42"/>
      <c r="K408" s="42"/>
      <c r="L408" s="42"/>
      <c r="M408" s="42"/>
      <c r="N408" s="42"/>
      <c r="O408" s="42"/>
      <c r="P408" s="42"/>
      <c r="Q408" s="42"/>
      <c r="R408" s="42"/>
      <c r="S408" s="42"/>
      <c r="T408" s="42"/>
      <c r="U408" s="42"/>
      <c r="V408" s="42"/>
      <c r="W408" s="42"/>
      <c r="X408" s="42"/>
      <c r="Y408" s="42"/>
      <c r="Z408" s="42"/>
    </row>
    <row r="409" spans="1:26" ht="12.75" customHeight="1" x14ac:dyDescent="0.25">
      <c r="A409" s="42"/>
      <c r="B409" s="42"/>
      <c r="C409" s="42"/>
      <c r="D409" s="42"/>
      <c r="E409" s="42"/>
      <c r="F409" s="42"/>
      <c r="G409" s="42"/>
      <c r="H409" s="42"/>
      <c r="I409" s="42"/>
      <c r="J409" s="42"/>
      <c r="K409" s="42"/>
      <c r="L409" s="42"/>
      <c r="M409" s="42"/>
      <c r="N409" s="42"/>
      <c r="O409" s="42"/>
      <c r="P409" s="42"/>
      <c r="Q409" s="42"/>
      <c r="R409" s="42"/>
      <c r="S409" s="42"/>
      <c r="T409" s="42"/>
      <c r="U409" s="42"/>
      <c r="V409" s="42"/>
      <c r="W409" s="42"/>
      <c r="X409" s="42"/>
      <c r="Y409" s="42"/>
      <c r="Z409" s="42"/>
    </row>
    <row r="410" spans="1:26" ht="12.75" customHeight="1" x14ac:dyDescent="0.25">
      <c r="A410" s="42"/>
      <c r="B410" s="42"/>
      <c r="C410" s="42"/>
      <c r="D410" s="42"/>
      <c r="E410" s="42"/>
      <c r="F410" s="42"/>
      <c r="G410" s="42"/>
      <c r="H410" s="42"/>
      <c r="I410" s="42"/>
      <c r="J410" s="42"/>
      <c r="K410" s="42"/>
      <c r="L410" s="42"/>
      <c r="M410" s="42"/>
      <c r="N410" s="42"/>
      <c r="O410" s="42"/>
      <c r="P410" s="42"/>
      <c r="Q410" s="42"/>
      <c r="R410" s="42"/>
      <c r="S410" s="42"/>
      <c r="T410" s="42"/>
      <c r="U410" s="42"/>
      <c r="V410" s="42"/>
      <c r="W410" s="42"/>
      <c r="X410" s="42"/>
      <c r="Y410" s="42"/>
      <c r="Z410" s="42"/>
    </row>
    <row r="411" spans="1:26" ht="12.75" customHeight="1" x14ac:dyDescent="0.25">
      <c r="A411" s="42"/>
      <c r="B411" s="42"/>
      <c r="C411" s="42"/>
      <c r="D411" s="42"/>
      <c r="E411" s="42"/>
      <c r="F411" s="42"/>
      <c r="G411" s="42"/>
      <c r="H411" s="42"/>
      <c r="I411" s="42"/>
      <c r="J411" s="42"/>
      <c r="K411" s="42"/>
      <c r="L411" s="42"/>
      <c r="M411" s="42"/>
      <c r="N411" s="42"/>
      <c r="O411" s="42"/>
      <c r="P411" s="42"/>
      <c r="Q411" s="42"/>
      <c r="R411" s="42"/>
      <c r="S411" s="42"/>
      <c r="T411" s="42"/>
      <c r="U411" s="42"/>
      <c r="V411" s="42"/>
      <c r="W411" s="42"/>
      <c r="X411" s="42"/>
      <c r="Y411" s="42"/>
      <c r="Z411" s="42"/>
    </row>
    <row r="412" spans="1:26" ht="12.75" customHeight="1" x14ac:dyDescent="0.25">
      <c r="A412" s="42"/>
      <c r="B412" s="42"/>
      <c r="C412" s="42"/>
      <c r="D412" s="42"/>
      <c r="E412" s="42"/>
      <c r="F412" s="42"/>
      <c r="G412" s="42"/>
      <c r="H412" s="42"/>
      <c r="I412" s="42"/>
      <c r="J412" s="42"/>
      <c r="K412" s="42"/>
      <c r="L412" s="42"/>
      <c r="M412" s="42"/>
      <c r="N412" s="42"/>
      <c r="O412" s="42"/>
      <c r="P412" s="42"/>
      <c r="Q412" s="42"/>
      <c r="R412" s="42"/>
      <c r="S412" s="42"/>
      <c r="T412" s="42"/>
      <c r="U412" s="42"/>
      <c r="V412" s="42"/>
      <c r="W412" s="42"/>
      <c r="X412" s="42"/>
      <c r="Y412" s="42"/>
      <c r="Z412" s="42"/>
    </row>
    <row r="413" spans="1:26" ht="12.75" customHeight="1" x14ac:dyDescent="0.25">
      <c r="A413" s="42"/>
      <c r="B413" s="42"/>
      <c r="C413" s="42"/>
      <c r="D413" s="42"/>
      <c r="E413" s="42"/>
      <c r="F413" s="42"/>
      <c r="G413" s="42"/>
      <c r="H413" s="42"/>
      <c r="I413" s="42"/>
      <c r="J413" s="42"/>
      <c r="K413" s="42"/>
      <c r="L413" s="42"/>
      <c r="M413" s="42"/>
      <c r="N413" s="42"/>
      <c r="O413" s="42"/>
      <c r="P413" s="42"/>
      <c r="Q413" s="42"/>
      <c r="R413" s="42"/>
      <c r="S413" s="42"/>
      <c r="T413" s="42"/>
      <c r="U413" s="42"/>
      <c r="V413" s="42"/>
      <c r="W413" s="42"/>
      <c r="X413" s="42"/>
      <c r="Y413" s="42"/>
      <c r="Z413" s="42"/>
    </row>
    <row r="414" spans="1:26" ht="12.75" customHeight="1" x14ac:dyDescent="0.25">
      <c r="A414" s="42"/>
      <c r="B414" s="42"/>
      <c r="C414" s="42"/>
      <c r="D414" s="42"/>
      <c r="E414" s="42"/>
      <c r="F414" s="42"/>
      <c r="G414" s="42"/>
      <c r="H414" s="42"/>
      <c r="I414" s="42"/>
      <c r="J414" s="42"/>
      <c r="K414" s="42"/>
      <c r="L414" s="42"/>
      <c r="M414" s="42"/>
      <c r="N414" s="42"/>
      <c r="O414" s="42"/>
      <c r="P414" s="42"/>
      <c r="Q414" s="42"/>
      <c r="R414" s="42"/>
      <c r="S414" s="42"/>
      <c r="T414" s="42"/>
      <c r="U414" s="42"/>
      <c r="V414" s="42"/>
      <c r="W414" s="42"/>
      <c r="X414" s="42"/>
      <c r="Y414" s="42"/>
      <c r="Z414" s="42"/>
    </row>
    <row r="415" spans="1:26" ht="12.75" customHeight="1" x14ac:dyDescent="0.25">
      <c r="A415" s="42"/>
      <c r="B415" s="42"/>
      <c r="C415" s="42"/>
      <c r="D415" s="42"/>
      <c r="E415" s="42"/>
      <c r="F415" s="42"/>
      <c r="G415" s="42"/>
      <c r="H415" s="42"/>
      <c r="I415" s="42"/>
      <c r="J415" s="42"/>
      <c r="K415" s="42"/>
      <c r="L415" s="42"/>
      <c r="M415" s="42"/>
      <c r="N415" s="42"/>
      <c r="O415" s="42"/>
      <c r="P415" s="42"/>
      <c r="Q415" s="42"/>
      <c r="R415" s="42"/>
      <c r="S415" s="42"/>
      <c r="T415" s="42"/>
      <c r="U415" s="42"/>
      <c r="V415" s="42"/>
      <c r="W415" s="42"/>
      <c r="X415" s="42"/>
      <c r="Y415" s="42"/>
      <c r="Z415" s="42"/>
    </row>
    <row r="416" spans="1:26" ht="12.75" customHeight="1" x14ac:dyDescent="0.25">
      <c r="A416" s="42"/>
      <c r="B416" s="42"/>
      <c r="C416" s="42"/>
      <c r="D416" s="42"/>
      <c r="E416" s="42"/>
      <c r="F416" s="42"/>
      <c r="G416" s="42"/>
      <c r="H416" s="42"/>
      <c r="I416" s="42"/>
      <c r="J416" s="42"/>
      <c r="K416" s="42"/>
      <c r="L416" s="42"/>
      <c r="M416" s="42"/>
      <c r="N416" s="42"/>
      <c r="O416" s="42"/>
      <c r="P416" s="42"/>
      <c r="Q416" s="42"/>
      <c r="R416" s="42"/>
      <c r="S416" s="42"/>
      <c r="T416" s="42"/>
      <c r="U416" s="42"/>
      <c r="V416" s="42"/>
      <c r="W416" s="42"/>
      <c r="X416" s="42"/>
      <c r="Y416" s="42"/>
      <c r="Z416" s="42"/>
    </row>
    <row r="417" spans="1:26" ht="12.75" customHeight="1" x14ac:dyDescent="0.25">
      <c r="A417" s="42"/>
      <c r="B417" s="42"/>
      <c r="C417" s="42"/>
      <c r="D417" s="42"/>
      <c r="E417" s="42"/>
      <c r="F417" s="42"/>
      <c r="G417" s="42"/>
      <c r="H417" s="42"/>
      <c r="I417" s="42"/>
      <c r="J417" s="42"/>
      <c r="K417" s="42"/>
      <c r="L417" s="42"/>
      <c r="M417" s="42"/>
      <c r="N417" s="42"/>
      <c r="O417" s="42"/>
      <c r="P417" s="42"/>
      <c r="Q417" s="42"/>
      <c r="R417" s="42"/>
      <c r="S417" s="42"/>
      <c r="T417" s="42"/>
      <c r="U417" s="42"/>
      <c r="V417" s="42"/>
      <c r="W417" s="42"/>
      <c r="X417" s="42"/>
      <c r="Y417" s="42"/>
      <c r="Z417" s="42"/>
    </row>
    <row r="418" spans="1:26" ht="12.75" customHeight="1" x14ac:dyDescent="0.25">
      <c r="A418" s="42"/>
      <c r="B418" s="42"/>
      <c r="C418" s="42"/>
      <c r="D418" s="42"/>
      <c r="E418" s="42"/>
      <c r="F418" s="42"/>
      <c r="G418" s="42"/>
      <c r="H418" s="42"/>
      <c r="I418" s="42"/>
      <c r="J418" s="42"/>
      <c r="K418" s="42"/>
      <c r="L418" s="42"/>
      <c r="M418" s="42"/>
      <c r="N418" s="42"/>
      <c r="O418" s="42"/>
      <c r="P418" s="42"/>
      <c r="Q418" s="42"/>
      <c r="R418" s="42"/>
      <c r="S418" s="42"/>
      <c r="T418" s="42"/>
      <c r="U418" s="42"/>
      <c r="V418" s="42"/>
      <c r="W418" s="42"/>
      <c r="X418" s="42"/>
      <c r="Y418" s="42"/>
      <c r="Z418" s="42"/>
    </row>
    <row r="419" spans="1:26" ht="12.75" customHeight="1" x14ac:dyDescent="0.25">
      <c r="A419" s="42"/>
      <c r="B419" s="42"/>
      <c r="C419" s="42"/>
      <c r="D419" s="42"/>
      <c r="E419" s="42"/>
      <c r="F419" s="42"/>
      <c r="G419" s="42"/>
      <c r="H419" s="42"/>
      <c r="I419" s="42"/>
      <c r="J419" s="42"/>
      <c r="K419" s="42"/>
      <c r="L419" s="42"/>
      <c r="M419" s="42"/>
      <c r="N419" s="42"/>
      <c r="O419" s="42"/>
      <c r="P419" s="42"/>
      <c r="Q419" s="42"/>
      <c r="R419" s="42"/>
      <c r="S419" s="42"/>
      <c r="T419" s="42"/>
      <c r="U419" s="42"/>
      <c r="V419" s="42"/>
      <c r="W419" s="42"/>
      <c r="X419" s="42"/>
      <c r="Y419" s="42"/>
      <c r="Z419" s="42"/>
    </row>
    <row r="420" spans="1:26" ht="12.75" customHeight="1" x14ac:dyDescent="0.25">
      <c r="A420" s="42"/>
      <c r="B420" s="42"/>
      <c r="C420" s="42"/>
      <c r="D420" s="42"/>
      <c r="E420" s="42"/>
      <c r="F420" s="42"/>
      <c r="G420" s="42"/>
      <c r="H420" s="42"/>
      <c r="I420" s="42"/>
      <c r="J420" s="42"/>
      <c r="K420" s="42"/>
      <c r="L420" s="42"/>
      <c r="M420" s="42"/>
      <c r="N420" s="42"/>
      <c r="O420" s="42"/>
      <c r="P420" s="42"/>
      <c r="Q420" s="42"/>
      <c r="R420" s="42"/>
      <c r="S420" s="42"/>
      <c r="T420" s="42"/>
      <c r="U420" s="42"/>
      <c r="V420" s="42"/>
      <c r="W420" s="42"/>
      <c r="X420" s="42"/>
      <c r="Y420" s="42"/>
      <c r="Z420" s="42"/>
    </row>
    <row r="421" spans="1:26" ht="12.75" customHeight="1" x14ac:dyDescent="0.25">
      <c r="A421" s="42"/>
      <c r="B421" s="42"/>
      <c r="C421" s="42"/>
      <c r="D421" s="42"/>
      <c r="E421" s="42"/>
      <c r="F421" s="42"/>
      <c r="G421" s="42"/>
      <c r="H421" s="42"/>
      <c r="I421" s="42"/>
      <c r="J421" s="42"/>
      <c r="K421" s="42"/>
      <c r="L421" s="42"/>
      <c r="M421" s="42"/>
      <c r="N421" s="42"/>
      <c r="O421" s="42"/>
      <c r="P421" s="42"/>
      <c r="Q421" s="42"/>
      <c r="R421" s="42"/>
      <c r="S421" s="42"/>
      <c r="T421" s="42"/>
      <c r="U421" s="42"/>
      <c r="V421" s="42"/>
      <c r="W421" s="42"/>
      <c r="X421" s="42"/>
      <c r="Y421" s="42"/>
      <c r="Z421" s="42"/>
    </row>
    <row r="422" spans="1:26" ht="12.75" customHeight="1" x14ac:dyDescent="0.25">
      <c r="A422" s="42"/>
      <c r="B422" s="42"/>
      <c r="C422" s="42"/>
      <c r="D422" s="42"/>
      <c r="E422" s="42"/>
      <c r="F422" s="42"/>
      <c r="G422" s="42"/>
      <c r="H422" s="42"/>
      <c r="I422" s="42"/>
      <c r="J422" s="42"/>
      <c r="K422" s="42"/>
      <c r="L422" s="42"/>
      <c r="M422" s="42"/>
      <c r="N422" s="42"/>
      <c r="O422" s="42"/>
      <c r="P422" s="42"/>
      <c r="Q422" s="42"/>
      <c r="R422" s="42"/>
      <c r="S422" s="42"/>
      <c r="T422" s="42"/>
      <c r="U422" s="42"/>
      <c r="V422" s="42"/>
      <c r="W422" s="42"/>
      <c r="X422" s="42"/>
      <c r="Y422" s="42"/>
      <c r="Z422" s="42"/>
    </row>
    <row r="423" spans="1:26" ht="12.75" customHeight="1" x14ac:dyDescent="0.25">
      <c r="A423" s="42"/>
      <c r="B423" s="42"/>
      <c r="C423" s="42"/>
      <c r="D423" s="42"/>
      <c r="E423" s="42"/>
      <c r="F423" s="42"/>
      <c r="G423" s="42"/>
      <c r="H423" s="42"/>
      <c r="I423" s="42"/>
      <c r="J423" s="42"/>
      <c r="K423" s="42"/>
      <c r="L423" s="42"/>
      <c r="M423" s="42"/>
      <c r="N423" s="42"/>
      <c r="O423" s="42"/>
      <c r="P423" s="42"/>
      <c r="Q423" s="42"/>
      <c r="R423" s="42"/>
      <c r="S423" s="42"/>
      <c r="T423" s="42"/>
      <c r="U423" s="42"/>
      <c r="V423" s="42"/>
      <c r="W423" s="42"/>
      <c r="X423" s="42"/>
      <c r="Y423" s="42"/>
      <c r="Z423" s="42"/>
    </row>
    <row r="424" spans="1:26" ht="12.75" customHeight="1" x14ac:dyDescent="0.25">
      <c r="A424" s="42"/>
      <c r="B424" s="42"/>
      <c r="C424" s="42"/>
      <c r="D424" s="42"/>
      <c r="E424" s="42"/>
      <c r="F424" s="42"/>
      <c r="G424" s="42"/>
      <c r="H424" s="42"/>
      <c r="I424" s="42"/>
      <c r="J424" s="42"/>
      <c r="K424" s="42"/>
      <c r="L424" s="42"/>
      <c r="M424" s="42"/>
      <c r="N424" s="42"/>
      <c r="O424" s="42"/>
      <c r="P424" s="42"/>
      <c r="Q424" s="42"/>
      <c r="R424" s="42"/>
      <c r="S424" s="42"/>
      <c r="T424" s="42"/>
      <c r="U424" s="42"/>
      <c r="V424" s="42"/>
      <c r="W424" s="42"/>
      <c r="X424" s="42"/>
      <c r="Y424" s="42"/>
      <c r="Z424" s="42"/>
    </row>
    <row r="425" spans="1:26" ht="12.75" customHeight="1" x14ac:dyDescent="0.25">
      <c r="A425" s="42"/>
      <c r="B425" s="42"/>
      <c r="C425" s="42"/>
      <c r="D425" s="42"/>
      <c r="E425" s="42"/>
      <c r="F425" s="42"/>
      <c r="G425" s="42"/>
      <c r="H425" s="42"/>
      <c r="I425" s="42"/>
      <c r="J425" s="42"/>
      <c r="K425" s="42"/>
      <c r="L425" s="42"/>
      <c r="M425" s="42"/>
      <c r="N425" s="42"/>
      <c r="O425" s="42"/>
      <c r="P425" s="42"/>
      <c r="Q425" s="42"/>
      <c r="R425" s="42"/>
      <c r="S425" s="42"/>
      <c r="T425" s="42"/>
      <c r="U425" s="42"/>
      <c r="V425" s="42"/>
      <c r="W425" s="42"/>
      <c r="X425" s="42"/>
      <c r="Y425" s="42"/>
      <c r="Z425" s="42"/>
    </row>
    <row r="426" spans="1:26" ht="12.75" customHeight="1" x14ac:dyDescent="0.25">
      <c r="A426" s="42"/>
      <c r="B426" s="42"/>
      <c r="C426" s="42"/>
      <c r="D426" s="42"/>
      <c r="E426" s="42"/>
      <c r="F426" s="42"/>
      <c r="G426" s="42"/>
      <c r="H426" s="42"/>
      <c r="I426" s="42"/>
      <c r="J426" s="42"/>
      <c r="K426" s="42"/>
      <c r="L426" s="42"/>
      <c r="M426" s="42"/>
      <c r="N426" s="42"/>
      <c r="O426" s="42"/>
      <c r="P426" s="42"/>
      <c r="Q426" s="42"/>
      <c r="R426" s="42"/>
      <c r="S426" s="42"/>
      <c r="T426" s="42"/>
      <c r="U426" s="42"/>
      <c r="V426" s="42"/>
      <c r="W426" s="42"/>
      <c r="X426" s="42"/>
      <c r="Y426" s="42"/>
      <c r="Z426" s="42"/>
    </row>
    <row r="427" spans="1:26" ht="12.75" customHeight="1" x14ac:dyDescent="0.25">
      <c r="A427" s="42"/>
      <c r="B427" s="42"/>
      <c r="C427" s="42"/>
      <c r="D427" s="42"/>
      <c r="E427" s="42"/>
      <c r="F427" s="42"/>
      <c r="G427" s="42"/>
      <c r="H427" s="42"/>
      <c r="I427" s="42"/>
      <c r="J427" s="42"/>
      <c r="K427" s="42"/>
      <c r="L427" s="42"/>
      <c r="M427" s="42"/>
      <c r="N427" s="42"/>
      <c r="O427" s="42"/>
      <c r="P427" s="42"/>
      <c r="Q427" s="42"/>
      <c r="R427" s="42"/>
      <c r="S427" s="42"/>
      <c r="T427" s="42"/>
      <c r="U427" s="42"/>
      <c r="V427" s="42"/>
      <c r="W427" s="42"/>
      <c r="X427" s="42"/>
      <c r="Y427" s="42"/>
      <c r="Z427" s="42"/>
    </row>
    <row r="428" spans="1:26" ht="12.75" customHeight="1" x14ac:dyDescent="0.25">
      <c r="A428" s="42"/>
      <c r="B428" s="42"/>
      <c r="C428" s="42"/>
      <c r="D428" s="42"/>
      <c r="E428" s="42"/>
      <c r="F428" s="42"/>
      <c r="G428" s="42"/>
      <c r="H428" s="42"/>
      <c r="I428" s="42"/>
      <c r="J428" s="42"/>
      <c r="K428" s="42"/>
      <c r="L428" s="42"/>
      <c r="M428" s="42"/>
      <c r="N428" s="42"/>
      <c r="O428" s="42"/>
      <c r="P428" s="42"/>
      <c r="Q428" s="42"/>
      <c r="R428" s="42"/>
      <c r="S428" s="42"/>
      <c r="T428" s="42"/>
      <c r="U428" s="42"/>
      <c r="V428" s="42"/>
      <c r="W428" s="42"/>
      <c r="X428" s="42"/>
      <c r="Y428" s="42"/>
      <c r="Z428" s="42"/>
    </row>
    <row r="429" spans="1:26" ht="12.75" customHeight="1" x14ac:dyDescent="0.25">
      <c r="A429" s="42"/>
      <c r="B429" s="42"/>
      <c r="C429" s="42"/>
      <c r="D429" s="42"/>
      <c r="E429" s="42"/>
      <c r="F429" s="42"/>
      <c r="G429" s="42"/>
      <c r="H429" s="42"/>
      <c r="I429" s="42"/>
      <c r="J429" s="42"/>
      <c r="K429" s="42"/>
      <c r="L429" s="42"/>
      <c r="M429" s="42"/>
      <c r="N429" s="42"/>
      <c r="O429" s="42"/>
      <c r="P429" s="42"/>
      <c r="Q429" s="42"/>
      <c r="R429" s="42"/>
      <c r="S429" s="42"/>
      <c r="T429" s="42"/>
      <c r="U429" s="42"/>
      <c r="V429" s="42"/>
      <c r="W429" s="42"/>
      <c r="X429" s="42"/>
      <c r="Y429" s="42"/>
      <c r="Z429" s="42"/>
    </row>
    <row r="430" spans="1:26" ht="12.75" customHeight="1" x14ac:dyDescent="0.25">
      <c r="A430" s="42"/>
      <c r="B430" s="42"/>
      <c r="C430" s="42"/>
      <c r="D430" s="42"/>
      <c r="E430" s="42"/>
      <c r="F430" s="42"/>
      <c r="G430" s="42"/>
      <c r="H430" s="42"/>
      <c r="I430" s="42"/>
      <c r="J430" s="42"/>
      <c r="K430" s="42"/>
      <c r="L430" s="42"/>
      <c r="M430" s="42"/>
      <c r="N430" s="42"/>
      <c r="O430" s="42"/>
      <c r="P430" s="42"/>
      <c r="Q430" s="42"/>
      <c r="R430" s="42"/>
      <c r="S430" s="42"/>
      <c r="T430" s="42"/>
      <c r="U430" s="42"/>
      <c r="V430" s="42"/>
      <c r="W430" s="42"/>
      <c r="X430" s="42"/>
      <c r="Y430" s="42"/>
      <c r="Z430" s="42"/>
    </row>
    <row r="431" spans="1:26" ht="12.75" customHeight="1" x14ac:dyDescent="0.25">
      <c r="A431" s="42"/>
      <c r="B431" s="42"/>
      <c r="C431" s="42"/>
      <c r="D431" s="42"/>
      <c r="E431" s="42"/>
      <c r="F431" s="42"/>
      <c r="G431" s="42"/>
      <c r="H431" s="42"/>
      <c r="I431" s="42"/>
      <c r="J431" s="42"/>
      <c r="K431" s="42"/>
      <c r="L431" s="42"/>
      <c r="M431" s="42"/>
      <c r="N431" s="42"/>
      <c r="O431" s="42"/>
      <c r="P431" s="42"/>
      <c r="Q431" s="42"/>
      <c r="R431" s="42"/>
      <c r="S431" s="42"/>
      <c r="T431" s="42"/>
      <c r="U431" s="42"/>
      <c r="V431" s="42"/>
      <c r="W431" s="42"/>
      <c r="X431" s="42"/>
      <c r="Y431" s="42"/>
      <c r="Z431" s="42"/>
    </row>
    <row r="432" spans="1:26" ht="12.75" customHeight="1" x14ac:dyDescent="0.25">
      <c r="A432" s="42"/>
      <c r="B432" s="42"/>
      <c r="C432" s="42"/>
      <c r="D432" s="42"/>
      <c r="E432" s="42"/>
      <c r="F432" s="42"/>
      <c r="G432" s="42"/>
      <c r="H432" s="42"/>
      <c r="I432" s="42"/>
      <c r="J432" s="42"/>
      <c r="K432" s="42"/>
      <c r="L432" s="42"/>
      <c r="M432" s="42"/>
      <c r="N432" s="42"/>
      <c r="O432" s="42"/>
      <c r="P432" s="42"/>
      <c r="Q432" s="42"/>
      <c r="R432" s="42"/>
      <c r="S432" s="42"/>
      <c r="T432" s="42"/>
      <c r="U432" s="42"/>
      <c r="V432" s="42"/>
      <c r="W432" s="42"/>
      <c r="X432" s="42"/>
      <c r="Y432" s="42"/>
      <c r="Z432" s="42"/>
    </row>
    <row r="433" spans="1:26" ht="12.75" customHeight="1" x14ac:dyDescent="0.25">
      <c r="A433" s="42"/>
      <c r="B433" s="42"/>
      <c r="C433" s="42"/>
      <c r="D433" s="42"/>
      <c r="E433" s="42"/>
      <c r="F433" s="42"/>
      <c r="G433" s="42"/>
      <c r="H433" s="42"/>
      <c r="I433" s="42"/>
      <c r="J433" s="42"/>
      <c r="K433" s="42"/>
      <c r="L433" s="42"/>
      <c r="M433" s="42"/>
      <c r="N433" s="42"/>
      <c r="O433" s="42"/>
      <c r="P433" s="42"/>
      <c r="Q433" s="42"/>
      <c r="R433" s="42"/>
      <c r="S433" s="42"/>
      <c r="T433" s="42"/>
      <c r="U433" s="42"/>
      <c r="V433" s="42"/>
      <c r="W433" s="42"/>
      <c r="X433" s="42"/>
      <c r="Y433" s="42"/>
      <c r="Z433" s="42"/>
    </row>
    <row r="434" spans="1:26" ht="12.75" customHeight="1" x14ac:dyDescent="0.25">
      <c r="A434" s="42"/>
      <c r="B434" s="42"/>
      <c r="C434" s="42"/>
      <c r="D434" s="42"/>
      <c r="E434" s="42"/>
      <c r="F434" s="42"/>
      <c r="G434" s="42"/>
      <c r="H434" s="42"/>
      <c r="I434" s="42"/>
      <c r="J434" s="42"/>
      <c r="K434" s="42"/>
      <c r="L434" s="42"/>
      <c r="M434" s="42"/>
      <c r="N434" s="42"/>
      <c r="O434" s="42"/>
      <c r="P434" s="42"/>
      <c r="Q434" s="42"/>
      <c r="R434" s="42"/>
      <c r="S434" s="42"/>
      <c r="T434" s="42"/>
      <c r="U434" s="42"/>
      <c r="V434" s="42"/>
      <c r="W434" s="42"/>
      <c r="X434" s="42"/>
      <c r="Y434" s="42"/>
      <c r="Z434" s="42"/>
    </row>
    <row r="435" spans="1:26" ht="12.75" customHeight="1" x14ac:dyDescent="0.25">
      <c r="A435" s="42"/>
      <c r="B435" s="42"/>
      <c r="C435" s="42"/>
      <c r="D435" s="42"/>
      <c r="E435" s="42"/>
      <c r="F435" s="42"/>
      <c r="G435" s="42"/>
      <c r="H435" s="42"/>
      <c r="I435" s="42"/>
      <c r="J435" s="42"/>
      <c r="K435" s="42"/>
      <c r="L435" s="42"/>
      <c r="M435" s="42"/>
      <c r="N435" s="42"/>
      <c r="O435" s="42"/>
      <c r="P435" s="42"/>
      <c r="Q435" s="42"/>
      <c r="R435" s="42"/>
      <c r="S435" s="42"/>
      <c r="T435" s="42"/>
      <c r="U435" s="42"/>
      <c r="V435" s="42"/>
      <c r="W435" s="42"/>
      <c r="X435" s="42"/>
      <c r="Y435" s="42"/>
      <c r="Z435" s="42"/>
    </row>
    <row r="436" spans="1:26" ht="12.75" customHeight="1" x14ac:dyDescent="0.25">
      <c r="A436" s="42"/>
      <c r="B436" s="42"/>
      <c r="C436" s="42"/>
      <c r="D436" s="42"/>
      <c r="E436" s="42"/>
      <c r="F436" s="42"/>
      <c r="G436" s="42"/>
      <c r="H436" s="42"/>
      <c r="I436" s="42"/>
      <c r="J436" s="42"/>
      <c r="K436" s="42"/>
      <c r="L436" s="42"/>
      <c r="M436" s="42"/>
      <c r="N436" s="42"/>
      <c r="O436" s="42"/>
      <c r="P436" s="42"/>
      <c r="Q436" s="42"/>
      <c r="R436" s="42"/>
      <c r="S436" s="42"/>
      <c r="T436" s="42"/>
      <c r="U436" s="42"/>
      <c r="V436" s="42"/>
      <c r="W436" s="42"/>
      <c r="X436" s="42"/>
      <c r="Y436" s="42"/>
      <c r="Z436" s="42"/>
    </row>
    <row r="437" spans="1:26" ht="12.75" customHeight="1" x14ac:dyDescent="0.25">
      <c r="A437" s="42"/>
      <c r="B437" s="42"/>
      <c r="C437" s="42"/>
      <c r="D437" s="42"/>
      <c r="E437" s="42"/>
      <c r="F437" s="42"/>
      <c r="G437" s="42"/>
      <c r="H437" s="42"/>
      <c r="I437" s="42"/>
      <c r="J437" s="42"/>
      <c r="K437" s="42"/>
      <c r="L437" s="42"/>
      <c r="M437" s="42"/>
      <c r="N437" s="42"/>
      <c r="O437" s="42"/>
      <c r="P437" s="42"/>
      <c r="Q437" s="42"/>
      <c r="R437" s="42"/>
      <c r="S437" s="42"/>
      <c r="T437" s="42"/>
      <c r="U437" s="42"/>
      <c r="V437" s="42"/>
      <c r="W437" s="42"/>
      <c r="X437" s="42"/>
      <c r="Y437" s="42"/>
      <c r="Z437" s="42"/>
    </row>
    <row r="438" spans="1:26" ht="12.75" customHeight="1" x14ac:dyDescent="0.25">
      <c r="A438" s="42"/>
      <c r="B438" s="42"/>
      <c r="C438" s="42"/>
      <c r="D438" s="42"/>
      <c r="E438" s="42"/>
      <c r="F438" s="42"/>
      <c r="G438" s="42"/>
      <c r="H438" s="42"/>
      <c r="I438" s="42"/>
      <c r="J438" s="42"/>
      <c r="K438" s="42"/>
      <c r="L438" s="42"/>
      <c r="M438" s="42"/>
      <c r="N438" s="42"/>
      <c r="O438" s="42"/>
      <c r="P438" s="42"/>
      <c r="Q438" s="42"/>
      <c r="R438" s="42"/>
      <c r="S438" s="42"/>
      <c r="T438" s="42"/>
      <c r="U438" s="42"/>
      <c r="V438" s="42"/>
      <c r="W438" s="42"/>
      <c r="X438" s="42"/>
      <c r="Y438" s="42"/>
      <c r="Z438" s="42"/>
    </row>
    <row r="439" spans="1:26" ht="12.75" customHeight="1" x14ac:dyDescent="0.25">
      <c r="A439" s="42"/>
      <c r="B439" s="42"/>
      <c r="C439" s="42"/>
      <c r="D439" s="42"/>
      <c r="E439" s="42"/>
      <c r="F439" s="42"/>
      <c r="G439" s="42"/>
      <c r="H439" s="42"/>
      <c r="I439" s="42"/>
      <c r="J439" s="42"/>
      <c r="K439" s="42"/>
      <c r="L439" s="42"/>
      <c r="M439" s="42"/>
      <c r="N439" s="42"/>
      <c r="O439" s="42"/>
      <c r="P439" s="42"/>
      <c r="Q439" s="42"/>
      <c r="R439" s="42"/>
      <c r="S439" s="42"/>
      <c r="T439" s="42"/>
      <c r="U439" s="42"/>
      <c r="V439" s="42"/>
      <c r="W439" s="42"/>
      <c r="X439" s="42"/>
      <c r="Y439" s="42"/>
      <c r="Z439" s="42"/>
    </row>
    <row r="440" spans="1:26" ht="12.75" customHeight="1" x14ac:dyDescent="0.25">
      <c r="A440" s="42"/>
      <c r="B440" s="42"/>
      <c r="C440" s="42"/>
      <c r="D440" s="42"/>
      <c r="E440" s="42"/>
      <c r="F440" s="42"/>
      <c r="G440" s="42"/>
      <c r="H440" s="42"/>
      <c r="I440" s="42"/>
      <c r="J440" s="42"/>
      <c r="K440" s="42"/>
      <c r="L440" s="42"/>
      <c r="M440" s="42"/>
      <c r="N440" s="42"/>
      <c r="O440" s="42"/>
      <c r="P440" s="42"/>
      <c r="Q440" s="42"/>
      <c r="R440" s="42"/>
      <c r="S440" s="42"/>
      <c r="T440" s="42"/>
      <c r="U440" s="42"/>
      <c r="V440" s="42"/>
      <c r="W440" s="42"/>
      <c r="X440" s="42"/>
      <c r="Y440" s="42"/>
      <c r="Z440" s="42"/>
    </row>
    <row r="441" spans="1:26" ht="12.75" customHeight="1" x14ac:dyDescent="0.25">
      <c r="A441" s="42"/>
      <c r="B441" s="42"/>
      <c r="C441" s="42"/>
      <c r="D441" s="42"/>
      <c r="E441" s="42"/>
      <c r="F441" s="42"/>
      <c r="G441" s="42"/>
      <c r="H441" s="42"/>
      <c r="I441" s="42"/>
      <c r="J441" s="42"/>
      <c r="K441" s="42"/>
      <c r="L441" s="42"/>
      <c r="M441" s="42"/>
      <c r="N441" s="42"/>
      <c r="O441" s="42"/>
      <c r="P441" s="42"/>
      <c r="Q441" s="42"/>
      <c r="R441" s="42"/>
      <c r="S441" s="42"/>
      <c r="T441" s="42"/>
      <c r="U441" s="42"/>
      <c r="V441" s="42"/>
      <c r="W441" s="42"/>
      <c r="X441" s="42"/>
      <c r="Y441" s="42"/>
      <c r="Z441" s="42"/>
    </row>
    <row r="442" spans="1:26" ht="12.75" customHeight="1" x14ac:dyDescent="0.25">
      <c r="A442" s="42"/>
      <c r="B442" s="42"/>
      <c r="C442" s="42"/>
      <c r="D442" s="42"/>
      <c r="E442" s="42"/>
      <c r="F442" s="42"/>
      <c r="G442" s="42"/>
      <c r="H442" s="42"/>
      <c r="I442" s="42"/>
      <c r="J442" s="42"/>
      <c r="K442" s="42"/>
      <c r="L442" s="42"/>
      <c r="M442" s="42"/>
      <c r="N442" s="42"/>
      <c r="O442" s="42"/>
      <c r="P442" s="42"/>
      <c r="Q442" s="42"/>
      <c r="R442" s="42"/>
      <c r="S442" s="42"/>
      <c r="T442" s="42"/>
      <c r="U442" s="42"/>
      <c r="V442" s="42"/>
      <c r="W442" s="42"/>
      <c r="X442" s="42"/>
      <c r="Y442" s="42"/>
      <c r="Z442" s="42"/>
    </row>
    <row r="443" spans="1:26" ht="12.75" customHeight="1" x14ac:dyDescent="0.25">
      <c r="A443" s="42"/>
      <c r="B443" s="42"/>
      <c r="C443" s="42"/>
      <c r="D443" s="42"/>
      <c r="E443" s="42"/>
      <c r="F443" s="42"/>
      <c r="G443" s="42"/>
      <c r="H443" s="42"/>
      <c r="I443" s="42"/>
      <c r="J443" s="42"/>
      <c r="K443" s="42"/>
      <c r="L443" s="42"/>
      <c r="M443" s="42"/>
      <c r="N443" s="42"/>
      <c r="O443" s="42"/>
      <c r="P443" s="42"/>
      <c r="Q443" s="42"/>
      <c r="R443" s="42"/>
      <c r="S443" s="42"/>
      <c r="T443" s="42"/>
      <c r="U443" s="42"/>
      <c r="V443" s="42"/>
      <c r="W443" s="42"/>
      <c r="X443" s="42"/>
      <c r="Y443" s="42"/>
      <c r="Z443" s="42"/>
    </row>
    <row r="444" spans="1:26" ht="12.75" customHeight="1" x14ac:dyDescent="0.25">
      <c r="A444" s="42"/>
      <c r="B444" s="42"/>
      <c r="C444" s="42"/>
      <c r="D444" s="42"/>
      <c r="E444" s="42"/>
      <c r="F444" s="42"/>
      <c r="G444" s="42"/>
      <c r="H444" s="42"/>
      <c r="I444" s="42"/>
      <c r="J444" s="42"/>
      <c r="K444" s="42"/>
      <c r="L444" s="42"/>
      <c r="M444" s="42"/>
      <c r="N444" s="42"/>
      <c r="O444" s="42"/>
      <c r="P444" s="42"/>
      <c r="Q444" s="42"/>
      <c r="R444" s="42"/>
      <c r="S444" s="42"/>
      <c r="T444" s="42"/>
      <c r="U444" s="42"/>
      <c r="V444" s="42"/>
      <c r="W444" s="42"/>
      <c r="X444" s="42"/>
      <c r="Y444" s="42"/>
      <c r="Z444" s="42"/>
    </row>
    <row r="445" spans="1:26" ht="12.75" customHeight="1" x14ac:dyDescent="0.25">
      <c r="A445" s="42"/>
      <c r="B445" s="42"/>
      <c r="C445" s="42"/>
      <c r="D445" s="42"/>
      <c r="E445" s="42"/>
      <c r="F445" s="42"/>
      <c r="G445" s="42"/>
      <c r="H445" s="42"/>
      <c r="I445" s="42"/>
      <c r="J445" s="42"/>
      <c r="K445" s="42"/>
      <c r="L445" s="42"/>
      <c r="M445" s="42"/>
      <c r="N445" s="42"/>
      <c r="O445" s="42"/>
      <c r="P445" s="42"/>
      <c r="Q445" s="42"/>
      <c r="R445" s="42"/>
      <c r="S445" s="42"/>
      <c r="T445" s="42"/>
      <c r="U445" s="42"/>
      <c r="V445" s="42"/>
      <c r="W445" s="42"/>
      <c r="X445" s="42"/>
      <c r="Y445" s="42"/>
      <c r="Z445" s="42"/>
    </row>
    <row r="446" spans="1:26" ht="12.75" customHeight="1" x14ac:dyDescent="0.25">
      <c r="A446" s="42"/>
      <c r="B446" s="42"/>
      <c r="C446" s="42"/>
      <c r="D446" s="42"/>
      <c r="E446" s="42"/>
      <c r="F446" s="42"/>
      <c r="G446" s="42"/>
      <c r="H446" s="42"/>
      <c r="I446" s="42"/>
      <c r="J446" s="42"/>
      <c r="K446" s="42"/>
      <c r="L446" s="42"/>
      <c r="M446" s="42"/>
      <c r="N446" s="42"/>
      <c r="O446" s="42"/>
      <c r="P446" s="42"/>
      <c r="Q446" s="42"/>
      <c r="R446" s="42"/>
      <c r="S446" s="42"/>
      <c r="T446" s="42"/>
      <c r="U446" s="42"/>
      <c r="V446" s="42"/>
      <c r="W446" s="42"/>
      <c r="X446" s="42"/>
      <c r="Y446" s="42"/>
      <c r="Z446" s="42"/>
    </row>
    <row r="447" spans="1:26" ht="12.75" customHeight="1" x14ac:dyDescent="0.25">
      <c r="A447" s="42"/>
      <c r="B447" s="42"/>
      <c r="C447" s="42"/>
      <c r="D447" s="42"/>
      <c r="E447" s="42"/>
      <c r="F447" s="42"/>
      <c r="G447" s="42"/>
      <c r="H447" s="42"/>
      <c r="I447" s="42"/>
      <c r="J447" s="42"/>
      <c r="K447" s="42"/>
      <c r="L447" s="42"/>
      <c r="M447" s="42"/>
      <c r="N447" s="42"/>
      <c r="O447" s="42"/>
      <c r="P447" s="42"/>
      <c r="Q447" s="42"/>
      <c r="R447" s="42"/>
      <c r="S447" s="42"/>
      <c r="T447" s="42"/>
      <c r="U447" s="42"/>
      <c r="V447" s="42"/>
      <c r="W447" s="42"/>
      <c r="X447" s="42"/>
      <c r="Y447" s="42"/>
      <c r="Z447" s="42"/>
    </row>
    <row r="448" spans="1:26" ht="12.75" customHeight="1" x14ac:dyDescent="0.25">
      <c r="A448" s="42"/>
      <c r="B448" s="42"/>
      <c r="C448" s="42"/>
      <c r="D448" s="42"/>
      <c r="E448" s="42"/>
      <c r="F448" s="42"/>
      <c r="G448" s="42"/>
      <c r="H448" s="42"/>
      <c r="I448" s="42"/>
      <c r="J448" s="42"/>
      <c r="K448" s="42"/>
      <c r="L448" s="42"/>
      <c r="M448" s="42"/>
      <c r="N448" s="42"/>
      <c r="O448" s="42"/>
      <c r="P448" s="42"/>
      <c r="Q448" s="42"/>
      <c r="R448" s="42"/>
      <c r="S448" s="42"/>
      <c r="T448" s="42"/>
      <c r="U448" s="42"/>
      <c r="V448" s="42"/>
      <c r="W448" s="42"/>
      <c r="X448" s="42"/>
      <c r="Y448" s="42"/>
      <c r="Z448" s="42"/>
    </row>
    <row r="449" spans="1:26" ht="12.75" customHeight="1" x14ac:dyDescent="0.25">
      <c r="A449" s="42"/>
      <c r="B449" s="42"/>
      <c r="C449" s="42"/>
      <c r="D449" s="42"/>
      <c r="E449" s="42"/>
      <c r="F449" s="42"/>
      <c r="G449" s="42"/>
      <c r="H449" s="42"/>
      <c r="I449" s="42"/>
      <c r="J449" s="42"/>
      <c r="K449" s="42"/>
      <c r="L449" s="42"/>
      <c r="M449" s="42"/>
      <c r="N449" s="42"/>
      <c r="O449" s="42"/>
      <c r="P449" s="42"/>
      <c r="Q449" s="42"/>
      <c r="R449" s="42"/>
      <c r="S449" s="42"/>
      <c r="T449" s="42"/>
      <c r="U449" s="42"/>
      <c r="V449" s="42"/>
      <c r="W449" s="42"/>
      <c r="X449" s="42"/>
      <c r="Y449" s="42"/>
      <c r="Z449" s="42"/>
    </row>
    <row r="450" spans="1:26" ht="12.75" customHeight="1" x14ac:dyDescent="0.25">
      <c r="A450" s="42"/>
      <c r="B450" s="42"/>
      <c r="C450" s="42"/>
      <c r="D450" s="42"/>
      <c r="E450" s="42"/>
      <c r="F450" s="42"/>
      <c r="G450" s="42"/>
      <c r="H450" s="42"/>
      <c r="I450" s="42"/>
      <c r="J450" s="42"/>
      <c r="K450" s="42"/>
      <c r="L450" s="42"/>
      <c r="M450" s="42"/>
      <c r="N450" s="42"/>
      <c r="O450" s="42"/>
      <c r="P450" s="42"/>
      <c r="Q450" s="42"/>
      <c r="R450" s="42"/>
      <c r="S450" s="42"/>
      <c r="T450" s="42"/>
      <c r="U450" s="42"/>
      <c r="V450" s="42"/>
      <c r="W450" s="42"/>
      <c r="X450" s="42"/>
      <c r="Y450" s="42"/>
      <c r="Z450" s="42"/>
    </row>
    <row r="451" spans="1:26" ht="12.75" customHeight="1" x14ac:dyDescent="0.25">
      <c r="A451" s="42"/>
      <c r="B451" s="42"/>
      <c r="C451" s="42"/>
      <c r="D451" s="42"/>
      <c r="E451" s="42"/>
      <c r="F451" s="42"/>
      <c r="G451" s="42"/>
      <c r="H451" s="42"/>
      <c r="I451" s="42"/>
      <c r="J451" s="42"/>
      <c r="K451" s="42"/>
      <c r="L451" s="42"/>
      <c r="M451" s="42"/>
      <c r="N451" s="42"/>
      <c r="O451" s="42"/>
      <c r="P451" s="42"/>
      <c r="Q451" s="42"/>
      <c r="R451" s="42"/>
      <c r="S451" s="42"/>
      <c r="T451" s="42"/>
      <c r="U451" s="42"/>
      <c r="V451" s="42"/>
      <c r="W451" s="42"/>
      <c r="X451" s="42"/>
      <c r="Y451" s="42"/>
      <c r="Z451" s="42"/>
    </row>
    <row r="452" spans="1:26" ht="12.75" customHeight="1" x14ac:dyDescent="0.25">
      <c r="A452" s="42"/>
      <c r="B452" s="42"/>
      <c r="C452" s="42"/>
      <c r="D452" s="42"/>
      <c r="E452" s="42"/>
      <c r="F452" s="42"/>
      <c r="G452" s="42"/>
      <c r="H452" s="42"/>
      <c r="I452" s="42"/>
      <c r="J452" s="42"/>
      <c r="K452" s="42"/>
      <c r="L452" s="42"/>
      <c r="M452" s="42"/>
      <c r="N452" s="42"/>
      <c r="O452" s="42"/>
      <c r="P452" s="42"/>
      <c r="Q452" s="42"/>
      <c r="R452" s="42"/>
      <c r="S452" s="42"/>
      <c r="T452" s="42"/>
      <c r="U452" s="42"/>
      <c r="V452" s="42"/>
      <c r="W452" s="42"/>
      <c r="X452" s="42"/>
      <c r="Y452" s="42"/>
      <c r="Z452" s="42"/>
    </row>
    <row r="453" spans="1:26" ht="12.75" customHeight="1" x14ac:dyDescent="0.25">
      <c r="A453" s="42"/>
      <c r="B453" s="42"/>
      <c r="C453" s="42"/>
      <c r="D453" s="42"/>
      <c r="E453" s="42"/>
      <c r="F453" s="42"/>
      <c r="G453" s="42"/>
      <c r="H453" s="42"/>
      <c r="I453" s="42"/>
      <c r="J453" s="42"/>
      <c r="K453" s="42"/>
      <c r="L453" s="42"/>
      <c r="M453" s="42"/>
      <c r="N453" s="42"/>
      <c r="O453" s="42"/>
      <c r="P453" s="42"/>
      <c r="Q453" s="42"/>
      <c r="R453" s="42"/>
      <c r="S453" s="42"/>
      <c r="T453" s="42"/>
      <c r="U453" s="42"/>
      <c r="V453" s="42"/>
      <c r="W453" s="42"/>
      <c r="X453" s="42"/>
      <c r="Y453" s="42"/>
      <c r="Z453" s="42"/>
    </row>
    <row r="454" spans="1:26" ht="12.75" customHeight="1" x14ac:dyDescent="0.25">
      <c r="A454" s="42"/>
      <c r="B454" s="42"/>
      <c r="C454" s="42"/>
      <c r="D454" s="42"/>
      <c r="E454" s="42"/>
      <c r="F454" s="42"/>
      <c r="G454" s="42"/>
      <c r="H454" s="42"/>
      <c r="I454" s="42"/>
      <c r="J454" s="42"/>
      <c r="K454" s="42"/>
      <c r="L454" s="42"/>
      <c r="M454" s="42"/>
      <c r="N454" s="42"/>
      <c r="O454" s="42"/>
      <c r="P454" s="42"/>
      <c r="Q454" s="42"/>
      <c r="R454" s="42"/>
      <c r="S454" s="42"/>
      <c r="T454" s="42"/>
      <c r="U454" s="42"/>
      <c r="V454" s="42"/>
      <c r="W454" s="42"/>
      <c r="X454" s="42"/>
      <c r="Y454" s="42"/>
      <c r="Z454" s="42"/>
    </row>
    <row r="455" spans="1:26" ht="12.75" customHeight="1" x14ac:dyDescent="0.25">
      <c r="A455" s="42"/>
      <c r="B455" s="42"/>
      <c r="C455" s="42"/>
      <c r="D455" s="42"/>
      <c r="E455" s="42"/>
      <c r="F455" s="42"/>
      <c r="G455" s="42"/>
      <c r="H455" s="42"/>
      <c r="I455" s="42"/>
      <c r="J455" s="42"/>
      <c r="K455" s="42"/>
      <c r="L455" s="42"/>
      <c r="M455" s="42"/>
      <c r="N455" s="42"/>
      <c r="O455" s="42"/>
      <c r="P455" s="42"/>
      <c r="Q455" s="42"/>
      <c r="R455" s="42"/>
      <c r="S455" s="42"/>
      <c r="T455" s="42"/>
      <c r="U455" s="42"/>
      <c r="V455" s="42"/>
      <c r="W455" s="42"/>
      <c r="X455" s="42"/>
      <c r="Y455" s="42"/>
      <c r="Z455" s="42"/>
    </row>
    <row r="456" spans="1:26" ht="12.75" customHeight="1" x14ac:dyDescent="0.25">
      <c r="A456" s="42"/>
      <c r="B456" s="42"/>
      <c r="C456" s="42"/>
      <c r="D456" s="42"/>
      <c r="E456" s="42"/>
      <c r="F456" s="42"/>
      <c r="G456" s="42"/>
      <c r="H456" s="42"/>
      <c r="I456" s="42"/>
      <c r="J456" s="42"/>
      <c r="K456" s="42"/>
      <c r="L456" s="42"/>
      <c r="M456" s="42"/>
      <c r="N456" s="42"/>
      <c r="O456" s="42"/>
      <c r="P456" s="42"/>
      <c r="Q456" s="42"/>
      <c r="R456" s="42"/>
      <c r="S456" s="42"/>
      <c r="T456" s="42"/>
      <c r="U456" s="42"/>
      <c r="V456" s="42"/>
      <c r="W456" s="42"/>
      <c r="X456" s="42"/>
      <c r="Y456" s="42"/>
      <c r="Z456" s="42"/>
    </row>
    <row r="457" spans="1:26" ht="12.75" customHeight="1" x14ac:dyDescent="0.25">
      <c r="A457" s="42"/>
      <c r="B457" s="42"/>
      <c r="C457" s="42"/>
      <c r="D457" s="42"/>
      <c r="E457" s="42"/>
      <c r="F457" s="42"/>
      <c r="G457" s="42"/>
      <c r="H457" s="42"/>
      <c r="I457" s="42"/>
      <c r="J457" s="42"/>
      <c r="K457" s="42"/>
      <c r="L457" s="42"/>
      <c r="M457" s="42"/>
      <c r="N457" s="42"/>
      <c r="O457" s="42"/>
      <c r="P457" s="42"/>
      <c r="Q457" s="42"/>
      <c r="R457" s="42"/>
      <c r="S457" s="42"/>
      <c r="T457" s="42"/>
      <c r="U457" s="42"/>
      <c r="V457" s="42"/>
      <c r="W457" s="42"/>
      <c r="X457" s="42"/>
      <c r="Y457" s="42"/>
      <c r="Z457" s="42"/>
    </row>
    <row r="458" spans="1:26" ht="12.75" customHeight="1" x14ac:dyDescent="0.25">
      <c r="A458" s="42"/>
      <c r="B458" s="42"/>
      <c r="C458" s="42"/>
      <c r="D458" s="42"/>
      <c r="E458" s="42"/>
      <c r="F458" s="42"/>
      <c r="G458" s="42"/>
      <c r="H458" s="42"/>
      <c r="I458" s="42"/>
      <c r="J458" s="42"/>
      <c r="K458" s="42"/>
      <c r="L458" s="42"/>
      <c r="M458" s="42"/>
      <c r="N458" s="42"/>
      <c r="O458" s="42"/>
      <c r="P458" s="42"/>
      <c r="Q458" s="42"/>
      <c r="R458" s="42"/>
      <c r="S458" s="42"/>
      <c r="T458" s="42"/>
      <c r="U458" s="42"/>
      <c r="V458" s="42"/>
      <c r="W458" s="42"/>
      <c r="X458" s="42"/>
      <c r="Y458" s="42"/>
      <c r="Z458" s="42"/>
    </row>
    <row r="459" spans="1:26" ht="12.75" customHeight="1" x14ac:dyDescent="0.25">
      <c r="A459" s="42"/>
      <c r="B459" s="42"/>
      <c r="C459" s="42"/>
      <c r="D459" s="42"/>
      <c r="E459" s="42"/>
      <c r="F459" s="42"/>
      <c r="G459" s="42"/>
      <c r="H459" s="42"/>
      <c r="I459" s="42"/>
      <c r="J459" s="42"/>
      <c r="K459" s="42"/>
      <c r="L459" s="42"/>
      <c r="M459" s="42"/>
      <c r="N459" s="42"/>
      <c r="O459" s="42"/>
      <c r="P459" s="42"/>
      <c r="Q459" s="42"/>
      <c r="R459" s="42"/>
      <c r="S459" s="42"/>
      <c r="T459" s="42"/>
      <c r="U459" s="42"/>
      <c r="V459" s="42"/>
      <c r="W459" s="42"/>
      <c r="X459" s="42"/>
      <c r="Y459" s="42"/>
      <c r="Z459" s="42"/>
    </row>
    <row r="460" spans="1:26" ht="12.75" customHeight="1" x14ac:dyDescent="0.25">
      <c r="A460" s="42"/>
      <c r="B460" s="42"/>
      <c r="C460" s="42"/>
      <c r="D460" s="42"/>
      <c r="E460" s="42"/>
      <c r="F460" s="42"/>
      <c r="G460" s="42"/>
      <c r="H460" s="42"/>
      <c r="I460" s="42"/>
      <c r="J460" s="42"/>
      <c r="K460" s="42"/>
      <c r="L460" s="42"/>
      <c r="M460" s="42"/>
      <c r="N460" s="42"/>
      <c r="O460" s="42"/>
      <c r="P460" s="42"/>
      <c r="Q460" s="42"/>
      <c r="R460" s="42"/>
      <c r="S460" s="42"/>
      <c r="T460" s="42"/>
      <c r="U460" s="42"/>
      <c r="V460" s="42"/>
      <c r="W460" s="42"/>
      <c r="X460" s="42"/>
      <c r="Y460" s="42"/>
      <c r="Z460" s="42"/>
    </row>
    <row r="461" spans="1:26" ht="12.75" customHeight="1" x14ac:dyDescent="0.25">
      <c r="A461" s="42"/>
      <c r="B461" s="42"/>
      <c r="C461" s="42"/>
      <c r="D461" s="42"/>
      <c r="E461" s="42"/>
      <c r="F461" s="42"/>
      <c r="G461" s="42"/>
      <c r="H461" s="42"/>
      <c r="I461" s="42"/>
      <c r="J461" s="42"/>
      <c r="K461" s="42"/>
      <c r="L461" s="42"/>
      <c r="M461" s="42"/>
      <c r="N461" s="42"/>
      <c r="O461" s="42"/>
      <c r="P461" s="42"/>
      <c r="Q461" s="42"/>
      <c r="R461" s="42"/>
      <c r="S461" s="42"/>
      <c r="T461" s="42"/>
      <c r="U461" s="42"/>
      <c r="V461" s="42"/>
      <c r="W461" s="42"/>
      <c r="X461" s="42"/>
      <c r="Y461" s="42"/>
      <c r="Z461" s="42"/>
    </row>
    <row r="462" spans="1:26" ht="12.75" customHeight="1" x14ac:dyDescent="0.25">
      <c r="A462" s="42"/>
      <c r="B462" s="42"/>
      <c r="C462" s="42"/>
      <c r="D462" s="42"/>
      <c r="E462" s="42"/>
      <c r="F462" s="42"/>
      <c r="G462" s="42"/>
      <c r="H462" s="42"/>
      <c r="I462" s="42"/>
      <c r="J462" s="42"/>
      <c r="K462" s="42"/>
      <c r="L462" s="42"/>
      <c r="M462" s="42"/>
      <c r="N462" s="42"/>
      <c r="O462" s="42"/>
      <c r="P462" s="42"/>
      <c r="Q462" s="42"/>
      <c r="R462" s="42"/>
      <c r="S462" s="42"/>
      <c r="T462" s="42"/>
      <c r="U462" s="42"/>
      <c r="V462" s="42"/>
      <c r="W462" s="42"/>
      <c r="X462" s="42"/>
      <c r="Y462" s="42"/>
      <c r="Z462" s="42"/>
    </row>
    <row r="463" spans="1:26" ht="12.75" customHeight="1" x14ac:dyDescent="0.25">
      <c r="A463" s="42"/>
      <c r="B463" s="42"/>
      <c r="C463" s="42"/>
      <c r="D463" s="42"/>
      <c r="E463" s="42"/>
      <c r="F463" s="42"/>
      <c r="G463" s="42"/>
      <c r="H463" s="42"/>
      <c r="I463" s="42"/>
      <c r="J463" s="42"/>
      <c r="K463" s="42"/>
      <c r="L463" s="42"/>
      <c r="M463" s="42"/>
      <c r="N463" s="42"/>
      <c r="O463" s="42"/>
      <c r="P463" s="42"/>
      <c r="Q463" s="42"/>
      <c r="R463" s="42"/>
      <c r="S463" s="42"/>
      <c r="T463" s="42"/>
      <c r="U463" s="42"/>
      <c r="V463" s="42"/>
      <c r="W463" s="42"/>
      <c r="X463" s="42"/>
      <c r="Y463" s="42"/>
      <c r="Z463" s="42"/>
    </row>
    <row r="464" spans="1:26" ht="12.75" customHeight="1" x14ac:dyDescent="0.25">
      <c r="A464" s="42"/>
      <c r="B464" s="42"/>
      <c r="C464" s="42"/>
      <c r="D464" s="42"/>
      <c r="E464" s="42"/>
      <c r="F464" s="42"/>
      <c r="G464" s="42"/>
      <c r="H464" s="42"/>
      <c r="I464" s="42"/>
      <c r="J464" s="42"/>
      <c r="K464" s="42"/>
      <c r="L464" s="42"/>
      <c r="M464" s="42"/>
      <c r="N464" s="42"/>
      <c r="O464" s="42"/>
      <c r="P464" s="42"/>
      <c r="Q464" s="42"/>
      <c r="R464" s="42"/>
      <c r="S464" s="42"/>
      <c r="T464" s="42"/>
      <c r="U464" s="42"/>
      <c r="V464" s="42"/>
      <c r="W464" s="42"/>
      <c r="X464" s="42"/>
      <c r="Y464" s="42"/>
      <c r="Z464" s="42"/>
    </row>
    <row r="465" spans="1:26" ht="12.75" customHeight="1" x14ac:dyDescent="0.25">
      <c r="A465" s="42"/>
      <c r="B465" s="42"/>
      <c r="C465" s="42"/>
      <c r="D465" s="42"/>
      <c r="E465" s="42"/>
      <c r="F465" s="42"/>
      <c r="G465" s="42"/>
      <c r="H465" s="42"/>
      <c r="I465" s="42"/>
      <c r="J465" s="42"/>
      <c r="K465" s="42"/>
      <c r="L465" s="42"/>
      <c r="M465" s="42"/>
      <c r="N465" s="42"/>
      <c r="O465" s="42"/>
      <c r="P465" s="42"/>
      <c r="Q465" s="42"/>
      <c r="R465" s="42"/>
      <c r="S465" s="42"/>
      <c r="T465" s="42"/>
      <c r="U465" s="42"/>
      <c r="V465" s="42"/>
      <c r="W465" s="42"/>
      <c r="X465" s="42"/>
      <c r="Y465" s="42"/>
      <c r="Z465" s="42"/>
    </row>
    <row r="466" spans="1:26" ht="12.75" customHeight="1" x14ac:dyDescent="0.25">
      <c r="A466" s="42"/>
      <c r="B466" s="42"/>
      <c r="C466" s="42"/>
      <c r="D466" s="42"/>
      <c r="E466" s="42"/>
      <c r="F466" s="42"/>
      <c r="G466" s="42"/>
      <c r="H466" s="42"/>
      <c r="I466" s="42"/>
      <c r="J466" s="42"/>
      <c r="K466" s="42"/>
      <c r="L466" s="42"/>
      <c r="M466" s="42"/>
      <c r="N466" s="42"/>
      <c r="O466" s="42"/>
      <c r="P466" s="42"/>
      <c r="Q466" s="42"/>
      <c r="R466" s="42"/>
      <c r="S466" s="42"/>
      <c r="T466" s="42"/>
      <c r="U466" s="42"/>
      <c r="V466" s="42"/>
      <c r="W466" s="42"/>
      <c r="X466" s="42"/>
      <c r="Y466" s="42"/>
      <c r="Z466" s="42"/>
    </row>
    <row r="467" spans="1:26" ht="12.75" customHeight="1" x14ac:dyDescent="0.25">
      <c r="A467" s="42"/>
      <c r="B467" s="42"/>
      <c r="C467" s="42"/>
      <c r="D467" s="42"/>
      <c r="E467" s="42"/>
      <c r="F467" s="42"/>
      <c r="G467" s="42"/>
      <c r="H467" s="42"/>
      <c r="I467" s="42"/>
      <c r="J467" s="42"/>
      <c r="K467" s="42"/>
      <c r="L467" s="42"/>
      <c r="M467" s="42"/>
      <c r="N467" s="42"/>
      <c r="O467" s="42"/>
      <c r="P467" s="42"/>
      <c r="Q467" s="42"/>
      <c r="R467" s="42"/>
      <c r="S467" s="42"/>
      <c r="T467" s="42"/>
      <c r="U467" s="42"/>
      <c r="V467" s="42"/>
      <c r="W467" s="42"/>
      <c r="X467" s="42"/>
      <c r="Y467" s="42"/>
      <c r="Z467" s="42"/>
    </row>
    <row r="468" spans="1:26" ht="12.75" customHeight="1" x14ac:dyDescent="0.25">
      <c r="A468" s="42"/>
      <c r="B468" s="42"/>
      <c r="C468" s="42"/>
      <c r="D468" s="42"/>
      <c r="E468" s="42"/>
      <c r="F468" s="42"/>
      <c r="G468" s="42"/>
      <c r="H468" s="42"/>
      <c r="I468" s="42"/>
      <c r="J468" s="42"/>
      <c r="K468" s="42"/>
      <c r="L468" s="42"/>
      <c r="M468" s="42"/>
      <c r="N468" s="42"/>
      <c r="O468" s="42"/>
      <c r="P468" s="42"/>
      <c r="Q468" s="42"/>
      <c r="R468" s="42"/>
      <c r="S468" s="42"/>
      <c r="T468" s="42"/>
      <c r="U468" s="42"/>
      <c r="V468" s="42"/>
      <c r="W468" s="42"/>
      <c r="X468" s="42"/>
      <c r="Y468" s="42"/>
      <c r="Z468" s="42"/>
    </row>
    <row r="469" spans="1:26" ht="12.75" customHeight="1" x14ac:dyDescent="0.25">
      <c r="A469" s="42"/>
      <c r="B469" s="42"/>
      <c r="C469" s="42"/>
      <c r="D469" s="42"/>
      <c r="E469" s="42"/>
      <c r="F469" s="42"/>
      <c r="G469" s="42"/>
      <c r="H469" s="42"/>
      <c r="I469" s="42"/>
      <c r="J469" s="42"/>
      <c r="K469" s="42"/>
      <c r="L469" s="42"/>
      <c r="M469" s="42"/>
      <c r="N469" s="42"/>
      <c r="O469" s="42"/>
      <c r="P469" s="42"/>
      <c r="Q469" s="42"/>
      <c r="R469" s="42"/>
      <c r="S469" s="42"/>
      <c r="T469" s="42"/>
      <c r="U469" s="42"/>
      <c r="V469" s="42"/>
      <c r="W469" s="42"/>
      <c r="X469" s="42"/>
      <c r="Y469" s="42"/>
      <c r="Z469" s="42"/>
    </row>
    <row r="470" spans="1:26" ht="12.75" customHeight="1" x14ac:dyDescent="0.25">
      <c r="A470" s="42"/>
      <c r="B470" s="42"/>
      <c r="C470" s="42"/>
      <c r="D470" s="42"/>
      <c r="E470" s="42"/>
      <c r="F470" s="42"/>
      <c r="G470" s="42"/>
      <c r="H470" s="42"/>
      <c r="I470" s="42"/>
      <c r="J470" s="42"/>
      <c r="K470" s="42"/>
      <c r="L470" s="42"/>
      <c r="M470" s="42"/>
      <c r="N470" s="42"/>
      <c r="O470" s="42"/>
      <c r="P470" s="42"/>
      <c r="Q470" s="42"/>
      <c r="R470" s="42"/>
      <c r="S470" s="42"/>
      <c r="T470" s="42"/>
      <c r="U470" s="42"/>
      <c r="V470" s="42"/>
      <c r="W470" s="42"/>
      <c r="X470" s="42"/>
      <c r="Y470" s="42"/>
      <c r="Z470" s="42"/>
    </row>
    <row r="471" spans="1:26" ht="12.75" customHeight="1" x14ac:dyDescent="0.25">
      <c r="A471" s="42"/>
      <c r="B471" s="42"/>
      <c r="C471" s="42"/>
      <c r="D471" s="42"/>
      <c r="E471" s="42"/>
      <c r="F471" s="42"/>
      <c r="G471" s="42"/>
      <c r="H471" s="42"/>
      <c r="I471" s="42"/>
      <c r="J471" s="42"/>
      <c r="K471" s="42"/>
      <c r="L471" s="42"/>
      <c r="M471" s="42"/>
      <c r="N471" s="42"/>
      <c r="O471" s="42"/>
      <c r="P471" s="42"/>
      <c r="Q471" s="42"/>
      <c r="R471" s="42"/>
      <c r="S471" s="42"/>
      <c r="T471" s="42"/>
      <c r="U471" s="42"/>
      <c r="V471" s="42"/>
      <c r="W471" s="42"/>
      <c r="X471" s="42"/>
      <c r="Y471" s="42"/>
      <c r="Z471" s="42"/>
    </row>
    <row r="472" spans="1:26" ht="12.75" customHeight="1" x14ac:dyDescent="0.25">
      <c r="A472" s="42"/>
      <c r="B472" s="42"/>
      <c r="C472" s="42"/>
      <c r="D472" s="42"/>
      <c r="E472" s="42"/>
      <c r="F472" s="42"/>
      <c r="G472" s="42"/>
      <c r="H472" s="42"/>
      <c r="I472" s="42"/>
      <c r="J472" s="42"/>
      <c r="K472" s="42"/>
      <c r="L472" s="42"/>
      <c r="M472" s="42"/>
      <c r="N472" s="42"/>
      <c r="O472" s="42"/>
      <c r="P472" s="42"/>
      <c r="Q472" s="42"/>
      <c r="R472" s="42"/>
      <c r="S472" s="42"/>
      <c r="T472" s="42"/>
      <c r="U472" s="42"/>
      <c r="V472" s="42"/>
      <c r="W472" s="42"/>
      <c r="X472" s="42"/>
      <c r="Y472" s="42"/>
      <c r="Z472" s="42"/>
    </row>
    <row r="473" spans="1:26" ht="12.75" customHeight="1" x14ac:dyDescent="0.25">
      <c r="A473" s="42"/>
      <c r="B473" s="42"/>
      <c r="C473" s="42"/>
      <c r="D473" s="42"/>
      <c r="E473" s="42"/>
      <c r="F473" s="42"/>
      <c r="G473" s="42"/>
      <c r="H473" s="42"/>
      <c r="I473" s="42"/>
      <c r="J473" s="42"/>
      <c r="K473" s="42"/>
      <c r="L473" s="42"/>
      <c r="M473" s="42"/>
      <c r="N473" s="42"/>
      <c r="O473" s="42"/>
      <c r="P473" s="42"/>
      <c r="Q473" s="42"/>
      <c r="R473" s="42"/>
      <c r="S473" s="42"/>
      <c r="T473" s="42"/>
      <c r="U473" s="42"/>
      <c r="V473" s="42"/>
      <c r="W473" s="42"/>
      <c r="X473" s="42"/>
      <c r="Y473" s="42"/>
      <c r="Z473" s="42"/>
    </row>
    <row r="474" spans="1:26" ht="12.75" customHeight="1" x14ac:dyDescent="0.25">
      <c r="A474" s="42"/>
      <c r="B474" s="42"/>
      <c r="C474" s="42"/>
      <c r="D474" s="42"/>
      <c r="E474" s="42"/>
      <c r="F474" s="42"/>
      <c r="G474" s="42"/>
      <c r="H474" s="42"/>
      <c r="I474" s="42"/>
      <c r="J474" s="42"/>
      <c r="K474" s="42"/>
      <c r="L474" s="42"/>
      <c r="M474" s="42"/>
      <c r="N474" s="42"/>
      <c r="O474" s="42"/>
      <c r="P474" s="42"/>
      <c r="Q474" s="42"/>
      <c r="R474" s="42"/>
      <c r="S474" s="42"/>
      <c r="T474" s="42"/>
      <c r="U474" s="42"/>
      <c r="V474" s="42"/>
      <c r="W474" s="42"/>
      <c r="X474" s="42"/>
      <c r="Y474" s="42"/>
      <c r="Z474" s="42"/>
    </row>
    <row r="475" spans="1:26" ht="12.75" customHeight="1" x14ac:dyDescent="0.25">
      <c r="A475" s="42"/>
      <c r="B475" s="42"/>
      <c r="C475" s="42"/>
      <c r="D475" s="42"/>
      <c r="E475" s="42"/>
      <c r="F475" s="42"/>
      <c r="G475" s="42"/>
      <c r="H475" s="42"/>
      <c r="I475" s="42"/>
      <c r="J475" s="42"/>
      <c r="K475" s="42"/>
      <c r="L475" s="42"/>
      <c r="M475" s="42"/>
      <c r="N475" s="42"/>
      <c r="O475" s="42"/>
      <c r="P475" s="42"/>
      <c r="Q475" s="42"/>
      <c r="R475" s="42"/>
      <c r="S475" s="42"/>
      <c r="T475" s="42"/>
      <c r="U475" s="42"/>
      <c r="V475" s="42"/>
      <c r="W475" s="42"/>
      <c r="X475" s="42"/>
      <c r="Y475" s="42"/>
      <c r="Z475" s="42"/>
    </row>
    <row r="476" spans="1:26" ht="12.75" customHeight="1" x14ac:dyDescent="0.25">
      <c r="A476" s="42"/>
      <c r="B476" s="42"/>
      <c r="C476" s="42"/>
      <c r="D476" s="42"/>
      <c r="E476" s="42"/>
      <c r="F476" s="42"/>
      <c r="G476" s="42"/>
      <c r="H476" s="42"/>
      <c r="I476" s="42"/>
      <c r="J476" s="42"/>
      <c r="K476" s="42"/>
      <c r="L476" s="42"/>
      <c r="M476" s="42"/>
      <c r="N476" s="42"/>
      <c r="O476" s="42"/>
      <c r="P476" s="42"/>
      <c r="Q476" s="42"/>
      <c r="R476" s="42"/>
      <c r="S476" s="42"/>
      <c r="T476" s="42"/>
      <c r="U476" s="42"/>
      <c r="V476" s="42"/>
      <c r="W476" s="42"/>
      <c r="X476" s="42"/>
      <c r="Y476" s="42"/>
      <c r="Z476" s="42"/>
    </row>
    <row r="477" spans="1:26" ht="12.75" customHeight="1" x14ac:dyDescent="0.25">
      <c r="A477" s="42"/>
      <c r="B477" s="42"/>
      <c r="C477" s="42"/>
      <c r="D477" s="42"/>
      <c r="E477" s="42"/>
      <c r="F477" s="42"/>
      <c r="G477" s="42"/>
      <c r="H477" s="42"/>
      <c r="I477" s="42"/>
      <c r="J477" s="42"/>
      <c r="K477" s="42"/>
      <c r="L477" s="42"/>
      <c r="M477" s="42"/>
      <c r="N477" s="42"/>
      <c r="O477" s="42"/>
      <c r="P477" s="42"/>
      <c r="Q477" s="42"/>
      <c r="R477" s="42"/>
      <c r="S477" s="42"/>
      <c r="T477" s="42"/>
      <c r="U477" s="42"/>
      <c r="V477" s="42"/>
      <c r="W477" s="42"/>
      <c r="X477" s="42"/>
      <c r="Y477" s="42"/>
      <c r="Z477" s="42"/>
    </row>
    <row r="478" spans="1:26" ht="12.75" customHeight="1" x14ac:dyDescent="0.25">
      <c r="A478" s="42"/>
      <c r="B478" s="42"/>
      <c r="C478" s="42"/>
      <c r="D478" s="42"/>
      <c r="E478" s="42"/>
      <c r="F478" s="42"/>
      <c r="G478" s="42"/>
      <c r="H478" s="42"/>
      <c r="I478" s="42"/>
      <c r="J478" s="42"/>
      <c r="K478" s="42"/>
      <c r="L478" s="42"/>
      <c r="M478" s="42"/>
      <c r="N478" s="42"/>
      <c r="O478" s="42"/>
      <c r="P478" s="42"/>
      <c r="Q478" s="42"/>
      <c r="R478" s="42"/>
      <c r="S478" s="42"/>
      <c r="T478" s="42"/>
      <c r="U478" s="42"/>
      <c r="V478" s="42"/>
      <c r="W478" s="42"/>
      <c r="X478" s="42"/>
      <c r="Y478" s="42"/>
      <c r="Z478" s="42"/>
    </row>
    <row r="479" spans="1:26" ht="12.75" customHeight="1" x14ac:dyDescent="0.25">
      <c r="A479" s="42"/>
      <c r="B479" s="42"/>
      <c r="C479" s="42"/>
      <c r="D479" s="42"/>
      <c r="E479" s="42"/>
      <c r="F479" s="42"/>
      <c r="G479" s="42"/>
      <c r="H479" s="42"/>
      <c r="I479" s="42"/>
      <c r="J479" s="42"/>
      <c r="K479" s="42"/>
      <c r="L479" s="42"/>
      <c r="M479" s="42"/>
      <c r="N479" s="42"/>
      <c r="O479" s="42"/>
      <c r="P479" s="42"/>
      <c r="Q479" s="42"/>
      <c r="R479" s="42"/>
      <c r="S479" s="42"/>
      <c r="T479" s="42"/>
      <c r="U479" s="42"/>
      <c r="V479" s="42"/>
      <c r="W479" s="42"/>
      <c r="X479" s="42"/>
      <c r="Y479" s="42"/>
      <c r="Z479" s="42"/>
    </row>
    <row r="480" spans="1:26" ht="12.75" customHeight="1" x14ac:dyDescent="0.25">
      <c r="A480" s="42"/>
      <c r="B480" s="42"/>
      <c r="C480" s="42"/>
      <c r="D480" s="42"/>
      <c r="E480" s="42"/>
      <c r="F480" s="42"/>
      <c r="G480" s="42"/>
      <c r="H480" s="42"/>
      <c r="I480" s="42"/>
      <c r="J480" s="42"/>
      <c r="K480" s="42"/>
      <c r="L480" s="42"/>
      <c r="M480" s="42"/>
      <c r="N480" s="42"/>
      <c r="O480" s="42"/>
      <c r="P480" s="42"/>
      <c r="Q480" s="42"/>
      <c r="R480" s="42"/>
      <c r="S480" s="42"/>
      <c r="T480" s="42"/>
      <c r="U480" s="42"/>
      <c r="V480" s="42"/>
      <c r="W480" s="42"/>
      <c r="X480" s="42"/>
      <c r="Y480" s="42"/>
      <c r="Z480" s="42"/>
    </row>
    <row r="481" spans="1:26" ht="12.75" customHeight="1" x14ac:dyDescent="0.25">
      <c r="A481" s="42"/>
      <c r="B481" s="42"/>
      <c r="C481" s="42"/>
      <c r="D481" s="42"/>
      <c r="E481" s="42"/>
      <c r="F481" s="42"/>
      <c r="G481" s="42"/>
      <c r="H481" s="42"/>
      <c r="I481" s="42"/>
      <c r="J481" s="42"/>
      <c r="K481" s="42"/>
      <c r="L481" s="42"/>
      <c r="M481" s="42"/>
      <c r="N481" s="42"/>
      <c r="O481" s="42"/>
      <c r="P481" s="42"/>
      <c r="Q481" s="42"/>
      <c r="R481" s="42"/>
      <c r="S481" s="42"/>
      <c r="T481" s="42"/>
      <c r="U481" s="42"/>
      <c r="V481" s="42"/>
      <c r="W481" s="42"/>
      <c r="X481" s="42"/>
      <c r="Y481" s="42"/>
      <c r="Z481" s="42"/>
    </row>
    <row r="482" spans="1:26" ht="12.75" customHeight="1" x14ac:dyDescent="0.25">
      <c r="A482" s="42"/>
      <c r="B482" s="42"/>
      <c r="C482" s="42"/>
      <c r="D482" s="42"/>
      <c r="E482" s="42"/>
      <c r="F482" s="42"/>
      <c r="G482" s="42"/>
      <c r="H482" s="42"/>
      <c r="I482" s="42"/>
      <c r="J482" s="42"/>
      <c r="K482" s="42"/>
      <c r="L482" s="42"/>
      <c r="M482" s="42"/>
      <c r="N482" s="42"/>
      <c r="O482" s="42"/>
      <c r="P482" s="42"/>
      <c r="Q482" s="42"/>
      <c r="R482" s="42"/>
      <c r="S482" s="42"/>
      <c r="T482" s="42"/>
      <c r="U482" s="42"/>
      <c r="V482" s="42"/>
      <c r="W482" s="42"/>
      <c r="X482" s="42"/>
      <c r="Y482" s="42"/>
      <c r="Z482" s="42"/>
    </row>
    <row r="483" spans="1:26" ht="12.75" customHeight="1" x14ac:dyDescent="0.25">
      <c r="A483" s="42"/>
      <c r="B483" s="42"/>
      <c r="C483" s="42"/>
      <c r="D483" s="42"/>
      <c r="E483" s="42"/>
      <c r="F483" s="42"/>
      <c r="G483" s="42"/>
      <c r="H483" s="42"/>
      <c r="I483" s="42"/>
      <c r="J483" s="42"/>
      <c r="K483" s="42"/>
      <c r="L483" s="42"/>
      <c r="M483" s="42"/>
      <c r="N483" s="42"/>
      <c r="O483" s="42"/>
      <c r="P483" s="42"/>
      <c r="Q483" s="42"/>
      <c r="R483" s="42"/>
      <c r="S483" s="42"/>
      <c r="T483" s="42"/>
      <c r="U483" s="42"/>
      <c r="V483" s="42"/>
      <c r="W483" s="42"/>
      <c r="X483" s="42"/>
      <c r="Y483" s="42"/>
      <c r="Z483" s="42"/>
    </row>
    <row r="484" spans="1:26" ht="12.75" customHeight="1" x14ac:dyDescent="0.25">
      <c r="A484" s="42"/>
      <c r="B484" s="42"/>
      <c r="C484" s="42"/>
      <c r="D484" s="42"/>
      <c r="E484" s="42"/>
      <c r="F484" s="42"/>
      <c r="G484" s="42"/>
      <c r="H484" s="42"/>
      <c r="I484" s="42"/>
      <c r="J484" s="42"/>
      <c r="K484" s="42"/>
      <c r="L484" s="42"/>
      <c r="M484" s="42"/>
      <c r="N484" s="42"/>
      <c r="O484" s="42"/>
      <c r="P484" s="42"/>
      <c r="Q484" s="42"/>
      <c r="R484" s="42"/>
      <c r="S484" s="42"/>
      <c r="T484" s="42"/>
      <c r="U484" s="42"/>
      <c r="V484" s="42"/>
      <c r="W484" s="42"/>
      <c r="X484" s="42"/>
      <c r="Y484" s="42"/>
      <c r="Z484" s="42"/>
    </row>
    <row r="485" spans="1:26" ht="12.75" customHeight="1" x14ac:dyDescent="0.25">
      <c r="A485" s="42"/>
      <c r="B485" s="42"/>
      <c r="C485" s="42"/>
      <c r="D485" s="42"/>
      <c r="E485" s="42"/>
      <c r="F485" s="42"/>
      <c r="G485" s="42"/>
      <c r="H485" s="42"/>
      <c r="I485" s="42"/>
      <c r="J485" s="42"/>
      <c r="K485" s="42"/>
      <c r="L485" s="42"/>
      <c r="M485" s="42"/>
      <c r="N485" s="42"/>
      <c r="O485" s="42"/>
      <c r="P485" s="42"/>
      <c r="Q485" s="42"/>
      <c r="R485" s="42"/>
      <c r="S485" s="42"/>
      <c r="T485" s="42"/>
      <c r="U485" s="42"/>
      <c r="V485" s="42"/>
      <c r="W485" s="42"/>
      <c r="X485" s="42"/>
      <c r="Y485" s="42"/>
      <c r="Z485" s="42"/>
    </row>
    <row r="486" spans="1:26" ht="12.75" customHeight="1" x14ac:dyDescent="0.25">
      <c r="A486" s="42"/>
      <c r="B486" s="42"/>
      <c r="C486" s="42"/>
      <c r="D486" s="42"/>
      <c r="E486" s="42"/>
      <c r="F486" s="42"/>
      <c r="G486" s="42"/>
      <c r="H486" s="42"/>
      <c r="I486" s="42"/>
      <c r="J486" s="42"/>
      <c r="K486" s="42"/>
      <c r="L486" s="42"/>
      <c r="M486" s="42"/>
      <c r="N486" s="42"/>
      <c r="O486" s="42"/>
      <c r="P486" s="42"/>
      <c r="Q486" s="42"/>
      <c r="R486" s="42"/>
      <c r="S486" s="42"/>
      <c r="T486" s="42"/>
      <c r="U486" s="42"/>
      <c r="V486" s="42"/>
      <c r="W486" s="42"/>
      <c r="X486" s="42"/>
      <c r="Y486" s="42"/>
      <c r="Z486" s="42"/>
    </row>
    <row r="487" spans="1:26" ht="12.75" customHeight="1" x14ac:dyDescent="0.25">
      <c r="A487" s="42"/>
      <c r="B487" s="42"/>
      <c r="C487" s="42"/>
      <c r="D487" s="42"/>
      <c r="E487" s="42"/>
      <c r="F487" s="42"/>
      <c r="G487" s="42"/>
      <c r="H487" s="42"/>
      <c r="I487" s="42"/>
      <c r="J487" s="42"/>
      <c r="K487" s="42"/>
      <c r="L487" s="42"/>
      <c r="M487" s="42"/>
      <c r="N487" s="42"/>
      <c r="O487" s="42"/>
      <c r="P487" s="42"/>
      <c r="Q487" s="42"/>
      <c r="R487" s="42"/>
      <c r="S487" s="42"/>
      <c r="T487" s="42"/>
      <c r="U487" s="42"/>
      <c r="V487" s="42"/>
      <c r="W487" s="42"/>
      <c r="X487" s="42"/>
      <c r="Y487" s="42"/>
      <c r="Z487" s="42"/>
    </row>
    <row r="488" spans="1:26" ht="12.75" customHeight="1" x14ac:dyDescent="0.25">
      <c r="A488" s="42"/>
      <c r="B488" s="42"/>
      <c r="C488" s="42"/>
      <c r="D488" s="42"/>
      <c r="E488" s="42"/>
      <c r="F488" s="42"/>
      <c r="G488" s="42"/>
      <c r="H488" s="42"/>
      <c r="I488" s="42"/>
      <c r="J488" s="42"/>
      <c r="K488" s="42"/>
      <c r="L488" s="42"/>
      <c r="M488" s="42"/>
      <c r="N488" s="42"/>
      <c r="O488" s="42"/>
      <c r="P488" s="42"/>
      <c r="Q488" s="42"/>
      <c r="R488" s="42"/>
      <c r="S488" s="42"/>
      <c r="T488" s="42"/>
      <c r="U488" s="42"/>
      <c r="V488" s="42"/>
      <c r="W488" s="42"/>
      <c r="X488" s="42"/>
      <c r="Y488" s="42"/>
      <c r="Z488" s="42"/>
    </row>
    <row r="489" spans="1:26" ht="12.75" customHeight="1" x14ac:dyDescent="0.25">
      <c r="A489" s="42"/>
      <c r="B489" s="42"/>
      <c r="C489" s="42"/>
      <c r="D489" s="42"/>
      <c r="E489" s="42"/>
      <c r="F489" s="42"/>
      <c r="G489" s="42"/>
      <c r="H489" s="42"/>
      <c r="I489" s="42"/>
      <c r="J489" s="42"/>
      <c r="K489" s="42"/>
      <c r="L489" s="42"/>
      <c r="M489" s="42"/>
      <c r="N489" s="42"/>
      <c r="O489" s="42"/>
      <c r="P489" s="42"/>
      <c r="Q489" s="42"/>
      <c r="R489" s="42"/>
      <c r="S489" s="42"/>
      <c r="T489" s="42"/>
      <c r="U489" s="42"/>
      <c r="V489" s="42"/>
      <c r="W489" s="42"/>
      <c r="X489" s="42"/>
      <c r="Y489" s="42"/>
      <c r="Z489" s="42"/>
    </row>
    <row r="490" spans="1:26" ht="12.75" customHeight="1" x14ac:dyDescent="0.25">
      <c r="A490" s="42"/>
      <c r="B490" s="42"/>
      <c r="C490" s="42"/>
      <c r="D490" s="42"/>
      <c r="E490" s="42"/>
      <c r="F490" s="42"/>
      <c r="G490" s="42"/>
      <c r="H490" s="42"/>
      <c r="I490" s="42"/>
      <c r="J490" s="42"/>
      <c r="K490" s="42"/>
      <c r="L490" s="42"/>
      <c r="M490" s="42"/>
      <c r="N490" s="42"/>
      <c r="O490" s="42"/>
      <c r="P490" s="42"/>
      <c r="Q490" s="42"/>
      <c r="R490" s="42"/>
      <c r="S490" s="42"/>
      <c r="T490" s="42"/>
      <c r="U490" s="42"/>
      <c r="V490" s="42"/>
      <c r="W490" s="42"/>
      <c r="X490" s="42"/>
      <c r="Y490" s="42"/>
      <c r="Z490" s="42"/>
    </row>
    <row r="491" spans="1:26" ht="12.75" customHeight="1" x14ac:dyDescent="0.25">
      <c r="A491" s="42"/>
      <c r="B491" s="42"/>
      <c r="C491" s="42"/>
      <c r="D491" s="42"/>
      <c r="E491" s="42"/>
      <c r="F491" s="42"/>
      <c r="G491" s="42"/>
      <c r="H491" s="42"/>
      <c r="I491" s="42"/>
      <c r="J491" s="42"/>
      <c r="K491" s="42"/>
      <c r="L491" s="42"/>
      <c r="M491" s="42"/>
      <c r="N491" s="42"/>
      <c r="O491" s="42"/>
      <c r="P491" s="42"/>
      <c r="Q491" s="42"/>
      <c r="R491" s="42"/>
      <c r="S491" s="42"/>
      <c r="T491" s="42"/>
      <c r="U491" s="42"/>
      <c r="V491" s="42"/>
      <c r="W491" s="42"/>
      <c r="X491" s="42"/>
      <c r="Y491" s="42"/>
      <c r="Z491" s="42"/>
    </row>
    <row r="492" spans="1:26" ht="12.75" customHeight="1" x14ac:dyDescent="0.25">
      <c r="A492" s="42"/>
      <c r="B492" s="42"/>
      <c r="C492" s="42"/>
      <c r="D492" s="42"/>
      <c r="E492" s="42"/>
      <c r="F492" s="42"/>
      <c r="G492" s="42"/>
      <c r="H492" s="42"/>
      <c r="I492" s="42"/>
      <c r="J492" s="42"/>
      <c r="K492" s="42"/>
      <c r="L492" s="42"/>
      <c r="M492" s="42"/>
      <c r="N492" s="42"/>
      <c r="O492" s="42"/>
      <c r="P492" s="42"/>
      <c r="Q492" s="42"/>
      <c r="R492" s="42"/>
      <c r="S492" s="42"/>
      <c r="T492" s="42"/>
      <c r="U492" s="42"/>
      <c r="V492" s="42"/>
      <c r="W492" s="42"/>
      <c r="X492" s="42"/>
      <c r="Y492" s="42"/>
      <c r="Z492" s="42"/>
    </row>
    <row r="493" spans="1:26" ht="12.75" customHeight="1" x14ac:dyDescent="0.25">
      <c r="A493" s="42"/>
      <c r="B493" s="42"/>
      <c r="C493" s="42"/>
      <c r="D493" s="42"/>
      <c r="E493" s="42"/>
      <c r="F493" s="42"/>
      <c r="G493" s="42"/>
      <c r="H493" s="42"/>
      <c r="I493" s="42"/>
      <c r="J493" s="42"/>
      <c r="K493" s="42"/>
      <c r="L493" s="42"/>
      <c r="M493" s="42"/>
      <c r="N493" s="42"/>
      <c r="O493" s="42"/>
      <c r="P493" s="42"/>
      <c r="Q493" s="42"/>
      <c r="R493" s="42"/>
      <c r="S493" s="42"/>
      <c r="T493" s="42"/>
      <c r="U493" s="42"/>
      <c r="V493" s="42"/>
      <c r="W493" s="42"/>
      <c r="X493" s="42"/>
      <c r="Y493" s="42"/>
      <c r="Z493" s="42"/>
    </row>
    <row r="494" spans="1:26" ht="12.75" customHeight="1" x14ac:dyDescent="0.25">
      <c r="A494" s="42"/>
      <c r="B494" s="42"/>
      <c r="C494" s="42"/>
      <c r="D494" s="42"/>
      <c r="E494" s="42"/>
      <c r="F494" s="42"/>
      <c r="G494" s="42"/>
      <c r="H494" s="42"/>
      <c r="I494" s="42"/>
      <c r="J494" s="42"/>
      <c r="K494" s="42"/>
      <c r="L494" s="42"/>
      <c r="M494" s="42"/>
      <c r="N494" s="42"/>
      <c r="O494" s="42"/>
      <c r="P494" s="42"/>
      <c r="Q494" s="42"/>
      <c r="R494" s="42"/>
      <c r="S494" s="42"/>
      <c r="T494" s="42"/>
      <c r="U494" s="42"/>
      <c r="V494" s="42"/>
      <c r="W494" s="42"/>
      <c r="X494" s="42"/>
      <c r="Y494" s="42"/>
      <c r="Z494" s="42"/>
    </row>
    <row r="495" spans="1:26" ht="12.75" customHeight="1" x14ac:dyDescent="0.25">
      <c r="A495" s="42"/>
      <c r="B495" s="42"/>
      <c r="C495" s="42"/>
      <c r="D495" s="42"/>
      <c r="E495" s="42"/>
      <c r="F495" s="42"/>
      <c r="G495" s="42"/>
      <c r="H495" s="42"/>
      <c r="I495" s="42"/>
      <c r="J495" s="42"/>
      <c r="K495" s="42"/>
      <c r="L495" s="42"/>
      <c r="M495" s="42"/>
      <c r="N495" s="42"/>
      <c r="O495" s="42"/>
      <c r="P495" s="42"/>
      <c r="Q495" s="42"/>
      <c r="R495" s="42"/>
      <c r="S495" s="42"/>
      <c r="T495" s="42"/>
      <c r="U495" s="42"/>
      <c r="V495" s="42"/>
      <c r="W495" s="42"/>
      <c r="X495" s="42"/>
      <c r="Y495" s="42"/>
      <c r="Z495" s="42"/>
    </row>
    <row r="496" spans="1:26" ht="12.75" customHeight="1" x14ac:dyDescent="0.25">
      <c r="A496" s="42"/>
      <c r="B496" s="42"/>
      <c r="C496" s="42"/>
      <c r="D496" s="42"/>
      <c r="E496" s="42"/>
      <c r="F496" s="42"/>
      <c r="G496" s="42"/>
      <c r="H496" s="42"/>
      <c r="I496" s="42"/>
      <c r="J496" s="42"/>
      <c r="K496" s="42"/>
      <c r="L496" s="42"/>
      <c r="M496" s="42"/>
      <c r="N496" s="42"/>
      <c r="O496" s="42"/>
      <c r="P496" s="42"/>
      <c r="Q496" s="42"/>
      <c r="R496" s="42"/>
      <c r="S496" s="42"/>
      <c r="T496" s="42"/>
      <c r="U496" s="42"/>
      <c r="V496" s="42"/>
      <c r="W496" s="42"/>
      <c r="X496" s="42"/>
      <c r="Y496" s="42"/>
      <c r="Z496" s="42"/>
    </row>
    <row r="497" spans="1:26" ht="12.75" customHeight="1" x14ac:dyDescent="0.25">
      <c r="A497" s="42"/>
      <c r="B497" s="42"/>
      <c r="C497" s="42"/>
      <c r="D497" s="42"/>
      <c r="E497" s="42"/>
      <c r="F497" s="42"/>
      <c r="G497" s="42"/>
      <c r="H497" s="42"/>
      <c r="I497" s="42"/>
      <c r="J497" s="42"/>
      <c r="K497" s="42"/>
      <c r="L497" s="42"/>
      <c r="M497" s="42"/>
      <c r="N497" s="42"/>
      <c r="O497" s="42"/>
      <c r="P497" s="42"/>
      <c r="Q497" s="42"/>
      <c r="R497" s="42"/>
      <c r="S497" s="42"/>
      <c r="T497" s="42"/>
      <c r="U497" s="42"/>
      <c r="V497" s="42"/>
      <c r="W497" s="42"/>
      <c r="X497" s="42"/>
      <c r="Y497" s="42"/>
      <c r="Z497" s="42"/>
    </row>
    <row r="498" spans="1:26" ht="12.75" customHeight="1" x14ac:dyDescent="0.25">
      <c r="A498" s="42"/>
      <c r="B498" s="42"/>
      <c r="C498" s="42"/>
      <c r="D498" s="42"/>
      <c r="E498" s="42"/>
      <c r="F498" s="42"/>
      <c r="G498" s="42"/>
      <c r="H498" s="42"/>
      <c r="I498" s="42"/>
      <c r="J498" s="42"/>
      <c r="K498" s="42"/>
      <c r="L498" s="42"/>
      <c r="M498" s="42"/>
      <c r="N498" s="42"/>
      <c r="O498" s="42"/>
      <c r="P498" s="42"/>
      <c r="Q498" s="42"/>
      <c r="R498" s="42"/>
      <c r="S498" s="42"/>
      <c r="T498" s="42"/>
      <c r="U498" s="42"/>
      <c r="V498" s="42"/>
      <c r="W498" s="42"/>
      <c r="X498" s="42"/>
      <c r="Y498" s="42"/>
      <c r="Z498" s="42"/>
    </row>
    <row r="499" spans="1:26" ht="12.75" customHeight="1" x14ac:dyDescent="0.25">
      <c r="A499" s="42"/>
      <c r="B499" s="42"/>
      <c r="C499" s="42"/>
      <c r="D499" s="42"/>
      <c r="E499" s="42"/>
      <c r="F499" s="42"/>
      <c r="G499" s="42"/>
      <c r="H499" s="42"/>
      <c r="I499" s="42"/>
      <c r="J499" s="42"/>
      <c r="K499" s="42"/>
      <c r="L499" s="42"/>
      <c r="M499" s="42"/>
      <c r="N499" s="42"/>
      <c r="O499" s="42"/>
      <c r="P499" s="42"/>
      <c r="Q499" s="42"/>
      <c r="R499" s="42"/>
      <c r="S499" s="42"/>
      <c r="T499" s="42"/>
      <c r="U499" s="42"/>
      <c r="V499" s="42"/>
      <c r="W499" s="42"/>
      <c r="X499" s="42"/>
      <c r="Y499" s="42"/>
      <c r="Z499" s="42"/>
    </row>
    <row r="500" spans="1:26" ht="12.75" customHeight="1" x14ac:dyDescent="0.25">
      <c r="A500" s="42"/>
      <c r="B500" s="42"/>
      <c r="C500" s="42"/>
      <c r="D500" s="42"/>
      <c r="E500" s="42"/>
      <c r="F500" s="42"/>
      <c r="G500" s="42"/>
      <c r="H500" s="42"/>
      <c r="I500" s="42"/>
      <c r="J500" s="42"/>
      <c r="K500" s="42"/>
      <c r="L500" s="42"/>
      <c r="M500" s="42"/>
      <c r="N500" s="42"/>
      <c r="O500" s="42"/>
      <c r="P500" s="42"/>
      <c r="Q500" s="42"/>
      <c r="R500" s="42"/>
      <c r="S500" s="42"/>
      <c r="T500" s="42"/>
      <c r="U500" s="42"/>
      <c r="V500" s="42"/>
      <c r="W500" s="42"/>
      <c r="X500" s="42"/>
      <c r="Y500" s="42"/>
      <c r="Z500" s="42"/>
    </row>
    <row r="501" spans="1:26" ht="12.75" customHeight="1" x14ac:dyDescent="0.25">
      <c r="A501" s="42"/>
      <c r="B501" s="42"/>
      <c r="C501" s="42"/>
      <c r="D501" s="42"/>
      <c r="E501" s="42"/>
      <c r="F501" s="42"/>
      <c r="G501" s="42"/>
      <c r="H501" s="42"/>
      <c r="I501" s="42"/>
      <c r="J501" s="42"/>
      <c r="K501" s="42"/>
      <c r="L501" s="42"/>
      <c r="M501" s="42"/>
      <c r="N501" s="42"/>
      <c r="O501" s="42"/>
      <c r="P501" s="42"/>
      <c r="Q501" s="42"/>
      <c r="R501" s="42"/>
      <c r="S501" s="42"/>
      <c r="T501" s="42"/>
      <c r="U501" s="42"/>
      <c r="V501" s="42"/>
      <c r="W501" s="42"/>
      <c r="X501" s="42"/>
      <c r="Y501" s="42"/>
      <c r="Z501" s="42"/>
    </row>
    <row r="502" spans="1:26" ht="12.75" customHeight="1" x14ac:dyDescent="0.25">
      <c r="A502" s="42"/>
      <c r="B502" s="42"/>
      <c r="C502" s="42"/>
      <c r="D502" s="42"/>
      <c r="E502" s="42"/>
      <c r="F502" s="42"/>
      <c r="G502" s="42"/>
      <c r="H502" s="42"/>
      <c r="I502" s="42"/>
      <c r="J502" s="42"/>
      <c r="K502" s="42"/>
      <c r="L502" s="42"/>
      <c r="M502" s="42"/>
      <c r="N502" s="42"/>
      <c r="O502" s="42"/>
      <c r="P502" s="42"/>
      <c r="Q502" s="42"/>
      <c r="R502" s="42"/>
      <c r="S502" s="42"/>
      <c r="T502" s="42"/>
      <c r="U502" s="42"/>
      <c r="V502" s="42"/>
      <c r="W502" s="42"/>
      <c r="X502" s="42"/>
      <c r="Y502" s="42"/>
      <c r="Z502" s="42"/>
    </row>
    <row r="503" spans="1:26" ht="12.75" customHeight="1" x14ac:dyDescent="0.25">
      <c r="A503" s="42"/>
      <c r="B503" s="42"/>
      <c r="C503" s="42"/>
      <c r="D503" s="42"/>
      <c r="E503" s="42"/>
      <c r="F503" s="42"/>
      <c r="G503" s="42"/>
      <c r="H503" s="42"/>
      <c r="I503" s="42"/>
      <c r="J503" s="42"/>
      <c r="K503" s="42"/>
      <c r="L503" s="42"/>
      <c r="M503" s="42"/>
      <c r="N503" s="42"/>
      <c r="O503" s="42"/>
      <c r="P503" s="42"/>
      <c r="Q503" s="42"/>
      <c r="R503" s="42"/>
      <c r="S503" s="42"/>
      <c r="T503" s="42"/>
      <c r="U503" s="42"/>
      <c r="V503" s="42"/>
      <c r="W503" s="42"/>
      <c r="X503" s="42"/>
      <c r="Y503" s="42"/>
      <c r="Z503" s="42"/>
    </row>
    <row r="504" spans="1:26" ht="12.75" customHeight="1" x14ac:dyDescent="0.25">
      <c r="A504" s="42"/>
      <c r="B504" s="42"/>
      <c r="C504" s="42"/>
      <c r="D504" s="42"/>
      <c r="E504" s="42"/>
      <c r="F504" s="42"/>
      <c r="G504" s="42"/>
      <c r="H504" s="42"/>
      <c r="I504" s="42"/>
      <c r="J504" s="42"/>
      <c r="K504" s="42"/>
      <c r="L504" s="42"/>
      <c r="M504" s="42"/>
      <c r="N504" s="42"/>
      <c r="O504" s="42"/>
      <c r="P504" s="42"/>
      <c r="Q504" s="42"/>
      <c r="R504" s="42"/>
      <c r="S504" s="42"/>
      <c r="T504" s="42"/>
      <c r="U504" s="42"/>
      <c r="V504" s="42"/>
      <c r="W504" s="42"/>
      <c r="X504" s="42"/>
      <c r="Y504" s="42"/>
      <c r="Z504" s="42"/>
    </row>
    <row r="505" spans="1:26" ht="12.75" customHeight="1" x14ac:dyDescent="0.25">
      <c r="A505" s="42"/>
      <c r="B505" s="42"/>
      <c r="C505" s="42"/>
      <c r="D505" s="42"/>
      <c r="E505" s="42"/>
      <c r="F505" s="42"/>
      <c r="G505" s="42"/>
      <c r="H505" s="42"/>
      <c r="I505" s="42"/>
      <c r="J505" s="42"/>
      <c r="K505" s="42"/>
      <c r="L505" s="42"/>
      <c r="M505" s="42"/>
      <c r="N505" s="42"/>
      <c r="O505" s="42"/>
      <c r="P505" s="42"/>
      <c r="Q505" s="42"/>
      <c r="R505" s="42"/>
      <c r="S505" s="42"/>
      <c r="T505" s="42"/>
      <c r="U505" s="42"/>
      <c r="V505" s="42"/>
      <c r="W505" s="42"/>
      <c r="X505" s="42"/>
      <c r="Y505" s="42"/>
      <c r="Z505" s="42"/>
    </row>
    <row r="506" spans="1:26" ht="12.75" customHeight="1" x14ac:dyDescent="0.25">
      <c r="A506" s="42"/>
      <c r="B506" s="42"/>
      <c r="C506" s="42"/>
      <c r="D506" s="42"/>
      <c r="E506" s="42"/>
      <c r="F506" s="42"/>
      <c r="G506" s="42"/>
      <c r="H506" s="42"/>
      <c r="I506" s="42"/>
      <c r="J506" s="42"/>
      <c r="K506" s="42"/>
      <c r="L506" s="42"/>
      <c r="M506" s="42"/>
      <c r="N506" s="42"/>
      <c r="O506" s="42"/>
      <c r="P506" s="42"/>
      <c r="Q506" s="42"/>
      <c r="R506" s="42"/>
      <c r="S506" s="42"/>
      <c r="T506" s="42"/>
      <c r="U506" s="42"/>
      <c r="V506" s="42"/>
      <c r="W506" s="42"/>
      <c r="X506" s="42"/>
      <c r="Y506" s="42"/>
      <c r="Z506" s="42"/>
    </row>
    <row r="507" spans="1:26" ht="12.75" customHeight="1" x14ac:dyDescent="0.25">
      <c r="A507" s="42"/>
      <c r="B507" s="42"/>
      <c r="C507" s="42"/>
      <c r="D507" s="42"/>
      <c r="E507" s="42"/>
      <c r="F507" s="42"/>
      <c r="G507" s="42"/>
      <c r="H507" s="42"/>
      <c r="I507" s="42"/>
      <c r="J507" s="42"/>
      <c r="K507" s="42"/>
      <c r="L507" s="42"/>
      <c r="M507" s="42"/>
      <c r="N507" s="42"/>
      <c r="O507" s="42"/>
      <c r="P507" s="42"/>
      <c r="Q507" s="42"/>
      <c r="R507" s="42"/>
      <c r="S507" s="42"/>
      <c r="T507" s="42"/>
      <c r="U507" s="42"/>
      <c r="V507" s="42"/>
      <c r="W507" s="42"/>
      <c r="X507" s="42"/>
      <c r="Y507" s="42"/>
      <c r="Z507" s="42"/>
    </row>
    <row r="508" spans="1:26" ht="12.75" customHeight="1" x14ac:dyDescent="0.25">
      <c r="A508" s="42"/>
      <c r="B508" s="42"/>
      <c r="C508" s="42"/>
      <c r="D508" s="42"/>
      <c r="E508" s="42"/>
      <c r="F508" s="42"/>
      <c r="G508" s="42"/>
      <c r="H508" s="42"/>
      <c r="I508" s="42"/>
      <c r="J508" s="42"/>
      <c r="K508" s="42"/>
      <c r="L508" s="42"/>
      <c r="M508" s="42"/>
      <c r="N508" s="42"/>
      <c r="O508" s="42"/>
      <c r="P508" s="42"/>
      <c r="Q508" s="42"/>
      <c r="R508" s="42"/>
      <c r="S508" s="42"/>
      <c r="T508" s="42"/>
      <c r="U508" s="42"/>
      <c r="V508" s="42"/>
      <c r="W508" s="42"/>
      <c r="X508" s="42"/>
      <c r="Y508" s="42"/>
      <c r="Z508" s="42"/>
    </row>
    <row r="509" spans="1:26" ht="12.75" customHeight="1" x14ac:dyDescent="0.25">
      <c r="A509" s="42"/>
      <c r="B509" s="42"/>
      <c r="C509" s="42"/>
      <c r="D509" s="42"/>
      <c r="E509" s="42"/>
      <c r="F509" s="42"/>
      <c r="G509" s="42"/>
      <c r="H509" s="42"/>
      <c r="I509" s="42"/>
      <c r="J509" s="42"/>
      <c r="K509" s="42"/>
      <c r="L509" s="42"/>
      <c r="M509" s="42"/>
      <c r="N509" s="42"/>
      <c r="O509" s="42"/>
      <c r="P509" s="42"/>
      <c r="Q509" s="42"/>
      <c r="R509" s="42"/>
      <c r="S509" s="42"/>
      <c r="T509" s="42"/>
      <c r="U509" s="42"/>
      <c r="V509" s="42"/>
      <c r="W509" s="42"/>
      <c r="X509" s="42"/>
      <c r="Y509" s="42"/>
      <c r="Z509" s="42"/>
    </row>
    <row r="510" spans="1:26" ht="12.75" customHeight="1" x14ac:dyDescent="0.25">
      <c r="A510" s="42"/>
      <c r="B510" s="42"/>
      <c r="C510" s="42"/>
      <c r="D510" s="42"/>
      <c r="E510" s="42"/>
      <c r="F510" s="42"/>
      <c r="G510" s="42"/>
      <c r="H510" s="42"/>
      <c r="I510" s="42"/>
      <c r="J510" s="42"/>
      <c r="K510" s="42"/>
      <c r="L510" s="42"/>
      <c r="M510" s="42"/>
      <c r="N510" s="42"/>
      <c r="O510" s="42"/>
      <c r="P510" s="42"/>
      <c r="Q510" s="42"/>
      <c r="R510" s="42"/>
      <c r="S510" s="42"/>
      <c r="T510" s="42"/>
      <c r="U510" s="42"/>
      <c r="V510" s="42"/>
      <c r="W510" s="42"/>
      <c r="X510" s="42"/>
      <c r="Y510" s="42"/>
      <c r="Z510" s="42"/>
    </row>
    <row r="511" spans="1:26" ht="12.75" customHeight="1" x14ac:dyDescent="0.25">
      <c r="A511" s="42"/>
      <c r="B511" s="42"/>
      <c r="C511" s="42"/>
      <c r="D511" s="42"/>
      <c r="E511" s="42"/>
      <c r="F511" s="42"/>
      <c r="G511" s="42"/>
      <c r="H511" s="42"/>
      <c r="I511" s="42"/>
      <c r="J511" s="42"/>
      <c r="K511" s="42"/>
      <c r="L511" s="42"/>
      <c r="M511" s="42"/>
      <c r="N511" s="42"/>
      <c r="O511" s="42"/>
      <c r="P511" s="42"/>
      <c r="Q511" s="42"/>
      <c r="R511" s="42"/>
      <c r="S511" s="42"/>
      <c r="T511" s="42"/>
      <c r="U511" s="42"/>
      <c r="V511" s="42"/>
      <c r="W511" s="42"/>
      <c r="X511" s="42"/>
      <c r="Y511" s="42"/>
      <c r="Z511" s="42"/>
    </row>
    <row r="512" spans="1:26" ht="12.75" customHeight="1" x14ac:dyDescent="0.25">
      <c r="A512" s="42"/>
      <c r="B512" s="42"/>
      <c r="C512" s="42"/>
      <c r="D512" s="42"/>
      <c r="E512" s="42"/>
      <c r="F512" s="42"/>
      <c r="G512" s="42"/>
      <c r="H512" s="42"/>
      <c r="I512" s="42"/>
      <c r="J512" s="42"/>
      <c r="K512" s="42"/>
      <c r="L512" s="42"/>
      <c r="M512" s="42"/>
      <c r="N512" s="42"/>
      <c r="O512" s="42"/>
      <c r="P512" s="42"/>
      <c r="Q512" s="42"/>
      <c r="R512" s="42"/>
      <c r="S512" s="42"/>
      <c r="T512" s="42"/>
      <c r="U512" s="42"/>
      <c r="V512" s="42"/>
      <c r="W512" s="42"/>
      <c r="X512" s="42"/>
      <c r="Y512" s="42"/>
      <c r="Z512" s="42"/>
    </row>
    <row r="513" spans="1:26" ht="12.75" customHeight="1" x14ac:dyDescent="0.25">
      <c r="A513" s="42"/>
      <c r="B513" s="42"/>
      <c r="C513" s="42"/>
      <c r="D513" s="42"/>
      <c r="E513" s="42"/>
      <c r="F513" s="42"/>
      <c r="G513" s="42"/>
      <c r="H513" s="42"/>
      <c r="I513" s="42"/>
      <c r="J513" s="42"/>
      <c r="K513" s="42"/>
      <c r="L513" s="42"/>
      <c r="M513" s="42"/>
      <c r="N513" s="42"/>
      <c r="O513" s="42"/>
      <c r="P513" s="42"/>
      <c r="Q513" s="42"/>
      <c r="R513" s="42"/>
      <c r="S513" s="42"/>
      <c r="T513" s="42"/>
      <c r="U513" s="42"/>
      <c r="V513" s="42"/>
      <c r="W513" s="42"/>
      <c r="X513" s="42"/>
      <c r="Y513" s="42"/>
      <c r="Z513" s="42"/>
    </row>
    <row r="514" spans="1:26" ht="12.75" customHeight="1" x14ac:dyDescent="0.25">
      <c r="A514" s="42"/>
      <c r="B514" s="42"/>
      <c r="C514" s="42"/>
      <c r="D514" s="42"/>
      <c r="E514" s="42"/>
      <c r="F514" s="42"/>
      <c r="G514" s="42"/>
      <c r="H514" s="42"/>
      <c r="I514" s="42"/>
      <c r="J514" s="42"/>
      <c r="K514" s="42"/>
      <c r="L514" s="42"/>
      <c r="M514" s="42"/>
      <c r="N514" s="42"/>
      <c r="O514" s="42"/>
      <c r="P514" s="42"/>
      <c r="Q514" s="42"/>
      <c r="R514" s="42"/>
      <c r="S514" s="42"/>
      <c r="T514" s="42"/>
      <c r="U514" s="42"/>
      <c r="V514" s="42"/>
      <c r="W514" s="42"/>
      <c r="X514" s="42"/>
      <c r="Y514" s="42"/>
      <c r="Z514" s="42"/>
    </row>
    <row r="515" spans="1:26" ht="12.75" customHeight="1" x14ac:dyDescent="0.25">
      <c r="A515" s="42"/>
      <c r="B515" s="42"/>
      <c r="C515" s="42"/>
      <c r="D515" s="42"/>
      <c r="E515" s="42"/>
      <c r="F515" s="42"/>
      <c r="G515" s="42"/>
      <c r="H515" s="42"/>
      <c r="I515" s="42"/>
      <c r="J515" s="42"/>
      <c r="K515" s="42"/>
      <c r="L515" s="42"/>
      <c r="M515" s="42"/>
      <c r="N515" s="42"/>
      <c r="O515" s="42"/>
      <c r="P515" s="42"/>
      <c r="Q515" s="42"/>
      <c r="R515" s="42"/>
      <c r="S515" s="42"/>
      <c r="T515" s="42"/>
      <c r="U515" s="42"/>
      <c r="V515" s="42"/>
      <c r="W515" s="42"/>
      <c r="X515" s="42"/>
      <c r="Y515" s="42"/>
      <c r="Z515" s="42"/>
    </row>
    <row r="516" spans="1:26" ht="12.75" customHeight="1" x14ac:dyDescent="0.25">
      <c r="A516" s="42"/>
      <c r="B516" s="42"/>
      <c r="C516" s="42"/>
      <c r="D516" s="42"/>
      <c r="E516" s="42"/>
      <c r="F516" s="42"/>
      <c r="G516" s="42"/>
      <c r="H516" s="42"/>
      <c r="I516" s="42"/>
      <c r="J516" s="42"/>
      <c r="K516" s="42"/>
      <c r="L516" s="42"/>
      <c r="M516" s="42"/>
      <c r="N516" s="42"/>
      <c r="O516" s="42"/>
      <c r="P516" s="42"/>
      <c r="Q516" s="42"/>
      <c r="R516" s="42"/>
      <c r="S516" s="42"/>
      <c r="T516" s="42"/>
      <c r="U516" s="42"/>
      <c r="V516" s="42"/>
      <c r="W516" s="42"/>
      <c r="X516" s="42"/>
      <c r="Y516" s="42"/>
      <c r="Z516" s="42"/>
    </row>
    <row r="517" spans="1:26" ht="12.75" customHeight="1" x14ac:dyDescent="0.25">
      <c r="A517" s="42"/>
      <c r="B517" s="42"/>
      <c r="C517" s="42"/>
      <c r="D517" s="42"/>
      <c r="E517" s="42"/>
      <c r="F517" s="42"/>
      <c r="G517" s="42"/>
      <c r="H517" s="42"/>
      <c r="I517" s="42"/>
      <c r="J517" s="42"/>
      <c r="K517" s="42"/>
      <c r="L517" s="42"/>
      <c r="M517" s="42"/>
      <c r="N517" s="42"/>
      <c r="O517" s="42"/>
      <c r="P517" s="42"/>
      <c r="Q517" s="42"/>
      <c r="R517" s="42"/>
      <c r="S517" s="42"/>
      <c r="T517" s="42"/>
      <c r="U517" s="42"/>
      <c r="V517" s="42"/>
      <c r="W517" s="42"/>
      <c r="X517" s="42"/>
      <c r="Y517" s="42"/>
      <c r="Z517" s="42"/>
    </row>
    <row r="518" spans="1:26" ht="12.75" customHeight="1" x14ac:dyDescent="0.25">
      <c r="A518" s="42"/>
      <c r="B518" s="42"/>
      <c r="C518" s="42"/>
      <c r="D518" s="42"/>
      <c r="E518" s="42"/>
      <c r="F518" s="42"/>
      <c r="G518" s="42"/>
      <c r="H518" s="42"/>
      <c r="I518" s="42"/>
      <c r="J518" s="42"/>
      <c r="K518" s="42"/>
      <c r="L518" s="42"/>
      <c r="M518" s="42"/>
      <c r="N518" s="42"/>
      <c r="O518" s="42"/>
      <c r="P518" s="42"/>
      <c r="Q518" s="42"/>
      <c r="R518" s="42"/>
      <c r="S518" s="42"/>
      <c r="T518" s="42"/>
      <c r="U518" s="42"/>
      <c r="V518" s="42"/>
      <c r="W518" s="42"/>
      <c r="X518" s="42"/>
      <c r="Y518" s="42"/>
      <c r="Z518" s="42"/>
    </row>
    <row r="519" spans="1:26" ht="12.75" customHeight="1" x14ac:dyDescent="0.25">
      <c r="A519" s="42"/>
      <c r="B519" s="42"/>
      <c r="C519" s="42"/>
      <c r="D519" s="42"/>
      <c r="E519" s="42"/>
      <c r="F519" s="42"/>
      <c r="G519" s="42"/>
      <c r="H519" s="42"/>
      <c r="I519" s="42"/>
      <c r="J519" s="42"/>
      <c r="K519" s="42"/>
      <c r="L519" s="42"/>
      <c r="M519" s="42"/>
      <c r="N519" s="42"/>
      <c r="O519" s="42"/>
      <c r="P519" s="42"/>
      <c r="Q519" s="42"/>
      <c r="R519" s="42"/>
      <c r="S519" s="42"/>
      <c r="T519" s="42"/>
      <c r="U519" s="42"/>
      <c r="V519" s="42"/>
      <c r="W519" s="42"/>
      <c r="X519" s="42"/>
      <c r="Y519" s="42"/>
      <c r="Z519" s="42"/>
    </row>
    <row r="520" spans="1:26" ht="12.75" customHeight="1" x14ac:dyDescent="0.25">
      <c r="A520" s="42"/>
      <c r="B520" s="42"/>
      <c r="C520" s="42"/>
      <c r="D520" s="42"/>
      <c r="E520" s="42"/>
      <c r="F520" s="42"/>
      <c r="G520" s="42"/>
      <c r="H520" s="42"/>
      <c r="I520" s="42"/>
      <c r="J520" s="42"/>
      <c r="K520" s="42"/>
      <c r="L520" s="42"/>
      <c r="M520" s="42"/>
      <c r="N520" s="42"/>
      <c r="O520" s="42"/>
      <c r="P520" s="42"/>
      <c r="Q520" s="42"/>
      <c r="R520" s="42"/>
      <c r="S520" s="42"/>
      <c r="T520" s="42"/>
      <c r="U520" s="42"/>
      <c r="V520" s="42"/>
      <c r="W520" s="42"/>
      <c r="X520" s="42"/>
      <c r="Y520" s="42"/>
      <c r="Z520" s="42"/>
    </row>
    <row r="521" spans="1:26" ht="12.75" customHeight="1" x14ac:dyDescent="0.25">
      <c r="A521" s="42"/>
      <c r="B521" s="42"/>
      <c r="C521" s="42"/>
      <c r="D521" s="42"/>
      <c r="E521" s="42"/>
      <c r="F521" s="42"/>
      <c r="G521" s="42"/>
      <c r="H521" s="42"/>
      <c r="I521" s="42"/>
      <c r="J521" s="42"/>
      <c r="K521" s="42"/>
      <c r="L521" s="42"/>
      <c r="M521" s="42"/>
      <c r="N521" s="42"/>
      <c r="O521" s="42"/>
      <c r="P521" s="42"/>
      <c r="Q521" s="42"/>
      <c r="R521" s="42"/>
      <c r="S521" s="42"/>
      <c r="T521" s="42"/>
      <c r="U521" s="42"/>
      <c r="V521" s="42"/>
      <c r="W521" s="42"/>
      <c r="X521" s="42"/>
      <c r="Y521" s="42"/>
      <c r="Z521" s="42"/>
    </row>
    <row r="522" spans="1:26" ht="12.75" customHeight="1" x14ac:dyDescent="0.25">
      <c r="A522" s="42"/>
      <c r="B522" s="42"/>
      <c r="C522" s="42"/>
      <c r="D522" s="42"/>
      <c r="E522" s="42"/>
      <c r="F522" s="42"/>
      <c r="G522" s="42"/>
      <c r="H522" s="42"/>
      <c r="I522" s="42"/>
      <c r="J522" s="42"/>
      <c r="K522" s="42"/>
      <c r="L522" s="42"/>
      <c r="M522" s="42"/>
      <c r="N522" s="42"/>
      <c r="O522" s="42"/>
      <c r="P522" s="42"/>
      <c r="Q522" s="42"/>
      <c r="R522" s="42"/>
      <c r="S522" s="42"/>
      <c r="T522" s="42"/>
      <c r="U522" s="42"/>
      <c r="V522" s="42"/>
      <c r="W522" s="42"/>
      <c r="X522" s="42"/>
      <c r="Y522" s="42"/>
      <c r="Z522" s="42"/>
    </row>
    <row r="523" spans="1:26" ht="12.75" customHeight="1" x14ac:dyDescent="0.25">
      <c r="A523" s="42"/>
      <c r="B523" s="42"/>
      <c r="C523" s="42"/>
      <c r="D523" s="42"/>
      <c r="E523" s="42"/>
      <c r="F523" s="42"/>
      <c r="G523" s="42"/>
      <c r="H523" s="42"/>
      <c r="I523" s="42"/>
      <c r="J523" s="42"/>
      <c r="K523" s="42"/>
      <c r="L523" s="42"/>
      <c r="M523" s="42"/>
      <c r="N523" s="42"/>
      <c r="O523" s="42"/>
      <c r="P523" s="42"/>
      <c r="Q523" s="42"/>
      <c r="R523" s="42"/>
      <c r="S523" s="42"/>
      <c r="T523" s="42"/>
      <c r="U523" s="42"/>
      <c r="V523" s="42"/>
      <c r="W523" s="42"/>
      <c r="X523" s="42"/>
      <c r="Y523" s="42"/>
      <c r="Z523" s="42"/>
    </row>
    <row r="524" spans="1:26" ht="12.75" customHeight="1" x14ac:dyDescent="0.25">
      <c r="A524" s="42"/>
      <c r="B524" s="42"/>
      <c r="C524" s="42"/>
      <c r="D524" s="42"/>
      <c r="E524" s="42"/>
      <c r="F524" s="42"/>
      <c r="G524" s="42"/>
      <c r="H524" s="42"/>
      <c r="I524" s="42"/>
      <c r="J524" s="42"/>
      <c r="K524" s="42"/>
      <c r="L524" s="42"/>
      <c r="M524" s="42"/>
      <c r="N524" s="42"/>
      <c r="O524" s="42"/>
      <c r="P524" s="42"/>
      <c r="Q524" s="42"/>
      <c r="R524" s="42"/>
      <c r="S524" s="42"/>
      <c r="T524" s="42"/>
      <c r="U524" s="42"/>
      <c r="V524" s="42"/>
      <c r="W524" s="42"/>
      <c r="X524" s="42"/>
      <c r="Y524" s="42"/>
      <c r="Z524" s="42"/>
    </row>
    <row r="525" spans="1:26" ht="12.75" customHeight="1" x14ac:dyDescent="0.25">
      <c r="A525" s="42"/>
      <c r="B525" s="42"/>
      <c r="C525" s="42"/>
      <c r="D525" s="42"/>
      <c r="E525" s="42"/>
      <c r="F525" s="42"/>
      <c r="G525" s="42"/>
      <c r="H525" s="42"/>
      <c r="I525" s="42"/>
      <c r="J525" s="42"/>
      <c r="K525" s="42"/>
      <c r="L525" s="42"/>
      <c r="M525" s="42"/>
      <c r="N525" s="42"/>
      <c r="O525" s="42"/>
      <c r="P525" s="42"/>
      <c r="Q525" s="42"/>
      <c r="R525" s="42"/>
      <c r="S525" s="42"/>
      <c r="T525" s="42"/>
      <c r="U525" s="42"/>
      <c r="V525" s="42"/>
      <c r="W525" s="42"/>
      <c r="X525" s="42"/>
      <c r="Y525" s="42"/>
      <c r="Z525" s="42"/>
    </row>
    <row r="526" spans="1:26" ht="12.75" customHeight="1" x14ac:dyDescent="0.25">
      <c r="A526" s="42"/>
      <c r="B526" s="42"/>
      <c r="C526" s="42"/>
      <c r="D526" s="42"/>
      <c r="E526" s="42"/>
      <c r="F526" s="42"/>
      <c r="G526" s="42"/>
      <c r="H526" s="42"/>
      <c r="I526" s="42"/>
      <c r="J526" s="42"/>
      <c r="K526" s="42"/>
      <c r="L526" s="42"/>
      <c r="M526" s="42"/>
      <c r="N526" s="42"/>
      <c r="O526" s="42"/>
      <c r="P526" s="42"/>
      <c r="Q526" s="42"/>
      <c r="R526" s="42"/>
      <c r="S526" s="42"/>
      <c r="T526" s="42"/>
      <c r="U526" s="42"/>
      <c r="V526" s="42"/>
      <c r="W526" s="42"/>
      <c r="X526" s="42"/>
      <c r="Y526" s="42"/>
      <c r="Z526" s="42"/>
    </row>
    <row r="527" spans="1:26" ht="12.75" customHeight="1" x14ac:dyDescent="0.25">
      <c r="A527" s="42"/>
      <c r="B527" s="42"/>
      <c r="C527" s="42"/>
      <c r="D527" s="42"/>
      <c r="E527" s="42"/>
      <c r="F527" s="42"/>
      <c r="G527" s="42"/>
      <c r="H527" s="42"/>
      <c r="I527" s="42"/>
      <c r="J527" s="42"/>
      <c r="K527" s="42"/>
      <c r="L527" s="42"/>
      <c r="M527" s="42"/>
      <c r="N527" s="42"/>
      <c r="O527" s="42"/>
      <c r="P527" s="42"/>
      <c r="Q527" s="42"/>
      <c r="R527" s="42"/>
      <c r="S527" s="42"/>
      <c r="T527" s="42"/>
      <c r="U527" s="42"/>
      <c r="V527" s="42"/>
      <c r="W527" s="42"/>
      <c r="X527" s="42"/>
      <c r="Y527" s="42"/>
      <c r="Z527" s="42"/>
    </row>
    <row r="528" spans="1:26" ht="12.75" customHeight="1" x14ac:dyDescent="0.25">
      <c r="A528" s="42"/>
      <c r="B528" s="42"/>
      <c r="C528" s="42"/>
      <c r="D528" s="42"/>
      <c r="E528" s="42"/>
      <c r="F528" s="42"/>
      <c r="G528" s="42"/>
      <c r="H528" s="42"/>
      <c r="I528" s="42"/>
      <c r="J528" s="42"/>
      <c r="K528" s="42"/>
      <c r="L528" s="42"/>
      <c r="M528" s="42"/>
      <c r="N528" s="42"/>
      <c r="O528" s="42"/>
      <c r="P528" s="42"/>
      <c r="Q528" s="42"/>
      <c r="R528" s="42"/>
      <c r="S528" s="42"/>
      <c r="T528" s="42"/>
      <c r="U528" s="42"/>
      <c r="V528" s="42"/>
      <c r="W528" s="42"/>
      <c r="X528" s="42"/>
      <c r="Y528" s="42"/>
      <c r="Z528" s="42"/>
    </row>
    <row r="529" spans="1:26" ht="12.75" customHeight="1" x14ac:dyDescent="0.25">
      <c r="A529" s="42"/>
      <c r="B529" s="42"/>
      <c r="C529" s="42"/>
      <c r="D529" s="42"/>
      <c r="E529" s="42"/>
      <c r="F529" s="42"/>
      <c r="G529" s="42"/>
      <c r="H529" s="42"/>
      <c r="I529" s="42"/>
      <c r="J529" s="42"/>
      <c r="K529" s="42"/>
      <c r="L529" s="42"/>
      <c r="M529" s="42"/>
      <c r="N529" s="42"/>
      <c r="O529" s="42"/>
      <c r="P529" s="42"/>
      <c r="Q529" s="42"/>
      <c r="R529" s="42"/>
      <c r="S529" s="42"/>
      <c r="T529" s="42"/>
      <c r="U529" s="42"/>
      <c r="V529" s="42"/>
      <c r="W529" s="42"/>
      <c r="X529" s="42"/>
      <c r="Y529" s="42"/>
      <c r="Z529" s="42"/>
    </row>
    <row r="530" spans="1:26" ht="12.75" customHeight="1" x14ac:dyDescent="0.25">
      <c r="A530" s="42"/>
      <c r="B530" s="42"/>
      <c r="C530" s="42"/>
      <c r="D530" s="42"/>
      <c r="E530" s="42"/>
      <c r="F530" s="42"/>
      <c r="G530" s="42"/>
      <c r="H530" s="42"/>
      <c r="I530" s="42"/>
      <c r="J530" s="42"/>
      <c r="K530" s="42"/>
      <c r="L530" s="42"/>
      <c r="M530" s="42"/>
      <c r="N530" s="42"/>
      <c r="O530" s="42"/>
      <c r="P530" s="42"/>
      <c r="Q530" s="42"/>
      <c r="R530" s="42"/>
      <c r="S530" s="42"/>
      <c r="T530" s="42"/>
      <c r="U530" s="42"/>
      <c r="V530" s="42"/>
      <c r="W530" s="42"/>
      <c r="X530" s="42"/>
      <c r="Y530" s="42"/>
      <c r="Z530" s="42"/>
    </row>
    <row r="531" spans="1:26" ht="12.75" customHeight="1" x14ac:dyDescent="0.25">
      <c r="A531" s="42"/>
      <c r="B531" s="42"/>
      <c r="C531" s="42"/>
      <c r="D531" s="42"/>
      <c r="E531" s="42"/>
      <c r="F531" s="42"/>
      <c r="G531" s="42"/>
      <c r="H531" s="42"/>
      <c r="I531" s="42"/>
      <c r="J531" s="42"/>
      <c r="K531" s="42"/>
      <c r="L531" s="42"/>
      <c r="M531" s="42"/>
      <c r="N531" s="42"/>
      <c r="O531" s="42"/>
      <c r="P531" s="42"/>
      <c r="Q531" s="42"/>
      <c r="R531" s="42"/>
      <c r="S531" s="42"/>
      <c r="T531" s="42"/>
      <c r="U531" s="42"/>
      <c r="V531" s="42"/>
      <c r="W531" s="42"/>
      <c r="X531" s="42"/>
      <c r="Y531" s="42"/>
      <c r="Z531" s="42"/>
    </row>
    <row r="532" spans="1:26" ht="12.75" customHeight="1" x14ac:dyDescent="0.25">
      <c r="A532" s="42"/>
      <c r="B532" s="42"/>
      <c r="C532" s="42"/>
      <c r="D532" s="42"/>
      <c r="E532" s="42"/>
      <c r="F532" s="42"/>
      <c r="G532" s="42"/>
      <c r="H532" s="42"/>
      <c r="I532" s="42"/>
      <c r="J532" s="42"/>
      <c r="K532" s="42"/>
      <c r="L532" s="42"/>
      <c r="M532" s="42"/>
      <c r="N532" s="42"/>
      <c r="O532" s="42"/>
      <c r="P532" s="42"/>
      <c r="Q532" s="42"/>
      <c r="R532" s="42"/>
      <c r="S532" s="42"/>
      <c r="T532" s="42"/>
      <c r="U532" s="42"/>
      <c r="V532" s="42"/>
      <c r="W532" s="42"/>
      <c r="X532" s="42"/>
      <c r="Y532" s="42"/>
      <c r="Z532" s="42"/>
    </row>
    <row r="533" spans="1:26" ht="12.75" customHeight="1" x14ac:dyDescent="0.25">
      <c r="A533" s="42"/>
      <c r="B533" s="42"/>
      <c r="C533" s="42"/>
      <c r="D533" s="42"/>
      <c r="E533" s="42"/>
      <c r="F533" s="42"/>
      <c r="G533" s="42"/>
      <c r="H533" s="42"/>
      <c r="I533" s="42"/>
      <c r="J533" s="42"/>
      <c r="K533" s="42"/>
      <c r="L533" s="42"/>
      <c r="M533" s="42"/>
      <c r="N533" s="42"/>
      <c r="O533" s="42"/>
      <c r="P533" s="42"/>
      <c r="Q533" s="42"/>
      <c r="R533" s="42"/>
      <c r="S533" s="42"/>
      <c r="T533" s="42"/>
      <c r="U533" s="42"/>
      <c r="V533" s="42"/>
      <c r="W533" s="42"/>
      <c r="X533" s="42"/>
      <c r="Y533" s="42"/>
      <c r="Z533" s="42"/>
    </row>
    <row r="534" spans="1:26" ht="12.75" customHeight="1" x14ac:dyDescent="0.25">
      <c r="A534" s="42"/>
      <c r="B534" s="42"/>
      <c r="C534" s="42"/>
      <c r="D534" s="42"/>
      <c r="E534" s="42"/>
      <c r="F534" s="42"/>
      <c r="G534" s="42"/>
      <c r="H534" s="42"/>
      <c r="I534" s="42"/>
      <c r="J534" s="42"/>
      <c r="K534" s="42"/>
      <c r="L534" s="42"/>
      <c r="M534" s="42"/>
      <c r="N534" s="42"/>
      <c r="O534" s="42"/>
      <c r="P534" s="42"/>
      <c r="Q534" s="42"/>
      <c r="R534" s="42"/>
      <c r="S534" s="42"/>
      <c r="T534" s="42"/>
      <c r="U534" s="42"/>
      <c r="V534" s="42"/>
      <c r="W534" s="42"/>
      <c r="X534" s="42"/>
      <c r="Y534" s="42"/>
      <c r="Z534" s="42"/>
    </row>
    <row r="535" spans="1:26" ht="12.75" customHeight="1" x14ac:dyDescent="0.25">
      <c r="A535" s="42"/>
      <c r="B535" s="42"/>
      <c r="C535" s="42"/>
      <c r="D535" s="42"/>
      <c r="E535" s="42"/>
      <c r="F535" s="42"/>
      <c r="G535" s="42"/>
      <c r="H535" s="42"/>
      <c r="I535" s="42"/>
      <c r="J535" s="42"/>
      <c r="K535" s="42"/>
      <c r="L535" s="42"/>
      <c r="M535" s="42"/>
      <c r="N535" s="42"/>
      <c r="O535" s="42"/>
      <c r="P535" s="42"/>
      <c r="Q535" s="42"/>
      <c r="R535" s="42"/>
      <c r="S535" s="42"/>
      <c r="T535" s="42"/>
      <c r="U535" s="42"/>
      <c r="V535" s="42"/>
      <c r="W535" s="42"/>
      <c r="X535" s="42"/>
      <c r="Y535" s="42"/>
      <c r="Z535" s="42"/>
    </row>
    <row r="536" spans="1:26" ht="12.75" customHeight="1" x14ac:dyDescent="0.25">
      <c r="A536" s="42"/>
      <c r="B536" s="42"/>
      <c r="C536" s="42"/>
      <c r="D536" s="42"/>
      <c r="E536" s="42"/>
      <c r="F536" s="42"/>
      <c r="G536" s="42"/>
      <c r="H536" s="42"/>
      <c r="I536" s="42"/>
      <c r="J536" s="42"/>
      <c r="K536" s="42"/>
      <c r="L536" s="42"/>
      <c r="M536" s="42"/>
      <c r="N536" s="42"/>
      <c r="O536" s="42"/>
      <c r="P536" s="42"/>
      <c r="Q536" s="42"/>
      <c r="R536" s="42"/>
      <c r="S536" s="42"/>
      <c r="T536" s="42"/>
      <c r="U536" s="42"/>
      <c r="V536" s="42"/>
      <c r="W536" s="42"/>
      <c r="X536" s="42"/>
      <c r="Y536" s="42"/>
      <c r="Z536" s="42"/>
    </row>
    <row r="537" spans="1:26" ht="12.75" customHeight="1" x14ac:dyDescent="0.25">
      <c r="A537" s="42"/>
      <c r="B537" s="42"/>
      <c r="C537" s="42"/>
      <c r="D537" s="42"/>
      <c r="E537" s="42"/>
      <c r="F537" s="42"/>
      <c r="G537" s="42"/>
      <c r="H537" s="42"/>
      <c r="I537" s="42"/>
      <c r="J537" s="42"/>
      <c r="K537" s="42"/>
      <c r="L537" s="42"/>
      <c r="M537" s="42"/>
      <c r="N537" s="42"/>
      <c r="O537" s="42"/>
      <c r="P537" s="42"/>
      <c r="Q537" s="42"/>
      <c r="R537" s="42"/>
      <c r="S537" s="42"/>
      <c r="T537" s="42"/>
      <c r="U537" s="42"/>
      <c r="V537" s="42"/>
      <c r="W537" s="42"/>
      <c r="X537" s="42"/>
      <c r="Y537" s="42"/>
      <c r="Z537" s="42"/>
    </row>
    <row r="538" spans="1:26" ht="12.75" customHeight="1" x14ac:dyDescent="0.25">
      <c r="A538" s="42"/>
      <c r="B538" s="42"/>
      <c r="C538" s="42"/>
      <c r="D538" s="42"/>
      <c r="E538" s="42"/>
      <c r="F538" s="42"/>
      <c r="G538" s="42"/>
      <c r="H538" s="42"/>
      <c r="I538" s="42"/>
      <c r="J538" s="42"/>
      <c r="K538" s="42"/>
      <c r="L538" s="42"/>
      <c r="M538" s="42"/>
      <c r="N538" s="42"/>
      <c r="O538" s="42"/>
      <c r="P538" s="42"/>
      <c r="Q538" s="42"/>
      <c r="R538" s="42"/>
      <c r="S538" s="42"/>
      <c r="T538" s="42"/>
      <c r="U538" s="42"/>
      <c r="V538" s="42"/>
      <c r="W538" s="42"/>
      <c r="X538" s="42"/>
      <c r="Y538" s="42"/>
      <c r="Z538" s="42"/>
    </row>
    <row r="539" spans="1:26" ht="12.75" customHeight="1" x14ac:dyDescent="0.25">
      <c r="A539" s="42"/>
      <c r="B539" s="42"/>
      <c r="C539" s="42"/>
      <c r="D539" s="42"/>
      <c r="E539" s="42"/>
      <c r="F539" s="42"/>
      <c r="G539" s="42"/>
      <c r="H539" s="42"/>
      <c r="I539" s="42"/>
      <c r="J539" s="42"/>
      <c r="K539" s="42"/>
      <c r="L539" s="42"/>
      <c r="M539" s="42"/>
      <c r="N539" s="42"/>
      <c r="O539" s="42"/>
      <c r="P539" s="42"/>
      <c r="Q539" s="42"/>
      <c r="R539" s="42"/>
      <c r="S539" s="42"/>
      <c r="T539" s="42"/>
      <c r="U539" s="42"/>
      <c r="V539" s="42"/>
      <c r="W539" s="42"/>
      <c r="X539" s="42"/>
      <c r="Y539" s="42"/>
      <c r="Z539" s="42"/>
    </row>
    <row r="540" spans="1:26" ht="12.75" customHeight="1" x14ac:dyDescent="0.25">
      <c r="A540" s="42"/>
      <c r="B540" s="42"/>
      <c r="C540" s="42"/>
      <c r="D540" s="42"/>
      <c r="E540" s="42"/>
      <c r="F540" s="42"/>
      <c r="G540" s="42"/>
      <c r="H540" s="42"/>
      <c r="I540" s="42"/>
      <c r="J540" s="42"/>
      <c r="K540" s="42"/>
      <c r="L540" s="42"/>
      <c r="M540" s="42"/>
      <c r="N540" s="42"/>
      <c r="O540" s="42"/>
      <c r="P540" s="42"/>
      <c r="Q540" s="42"/>
      <c r="R540" s="42"/>
      <c r="S540" s="42"/>
      <c r="T540" s="42"/>
      <c r="U540" s="42"/>
      <c r="V540" s="42"/>
      <c r="W540" s="42"/>
      <c r="X540" s="42"/>
      <c r="Y540" s="42"/>
      <c r="Z540" s="42"/>
    </row>
    <row r="541" spans="1:26" ht="12.75" customHeight="1" x14ac:dyDescent="0.25">
      <c r="A541" s="42"/>
      <c r="B541" s="42"/>
      <c r="C541" s="42"/>
      <c r="D541" s="42"/>
      <c r="E541" s="42"/>
      <c r="F541" s="42"/>
      <c r="G541" s="42"/>
      <c r="H541" s="42"/>
      <c r="I541" s="42"/>
      <c r="J541" s="42"/>
      <c r="K541" s="42"/>
      <c r="L541" s="42"/>
      <c r="M541" s="42"/>
      <c r="N541" s="42"/>
      <c r="O541" s="42"/>
      <c r="P541" s="42"/>
      <c r="Q541" s="42"/>
      <c r="R541" s="42"/>
      <c r="S541" s="42"/>
      <c r="T541" s="42"/>
      <c r="U541" s="42"/>
      <c r="V541" s="42"/>
      <c r="W541" s="42"/>
      <c r="X541" s="42"/>
      <c r="Y541" s="42"/>
      <c r="Z541" s="42"/>
    </row>
    <row r="542" spans="1:26" ht="12.75" customHeight="1" x14ac:dyDescent="0.25">
      <c r="A542" s="42"/>
      <c r="B542" s="42"/>
      <c r="C542" s="42"/>
      <c r="D542" s="42"/>
      <c r="E542" s="42"/>
      <c r="F542" s="42"/>
      <c r="G542" s="42"/>
      <c r="H542" s="42"/>
      <c r="I542" s="42"/>
      <c r="J542" s="42"/>
      <c r="K542" s="42"/>
      <c r="L542" s="42"/>
      <c r="M542" s="42"/>
      <c r="N542" s="42"/>
      <c r="O542" s="42"/>
      <c r="P542" s="42"/>
      <c r="Q542" s="42"/>
      <c r="R542" s="42"/>
      <c r="S542" s="42"/>
      <c r="T542" s="42"/>
      <c r="U542" s="42"/>
      <c r="V542" s="42"/>
      <c r="W542" s="42"/>
      <c r="X542" s="42"/>
      <c r="Y542" s="42"/>
      <c r="Z542" s="42"/>
    </row>
    <row r="543" spans="1:26" ht="12.75" customHeight="1" x14ac:dyDescent="0.25">
      <c r="A543" s="42"/>
      <c r="B543" s="42"/>
      <c r="C543" s="42"/>
      <c r="D543" s="42"/>
      <c r="E543" s="42"/>
      <c r="F543" s="42"/>
      <c r="G543" s="42"/>
      <c r="H543" s="42"/>
      <c r="I543" s="42"/>
      <c r="J543" s="42"/>
      <c r="K543" s="42"/>
      <c r="L543" s="42"/>
      <c r="M543" s="42"/>
      <c r="N543" s="42"/>
      <c r="O543" s="42"/>
      <c r="P543" s="42"/>
      <c r="Q543" s="42"/>
      <c r="R543" s="42"/>
      <c r="S543" s="42"/>
      <c r="T543" s="42"/>
      <c r="U543" s="42"/>
      <c r="V543" s="42"/>
      <c r="W543" s="42"/>
      <c r="X543" s="42"/>
      <c r="Y543" s="42"/>
      <c r="Z543" s="42"/>
    </row>
    <row r="544" spans="1:26" ht="12.75" customHeight="1" x14ac:dyDescent="0.25">
      <c r="A544" s="42"/>
      <c r="B544" s="42"/>
      <c r="C544" s="42"/>
      <c r="D544" s="42"/>
      <c r="E544" s="42"/>
      <c r="F544" s="42"/>
      <c r="G544" s="42"/>
      <c r="H544" s="42"/>
      <c r="I544" s="42"/>
      <c r="J544" s="42"/>
      <c r="K544" s="42"/>
      <c r="L544" s="42"/>
      <c r="M544" s="42"/>
      <c r="N544" s="42"/>
      <c r="O544" s="42"/>
      <c r="P544" s="42"/>
      <c r="Q544" s="42"/>
      <c r="R544" s="42"/>
      <c r="S544" s="42"/>
      <c r="T544" s="42"/>
      <c r="U544" s="42"/>
      <c r="V544" s="42"/>
      <c r="W544" s="42"/>
      <c r="X544" s="42"/>
      <c r="Y544" s="42"/>
      <c r="Z544" s="42"/>
    </row>
    <row r="545" spans="1:26" ht="12.75" customHeight="1" x14ac:dyDescent="0.25">
      <c r="A545" s="42"/>
      <c r="B545" s="42"/>
      <c r="C545" s="42"/>
      <c r="D545" s="42"/>
      <c r="E545" s="42"/>
      <c r="F545" s="42"/>
      <c r="G545" s="42"/>
      <c r="H545" s="42"/>
      <c r="I545" s="42"/>
      <c r="J545" s="42"/>
      <c r="K545" s="42"/>
      <c r="L545" s="42"/>
      <c r="M545" s="42"/>
      <c r="N545" s="42"/>
      <c r="O545" s="42"/>
      <c r="P545" s="42"/>
      <c r="Q545" s="42"/>
      <c r="R545" s="42"/>
      <c r="S545" s="42"/>
      <c r="T545" s="42"/>
      <c r="U545" s="42"/>
      <c r="V545" s="42"/>
      <c r="W545" s="42"/>
      <c r="X545" s="42"/>
      <c r="Y545" s="42"/>
      <c r="Z545" s="42"/>
    </row>
    <row r="546" spans="1:26" ht="12.75" customHeight="1" x14ac:dyDescent="0.25">
      <c r="A546" s="42"/>
      <c r="B546" s="42"/>
      <c r="C546" s="42"/>
      <c r="D546" s="42"/>
      <c r="E546" s="42"/>
      <c r="F546" s="42"/>
      <c r="G546" s="42"/>
      <c r="H546" s="42"/>
      <c r="I546" s="42"/>
      <c r="J546" s="42"/>
      <c r="K546" s="42"/>
      <c r="L546" s="42"/>
      <c r="M546" s="42"/>
      <c r="N546" s="42"/>
      <c r="O546" s="42"/>
      <c r="P546" s="42"/>
      <c r="Q546" s="42"/>
      <c r="R546" s="42"/>
      <c r="S546" s="42"/>
      <c r="T546" s="42"/>
      <c r="U546" s="42"/>
      <c r="V546" s="42"/>
      <c r="W546" s="42"/>
      <c r="X546" s="42"/>
      <c r="Y546" s="42"/>
      <c r="Z546" s="42"/>
    </row>
    <row r="547" spans="1:26" ht="12.75" customHeight="1" x14ac:dyDescent="0.25">
      <c r="A547" s="42"/>
      <c r="B547" s="42"/>
      <c r="C547" s="42"/>
      <c r="D547" s="42"/>
      <c r="E547" s="42"/>
      <c r="F547" s="42"/>
      <c r="G547" s="42"/>
      <c r="H547" s="42"/>
      <c r="I547" s="42"/>
      <c r="J547" s="42"/>
      <c r="K547" s="42"/>
      <c r="L547" s="42"/>
      <c r="M547" s="42"/>
      <c r="N547" s="42"/>
      <c r="O547" s="42"/>
      <c r="P547" s="42"/>
      <c r="Q547" s="42"/>
      <c r="R547" s="42"/>
      <c r="S547" s="42"/>
      <c r="T547" s="42"/>
      <c r="U547" s="42"/>
      <c r="V547" s="42"/>
      <c r="W547" s="42"/>
      <c r="X547" s="42"/>
      <c r="Y547" s="42"/>
      <c r="Z547" s="42"/>
    </row>
    <row r="548" spans="1:26" ht="12.75" customHeight="1" x14ac:dyDescent="0.25">
      <c r="A548" s="42"/>
      <c r="B548" s="42"/>
      <c r="C548" s="42"/>
      <c r="D548" s="42"/>
      <c r="E548" s="42"/>
      <c r="F548" s="42"/>
      <c r="G548" s="42"/>
      <c r="H548" s="42"/>
      <c r="I548" s="42"/>
      <c r="J548" s="42"/>
      <c r="K548" s="42"/>
      <c r="L548" s="42"/>
      <c r="M548" s="42"/>
      <c r="N548" s="42"/>
      <c r="O548" s="42"/>
      <c r="P548" s="42"/>
      <c r="Q548" s="42"/>
      <c r="R548" s="42"/>
      <c r="S548" s="42"/>
      <c r="T548" s="42"/>
      <c r="U548" s="42"/>
      <c r="V548" s="42"/>
      <c r="W548" s="42"/>
      <c r="X548" s="42"/>
      <c r="Y548" s="42"/>
      <c r="Z548" s="42"/>
    </row>
    <row r="549" spans="1:26" ht="12.75" customHeight="1" x14ac:dyDescent="0.25">
      <c r="A549" s="42"/>
      <c r="B549" s="42"/>
      <c r="C549" s="42"/>
      <c r="D549" s="42"/>
      <c r="E549" s="42"/>
      <c r="F549" s="42"/>
      <c r="G549" s="42"/>
      <c r="H549" s="42"/>
      <c r="I549" s="42"/>
      <c r="J549" s="42"/>
      <c r="K549" s="42"/>
      <c r="L549" s="42"/>
      <c r="M549" s="42"/>
      <c r="N549" s="42"/>
      <c r="O549" s="42"/>
      <c r="P549" s="42"/>
      <c r="Q549" s="42"/>
      <c r="R549" s="42"/>
      <c r="S549" s="42"/>
      <c r="T549" s="42"/>
      <c r="U549" s="42"/>
      <c r="V549" s="42"/>
      <c r="W549" s="42"/>
      <c r="X549" s="42"/>
      <c r="Y549" s="42"/>
      <c r="Z549" s="42"/>
    </row>
    <row r="550" spans="1:26" ht="12.75" customHeight="1" x14ac:dyDescent="0.25">
      <c r="A550" s="42"/>
      <c r="B550" s="42"/>
      <c r="C550" s="42"/>
      <c r="D550" s="42"/>
      <c r="E550" s="42"/>
      <c r="F550" s="42"/>
      <c r="G550" s="42"/>
      <c r="H550" s="42"/>
      <c r="I550" s="42"/>
      <c r="J550" s="42"/>
      <c r="K550" s="42"/>
      <c r="L550" s="42"/>
      <c r="M550" s="42"/>
      <c r="N550" s="42"/>
      <c r="O550" s="42"/>
      <c r="P550" s="42"/>
      <c r="Q550" s="42"/>
      <c r="R550" s="42"/>
      <c r="S550" s="42"/>
      <c r="T550" s="42"/>
      <c r="U550" s="42"/>
      <c r="V550" s="42"/>
      <c r="W550" s="42"/>
      <c r="X550" s="42"/>
      <c r="Y550" s="42"/>
      <c r="Z550" s="42"/>
    </row>
    <row r="551" spans="1:26" ht="12.75" customHeight="1" x14ac:dyDescent="0.25">
      <c r="A551" s="42"/>
      <c r="B551" s="42"/>
      <c r="C551" s="42"/>
      <c r="D551" s="42"/>
      <c r="E551" s="42"/>
      <c r="F551" s="42"/>
      <c r="G551" s="42"/>
      <c r="H551" s="42"/>
      <c r="I551" s="42"/>
      <c r="J551" s="42"/>
      <c r="K551" s="42"/>
      <c r="L551" s="42"/>
      <c r="M551" s="42"/>
      <c r="N551" s="42"/>
      <c r="O551" s="42"/>
      <c r="P551" s="42"/>
      <c r="Q551" s="42"/>
      <c r="R551" s="42"/>
      <c r="S551" s="42"/>
      <c r="T551" s="42"/>
      <c r="U551" s="42"/>
      <c r="V551" s="42"/>
      <c r="W551" s="42"/>
      <c r="X551" s="42"/>
      <c r="Y551" s="42"/>
      <c r="Z551" s="42"/>
    </row>
    <row r="552" spans="1:26" ht="12.75" customHeight="1" x14ac:dyDescent="0.25">
      <c r="A552" s="42"/>
      <c r="B552" s="42"/>
      <c r="C552" s="42"/>
      <c r="D552" s="42"/>
      <c r="E552" s="42"/>
      <c r="F552" s="42"/>
      <c r="G552" s="42"/>
      <c r="H552" s="42"/>
      <c r="I552" s="42"/>
      <c r="J552" s="42"/>
      <c r="K552" s="42"/>
      <c r="L552" s="42"/>
      <c r="M552" s="42"/>
      <c r="N552" s="42"/>
      <c r="O552" s="42"/>
      <c r="P552" s="42"/>
      <c r="Q552" s="42"/>
      <c r="R552" s="42"/>
      <c r="S552" s="42"/>
      <c r="T552" s="42"/>
      <c r="U552" s="42"/>
      <c r="V552" s="42"/>
      <c r="W552" s="42"/>
      <c r="X552" s="42"/>
      <c r="Y552" s="42"/>
      <c r="Z552" s="42"/>
    </row>
    <row r="553" spans="1:26" ht="12.75" customHeight="1" x14ac:dyDescent="0.25">
      <c r="A553" s="42"/>
      <c r="B553" s="42"/>
      <c r="C553" s="42"/>
      <c r="D553" s="42"/>
      <c r="E553" s="42"/>
      <c r="F553" s="42"/>
      <c r="G553" s="42"/>
      <c r="H553" s="42"/>
      <c r="I553" s="42"/>
      <c r="J553" s="42"/>
      <c r="K553" s="42"/>
      <c r="L553" s="42"/>
      <c r="M553" s="42"/>
      <c r="N553" s="42"/>
      <c r="O553" s="42"/>
      <c r="P553" s="42"/>
      <c r="Q553" s="42"/>
      <c r="R553" s="42"/>
      <c r="S553" s="42"/>
      <c r="T553" s="42"/>
      <c r="U553" s="42"/>
      <c r="V553" s="42"/>
      <c r="W553" s="42"/>
      <c r="X553" s="42"/>
      <c r="Y553" s="42"/>
      <c r="Z553" s="42"/>
    </row>
    <row r="554" spans="1:26" ht="12.75" customHeight="1" x14ac:dyDescent="0.25">
      <c r="A554" s="42"/>
      <c r="B554" s="42"/>
      <c r="C554" s="42"/>
      <c r="D554" s="42"/>
      <c r="E554" s="42"/>
      <c r="F554" s="42"/>
      <c r="G554" s="42"/>
      <c r="H554" s="42"/>
      <c r="I554" s="42"/>
      <c r="J554" s="42"/>
      <c r="K554" s="42"/>
      <c r="L554" s="42"/>
      <c r="M554" s="42"/>
      <c r="N554" s="42"/>
      <c r="O554" s="42"/>
      <c r="P554" s="42"/>
      <c r="Q554" s="42"/>
      <c r="R554" s="42"/>
      <c r="S554" s="42"/>
      <c r="T554" s="42"/>
      <c r="U554" s="42"/>
      <c r="V554" s="42"/>
      <c r="W554" s="42"/>
      <c r="X554" s="42"/>
      <c r="Y554" s="42"/>
      <c r="Z554" s="42"/>
    </row>
    <row r="555" spans="1:26" ht="12.75" customHeight="1" x14ac:dyDescent="0.25">
      <c r="A555" s="42"/>
      <c r="B555" s="42"/>
      <c r="C555" s="42"/>
      <c r="D555" s="42"/>
      <c r="E555" s="42"/>
      <c r="F555" s="42"/>
      <c r="G555" s="42"/>
      <c r="H555" s="42"/>
      <c r="I555" s="42"/>
      <c r="J555" s="42"/>
      <c r="K555" s="42"/>
      <c r="L555" s="42"/>
      <c r="M555" s="42"/>
      <c r="N555" s="42"/>
      <c r="O555" s="42"/>
      <c r="P555" s="42"/>
      <c r="Q555" s="42"/>
      <c r="R555" s="42"/>
      <c r="S555" s="42"/>
      <c r="T555" s="42"/>
      <c r="U555" s="42"/>
      <c r="V555" s="42"/>
      <c r="W555" s="42"/>
      <c r="X555" s="42"/>
      <c r="Y555" s="42"/>
      <c r="Z555" s="42"/>
    </row>
    <row r="556" spans="1:26" ht="12.75" customHeight="1" x14ac:dyDescent="0.25">
      <c r="A556" s="42"/>
      <c r="B556" s="42"/>
      <c r="C556" s="42"/>
      <c r="D556" s="42"/>
      <c r="E556" s="42"/>
      <c r="F556" s="42"/>
      <c r="G556" s="42"/>
      <c r="H556" s="42"/>
      <c r="I556" s="42"/>
      <c r="J556" s="42"/>
      <c r="K556" s="42"/>
      <c r="L556" s="42"/>
      <c r="M556" s="42"/>
      <c r="N556" s="42"/>
      <c r="O556" s="42"/>
      <c r="P556" s="42"/>
      <c r="Q556" s="42"/>
      <c r="R556" s="42"/>
      <c r="S556" s="42"/>
      <c r="T556" s="42"/>
      <c r="U556" s="42"/>
      <c r="V556" s="42"/>
      <c r="W556" s="42"/>
      <c r="X556" s="42"/>
      <c r="Y556" s="42"/>
      <c r="Z556" s="42"/>
    </row>
    <row r="557" spans="1:26" ht="12.75" customHeight="1" x14ac:dyDescent="0.25">
      <c r="A557" s="42"/>
      <c r="B557" s="42"/>
      <c r="C557" s="42"/>
      <c r="D557" s="42"/>
      <c r="E557" s="42"/>
      <c r="F557" s="42"/>
      <c r="G557" s="42"/>
      <c r="H557" s="42"/>
      <c r="I557" s="42"/>
      <c r="J557" s="42"/>
      <c r="K557" s="42"/>
      <c r="L557" s="42"/>
      <c r="M557" s="42"/>
      <c r="N557" s="42"/>
      <c r="O557" s="42"/>
      <c r="P557" s="42"/>
      <c r="Q557" s="42"/>
      <c r="R557" s="42"/>
      <c r="S557" s="42"/>
      <c r="T557" s="42"/>
      <c r="U557" s="42"/>
      <c r="V557" s="42"/>
      <c r="W557" s="42"/>
      <c r="X557" s="42"/>
      <c r="Y557" s="42"/>
      <c r="Z557" s="42"/>
    </row>
    <row r="558" spans="1:26" ht="12.75" customHeight="1" x14ac:dyDescent="0.25">
      <c r="A558" s="42"/>
      <c r="B558" s="42"/>
      <c r="C558" s="42"/>
      <c r="D558" s="42"/>
      <c r="E558" s="42"/>
      <c r="F558" s="42"/>
      <c r="G558" s="42"/>
      <c r="H558" s="42"/>
      <c r="I558" s="42"/>
      <c r="J558" s="42"/>
      <c r="K558" s="42"/>
      <c r="L558" s="42"/>
      <c r="M558" s="42"/>
      <c r="N558" s="42"/>
      <c r="O558" s="42"/>
      <c r="P558" s="42"/>
      <c r="Q558" s="42"/>
      <c r="R558" s="42"/>
      <c r="S558" s="42"/>
      <c r="T558" s="42"/>
      <c r="U558" s="42"/>
      <c r="V558" s="42"/>
      <c r="W558" s="42"/>
      <c r="X558" s="42"/>
      <c r="Y558" s="42"/>
      <c r="Z558" s="42"/>
    </row>
    <row r="559" spans="1:26" ht="12.75" customHeight="1" x14ac:dyDescent="0.25">
      <c r="A559" s="42"/>
      <c r="B559" s="42"/>
      <c r="C559" s="42"/>
      <c r="D559" s="42"/>
      <c r="E559" s="42"/>
      <c r="F559" s="42"/>
      <c r="G559" s="42"/>
      <c r="H559" s="42"/>
      <c r="I559" s="42"/>
      <c r="J559" s="42"/>
      <c r="K559" s="42"/>
      <c r="L559" s="42"/>
      <c r="M559" s="42"/>
      <c r="N559" s="42"/>
      <c r="O559" s="42"/>
      <c r="P559" s="42"/>
      <c r="Q559" s="42"/>
      <c r="R559" s="42"/>
      <c r="S559" s="42"/>
      <c r="T559" s="42"/>
      <c r="U559" s="42"/>
      <c r="V559" s="42"/>
      <c r="W559" s="42"/>
      <c r="X559" s="42"/>
      <c r="Y559" s="42"/>
      <c r="Z559" s="42"/>
    </row>
    <row r="560" spans="1:26" ht="12.75" customHeight="1" x14ac:dyDescent="0.25">
      <c r="A560" s="42"/>
      <c r="B560" s="42"/>
      <c r="C560" s="42"/>
      <c r="D560" s="42"/>
      <c r="E560" s="42"/>
      <c r="F560" s="42"/>
      <c r="G560" s="42"/>
      <c r="H560" s="42"/>
      <c r="I560" s="42"/>
      <c r="J560" s="42"/>
      <c r="K560" s="42"/>
      <c r="L560" s="42"/>
      <c r="M560" s="42"/>
      <c r="N560" s="42"/>
      <c r="O560" s="42"/>
      <c r="P560" s="42"/>
      <c r="Q560" s="42"/>
      <c r="R560" s="42"/>
      <c r="S560" s="42"/>
      <c r="T560" s="42"/>
      <c r="U560" s="42"/>
      <c r="V560" s="42"/>
      <c r="W560" s="42"/>
      <c r="X560" s="42"/>
      <c r="Y560" s="42"/>
      <c r="Z560" s="42"/>
    </row>
    <row r="561" spans="1:26" ht="12.75" customHeight="1" x14ac:dyDescent="0.25">
      <c r="A561" s="42"/>
      <c r="B561" s="42"/>
      <c r="C561" s="42"/>
      <c r="D561" s="42"/>
      <c r="E561" s="42"/>
      <c r="F561" s="42"/>
      <c r="G561" s="42"/>
      <c r="H561" s="42"/>
      <c r="I561" s="42"/>
      <c r="J561" s="42"/>
      <c r="K561" s="42"/>
      <c r="L561" s="42"/>
      <c r="M561" s="42"/>
      <c r="N561" s="42"/>
      <c r="O561" s="42"/>
      <c r="P561" s="42"/>
      <c r="Q561" s="42"/>
      <c r="R561" s="42"/>
      <c r="S561" s="42"/>
      <c r="T561" s="42"/>
      <c r="U561" s="42"/>
      <c r="V561" s="42"/>
      <c r="W561" s="42"/>
      <c r="X561" s="42"/>
      <c r="Y561" s="42"/>
      <c r="Z561" s="42"/>
    </row>
    <row r="562" spans="1:26" ht="12.75" customHeight="1" x14ac:dyDescent="0.25">
      <c r="A562" s="42"/>
      <c r="B562" s="42"/>
      <c r="C562" s="42"/>
      <c r="D562" s="42"/>
      <c r="E562" s="42"/>
      <c r="F562" s="42"/>
      <c r="G562" s="42"/>
      <c r="H562" s="42"/>
      <c r="I562" s="42"/>
      <c r="J562" s="42"/>
      <c r="K562" s="42"/>
      <c r="L562" s="42"/>
      <c r="M562" s="42"/>
      <c r="N562" s="42"/>
      <c r="O562" s="42"/>
      <c r="P562" s="42"/>
      <c r="Q562" s="42"/>
      <c r="R562" s="42"/>
      <c r="S562" s="42"/>
      <c r="T562" s="42"/>
      <c r="U562" s="42"/>
      <c r="V562" s="42"/>
      <c r="W562" s="42"/>
      <c r="X562" s="42"/>
      <c r="Y562" s="42"/>
      <c r="Z562" s="42"/>
    </row>
    <row r="563" spans="1:26" ht="12.75" customHeight="1" x14ac:dyDescent="0.25">
      <c r="A563" s="42"/>
      <c r="B563" s="42"/>
      <c r="C563" s="42"/>
      <c r="D563" s="42"/>
      <c r="E563" s="42"/>
      <c r="F563" s="42"/>
      <c r="G563" s="42"/>
      <c r="H563" s="42"/>
      <c r="I563" s="42"/>
      <c r="J563" s="42"/>
      <c r="K563" s="42"/>
      <c r="L563" s="42"/>
      <c r="M563" s="42"/>
      <c r="N563" s="42"/>
      <c r="O563" s="42"/>
      <c r="P563" s="42"/>
      <c r="Q563" s="42"/>
      <c r="R563" s="42"/>
      <c r="S563" s="42"/>
      <c r="T563" s="42"/>
      <c r="U563" s="42"/>
      <c r="V563" s="42"/>
      <c r="W563" s="42"/>
      <c r="X563" s="42"/>
      <c r="Y563" s="42"/>
      <c r="Z563" s="42"/>
    </row>
    <row r="564" spans="1:26" ht="12.75" customHeight="1" x14ac:dyDescent="0.25">
      <c r="A564" s="42"/>
      <c r="B564" s="42"/>
      <c r="C564" s="42"/>
      <c r="D564" s="42"/>
      <c r="E564" s="42"/>
      <c r="F564" s="42"/>
      <c r="G564" s="42"/>
      <c r="H564" s="42"/>
      <c r="I564" s="42"/>
      <c r="J564" s="42"/>
      <c r="K564" s="42"/>
      <c r="L564" s="42"/>
      <c r="M564" s="42"/>
      <c r="N564" s="42"/>
      <c r="O564" s="42"/>
      <c r="P564" s="42"/>
      <c r="Q564" s="42"/>
      <c r="R564" s="42"/>
      <c r="S564" s="42"/>
      <c r="T564" s="42"/>
      <c r="U564" s="42"/>
      <c r="V564" s="42"/>
      <c r="W564" s="42"/>
      <c r="X564" s="42"/>
      <c r="Y564" s="42"/>
      <c r="Z564" s="42"/>
    </row>
    <row r="565" spans="1:26" ht="12.75" customHeight="1" x14ac:dyDescent="0.25">
      <c r="A565" s="42"/>
      <c r="B565" s="42"/>
      <c r="C565" s="42"/>
      <c r="D565" s="42"/>
      <c r="E565" s="42"/>
      <c r="F565" s="42"/>
      <c r="G565" s="42"/>
      <c r="H565" s="42"/>
      <c r="I565" s="42"/>
      <c r="J565" s="42"/>
      <c r="K565" s="42"/>
      <c r="L565" s="42"/>
      <c r="M565" s="42"/>
      <c r="N565" s="42"/>
      <c r="O565" s="42"/>
      <c r="P565" s="42"/>
      <c r="Q565" s="42"/>
      <c r="R565" s="42"/>
      <c r="S565" s="42"/>
      <c r="T565" s="42"/>
      <c r="U565" s="42"/>
      <c r="V565" s="42"/>
      <c r="W565" s="42"/>
      <c r="X565" s="42"/>
      <c r="Y565" s="42"/>
      <c r="Z565" s="42"/>
    </row>
    <row r="566" spans="1:26" ht="12.75" customHeight="1" x14ac:dyDescent="0.25">
      <c r="A566" s="42"/>
      <c r="B566" s="42"/>
      <c r="C566" s="42"/>
      <c r="D566" s="42"/>
      <c r="E566" s="42"/>
      <c r="F566" s="42"/>
      <c r="G566" s="42"/>
      <c r="H566" s="42"/>
      <c r="I566" s="42"/>
      <c r="J566" s="42"/>
      <c r="K566" s="42"/>
      <c r="L566" s="42"/>
      <c r="M566" s="42"/>
      <c r="N566" s="42"/>
      <c r="O566" s="42"/>
      <c r="P566" s="42"/>
      <c r="Q566" s="42"/>
      <c r="R566" s="42"/>
      <c r="S566" s="42"/>
      <c r="T566" s="42"/>
      <c r="U566" s="42"/>
      <c r="V566" s="42"/>
      <c r="W566" s="42"/>
      <c r="X566" s="42"/>
      <c r="Y566" s="42"/>
      <c r="Z566" s="42"/>
    </row>
    <row r="567" spans="1:26" ht="12.75" customHeight="1" x14ac:dyDescent="0.25">
      <c r="A567" s="42"/>
      <c r="B567" s="42"/>
      <c r="C567" s="42"/>
      <c r="D567" s="42"/>
      <c r="E567" s="42"/>
      <c r="F567" s="42"/>
      <c r="G567" s="42"/>
      <c r="H567" s="42"/>
      <c r="I567" s="42"/>
      <c r="J567" s="42"/>
      <c r="K567" s="42"/>
      <c r="L567" s="42"/>
      <c r="M567" s="42"/>
      <c r="N567" s="42"/>
      <c r="O567" s="42"/>
      <c r="P567" s="42"/>
      <c r="Q567" s="42"/>
      <c r="R567" s="42"/>
      <c r="S567" s="42"/>
      <c r="T567" s="42"/>
      <c r="U567" s="42"/>
      <c r="V567" s="42"/>
      <c r="W567" s="42"/>
      <c r="X567" s="42"/>
      <c r="Y567" s="42"/>
      <c r="Z567" s="42"/>
    </row>
    <row r="568" spans="1:26" ht="12.75" customHeight="1" x14ac:dyDescent="0.25">
      <c r="A568" s="42"/>
      <c r="B568" s="42"/>
      <c r="C568" s="42"/>
      <c r="D568" s="42"/>
      <c r="E568" s="42"/>
      <c r="F568" s="42"/>
      <c r="G568" s="42"/>
      <c r="H568" s="42"/>
      <c r="I568" s="42"/>
      <c r="J568" s="42"/>
      <c r="K568" s="42"/>
      <c r="L568" s="42"/>
      <c r="M568" s="42"/>
      <c r="N568" s="42"/>
      <c r="O568" s="42"/>
      <c r="P568" s="42"/>
      <c r="Q568" s="42"/>
      <c r="R568" s="42"/>
      <c r="S568" s="42"/>
      <c r="T568" s="42"/>
      <c r="U568" s="42"/>
      <c r="V568" s="42"/>
      <c r="W568" s="42"/>
      <c r="X568" s="42"/>
      <c r="Y568" s="42"/>
      <c r="Z568" s="42"/>
    </row>
    <row r="569" spans="1:26" ht="12.75" customHeight="1" x14ac:dyDescent="0.25">
      <c r="A569" s="42"/>
      <c r="B569" s="42"/>
      <c r="C569" s="42"/>
      <c r="D569" s="42"/>
      <c r="E569" s="42"/>
      <c r="F569" s="42"/>
      <c r="G569" s="42"/>
      <c r="H569" s="42"/>
      <c r="I569" s="42"/>
      <c r="J569" s="42"/>
      <c r="K569" s="42"/>
      <c r="L569" s="42"/>
      <c r="M569" s="42"/>
      <c r="N569" s="42"/>
      <c r="O569" s="42"/>
      <c r="P569" s="42"/>
      <c r="Q569" s="42"/>
      <c r="R569" s="42"/>
      <c r="S569" s="42"/>
      <c r="T569" s="42"/>
      <c r="U569" s="42"/>
      <c r="V569" s="42"/>
      <c r="W569" s="42"/>
      <c r="X569" s="42"/>
      <c r="Y569" s="42"/>
      <c r="Z569" s="42"/>
    </row>
    <row r="570" spans="1:26" ht="12.75" customHeight="1" x14ac:dyDescent="0.25">
      <c r="A570" s="42"/>
      <c r="B570" s="42"/>
      <c r="C570" s="42"/>
      <c r="D570" s="42"/>
      <c r="E570" s="42"/>
      <c r="F570" s="42"/>
      <c r="G570" s="42"/>
      <c r="H570" s="42"/>
      <c r="I570" s="42"/>
      <c r="J570" s="42"/>
      <c r="K570" s="42"/>
      <c r="L570" s="42"/>
      <c r="M570" s="42"/>
      <c r="N570" s="42"/>
      <c r="O570" s="42"/>
      <c r="P570" s="42"/>
      <c r="Q570" s="42"/>
      <c r="R570" s="42"/>
      <c r="S570" s="42"/>
      <c r="T570" s="42"/>
      <c r="U570" s="42"/>
      <c r="V570" s="42"/>
      <c r="W570" s="42"/>
      <c r="X570" s="42"/>
      <c r="Y570" s="42"/>
      <c r="Z570" s="42"/>
    </row>
    <row r="571" spans="1:26" ht="12.75" customHeight="1" x14ac:dyDescent="0.25">
      <c r="A571" s="42"/>
      <c r="B571" s="42"/>
      <c r="C571" s="42"/>
      <c r="D571" s="42"/>
      <c r="E571" s="42"/>
      <c r="F571" s="42"/>
      <c r="G571" s="42"/>
      <c r="H571" s="42"/>
      <c r="I571" s="42"/>
      <c r="J571" s="42"/>
      <c r="K571" s="42"/>
      <c r="L571" s="42"/>
      <c r="M571" s="42"/>
      <c r="N571" s="42"/>
      <c r="O571" s="42"/>
      <c r="P571" s="42"/>
      <c r="Q571" s="42"/>
      <c r="R571" s="42"/>
      <c r="S571" s="42"/>
      <c r="T571" s="42"/>
      <c r="U571" s="42"/>
      <c r="V571" s="42"/>
      <c r="W571" s="42"/>
      <c r="X571" s="42"/>
      <c r="Y571" s="42"/>
      <c r="Z571" s="42"/>
    </row>
    <row r="572" spans="1:26" ht="12.75" customHeight="1" x14ac:dyDescent="0.25">
      <c r="A572" s="42"/>
      <c r="B572" s="42"/>
      <c r="C572" s="42"/>
      <c r="D572" s="42"/>
      <c r="E572" s="42"/>
      <c r="F572" s="42"/>
      <c r="G572" s="42"/>
      <c r="H572" s="42"/>
      <c r="I572" s="42"/>
      <c r="J572" s="42"/>
      <c r="K572" s="42"/>
      <c r="L572" s="42"/>
      <c r="M572" s="42"/>
      <c r="N572" s="42"/>
      <c r="O572" s="42"/>
      <c r="P572" s="42"/>
      <c r="Q572" s="42"/>
      <c r="R572" s="42"/>
      <c r="S572" s="42"/>
      <c r="T572" s="42"/>
      <c r="U572" s="42"/>
      <c r="V572" s="42"/>
      <c r="W572" s="42"/>
      <c r="X572" s="42"/>
      <c r="Y572" s="42"/>
      <c r="Z572" s="42"/>
    </row>
    <row r="573" spans="1:26" ht="12.75" customHeight="1" x14ac:dyDescent="0.25">
      <c r="A573" s="42"/>
      <c r="B573" s="42"/>
      <c r="C573" s="42"/>
      <c r="D573" s="42"/>
      <c r="E573" s="42"/>
      <c r="F573" s="42"/>
      <c r="G573" s="42"/>
      <c r="H573" s="42"/>
      <c r="I573" s="42"/>
      <c r="J573" s="42"/>
      <c r="K573" s="42"/>
      <c r="L573" s="42"/>
      <c r="M573" s="42"/>
      <c r="N573" s="42"/>
      <c r="O573" s="42"/>
      <c r="P573" s="42"/>
      <c r="Q573" s="42"/>
      <c r="R573" s="42"/>
      <c r="S573" s="42"/>
      <c r="T573" s="42"/>
      <c r="U573" s="42"/>
      <c r="V573" s="42"/>
      <c r="W573" s="42"/>
      <c r="X573" s="42"/>
      <c r="Y573" s="42"/>
      <c r="Z573" s="42"/>
    </row>
    <row r="574" spans="1:26" ht="12.75" customHeight="1" x14ac:dyDescent="0.25">
      <c r="A574" s="42"/>
      <c r="B574" s="42"/>
      <c r="C574" s="42"/>
      <c r="D574" s="42"/>
      <c r="E574" s="42"/>
      <c r="F574" s="42"/>
      <c r="G574" s="42"/>
      <c r="H574" s="42"/>
      <c r="I574" s="42"/>
      <c r="J574" s="42"/>
      <c r="K574" s="42"/>
      <c r="L574" s="42"/>
      <c r="M574" s="42"/>
      <c r="N574" s="42"/>
      <c r="O574" s="42"/>
      <c r="P574" s="42"/>
      <c r="Q574" s="42"/>
      <c r="R574" s="42"/>
      <c r="S574" s="42"/>
      <c r="T574" s="42"/>
      <c r="U574" s="42"/>
      <c r="V574" s="42"/>
      <c r="W574" s="42"/>
      <c r="X574" s="42"/>
      <c r="Y574" s="42"/>
      <c r="Z574" s="42"/>
    </row>
    <row r="575" spans="1:26" ht="12.75" customHeight="1" x14ac:dyDescent="0.25">
      <c r="A575" s="42"/>
      <c r="B575" s="42"/>
      <c r="C575" s="42"/>
      <c r="D575" s="42"/>
      <c r="E575" s="42"/>
      <c r="F575" s="42"/>
      <c r="G575" s="42"/>
      <c r="H575" s="42"/>
      <c r="I575" s="42"/>
      <c r="J575" s="42"/>
      <c r="K575" s="42"/>
      <c r="L575" s="42"/>
      <c r="M575" s="42"/>
      <c r="N575" s="42"/>
      <c r="O575" s="42"/>
      <c r="P575" s="42"/>
      <c r="Q575" s="42"/>
      <c r="R575" s="42"/>
      <c r="S575" s="42"/>
      <c r="T575" s="42"/>
      <c r="U575" s="42"/>
      <c r="V575" s="42"/>
      <c r="W575" s="42"/>
      <c r="X575" s="42"/>
      <c r="Y575" s="42"/>
      <c r="Z575" s="42"/>
    </row>
    <row r="576" spans="1:26" ht="12.75" customHeight="1" x14ac:dyDescent="0.25">
      <c r="A576" s="42"/>
      <c r="B576" s="42"/>
      <c r="C576" s="42"/>
      <c r="D576" s="42"/>
      <c r="E576" s="42"/>
      <c r="F576" s="42"/>
      <c r="G576" s="42"/>
      <c r="H576" s="42"/>
      <c r="I576" s="42"/>
      <c r="J576" s="42"/>
      <c r="K576" s="42"/>
      <c r="L576" s="42"/>
      <c r="M576" s="42"/>
      <c r="N576" s="42"/>
      <c r="O576" s="42"/>
      <c r="P576" s="42"/>
      <c r="Q576" s="42"/>
      <c r="R576" s="42"/>
      <c r="S576" s="42"/>
      <c r="T576" s="42"/>
      <c r="U576" s="42"/>
      <c r="V576" s="42"/>
      <c r="W576" s="42"/>
      <c r="X576" s="42"/>
      <c r="Y576" s="42"/>
      <c r="Z576" s="42"/>
    </row>
    <row r="577" spans="1:26" ht="12.75" customHeight="1" x14ac:dyDescent="0.25">
      <c r="A577" s="42"/>
      <c r="B577" s="42"/>
      <c r="C577" s="42"/>
      <c r="D577" s="42"/>
      <c r="E577" s="42"/>
      <c r="F577" s="42"/>
      <c r="G577" s="42"/>
      <c r="H577" s="42"/>
      <c r="I577" s="42"/>
      <c r="J577" s="42"/>
      <c r="K577" s="42"/>
      <c r="L577" s="42"/>
      <c r="M577" s="42"/>
      <c r="N577" s="42"/>
      <c r="O577" s="42"/>
      <c r="P577" s="42"/>
      <c r="Q577" s="42"/>
      <c r="R577" s="42"/>
      <c r="S577" s="42"/>
      <c r="T577" s="42"/>
      <c r="U577" s="42"/>
      <c r="V577" s="42"/>
      <c r="W577" s="42"/>
      <c r="X577" s="42"/>
      <c r="Y577" s="42"/>
      <c r="Z577" s="42"/>
    </row>
    <row r="578" spans="1:26" ht="12.75" customHeight="1" x14ac:dyDescent="0.25">
      <c r="A578" s="42"/>
      <c r="B578" s="42"/>
      <c r="C578" s="42"/>
      <c r="D578" s="42"/>
      <c r="E578" s="42"/>
      <c r="F578" s="42"/>
      <c r="G578" s="42"/>
      <c r="H578" s="42"/>
      <c r="I578" s="42"/>
      <c r="J578" s="42"/>
      <c r="K578" s="42"/>
      <c r="L578" s="42"/>
      <c r="M578" s="42"/>
      <c r="N578" s="42"/>
      <c r="O578" s="42"/>
      <c r="P578" s="42"/>
      <c r="Q578" s="42"/>
      <c r="R578" s="42"/>
      <c r="S578" s="42"/>
      <c r="T578" s="42"/>
      <c r="U578" s="42"/>
      <c r="V578" s="42"/>
      <c r="W578" s="42"/>
      <c r="X578" s="42"/>
      <c r="Y578" s="42"/>
      <c r="Z578" s="42"/>
    </row>
    <row r="579" spans="1:26" ht="12.75" customHeight="1" x14ac:dyDescent="0.25">
      <c r="A579" s="42"/>
      <c r="B579" s="42"/>
      <c r="C579" s="42"/>
      <c r="D579" s="42"/>
      <c r="E579" s="42"/>
      <c r="F579" s="42"/>
      <c r="G579" s="42"/>
      <c r="H579" s="42"/>
      <c r="I579" s="42"/>
      <c r="J579" s="42"/>
      <c r="K579" s="42"/>
      <c r="L579" s="42"/>
      <c r="M579" s="42"/>
      <c r="N579" s="42"/>
      <c r="O579" s="42"/>
      <c r="P579" s="42"/>
      <c r="Q579" s="42"/>
      <c r="R579" s="42"/>
      <c r="S579" s="42"/>
      <c r="T579" s="42"/>
      <c r="U579" s="42"/>
      <c r="V579" s="42"/>
      <c r="W579" s="42"/>
      <c r="X579" s="42"/>
      <c r="Y579" s="42"/>
      <c r="Z579" s="42"/>
    </row>
    <row r="580" spans="1:26" ht="12.75" customHeight="1" x14ac:dyDescent="0.25">
      <c r="A580" s="42"/>
      <c r="B580" s="42"/>
      <c r="C580" s="42"/>
      <c r="D580" s="42"/>
      <c r="E580" s="42"/>
      <c r="F580" s="42"/>
      <c r="G580" s="42"/>
      <c r="H580" s="42"/>
      <c r="I580" s="42"/>
      <c r="J580" s="42"/>
      <c r="K580" s="42"/>
      <c r="L580" s="42"/>
      <c r="M580" s="42"/>
      <c r="N580" s="42"/>
      <c r="O580" s="42"/>
      <c r="P580" s="42"/>
      <c r="Q580" s="42"/>
      <c r="R580" s="42"/>
      <c r="S580" s="42"/>
      <c r="T580" s="42"/>
      <c r="U580" s="42"/>
      <c r="V580" s="42"/>
      <c r="W580" s="42"/>
      <c r="X580" s="42"/>
      <c r="Y580" s="42"/>
      <c r="Z580" s="42"/>
    </row>
    <row r="581" spans="1:26" ht="12.75" customHeight="1" x14ac:dyDescent="0.25">
      <c r="A581" s="42"/>
      <c r="B581" s="42"/>
      <c r="C581" s="42"/>
      <c r="D581" s="42"/>
      <c r="E581" s="42"/>
      <c r="F581" s="42"/>
      <c r="G581" s="42"/>
      <c r="H581" s="42"/>
      <c r="I581" s="42"/>
      <c r="J581" s="42"/>
      <c r="K581" s="42"/>
      <c r="L581" s="42"/>
      <c r="M581" s="42"/>
      <c r="N581" s="42"/>
      <c r="O581" s="42"/>
      <c r="P581" s="42"/>
      <c r="Q581" s="42"/>
      <c r="R581" s="42"/>
      <c r="S581" s="42"/>
      <c r="T581" s="42"/>
      <c r="U581" s="42"/>
      <c r="V581" s="42"/>
      <c r="W581" s="42"/>
      <c r="X581" s="42"/>
      <c r="Y581" s="42"/>
      <c r="Z581" s="42"/>
    </row>
    <row r="582" spans="1:26" ht="12.75" customHeight="1" x14ac:dyDescent="0.25">
      <c r="A582" s="42"/>
      <c r="B582" s="42"/>
      <c r="C582" s="42"/>
      <c r="D582" s="42"/>
      <c r="E582" s="42"/>
      <c r="F582" s="42"/>
      <c r="G582" s="42"/>
      <c r="H582" s="42"/>
      <c r="I582" s="42"/>
      <c r="J582" s="42"/>
      <c r="K582" s="42"/>
      <c r="L582" s="42"/>
      <c r="M582" s="42"/>
      <c r="N582" s="42"/>
      <c r="O582" s="42"/>
      <c r="P582" s="42"/>
      <c r="Q582" s="42"/>
      <c r="R582" s="42"/>
      <c r="S582" s="42"/>
      <c r="T582" s="42"/>
      <c r="U582" s="42"/>
      <c r="V582" s="42"/>
      <c r="W582" s="42"/>
      <c r="X582" s="42"/>
      <c r="Y582" s="42"/>
      <c r="Z582" s="42"/>
    </row>
    <row r="583" spans="1:26" ht="12.75" customHeight="1" x14ac:dyDescent="0.25">
      <c r="A583" s="42"/>
      <c r="B583" s="42"/>
      <c r="C583" s="42"/>
      <c r="D583" s="42"/>
      <c r="E583" s="42"/>
      <c r="F583" s="42"/>
      <c r="G583" s="42"/>
      <c r="H583" s="42"/>
      <c r="I583" s="42"/>
      <c r="J583" s="42"/>
      <c r="K583" s="42"/>
      <c r="L583" s="42"/>
      <c r="M583" s="42"/>
      <c r="N583" s="42"/>
      <c r="O583" s="42"/>
      <c r="P583" s="42"/>
      <c r="Q583" s="42"/>
      <c r="R583" s="42"/>
      <c r="S583" s="42"/>
      <c r="T583" s="42"/>
      <c r="U583" s="42"/>
      <c r="V583" s="42"/>
      <c r="W583" s="42"/>
      <c r="X583" s="42"/>
      <c r="Y583" s="42"/>
      <c r="Z583" s="42"/>
    </row>
    <row r="584" spans="1:26" ht="12.75" customHeight="1" x14ac:dyDescent="0.25">
      <c r="A584" s="42"/>
      <c r="B584" s="42"/>
      <c r="C584" s="42"/>
      <c r="D584" s="42"/>
      <c r="E584" s="42"/>
      <c r="F584" s="42"/>
      <c r="G584" s="42"/>
      <c r="H584" s="42"/>
      <c r="I584" s="42"/>
      <c r="J584" s="42"/>
      <c r="K584" s="42"/>
      <c r="L584" s="42"/>
      <c r="M584" s="42"/>
      <c r="N584" s="42"/>
      <c r="O584" s="42"/>
      <c r="P584" s="42"/>
      <c r="Q584" s="42"/>
      <c r="R584" s="42"/>
      <c r="S584" s="42"/>
      <c r="T584" s="42"/>
      <c r="U584" s="42"/>
      <c r="V584" s="42"/>
      <c r="W584" s="42"/>
      <c r="X584" s="42"/>
      <c r="Y584" s="42"/>
      <c r="Z584" s="42"/>
    </row>
    <row r="585" spans="1:26" ht="12.75" customHeight="1" x14ac:dyDescent="0.25">
      <c r="A585" s="42"/>
      <c r="B585" s="42"/>
      <c r="C585" s="42"/>
      <c r="D585" s="42"/>
      <c r="E585" s="42"/>
      <c r="F585" s="42"/>
      <c r="G585" s="42"/>
      <c r="H585" s="42"/>
      <c r="I585" s="42"/>
      <c r="J585" s="42"/>
      <c r="K585" s="42"/>
      <c r="L585" s="42"/>
      <c r="M585" s="42"/>
      <c r="N585" s="42"/>
      <c r="O585" s="42"/>
      <c r="P585" s="42"/>
      <c r="Q585" s="42"/>
      <c r="R585" s="42"/>
      <c r="S585" s="42"/>
      <c r="T585" s="42"/>
      <c r="U585" s="42"/>
      <c r="V585" s="42"/>
      <c r="W585" s="42"/>
      <c r="X585" s="42"/>
      <c r="Y585" s="42"/>
      <c r="Z585" s="42"/>
    </row>
    <row r="586" spans="1:26" ht="12.75" customHeight="1" x14ac:dyDescent="0.25">
      <c r="A586" s="42"/>
      <c r="B586" s="42"/>
      <c r="C586" s="42"/>
      <c r="D586" s="42"/>
      <c r="E586" s="42"/>
      <c r="F586" s="42"/>
      <c r="G586" s="42"/>
      <c r="H586" s="42"/>
      <c r="I586" s="42"/>
      <c r="J586" s="42"/>
      <c r="K586" s="42"/>
      <c r="L586" s="42"/>
      <c r="M586" s="42"/>
      <c r="N586" s="42"/>
      <c r="O586" s="42"/>
      <c r="P586" s="42"/>
      <c r="Q586" s="42"/>
      <c r="R586" s="42"/>
      <c r="S586" s="42"/>
      <c r="T586" s="42"/>
      <c r="U586" s="42"/>
      <c r="V586" s="42"/>
      <c r="W586" s="42"/>
      <c r="X586" s="42"/>
      <c r="Y586" s="42"/>
      <c r="Z586" s="42"/>
    </row>
    <row r="587" spans="1:26" ht="12.75" customHeight="1" x14ac:dyDescent="0.25">
      <c r="A587" s="42"/>
      <c r="B587" s="42"/>
      <c r="C587" s="42"/>
      <c r="D587" s="42"/>
      <c r="E587" s="42"/>
      <c r="F587" s="42"/>
      <c r="G587" s="42"/>
      <c r="H587" s="42"/>
      <c r="I587" s="42"/>
      <c r="J587" s="42"/>
      <c r="K587" s="42"/>
      <c r="L587" s="42"/>
      <c r="M587" s="42"/>
      <c r="N587" s="42"/>
      <c r="O587" s="42"/>
      <c r="P587" s="42"/>
      <c r="Q587" s="42"/>
      <c r="R587" s="42"/>
      <c r="S587" s="42"/>
      <c r="T587" s="42"/>
      <c r="U587" s="42"/>
      <c r="V587" s="42"/>
      <c r="W587" s="42"/>
      <c r="X587" s="42"/>
      <c r="Y587" s="42"/>
      <c r="Z587" s="42"/>
    </row>
    <row r="588" spans="1:26" ht="12.75" customHeight="1" x14ac:dyDescent="0.25">
      <c r="A588" s="42"/>
      <c r="B588" s="42"/>
      <c r="C588" s="42"/>
      <c r="D588" s="42"/>
      <c r="E588" s="42"/>
      <c r="F588" s="42"/>
      <c r="G588" s="42"/>
      <c r="H588" s="42"/>
      <c r="I588" s="42"/>
      <c r="J588" s="42"/>
      <c r="K588" s="42"/>
      <c r="L588" s="42"/>
      <c r="M588" s="42"/>
      <c r="N588" s="42"/>
      <c r="O588" s="42"/>
      <c r="P588" s="42"/>
      <c r="Q588" s="42"/>
      <c r="R588" s="42"/>
      <c r="S588" s="42"/>
      <c r="T588" s="42"/>
      <c r="U588" s="42"/>
      <c r="V588" s="42"/>
      <c r="W588" s="42"/>
      <c r="X588" s="42"/>
      <c r="Y588" s="42"/>
      <c r="Z588" s="42"/>
    </row>
    <row r="589" spans="1:26" ht="12.75" customHeight="1" x14ac:dyDescent="0.25">
      <c r="A589" s="42"/>
      <c r="B589" s="42"/>
      <c r="C589" s="42"/>
      <c r="D589" s="42"/>
      <c r="E589" s="42"/>
      <c r="F589" s="42"/>
      <c r="G589" s="42"/>
      <c r="H589" s="42"/>
      <c r="I589" s="42"/>
      <c r="J589" s="42"/>
      <c r="K589" s="42"/>
      <c r="L589" s="42"/>
      <c r="M589" s="42"/>
      <c r="N589" s="42"/>
      <c r="O589" s="42"/>
      <c r="P589" s="42"/>
      <c r="Q589" s="42"/>
      <c r="R589" s="42"/>
      <c r="S589" s="42"/>
      <c r="T589" s="42"/>
      <c r="U589" s="42"/>
      <c r="V589" s="42"/>
      <c r="W589" s="42"/>
      <c r="X589" s="42"/>
      <c r="Y589" s="42"/>
      <c r="Z589" s="42"/>
    </row>
    <row r="590" spans="1:26" ht="12.75" customHeight="1" x14ac:dyDescent="0.25">
      <c r="A590" s="42"/>
      <c r="B590" s="42"/>
      <c r="C590" s="42"/>
      <c r="D590" s="42"/>
      <c r="E590" s="42"/>
      <c r="F590" s="42"/>
      <c r="G590" s="42"/>
      <c r="H590" s="42"/>
      <c r="I590" s="42"/>
      <c r="J590" s="42"/>
      <c r="K590" s="42"/>
      <c r="L590" s="42"/>
      <c r="M590" s="42"/>
      <c r="N590" s="42"/>
      <c r="O590" s="42"/>
      <c r="P590" s="42"/>
      <c r="Q590" s="42"/>
      <c r="R590" s="42"/>
      <c r="S590" s="42"/>
      <c r="T590" s="42"/>
      <c r="U590" s="42"/>
      <c r="V590" s="42"/>
      <c r="W590" s="42"/>
      <c r="X590" s="42"/>
      <c r="Y590" s="42"/>
      <c r="Z590" s="42"/>
    </row>
    <row r="591" spans="1:26" ht="12.75" customHeight="1" x14ac:dyDescent="0.25">
      <c r="A591" s="42"/>
      <c r="B591" s="42"/>
      <c r="C591" s="42"/>
      <c r="D591" s="42"/>
      <c r="E591" s="42"/>
      <c r="F591" s="42"/>
      <c r="G591" s="42"/>
      <c r="H591" s="42"/>
      <c r="I591" s="42"/>
      <c r="J591" s="42"/>
      <c r="K591" s="42"/>
      <c r="L591" s="42"/>
      <c r="M591" s="42"/>
      <c r="N591" s="42"/>
      <c r="O591" s="42"/>
      <c r="P591" s="42"/>
      <c r="Q591" s="42"/>
      <c r="R591" s="42"/>
      <c r="S591" s="42"/>
      <c r="T591" s="42"/>
      <c r="U591" s="42"/>
      <c r="V591" s="42"/>
      <c r="W591" s="42"/>
      <c r="X591" s="42"/>
      <c r="Y591" s="42"/>
      <c r="Z591" s="42"/>
    </row>
    <row r="592" spans="1:26" ht="12.75" customHeight="1" x14ac:dyDescent="0.25">
      <c r="A592" s="42"/>
      <c r="B592" s="42"/>
      <c r="C592" s="42"/>
      <c r="D592" s="42"/>
      <c r="E592" s="42"/>
      <c r="F592" s="42"/>
      <c r="G592" s="42"/>
      <c r="H592" s="42"/>
      <c r="I592" s="42"/>
      <c r="J592" s="42"/>
      <c r="K592" s="42"/>
      <c r="L592" s="42"/>
      <c r="M592" s="42"/>
      <c r="N592" s="42"/>
      <c r="O592" s="42"/>
      <c r="P592" s="42"/>
      <c r="Q592" s="42"/>
      <c r="R592" s="42"/>
      <c r="S592" s="42"/>
      <c r="T592" s="42"/>
      <c r="U592" s="42"/>
      <c r="V592" s="42"/>
      <c r="W592" s="42"/>
      <c r="X592" s="42"/>
      <c r="Y592" s="42"/>
      <c r="Z592" s="42"/>
    </row>
    <row r="593" spans="1:26" ht="12.75" customHeight="1" x14ac:dyDescent="0.25">
      <c r="A593" s="42"/>
      <c r="B593" s="42"/>
      <c r="C593" s="42"/>
      <c r="D593" s="42"/>
      <c r="E593" s="42"/>
      <c r="F593" s="42"/>
      <c r="G593" s="42"/>
      <c r="H593" s="42"/>
      <c r="I593" s="42"/>
      <c r="J593" s="42"/>
      <c r="K593" s="42"/>
      <c r="L593" s="42"/>
      <c r="M593" s="42"/>
      <c r="N593" s="42"/>
      <c r="O593" s="42"/>
      <c r="P593" s="42"/>
      <c r="Q593" s="42"/>
      <c r="R593" s="42"/>
      <c r="S593" s="42"/>
      <c r="T593" s="42"/>
      <c r="U593" s="42"/>
      <c r="V593" s="42"/>
      <c r="W593" s="42"/>
      <c r="X593" s="42"/>
      <c r="Y593" s="42"/>
      <c r="Z593" s="42"/>
    </row>
    <row r="594" spans="1:26" ht="12.75" customHeight="1" x14ac:dyDescent="0.25">
      <c r="A594" s="42"/>
      <c r="B594" s="42"/>
      <c r="C594" s="42"/>
      <c r="D594" s="42"/>
      <c r="E594" s="42"/>
      <c r="F594" s="42"/>
      <c r="G594" s="42"/>
      <c r="H594" s="42"/>
      <c r="I594" s="42"/>
      <c r="J594" s="42"/>
      <c r="K594" s="42"/>
      <c r="L594" s="42"/>
      <c r="M594" s="42"/>
      <c r="N594" s="42"/>
      <c r="O594" s="42"/>
      <c r="P594" s="42"/>
      <c r="Q594" s="42"/>
      <c r="R594" s="42"/>
      <c r="S594" s="42"/>
      <c r="T594" s="42"/>
      <c r="U594" s="42"/>
      <c r="V594" s="42"/>
      <c r="W594" s="42"/>
      <c r="X594" s="42"/>
      <c r="Y594" s="42"/>
      <c r="Z594" s="42"/>
    </row>
    <row r="595" spans="1:26" ht="12.75" customHeight="1" x14ac:dyDescent="0.25">
      <c r="A595" s="42"/>
      <c r="B595" s="42"/>
      <c r="C595" s="42"/>
      <c r="D595" s="42"/>
      <c r="E595" s="42"/>
      <c r="F595" s="42"/>
      <c r="G595" s="42"/>
      <c r="H595" s="42"/>
      <c r="I595" s="42"/>
      <c r="J595" s="42"/>
      <c r="K595" s="42"/>
      <c r="L595" s="42"/>
      <c r="M595" s="42"/>
      <c r="N595" s="42"/>
      <c r="O595" s="42"/>
      <c r="P595" s="42"/>
      <c r="Q595" s="42"/>
      <c r="R595" s="42"/>
      <c r="S595" s="42"/>
      <c r="T595" s="42"/>
      <c r="U595" s="42"/>
      <c r="V595" s="42"/>
      <c r="W595" s="42"/>
      <c r="X595" s="42"/>
      <c r="Y595" s="42"/>
      <c r="Z595" s="42"/>
    </row>
    <row r="596" spans="1:26" ht="12.75" customHeight="1" x14ac:dyDescent="0.25">
      <c r="A596" s="42"/>
      <c r="B596" s="42"/>
      <c r="C596" s="42"/>
      <c r="D596" s="42"/>
      <c r="E596" s="42"/>
      <c r="F596" s="42"/>
      <c r="G596" s="42"/>
      <c r="H596" s="42"/>
      <c r="I596" s="42"/>
      <c r="J596" s="42"/>
      <c r="K596" s="42"/>
      <c r="L596" s="42"/>
      <c r="M596" s="42"/>
      <c r="N596" s="42"/>
      <c r="O596" s="42"/>
      <c r="P596" s="42"/>
      <c r="Q596" s="42"/>
      <c r="R596" s="42"/>
      <c r="S596" s="42"/>
      <c r="T596" s="42"/>
      <c r="U596" s="42"/>
      <c r="V596" s="42"/>
      <c r="W596" s="42"/>
      <c r="X596" s="42"/>
      <c r="Y596" s="42"/>
      <c r="Z596" s="42"/>
    </row>
    <row r="597" spans="1:26" ht="12.75" customHeight="1" x14ac:dyDescent="0.25">
      <c r="A597" s="42"/>
      <c r="B597" s="42"/>
      <c r="C597" s="42"/>
      <c r="D597" s="42"/>
      <c r="E597" s="42"/>
      <c r="F597" s="42"/>
      <c r="G597" s="42"/>
      <c r="H597" s="42"/>
      <c r="I597" s="42"/>
      <c r="J597" s="42"/>
      <c r="K597" s="42"/>
      <c r="L597" s="42"/>
      <c r="M597" s="42"/>
      <c r="N597" s="42"/>
      <c r="O597" s="42"/>
      <c r="P597" s="42"/>
      <c r="Q597" s="42"/>
      <c r="R597" s="42"/>
      <c r="S597" s="42"/>
      <c r="T597" s="42"/>
      <c r="U597" s="42"/>
      <c r="V597" s="42"/>
      <c r="W597" s="42"/>
      <c r="X597" s="42"/>
      <c r="Y597" s="42"/>
      <c r="Z597" s="42"/>
    </row>
    <row r="598" spans="1:26" ht="12.75" customHeight="1" x14ac:dyDescent="0.25">
      <c r="A598" s="42"/>
      <c r="B598" s="42"/>
      <c r="C598" s="42"/>
      <c r="D598" s="42"/>
      <c r="E598" s="42"/>
      <c r="F598" s="42"/>
      <c r="G598" s="42"/>
      <c r="H598" s="42"/>
      <c r="I598" s="42"/>
      <c r="J598" s="42"/>
      <c r="K598" s="42"/>
      <c r="L598" s="42"/>
      <c r="M598" s="42"/>
      <c r="N598" s="42"/>
      <c r="O598" s="42"/>
      <c r="P598" s="42"/>
      <c r="Q598" s="42"/>
      <c r="R598" s="42"/>
      <c r="S598" s="42"/>
      <c r="T598" s="42"/>
      <c r="U598" s="42"/>
      <c r="V598" s="42"/>
      <c r="W598" s="42"/>
      <c r="X598" s="42"/>
      <c r="Y598" s="42"/>
      <c r="Z598" s="42"/>
    </row>
    <row r="599" spans="1:26" ht="12.75" customHeight="1" x14ac:dyDescent="0.25">
      <c r="A599" s="42"/>
      <c r="B599" s="42"/>
      <c r="C599" s="42"/>
      <c r="D599" s="42"/>
      <c r="E599" s="42"/>
      <c r="F599" s="42"/>
      <c r="G599" s="42"/>
      <c r="H599" s="42"/>
      <c r="I599" s="42"/>
      <c r="J599" s="42"/>
      <c r="K599" s="42"/>
      <c r="L599" s="42"/>
      <c r="M599" s="42"/>
      <c r="N599" s="42"/>
      <c r="O599" s="42"/>
      <c r="P599" s="42"/>
      <c r="Q599" s="42"/>
      <c r="R599" s="42"/>
      <c r="S599" s="42"/>
      <c r="T599" s="42"/>
      <c r="U599" s="42"/>
      <c r="V599" s="42"/>
      <c r="W599" s="42"/>
      <c r="X599" s="42"/>
      <c r="Y599" s="42"/>
      <c r="Z599" s="42"/>
    </row>
    <row r="600" spans="1:26" ht="12.75" customHeight="1" x14ac:dyDescent="0.25">
      <c r="A600" s="42"/>
      <c r="B600" s="42"/>
      <c r="C600" s="42"/>
      <c r="D600" s="42"/>
      <c r="E600" s="42"/>
      <c r="F600" s="42"/>
      <c r="G600" s="42"/>
      <c r="H600" s="42"/>
      <c r="I600" s="42"/>
      <c r="J600" s="42"/>
      <c r="K600" s="42"/>
      <c r="L600" s="42"/>
      <c r="M600" s="42"/>
      <c r="N600" s="42"/>
      <c r="O600" s="42"/>
      <c r="P600" s="42"/>
      <c r="Q600" s="42"/>
      <c r="R600" s="42"/>
      <c r="S600" s="42"/>
      <c r="T600" s="42"/>
      <c r="U600" s="42"/>
      <c r="V600" s="42"/>
      <c r="W600" s="42"/>
      <c r="X600" s="42"/>
      <c r="Y600" s="42"/>
      <c r="Z600" s="42"/>
    </row>
    <row r="601" spans="1:26" ht="12.75" customHeight="1" x14ac:dyDescent="0.25">
      <c r="A601" s="42"/>
      <c r="B601" s="42"/>
      <c r="C601" s="42"/>
      <c r="D601" s="42"/>
      <c r="E601" s="42"/>
      <c r="F601" s="42"/>
      <c r="G601" s="42"/>
      <c r="H601" s="42"/>
      <c r="I601" s="42"/>
      <c r="J601" s="42"/>
      <c r="K601" s="42"/>
      <c r="L601" s="42"/>
      <c r="M601" s="42"/>
      <c r="N601" s="42"/>
      <c r="O601" s="42"/>
      <c r="P601" s="42"/>
      <c r="Q601" s="42"/>
      <c r="R601" s="42"/>
      <c r="S601" s="42"/>
      <c r="T601" s="42"/>
      <c r="U601" s="42"/>
      <c r="V601" s="42"/>
      <c r="W601" s="42"/>
      <c r="X601" s="42"/>
      <c r="Y601" s="42"/>
      <c r="Z601" s="42"/>
    </row>
    <row r="602" spans="1:26" ht="12.75" customHeight="1" x14ac:dyDescent="0.25">
      <c r="A602" s="42"/>
      <c r="B602" s="42"/>
      <c r="C602" s="42"/>
      <c r="D602" s="42"/>
      <c r="E602" s="42"/>
      <c r="F602" s="42"/>
      <c r="G602" s="42"/>
      <c r="H602" s="42"/>
      <c r="I602" s="42"/>
      <c r="J602" s="42"/>
      <c r="K602" s="42"/>
      <c r="L602" s="42"/>
      <c r="M602" s="42"/>
      <c r="N602" s="42"/>
      <c r="O602" s="42"/>
      <c r="P602" s="42"/>
      <c r="Q602" s="42"/>
      <c r="R602" s="42"/>
      <c r="S602" s="42"/>
      <c r="T602" s="42"/>
      <c r="U602" s="42"/>
      <c r="V602" s="42"/>
      <c r="W602" s="42"/>
      <c r="X602" s="42"/>
      <c r="Y602" s="42"/>
      <c r="Z602" s="42"/>
    </row>
    <row r="603" spans="1:26" ht="12.75" customHeight="1" x14ac:dyDescent="0.25">
      <c r="A603" s="42"/>
      <c r="B603" s="42"/>
      <c r="C603" s="42"/>
      <c r="D603" s="42"/>
      <c r="E603" s="42"/>
      <c r="F603" s="42"/>
      <c r="G603" s="42"/>
      <c r="H603" s="42"/>
      <c r="I603" s="42"/>
      <c r="J603" s="42"/>
      <c r="K603" s="42"/>
      <c r="L603" s="42"/>
      <c r="M603" s="42"/>
      <c r="N603" s="42"/>
      <c r="O603" s="42"/>
      <c r="P603" s="42"/>
      <c r="Q603" s="42"/>
      <c r="R603" s="42"/>
      <c r="S603" s="42"/>
      <c r="T603" s="42"/>
      <c r="U603" s="42"/>
      <c r="V603" s="42"/>
      <c r="W603" s="42"/>
      <c r="X603" s="42"/>
      <c r="Y603" s="42"/>
      <c r="Z603" s="42"/>
    </row>
    <row r="604" spans="1:26" ht="12.75" customHeight="1" x14ac:dyDescent="0.25">
      <c r="A604" s="42"/>
      <c r="B604" s="42"/>
      <c r="C604" s="42"/>
      <c r="D604" s="42"/>
      <c r="E604" s="42"/>
      <c r="F604" s="42"/>
      <c r="G604" s="42"/>
      <c r="H604" s="42"/>
      <c r="I604" s="42"/>
      <c r="J604" s="42"/>
      <c r="K604" s="42"/>
      <c r="L604" s="42"/>
      <c r="M604" s="42"/>
      <c r="N604" s="42"/>
      <c r="O604" s="42"/>
      <c r="P604" s="42"/>
      <c r="Q604" s="42"/>
      <c r="R604" s="42"/>
      <c r="S604" s="42"/>
      <c r="T604" s="42"/>
      <c r="U604" s="42"/>
      <c r="V604" s="42"/>
      <c r="W604" s="42"/>
      <c r="X604" s="42"/>
      <c r="Y604" s="42"/>
      <c r="Z604" s="42"/>
    </row>
    <row r="605" spans="1:26" ht="12.75" customHeight="1" x14ac:dyDescent="0.25">
      <c r="A605" s="42"/>
      <c r="B605" s="42"/>
      <c r="C605" s="42"/>
      <c r="D605" s="42"/>
      <c r="E605" s="42"/>
      <c r="F605" s="42"/>
      <c r="G605" s="42"/>
      <c r="H605" s="42"/>
      <c r="I605" s="42"/>
      <c r="J605" s="42"/>
      <c r="K605" s="42"/>
      <c r="L605" s="42"/>
      <c r="M605" s="42"/>
      <c r="N605" s="42"/>
      <c r="O605" s="42"/>
      <c r="P605" s="42"/>
      <c r="Q605" s="42"/>
      <c r="R605" s="42"/>
      <c r="S605" s="42"/>
      <c r="T605" s="42"/>
      <c r="U605" s="42"/>
      <c r="V605" s="42"/>
      <c r="W605" s="42"/>
      <c r="X605" s="42"/>
      <c r="Y605" s="42"/>
      <c r="Z605" s="42"/>
    </row>
    <row r="606" spans="1:26" ht="12.75" customHeight="1" x14ac:dyDescent="0.25">
      <c r="A606" s="42"/>
      <c r="B606" s="42"/>
      <c r="C606" s="42"/>
      <c r="D606" s="42"/>
      <c r="E606" s="42"/>
      <c r="F606" s="42"/>
      <c r="G606" s="42"/>
      <c r="H606" s="42"/>
      <c r="I606" s="42"/>
      <c r="J606" s="42"/>
      <c r="K606" s="42"/>
      <c r="L606" s="42"/>
      <c r="M606" s="42"/>
      <c r="N606" s="42"/>
      <c r="O606" s="42"/>
      <c r="P606" s="42"/>
      <c r="Q606" s="42"/>
      <c r="R606" s="42"/>
      <c r="S606" s="42"/>
      <c r="T606" s="42"/>
      <c r="U606" s="42"/>
      <c r="V606" s="42"/>
      <c r="W606" s="42"/>
      <c r="X606" s="42"/>
      <c r="Y606" s="42"/>
      <c r="Z606" s="42"/>
    </row>
    <row r="607" spans="1:26" ht="12.75" customHeight="1" x14ac:dyDescent="0.25">
      <c r="A607" s="42"/>
      <c r="B607" s="42"/>
      <c r="C607" s="42"/>
      <c r="D607" s="42"/>
      <c r="E607" s="42"/>
      <c r="F607" s="42"/>
      <c r="G607" s="42"/>
      <c r="H607" s="42"/>
      <c r="I607" s="42"/>
      <c r="J607" s="42"/>
      <c r="K607" s="42"/>
      <c r="L607" s="42"/>
      <c r="M607" s="42"/>
      <c r="N607" s="42"/>
      <c r="O607" s="42"/>
      <c r="P607" s="42"/>
      <c r="Q607" s="42"/>
      <c r="R607" s="42"/>
      <c r="S607" s="42"/>
      <c r="T607" s="42"/>
      <c r="U607" s="42"/>
      <c r="V607" s="42"/>
      <c r="W607" s="42"/>
      <c r="X607" s="42"/>
      <c r="Y607" s="42"/>
      <c r="Z607" s="42"/>
    </row>
    <row r="608" spans="1:26" ht="12.75" customHeight="1" x14ac:dyDescent="0.25">
      <c r="A608" s="42"/>
      <c r="B608" s="42"/>
      <c r="C608" s="42"/>
      <c r="D608" s="42"/>
      <c r="E608" s="42"/>
      <c r="F608" s="42"/>
      <c r="G608" s="42"/>
      <c r="H608" s="42"/>
      <c r="I608" s="42"/>
      <c r="J608" s="42"/>
      <c r="K608" s="42"/>
      <c r="L608" s="42"/>
      <c r="M608" s="42"/>
      <c r="N608" s="42"/>
      <c r="O608" s="42"/>
      <c r="P608" s="42"/>
      <c r="Q608" s="42"/>
      <c r="R608" s="42"/>
      <c r="S608" s="42"/>
      <c r="T608" s="42"/>
      <c r="U608" s="42"/>
      <c r="V608" s="42"/>
      <c r="W608" s="42"/>
      <c r="X608" s="42"/>
      <c r="Y608" s="42"/>
      <c r="Z608" s="42"/>
    </row>
    <row r="609" spans="1:26" ht="12.75" customHeight="1" x14ac:dyDescent="0.25">
      <c r="A609" s="42"/>
      <c r="B609" s="42"/>
      <c r="C609" s="42"/>
      <c r="D609" s="42"/>
      <c r="E609" s="42"/>
      <c r="F609" s="42"/>
      <c r="G609" s="42"/>
      <c r="H609" s="42"/>
      <c r="I609" s="42"/>
      <c r="J609" s="42"/>
      <c r="K609" s="42"/>
      <c r="L609" s="42"/>
      <c r="M609" s="42"/>
      <c r="N609" s="42"/>
      <c r="O609" s="42"/>
      <c r="P609" s="42"/>
      <c r="Q609" s="42"/>
      <c r="R609" s="42"/>
      <c r="S609" s="42"/>
      <c r="T609" s="42"/>
      <c r="U609" s="42"/>
      <c r="V609" s="42"/>
      <c r="W609" s="42"/>
      <c r="X609" s="42"/>
      <c r="Y609" s="42"/>
      <c r="Z609" s="42"/>
    </row>
    <row r="610" spans="1:26" ht="12.75" customHeight="1" x14ac:dyDescent="0.25">
      <c r="A610" s="42"/>
      <c r="B610" s="42"/>
      <c r="C610" s="42"/>
      <c r="D610" s="42"/>
      <c r="E610" s="42"/>
      <c r="F610" s="42"/>
      <c r="G610" s="42"/>
      <c r="H610" s="42"/>
      <c r="I610" s="42"/>
      <c r="J610" s="42"/>
      <c r="K610" s="42"/>
      <c r="L610" s="42"/>
      <c r="M610" s="42"/>
      <c r="N610" s="42"/>
      <c r="O610" s="42"/>
      <c r="P610" s="42"/>
      <c r="Q610" s="42"/>
      <c r="R610" s="42"/>
      <c r="S610" s="42"/>
      <c r="T610" s="42"/>
      <c r="U610" s="42"/>
      <c r="V610" s="42"/>
      <c r="W610" s="42"/>
      <c r="X610" s="42"/>
      <c r="Y610" s="42"/>
      <c r="Z610" s="42"/>
    </row>
    <row r="611" spans="1:26" ht="12.75" customHeight="1" x14ac:dyDescent="0.25">
      <c r="A611" s="42"/>
      <c r="B611" s="42"/>
      <c r="C611" s="42"/>
      <c r="D611" s="42"/>
      <c r="E611" s="42"/>
      <c r="F611" s="42"/>
      <c r="G611" s="42"/>
      <c r="H611" s="42"/>
      <c r="I611" s="42"/>
      <c r="J611" s="42"/>
      <c r="K611" s="42"/>
      <c r="L611" s="42"/>
      <c r="M611" s="42"/>
      <c r="N611" s="42"/>
      <c r="O611" s="42"/>
      <c r="P611" s="42"/>
      <c r="Q611" s="42"/>
      <c r="R611" s="42"/>
      <c r="S611" s="42"/>
      <c r="T611" s="42"/>
      <c r="U611" s="42"/>
      <c r="V611" s="42"/>
      <c r="W611" s="42"/>
      <c r="X611" s="42"/>
      <c r="Y611" s="42"/>
      <c r="Z611" s="42"/>
    </row>
    <row r="612" spans="1:26" ht="12.75" customHeight="1" x14ac:dyDescent="0.25">
      <c r="A612" s="42"/>
      <c r="B612" s="42"/>
      <c r="C612" s="42"/>
      <c r="D612" s="42"/>
      <c r="E612" s="42"/>
      <c r="F612" s="42"/>
      <c r="G612" s="42"/>
      <c r="H612" s="42"/>
      <c r="I612" s="42"/>
      <c r="J612" s="42"/>
      <c r="K612" s="42"/>
      <c r="L612" s="42"/>
      <c r="M612" s="42"/>
      <c r="N612" s="42"/>
      <c r="O612" s="42"/>
      <c r="P612" s="42"/>
      <c r="Q612" s="42"/>
      <c r="R612" s="42"/>
      <c r="S612" s="42"/>
      <c r="T612" s="42"/>
      <c r="U612" s="42"/>
      <c r="V612" s="42"/>
      <c r="W612" s="42"/>
      <c r="X612" s="42"/>
      <c r="Y612" s="42"/>
      <c r="Z612" s="42"/>
    </row>
    <row r="613" spans="1:26" ht="12.75" customHeight="1" x14ac:dyDescent="0.25">
      <c r="A613" s="42"/>
      <c r="B613" s="42"/>
      <c r="C613" s="42"/>
      <c r="D613" s="42"/>
      <c r="E613" s="42"/>
      <c r="F613" s="42"/>
      <c r="G613" s="42"/>
      <c r="H613" s="42"/>
      <c r="I613" s="42"/>
      <c r="J613" s="42"/>
      <c r="K613" s="42"/>
      <c r="L613" s="42"/>
      <c r="M613" s="42"/>
      <c r="N613" s="42"/>
      <c r="O613" s="42"/>
      <c r="P613" s="42"/>
      <c r="Q613" s="42"/>
      <c r="R613" s="42"/>
      <c r="S613" s="42"/>
      <c r="T613" s="42"/>
      <c r="U613" s="42"/>
      <c r="V613" s="42"/>
      <c r="W613" s="42"/>
      <c r="X613" s="42"/>
      <c r="Y613" s="42"/>
      <c r="Z613" s="42"/>
    </row>
    <row r="614" spans="1:26" ht="12.75" customHeight="1" x14ac:dyDescent="0.25">
      <c r="A614" s="42"/>
      <c r="B614" s="42"/>
      <c r="C614" s="42"/>
      <c r="D614" s="42"/>
      <c r="E614" s="42"/>
      <c r="F614" s="42"/>
      <c r="G614" s="42"/>
      <c r="H614" s="42"/>
      <c r="I614" s="42"/>
      <c r="J614" s="42"/>
      <c r="K614" s="42"/>
      <c r="L614" s="42"/>
      <c r="M614" s="42"/>
      <c r="N614" s="42"/>
      <c r="O614" s="42"/>
      <c r="P614" s="42"/>
      <c r="Q614" s="42"/>
      <c r="R614" s="42"/>
      <c r="S614" s="42"/>
      <c r="T614" s="42"/>
      <c r="U614" s="42"/>
      <c r="V614" s="42"/>
      <c r="W614" s="42"/>
      <c r="X614" s="42"/>
      <c r="Y614" s="42"/>
      <c r="Z614" s="42"/>
    </row>
    <row r="615" spans="1:26" ht="12.75" customHeight="1" x14ac:dyDescent="0.25">
      <c r="A615" s="42"/>
      <c r="B615" s="42"/>
      <c r="C615" s="42"/>
      <c r="D615" s="42"/>
      <c r="E615" s="42"/>
      <c r="F615" s="42"/>
      <c r="G615" s="42"/>
      <c r="H615" s="42"/>
      <c r="I615" s="42"/>
      <c r="J615" s="42"/>
      <c r="K615" s="42"/>
      <c r="L615" s="42"/>
      <c r="M615" s="42"/>
      <c r="N615" s="42"/>
      <c r="O615" s="42"/>
      <c r="P615" s="42"/>
      <c r="Q615" s="42"/>
      <c r="R615" s="42"/>
      <c r="S615" s="42"/>
      <c r="T615" s="42"/>
      <c r="U615" s="42"/>
      <c r="V615" s="42"/>
      <c r="W615" s="42"/>
      <c r="X615" s="42"/>
      <c r="Y615" s="42"/>
      <c r="Z615" s="42"/>
    </row>
    <row r="616" spans="1:26" ht="12.75" customHeight="1" x14ac:dyDescent="0.25">
      <c r="A616" s="42"/>
      <c r="B616" s="42"/>
      <c r="C616" s="42"/>
      <c r="D616" s="42"/>
      <c r="E616" s="42"/>
      <c r="F616" s="42"/>
      <c r="G616" s="42"/>
      <c r="H616" s="42"/>
      <c r="I616" s="42"/>
      <c r="J616" s="42"/>
      <c r="K616" s="42"/>
      <c r="L616" s="42"/>
      <c r="M616" s="42"/>
      <c r="N616" s="42"/>
      <c r="O616" s="42"/>
      <c r="P616" s="42"/>
      <c r="Q616" s="42"/>
      <c r="R616" s="42"/>
      <c r="S616" s="42"/>
      <c r="T616" s="42"/>
      <c r="U616" s="42"/>
      <c r="V616" s="42"/>
      <c r="W616" s="42"/>
      <c r="X616" s="42"/>
      <c r="Y616" s="42"/>
      <c r="Z616" s="42"/>
    </row>
    <row r="617" spans="1:26" ht="12.75" customHeight="1" x14ac:dyDescent="0.25">
      <c r="A617" s="42"/>
      <c r="B617" s="42"/>
      <c r="C617" s="42"/>
      <c r="D617" s="42"/>
      <c r="E617" s="42"/>
      <c r="F617" s="42"/>
      <c r="G617" s="42"/>
      <c r="H617" s="42"/>
      <c r="I617" s="42"/>
      <c r="J617" s="42"/>
      <c r="K617" s="42"/>
      <c r="L617" s="42"/>
      <c r="M617" s="42"/>
      <c r="N617" s="42"/>
      <c r="O617" s="42"/>
      <c r="P617" s="42"/>
      <c r="Q617" s="42"/>
      <c r="R617" s="42"/>
      <c r="S617" s="42"/>
      <c r="T617" s="42"/>
      <c r="U617" s="42"/>
      <c r="V617" s="42"/>
      <c r="W617" s="42"/>
      <c r="X617" s="42"/>
      <c r="Y617" s="42"/>
      <c r="Z617" s="42"/>
    </row>
    <row r="618" spans="1:26" ht="12.75" customHeight="1" x14ac:dyDescent="0.25">
      <c r="A618" s="42"/>
      <c r="B618" s="42"/>
      <c r="C618" s="42"/>
      <c r="D618" s="42"/>
      <c r="E618" s="42"/>
      <c r="F618" s="42"/>
      <c r="G618" s="42"/>
      <c r="H618" s="42"/>
      <c r="I618" s="42"/>
      <c r="J618" s="42"/>
      <c r="K618" s="42"/>
      <c r="L618" s="42"/>
      <c r="M618" s="42"/>
      <c r="N618" s="42"/>
      <c r="O618" s="42"/>
      <c r="P618" s="42"/>
      <c r="Q618" s="42"/>
      <c r="R618" s="42"/>
      <c r="S618" s="42"/>
      <c r="T618" s="42"/>
      <c r="U618" s="42"/>
      <c r="V618" s="42"/>
      <c r="W618" s="42"/>
      <c r="X618" s="42"/>
      <c r="Y618" s="42"/>
      <c r="Z618" s="42"/>
    </row>
    <row r="619" spans="1:26" ht="12.75" customHeight="1" x14ac:dyDescent="0.25">
      <c r="A619" s="42"/>
      <c r="B619" s="42"/>
      <c r="C619" s="42"/>
      <c r="D619" s="42"/>
      <c r="E619" s="42"/>
      <c r="F619" s="42"/>
      <c r="G619" s="42"/>
      <c r="H619" s="42"/>
      <c r="I619" s="42"/>
      <c r="J619" s="42"/>
      <c r="K619" s="42"/>
      <c r="L619" s="42"/>
      <c r="M619" s="42"/>
      <c r="N619" s="42"/>
      <c r="O619" s="42"/>
      <c r="P619" s="42"/>
      <c r="Q619" s="42"/>
      <c r="R619" s="42"/>
      <c r="S619" s="42"/>
      <c r="T619" s="42"/>
      <c r="U619" s="42"/>
      <c r="V619" s="42"/>
      <c r="W619" s="42"/>
      <c r="X619" s="42"/>
      <c r="Y619" s="42"/>
      <c r="Z619" s="42"/>
    </row>
    <row r="620" spans="1:26" ht="12.75" customHeight="1" x14ac:dyDescent="0.25">
      <c r="A620" s="42"/>
      <c r="B620" s="42"/>
      <c r="C620" s="42"/>
      <c r="D620" s="42"/>
      <c r="E620" s="42"/>
      <c r="F620" s="42"/>
      <c r="G620" s="42"/>
      <c r="H620" s="42"/>
      <c r="I620" s="42"/>
      <c r="J620" s="42"/>
      <c r="K620" s="42"/>
      <c r="L620" s="42"/>
      <c r="M620" s="42"/>
      <c r="N620" s="42"/>
      <c r="O620" s="42"/>
      <c r="P620" s="42"/>
      <c r="Q620" s="42"/>
      <c r="R620" s="42"/>
      <c r="S620" s="42"/>
      <c r="T620" s="42"/>
      <c r="U620" s="42"/>
      <c r="V620" s="42"/>
      <c r="W620" s="42"/>
      <c r="X620" s="42"/>
      <c r="Y620" s="42"/>
      <c r="Z620" s="42"/>
    </row>
    <row r="621" spans="1:26" ht="12.75" customHeight="1" x14ac:dyDescent="0.25">
      <c r="A621" s="42"/>
      <c r="B621" s="42"/>
      <c r="C621" s="42"/>
      <c r="D621" s="42"/>
      <c r="E621" s="42"/>
      <c r="F621" s="42"/>
      <c r="G621" s="42"/>
      <c r="H621" s="42"/>
      <c r="I621" s="42"/>
      <c r="J621" s="42"/>
      <c r="K621" s="42"/>
      <c r="L621" s="42"/>
      <c r="M621" s="42"/>
      <c r="N621" s="42"/>
      <c r="O621" s="42"/>
      <c r="P621" s="42"/>
      <c r="Q621" s="42"/>
      <c r="R621" s="42"/>
      <c r="S621" s="42"/>
      <c r="T621" s="42"/>
      <c r="U621" s="42"/>
      <c r="V621" s="42"/>
      <c r="W621" s="42"/>
      <c r="X621" s="42"/>
      <c r="Y621" s="42"/>
      <c r="Z621" s="42"/>
    </row>
    <row r="622" spans="1:26" ht="12.75" customHeight="1" x14ac:dyDescent="0.25">
      <c r="A622" s="42"/>
      <c r="B622" s="42"/>
      <c r="C622" s="42"/>
      <c r="D622" s="42"/>
      <c r="E622" s="42"/>
      <c r="F622" s="42"/>
      <c r="G622" s="42"/>
      <c r="H622" s="42"/>
      <c r="I622" s="42"/>
      <c r="J622" s="42"/>
      <c r="K622" s="42"/>
      <c r="L622" s="42"/>
      <c r="M622" s="42"/>
      <c r="N622" s="42"/>
      <c r="O622" s="42"/>
      <c r="P622" s="42"/>
      <c r="Q622" s="42"/>
      <c r="R622" s="42"/>
      <c r="S622" s="42"/>
      <c r="T622" s="42"/>
      <c r="U622" s="42"/>
      <c r="V622" s="42"/>
      <c r="W622" s="42"/>
      <c r="X622" s="42"/>
      <c r="Y622" s="42"/>
      <c r="Z622" s="42"/>
    </row>
    <row r="623" spans="1:26" ht="12.75" customHeight="1" x14ac:dyDescent="0.25">
      <c r="A623" s="42"/>
      <c r="B623" s="42"/>
      <c r="C623" s="42"/>
      <c r="D623" s="42"/>
      <c r="E623" s="42"/>
      <c r="F623" s="42"/>
      <c r="G623" s="42"/>
      <c r="H623" s="42"/>
      <c r="I623" s="42"/>
      <c r="J623" s="42"/>
      <c r="K623" s="42"/>
      <c r="L623" s="42"/>
      <c r="M623" s="42"/>
      <c r="N623" s="42"/>
      <c r="O623" s="42"/>
      <c r="P623" s="42"/>
      <c r="Q623" s="42"/>
      <c r="R623" s="42"/>
      <c r="S623" s="42"/>
      <c r="T623" s="42"/>
      <c r="U623" s="42"/>
      <c r="V623" s="42"/>
      <c r="W623" s="42"/>
      <c r="X623" s="42"/>
      <c r="Y623" s="42"/>
      <c r="Z623" s="42"/>
    </row>
    <row r="624" spans="1:26" ht="12.75" customHeight="1" x14ac:dyDescent="0.25">
      <c r="A624" s="42"/>
      <c r="B624" s="42"/>
      <c r="C624" s="42"/>
      <c r="D624" s="42"/>
      <c r="E624" s="42"/>
      <c r="F624" s="42"/>
      <c r="G624" s="42"/>
      <c r="H624" s="42"/>
      <c r="I624" s="42"/>
      <c r="J624" s="42"/>
      <c r="K624" s="42"/>
      <c r="L624" s="42"/>
      <c r="M624" s="42"/>
      <c r="N624" s="42"/>
      <c r="O624" s="42"/>
      <c r="P624" s="42"/>
      <c r="Q624" s="42"/>
      <c r="R624" s="42"/>
      <c r="S624" s="42"/>
      <c r="T624" s="42"/>
      <c r="U624" s="42"/>
      <c r="V624" s="42"/>
      <c r="W624" s="42"/>
      <c r="X624" s="42"/>
      <c r="Y624" s="42"/>
      <c r="Z624" s="42"/>
    </row>
    <row r="625" spans="1:26" ht="12.75" customHeight="1" x14ac:dyDescent="0.25">
      <c r="A625" s="42"/>
      <c r="B625" s="42"/>
      <c r="C625" s="42"/>
      <c r="D625" s="42"/>
      <c r="E625" s="42"/>
      <c r="F625" s="42"/>
      <c r="G625" s="42"/>
      <c r="H625" s="42"/>
      <c r="I625" s="42"/>
      <c r="J625" s="42"/>
      <c r="K625" s="42"/>
      <c r="L625" s="42"/>
      <c r="M625" s="42"/>
      <c r="N625" s="42"/>
      <c r="O625" s="42"/>
      <c r="P625" s="42"/>
      <c r="Q625" s="42"/>
      <c r="R625" s="42"/>
      <c r="S625" s="42"/>
      <c r="T625" s="42"/>
      <c r="U625" s="42"/>
      <c r="V625" s="42"/>
      <c r="W625" s="42"/>
      <c r="X625" s="42"/>
      <c r="Y625" s="42"/>
      <c r="Z625" s="42"/>
    </row>
    <row r="626" spans="1:26" ht="12.75" customHeight="1" x14ac:dyDescent="0.25">
      <c r="A626" s="42"/>
      <c r="B626" s="42"/>
      <c r="C626" s="42"/>
      <c r="D626" s="42"/>
      <c r="E626" s="42"/>
      <c r="F626" s="42"/>
      <c r="G626" s="42"/>
      <c r="H626" s="42"/>
      <c r="I626" s="42"/>
      <c r="J626" s="42"/>
      <c r="K626" s="42"/>
      <c r="L626" s="42"/>
      <c r="M626" s="42"/>
      <c r="N626" s="42"/>
      <c r="O626" s="42"/>
      <c r="P626" s="42"/>
      <c r="Q626" s="42"/>
      <c r="R626" s="42"/>
      <c r="S626" s="42"/>
      <c r="T626" s="42"/>
      <c r="U626" s="42"/>
      <c r="V626" s="42"/>
      <c r="W626" s="42"/>
      <c r="X626" s="42"/>
      <c r="Y626" s="42"/>
      <c r="Z626" s="42"/>
    </row>
    <row r="627" spans="1:26" ht="12.75" customHeight="1" x14ac:dyDescent="0.25">
      <c r="A627" s="42"/>
      <c r="B627" s="42"/>
      <c r="C627" s="42"/>
      <c r="D627" s="42"/>
      <c r="E627" s="42"/>
      <c r="F627" s="42"/>
      <c r="G627" s="42"/>
      <c r="H627" s="42"/>
      <c r="I627" s="42"/>
      <c r="J627" s="42"/>
      <c r="K627" s="42"/>
      <c r="L627" s="42"/>
      <c r="M627" s="42"/>
      <c r="N627" s="42"/>
      <c r="O627" s="42"/>
      <c r="P627" s="42"/>
      <c r="Q627" s="42"/>
      <c r="R627" s="42"/>
      <c r="S627" s="42"/>
      <c r="T627" s="42"/>
      <c r="U627" s="42"/>
      <c r="V627" s="42"/>
      <c r="W627" s="42"/>
      <c r="X627" s="42"/>
      <c r="Y627" s="42"/>
      <c r="Z627" s="42"/>
    </row>
    <row r="628" spans="1:26" ht="12.75" customHeight="1" x14ac:dyDescent="0.25">
      <c r="A628" s="42"/>
      <c r="B628" s="42"/>
      <c r="C628" s="42"/>
      <c r="D628" s="42"/>
      <c r="E628" s="42"/>
      <c r="F628" s="42"/>
      <c r="G628" s="42"/>
      <c r="H628" s="42"/>
      <c r="I628" s="42"/>
      <c r="J628" s="42"/>
      <c r="K628" s="42"/>
      <c r="L628" s="42"/>
      <c r="M628" s="42"/>
      <c r="N628" s="42"/>
      <c r="O628" s="42"/>
      <c r="P628" s="42"/>
      <c r="Q628" s="42"/>
      <c r="R628" s="42"/>
      <c r="S628" s="42"/>
      <c r="T628" s="42"/>
      <c r="U628" s="42"/>
      <c r="V628" s="42"/>
      <c r="W628" s="42"/>
      <c r="X628" s="42"/>
      <c r="Y628" s="42"/>
      <c r="Z628" s="42"/>
    </row>
    <row r="629" spans="1:26" ht="12.75" customHeight="1" x14ac:dyDescent="0.25">
      <c r="A629" s="42"/>
      <c r="B629" s="42"/>
      <c r="C629" s="42"/>
      <c r="D629" s="42"/>
      <c r="E629" s="42"/>
      <c r="F629" s="42"/>
      <c r="G629" s="42"/>
      <c r="H629" s="42"/>
      <c r="I629" s="42"/>
      <c r="J629" s="42"/>
      <c r="K629" s="42"/>
      <c r="L629" s="42"/>
      <c r="M629" s="42"/>
      <c r="N629" s="42"/>
      <c r="O629" s="42"/>
      <c r="P629" s="42"/>
      <c r="Q629" s="42"/>
      <c r="R629" s="42"/>
      <c r="S629" s="42"/>
      <c r="T629" s="42"/>
      <c r="U629" s="42"/>
      <c r="V629" s="42"/>
      <c r="W629" s="42"/>
      <c r="X629" s="42"/>
      <c r="Y629" s="42"/>
      <c r="Z629" s="42"/>
    </row>
    <row r="630" spans="1:26" ht="12.75" customHeight="1" x14ac:dyDescent="0.25">
      <c r="A630" s="42"/>
      <c r="B630" s="42"/>
      <c r="C630" s="42"/>
      <c r="D630" s="42"/>
      <c r="E630" s="42"/>
      <c r="F630" s="42"/>
      <c r="G630" s="42"/>
      <c r="H630" s="42"/>
      <c r="I630" s="42"/>
      <c r="J630" s="42"/>
      <c r="K630" s="42"/>
      <c r="L630" s="42"/>
      <c r="M630" s="42"/>
      <c r="N630" s="42"/>
      <c r="O630" s="42"/>
      <c r="P630" s="42"/>
      <c r="Q630" s="42"/>
      <c r="R630" s="42"/>
      <c r="S630" s="42"/>
      <c r="T630" s="42"/>
      <c r="U630" s="42"/>
      <c r="V630" s="42"/>
      <c r="W630" s="42"/>
      <c r="X630" s="42"/>
      <c r="Y630" s="42"/>
      <c r="Z630" s="42"/>
    </row>
    <row r="631" spans="1:26" ht="12.75" customHeight="1" x14ac:dyDescent="0.25">
      <c r="A631" s="42"/>
      <c r="B631" s="42"/>
      <c r="C631" s="42"/>
      <c r="D631" s="42"/>
      <c r="E631" s="42"/>
      <c r="F631" s="42"/>
      <c r="G631" s="42"/>
      <c r="H631" s="42"/>
      <c r="I631" s="42"/>
      <c r="J631" s="42"/>
      <c r="K631" s="42"/>
      <c r="L631" s="42"/>
      <c r="M631" s="42"/>
      <c r="N631" s="42"/>
      <c r="O631" s="42"/>
      <c r="P631" s="42"/>
      <c r="Q631" s="42"/>
      <c r="R631" s="42"/>
      <c r="S631" s="42"/>
      <c r="T631" s="42"/>
      <c r="U631" s="42"/>
      <c r="V631" s="42"/>
      <c r="W631" s="42"/>
      <c r="X631" s="42"/>
      <c r="Y631" s="42"/>
      <c r="Z631" s="42"/>
    </row>
    <row r="632" spans="1:26" ht="12.75" customHeight="1" x14ac:dyDescent="0.25">
      <c r="A632" s="42"/>
      <c r="B632" s="42"/>
      <c r="C632" s="42"/>
      <c r="D632" s="42"/>
      <c r="E632" s="42"/>
      <c r="F632" s="42"/>
      <c r="G632" s="42"/>
      <c r="H632" s="42"/>
      <c r="I632" s="42"/>
      <c r="J632" s="42"/>
      <c r="K632" s="42"/>
      <c r="L632" s="42"/>
      <c r="M632" s="42"/>
      <c r="N632" s="42"/>
      <c r="O632" s="42"/>
      <c r="P632" s="42"/>
      <c r="Q632" s="42"/>
      <c r="R632" s="42"/>
      <c r="S632" s="42"/>
      <c r="T632" s="42"/>
      <c r="U632" s="42"/>
      <c r="V632" s="42"/>
      <c r="W632" s="42"/>
      <c r="X632" s="42"/>
      <c r="Y632" s="42"/>
      <c r="Z632" s="42"/>
    </row>
    <row r="633" spans="1:26" ht="12.75" customHeight="1" x14ac:dyDescent="0.25">
      <c r="A633" s="42"/>
      <c r="B633" s="42"/>
      <c r="C633" s="42"/>
      <c r="D633" s="42"/>
      <c r="E633" s="42"/>
      <c r="F633" s="42"/>
      <c r="G633" s="42"/>
      <c r="H633" s="42"/>
      <c r="I633" s="42"/>
      <c r="J633" s="42"/>
      <c r="K633" s="42"/>
      <c r="L633" s="42"/>
      <c r="M633" s="42"/>
      <c r="N633" s="42"/>
      <c r="O633" s="42"/>
      <c r="P633" s="42"/>
      <c r="Q633" s="42"/>
      <c r="R633" s="42"/>
      <c r="S633" s="42"/>
      <c r="T633" s="42"/>
      <c r="U633" s="42"/>
      <c r="V633" s="42"/>
      <c r="W633" s="42"/>
      <c r="X633" s="42"/>
      <c r="Y633" s="42"/>
      <c r="Z633" s="42"/>
    </row>
    <row r="634" spans="1:26" ht="12.75" customHeight="1" x14ac:dyDescent="0.25">
      <c r="A634" s="42"/>
      <c r="B634" s="42"/>
      <c r="C634" s="42"/>
      <c r="D634" s="42"/>
      <c r="E634" s="42"/>
      <c r="F634" s="42"/>
      <c r="G634" s="42"/>
      <c r="H634" s="42"/>
      <c r="I634" s="42"/>
      <c r="J634" s="42"/>
      <c r="K634" s="42"/>
      <c r="L634" s="42"/>
      <c r="M634" s="42"/>
      <c r="N634" s="42"/>
      <c r="O634" s="42"/>
      <c r="P634" s="42"/>
      <c r="Q634" s="42"/>
      <c r="R634" s="42"/>
      <c r="S634" s="42"/>
      <c r="T634" s="42"/>
      <c r="U634" s="42"/>
      <c r="V634" s="42"/>
      <c r="W634" s="42"/>
      <c r="X634" s="42"/>
      <c r="Y634" s="42"/>
      <c r="Z634" s="42"/>
    </row>
    <row r="635" spans="1:26" ht="12.75" customHeight="1" x14ac:dyDescent="0.25">
      <c r="A635" s="42"/>
      <c r="B635" s="42"/>
      <c r="C635" s="42"/>
      <c r="D635" s="42"/>
      <c r="E635" s="42"/>
      <c r="F635" s="42"/>
      <c r="G635" s="42"/>
      <c r="H635" s="42"/>
      <c r="I635" s="42"/>
      <c r="J635" s="42"/>
      <c r="K635" s="42"/>
      <c r="L635" s="42"/>
      <c r="M635" s="42"/>
      <c r="N635" s="42"/>
      <c r="O635" s="42"/>
      <c r="P635" s="42"/>
      <c r="Q635" s="42"/>
      <c r="R635" s="42"/>
      <c r="S635" s="42"/>
      <c r="T635" s="42"/>
      <c r="U635" s="42"/>
      <c r="V635" s="42"/>
      <c r="W635" s="42"/>
      <c r="X635" s="42"/>
      <c r="Y635" s="42"/>
      <c r="Z635" s="42"/>
    </row>
    <row r="636" spans="1:26" ht="12.75" customHeight="1" x14ac:dyDescent="0.25">
      <c r="A636" s="42"/>
      <c r="B636" s="42"/>
      <c r="C636" s="42"/>
      <c r="D636" s="42"/>
      <c r="E636" s="42"/>
      <c r="F636" s="42"/>
      <c r="G636" s="42"/>
      <c r="H636" s="42"/>
      <c r="I636" s="42"/>
      <c r="J636" s="42"/>
      <c r="K636" s="42"/>
      <c r="L636" s="42"/>
      <c r="M636" s="42"/>
      <c r="N636" s="42"/>
      <c r="O636" s="42"/>
      <c r="P636" s="42"/>
      <c r="Q636" s="42"/>
      <c r="R636" s="42"/>
      <c r="S636" s="42"/>
      <c r="T636" s="42"/>
      <c r="U636" s="42"/>
      <c r="V636" s="42"/>
      <c r="W636" s="42"/>
      <c r="X636" s="42"/>
      <c r="Y636" s="42"/>
      <c r="Z636" s="42"/>
    </row>
    <row r="637" spans="1:26" ht="12.75" customHeight="1" x14ac:dyDescent="0.25">
      <c r="A637" s="42"/>
      <c r="B637" s="42"/>
      <c r="C637" s="42"/>
      <c r="D637" s="42"/>
      <c r="E637" s="42"/>
      <c r="F637" s="42"/>
      <c r="G637" s="42"/>
      <c r="H637" s="42"/>
      <c r="I637" s="42"/>
      <c r="J637" s="42"/>
      <c r="K637" s="42"/>
      <c r="L637" s="42"/>
      <c r="M637" s="42"/>
      <c r="N637" s="42"/>
      <c r="O637" s="42"/>
      <c r="P637" s="42"/>
      <c r="Q637" s="42"/>
      <c r="R637" s="42"/>
      <c r="S637" s="42"/>
      <c r="T637" s="42"/>
      <c r="U637" s="42"/>
      <c r="V637" s="42"/>
      <c r="W637" s="42"/>
      <c r="X637" s="42"/>
      <c r="Y637" s="42"/>
      <c r="Z637" s="42"/>
    </row>
    <row r="638" spans="1:26" ht="12.75" customHeight="1" x14ac:dyDescent="0.25">
      <c r="A638" s="42"/>
      <c r="B638" s="42"/>
      <c r="C638" s="42"/>
      <c r="D638" s="42"/>
      <c r="E638" s="42"/>
      <c r="F638" s="42"/>
      <c r="G638" s="42"/>
      <c r="H638" s="42"/>
      <c r="I638" s="42"/>
      <c r="J638" s="42"/>
      <c r="K638" s="42"/>
      <c r="L638" s="42"/>
      <c r="M638" s="42"/>
      <c r="N638" s="42"/>
      <c r="O638" s="42"/>
      <c r="P638" s="42"/>
      <c r="Q638" s="42"/>
      <c r="R638" s="42"/>
      <c r="S638" s="42"/>
      <c r="T638" s="42"/>
      <c r="U638" s="42"/>
      <c r="V638" s="42"/>
      <c r="W638" s="42"/>
      <c r="X638" s="42"/>
      <c r="Y638" s="42"/>
      <c r="Z638" s="42"/>
    </row>
    <row r="639" spans="1:26" ht="12.75" customHeight="1" x14ac:dyDescent="0.25">
      <c r="A639" s="42"/>
      <c r="B639" s="42"/>
      <c r="C639" s="42"/>
      <c r="D639" s="42"/>
      <c r="E639" s="42"/>
      <c r="F639" s="42"/>
      <c r="G639" s="42"/>
      <c r="H639" s="42"/>
      <c r="I639" s="42"/>
      <c r="J639" s="42"/>
      <c r="K639" s="42"/>
      <c r="L639" s="42"/>
      <c r="M639" s="42"/>
      <c r="N639" s="42"/>
      <c r="O639" s="42"/>
      <c r="P639" s="42"/>
      <c r="Q639" s="42"/>
      <c r="R639" s="42"/>
      <c r="S639" s="42"/>
      <c r="T639" s="42"/>
      <c r="U639" s="42"/>
      <c r="V639" s="42"/>
      <c r="W639" s="42"/>
      <c r="X639" s="42"/>
      <c r="Y639" s="42"/>
      <c r="Z639" s="42"/>
    </row>
    <row r="640" spans="1:26" ht="12.75" customHeight="1" x14ac:dyDescent="0.25">
      <c r="A640" s="42"/>
      <c r="B640" s="42"/>
      <c r="C640" s="42"/>
      <c r="D640" s="42"/>
      <c r="E640" s="42"/>
      <c r="F640" s="42"/>
      <c r="G640" s="42"/>
      <c r="H640" s="42"/>
      <c r="I640" s="42"/>
      <c r="J640" s="42"/>
      <c r="K640" s="42"/>
      <c r="L640" s="42"/>
      <c r="M640" s="42"/>
      <c r="N640" s="42"/>
      <c r="O640" s="42"/>
      <c r="P640" s="42"/>
      <c r="Q640" s="42"/>
      <c r="R640" s="42"/>
      <c r="S640" s="42"/>
      <c r="T640" s="42"/>
      <c r="U640" s="42"/>
      <c r="V640" s="42"/>
      <c r="W640" s="42"/>
      <c r="X640" s="42"/>
      <c r="Y640" s="42"/>
      <c r="Z640" s="42"/>
    </row>
    <row r="641" spans="1:26" ht="12.75" customHeight="1" x14ac:dyDescent="0.25">
      <c r="A641" s="42"/>
      <c r="B641" s="42"/>
      <c r="C641" s="42"/>
      <c r="D641" s="42"/>
      <c r="E641" s="42"/>
      <c r="F641" s="42"/>
      <c r="G641" s="42"/>
      <c r="H641" s="42"/>
      <c r="I641" s="42"/>
      <c r="J641" s="42"/>
      <c r="K641" s="42"/>
      <c r="L641" s="42"/>
      <c r="M641" s="42"/>
      <c r="N641" s="42"/>
      <c r="O641" s="42"/>
      <c r="P641" s="42"/>
      <c r="Q641" s="42"/>
      <c r="R641" s="42"/>
      <c r="S641" s="42"/>
      <c r="T641" s="42"/>
      <c r="U641" s="42"/>
      <c r="V641" s="42"/>
      <c r="W641" s="42"/>
      <c r="X641" s="42"/>
      <c r="Y641" s="42"/>
      <c r="Z641" s="42"/>
    </row>
    <row r="642" spans="1:26" ht="12.75" customHeight="1" x14ac:dyDescent="0.25">
      <c r="A642" s="42"/>
      <c r="B642" s="42"/>
      <c r="C642" s="42"/>
      <c r="D642" s="42"/>
      <c r="E642" s="42"/>
      <c r="F642" s="42"/>
      <c r="G642" s="42"/>
      <c r="H642" s="42"/>
      <c r="I642" s="42"/>
      <c r="J642" s="42"/>
      <c r="K642" s="42"/>
      <c r="L642" s="42"/>
      <c r="M642" s="42"/>
      <c r="N642" s="42"/>
      <c r="O642" s="42"/>
      <c r="P642" s="42"/>
      <c r="Q642" s="42"/>
      <c r="R642" s="42"/>
      <c r="S642" s="42"/>
      <c r="T642" s="42"/>
      <c r="U642" s="42"/>
      <c r="V642" s="42"/>
      <c r="W642" s="42"/>
      <c r="X642" s="42"/>
      <c r="Y642" s="42"/>
      <c r="Z642" s="42"/>
    </row>
    <row r="643" spans="1:26" ht="12.75" customHeight="1" x14ac:dyDescent="0.25">
      <c r="A643" s="42"/>
      <c r="B643" s="42"/>
      <c r="C643" s="42"/>
      <c r="D643" s="42"/>
      <c r="E643" s="42"/>
      <c r="F643" s="42"/>
      <c r="G643" s="42"/>
      <c r="H643" s="42"/>
      <c r="I643" s="42"/>
      <c r="J643" s="42"/>
      <c r="K643" s="42"/>
      <c r="L643" s="42"/>
      <c r="M643" s="42"/>
      <c r="N643" s="42"/>
      <c r="O643" s="42"/>
      <c r="P643" s="42"/>
      <c r="Q643" s="42"/>
      <c r="R643" s="42"/>
      <c r="S643" s="42"/>
      <c r="T643" s="42"/>
      <c r="U643" s="42"/>
      <c r="V643" s="42"/>
      <c r="W643" s="42"/>
      <c r="X643" s="42"/>
      <c r="Y643" s="42"/>
      <c r="Z643" s="42"/>
    </row>
    <row r="644" spans="1:26" ht="12.75" customHeight="1" x14ac:dyDescent="0.25">
      <c r="A644" s="42"/>
      <c r="B644" s="42"/>
      <c r="C644" s="42"/>
      <c r="D644" s="42"/>
      <c r="E644" s="42"/>
      <c r="F644" s="42"/>
      <c r="G644" s="42"/>
      <c r="H644" s="42"/>
      <c r="I644" s="42"/>
      <c r="J644" s="42"/>
      <c r="K644" s="42"/>
      <c r="L644" s="42"/>
      <c r="M644" s="42"/>
      <c r="N644" s="42"/>
      <c r="O644" s="42"/>
      <c r="P644" s="42"/>
      <c r="Q644" s="42"/>
      <c r="R644" s="42"/>
      <c r="S644" s="42"/>
      <c r="T644" s="42"/>
      <c r="U644" s="42"/>
      <c r="V644" s="42"/>
      <c r="W644" s="42"/>
      <c r="X644" s="42"/>
      <c r="Y644" s="42"/>
      <c r="Z644" s="42"/>
    </row>
    <row r="645" spans="1:26" ht="12.75" customHeight="1" x14ac:dyDescent="0.25">
      <c r="A645" s="42"/>
      <c r="B645" s="42"/>
      <c r="C645" s="42"/>
      <c r="D645" s="42"/>
      <c r="E645" s="42"/>
      <c r="F645" s="42"/>
      <c r="G645" s="42"/>
      <c r="H645" s="42"/>
      <c r="I645" s="42"/>
      <c r="J645" s="42"/>
      <c r="K645" s="42"/>
      <c r="L645" s="42"/>
      <c r="M645" s="42"/>
      <c r="N645" s="42"/>
      <c r="O645" s="42"/>
      <c r="P645" s="42"/>
      <c r="Q645" s="42"/>
      <c r="R645" s="42"/>
      <c r="S645" s="42"/>
      <c r="T645" s="42"/>
      <c r="U645" s="42"/>
      <c r="V645" s="42"/>
      <c r="W645" s="42"/>
      <c r="X645" s="42"/>
      <c r="Y645" s="42"/>
      <c r="Z645" s="42"/>
    </row>
    <row r="646" spans="1:26" ht="12.75" customHeight="1" x14ac:dyDescent="0.25">
      <c r="A646" s="42"/>
      <c r="B646" s="42"/>
      <c r="C646" s="42"/>
      <c r="D646" s="42"/>
      <c r="E646" s="42"/>
      <c r="F646" s="42"/>
      <c r="G646" s="42"/>
      <c r="H646" s="42"/>
      <c r="I646" s="42"/>
      <c r="J646" s="42"/>
      <c r="K646" s="42"/>
      <c r="L646" s="42"/>
      <c r="M646" s="42"/>
      <c r="N646" s="42"/>
      <c r="O646" s="42"/>
      <c r="P646" s="42"/>
      <c r="Q646" s="42"/>
      <c r="R646" s="42"/>
      <c r="S646" s="42"/>
      <c r="T646" s="42"/>
      <c r="U646" s="42"/>
      <c r="V646" s="42"/>
      <c r="W646" s="42"/>
      <c r="X646" s="42"/>
      <c r="Y646" s="42"/>
      <c r="Z646" s="42"/>
    </row>
    <row r="647" spans="1:26" ht="12.75" customHeight="1" x14ac:dyDescent="0.25">
      <c r="A647" s="42"/>
      <c r="B647" s="42"/>
      <c r="C647" s="42"/>
      <c r="D647" s="42"/>
      <c r="E647" s="42"/>
      <c r="F647" s="42"/>
      <c r="G647" s="42"/>
      <c r="H647" s="42"/>
      <c r="I647" s="42"/>
      <c r="J647" s="42"/>
      <c r="K647" s="42"/>
      <c r="L647" s="42"/>
      <c r="M647" s="42"/>
      <c r="N647" s="42"/>
      <c r="O647" s="42"/>
      <c r="P647" s="42"/>
      <c r="Q647" s="42"/>
      <c r="R647" s="42"/>
      <c r="S647" s="42"/>
      <c r="T647" s="42"/>
      <c r="U647" s="42"/>
      <c r="V647" s="42"/>
      <c r="W647" s="42"/>
      <c r="X647" s="42"/>
      <c r="Y647" s="42"/>
      <c r="Z647" s="42"/>
    </row>
    <row r="648" spans="1:26" ht="12.75" customHeight="1" x14ac:dyDescent="0.25">
      <c r="A648" s="42"/>
      <c r="B648" s="42"/>
      <c r="C648" s="42"/>
      <c r="D648" s="42"/>
      <c r="E648" s="42"/>
      <c r="F648" s="42"/>
      <c r="G648" s="42"/>
      <c r="H648" s="42"/>
      <c r="I648" s="42"/>
      <c r="J648" s="42"/>
      <c r="K648" s="42"/>
      <c r="L648" s="42"/>
      <c r="M648" s="42"/>
      <c r="N648" s="42"/>
      <c r="O648" s="42"/>
      <c r="P648" s="42"/>
      <c r="Q648" s="42"/>
      <c r="R648" s="42"/>
      <c r="S648" s="42"/>
      <c r="T648" s="42"/>
      <c r="U648" s="42"/>
      <c r="V648" s="42"/>
      <c r="W648" s="42"/>
      <c r="X648" s="42"/>
      <c r="Y648" s="42"/>
      <c r="Z648" s="42"/>
    </row>
    <row r="649" spans="1:26" ht="12.75" customHeight="1" x14ac:dyDescent="0.25">
      <c r="A649" s="42"/>
      <c r="B649" s="42"/>
      <c r="C649" s="42"/>
      <c r="D649" s="42"/>
      <c r="E649" s="42"/>
      <c r="F649" s="42"/>
      <c r="G649" s="42"/>
      <c r="H649" s="42"/>
      <c r="I649" s="42"/>
      <c r="J649" s="42"/>
      <c r="K649" s="42"/>
      <c r="L649" s="42"/>
      <c r="M649" s="42"/>
      <c r="N649" s="42"/>
      <c r="O649" s="42"/>
      <c r="P649" s="42"/>
      <c r="Q649" s="42"/>
      <c r="R649" s="42"/>
      <c r="S649" s="42"/>
      <c r="T649" s="42"/>
      <c r="U649" s="42"/>
      <c r="V649" s="42"/>
      <c r="W649" s="42"/>
      <c r="X649" s="42"/>
      <c r="Y649" s="42"/>
      <c r="Z649" s="42"/>
    </row>
    <row r="650" spans="1:26" ht="12.75" customHeight="1" x14ac:dyDescent="0.25">
      <c r="A650" s="42"/>
      <c r="B650" s="42"/>
      <c r="C650" s="42"/>
      <c r="D650" s="42"/>
      <c r="E650" s="42"/>
      <c r="F650" s="42"/>
      <c r="G650" s="42"/>
      <c r="H650" s="42"/>
      <c r="I650" s="42"/>
      <c r="J650" s="42"/>
      <c r="K650" s="42"/>
      <c r="L650" s="42"/>
      <c r="M650" s="42"/>
      <c r="N650" s="42"/>
      <c r="O650" s="42"/>
      <c r="P650" s="42"/>
      <c r="Q650" s="42"/>
      <c r="R650" s="42"/>
      <c r="S650" s="42"/>
      <c r="T650" s="42"/>
      <c r="U650" s="42"/>
      <c r="V650" s="42"/>
      <c r="W650" s="42"/>
      <c r="X650" s="42"/>
      <c r="Y650" s="42"/>
      <c r="Z650" s="42"/>
    </row>
    <row r="651" spans="1:26" ht="12.75" customHeight="1" x14ac:dyDescent="0.25">
      <c r="A651" s="42"/>
      <c r="B651" s="42"/>
      <c r="C651" s="42"/>
      <c r="D651" s="42"/>
      <c r="E651" s="42"/>
      <c r="F651" s="42"/>
      <c r="G651" s="42"/>
      <c r="H651" s="42"/>
      <c r="I651" s="42"/>
      <c r="J651" s="42"/>
      <c r="K651" s="42"/>
      <c r="L651" s="42"/>
      <c r="M651" s="42"/>
      <c r="N651" s="42"/>
      <c r="O651" s="42"/>
      <c r="P651" s="42"/>
      <c r="Q651" s="42"/>
      <c r="R651" s="42"/>
      <c r="S651" s="42"/>
      <c r="T651" s="42"/>
      <c r="U651" s="42"/>
      <c r="V651" s="42"/>
      <c r="W651" s="42"/>
      <c r="X651" s="42"/>
      <c r="Y651" s="42"/>
      <c r="Z651" s="42"/>
    </row>
    <row r="652" spans="1:26" ht="12.75" customHeight="1" x14ac:dyDescent="0.25">
      <c r="A652" s="42"/>
      <c r="B652" s="42"/>
      <c r="C652" s="42"/>
      <c r="D652" s="42"/>
      <c r="E652" s="42"/>
      <c r="F652" s="42"/>
      <c r="G652" s="42"/>
      <c r="H652" s="42"/>
      <c r="I652" s="42"/>
      <c r="J652" s="42"/>
      <c r="K652" s="42"/>
      <c r="L652" s="42"/>
      <c r="M652" s="42"/>
      <c r="N652" s="42"/>
      <c r="O652" s="42"/>
      <c r="P652" s="42"/>
      <c r="Q652" s="42"/>
      <c r="R652" s="42"/>
      <c r="S652" s="42"/>
      <c r="T652" s="42"/>
      <c r="U652" s="42"/>
      <c r="V652" s="42"/>
      <c r="W652" s="42"/>
      <c r="X652" s="42"/>
      <c r="Y652" s="42"/>
      <c r="Z652" s="42"/>
    </row>
    <row r="653" spans="1:26" ht="12.75" customHeight="1" x14ac:dyDescent="0.25">
      <c r="A653" s="42"/>
      <c r="B653" s="42"/>
      <c r="C653" s="42"/>
      <c r="D653" s="42"/>
      <c r="E653" s="42"/>
      <c r="F653" s="42"/>
      <c r="G653" s="42"/>
      <c r="H653" s="42"/>
      <c r="I653" s="42"/>
      <c r="J653" s="42"/>
      <c r="K653" s="42"/>
      <c r="L653" s="42"/>
      <c r="M653" s="42"/>
      <c r="N653" s="42"/>
      <c r="O653" s="42"/>
      <c r="P653" s="42"/>
      <c r="Q653" s="42"/>
      <c r="R653" s="42"/>
      <c r="S653" s="42"/>
      <c r="T653" s="42"/>
      <c r="U653" s="42"/>
      <c r="V653" s="42"/>
      <c r="W653" s="42"/>
      <c r="X653" s="42"/>
      <c r="Y653" s="42"/>
      <c r="Z653" s="42"/>
    </row>
    <row r="654" spans="1:26" ht="12.75" customHeight="1" x14ac:dyDescent="0.25">
      <c r="A654" s="42"/>
      <c r="B654" s="42"/>
      <c r="C654" s="42"/>
      <c r="D654" s="42"/>
      <c r="E654" s="42"/>
      <c r="F654" s="42"/>
      <c r="G654" s="42"/>
      <c r="H654" s="42"/>
      <c r="I654" s="42"/>
      <c r="J654" s="42"/>
      <c r="K654" s="42"/>
      <c r="L654" s="42"/>
      <c r="M654" s="42"/>
      <c r="N654" s="42"/>
      <c r="O654" s="42"/>
      <c r="P654" s="42"/>
      <c r="Q654" s="42"/>
      <c r="R654" s="42"/>
      <c r="S654" s="42"/>
      <c r="T654" s="42"/>
      <c r="U654" s="42"/>
      <c r="V654" s="42"/>
      <c r="W654" s="42"/>
      <c r="X654" s="42"/>
      <c r="Y654" s="42"/>
      <c r="Z654" s="42"/>
    </row>
    <row r="655" spans="1:26" ht="12.75" customHeight="1" x14ac:dyDescent="0.25">
      <c r="A655" s="42"/>
      <c r="B655" s="42"/>
      <c r="C655" s="42"/>
      <c r="D655" s="42"/>
      <c r="E655" s="42"/>
      <c r="F655" s="42"/>
      <c r="G655" s="42"/>
      <c r="H655" s="42"/>
      <c r="I655" s="42"/>
      <c r="J655" s="42"/>
      <c r="K655" s="42"/>
      <c r="L655" s="42"/>
      <c r="M655" s="42"/>
      <c r="N655" s="42"/>
      <c r="O655" s="42"/>
      <c r="P655" s="42"/>
      <c r="Q655" s="42"/>
      <c r="R655" s="42"/>
      <c r="S655" s="42"/>
      <c r="T655" s="42"/>
      <c r="U655" s="42"/>
      <c r="V655" s="42"/>
      <c r="W655" s="42"/>
      <c r="X655" s="42"/>
      <c r="Y655" s="42"/>
      <c r="Z655" s="42"/>
    </row>
    <row r="656" spans="1:26" ht="12.75" customHeight="1" x14ac:dyDescent="0.25">
      <c r="A656" s="42"/>
      <c r="B656" s="42"/>
      <c r="C656" s="42"/>
      <c r="D656" s="42"/>
      <c r="E656" s="42"/>
      <c r="F656" s="42"/>
      <c r="G656" s="42"/>
      <c r="H656" s="42"/>
      <c r="I656" s="42"/>
      <c r="J656" s="42"/>
      <c r="K656" s="42"/>
      <c r="L656" s="42"/>
      <c r="M656" s="42"/>
      <c r="N656" s="42"/>
      <c r="O656" s="42"/>
      <c r="P656" s="42"/>
      <c r="Q656" s="42"/>
      <c r="R656" s="42"/>
      <c r="S656" s="42"/>
      <c r="T656" s="42"/>
      <c r="U656" s="42"/>
      <c r="V656" s="42"/>
      <c r="W656" s="42"/>
      <c r="X656" s="42"/>
      <c r="Y656" s="42"/>
      <c r="Z656" s="42"/>
    </row>
    <row r="657" spans="1:26" ht="12.75" customHeight="1" x14ac:dyDescent="0.25">
      <c r="A657" s="42"/>
      <c r="B657" s="42"/>
      <c r="C657" s="42"/>
      <c r="D657" s="42"/>
      <c r="E657" s="42"/>
      <c r="F657" s="42"/>
      <c r="G657" s="42"/>
      <c r="H657" s="42"/>
      <c r="I657" s="42"/>
      <c r="J657" s="42"/>
      <c r="K657" s="42"/>
      <c r="L657" s="42"/>
      <c r="M657" s="42"/>
      <c r="N657" s="42"/>
      <c r="O657" s="42"/>
      <c r="P657" s="42"/>
      <c r="Q657" s="42"/>
      <c r="R657" s="42"/>
      <c r="S657" s="42"/>
      <c r="T657" s="42"/>
      <c r="U657" s="42"/>
      <c r="V657" s="42"/>
      <c r="W657" s="42"/>
      <c r="X657" s="42"/>
      <c r="Y657" s="42"/>
      <c r="Z657" s="42"/>
    </row>
    <row r="658" spans="1:26" ht="12.75" customHeight="1" x14ac:dyDescent="0.25">
      <c r="A658" s="42"/>
      <c r="B658" s="42"/>
      <c r="C658" s="42"/>
      <c r="D658" s="42"/>
      <c r="E658" s="42"/>
      <c r="F658" s="42"/>
      <c r="G658" s="42"/>
      <c r="H658" s="42"/>
      <c r="I658" s="42"/>
      <c r="J658" s="42"/>
      <c r="K658" s="42"/>
      <c r="L658" s="42"/>
      <c r="M658" s="42"/>
      <c r="N658" s="42"/>
      <c r="O658" s="42"/>
      <c r="P658" s="42"/>
      <c r="Q658" s="42"/>
      <c r="R658" s="42"/>
      <c r="S658" s="42"/>
      <c r="T658" s="42"/>
      <c r="U658" s="42"/>
      <c r="V658" s="42"/>
      <c r="W658" s="42"/>
      <c r="X658" s="42"/>
      <c r="Y658" s="42"/>
      <c r="Z658" s="42"/>
    </row>
    <row r="659" spans="1:26" ht="12.75" customHeight="1" x14ac:dyDescent="0.25">
      <c r="A659" s="42"/>
      <c r="B659" s="42"/>
      <c r="C659" s="42"/>
      <c r="D659" s="42"/>
      <c r="E659" s="42"/>
      <c r="F659" s="42"/>
      <c r="G659" s="42"/>
      <c r="H659" s="42"/>
      <c r="I659" s="42"/>
      <c r="J659" s="42"/>
      <c r="K659" s="42"/>
      <c r="L659" s="42"/>
      <c r="M659" s="42"/>
      <c r="N659" s="42"/>
      <c r="O659" s="42"/>
      <c r="P659" s="42"/>
      <c r="Q659" s="42"/>
      <c r="R659" s="42"/>
      <c r="S659" s="42"/>
      <c r="T659" s="42"/>
      <c r="U659" s="42"/>
      <c r="V659" s="42"/>
      <c r="W659" s="42"/>
      <c r="X659" s="42"/>
      <c r="Y659" s="42"/>
      <c r="Z659" s="42"/>
    </row>
    <row r="660" spans="1:26" ht="12.75" customHeight="1" x14ac:dyDescent="0.25">
      <c r="A660" s="42"/>
      <c r="B660" s="42"/>
      <c r="C660" s="42"/>
      <c r="D660" s="42"/>
      <c r="E660" s="42"/>
      <c r="F660" s="42"/>
      <c r="G660" s="42"/>
      <c r="H660" s="42"/>
      <c r="I660" s="42"/>
      <c r="J660" s="42"/>
      <c r="K660" s="42"/>
      <c r="L660" s="42"/>
      <c r="M660" s="42"/>
      <c r="N660" s="42"/>
      <c r="O660" s="42"/>
      <c r="P660" s="42"/>
      <c r="Q660" s="42"/>
      <c r="R660" s="42"/>
      <c r="S660" s="42"/>
      <c r="T660" s="42"/>
      <c r="U660" s="42"/>
      <c r="V660" s="42"/>
      <c r="W660" s="42"/>
      <c r="X660" s="42"/>
      <c r="Y660" s="42"/>
      <c r="Z660" s="42"/>
    </row>
    <row r="661" spans="1:26" ht="12.75" customHeight="1" x14ac:dyDescent="0.25">
      <c r="A661" s="42"/>
      <c r="B661" s="42"/>
      <c r="C661" s="42"/>
      <c r="D661" s="42"/>
      <c r="E661" s="42"/>
      <c r="F661" s="42"/>
      <c r="G661" s="42"/>
      <c r="H661" s="42"/>
      <c r="I661" s="42"/>
      <c r="J661" s="42"/>
      <c r="K661" s="42"/>
      <c r="L661" s="42"/>
      <c r="M661" s="42"/>
      <c r="N661" s="42"/>
      <c r="O661" s="42"/>
      <c r="P661" s="42"/>
      <c r="Q661" s="42"/>
      <c r="R661" s="42"/>
      <c r="S661" s="42"/>
      <c r="T661" s="42"/>
      <c r="U661" s="42"/>
      <c r="V661" s="42"/>
      <c r="W661" s="42"/>
      <c r="X661" s="42"/>
      <c r="Y661" s="42"/>
      <c r="Z661" s="42"/>
    </row>
    <row r="662" spans="1:26" ht="12.75" customHeight="1" x14ac:dyDescent="0.25">
      <c r="A662" s="42"/>
      <c r="B662" s="42"/>
      <c r="C662" s="42"/>
      <c r="D662" s="42"/>
      <c r="E662" s="42"/>
      <c r="F662" s="42"/>
      <c r="G662" s="42"/>
      <c r="H662" s="42"/>
      <c r="I662" s="42"/>
      <c r="J662" s="42"/>
      <c r="K662" s="42"/>
      <c r="L662" s="42"/>
      <c r="M662" s="42"/>
      <c r="N662" s="42"/>
      <c r="O662" s="42"/>
      <c r="P662" s="42"/>
      <c r="Q662" s="42"/>
      <c r="R662" s="42"/>
      <c r="S662" s="42"/>
      <c r="T662" s="42"/>
      <c r="U662" s="42"/>
      <c r="V662" s="42"/>
      <c r="W662" s="42"/>
      <c r="X662" s="42"/>
      <c r="Y662" s="42"/>
      <c r="Z662" s="42"/>
    </row>
    <row r="663" spans="1:26" ht="12.75" customHeight="1" x14ac:dyDescent="0.25">
      <c r="A663" s="42"/>
      <c r="B663" s="42"/>
      <c r="C663" s="42"/>
      <c r="D663" s="42"/>
      <c r="E663" s="42"/>
      <c r="F663" s="42"/>
      <c r="G663" s="42"/>
      <c r="H663" s="42"/>
      <c r="I663" s="42"/>
      <c r="J663" s="42"/>
      <c r="K663" s="42"/>
      <c r="L663" s="42"/>
      <c r="M663" s="42"/>
      <c r="N663" s="42"/>
      <c r="O663" s="42"/>
      <c r="P663" s="42"/>
      <c r="Q663" s="42"/>
      <c r="R663" s="42"/>
      <c r="S663" s="42"/>
      <c r="T663" s="42"/>
      <c r="U663" s="42"/>
      <c r="V663" s="42"/>
      <c r="W663" s="42"/>
      <c r="X663" s="42"/>
      <c r="Y663" s="42"/>
      <c r="Z663" s="42"/>
    </row>
    <row r="664" spans="1:26" ht="12.75" customHeight="1" x14ac:dyDescent="0.25">
      <c r="A664" s="42"/>
      <c r="B664" s="42"/>
      <c r="C664" s="42"/>
      <c r="D664" s="42"/>
      <c r="E664" s="42"/>
      <c r="F664" s="42"/>
      <c r="G664" s="42"/>
      <c r="H664" s="42"/>
      <c r="I664" s="42"/>
      <c r="J664" s="42"/>
      <c r="K664" s="42"/>
      <c r="L664" s="42"/>
      <c r="M664" s="42"/>
      <c r="N664" s="42"/>
      <c r="O664" s="42"/>
      <c r="P664" s="42"/>
      <c r="Q664" s="42"/>
      <c r="R664" s="42"/>
      <c r="S664" s="42"/>
      <c r="T664" s="42"/>
      <c r="U664" s="42"/>
      <c r="V664" s="42"/>
      <c r="W664" s="42"/>
      <c r="X664" s="42"/>
      <c r="Y664" s="42"/>
      <c r="Z664" s="42"/>
    </row>
    <row r="665" spans="1:26" ht="12.75" customHeight="1" x14ac:dyDescent="0.25">
      <c r="A665" s="42"/>
      <c r="B665" s="42"/>
      <c r="C665" s="42"/>
      <c r="D665" s="42"/>
      <c r="E665" s="42"/>
      <c r="F665" s="42"/>
      <c r="G665" s="42"/>
      <c r="H665" s="42"/>
      <c r="I665" s="42"/>
      <c r="J665" s="42"/>
      <c r="K665" s="42"/>
      <c r="L665" s="42"/>
      <c r="M665" s="42"/>
      <c r="N665" s="42"/>
      <c r="O665" s="42"/>
      <c r="P665" s="42"/>
      <c r="Q665" s="42"/>
      <c r="R665" s="42"/>
      <c r="S665" s="42"/>
      <c r="T665" s="42"/>
      <c r="U665" s="42"/>
      <c r="V665" s="42"/>
      <c r="W665" s="42"/>
      <c r="X665" s="42"/>
      <c r="Y665" s="42"/>
      <c r="Z665" s="42"/>
    </row>
    <row r="666" spans="1:26" ht="12.75" customHeight="1" x14ac:dyDescent="0.25">
      <c r="A666" s="42"/>
      <c r="B666" s="42"/>
      <c r="C666" s="42"/>
      <c r="D666" s="42"/>
      <c r="E666" s="42"/>
      <c r="F666" s="42"/>
      <c r="G666" s="42"/>
      <c r="H666" s="42"/>
      <c r="I666" s="42"/>
      <c r="J666" s="42"/>
      <c r="K666" s="42"/>
      <c r="L666" s="42"/>
      <c r="M666" s="42"/>
      <c r="N666" s="42"/>
      <c r="O666" s="42"/>
      <c r="P666" s="42"/>
      <c r="Q666" s="42"/>
      <c r="R666" s="42"/>
      <c r="S666" s="42"/>
      <c r="T666" s="42"/>
      <c r="U666" s="42"/>
      <c r="V666" s="42"/>
      <c r="W666" s="42"/>
      <c r="X666" s="42"/>
      <c r="Y666" s="42"/>
      <c r="Z666" s="42"/>
    </row>
    <row r="667" spans="1:26" ht="12.75" customHeight="1" x14ac:dyDescent="0.25">
      <c r="A667" s="42"/>
      <c r="B667" s="42"/>
      <c r="C667" s="42"/>
      <c r="D667" s="42"/>
      <c r="E667" s="42"/>
      <c r="F667" s="42"/>
      <c r="G667" s="42"/>
      <c r="H667" s="42"/>
      <c r="I667" s="42"/>
      <c r="J667" s="42"/>
      <c r="K667" s="42"/>
      <c r="L667" s="42"/>
      <c r="M667" s="42"/>
      <c r="N667" s="42"/>
      <c r="O667" s="42"/>
      <c r="P667" s="42"/>
      <c r="Q667" s="42"/>
      <c r="R667" s="42"/>
      <c r="S667" s="42"/>
      <c r="T667" s="42"/>
      <c r="U667" s="42"/>
      <c r="V667" s="42"/>
      <c r="W667" s="42"/>
      <c r="X667" s="42"/>
      <c r="Y667" s="42"/>
      <c r="Z667" s="42"/>
    </row>
    <row r="668" spans="1:26" ht="12.75" customHeight="1" x14ac:dyDescent="0.25">
      <c r="A668" s="42"/>
      <c r="B668" s="42"/>
      <c r="C668" s="42"/>
      <c r="D668" s="42"/>
      <c r="E668" s="42"/>
      <c r="F668" s="42"/>
      <c r="G668" s="42"/>
      <c r="H668" s="42"/>
      <c r="I668" s="42"/>
      <c r="J668" s="42"/>
      <c r="K668" s="42"/>
      <c r="L668" s="42"/>
      <c r="M668" s="42"/>
      <c r="N668" s="42"/>
      <c r="O668" s="42"/>
      <c r="P668" s="42"/>
      <c r="Q668" s="42"/>
      <c r="R668" s="42"/>
      <c r="S668" s="42"/>
      <c r="T668" s="42"/>
      <c r="U668" s="42"/>
      <c r="V668" s="42"/>
      <c r="W668" s="42"/>
      <c r="X668" s="42"/>
      <c r="Y668" s="42"/>
      <c r="Z668" s="42"/>
    </row>
    <row r="669" spans="1:26" ht="12.75" customHeight="1" x14ac:dyDescent="0.25">
      <c r="A669" s="42"/>
      <c r="B669" s="42"/>
      <c r="C669" s="42"/>
      <c r="D669" s="42"/>
      <c r="E669" s="42"/>
      <c r="F669" s="42"/>
      <c r="G669" s="42"/>
      <c r="H669" s="42"/>
      <c r="I669" s="42"/>
      <c r="J669" s="42"/>
      <c r="K669" s="42"/>
      <c r="L669" s="42"/>
      <c r="M669" s="42"/>
      <c r="N669" s="42"/>
      <c r="O669" s="42"/>
      <c r="P669" s="42"/>
      <c r="Q669" s="42"/>
      <c r="R669" s="42"/>
      <c r="S669" s="42"/>
      <c r="T669" s="42"/>
      <c r="U669" s="42"/>
      <c r="V669" s="42"/>
      <c r="W669" s="42"/>
      <c r="X669" s="42"/>
      <c r="Y669" s="42"/>
      <c r="Z669" s="42"/>
    </row>
    <row r="670" spans="1:26" ht="12.75" customHeight="1" x14ac:dyDescent="0.25">
      <c r="A670" s="42"/>
      <c r="B670" s="42"/>
      <c r="C670" s="42"/>
      <c r="D670" s="42"/>
      <c r="E670" s="42"/>
      <c r="F670" s="42"/>
      <c r="G670" s="42"/>
      <c r="H670" s="42"/>
      <c r="I670" s="42"/>
      <c r="J670" s="42"/>
      <c r="K670" s="42"/>
      <c r="L670" s="42"/>
      <c r="M670" s="42"/>
      <c r="N670" s="42"/>
      <c r="O670" s="42"/>
      <c r="P670" s="42"/>
      <c r="Q670" s="42"/>
      <c r="R670" s="42"/>
      <c r="S670" s="42"/>
      <c r="T670" s="42"/>
      <c r="U670" s="42"/>
      <c r="V670" s="42"/>
      <c r="W670" s="42"/>
      <c r="X670" s="42"/>
      <c r="Y670" s="42"/>
      <c r="Z670" s="42"/>
    </row>
    <row r="671" spans="1:26" ht="12.75" customHeight="1" x14ac:dyDescent="0.25">
      <c r="A671" s="42"/>
      <c r="B671" s="42"/>
      <c r="C671" s="42"/>
      <c r="D671" s="42"/>
      <c r="E671" s="42"/>
      <c r="F671" s="42"/>
      <c r="G671" s="42"/>
      <c r="H671" s="42"/>
      <c r="I671" s="42"/>
      <c r="J671" s="42"/>
      <c r="K671" s="42"/>
      <c r="L671" s="42"/>
      <c r="M671" s="42"/>
      <c r="N671" s="42"/>
      <c r="O671" s="42"/>
      <c r="P671" s="42"/>
      <c r="Q671" s="42"/>
      <c r="R671" s="42"/>
      <c r="S671" s="42"/>
      <c r="T671" s="42"/>
      <c r="U671" s="42"/>
      <c r="V671" s="42"/>
      <c r="W671" s="42"/>
      <c r="X671" s="42"/>
      <c r="Y671" s="42"/>
      <c r="Z671" s="42"/>
    </row>
    <row r="672" spans="1:26" ht="12.75" customHeight="1" x14ac:dyDescent="0.25">
      <c r="A672" s="42"/>
      <c r="B672" s="42"/>
      <c r="C672" s="42"/>
      <c r="D672" s="42"/>
      <c r="E672" s="42"/>
      <c r="F672" s="42"/>
      <c r="G672" s="42"/>
      <c r="H672" s="42"/>
      <c r="I672" s="42"/>
      <c r="J672" s="42"/>
      <c r="K672" s="42"/>
      <c r="L672" s="42"/>
      <c r="M672" s="42"/>
      <c r="N672" s="42"/>
      <c r="O672" s="42"/>
      <c r="P672" s="42"/>
      <c r="Q672" s="42"/>
      <c r="R672" s="42"/>
      <c r="S672" s="42"/>
      <c r="T672" s="42"/>
      <c r="U672" s="42"/>
      <c r="V672" s="42"/>
      <c r="W672" s="42"/>
      <c r="X672" s="42"/>
      <c r="Y672" s="42"/>
      <c r="Z672" s="42"/>
    </row>
    <row r="673" spans="1:26" ht="12.75" customHeight="1" x14ac:dyDescent="0.25">
      <c r="A673" s="42"/>
      <c r="B673" s="42"/>
      <c r="C673" s="42"/>
      <c r="D673" s="42"/>
      <c r="E673" s="42"/>
      <c r="F673" s="42"/>
      <c r="G673" s="42"/>
      <c r="H673" s="42"/>
      <c r="I673" s="42"/>
      <c r="J673" s="42"/>
      <c r="K673" s="42"/>
      <c r="L673" s="42"/>
      <c r="M673" s="42"/>
      <c r="N673" s="42"/>
      <c r="O673" s="42"/>
      <c r="P673" s="42"/>
      <c r="Q673" s="42"/>
      <c r="R673" s="42"/>
      <c r="S673" s="42"/>
      <c r="T673" s="42"/>
      <c r="U673" s="42"/>
      <c r="V673" s="42"/>
      <c r="W673" s="42"/>
      <c r="X673" s="42"/>
      <c r="Y673" s="42"/>
      <c r="Z673" s="42"/>
    </row>
    <row r="674" spans="1:26" ht="12.75" customHeight="1" x14ac:dyDescent="0.25">
      <c r="A674" s="42"/>
      <c r="B674" s="42"/>
      <c r="C674" s="42"/>
      <c r="D674" s="42"/>
      <c r="E674" s="42"/>
      <c r="F674" s="42"/>
      <c r="G674" s="42"/>
      <c r="H674" s="42"/>
      <c r="I674" s="42"/>
      <c r="J674" s="42"/>
      <c r="K674" s="42"/>
      <c r="L674" s="42"/>
      <c r="M674" s="42"/>
      <c r="N674" s="42"/>
      <c r="O674" s="42"/>
      <c r="P674" s="42"/>
      <c r="Q674" s="42"/>
      <c r="R674" s="42"/>
      <c r="S674" s="42"/>
      <c r="T674" s="42"/>
      <c r="U674" s="42"/>
      <c r="V674" s="42"/>
      <c r="W674" s="42"/>
      <c r="X674" s="42"/>
      <c r="Y674" s="42"/>
      <c r="Z674" s="42"/>
    </row>
    <row r="675" spans="1:26" ht="12.75" customHeight="1" x14ac:dyDescent="0.25">
      <c r="A675" s="42"/>
      <c r="B675" s="42"/>
      <c r="C675" s="42"/>
      <c r="D675" s="42"/>
      <c r="E675" s="42"/>
      <c r="F675" s="42"/>
      <c r="G675" s="42"/>
      <c r="H675" s="42"/>
      <c r="I675" s="42"/>
      <c r="J675" s="42"/>
      <c r="K675" s="42"/>
      <c r="L675" s="42"/>
      <c r="M675" s="42"/>
      <c r="N675" s="42"/>
      <c r="O675" s="42"/>
      <c r="P675" s="42"/>
      <c r="Q675" s="42"/>
      <c r="R675" s="42"/>
      <c r="S675" s="42"/>
      <c r="T675" s="42"/>
      <c r="U675" s="42"/>
      <c r="V675" s="42"/>
      <c r="W675" s="42"/>
      <c r="X675" s="42"/>
      <c r="Y675" s="42"/>
      <c r="Z675" s="42"/>
    </row>
    <row r="676" spans="1:26" ht="12.75" customHeight="1" x14ac:dyDescent="0.25">
      <c r="A676" s="42"/>
      <c r="B676" s="42"/>
      <c r="C676" s="42"/>
      <c r="D676" s="42"/>
      <c r="E676" s="42"/>
      <c r="F676" s="42"/>
      <c r="G676" s="42"/>
      <c r="H676" s="42"/>
      <c r="I676" s="42"/>
      <c r="J676" s="42"/>
      <c r="K676" s="42"/>
      <c r="L676" s="42"/>
      <c r="M676" s="42"/>
      <c r="N676" s="42"/>
      <c r="O676" s="42"/>
      <c r="P676" s="42"/>
      <c r="Q676" s="42"/>
      <c r="R676" s="42"/>
      <c r="S676" s="42"/>
      <c r="T676" s="42"/>
      <c r="U676" s="42"/>
      <c r="V676" s="42"/>
      <c r="W676" s="42"/>
      <c r="X676" s="42"/>
      <c r="Y676" s="42"/>
      <c r="Z676" s="42"/>
    </row>
    <row r="677" spans="1:26" ht="12.75" customHeight="1" x14ac:dyDescent="0.25">
      <c r="A677" s="42"/>
      <c r="B677" s="42"/>
      <c r="C677" s="42"/>
      <c r="D677" s="42"/>
      <c r="E677" s="42"/>
      <c r="F677" s="42"/>
      <c r="G677" s="42"/>
      <c r="H677" s="42"/>
      <c r="I677" s="42"/>
      <c r="J677" s="42"/>
      <c r="K677" s="42"/>
      <c r="L677" s="42"/>
      <c r="M677" s="42"/>
      <c r="N677" s="42"/>
      <c r="O677" s="42"/>
      <c r="P677" s="42"/>
      <c r="Q677" s="42"/>
      <c r="R677" s="42"/>
      <c r="S677" s="42"/>
      <c r="T677" s="42"/>
      <c r="U677" s="42"/>
      <c r="V677" s="42"/>
      <c r="W677" s="42"/>
      <c r="X677" s="42"/>
      <c r="Y677" s="42"/>
      <c r="Z677" s="42"/>
    </row>
    <row r="678" spans="1:26" ht="12.75" customHeight="1" x14ac:dyDescent="0.25">
      <c r="A678" s="42"/>
      <c r="B678" s="42"/>
      <c r="C678" s="42"/>
      <c r="D678" s="42"/>
      <c r="E678" s="42"/>
      <c r="F678" s="42"/>
      <c r="G678" s="42"/>
      <c r="H678" s="42"/>
      <c r="I678" s="42"/>
      <c r="J678" s="42"/>
      <c r="K678" s="42"/>
      <c r="L678" s="42"/>
      <c r="M678" s="42"/>
      <c r="N678" s="42"/>
      <c r="O678" s="42"/>
      <c r="P678" s="42"/>
      <c r="Q678" s="42"/>
      <c r="R678" s="42"/>
      <c r="S678" s="42"/>
      <c r="T678" s="42"/>
      <c r="U678" s="42"/>
      <c r="V678" s="42"/>
      <c r="W678" s="42"/>
      <c r="X678" s="42"/>
      <c r="Y678" s="42"/>
      <c r="Z678" s="42"/>
    </row>
    <row r="679" spans="1:26" ht="12.75" customHeight="1" x14ac:dyDescent="0.25">
      <c r="A679" s="42"/>
      <c r="B679" s="42"/>
      <c r="C679" s="42"/>
      <c r="D679" s="42"/>
      <c r="E679" s="42"/>
      <c r="F679" s="42"/>
      <c r="G679" s="42"/>
      <c r="H679" s="42"/>
      <c r="I679" s="42"/>
      <c r="J679" s="42"/>
      <c r="K679" s="42"/>
      <c r="L679" s="42"/>
      <c r="M679" s="42"/>
      <c r="N679" s="42"/>
      <c r="O679" s="42"/>
      <c r="P679" s="42"/>
      <c r="Q679" s="42"/>
      <c r="R679" s="42"/>
      <c r="S679" s="42"/>
      <c r="T679" s="42"/>
      <c r="U679" s="42"/>
      <c r="V679" s="42"/>
      <c r="W679" s="42"/>
      <c r="X679" s="42"/>
      <c r="Y679" s="42"/>
      <c r="Z679" s="42"/>
    </row>
    <row r="680" spans="1:26" ht="12.75" customHeight="1" x14ac:dyDescent="0.25">
      <c r="A680" s="42"/>
      <c r="B680" s="42"/>
      <c r="C680" s="42"/>
      <c r="D680" s="42"/>
      <c r="E680" s="42"/>
      <c r="F680" s="42"/>
      <c r="G680" s="42"/>
      <c r="H680" s="42"/>
      <c r="I680" s="42"/>
      <c r="J680" s="42"/>
      <c r="K680" s="42"/>
      <c r="L680" s="42"/>
      <c r="M680" s="42"/>
      <c r="N680" s="42"/>
      <c r="O680" s="42"/>
      <c r="P680" s="42"/>
      <c r="Q680" s="42"/>
      <c r="R680" s="42"/>
      <c r="S680" s="42"/>
      <c r="T680" s="42"/>
      <c r="U680" s="42"/>
      <c r="V680" s="42"/>
      <c r="W680" s="42"/>
      <c r="X680" s="42"/>
      <c r="Y680" s="42"/>
      <c r="Z680" s="42"/>
    </row>
    <row r="681" spans="1:26" ht="12.75" customHeight="1" x14ac:dyDescent="0.25">
      <c r="A681" s="42"/>
      <c r="B681" s="42"/>
      <c r="C681" s="42"/>
      <c r="D681" s="42"/>
      <c r="E681" s="42"/>
      <c r="F681" s="42"/>
      <c r="G681" s="42"/>
      <c r="H681" s="42"/>
      <c r="I681" s="42"/>
      <c r="J681" s="42"/>
      <c r="K681" s="42"/>
      <c r="L681" s="42"/>
      <c r="M681" s="42"/>
      <c r="N681" s="42"/>
      <c r="O681" s="42"/>
      <c r="P681" s="42"/>
      <c r="Q681" s="42"/>
      <c r="R681" s="42"/>
      <c r="S681" s="42"/>
      <c r="T681" s="42"/>
      <c r="U681" s="42"/>
      <c r="V681" s="42"/>
      <c r="W681" s="42"/>
      <c r="X681" s="42"/>
      <c r="Y681" s="42"/>
      <c r="Z681" s="42"/>
    </row>
    <row r="682" spans="1:26" ht="12.75" customHeight="1" x14ac:dyDescent="0.25">
      <c r="A682" s="42"/>
      <c r="B682" s="42"/>
      <c r="C682" s="42"/>
      <c r="D682" s="42"/>
      <c r="E682" s="42"/>
      <c r="F682" s="42"/>
      <c r="G682" s="42"/>
      <c r="H682" s="42"/>
      <c r="I682" s="42"/>
      <c r="J682" s="42"/>
      <c r="K682" s="42"/>
      <c r="L682" s="42"/>
      <c r="M682" s="42"/>
      <c r="N682" s="42"/>
      <c r="O682" s="42"/>
      <c r="P682" s="42"/>
      <c r="Q682" s="42"/>
      <c r="R682" s="42"/>
      <c r="S682" s="42"/>
      <c r="T682" s="42"/>
      <c r="U682" s="42"/>
      <c r="V682" s="42"/>
      <c r="W682" s="42"/>
      <c r="X682" s="42"/>
      <c r="Y682" s="42"/>
      <c r="Z682" s="42"/>
    </row>
    <row r="683" spans="1:26" ht="12.75" customHeight="1" x14ac:dyDescent="0.25">
      <c r="A683" s="42"/>
      <c r="B683" s="42"/>
      <c r="C683" s="42"/>
      <c r="D683" s="42"/>
      <c r="E683" s="42"/>
      <c r="F683" s="42"/>
      <c r="G683" s="42"/>
      <c r="H683" s="42"/>
      <c r="I683" s="42"/>
      <c r="J683" s="42"/>
      <c r="K683" s="42"/>
      <c r="L683" s="42"/>
      <c r="M683" s="42"/>
      <c r="N683" s="42"/>
      <c r="O683" s="42"/>
      <c r="P683" s="42"/>
      <c r="Q683" s="42"/>
      <c r="R683" s="42"/>
      <c r="S683" s="42"/>
      <c r="T683" s="42"/>
      <c r="U683" s="42"/>
      <c r="V683" s="42"/>
      <c r="W683" s="42"/>
      <c r="X683" s="42"/>
      <c r="Y683" s="42"/>
      <c r="Z683" s="42"/>
    </row>
    <row r="684" spans="1:26" ht="12.75" customHeight="1" x14ac:dyDescent="0.25">
      <c r="A684" s="42"/>
      <c r="B684" s="42"/>
      <c r="C684" s="42"/>
      <c r="D684" s="42"/>
      <c r="E684" s="42"/>
      <c r="F684" s="42"/>
      <c r="G684" s="42"/>
      <c r="H684" s="42"/>
      <c r="I684" s="42"/>
      <c r="J684" s="42"/>
      <c r="K684" s="42"/>
      <c r="L684" s="42"/>
      <c r="M684" s="42"/>
      <c r="N684" s="42"/>
      <c r="O684" s="42"/>
      <c r="P684" s="42"/>
      <c r="Q684" s="42"/>
      <c r="R684" s="42"/>
      <c r="S684" s="42"/>
      <c r="T684" s="42"/>
      <c r="U684" s="42"/>
      <c r="V684" s="42"/>
      <c r="W684" s="42"/>
      <c r="X684" s="42"/>
      <c r="Y684" s="42"/>
      <c r="Z684" s="42"/>
    </row>
    <row r="685" spans="1:26" ht="12.75" customHeight="1" x14ac:dyDescent="0.25">
      <c r="A685" s="42"/>
      <c r="B685" s="42"/>
      <c r="C685" s="42"/>
      <c r="D685" s="42"/>
      <c r="E685" s="42"/>
      <c r="F685" s="42"/>
      <c r="G685" s="42"/>
      <c r="H685" s="42"/>
      <c r="I685" s="42"/>
      <c r="J685" s="42"/>
      <c r="K685" s="42"/>
      <c r="L685" s="42"/>
      <c r="M685" s="42"/>
      <c r="N685" s="42"/>
      <c r="O685" s="42"/>
      <c r="P685" s="42"/>
      <c r="Q685" s="42"/>
      <c r="R685" s="42"/>
      <c r="S685" s="42"/>
      <c r="T685" s="42"/>
      <c r="U685" s="42"/>
      <c r="V685" s="42"/>
      <c r="W685" s="42"/>
      <c r="X685" s="42"/>
      <c r="Y685" s="42"/>
      <c r="Z685" s="42"/>
    </row>
    <row r="686" spans="1:26" ht="12.75" customHeight="1" x14ac:dyDescent="0.25">
      <c r="A686" s="42"/>
      <c r="B686" s="42"/>
      <c r="C686" s="42"/>
      <c r="D686" s="42"/>
      <c r="E686" s="42"/>
      <c r="F686" s="42"/>
      <c r="G686" s="42"/>
      <c r="H686" s="42"/>
      <c r="I686" s="42"/>
      <c r="J686" s="42"/>
      <c r="K686" s="42"/>
      <c r="L686" s="42"/>
      <c r="M686" s="42"/>
      <c r="N686" s="42"/>
      <c r="O686" s="42"/>
      <c r="P686" s="42"/>
      <c r="Q686" s="42"/>
      <c r="R686" s="42"/>
      <c r="S686" s="42"/>
      <c r="T686" s="42"/>
      <c r="U686" s="42"/>
      <c r="V686" s="42"/>
      <c r="W686" s="42"/>
      <c r="X686" s="42"/>
      <c r="Y686" s="42"/>
      <c r="Z686" s="42"/>
    </row>
    <row r="687" spans="1:26" ht="12.75" customHeight="1" x14ac:dyDescent="0.25">
      <c r="A687" s="42"/>
      <c r="B687" s="42"/>
      <c r="C687" s="42"/>
      <c r="D687" s="42"/>
      <c r="E687" s="42"/>
      <c r="F687" s="42"/>
      <c r="G687" s="42"/>
      <c r="H687" s="42"/>
      <c r="I687" s="42"/>
      <c r="J687" s="42"/>
      <c r="K687" s="42"/>
      <c r="L687" s="42"/>
      <c r="M687" s="42"/>
      <c r="N687" s="42"/>
      <c r="O687" s="42"/>
      <c r="P687" s="42"/>
      <c r="Q687" s="42"/>
      <c r="R687" s="42"/>
      <c r="S687" s="42"/>
      <c r="T687" s="42"/>
      <c r="U687" s="42"/>
      <c r="V687" s="42"/>
      <c r="W687" s="42"/>
      <c r="X687" s="42"/>
      <c r="Y687" s="42"/>
      <c r="Z687" s="42"/>
    </row>
    <row r="688" spans="1:26" ht="12.75" customHeight="1" x14ac:dyDescent="0.25">
      <c r="A688" s="42"/>
      <c r="B688" s="42"/>
      <c r="C688" s="42"/>
      <c r="D688" s="42"/>
      <c r="E688" s="42"/>
      <c r="F688" s="42"/>
      <c r="G688" s="42"/>
      <c r="H688" s="42"/>
      <c r="I688" s="42"/>
      <c r="J688" s="42"/>
      <c r="K688" s="42"/>
      <c r="L688" s="42"/>
      <c r="M688" s="42"/>
      <c r="N688" s="42"/>
      <c r="O688" s="42"/>
      <c r="P688" s="42"/>
      <c r="Q688" s="42"/>
      <c r="R688" s="42"/>
      <c r="S688" s="42"/>
      <c r="T688" s="42"/>
      <c r="U688" s="42"/>
      <c r="V688" s="42"/>
      <c r="W688" s="42"/>
      <c r="X688" s="42"/>
      <c r="Y688" s="42"/>
      <c r="Z688" s="42"/>
    </row>
    <row r="689" spans="1:26" ht="12.75" customHeight="1" x14ac:dyDescent="0.25">
      <c r="A689" s="42"/>
      <c r="B689" s="42"/>
      <c r="C689" s="42"/>
      <c r="D689" s="42"/>
      <c r="E689" s="42"/>
      <c r="F689" s="42"/>
      <c r="G689" s="42"/>
      <c r="H689" s="42"/>
      <c r="I689" s="42"/>
      <c r="J689" s="42"/>
      <c r="K689" s="42"/>
      <c r="L689" s="42"/>
      <c r="M689" s="42"/>
      <c r="N689" s="42"/>
      <c r="O689" s="42"/>
      <c r="P689" s="42"/>
      <c r="Q689" s="42"/>
      <c r="R689" s="42"/>
      <c r="S689" s="42"/>
      <c r="T689" s="42"/>
      <c r="U689" s="42"/>
      <c r="V689" s="42"/>
      <c r="W689" s="42"/>
      <c r="X689" s="42"/>
      <c r="Y689" s="42"/>
      <c r="Z689" s="42"/>
    </row>
    <row r="690" spans="1:26" ht="12.75" customHeight="1" x14ac:dyDescent="0.25">
      <c r="A690" s="42"/>
      <c r="B690" s="42"/>
      <c r="C690" s="42"/>
      <c r="D690" s="42"/>
      <c r="E690" s="42"/>
      <c r="F690" s="42"/>
      <c r="G690" s="42"/>
      <c r="H690" s="42"/>
      <c r="I690" s="42"/>
      <c r="J690" s="42"/>
      <c r="K690" s="42"/>
      <c r="L690" s="42"/>
      <c r="M690" s="42"/>
      <c r="N690" s="42"/>
      <c r="O690" s="42"/>
      <c r="P690" s="42"/>
      <c r="Q690" s="42"/>
      <c r="R690" s="42"/>
      <c r="S690" s="42"/>
      <c r="T690" s="42"/>
      <c r="U690" s="42"/>
      <c r="V690" s="42"/>
      <c r="W690" s="42"/>
      <c r="X690" s="42"/>
      <c r="Y690" s="42"/>
      <c r="Z690" s="42"/>
    </row>
    <row r="691" spans="1:26" ht="12.75" customHeight="1" x14ac:dyDescent="0.25">
      <c r="A691" s="42"/>
      <c r="B691" s="42"/>
      <c r="C691" s="42"/>
      <c r="D691" s="42"/>
      <c r="E691" s="42"/>
      <c r="F691" s="42"/>
      <c r="G691" s="42"/>
      <c r="H691" s="42"/>
      <c r="I691" s="42"/>
      <c r="J691" s="42"/>
      <c r="K691" s="42"/>
      <c r="L691" s="42"/>
      <c r="M691" s="42"/>
      <c r="N691" s="42"/>
      <c r="O691" s="42"/>
      <c r="P691" s="42"/>
      <c r="Q691" s="42"/>
      <c r="R691" s="42"/>
      <c r="S691" s="42"/>
      <c r="T691" s="42"/>
      <c r="U691" s="42"/>
      <c r="V691" s="42"/>
      <c r="W691" s="42"/>
      <c r="X691" s="42"/>
      <c r="Y691" s="42"/>
      <c r="Z691" s="42"/>
    </row>
    <row r="692" spans="1:26" ht="12.75" customHeight="1" x14ac:dyDescent="0.25">
      <c r="A692" s="42"/>
      <c r="B692" s="42"/>
      <c r="C692" s="42"/>
      <c r="D692" s="42"/>
      <c r="E692" s="42"/>
      <c r="F692" s="42"/>
      <c r="G692" s="42"/>
      <c r="H692" s="42"/>
      <c r="I692" s="42"/>
      <c r="J692" s="42"/>
      <c r="K692" s="42"/>
      <c r="L692" s="42"/>
      <c r="M692" s="42"/>
      <c r="N692" s="42"/>
      <c r="O692" s="42"/>
      <c r="P692" s="42"/>
      <c r="Q692" s="42"/>
      <c r="R692" s="42"/>
      <c r="S692" s="42"/>
      <c r="T692" s="42"/>
      <c r="U692" s="42"/>
      <c r="V692" s="42"/>
      <c r="W692" s="42"/>
      <c r="X692" s="42"/>
      <c r="Y692" s="42"/>
      <c r="Z692" s="42"/>
    </row>
    <row r="693" spans="1:26" ht="12.75" customHeight="1" x14ac:dyDescent="0.25">
      <c r="A693" s="42"/>
      <c r="B693" s="42"/>
      <c r="C693" s="42"/>
      <c r="D693" s="42"/>
      <c r="E693" s="42"/>
      <c r="F693" s="42"/>
      <c r="G693" s="42"/>
      <c r="H693" s="42"/>
      <c r="I693" s="42"/>
      <c r="J693" s="42"/>
      <c r="K693" s="42"/>
      <c r="L693" s="42"/>
      <c r="M693" s="42"/>
      <c r="N693" s="42"/>
      <c r="O693" s="42"/>
      <c r="P693" s="42"/>
      <c r="Q693" s="42"/>
      <c r="R693" s="42"/>
      <c r="S693" s="42"/>
      <c r="T693" s="42"/>
      <c r="U693" s="42"/>
      <c r="V693" s="42"/>
      <c r="W693" s="42"/>
      <c r="X693" s="42"/>
      <c r="Y693" s="42"/>
      <c r="Z693" s="42"/>
    </row>
    <row r="694" spans="1:26" ht="12.75" customHeight="1" x14ac:dyDescent="0.25">
      <c r="A694" s="42"/>
      <c r="B694" s="42"/>
      <c r="C694" s="42"/>
      <c r="D694" s="42"/>
      <c r="E694" s="42"/>
      <c r="F694" s="42"/>
      <c r="G694" s="42"/>
      <c r="H694" s="42"/>
      <c r="I694" s="42"/>
      <c r="J694" s="42"/>
      <c r="K694" s="42"/>
      <c r="L694" s="42"/>
      <c r="M694" s="42"/>
      <c r="N694" s="42"/>
      <c r="O694" s="42"/>
      <c r="P694" s="42"/>
      <c r="Q694" s="42"/>
      <c r="R694" s="42"/>
      <c r="S694" s="42"/>
      <c r="T694" s="42"/>
      <c r="U694" s="42"/>
      <c r="V694" s="42"/>
      <c r="W694" s="42"/>
      <c r="X694" s="42"/>
      <c r="Y694" s="42"/>
      <c r="Z694" s="42"/>
    </row>
    <row r="695" spans="1:26" ht="12.75" customHeight="1" x14ac:dyDescent="0.25">
      <c r="A695" s="42"/>
      <c r="B695" s="42"/>
      <c r="C695" s="42"/>
      <c r="D695" s="42"/>
      <c r="E695" s="42"/>
      <c r="F695" s="42"/>
      <c r="G695" s="42"/>
      <c r="H695" s="42"/>
      <c r="I695" s="42"/>
      <c r="J695" s="42"/>
      <c r="K695" s="42"/>
      <c r="L695" s="42"/>
      <c r="M695" s="42"/>
      <c r="N695" s="42"/>
      <c r="O695" s="42"/>
      <c r="P695" s="42"/>
      <c r="Q695" s="42"/>
      <c r="R695" s="42"/>
      <c r="S695" s="42"/>
      <c r="T695" s="42"/>
      <c r="U695" s="42"/>
      <c r="V695" s="42"/>
      <c r="W695" s="42"/>
      <c r="X695" s="42"/>
      <c r="Y695" s="42"/>
      <c r="Z695" s="42"/>
    </row>
    <row r="696" spans="1:26" ht="12.75" customHeight="1" x14ac:dyDescent="0.25">
      <c r="A696" s="42"/>
      <c r="B696" s="42"/>
      <c r="C696" s="42"/>
      <c r="D696" s="42"/>
      <c r="E696" s="42"/>
      <c r="F696" s="42"/>
      <c r="G696" s="42"/>
      <c r="H696" s="42"/>
      <c r="I696" s="42"/>
      <c r="J696" s="42"/>
      <c r="K696" s="42"/>
      <c r="L696" s="42"/>
      <c r="M696" s="42"/>
      <c r="N696" s="42"/>
      <c r="O696" s="42"/>
      <c r="P696" s="42"/>
      <c r="Q696" s="42"/>
      <c r="R696" s="42"/>
      <c r="S696" s="42"/>
      <c r="T696" s="42"/>
      <c r="U696" s="42"/>
      <c r="V696" s="42"/>
      <c r="W696" s="42"/>
      <c r="X696" s="42"/>
      <c r="Y696" s="42"/>
      <c r="Z696" s="42"/>
    </row>
    <row r="697" spans="1:26" ht="12.75" customHeight="1" x14ac:dyDescent="0.25">
      <c r="A697" s="42"/>
      <c r="B697" s="42"/>
      <c r="C697" s="42"/>
      <c r="D697" s="42"/>
      <c r="E697" s="42"/>
      <c r="F697" s="42"/>
      <c r="G697" s="42"/>
      <c r="H697" s="42"/>
      <c r="I697" s="42"/>
      <c r="J697" s="42"/>
      <c r="K697" s="42"/>
      <c r="L697" s="42"/>
      <c r="M697" s="42"/>
      <c r="N697" s="42"/>
      <c r="O697" s="42"/>
      <c r="P697" s="42"/>
      <c r="Q697" s="42"/>
      <c r="R697" s="42"/>
      <c r="S697" s="42"/>
      <c r="T697" s="42"/>
      <c r="U697" s="42"/>
      <c r="V697" s="42"/>
      <c r="W697" s="42"/>
      <c r="X697" s="42"/>
      <c r="Y697" s="42"/>
      <c r="Z697" s="42"/>
    </row>
    <row r="698" spans="1:26" ht="12.75" customHeight="1" x14ac:dyDescent="0.25">
      <c r="A698" s="42"/>
      <c r="B698" s="42"/>
      <c r="C698" s="42"/>
      <c r="D698" s="42"/>
      <c r="E698" s="42"/>
      <c r="F698" s="42"/>
      <c r="G698" s="42"/>
      <c r="H698" s="42"/>
      <c r="I698" s="42"/>
      <c r="J698" s="42"/>
      <c r="K698" s="42"/>
      <c r="L698" s="42"/>
      <c r="M698" s="42"/>
      <c r="N698" s="42"/>
      <c r="O698" s="42"/>
      <c r="P698" s="42"/>
      <c r="Q698" s="42"/>
      <c r="R698" s="42"/>
      <c r="S698" s="42"/>
      <c r="T698" s="42"/>
      <c r="U698" s="42"/>
      <c r="V698" s="42"/>
      <c r="W698" s="42"/>
      <c r="X698" s="42"/>
      <c r="Y698" s="42"/>
      <c r="Z698" s="42"/>
    </row>
    <row r="699" spans="1:26" ht="12.75" customHeight="1" x14ac:dyDescent="0.25">
      <c r="A699" s="42"/>
      <c r="B699" s="42"/>
      <c r="C699" s="42"/>
      <c r="D699" s="42"/>
      <c r="E699" s="42"/>
      <c r="F699" s="42"/>
      <c r="G699" s="42"/>
      <c r="H699" s="42"/>
      <c r="I699" s="42"/>
      <c r="J699" s="42"/>
      <c r="K699" s="42"/>
      <c r="L699" s="42"/>
      <c r="M699" s="42"/>
      <c r="N699" s="42"/>
      <c r="O699" s="42"/>
      <c r="P699" s="42"/>
      <c r="Q699" s="42"/>
      <c r="R699" s="42"/>
      <c r="S699" s="42"/>
      <c r="T699" s="42"/>
      <c r="U699" s="42"/>
      <c r="V699" s="42"/>
      <c r="W699" s="42"/>
      <c r="X699" s="42"/>
      <c r="Y699" s="42"/>
      <c r="Z699" s="42"/>
    </row>
    <row r="700" spans="1:26" ht="12.75" customHeight="1" x14ac:dyDescent="0.25">
      <c r="A700" s="42"/>
      <c r="B700" s="42"/>
      <c r="C700" s="42"/>
      <c r="D700" s="42"/>
      <c r="E700" s="42"/>
      <c r="F700" s="42"/>
      <c r="G700" s="42"/>
      <c r="H700" s="42"/>
      <c r="I700" s="42"/>
      <c r="J700" s="42"/>
      <c r="K700" s="42"/>
      <c r="L700" s="42"/>
      <c r="M700" s="42"/>
      <c r="N700" s="42"/>
      <c r="O700" s="42"/>
      <c r="P700" s="42"/>
      <c r="Q700" s="42"/>
      <c r="R700" s="42"/>
      <c r="S700" s="42"/>
      <c r="T700" s="42"/>
      <c r="U700" s="42"/>
      <c r="V700" s="42"/>
      <c r="W700" s="42"/>
      <c r="X700" s="42"/>
      <c r="Y700" s="42"/>
      <c r="Z700" s="42"/>
    </row>
    <row r="701" spans="1:26" ht="12.75" customHeight="1" x14ac:dyDescent="0.25">
      <c r="A701" s="42"/>
      <c r="B701" s="42"/>
      <c r="C701" s="42"/>
      <c r="D701" s="42"/>
      <c r="E701" s="42"/>
      <c r="F701" s="42"/>
      <c r="G701" s="42"/>
      <c r="H701" s="42"/>
      <c r="I701" s="42"/>
      <c r="J701" s="42"/>
      <c r="K701" s="42"/>
      <c r="L701" s="42"/>
      <c r="M701" s="42"/>
      <c r="N701" s="42"/>
      <c r="O701" s="42"/>
      <c r="P701" s="42"/>
      <c r="Q701" s="42"/>
      <c r="R701" s="42"/>
      <c r="S701" s="42"/>
      <c r="T701" s="42"/>
      <c r="U701" s="42"/>
      <c r="V701" s="42"/>
      <c r="W701" s="42"/>
      <c r="X701" s="42"/>
      <c r="Y701" s="42"/>
      <c r="Z701" s="42"/>
    </row>
    <row r="702" spans="1:26" ht="12.75" customHeight="1" x14ac:dyDescent="0.25">
      <c r="A702" s="42"/>
      <c r="B702" s="42"/>
      <c r="C702" s="42"/>
      <c r="D702" s="42"/>
      <c r="E702" s="42"/>
      <c r="F702" s="42"/>
      <c r="G702" s="42"/>
      <c r="H702" s="42"/>
      <c r="I702" s="42"/>
      <c r="J702" s="42"/>
      <c r="K702" s="42"/>
      <c r="L702" s="42"/>
      <c r="M702" s="42"/>
      <c r="N702" s="42"/>
      <c r="O702" s="42"/>
      <c r="P702" s="42"/>
      <c r="Q702" s="42"/>
      <c r="R702" s="42"/>
      <c r="S702" s="42"/>
      <c r="T702" s="42"/>
      <c r="U702" s="42"/>
      <c r="V702" s="42"/>
      <c r="W702" s="42"/>
      <c r="X702" s="42"/>
      <c r="Y702" s="42"/>
      <c r="Z702" s="42"/>
    </row>
    <row r="703" spans="1:26" ht="12.75" customHeight="1" x14ac:dyDescent="0.25">
      <c r="A703" s="42"/>
      <c r="B703" s="42"/>
      <c r="C703" s="42"/>
      <c r="D703" s="42"/>
      <c r="E703" s="42"/>
      <c r="F703" s="42"/>
      <c r="G703" s="42"/>
      <c r="H703" s="42"/>
      <c r="I703" s="42"/>
      <c r="J703" s="42"/>
      <c r="K703" s="42"/>
      <c r="L703" s="42"/>
      <c r="M703" s="42"/>
      <c r="N703" s="42"/>
      <c r="O703" s="42"/>
      <c r="P703" s="42"/>
      <c r="Q703" s="42"/>
      <c r="R703" s="42"/>
      <c r="S703" s="42"/>
      <c r="T703" s="42"/>
      <c r="U703" s="42"/>
      <c r="V703" s="42"/>
      <c r="W703" s="42"/>
      <c r="X703" s="42"/>
      <c r="Y703" s="42"/>
      <c r="Z703" s="42"/>
    </row>
    <row r="704" spans="1:26" ht="12.75" customHeight="1" x14ac:dyDescent="0.25">
      <c r="A704" s="42"/>
      <c r="B704" s="42"/>
      <c r="C704" s="42"/>
      <c r="D704" s="42"/>
      <c r="E704" s="42"/>
      <c r="F704" s="42"/>
      <c r="G704" s="42"/>
      <c r="H704" s="42"/>
      <c r="I704" s="42"/>
      <c r="J704" s="42"/>
      <c r="K704" s="42"/>
      <c r="L704" s="42"/>
      <c r="M704" s="42"/>
      <c r="N704" s="42"/>
      <c r="O704" s="42"/>
      <c r="P704" s="42"/>
      <c r="Q704" s="42"/>
      <c r="R704" s="42"/>
      <c r="S704" s="42"/>
      <c r="T704" s="42"/>
      <c r="U704" s="42"/>
      <c r="V704" s="42"/>
      <c r="W704" s="42"/>
      <c r="X704" s="42"/>
      <c r="Y704" s="42"/>
      <c r="Z704" s="42"/>
    </row>
    <row r="705" spans="1:26" ht="12.75" customHeight="1" x14ac:dyDescent="0.25">
      <c r="A705" s="42"/>
      <c r="B705" s="42"/>
      <c r="C705" s="42"/>
      <c r="D705" s="42"/>
      <c r="E705" s="42"/>
      <c r="F705" s="42"/>
      <c r="G705" s="42"/>
      <c r="H705" s="42"/>
      <c r="I705" s="42"/>
      <c r="J705" s="42"/>
      <c r="K705" s="42"/>
      <c r="L705" s="42"/>
      <c r="M705" s="42"/>
      <c r="N705" s="42"/>
      <c r="O705" s="42"/>
      <c r="P705" s="42"/>
      <c r="Q705" s="42"/>
      <c r="R705" s="42"/>
      <c r="S705" s="42"/>
      <c r="T705" s="42"/>
      <c r="U705" s="42"/>
      <c r="V705" s="42"/>
      <c r="W705" s="42"/>
      <c r="X705" s="42"/>
      <c r="Y705" s="42"/>
      <c r="Z705" s="42"/>
    </row>
    <row r="706" spans="1:26" ht="12.75" customHeight="1" x14ac:dyDescent="0.25">
      <c r="A706" s="42"/>
      <c r="B706" s="42"/>
      <c r="C706" s="42"/>
      <c r="D706" s="42"/>
      <c r="E706" s="42"/>
      <c r="F706" s="42"/>
      <c r="G706" s="42"/>
      <c r="H706" s="42"/>
      <c r="I706" s="42"/>
      <c r="J706" s="42"/>
      <c r="K706" s="42"/>
      <c r="L706" s="42"/>
      <c r="M706" s="42"/>
      <c r="N706" s="42"/>
      <c r="O706" s="42"/>
      <c r="P706" s="42"/>
      <c r="Q706" s="42"/>
      <c r="R706" s="42"/>
      <c r="S706" s="42"/>
      <c r="T706" s="42"/>
      <c r="U706" s="42"/>
      <c r="V706" s="42"/>
      <c r="W706" s="42"/>
      <c r="X706" s="42"/>
      <c r="Y706" s="42"/>
      <c r="Z706" s="42"/>
    </row>
    <row r="707" spans="1:26" ht="12.75" customHeight="1" x14ac:dyDescent="0.25">
      <c r="A707" s="42"/>
      <c r="B707" s="42"/>
      <c r="C707" s="42"/>
      <c r="D707" s="42"/>
      <c r="E707" s="42"/>
      <c r="F707" s="42"/>
      <c r="G707" s="42"/>
      <c r="H707" s="42"/>
      <c r="I707" s="42"/>
      <c r="J707" s="42"/>
      <c r="K707" s="42"/>
      <c r="L707" s="42"/>
      <c r="M707" s="42"/>
      <c r="N707" s="42"/>
      <c r="O707" s="42"/>
      <c r="P707" s="42"/>
      <c r="Q707" s="42"/>
      <c r="R707" s="42"/>
      <c r="S707" s="42"/>
      <c r="T707" s="42"/>
      <c r="U707" s="42"/>
      <c r="V707" s="42"/>
      <c r="W707" s="42"/>
      <c r="X707" s="42"/>
      <c r="Y707" s="42"/>
      <c r="Z707" s="42"/>
    </row>
    <row r="708" spans="1:26" ht="12.75" customHeight="1" x14ac:dyDescent="0.25">
      <c r="A708" s="42"/>
      <c r="B708" s="42"/>
      <c r="C708" s="42"/>
      <c r="D708" s="42"/>
      <c r="E708" s="42"/>
      <c r="F708" s="42"/>
      <c r="G708" s="42"/>
      <c r="H708" s="42"/>
      <c r="I708" s="42"/>
      <c r="J708" s="42"/>
      <c r="K708" s="42"/>
      <c r="L708" s="42"/>
      <c r="M708" s="42"/>
      <c r="N708" s="42"/>
      <c r="O708" s="42"/>
      <c r="P708" s="42"/>
      <c r="Q708" s="42"/>
      <c r="R708" s="42"/>
      <c r="S708" s="42"/>
      <c r="T708" s="42"/>
      <c r="U708" s="42"/>
      <c r="V708" s="42"/>
      <c r="W708" s="42"/>
      <c r="X708" s="42"/>
      <c r="Y708" s="42"/>
      <c r="Z708" s="42"/>
    </row>
    <row r="709" spans="1:26" ht="12.75" customHeight="1" x14ac:dyDescent="0.25">
      <c r="A709" s="42"/>
      <c r="B709" s="42"/>
      <c r="C709" s="42"/>
      <c r="D709" s="42"/>
      <c r="E709" s="42"/>
      <c r="F709" s="42"/>
      <c r="G709" s="42"/>
      <c r="H709" s="42"/>
      <c r="I709" s="42"/>
      <c r="J709" s="42"/>
      <c r="K709" s="42"/>
      <c r="L709" s="42"/>
      <c r="M709" s="42"/>
      <c r="N709" s="42"/>
      <c r="O709" s="42"/>
      <c r="P709" s="42"/>
      <c r="Q709" s="42"/>
      <c r="R709" s="42"/>
      <c r="S709" s="42"/>
      <c r="T709" s="42"/>
      <c r="U709" s="42"/>
      <c r="V709" s="42"/>
      <c r="W709" s="42"/>
      <c r="X709" s="42"/>
      <c r="Y709" s="42"/>
      <c r="Z709" s="42"/>
    </row>
    <row r="710" spans="1:26" ht="12.75" customHeight="1" x14ac:dyDescent="0.25">
      <c r="A710" s="42"/>
      <c r="B710" s="42"/>
      <c r="C710" s="42"/>
      <c r="D710" s="42"/>
      <c r="E710" s="42"/>
      <c r="F710" s="42"/>
      <c r="G710" s="42"/>
      <c r="H710" s="42"/>
      <c r="I710" s="42"/>
      <c r="J710" s="42"/>
      <c r="K710" s="42"/>
      <c r="L710" s="42"/>
      <c r="M710" s="42"/>
      <c r="N710" s="42"/>
      <c r="O710" s="42"/>
      <c r="P710" s="42"/>
      <c r="Q710" s="42"/>
      <c r="R710" s="42"/>
      <c r="S710" s="42"/>
      <c r="T710" s="42"/>
      <c r="U710" s="42"/>
      <c r="V710" s="42"/>
      <c r="W710" s="42"/>
      <c r="X710" s="42"/>
      <c r="Y710" s="42"/>
      <c r="Z710" s="42"/>
    </row>
    <row r="711" spans="1:26" ht="12.75" customHeight="1" x14ac:dyDescent="0.25">
      <c r="A711" s="42"/>
      <c r="B711" s="42"/>
      <c r="C711" s="42"/>
      <c r="D711" s="42"/>
      <c r="E711" s="42"/>
      <c r="F711" s="42"/>
      <c r="G711" s="42"/>
      <c r="H711" s="42"/>
      <c r="I711" s="42"/>
      <c r="J711" s="42"/>
      <c r="K711" s="42"/>
      <c r="L711" s="42"/>
      <c r="M711" s="42"/>
      <c r="N711" s="42"/>
      <c r="O711" s="42"/>
      <c r="P711" s="42"/>
      <c r="Q711" s="42"/>
      <c r="R711" s="42"/>
      <c r="S711" s="42"/>
      <c r="T711" s="42"/>
      <c r="U711" s="42"/>
      <c r="V711" s="42"/>
      <c r="W711" s="42"/>
      <c r="X711" s="42"/>
      <c r="Y711" s="42"/>
      <c r="Z711" s="42"/>
    </row>
    <row r="712" spans="1:26" ht="12.75" customHeight="1" x14ac:dyDescent="0.25">
      <c r="A712" s="42"/>
      <c r="B712" s="42"/>
      <c r="C712" s="42"/>
      <c r="D712" s="42"/>
      <c r="E712" s="42"/>
      <c r="F712" s="42"/>
      <c r="G712" s="42"/>
      <c r="H712" s="42"/>
      <c r="I712" s="42"/>
      <c r="J712" s="42"/>
      <c r="K712" s="42"/>
      <c r="L712" s="42"/>
      <c r="M712" s="42"/>
      <c r="N712" s="42"/>
      <c r="O712" s="42"/>
      <c r="P712" s="42"/>
      <c r="Q712" s="42"/>
      <c r="R712" s="42"/>
      <c r="S712" s="42"/>
      <c r="T712" s="42"/>
      <c r="U712" s="42"/>
      <c r="V712" s="42"/>
      <c r="W712" s="42"/>
      <c r="X712" s="42"/>
      <c r="Y712" s="42"/>
      <c r="Z712" s="42"/>
    </row>
    <row r="713" spans="1:26" ht="12.75" customHeight="1" x14ac:dyDescent="0.25">
      <c r="A713" s="42"/>
      <c r="B713" s="42"/>
      <c r="C713" s="42"/>
      <c r="D713" s="42"/>
      <c r="E713" s="42"/>
      <c r="F713" s="42"/>
      <c r="G713" s="42"/>
      <c r="H713" s="42"/>
      <c r="I713" s="42"/>
      <c r="J713" s="42"/>
      <c r="K713" s="42"/>
      <c r="L713" s="42"/>
      <c r="M713" s="42"/>
      <c r="N713" s="42"/>
      <c r="O713" s="42"/>
      <c r="P713" s="42"/>
      <c r="Q713" s="42"/>
      <c r="R713" s="42"/>
      <c r="S713" s="42"/>
      <c r="T713" s="42"/>
      <c r="U713" s="42"/>
      <c r="V713" s="42"/>
      <c r="W713" s="42"/>
      <c r="X713" s="42"/>
      <c r="Y713" s="42"/>
      <c r="Z713" s="42"/>
    </row>
    <row r="714" spans="1:26" ht="12.75" customHeight="1" x14ac:dyDescent="0.25">
      <c r="A714" s="42"/>
      <c r="B714" s="42"/>
      <c r="C714" s="42"/>
      <c r="D714" s="42"/>
      <c r="E714" s="42"/>
      <c r="F714" s="42"/>
      <c r="G714" s="42"/>
      <c r="H714" s="42"/>
      <c r="I714" s="42"/>
      <c r="J714" s="42"/>
      <c r="K714" s="42"/>
      <c r="L714" s="42"/>
      <c r="M714" s="42"/>
      <c r="N714" s="42"/>
      <c r="O714" s="42"/>
      <c r="P714" s="42"/>
      <c r="Q714" s="42"/>
      <c r="R714" s="42"/>
      <c r="S714" s="42"/>
      <c r="T714" s="42"/>
      <c r="U714" s="42"/>
      <c r="V714" s="42"/>
      <c r="W714" s="42"/>
      <c r="X714" s="42"/>
      <c r="Y714" s="42"/>
      <c r="Z714" s="42"/>
    </row>
    <row r="715" spans="1:26" ht="12.75" customHeight="1" x14ac:dyDescent="0.25">
      <c r="A715" s="42"/>
      <c r="B715" s="42"/>
      <c r="C715" s="42"/>
      <c r="D715" s="42"/>
      <c r="E715" s="42"/>
      <c r="F715" s="42"/>
      <c r="G715" s="42"/>
      <c r="H715" s="42"/>
      <c r="I715" s="42"/>
      <c r="J715" s="42"/>
      <c r="K715" s="42"/>
      <c r="L715" s="42"/>
      <c r="M715" s="42"/>
      <c r="N715" s="42"/>
      <c r="O715" s="42"/>
      <c r="P715" s="42"/>
      <c r="Q715" s="42"/>
      <c r="R715" s="42"/>
      <c r="S715" s="42"/>
      <c r="T715" s="42"/>
      <c r="U715" s="42"/>
      <c r="V715" s="42"/>
      <c r="W715" s="42"/>
      <c r="X715" s="42"/>
      <c r="Y715" s="42"/>
      <c r="Z715" s="42"/>
    </row>
    <row r="716" spans="1:26" ht="12.75" customHeight="1" x14ac:dyDescent="0.25">
      <c r="A716" s="42"/>
      <c r="B716" s="42"/>
      <c r="C716" s="42"/>
      <c r="D716" s="42"/>
      <c r="E716" s="42"/>
      <c r="F716" s="42"/>
      <c r="G716" s="42"/>
      <c r="H716" s="42"/>
      <c r="I716" s="42"/>
      <c r="J716" s="42"/>
      <c r="K716" s="42"/>
      <c r="L716" s="42"/>
      <c r="M716" s="42"/>
      <c r="N716" s="42"/>
      <c r="O716" s="42"/>
      <c r="P716" s="42"/>
      <c r="Q716" s="42"/>
      <c r="R716" s="42"/>
      <c r="S716" s="42"/>
      <c r="T716" s="42"/>
      <c r="U716" s="42"/>
      <c r="V716" s="42"/>
      <c r="W716" s="42"/>
      <c r="X716" s="42"/>
      <c r="Y716" s="42"/>
      <c r="Z716" s="42"/>
    </row>
    <row r="717" spans="1:26" ht="12.75" customHeight="1" x14ac:dyDescent="0.25">
      <c r="A717" s="42"/>
      <c r="B717" s="42"/>
      <c r="C717" s="42"/>
      <c r="D717" s="42"/>
      <c r="E717" s="42"/>
      <c r="F717" s="42"/>
      <c r="G717" s="42"/>
      <c r="H717" s="42"/>
      <c r="I717" s="42"/>
      <c r="J717" s="42"/>
      <c r="K717" s="42"/>
      <c r="L717" s="42"/>
      <c r="M717" s="42"/>
      <c r="N717" s="42"/>
      <c r="O717" s="42"/>
      <c r="P717" s="42"/>
      <c r="Q717" s="42"/>
      <c r="R717" s="42"/>
      <c r="S717" s="42"/>
      <c r="T717" s="42"/>
      <c r="U717" s="42"/>
      <c r="V717" s="42"/>
      <c r="W717" s="42"/>
      <c r="X717" s="42"/>
      <c r="Y717" s="42"/>
      <c r="Z717" s="42"/>
    </row>
    <row r="718" spans="1:26" ht="12.75" customHeight="1" x14ac:dyDescent="0.25">
      <c r="A718" s="42"/>
      <c r="B718" s="42"/>
      <c r="C718" s="42"/>
      <c r="D718" s="42"/>
      <c r="E718" s="42"/>
      <c r="F718" s="42"/>
      <c r="G718" s="42"/>
      <c r="H718" s="42"/>
      <c r="I718" s="42"/>
      <c r="J718" s="42"/>
      <c r="K718" s="42"/>
      <c r="L718" s="42"/>
      <c r="M718" s="42"/>
      <c r="N718" s="42"/>
      <c r="O718" s="42"/>
      <c r="P718" s="42"/>
      <c r="Q718" s="42"/>
      <c r="R718" s="42"/>
      <c r="S718" s="42"/>
      <c r="T718" s="42"/>
      <c r="U718" s="42"/>
      <c r="V718" s="42"/>
      <c r="W718" s="42"/>
      <c r="X718" s="42"/>
      <c r="Y718" s="42"/>
      <c r="Z718" s="42"/>
    </row>
    <row r="719" spans="1:26" ht="12.75" customHeight="1" x14ac:dyDescent="0.25">
      <c r="A719" s="42"/>
      <c r="B719" s="42"/>
      <c r="C719" s="42"/>
      <c r="D719" s="42"/>
      <c r="E719" s="42"/>
      <c r="F719" s="42"/>
      <c r="G719" s="42"/>
      <c r="H719" s="42"/>
      <c r="I719" s="42"/>
      <c r="J719" s="42"/>
      <c r="K719" s="42"/>
      <c r="L719" s="42"/>
      <c r="M719" s="42"/>
      <c r="N719" s="42"/>
      <c r="O719" s="42"/>
      <c r="P719" s="42"/>
      <c r="Q719" s="42"/>
      <c r="R719" s="42"/>
      <c r="S719" s="42"/>
      <c r="T719" s="42"/>
      <c r="U719" s="42"/>
      <c r="V719" s="42"/>
      <c r="W719" s="42"/>
      <c r="X719" s="42"/>
      <c r="Y719" s="42"/>
      <c r="Z719" s="42"/>
    </row>
    <row r="720" spans="1:26" ht="12.75" customHeight="1" x14ac:dyDescent="0.25">
      <c r="A720" s="42"/>
      <c r="B720" s="42"/>
      <c r="C720" s="42"/>
      <c r="D720" s="42"/>
      <c r="E720" s="42"/>
      <c r="F720" s="42"/>
      <c r="G720" s="42"/>
      <c r="H720" s="42"/>
      <c r="I720" s="42"/>
      <c r="J720" s="42"/>
      <c r="K720" s="42"/>
      <c r="L720" s="42"/>
      <c r="M720" s="42"/>
      <c r="N720" s="42"/>
      <c r="O720" s="42"/>
      <c r="P720" s="42"/>
      <c r="Q720" s="42"/>
      <c r="R720" s="42"/>
      <c r="S720" s="42"/>
      <c r="T720" s="42"/>
      <c r="U720" s="42"/>
      <c r="V720" s="42"/>
      <c r="W720" s="42"/>
      <c r="X720" s="42"/>
      <c r="Y720" s="42"/>
      <c r="Z720" s="42"/>
    </row>
    <row r="721" spans="1:26" ht="12.75" customHeight="1" x14ac:dyDescent="0.25">
      <c r="A721" s="42"/>
      <c r="B721" s="42"/>
      <c r="C721" s="42"/>
      <c r="D721" s="42"/>
      <c r="E721" s="42"/>
      <c r="F721" s="42"/>
      <c r="G721" s="42"/>
      <c r="H721" s="42"/>
      <c r="I721" s="42"/>
      <c r="J721" s="42"/>
      <c r="K721" s="42"/>
      <c r="L721" s="42"/>
      <c r="M721" s="42"/>
      <c r="N721" s="42"/>
      <c r="O721" s="42"/>
      <c r="P721" s="42"/>
      <c r="Q721" s="42"/>
      <c r="R721" s="42"/>
      <c r="S721" s="42"/>
      <c r="T721" s="42"/>
      <c r="U721" s="42"/>
      <c r="V721" s="42"/>
      <c r="W721" s="42"/>
      <c r="X721" s="42"/>
      <c r="Y721" s="42"/>
      <c r="Z721" s="42"/>
    </row>
    <row r="722" spans="1:26" ht="12.75" customHeight="1" x14ac:dyDescent="0.25">
      <c r="A722" s="42"/>
      <c r="B722" s="42"/>
      <c r="C722" s="42"/>
      <c r="D722" s="42"/>
      <c r="E722" s="42"/>
      <c r="F722" s="42"/>
      <c r="G722" s="42"/>
      <c r="H722" s="42"/>
      <c r="I722" s="42"/>
      <c r="J722" s="42"/>
      <c r="K722" s="42"/>
      <c r="L722" s="42"/>
      <c r="M722" s="42"/>
      <c r="N722" s="42"/>
      <c r="O722" s="42"/>
      <c r="P722" s="42"/>
      <c r="Q722" s="42"/>
      <c r="R722" s="42"/>
      <c r="S722" s="42"/>
      <c r="T722" s="42"/>
      <c r="U722" s="42"/>
      <c r="V722" s="42"/>
      <c r="W722" s="42"/>
      <c r="X722" s="42"/>
      <c r="Y722" s="42"/>
      <c r="Z722" s="42"/>
    </row>
    <row r="723" spans="1:26" ht="12.75" customHeight="1" x14ac:dyDescent="0.25">
      <c r="A723" s="42"/>
      <c r="B723" s="42"/>
      <c r="C723" s="42"/>
      <c r="D723" s="42"/>
      <c r="E723" s="42"/>
      <c r="F723" s="42"/>
      <c r="G723" s="42"/>
      <c r="H723" s="42"/>
      <c r="I723" s="42"/>
      <c r="J723" s="42"/>
      <c r="K723" s="42"/>
      <c r="L723" s="42"/>
      <c r="M723" s="42"/>
      <c r="N723" s="42"/>
      <c r="O723" s="42"/>
      <c r="P723" s="42"/>
      <c r="Q723" s="42"/>
      <c r="R723" s="42"/>
      <c r="S723" s="42"/>
      <c r="T723" s="42"/>
      <c r="U723" s="42"/>
      <c r="V723" s="42"/>
      <c r="W723" s="42"/>
      <c r="X723" s="42"/>
      <c r="Y723" s="42"/>
      <c r="Z723" s="42"/>
    </row>
    <row r="724" spans="1:26" ht="12.75" customHeight="1" x14ac:dyDescent="0.25">
      <c r="A724" s="42"/>
      <c r="B724" s="42"/>
      <c r="C724" s="42"/>
      <c r="D724" s="42"/>
      <c r="E724" s="42"/>
      <c r="F724" s="42"/>
      <c r="G724" s="42"/>
      <c r="H724" s="42"/>
      <c r="I724" s="42"/>
      <c r="J724" s="42"/>
      <c r="K724" s="42"/>
      <c r="L724" s="42"/>
      <c r="M724" s="42"/>
      <c r="N724" s="42"/>
      <c r="O724" s="42"/>
      <c r="P724" s="42"/>
      <c r="Q724" s="42"/>
      <c r="R724" s="42"/>
      <c r="S724" s="42"/>
      <c r="T724" s="42"/>
      <c r="U724" s="42"/>
      <c r="V724" s="42"/>
      <c r="W724" s="42"/>
      <c r="X724" s="42"/>
      <c r="Y724" s="42"/>
      <c r="Z724" s="42"/>
    </row>
    <row r="725" spans="1:26" ht="12.75" customHeight="1" x14ac:dyDescent="0.25">
      <c r="A725" s="42"/>
      <c r="B725" s="42"/>
      <c r="C725" s="42"/>
      <c r="D725" s="42"/>
      <c r="E725" s="42"/>
      <c r="F725" s="42"/>
      <c r="G725" s="42"/>
      <c r="H725" s="42"/>
      <c r="I725" s="42"/>
      <c r="J725" s="42"/>
      <c r="K725" s="42"/>
      <c r="L725" s="42"/>
      <c r="M725" s="42"/>
      <c r="N725" s="42"/>
      <c r="O725" s="42"/>
      <c r="P725" s="42"/>
      <c r="Q725" s="42"/>
      <c r="R725" s="42"/>
      <c r="S725" s="42"/>
      <c r="T725" s="42"/>
      <c r="U725" s="42"/>
      <c r="V725" s="42"/>
      <c r="W725" s="42"/>
      <c r="X725" s="42"/>
      <c r="Y725" s="42"/>
      <c r="Z725" s="42"/>
    </row>
    <row r="726" spans="1:26" ht="12.75" customHeight="1" x14ac:dyDescent="0.25">
      <c r="A726" s="42"/>
      <c r="B726" s="42"/>
      <c r="C726" s="42"/>
      <c r="D726" s="42"/>
      <c r="E726" s="42"/>
      <c r="F726" s="42"/>
      <c r="G726" s="42"/>
      <c r="H726" s="42"/>
      <c r="I726" s="42"/>
      <c r="J726" s="42"/>
      <c r="K726" s="42"/>
      <c r="L726" s="42"/>
      <c r="M726" s="42"/>
      <c r="N726" s="42"/>
      <c r="O726" s="42"/>
      <c r="P726" s="42"/>
      <c r="Q726" s="42"/>
      <c r="R726" s="42"/>
      <c r="S726" s="42"/>
      <c r="T726" s="42"/>
      <c r="U726" s="42"/>
      <c r="V726" s="42"/>
      <c r="W726" s="42"/>
      <c r="X726" s="42"/>
      <c r="Y726" s="42"/>
      <c r="Z726" s="42"/>
    </row>
    <row r="727" spans="1:26" ht="12.75" customHeight="1" x14ac:dyDescent="0.25">
      <c r="A727" s="42"/>
      <c r="B727" s="42"/>
      <c r="C727" s="42"/>
      <c r="D727" s="42"/>
      <c r="E727" s="42"/>
      <c r="F727" s="42"/>
      <c r="G727" s="42"/>
      <c r="H727" s="42"/>
      <c r="I727" s="42"/>
      <c r="J727" s="42"/>
      <c r="K727" s="42"/>
      <c r="L727" s="42"/>
      <c r="M727" s="42"/>
      <c r="N727" s="42"/>
      <c r="O727" s="42"/>
      <c r="P727" s="42"/>
      <c r="Q727" s="42"/>
      <c r="R727" s="42"/>
      <c r="S727" s="42"/>
      <c r="T727" s="42"/>
      <c r="U727" s="42"/>
      <c r="V727" s="42"/>
      <c r="W727" s="42"/>
      <c r="X727" s="42"/>
      <c r="Y727" s="42"/>
      <c r="Z727" s="42"/>
    </row>
    <row r="728" spans="1:26" ht="12.75" customHeight="1" x14ac:dyDescent="0.25">
      <c r="A728" s="42"/>
      <c r="B728" s="42"/>
      <c r="C728" s="42"/>
      <c r="D728" s="42"/>
      <c r="E728" s="42"/>
      <c r="F728" s="42"/>
      <c r="G728" s="42"/>
      <c r="H728" s="42"/>
      <c r="I728" s="42"/>
      <c r="J728" s="42"/>
      <c r="K728" s="42"/>
      <c r="L728" s="42"/>
      <c r="M728" s="42"/>
      <c r="N728" s="42"/>
      <c r="O728" s="42"/>
      <c r="P728" s="42"/>
      <c r="Q728" s="42"/>
      <c r="R728" s="42"/>
      <c r="S728" s="42"/>
      <c r="T728" s="42"/>
      <c r="U728" s="42"/>
      <c r="V728" s="42"/>
      <c r="W728" s="42"/>
      <c r="X728" s="42"/>
      <c r="Y728" s="42"/>
      <c r="Z728" s="42"/>
    </row>
    <row r="729" spans="1:26" ht="12.75" customHeight="1" x14ac:dyDescent="0.25">
      <c r="A729" s="42"/>
      <c r="B729" s="42"/>
      <c r="C729" s="42"/>
      <c r="D729" s="42"/>
      <c r="E729" s="42"/>
      <c r="F729" s="42"/>
      <c r="G729" s="42"/>
      <c r="H729" s="42"/>
      <c r="I729" s="42"/>
      <c r="J729" s="42"/>
      <c r="K729" s="42"/>
      <c r="L729" s="42"/>
      <c r="M729" s="42"/>
      <c r="N729" s="42"/>
      <c r="O729" s="42"/>
      <c r="P729" s="42"/>
      <c r="Q729" s="42"/>
      <c r="R729" s="42"/>
      <c r="S729" s="42"/>
      <c r="T729" s="42"/>
      <c r="U729" s="42"/>
      <c r="V729" s="42"/>
      <c r="W729" s="42"/>
      <c r="X729" s="42"/>
      <c r="Y729" s="42"/>
      <c r="Z729" s="42"/>
    </row>
    <row r="730" spans="1:26" ht="12.75" customHeight="1" x14ac:dyDescent="0.25">
      <c r="A730" s="42"/>
      <c r="B730" s="42"/>
      <c r="C730" s="42"/>
      <c r="D730" s="42"/>
      <c r="E730" s="42"/>
      <c r="F730" s="42"/>
      <c r="G730" s="42"/>
      <c r="H730" s="42"/>
      <c r="I730" s="42"/>
      <c r="J730" s="42"/>
      <c r="K730" s="42"/>
      <c r="L730" s="42"/>
      <c r="M730" s="42"/>
      <c r="N730" s="42"/>
      <c r="O730" s="42"/>
      <c r="P730" s="42"/>
      <c r="Q730" s="42"/>
      <c r="R730" s="42"/>
      <c r="S730" s="42"/>
      <c r="T730" s="42"/>
      <c r="U730" s="42"/>
      <c r="V730" s="42"/>
      <c r="W730" s="42"/>
      <c r="X730" s="42"/>
      <c r="Y730" s="42"/>
      <c r="Z730" s="42"/>
    </row>
    <row r="731" spans="1:26" ht="12.75" customHeight="1" x14ac:dyDescent="0.25">
      <c r="A731" s="42"/>
      <c r="B731" s="42"/>
      <c r="C731" s="42"/>
      <c r="D731" s="42"/>
      <c r="E731" s="42"/>
      <c r="F731" s="42"/>
      <c r="G731" s="42"/>
      <c r="H731" s="42"/>
      <c r="I731" s="42"/>
      <c r="J731" s="42"/>
      <c r="K731" s="42"/>
      <c r="L731" s="42"/>
      <c r="M731" s="42"/>
      <c r="N731" s="42"/>
      <c r="O731" s="42"/>
      <c r="P731" s="42"/>
      <c r="Q731" s="42"/>
      <c r="R731" s="42"/>
      <c r="S731" s="42"/>
      <c r="T731" s="42"/>
      <c r="U731" s="42"/>
      <c r="V731" s="42"/>
      <c r="W731" s="42"/>
      <c r="X731" s="42"/>
      <c r="Y731" s="42"/>
      <c r="Z731" s="42"/>
    </row>
    <row r="732" spans="1:26" ht="12.75" customHeight="1" x14ac:dyDescent="0.25">
      <c r="A732" s="42"/>
      <c r="B732" s="42"/>
      <c r="C732" s="42"/>
      <c r="D732" s="42"/>
      <c r="E732" s="42"/>
      <c r="F732" s="42"/>
      <c r="G732" s="42"/>
      <c r="H732" s="42"/>
      <c r="I732" s="42"/>
      <c r="J732" s="42"/>
      <c r="K732" s="42"/>
      <c r="L732" s="42"/>
      <c r="M732" s="42"/>
      <c r="N732" s="42"/>
      <c r="O732" s="42"/>
      <c r="P732" s="42"/>
      <c r="Q732" s="42"/>
      <c r="R732" s="42"/>
      <c r="S732" s="42"/>
      <c r="T732" s="42"/>
      <c r="U732" s="42"/>
      <c r="V732" s="42"/>
      <c r="W732" s="42"/>
      <c r="X732" s="42"/>
      <c r="Y732" s="42"/>
      <c r="Z732" s="42"/>
    </row>
    <row r="733" spans="1:26" ht="12.75" customHeight="1" x14ac:dyDescent="0.25">
      <c r="A733" s="42"/>
      <c r="B733" s="42"/>
      <c r="C733" s="42"/>
      <c r="D733" s="42"/>
      <c r="E733" s="42"/>
      <c r="F733" s="42"/>
      <c r="G733" s="42"/>
      <c r="H733" s="42"/>
      <c r="I733" s="42"/>
      <c r="J733" s="42"/>
      <c r="K733" s="42"/>
      <c r="L733" s="42"/>
      <c r="M733" s="42"/>
      <c r="N733" s="42"/>
      <c r="O733" s="42"/>
      <c r="P733" s="42"/>
      <c r="Q733" s="42"/>
      <c r="R733" s="42"/>
      <c r="S733" s="42"/>
      <c r="T733" s="42"/>
      <c r="U733" s="42"/>
      <c r="V733" s="42"/>
      <c r="W733" s="42"/>
      <c r="X733" s="42"/>
      <c r="Y733" s="42"/>
      <c r="Z733" s="42"/>
    </row>
    <row r="734" spans="1:26" ht="12.75" customHeight="1" x14ac:dyDescent="0.25">
      <c r="A734" s="42"/>
      <c r="B734" s="42"/>
      <c r="C734" s="42"/>
      <c r="D734" s="42"/>
      <c r="E734" s="42"/>
      <c r="F734" s="42"/>
      <c r="G734" s="42"/>
      <c r="H734" s="42"/>
      <c r="I734" s="42"/>
      <c r="J734" s="42"/>
      <c r="K734" s="42"/>
      <c r="L734" s="42"/>
      <c r="M734" s="42"/>
      <c r="N734" s="42"/>
      <c r="O734" s="42"/>
      <c r="P734" s="42"/>
      <c r="Q734" s="42"/>
      <c r="R734" s="42"/>
      <c r="S734" s="42"/>
      <c r="T734" s="42"/>
      <c r="U734" s="42"/>
      <c r="V734" s="42"/>
      <c r="W734" s="42"/>
      <c r="X734" s="42"/>
      <c r="Y734" s="42"/>
      <c r="Z734" s="42"/>
    </row>
    <row r="735" spans="1:26" ht="12.75" customHeight="1" x14ac:dyDescent="0.25">
      <c r="A735" s="42"/>
      <c r="B735" s="42"/>
      <c r="C735" s="42"/>
      <c r="D735" s="42"/>
      <c r="E735" s="42"/>
      <c r="F735" s="42"/>
      <c r="G735" s="42"/>
      <c r="H735" s="42"/>
      <c r="I735" s="42"/>
      <c r="J735" s="42"/>
      <c r="K735" s="42"/>
      <c r="L735" s="42"/>
      <c r="M735" s="42"/>
      <c r="N735" s="42"/>
      <c r="O735" s="42"/>
      <c r="P735" s="42"/>
      <c r="Q735" s="42"/>
      <c r="R735" s="42"/>
      <c r="S735" s="42"/>
      <c r="T735" s="42"/>
      <c r="U735" s="42"/>
      <c r="V735" s="42"/>
      <c r="W735" s="42"/>
      <c r="X735" s="42"/>
      <c r="Y735" s="42"/>
      <c r="Z735" s="42"/>
    </row>
    <row r="736" spans="1:26" ht="12.75" customHeight="1" x14ac:dyDescent="0.25">
      <c r="A736" s="42"/>
      <c r="B736" s="42"/>
      <c r="C736" s="42"/>
      <c r="D736" s="42"/>
      <c r="E736" s="42"/>
      <c r="F736" s="42"/>
      <c r="G736" s="42"/>
      <c r="H736" s="42"/>
      <c r="I736" s="42"/>
      <c r="J736" s="42"/>
      <c r="K736" s="42"/>
      <c r="L736" s="42"/>
      <c r="M736" s="42"/>
      <c r="N736" s="42"/>
      <c r="O736" s="42"/>
      <c r="P736" s="42"/>
      <c r="Q736" s="42"/>
      <c r="R736" s="42"/>
      <c r="S736" s="42"/>
      <c r="T736" s="42"/>
      <c r="U736" s="42"/>
      <c r="V736" s="42"/>
      <c r="W736" s="42"/>
      <c r="X736" s="42"/>
      <c r="Y736" s="42"/>
      <c r="Z736" s="42"/>
    </row>
    <row r="737" spans="1:26" ht="12.75" customHeight="1" x14ac:dyDescent="0.25">
      <c r="A737" s="42"/>
      <c r="B737" s="42"/>
      <c r="C737" s="42"/>
      <c r="D737" s="42"/>
      <c r="E737" s="42"/>
      <c r="F737" s="42"/>
      <c r="G737" s="42"/>
      <c r="H737" s="42"/>
      <c r="I737" s="42"/>
      <c r="J737" s="42"/>
      <c r="K737" s="42"/>
      <c r="L737" s="42"/>
      <c r="M737" s="42"/>
      <c r="N737" s="42"/>
      <c r="O737" s="42"/>
      <c r="P737" s="42"/>
      <c r="Q737" s="42"/>
      <c r="R737" s="42"/>
      <c r="S737" s="42"/>
      <c r="T737" s="42"/>
      <c r="U737" s="42"/>
      <c r="V737" s="42"/>
      <c r="W737" s="42"/>
      <c r="X737" s="42"/>
      <c r="Y737" s="42"/>
      <c r="Z737" s="42"/>
    </row>
    <row r="738" spans="1:26" ht="12.75" customHeight="1" x14ac:dyDescent="0.25">
      <c r="A738" s="42"/>
      <c r="B738" s="42"/>
      <c r="C738" s="42"/>
      <c r="D738" s="42"/>
      <c r="E738" s="42"/>
      <c r="F738" s="42"/>
      <c r="G738" s="42"/>
      <c r="H738" s="42"/>
      <c r="I738" s="42"/>
      <c r="J738" s="42"/>
      <c r="K738" s="42"/>
      <c r="L738" s="42"/>
      <c r="M738" s="42"/>
      <c r="N738" s="42"/>
      <c r="O738" s="42"/>
      <c r="P738" s="42"/>
      <c r="Q738" s="42"/>
      <c r="R738" s="42"/>
      <c r="S738" s="42"/>
      <c r="T738" s="42"/>
      <c r="U738" s="42"/>
      <c r="V738" s="42"/>
      <c r="W738" s="42"/>
      <c r="X738" s="42"/>
      <c r="Y738" s="42"/>
      <c r="Z738" s="42"/>
    </row>
    <row r="739" spans="1:26" ht="12.75" customHeight="1" x14ac:dyDescent="0.25">
      <c r="A739" s="42"/>
      <c r="B739" s="42"/>
      <c r="C739" s="42"/>
      <c r="D739" s="42"/>
      <c r="E739" s="42"/>
      <c r="F739" s="42"/>
      <c r="G739" s="42"/>
      <c r="H739" s="42"/>
      <c r="I739" s="42"/>
      <c r="J739" s="42"/>
      <c r="K739" s="42"/>
      <c r="L739" s="42"/>
      <c r="M739" s="42"/>
      <c r="N739" s="42"/>
      <c r="O739" s="42"/>
      <c r="P739" s="42"/>
      <c r="Q739" s="42"/>
      <c r="R739" s="42"/>
      <c r="S739" s="42"/>
      <c r="T739" s="42"/>
      <c r="U739" s="42"/>
      <c r="V739" s="42"/>
      <c r="W739" s="42"/>
      <c r="X739" s="42"/>
      <c r="Y739" s="42"/>
      <c r="Z739" s="42"/>
    </row>
    <row r="740" spans="1:26" ht="12.75" customHeight="1" x14ac:dyDescent="0.25">
      <c r="A740" s="42"/>
      <c r="B740" s="42"/>
      <c r="C740" s="42"/>
      <c r="D740" s="42"/>
      <c r="E740" s="42"/>
      <c r="F740" s="42"/>
      <c r="G740" s="42"/>
      <c r="H740" s="42"/>
      <c r="I740" s="42"/>
      <c r="J740" s="42"/>
      <c r="K740" s="42"/>
      <c r="L740" s="42"/>
      <c r="M740" s="42"/>
      <c r="N740" s="42"/>
      <c r="O740" s="42"/>
      <c r="P740" s="42"/>
      <c r="Q740" s="42"/>
      <c r="R740" s="42"/>
      <c r="S740" s="42"/>
      <c r="T740" s="42"/>
      <c r="U740" s="42"/>
      <c r="V740" s="42"/>
      <c r="W740" s="42"/>
      <c r="X740" s="42"/>
      <c r="Y740" s="42"/>
      <c r="Z740" s="42"/>
    </row>
    <row r="741" spans="1:26" ht="12.75" customHeight="1" x14ac:dyDescent="0.25">
      <c r="A741" s="42"/>
      <c r="B741" s="42"/>
      <c r="C741" s="42"/>
      <c r="D741" s="42"/>
      <c r="E741" s="42"/>
      <c r="F741" s="42"/>
      <c r="G741" s="42"/>
      <c r="H741" s="42"/>
      <c r="I741" s="42"/>
      <c r="J741" s="42"/>
      <c r="K741" s="42"/>
      <c r="L741" s="42"/>
      <c r="M741" s="42"/>
      <c r="N741" s="42"/>
      <c r="O741" s="42"/>
      <c r="P741" s="42"/>
      <c r="Q741" s="42"/>
      <c r="R741" s="42"/>
      <c r="S741" s="42"/>
      <c r="T741" s="42"/>
      <c r="U741" s="42"/>
      <c r="V741" s="42"/>
      <c r="W741" s="42"/>
      <c r="X741" s="42"/>
      <c r="Y741" s="42"/>
      <c r="Z741" s="42"/>
    </row>
    <row r="742" spans="1:26" ht="12.75" customHeight="1" x14ac:dyDescent="0.25">
      <c r="A742" s="42"/>
      <c r="B742" s="42"/>
      <c r="C742" s="42"/>
      <c r="D742" s="42"/>
      <c r="E742" s="42"/>
      <c r="F742" s="42"/>
      <c r="G742" s="42"/>
      <c r="H742" s="42"/>
      <c r="I742" s="42"/>
      <c r="J742" s="42"/>
      <c r="K742" s="42"/>
      <c r="L742" s="42"/>
      <c r="M742" s="42"/>
      <c r="N742" s="42"/>
      <c r="O742" s="42"/>
      <c r="P742" s="42"/>
      <c r="Q742" s="42"/>
      <c r="R742" s="42"/>
      <c r="S742" s="42"/>
      <c r="T742" s="42"/>
      <c r="U742" s="42"/>
      <c r="V742" s="42"/>
      <c r="W742" s="42"/>
      <c r="X742" s="42"/>
      <c r="Y742" s="42"/>
      <c r="Z742" s="42"/>
    </row>
    <row r="743" spans="1:26" ht="12.75" customHeight="1" x14ac:dyDescent="0.25">
      <c r="A743" s="42"/>
      <c r="B743" s="42"/>
      <c r="C743" s="42"/>
      <c r="D743" s="42"/>
      <c r="E743" s="42"/>
      <c r="F743" s="42"/>
      <c r="G743" s="42"/>
      <c r="H743" s="42"/>
      <c r="I743" s="42"/>
      <c r="J743" s="42"/>
      <c r="K743" s="42"/>
      <c r="L743" s="42"/>
      <c r="M743" s="42"/>
      <c r="N743" s="42"/>
      <c r="O743" s="42"/>
      <c r="P743" s="42"/>
      <c r="Q743" s="42"/>
      <c r="R743" s="42"/>
      <c r="S743" s="42"/>
      <c r="T743" s="42"/>
      <c r="U743" s="42"/>
      <c r="V743" s="42"/>
      <c r="W743" s="42"/>
      <c r="X743" s="42"/>
      <c r="Y743" s="42"/>
      <c r="Z743" s="42"/>
    </row>
    <row r="744" spans="1:26" ht="12.75" customHeight="1" x14ac:dyDescent="0.25">
      <c r="A744" s="42"/>
      <c r="B744" s="42"/>
      <c r="C744" s="42"/>
      <c r="D744" s="42"/>
      <c r="E744" s="42"/>
      <c r="F744" s="42"/>
      <c r="G744" s="42"/>
      <c r="H744" s="42"/>
      <c r="I744" s="42"/>
      <c r="J744" s="42"/>
      <c r="K744" s="42"/>
      <c r="L744" s="42"/>
      <c r="M744" s="42"/>
      <c r="N744" s="42"/>
      <c r="O744" s="42"/>
      <c r="P744" s="42"/>
      <c r="Q744" s="42"/>
      <c r="R744" s="42"/>
      <c r="S744" s="42"/>
      <c r="T744" s="42"/>
      <c r="U744" s="42"/>
      <c r="V744" s="42"/>
      <c r="W744" s="42"/>
      <c r="X744" s="42"/>
      <c r="Y744" s="42"/>
      <c r="Z744" s="42"/>
    </row>
    <row r="745" spans="1:26" ht="12.75" customHeight="1" x14ac:dyDescent="0.25">
      <c r="A745" s="42"/>
      <c r="B745" s="42"/>
      <c r="C745" s="42"/>
      <c r="D745" s="42"/>
      <c r="E745" s="42"/>
      <c r="F745" s="42"/>
      <c r="G745" s="42"/>
      <c r="H745" s="42"/>
      <c r="I745" s="42"/>
      <c r="J745" s="42"/>
      <c r="K745" s="42"/>
      <c r="L745" s="42"/>
      <c r="M745" s="42"/>
      <c r="N745" s="42"/>
      <c r="O745" s="42"/>
      <c r="P745" s="42"/>
      <c r="Q745" s="42"/>
      <c r="R745" s="42"/>
      <c r="S745" s="42"/>
      <c r="T745" s="42"/>
      <c r="U745" s="42"/>
      <c r="V745" s="42"/>
      <c r="W745" s="42"/>
      <c r="X745" s="42"/>
      <c r="Y745" s="42"/>
      <c r="Z745" s="42"/>
    </row>
    <row r="746" spans="1:26" ht="12.75" customHeight="1" x14ac:dyDescent="0.25">
      <c r="A746" s="42"/>
      <c r="B746" s="42"/>
      <c r="C746" s="42"/>
      <c r="D746" s="42"/>
      <c r="E746" s="42"/>
      <c r="F746" s="42"/>
      <c r="G746" s="42"/>
      <c r="H746" s="42"/>
      <c r="I746" s="42"/>
      <c r="J746" s="42"/>
      <c r="K746" s="42"/>
      <c r="L746" s="42"/>
      <c r="M746" s="42"/>
      <c r="N746" s="42"/>
      <c r="O746" s="42"/>
      <c r="P746" s="42"/>
      <c r="Q746" s="42"/>
      <c r="R746" s="42"/>
      <c r="S746" s="42"/>
      <c r="T746" s="42"/>
      <c r="U746" s="42"/>
      <c r="V746" s="42"/>
      <c r="W746" s="42"/>
      <c r="X746" s="42"/>
      <c r="Y746" s="42"/>
      <c r="Z746" s="42"/>
    </row>
    <row r="747" spans="1:26" ht="12.75" customHeight="1" x14ac:dyDescent="0.25">
      <c r="A747" s="42"/>
      <c r="B747" s="42"/>
      <c r="C747" s="42"/>
      <c r="D747" s="42"/>
      <c r="E747" s="42"/>
      <c r="F747" s="42"/>
      <c r="G747" s="42"/>
      <c r="H747" s="42"/>
      <c r="I747" s="42"/>
      <c r="J747" s="42"/>
      <c r="K747" s="42"/>
      <c r="L747" s="42"/>
      <c r="M747" s="42"/>
      <c r="N747" s="42"/>
      <c r="O747" s="42"/>
      <c r="P747" s="42"/>
      <c r="Q747" s="42"/>
      <c r="R747" s="42"/>
      <c r="S747" s="42"/>
      <c r="T747" s="42"/>
      <c r="U747" s="42"/>
      <c r="V747" s="42"/>
      <c r="W747" s="42"/>
      <c r="X747" s="42"/>
      <c r="Y747" s="42"/>
      <c r="Z747" s="42"/>
    </row>
    <row r="748" spans="1:26" ht="12.75" customHeight="1" x14ac:dyDescent="0.25">
      <c r="A748" s="42"/>
      <c r="B748" s="42"/>
      <c r="C748" s="42"/>
      <c r="D748" s="42"/>
      <c r="E748" s="42"/>
      <c r="F748" s="42"/>
      <c r="G748" s="42"/>
      <c r="H748" s="42"/>
      <c r="I748" s="42"/>
      <c r="J748" s="42"/>
      <c r="K748" s="42"/>
      <c r="L748" s="42"/>
      <c r="M748" s="42"/>
      <c r="N748" s="42"/>
      <c r="O748" s="42"/>
      <c r="P748" s="42"/>
      <c r="Q748" s="42"/>
      <c r="R748" s="42"/>
      <c r="S748" s="42"/>
      <c r="T748" s="42"/>
      <c r="U748" s="42"/>
      <c r="V748" s="42"/>
      <c r="W748" s="42"/>
      <c r="X748" s="42"/>
      <c r="Y748" s="42"/>
      <c r="Z748" s="42"/>
    </row>
    <row r="749" spans="1:26" ht="12.75" customHeight="1" x14ac:dyDescent="0.25">
      <c r="A749" s="42"/>
      <c r="B749" s="42"/>
      <c r="C749" s="42"/>
      <c r="D749" s="42"/>
      <c r="E749" s="42"/>
      <c r="F749" s="42"/>
      <c r="G749" s="42"/>
      <c r="H749" s="42"/>
      <c r="I749" s="42"/>
      <c r="J749" s="42"/>
      <c r="K749" s="42"/>
      <c r="L749" s="42"/>
      <c r="M749" s="42"/>
      <c r="N749" s="42"/>
      <c r="O749" s="42"/>
      <c r="P749" s="42"/>
      <c r="Q749" s="42"/>
      <c r="R749" s="42"/>
      <c r="S749" s="42"/>
      <c r="T749" s="42"/>
      <c r="U749" s="42"/>
      <c r="V749" s="42"/>
      <c r="W749" s="42"/>
      <c r="X749" s="42"/>
      <c r="Y749" s="42"/>
      <c r="Z749" s="42"/>
    </row>
    <row r="750" spans="1:26" ht="12.75" customHeight="1" x14ac:dyDescent="0.25">
      <c r="A750" s="42"/>
      <c r="B750" s="42"/>
      <c r="C750" s="42"/>
      <c r="D750" s="42"/>
      <c r="E750" s="42"/>
      <c r="F750" s="42"/>
      <c r="G750" s="42"/>
      <c r="H750" s="42"/>
      <c r="I750" s="42"/>
      <c r="J750" s="42"/>
      <c r="K750" s="42"/>
      <c r="L750" s="42"/>
      <c r="M750" s="42"/>
      <c r="N750" s="42"/>
      <c r="O750" s="42"/>
      <c r="P750" s="42"/>
      <c r="Q750" s="42"/>
      <c r="R750" s="42"/>
      <c r="S750" s="42"/>
      <c r="T750" s="42"/>
      <c r="U750" s="42"/>
      <c r="V750" s="42"/>
      <c r="W750" s="42"/>
      <c r="X750" s="42"/>
      <c r="Y750" s="42"/>
      <c r="Z750" s="42"/>
    </row>
    <row r="751" spans="1:26" ht="12.75" customHeight="1" x14ac:dyDescent="0.25">
      <c r="A751" s="42"/>
      <c r="B751" s="42"/>
      <c r="C751" s="42"/>
      <c r="D751" s="42"/>
      <c r="E751" s="42"/>
      <c r="F751" s="42"/>
      <c r="G751" s="42"/>
      <c r="H751" s="42"/>
      <c r="I751" s="42"/>
      <c r="J751" s="42"/>
      <c r="K751" s="42"/>
      <c r="L751" s="42"/>
      <c r="M751" s="42"/>
      <c r="N751" s="42"/>
      <c r="O751" s="42"/>
      <c r="P751" s="42"/>
      <c r="Q751" s="42"/>
      <c r="R751" s="42"/>
      <c r="S751" s="42"/>
      <c r="T751" s="42"/>
      <c r="U751" s="42"/>
      <c r="V751" s="42"/>
      <c r="W751" s="42"/>
      <c r="X751" s="42"/>
      <c r="Y751" s="42"/>
      <c r="Z751" s="42"/>
    </row>
    <row r="752" spans="1:26" ht="12.75" customHeight="1" x14ac:dyDescent="0.25">
      <c r="A752" s="42"/>
      <c r="B752" s="42"/>
      <c r="C752" s="42"/>
      <c r="D752" s="42"/>
      <c r="E752" s="42"/>
      <c r="F752" s="42"/>
      <c r="G752" s="42"/>
      <c r="H752" s="42"/>
      <c r="I752" s="42"/>
      <c r="J752" s="42"/>
      <c r="K752" s="42"/>
      <c r="L752" s="42"/>
      <c r="M752" s="42"/>
      <c r="N752" s="42"/>
      <c r="O752" s="42"/>
      <c r="P752" s="42"/>
      <c r="Q752" s="42"/>
      <c r="R752" s="42"/>
      <c r="S752" s="42"/>
      <c r="T752" s="42"/>
      <c r="U752" s="42"/>
      <c r="V752" s="42"/>
      <c r="W752" s="42"/>
      <c r="X752" s="42"/>
      <c r="Y752" s="42"/>
      <c r="Z752" s="42"/>
    </row>
    <row r="753" spans="1:26" ht="12.75" customHeight="1" x14ac:dyDescent="0.25">
      <c r="A753" s="42"/>
      <c r="B753" s="42"/>
      <c r="C753" s="42"/>
      <c r="D753" s="42"/>
      <c r="E753" s="42"/>
      <c r="F753" s="42"/>
      <c r="G753" s="42"/>
      <c r="H753" s="42"/>
      <c r="I753" s="42"/>
      <c r="J753" s="42"/>
      <c r="K753" s="42"/>
      <c r="L753" s="42"/>
      <c r="M753" s="42"/>
      <c r="N753" s="42"/>
      <c r="O753" s="42"/>
      <c r="P753" s="42"/>
      <c r="Q753" s="42"/>
      <c r="R753" s="42"/>
      <c r="S753" s="42"/>
      <c r="T753" s="42"/>
      <c r="U753" s="42"/>
      <c r="V753" s="42"/>
      <c r="W753" s="42"/>
      <c r="X753" s="42"/>
      <c r="Y753" s="42"/>
      <c r="Z753" s="42"/>
    </row>
    <row r="754" spans="1:26" ht="12.75" customHeight="1" x14ac:dyDescent="0.25">
      <c r="A754" s="42"/>
      <c r="B754" s="42"/>
      <c r="C754" s="42"/>
      <c r="D754" s="42"/>
      <c r="E754" s="42"/>
      <c r="F754" s="42"/>
      <c r="G754" s="42"/>
      <c r="H754" s="42"/>
      <c r="I754" s="42"/>
      <c r="J754" s="42"/>
      <c r="K754" s="42"/>
      <c r="L754" s="42"/>
      <c r="M754" s="42"/>
      <c r="N754" s="42"/>
      <c r="O754" s="42"/>
      <c r="P754" s="42"/>
      <c r="Q754" s="42"/>
      <c r="R754" s="42"/>
      <c r="S754" s="42"/>
      <c r="T754" s="42"/>
      <c r="U754" s="42"/>
      <c r="V754" s="42"/>
      <c r="W754" s="42"/>
      <c r="X754" s="42"/>
      <c r="Y754" s="42"/>
      <c r="Z754" s="42"/>
    </row>
    <row r="755" spans="1:26" ht="12.75" customHeight="1" x14ac:dyDescent="0.25">
      <c r="A755" s="42"/>
      <c r="B755" s="42"/>
      <c r="C755" s="42"/>
      <c r="D755" s="42"/>
      <c r="E755" s="42"/>
      <c r="F755" s="42"/>
      <c r="G755" s="42"/>
      <c r="H755" s="42"/>
      <c r="I755" s="42"/>
      <c r="J755" s="42"/>
      <c r="K755" s="42"/>
      <c r="L755" s="42"/>
      <c r="M755" s="42"/>
      <c r="N755" s="42"/>
      <c r="O755" s="42"/>
      <c r="P755" s="42"/>
      <c r="Q755" s="42"/>
      <c r="R755" s="42"/>
      <c r="S755" s="42"/>
      <c r="T755" s="42"/>
      <c r="U755" s="42"/>
      <c r="V755" s="42"/>
      <c r="W755" s="42"/>
      <c r="X755" s="42"/>
      <c r="Y755" s="42"/>
      <c r="Z755" s="42"/>
    </row>
    <row r="756" spans="1:26" ht="12.75" customHeight="1" x14ac:dyDescent="0.25">
      <c r="A756" s="42"/>
      <c r="B756" s="42"/>
      <c r="C756" s="42"/>
      <c r="D756" s="42"/>
      <c r="E756" s="42"/>
      <c r="F756" s="42"/>
      <c r="G756" s="42"/>
      <c r="H756" s="42"/>
      <c r="I756" s="42"/>
      <c r="J756" s="42"/>
      <c r="K756" s="42"/>
      <c r="L756" s="42"/>
      <c r="M756" s="42"/>
      <c r="N756" s="42"/>
      <c r="O756" s="42"/>
      <c r="P756" s="42"/>
      <c r="Q756" s="42"/>
      <c r="R756" s="42"/>
      <c r="S756" s="42"/>
      <c r="T756" s="42"/>
      <c r="U756" s="42"/>
      <c r="V756" s="42"/>
      <c r="W756" s="42"/>
      <c r="X756" s="42"/>
      <c r="Y756" s="42"/>
      <c r="Z756" s="42"/>
    </row>
    <row r="757" spans="1:26" ht="12.75" customHeight="1" x14ac:dyDescent="0.25">
      <c r="A757" s="42"/>
      <c r="B757" s="42"/>
      <c r="C757" s="42"/>
      <c r="D757" s="42"/>
      <c r="E757" s="42"/>
      <c r="F757" s="42"/>
      <c r="G757" s="42"/>
      <c r="H757" s="42"/>
      <c r="I757" s="42"/>
      <c r="J757" s="42"/>
      <c r="K757" s="42"/>
      <c r="L757" s="42"/>
      <c r="M757" s="42"/>
      <c r="N757" s="42"/>
      <c r="O757" s="42"/>
      <c r="P757" s="42"/>
      <c r="Q757" s="42"/>
      <c r="R757" s="42"/>
      <c r="S757" s="42"/>
      <c r="T757" s="42"/>
      <c r="U757" s="42"/>
      <c r="V757" s="42"/>
      <c r="W757" s="42"/>
      <c r="X757" s="42"/>
      <c r="Y757" s="42"/>
      <c r="Z757" s="42"/>
    </row>
    <row r="758" spans="1:26" ht="12.75" customHeight="1" x14ac:dyDescent="0.25">
      <c r="A758" s="42"/>
      <c r="B758" s="42"/>
      <c r="C758" s="42"/>
      <c r="D758" s="42"/>
      <c r="E758" s="42"/>
      <c r="F758" s="42"/>
      <c r="G758" s="42"/>
      <c r="H758" s="42"/>
      <c r="I758" s="42"/>
      <c r="J758" s="42"/>
      <c r="K758" s="42"/>
      <c r="L758" s="42"/>
      <c r="M758" s="42"/>
      <c r="N758" s="42"/>
      <c r="O758" s="42"/>
      <c r="P758" s="42"/>
      <c r="Q758" s="42"/>
      <c r="R758" s="42"/>
      <c r="S758" s="42"/>
      <c r="T758" s="42"/>
      <c r="U758" s="42"/>
      <c r="V758" s="42"/>
      <c r="W758" s="42"/>
      <c r="X758" s="42"/>
      <c r="Y758" s="42"/>
      <c r="Z758" s="42"/>
    </row>
    <row r="759" spans="1:26" ht="12.75" customHeight="1" x14ac:dyDescent="0.25">
      <c r="A759" s="42"/>
      <c r="B759" s="42"/>
      <c r="C759" s="42"/>
      <c r="D759" s="42"/>
      <c r="E759" s="42"/>
      <c r="F759" s="42"/>
      <c r="G759" s="42"/>
      <c r="H759" s="42"/>
      <c r="I759" s="42"/>
      <c r="J759" s="42"/>
      <c r="K759" s="42"/>
      <c r="L759" s="42"/>
      <c r="M759" s="42"/>
      <c r="N759" s="42"/>
      <c r="O759" s="42"/>
      <c r="P759" s="42"/>
      <c r="Q759" s="42"/>
      <c r="R759" s="42"/>
      <c r="S759" s="42"/>
      <c r="T759" s="42"/>
      <c r="U759" s="42"/>
      <c r="V759" s="42"/>
      <c r="W759" s="42"/>
      <c r="X759" s="42"/>
      <c r="Y759" s="42"/>
      <c r="Z759" s="42"/>
    </row>
    <row r="760" spans="1:26" ht="12.75" customHeight="1" x14ac:dyDescent="0.25">
      <c r="A760" s="42"/>
      <c r="B760" s="42"/>
      <c r="C760" s="42"/>
      <c r="D760" s="42"/>
      <c r="E760" s="42"/>
      <c r="F760" s="42"/>
      <c r="G760" s="42"/>
      <c r="H760" s="42"/>
      <c r="I760" s="42"/>
      <c r="J760" s="42"/>
      <c r="K760" s="42"/>
      <c r="L760" s="42"/>
      <c r="M760" s="42"/>
      <c r="N760" s="42"/>
      <c r="O760" s="42"/>
      <c r="P760" s="42"/>
      <c r="Q760" s="42"/>
      <c r="R760" s="42"/>
      <c r="S760" s="42"/>
      <c r="T760" s="42"/>
      <c r="U760" s="42"/>
      <c r="V760" s="42"/>
      <c r="W760" s="42"/>
      <c r="X760" s="42"/>
      <c r="Y760" s="42"/>
      <c r="Z760" s="42"/>
    </row>
    <row r="761" spans="1:26" ht="12.75" customHeight="1" x14ac:dyDescent="0.25">
      <c r="A761" s="42"/>
      <c r="B761" s="42"/>
      <c r="C761" s="42"/>
      <c r="D761" s="42"/>
      <c r="E761" s="42"/>
      <c r="F761" s="42"/>
      <c r="G761" s="42"/>
      <c r="H761" s="42"/>
      <c r="I761" s="42"/>
      <c r="J761" s="42"/>
      <c r="K761" s="42"/>
      <c r="L761" s="42"/>
      <c r="M761" s="42"/>
      <c r="N761" s="42"/>
      <c r="O761" s="42"/>
      <c r="P761" s="42"/>
      <c r="Q761" s="42"/>
      <c r="R761" s="42"/>
      <c r="S761" s="42"/>
      <c r="T761" s="42"/>
      <c r="U761" s="42"/>
      <c r="V761" s="42"/>
      <c r="W761" s="42"/>
      <c r="X761" s="42"/>
      <c r="Y761" s="42"/>
      <c r="Z761" s="42"/>
    </row>
    <row r="762" spans="1:26" ht="12.75" customHeight="1" x14ac:dyDescent="0.25">
      <c r="A762" s="42"/>
      <c r="B762" s="42"/>
      <c r="C762" s="42"/>
      <c r="D762" s="42"/>
      <c r="E762" s="42"/>
      <c r="F762" s="42"/>
      <c r="G762" s="42"/>
      <c r="H762" s="42"/>
      <c r="I762" s="42"/>
      <c r="J762" s="42"/>
      <c r="K762" s="42"/>
      <c r="L762" s="42"/>
      <c r="M762" s="42"/>
      <c r="N762" s="42"/>
      <c r="O762" s="42"/>
      <c r="P762" s="42"/>
      <c r="Q762" s="42"/>
      <c r="R762" s="42"/>
      <c r="S762" s="42"/>
      <c r="T762" s="42"/>
      <c r="U762" s="42"/>
      <c r="V762" s="42"/>
      <c r="W762" s="42"/>
      <c r="X762" s="42"/>
      <c r="Y762" s="42"/>
      <c r="Z762" s="42"/>
    </row>
    <row r="763" spans="1:26" ht="12.75" customHeight="1" x14ac:dyDescent="0.25">
      <c r="A763" s="42"/>
      <c r="B763" s="42"/>
      <c r="C763" s="42"/>
      <c r="D763" s="42"/>
      <c r="E763" s="42"/>
      <c r="F763" s="42"/>
      <c r="G763" s="42"/>
      <c r="H763" s="42"/>
      <c r="I763" s="42"/>
      <c r="J763" s="42"/>
      <c r="K763" s="42"/>
      <c r="L763" s="42"/>
      <c r="M763" s="42"/>
      <c r="N763" s="42"/>
      <c r="O763" s="42"/>
      <c r="P763" s="42"/>
      <c r="Q763" s="42"/>
      <c r="R763" s="42"/>
      <c r="S763" s="42"/>
      <c r="T763" s="42"/>
      <c r="U763" s="42"/>
      <c r="V763" s="42"/>
      <c r="W763" s="42"/>
      <c r="X763" s="42"/>
      <c r="Y763" s="42"/>
      <c r="Z763" s="42"/>
    </row>
    <row r="764" spans="1:26" ht="12.75" customHeight="1" x14ac:dyDescent="0.25">
      <c r="A764" s="42"/>
      <c r="B764" s="42"/>
      <c r="C764" s="42"/>
      <c r="D764" s="42"/>
      <c r="E764" s="42"/>
      <c r="F764" s="42"/>
      <c r="G764" s="42"/>
      <c r="H764" s="42"/>
      <c r="I764" s="42"/>
      <c r="J764" s="42"/>
      <c r="K764" s="42"/>
      <c r="L764" s="42"/>
      <c r="M764" s="42"/>
      <c r="N764" s="42"/>
      <c r="O764" s="42"/>
      <c r="P764" s="42"/>
      <c r="Q764" s="42"/>
      <c r="R764" s="42"/>
      <c r="S764" s="42"/>
      <c r="T764" s="42"/>
      <c r="U764" s="42"/>
      <c r="V764" s="42"/>
      <c r="W764" s="42"/>
      <c r="X764" s="42"/>
      <c r="Y764" s="42"/>
      <c r="Z764" s="42"/>
    </row>
    <row r="765" spans="1:26" ht="12.75" customHeight="1" x14ac:dyDescent="0.25">
      <c r="A765" s="42"/>
      <c r="B765" s="42"/>
      <c r="C765" s="42"/>
      <c r="D765" s="42"/>
      <c r="E765" s="42"/>
      <c r="F765" s="42"/>
      <c r="G765" s="42"/>
      <c r="H765" s="42"/>
      <c r="I765" s="42"/>
      <c r="J765" s="42"/>
      <c r="K765" s="42"/>
      <c r="L765" s="42"/>
      <c r="M765" s="42"/>
      <c r="N765" s="42"/>
      <c r="O765" s="42"/>
      <c r="P765" s="42"/>
      <c r="Q765" s="42"/>
      <c r="R765" s="42"/>
      <c r="S765" s="42"/>
      <c r="T765" s="42"/>
      <c r="U765" s="42"/>
      <c r="V765" s="42"/>
      <c r="W765" s="42"/>
      <c r="X765" s="42"/>
      <c r="Y765" s="42"/>
      <c r="Z765" s="42"/>
    </row>
    <row r="766" spans="1:26" ht="12.75" customHeight="1" x14ac:dyDescent="0.25">
      <c r="A766" s="42"/>
      <c r="B766" s="42"/>
      <c r="C766" s="42"/>
      <c r="D766" s="42"/>
      <c r="E766" s="42"/>
      <c r="F766" s="42"/>
      <c r="G766" s="42"/>
      <c r="H766" s="42"/>
      <c r="I766" s="42"/>
      <c r="J766" s="42"/>
      <c r="K766" s="42"/>
      <c r="L766" s="42"/>
      <c r="M766" s="42"/>
      <c r="N766" s="42"/>
      <c r="O766" s="42"/>
      <c r="P766" s="42"/>
      <c r="Q766" s="42"/>
      <c r="R766" s="42"/>
      <c r="S766" s="42"/>
      <c r="T766" s="42"/>
      <c r="U766" s="42"/>
      <c r="V766" s="42"/>
      <c r="W766" s="42"/>
      <c r="X766" s="42"/>
      <c r="Y766" s="42"/>
      <c r="Z766" s="42"/>
    </row>
    <row r="767" spans="1:26" ht="12.75" customHeight="1" x14ac:dyDescent="0.25">
      <c r="A767" s="42"/>
      <c r="B767" s="42"/>
      <c r="C767" s="42"/>
      <c r="D767" s="42"/>
      <c r="E767" s="42"/>
      <c r="F767" s="42"/>
      <c r="G767" s="42"/>
      <c r="H767" s="42"/>
      <c r="I767" s="42"/>
      <c r="J767" s="42"/>
      <c r="K767" s="42"/>
      <c r="L767" s="42"/>
      <c r="M767" s="42"/>
      <c r="N767" s="42"/>
      <c r="O767" s="42"/>
      <c r="P767" s="42"/>
      <c r="Q767" s="42"/>
      <c r="R767" s="42"/>
      <c r="S767" s="42"/>
      <c r="T767" s="42"/>
      <c r="U767" s="42"/>
      <c r="V767" s="42"/>
      <c r="W767" s="42"/>
      <c r="X767" s="42"/>
      <c r="Y767" s="42"/>
      <c r="Z767" s="42"/>
    </row>
    <row r="768" spans="1:26" ht="12.75" customHeight="1" x14ac:dyDescent="0.25">
      <c r="A768" s="42"/>
      <c r="B768" s="42"/>
      <c r="C768" s="42"/>
      <c r="D768" s="42"/>
      <c r="E768" s="42"/>
      <c r="F768" s="42"/>
      <c r="G768" s="42"/>
      <c r="H768" s="42"/>
      <c r="I768" s="42"/>
      <c r="J768" s="42"/>
      <c r="K768" s="42"/>
      <c r="L768" s="42"/>
      <c r="M768" s="42"/>
      <c r="N768" s="42"/>
      <c r="O768" s="42"/>
      <c r="P768" s="42"/>
      <c r="Q768" s="42"/>
      <c r="R768" s="42"/>
      <c r="S768" s="42"/>
      <c r="T768" s="42"/>
      <c r="U768" s="42"/>
      <c r="V768" s="42"/>
      <c r="W768" s="42"/>
      <c r="X768" s="42"/>
      <c r="Y768" s="42"/>
      <c r="Z768" s="42"/>
    </row>
    <row r="769" spans="1:26" ht="12.75" customHeight="1" x14ac:dyDescent="0.25">
      <c r="A769" s="42"/>
      <c r="B769" s="42"/>
      <c r="C769" s="42"/>
      <c r="D769" s="42"/>
      <c r="E769" s="42"/>
      <c r="F769" s="42"/>
      <c r="G769" s="42"/>
      <c r="H769" s="42"/>
      <c r="I769" s="42"/>
      <c r="J769" s="42"/>
      <c r="K769" s="42"/>
      <c r="L769" s="42"/>
      <c r="M769" s="42"/>
      <c r="N769" s="42"/>
      <c r="O769" s="42"/>
      <c r="P769" s="42"/>
      <c r="Q769" s="42"/>
      <c r="R769" s="42"/>
      <c r="S769" s="42"/>
      <c r="T769" s="42"/>
      <c r="U769" s="42"/>
      <c r="V769" s="42"/>
      <c r="W769" s="42"/>
      <c r="X769" s="42"/>
      <c r="Y769" s="42"/>
      <c r="Z769" s="42"/>
    </row>
    <row r="770" spans="1:26" ht="12.75" customHeight="1" x14ac:dyDescent="0.25">
      <c r="A770" s="42"/>
      <c r="B770" s="42"/>
      <c r="C770" s="42"/>
      <c r="D770" s="42"/>
      <c r="E770" s="42"/>
      <c r="F770" s="42"/>
      <c r="G770" s="42"/>
      <c r="H770" s="42"/>
      <c r="I770" s="42"/>
      <c r="J770" s="42"/>
      <c r="K770" s="42"/>
      <c r="L770" s="42"/>
      <c r="M770" s="42"/>
      <c r="N770" s="42"/>
      <c r="O770" s="42"/>
      <c r="P770" s="42"/>
      <c r="Q770" s="42"/>
      <c r="R770" s="42"/>
      <c r="S770" s="42"/>
      <c r="T770" s="42"/>
      <c r="U770" s="42"/>
      <c r="V770" s="42"/>
      <c r="W770" s="42"/>
      <c r="X770" s="42"/>
      <c r="Y770" s="42"/>
      <c r="Z770" s="42"/>
    </row>
    <row r="771" spans="1:26" ht="12.75" customHeight="1" x14ac:dyDescent="0.25">
      <c r="A771" s="42"/>
      <c r="B771" s="42"/>
      <c r="C771" s="42"/>
      <c r="D771" s="42"/>
      <c r="E771" s="42"/>
      <c r="F771" s="42"/>
      <c r="G771" s="42"/>
      <c r="H771" s="42"/>
      <c r="I771" s="42"/>
      <c r="J771" s="42"/>
      <c r="K771" s="42"/>
      <c r="L771" s="42"/>
      <c r="M771" s="42"/>
      <c r="N771" s="42"/>
      <c r="O771" s="42"/>
      <c r="P771" s="42"/>
      <c r="Q771" s="42"/>
      <c r="R771" s="42"/>
      <c r="S771" s="42"/>
      <c r="T771" s="42"/>
      <c r="U771" s="42"/>
      <c r="V771" s="42"/>
      <c r="W771" s="42"/>
      <c r="X771" s="42"/>
      <c r="Y771" s="42"/>
      <c r="Z771" s="42"/>
    </row>
    <row r="772" spans="1:26" ht="12.75" customHeight="1" x14ac:dyDescent="0.25">
      <c r="A772" s="42"/>
      <c r="B772" s="42"/>
      <c r="C772" s="42"/>
      <c r="D772" s="42"/>
      <c r="E772" s="42"/>
      <c r="F772" s="42"/>
      <c r="G772" s="42"/>
      <c r="H772" s="42"/>
      <c r="I772" s="42"/>
      <c r="J772" s="42"/>
      <c r="K772" s="42"/>
      <c r="L772" s="42"/>
      <c r="M772" s="42"/>
      <c r="N772" s="42"/>
      <c r="O772" s="42"/>
      <c r="P772" s="42"/>
      <c r="Q772" s="42"/>
      <c r="R772" s="42"/>
      <c r="S772" s="42"/>
      <c r="T772" s="42"/>
      <c r="U772" s="42"/>
      <c r="V772" s="42"/>
      <c r="W772" s="42"/>
      <c r="X772" s="42"/>
      <c r="Y772" s="42"/>
      <c r="Z772" s="42"/>
    </row>
    <row r="773" spans="1:26" ht="12.75" customHeight="1" x14ac:dyDescent="0.25">
      <c r="A773" s="42"/>
      <c r="B773" s="42"/>
      <c r="C773" s="42"/>
      <c r="D773" s="42"/>
      <c r="E773" s="42"/>
      <c r="F773" s="42"/>
      <c r="G773" s="42"/>
      <c r="H773" s="42"/>
      <c r="I773" s="42"/>
      <c r="J773" s="42"/>
      <c r="K773" s="42"/>
      <c r="L773" s="42"/>
      <c r="M773" s="42"/>
      <c r="N773" s="42"/>
      <c r="O773" s="42"/>
      <c r="P773" s="42"/>
      <c r="Q773" s="42"/>
      <c r="R773" s="42"/>
      <c r="S773" s="42"/>
      <c r="T773" s="42"/>
      <c r="U773" s="42"/>
      <c r="V773" s="42"/>
      <c r="W773" s="42"/>
      <c r="X773" s="42"/>
      <c r="Y773" s="42"/>
      <c r="Z773" s="42"/>
    </row>
    <row r="774" spans="1:26" ht="12.75" customHeight="1" x14ac:dyDescent="0.25">
      <c r="A774" s="42"/>
      <c r="B774" s="42"/>
      <c r="C774" s="42"/>
      <c r="D774" s="42"/>
      <c r="E774" s="42"/>
      <c r="F774" s="42"/>
      <c r="G774" s="42"/>
      <c r="H774" s="42"/>
      <c r="I774" s="42"/>
      <c r="J774" s="42"/>
      <c r="K774" s="42"/>
      <c r="L774" s="42"/>
      <c r="M774" s="42"/>
      <c r="N774" s="42"/>
      <c r="O774" s="42"/>
      <c r="P774" s="42"/>
      <c r="Q774" s="42"/>
      <c r="R774" s="42"/>
      <c r="S774" s="42"/>
      <c r="T774" s="42"/>
      <c r="U774" s="42"/>
      <c r="V774" s="42"/>
      <c r="W774" s="42"/>
      <c r="X774" s="42"/>
      <c r="Y774" s="42"/>
      <c r="Z774" s="42"/>
    </row>
    <row r="775" spans="1:26" ht="12.75" customHeight="1" x14ac:dyDescent="0.25">
      <c r="A775" s="42"/>
      <c r="B775" s="42"/>
      <c r="C775" s="42"/>
      <c r="D775" s="42"/>
      <c r="E775" s="42"/>
      <c r="F775" s="42"/>
      <c r="G775" s="42"/>
      <c r="H775" s="42"/>
      <c r="I775" s="42"/>
      <c r="J775" s="42"/>
      <c r="K775" s="42"/>
      <c r="L775" s="42"/>
      <c r="M775" s="42"/>
      <c r="N775" s="42"/>
      <c r="O775" s="42"/>
      <c r="P775" s="42"/>
      <c r="Q775" s="42"/>
      <c r="R775" s="42"/>
      <c r="S775" s="42"/>
      <c r="T775" s="42"/>
      <c r="U775" s="42"/>
      <c r="V775" s="42"/>
      <c r="W775" s="42"/>
      <c r="X775" s="42"/>
      <c r="Y775" s="42"/>
      <c r="Z775" s="42"/>
    </row>
    <row r="776" spans="1:26" ht="12.75" customHeight="1" x14ac:dyDescent="0.25">
      <c r="A776" s="42"/>
      <c r="B776" s="42"/>
      <c r="C776" s="42"/>
      <c r="D776" s="42"/>
      <c r="E776" s="42"/>
      <c r="F776" s="42"/>
      <c r="G776" s="42"/>
      <c r="H776" s="42"/>
      <c r="I776" s="42"/>
      <c r="J776" s="42"/>
      <c r="K776" s="42"/>
      <c r="L776" s="42"/>
      <c r="M776" s="42"/>
      <c r="N776" s="42"/>
      <c r="O776" s="42"/>
      <c r="P776" s="42"/>
      <c r="Q776" s="42"/>
      <c r="R776" s="42"/>
      <c r="S776" s="42"/>
      <c r="T776" s="42"/>
      <c r="U776" s="42"/>
      <c r="V776" s="42"/>
      <c r="W776" s="42"/>
      <c r="X776" s="42"/>
      <c r="Y776" s="42"/>
      <c r="Z776" s="42"/>
    </row>
    <row r="777" spans="1:26" ht="12.75" customHeight="1" x14ac:dyDescent="0.25">
      <c r="A777" s="42"/>
      <c r="B777" s="42"/>
      <c r="C777" s="42"/>
      <c r="D777" s="42"/>
      <c r="E777" s="42"/>
      <c r="F777" s="42"/>
      <c r="G777" s="42"/>
      <c r="H777" s="42"/>
      <c r="I777" s="42"/>
      <c r="J777" s="42"/>
      <c r="K777" s="42"/>
      <c r="L777" s="42"/>
      <c r="M777" s="42"/>
      <c r="N777" s="42"/>
      <c r="O777" s="42"/>
      <c r="P777" s="42"/>
      <c r="Q777" s="42"/>
      <c r="R777" s="42"/>
      <c r="S777" s="42"/>
      <c r="T777" s="42"/>
      <c r="U777" s="42"/>
      <c r="V777" s="42"/>
      <c r="W777" s="42"/>
      <c r="X777" s="42"/>
      <c r="Y777" s="42"/>
      <c r="Z777" s="42"/>
    </row>
    <row r="778" spans="1:26" ht="12.75" customHeight="1" x14ac:dyDescent="0.25">
      <c r="A778" s="42"/>
      <c r="B778" s="42"/>
      <c r="C778" s="42"/>
      <c r="D778" s="42"/>
      <c r="E778" s="42"/>
      <c r="F778" s="42"/>
      <c r="G778" s="42"/>
      <c r="H778" s="42"/>
      <c r="I778" s="42"/>
      <c r="J778" s="42"/>
      <c r="K778" s="42"/>
      <c r="L778" s="42"/>
      <c r="M778" s="42"/>
      <c r="N778" s="42"/>
      <c r="O778" s="42"/>
      <c r="P778" s="42"/>
      <c r="Q778" s="42"/>
      <c r="R778" s="42"/>
      <c r="S778" s="42"/>
      <c r="T778" s="42"/>
      <c r="U778" s="42"/>
      <c r="V778" s="42"/>
      <c r="W778" s="42"/>
      <c r="X778" s="42"/>
      <c r="Y778" s="42"/>
      <c r="Z778" s="42"/>
    </row>
    <row r="779" spans="1:26" ht="12.75" customHeight="1" x14ac:dyDescent="0.25">
      <c r="A779" s="42"/>
      <c r="B779" s="42"/>
      <c r="C779" s="42"/>
      <c r="D779" s="42"/>
      <c r="E779" s="42"/>
      <c r="F779" s="42"/>
      <c r="G779" s="42"/>
      <c r="H779" s="42"/>
      <c r="I779" s="42"/>
      <c r="J779" s="42"/>
      <c r="K779" s="42"/>
      <c r="L779" s="42"/>
      <c r="M779" s="42"/>
      <c r="N779" s="42"/>
      <c r="O779" s="42"/>
      <c r="P779" s="42"/>
      <c r="Q779" s="42"/>
      <c r="R779" s="42"/>
      <c r="S779" s="42"/>
      <c r="T779" s="42"/>
      <c r="U779" s="42"/>
      <c r="V779" s="42"/>
      <c r="W779" s="42"/>
      <c r="X779" s="42"/>
      <c r="Y779" s="42"/>
      <c r="Z779" s="42"/>
    </row>
    <row r="780" spans="1:26" ht="12.75" customHeight="1" x14ac:dyDescent="0.25">
      <c r="A780" s="42"/>
      <c r="B780" s="42"/>
      <c r="C780" s="42"/>
      <c r="D780" s="42"/>
      <c r="E780" s="42"/>
      <c r="F780" s="42"/>
      <c r="G780" s="42"/>
      <c r="H780" s="42"/>
      <c r="I780" s="42"/>
      <c r="J780" s="42"/>
      <c r="K780" s="42"/>
      <c r="L780" s="42"/>
      <c r="M780" s="42"/>
      <c r="N780" s="42"/>
      <c r="O780" s="42"/>
      <c r="P780" s="42"/>
      <c r="Q780" s="42"/>
      <c r="R780" s="42"/>
      <c r="S780" s="42"/>
      <c r="T780" s="42"/>
      <c r="U780" s="42"/>
      <c r="V780" s="42"/>
      <c r="W780" s="42"/>
      <c r="X780" s="42"/>
      <c r="Y780" s="42"/>
      <c r="Z780" s="42"/>
    </row>
    <row r="781" spans="1:26" ht="12.75" customHeight="1" x14ac:dyDescent="0.25">
      <c r="A781" s="42"/>
      <c r="B781" s="42"/>
      <c r="C781" s="42"/>
      <c r="D781" s="42"/>
      <c r="E781" s="42"/>
      <c r="F781" s="42"/>
      <c r="G781" s="42"/>
      <c r="H781" s="42"/>
      <c r="I781" s="42"/>
      <c r="J781" s="42"/>
      <c r="K781" s="42"/>
      <c r="L781" s="42"/>
      <c r="M781" s="42"/>
      <c r="N781" s="42"/>
      <c r="O781" s="42"/>
      <c r="P781" s="42"/>
      <c r="Q781" s="42"/>
      <c r="R781" s="42"/>
      <c r="S781" s="42"/>
      <c r="T781" s="42"/>
      <c r="U781" s="42"/>
      <c r="V781" s="42"/>
      <c r="W781" s="42"/>
      <c r="X781" s="42"/>
      <c r="Y781" s="42"/>
      <c r="Z781" s="42"/>
    </row>
    <row r="782" spans="1:26" ht="12.75" customHeight="1" x14ac:dyDescent="0.25">
      <c r="A782" s="42"/>
      <c r="B782" s="42"/>
      <c r="C782" s="42"/>
      <c r="D782" s="42"/>
      <c r="E782" s="42"/>
      <c r="F782" s="42"/>
      <c r="G782" s="42"/>
      <c r="H782" s="42"/>
      <c r="I782" s="42"/>
      <c r="J782" s="42"/>
      <c r="K782" s="42"/>
      <c r="L782" s="42"/>
      <c r="M782" s="42"/>
      <c r="N782" s="42"/>
      <c r="O782" s="42"/>
      <c r="P782" s="42"/>
      <c r="Q782" s="42"/>
      <c r="R782" s="42"/>
      <c r="S782" s="42"/>
      <c r="T782" s="42"/>
      <c r="U782" s="42"/>
      <c r="V782" s="42"/>
      <c r="W782" s="42"/>
      <c r="X782" s="42"/>
      <c r="Y782" s="42"/>
      <c r="Z782" s="42"/>
    </row>
    <row r="783" spans="1:26" ht="12.75" customHeight="1" x14ac:dyDescent="0.25">
      <c r="A783" s="42"/>
      <c r="B783" s="42"/>
      <c r="C783" s="42"/>
      <c r="D783" s="42"/>
      <c r="E783" s="42"/>
      <c r="F783" s="42"/>
      <c r="G783" s="42"/>
      <c r="H783" s="42"/>
      <c r="I783" s="42"/>
      <c r="J783" s="42"/>
      <c r="K783" s="42"/>
      <c r="L783" s="42"/>
      <c r="M783" s="42"/>
      <c r="N783" s="42"/>
      <c r="O783" s="42"/>
      <c r="P783" s="42"/>
      <c r="Q783" s="42"/>
      <c r="R783" s="42"/>
      <c r="S783" s="42"/>
      <c r="T783" s="42"/>
      <c r="U783" s="42"/>
      <c r="V783" s="42"/>
      <c r="W783" s="42"/>
      <c r="X783" s="42"/>
      <c r="Y783" s="42"/>
      <c r="Z783" s="42"/>
    </row>
    <row r="784" spans="1:26" ht="12.75" customHeight="1" x14ac:dyDescent="0.25">
      <c r="A784" s="42"/>
      <c r="B784" s="42"/>
      <c r="C784" s="42"/>
      <c r="D784" s="42"/>
      <c r="E784" s="42"/>
      <c r="F784" s="42"/>
      <c r="G784" s="42"/>
      <c r="H784" s="42"/>
      <c r="I784" s="42"/>
      <c r="J784" s="42"/>
      <c r="K784" s="42"/>
      <c r="L784" s="42"/>
      <c r="M784" s="42"/>
      <c r="N784" s="42"/>
      <c r="O784" s="42"/>
      <c r="P784" s="42"/>
      <c r="Q784" s="42"/>
      <c r="R784" s="42"/>
      <c r="S784" s="42"/>
      <c r="T784" s="42"/>
      <c r="U784" s="42"/>
      <c r="V784" s="42"/>
      <c r="W784" s="42"/>
      <c r="X784" s="42"/>
      <c r="Y784" s="42"/>
      <c r="Z784" s="42"/>
    </row>
    <row r="785" spans="1:26" ht="12.75" customHeight="1" x14ac:dyDescent="0.25">
      <c r="A785" s="42"/>
      <c r="B785" s="42"/>
      <c r="C785" s="42"/>
      <c r="D785" s="42"/>
      <c r="E785" s="42"/>
      <c r="F785" s="42"/>
      <c r="G785" s="42"/>
      <c r="H785" s="42"/>
      <c r="I785" s="42"/>
      <c r="J785" s="42"/>
      <c r="K785" s="42"/>
      <c r="L785" s="42"/>
      <c r="M785" s="42"/>
      <c r="N785" s="42"/>
      <c r="O785" s="42"/>
      <c r="P785" s="42"/>
      <c r="Q785" s="42"/>
      <c r="R785" s="42"/>
      <c r="S785" s="42"/>
      <c r="T785" s="42"/>
      <c r="U785" s="42"/>
      <c r="V785" s="42"/>
      <c r="W785" s="42"/>
      <c r="X785" s="42"/>
      <c r="Y785" s="42"/>
      <c r="Z785" s="42"/>
    </row>
    <row r="786" spans="1:26" ht="12.75" customHeight="1" x14ac:dyDescent="0.25">
      <c r="A786" s="42"/>
      <c r="B786" s="42"/>
      <c r="C786" s="42"/>
      <c r="D786" s="42"/>
      <c r="E786" s="42"/>
      <c r="F786" s="42"/>
      <c r="G786" s="42"/>
      <c r="H786" s="42"/>
      <c r="I786" s="42"/>
      <c r="J786" s="42"/>
      <c r="K786" s="42"/>
      <c r="L786" s="42"/>
      <c r="M786" s="42"/>
      <c r="N786" s="42"/>
      <c r="O786" s="42"/>
      <c r="P786" s="42"/>
      <c r="Q786" s="42"/>
      <c r="R786" s="42"/>
      <c r="S786" s="42"/>
      <c r="T786" s="42"/>
      <c r="U786" s="42"/>
      <c r="V786" s="42"/>
      <c r="W786" s="42"/>
      <c r="X786" s="42"/>
      <c r="Y786" s="42"/>
      <c r="Z786" s="42"/>
    </row>
    <row r="787" spans="1:26" ht="12.75" customHeight="1" x14ac:dyDescent="0.25">
      <c r="A787" s="42"/>
      <c r="B787" s="42"/>
      <c r="C787" s="42"/>
      <c r="D787" s="42"/>
      <c r="E787" s="42"/>
      <c r="F787" s="42"/>
      <c r="G787" s="42"/>
      <c r="H787" s="42"/>
      <c r="I787" s="42"/>
      <c r="J787" s="42"/>
      <c r="K787" s="42"/>
      <c r="L787" s="42"/>
      <c r="M787" s="42"/>
      <c r="N787" s="42"/>
      <c r="O787" s="42"/>
      <c r="P787" s="42"/>
      <c r="Q787" s="42"/>
      <c r="R787" s="42"/>
      <c r="S787" s="42"/>
      <c r="T787" s="42"/>
      <c r="U787" s="42"/>
      <c r="V787" s="42"/>
      <c r="W787" s="42"/>
      <c r="X787" s="42"/>
      <c r="Y787" s="42"/>
      <c r="Z787" s="42"/>
    </row>
    <row r="788" spans="1:26" ht="12.75" customHeight="1" x14ac:dyDescent="0.25">
      <c r="A788" s="42"/>
      <c r="B788" s="42"/>
      <c r="C788" s="42"/>
      <c r="D788" s="42"/>
      <c r="E788" s="42"/>
      <c r="F788" s="42"/>
      <c r="G788" s="42"/>
      <c r="H788" s="42"/>
      <c r="I788" s="42"/>
      <c r="J788" s="42"/>
      <c r="K788" s="42"/>
      <c r="L788" s="42"/>
      <c r="M788" s="42"/>
      <c r="N788" s="42"/>
      <c r="O788" s="42"/>
      <c r="P788" s="42"/>
      <c r="Q788" s="42"/>
      <c r="R788" s="42"/>
      <c r="S788" s="42"/>
      <c r="T788" s="42"/>
      <c r="U788" s="42"/>
      <c r="V788" s="42"/>
      <c r="W788" s="42"/>
      <c r="X788" s="42"/>
      <c r="Y788" s="42"/>
      <c r="Z788" s="42"/>
    </row>
    <row r="789" spans="1:26" ht="12.75" customHeight="1" x14ac:dyDescent="0.25">
      <c r="A789" s="42"/>
      <c r="B789" s="42"/>
      <c r="C789" s="42"/>
      <c r="D789" s="42"/>
      <c r="E789" s="42"/>
      <c r="F789" s="42"/>
      <c r="G789" s="42"/>
      <c r="H789" s="42"/>
      <c r="I789" s="42"/>
      <c r="J789" s="42"/>
      <c r="K789" s="42"/>
      <c r="L789" s="42"/>
      <c r="M789" s="42"/>
      <c r="N789" s="42"/>
      <c r="O789" s="42"/>
      <c r="P789" s="42"/>
      <c r="Q789" s="42"/>
      <c r="R789" s="42"/>
      <c r="S789" s="42"/>
      <c r="T789" s="42"/>
      <c r="U789" s="42"/>
      <c r="V789" s="42"/>
      <c r="W789" s="42"/>
      <c r="X789" s="42"/>
      <c r="Y789" s="42"/>
      <c r="Z789" s="42"/>
    </row>
    <row r="790" spans="1:26" ht="12.75" customHeight="1" x14ac:dyDescent="0.25">
      <c r="A790" s="42"/>
      <c r="B790" s="42"/>
      <c r="C790" s="42"/>
      <c r="D790" s="42"/>
      <c r="E790" s="42"/>
      <c r="F790" s="42"/>
      <c r="G790" s="42"/>
      <c r="H790" s="42"/>
      <c r="I790" s="42"/>
      <c r="J790" s="42"/>
      <c r="K790" s="42"/>
      <c r="L790" s="42"/>
      <c r="M790" s="42"/>
      <c r="N790" s="42"/>
      <c r="O790" s="42"/>
      <c r="P790" s="42"/>
      <c r="Q790" s="42"/>
      <c r="R790" s="42"/>
      <c r="S790" s="42"/>
      <c r="T790" s="42"/>
      <c r="U790" s="42"/>
      <c r="V790" s="42"/>
      <c r="W790" s="42"/>
      <c r="X790" s="42"/>
      <c r="Y790" s="42"/>
      <c r="Z790" s="42"/>
    </row>
    <row r="791" spans="1:26" ht="12.75" customHeight="1" x14ac:dyDescent="0.25">
      <c r="A791" s="42"/>
      <c r="B791" s="42"/>
      <c r="C791" s="42"/>
      <c r="D791" s="42"/>
      <c r="E791" s="42"/>
      <c r="F791" s="42"/>
      <c r="G791" s="42"/>
      <c r="H791" s="42"/>
      <c r="I791" s="42"/>
      <c r="J791" s="42"/>
      <c r="K791" s="42"/>
      <c r="L791" s="42"/>
      <c r="M791" s="42"/>
      <c r="N791" s="42"/>
      <c r="O791" s="42"/>
      <c r="P791" s="42"/>
      <c r="Q791" s="42"/>
      <c r="R791" s="42"/>
      <c r="S791" s="42"/>
      <c r="T791" s="42"/>
      <c r="U791" s="42"/>
      <c r="V791" s="42"/>
      <c r="W791" s="42"/>
      <c r="X791" s="42"/>
      <c r="Y791" s="42"/>
      <c r="Z791" s="42"/>
    </row>
    <row r="792" spans="1:26" ht="12.75" customHeight="1" x14ac:dyDescent="0.25">
      <c r="A792" s="42"/>
      <c r="B792" s="42"/>
      <c r="C792" s="42"/>
      <c r="D792" s="42"/>
      <c r="E792" s="42"/>
      <c r="F792" s="42"/>
      <c r="G792" s="42"/>
      <c r="H792" s="42"/>
      <c r="I792" s="42"/>
      <c r="J792" s="42"/>
      <c r="K792" s="42"/>
      <c r="L792" s="42"/>
      <c r="M792" s="42"/>
      <c r="N792" s="42"/>
      <c r="O792" s="42"/>
      <c r="P792" s="42"/>
      <c r="Q792" s="42"/>
      <c r="R792" s="42"/>
      <c r="S792" s="42"/>
      <c r="T792" s="42"/>
      <c r="U792" s="42"/>
      <c r="V792" s="42"/>
      <c r="W792" s="42"/>
      <c r="X792" s="42"/>
      <c r="Y792" s="42"/>
      <c r="Z792" s="42"/>
    </row>
    <row r="793" spans="1:26" ht="12.75" customHeight="1" x14ac:dyDescent="0.25">
      <c r="A793" s="42"/>
      <c r="B793" s="42"/>
      <c r="C793" s="42"/>
      <c r="D793" s="42"/>
      <c r="E793" s="42"/>
      <c r="F793" s="42"/>
      <c r="G793" s="42"/>
      <c r="H793" s="42"/>
      <c r="I793" s="42"/>
      <c r="J793" s="42"/>
      <c r="K793" s="42"/>
      <c r="L793" s="42"/>
      <c r="M793" s="42"/>
      <c r="N793" s="42"/>
      <c r="O793" s="42"/>
      <c r="P793" s="42"/>
      <c r="Q793" s="42"/>
      <c r="R793" s="42"/>
      <c r="S793" s="42"/>
      <c r="T793" s="42"/>
      <c r="U793" s="42"/>
      <c r="V793" s="42"/>
      <c r="W793" s="42"/>
      <c r="X793" s="42"/>
      <c r="Y793" s="42"/>
      <c r="Z793" s="42"/>
    </row>
    <row r="794" spans="1:26" ht="12.75" customHeight="1" x14ac:dyDescent="0.25">
      <c r="A794" s="42"/>
      <c r="B794" s="42"/>
      <c r="C794" s="42"/>
      <c r="D794" s="42"/>
      <c r="E794" s="42"/>
      <c r="F794" s="42"/>
      <c r="G794" s="42"/>
      <c r="H794" s="42"/>
      <c r="I794" s="42"/>
      <c r="J794" s="42"/>
      <c r="K794" s="42"/>
      <c r="L794" s="42"/>
      <c r="M794" s="42"/>
      <c r="N794" s="42"/>
      <c r="O794" s="42"/>
      <c r="P794" s="42"/>
      <c r="Q794" s="42"/>
      <c r="R794" s="42"/>
      <c r="S794" s="42"/>
      <c r="T794" s="42"/>
      <c r="U794" s="42"/>
      <c r="V794" s="42"/>
      <c r="W794" s="42"/>
      <c r="X794" s="42"/>
      <c r="Y794" s="42"/>
      <c r="Z794" s="42"/>
    </row>
    <row r="795" spans="1:26" ht="12.75" customHeight="1" x14ac:dyDescent="0.25">
      <c r="A795" s="42"/>
      <c r="B795" s="42"/>
      <c r="C795" s="42"/>
      <c r="D795" s="42"/>
      <c r="E795" s="42"/>
      <c r="F795" s="42"/>
      <c r="G795" s="42"/>
      <c r="H795" s="42"/>
      <c r="I795" s="42"/>
      <c r="J795" s="42"/>
      <c r="K795" s="42"/>
      <c r="L795" s="42"/>
      <c r="M795" s="42"/>
      <c r="N795" s="42"/>
      <c r="O795" s="42"/>
      <c r="P795" s="42"/>
      <c r="Q795" s="42"/>
      <c r="R795" s="42"/>
      <c r="S795" s="42"/>
      <c r="T795" s="42"/>
      <c r="U795" s="42"/>
      <c r="V795" s="42"/>
      <c r="W795" s="42"/>
      <c r="X795" s="42"/>
      <c r="Y795" s="42"/>
      <c r="Z795" s="42"/>
    </row>
    <row r="796" spans="1:26" ht="12.75" customHeight="1" x14ac:dyDescent="0.25">
      <c r="A796" s="42"/>
      <c r="B796" s="42"/>
      <c r="C796" s="42"/>
      <c r="D796" s="42"/>
      <c r="E796" s="42"/>
      <c r="F796" s="42"/>
      <c r="G796" s="42"/>
      <c r="H796" s="42"/>
      <c r="I796" s="42"/>
      <c r="J796" s="42"/>
      <c r="K796" s="42"/>
      <c r="L796" s="42"/>
      <c r="M796" s="42"/>
      <c r="N796" s="42"/>
      <c r="O796" s="42"/>
      <c r="P796" s="42"/>
      <c r="Q796" s="42"/>
      <c r="R796" s="42"/>
      <c r="S796" s="42"/>
      <c r="T796" s="42"/>
      <c r="U796" s="42"/>
      <c r="V796" s="42"/>
      <c r="W796" s="42"/>
      <c r="X796" s="42"/>
      <c r="Y796" s="42"/>
      <c r="Z796" s="42"/>
    </row>
    <row r="797" spans="1:26" ht="12.75" customHeight="1" x14ac:dyDescent="0.25">
      <c r="A797" s="42"/>
      <c r="B797" s="42"/>
      <c r="C797" s="42"/>
      <c r="D797" s="42"/>
      <c r="E797" s="42"/>
      <c r="F797" s="42"/>
      <c r="G797" s="42"/>
      <c r="H797" s="42"/>
      <c r="I797" s="42"/>
      <c r="J797" s="42"/>
      <c r="K797" s="42"/>
      <c r="L797" s="42"/>
      <c r="M797" s="42"/>
      <c r="N797" s="42"/>
      <c r="O797" s="42"/>
      <c r="P797" s="42"/>
      <c r="Q797" s="42"/>
      <c r="R797" s="42"/>
      <c r="S797" s="42"/>
      <c r="T797" s="42"/>
      <c r="U797" s="42"/>
      <c r="V797" s="42"/>
      <c r="W797" s="42"/>
      <c r="X797" s="42"/>
      <c r="Y797" s="42"/>
      <c r="Z797" s="42"/>
    </row>
    <row r="798" spans="1:26" ht="12.75" customHeight="1" x14ac:dyDescent="0.25">
      <c r="A798" s="42"/>
      <c r="B798" s="42"/>
      <c r="C798" s="42"/>
      <c r="D798" s="42"/>
      <c r="E798" s="42"/>
      <c r="F798" s="42"/>
      <c r="G798" s="42"/>
      <c r="H798" s="42"/>
      <c r="I798" s="42"/>
      <c r="J798" s="42"/>
      <c r="K798" s="42"/>
      <c r="L798" s="42"/>
      <c r="M798" s="42"/>
      <c r="N798" s="42"/>
      <c r="O798" s="42"/>
      <c r="P798" s="42"/>
      <c r="Q798" s="42"/>
      <c r="R798" s="42"/>
      <c r="S798" s="42"/>
      <c r="T798" s="42"/>
      <c r="U798" s="42"/>
      <c r="V798" s="42"/>
      <c r="W798" s="42"/>
      <c r="X798" s="42"/>
      <c r="Y798" s="42"/>
      <c r="Z798" s="42"/>
    </row>
    <row r="799" spans="1:26" ht="12.75" customHeight="1" x14ac:dyDescent="0.25">
      <c r="A799" s="42"/>
      <c r="B799" s="42"/>
      <c r="C799" s="42"/>
      <c r="D799" s="42"/>
      <c r="E799" s="42"/>
      <c r="F799" s="42"/>
      <c r="G799" s="42"/>
      <c r="H799" s="42"/>
      <c r="I799" s="42"/>
      <c r="J799" s="42"/>
      <c r="K799" s="42"/>
      <c r="L799" s="42"/>
      <c r="M799" s="42"/>
      <c r="N799" s="42"/>
      <c r="O799" s="42"/>
      <c r="P799" s="42"/>
      <c r="Q799" s="42"/>
      <c r="R799" s="42"/>
      <c r="S799" s="42"/>
      <c r="T799" s="42"/>
      <c r="U799" s="42"/>
      <c r="V799" s="42"/>
      <c r="W799" s="42"/>
      <c r="X799" s="42"/>
      <c r="Y799" s="42"/>
      <c r="Z799" s="42"/>
    </row>
    <row r="800" spans="1:26" ht="12.75" customHeight="1" x14ac:dyDescent="0.25">
      <c r="A800" s="42"/>
      <c r="B800" s="42"/>
      <c r="C800" s="42"/>
      <c r="D800" s="42"/>
      <c r="E800" s="42"/>
      <c r="F800" s="42"/>
      <c r="G800" s="42"/>
      <c r="H800" s="42"/>
      <c r="I800" s="42"/>
      <c r="J800" s="42"/>
      <c r="K800" s="42"/>
      <c r="L800" s="42"/>
      <c r="M800" s="42"/>
      <c r="N800" s="42"/>
      <c r="O800" s="42"/>
      <c r="P800" s="42"/>
      <c r="Q800" s="42"/>
      <c r="R800" s="42"/>
      <c r="S800" s="42"/>
      <c r="T800" s="42"/>
      <c r="U800" s="42"/>
      <c r="V800" s="42"/>
      <c r="W800" s="42"/>
      <c r="X800" s="42"/>
      <c r="Y800" s="42"/>
      <c r="Z800" s="42"/>
    </row>
    <row r="801" spans="1:26" ht="12.75" customHeight="1" x14ac:dyDescent="0.25">
      <c r="A801" s="42"/>
      <c r="B801" s="42"/>
      <c r="C801" s="42"/>
      <c r="D801" s="42"/>
      <c r="E801" s="42"/>
      <c r="F801" s="42"/>
      <c r="G801" s="42"/>
      <c r="H801" s="42"/>
      <c r="I801" s="42"/>
      <c r="J801" s="42"/>
      <c r="K801" s="42"/>
      <c r="L801" s="42"/>
      <c r="M801" s="42"/>
      <c r="N801" s="42"/>
      <c r="O801" s="42"/>
      <c r="P801" s="42"/>
      <c r="Q801" s="42"/>
      <c r="R801" s="42"/>
      <c r="S801" s="42"/>
      <c r="T801" s="42"/>
      <c r="U801" s="42"/>
      <c r="V801" s="42"/>
      <c r="W801" s="42"/>
      <c r="X801" s="42"/>
      <c r="Y801" s="42"/>
      <c r="Z801" s="42"/>
    </row>
    <row r="802" spans="1:26" ht="12.75" customHeight="1" x14ac:dyDescent="0.25">
      <c r="A802" s="42"/>
      <c r="B802" s="42"/>
      <c r="C802" s="42"/>
      <c r="D802" s="42"/>
      <c r="E802" s="42"/>
      <c r="F802" s="42"/>
      <c r="G802" s="42"/>
      <c r="H802" s="42"/>
      <c r="I802" s="42"/>
      <c r="J802" s="42"/>
      <c r="K802" s="42"/>
      <c r="L802" s="42"/>
      <c r="M802" s="42"/>
      <c r="N802" s="42"/>
      <c r="O802" s="42"/>
      <c r="P802" s="42"/>
      <c r="Q802" s="42"/>
      <c r="R802" s="42"/>
      <c r="S802" s="42"/>
      <c r="T802" s="42"/>
      <c r="U802" s="42"/>
      <c r="V802" s="42"/>
      <c r="W802" s="42"/>
      <c r="X802" s="42"/>
      <c r="Y802" s="42"/>
      <c r="Z802" s="42"/>
    </row>
    <row r="803" spans="1:26" ht="12.75" customHeight="1" x14ac:dyDescent="0.25">
      <c r="A803" s="42"/>
      <c r="B803" s="42"/>
      <c r="C803" s="42"/>
      <c r="D803" s="42"/>
      <c r="E803" s="42"/>
      <c r="F803" s="42"/>
      <c r="G803" s="42"/>
      <c r="H803" s="42"/>
      <c r="I803" s="42"/>
      <c r="J803" s="42"/>
      <c r="K803" s="42"/>
      <c r="L803" s="42"/>
      <c r="M803" s="42"/>
      <c r="N803" s="42"/>
      <c r="O803" s="42"/>
      <c r="P803" s="42"/>
      <c r="Q803" s="42"/>
      <c r="R803" s="42"/>
      <c r="S803" s="42"/>
      <c r="T803" s="42"/>
      <c r="U803" s="42"/>
      <c r="V803" s="42"/>
      <c r="W803" s="42"/>
      <c r="X803" s="42"/>
      <c r="Y803" s="42"/>
      <c r="Z803" s="42"/>
    </row>
    <row r="804" spans="1:26" ht="12.75" customHeight="1" x14ac:dyDescent="0.25">
      <c r="A804" s="42"/>
      <c r="B804" s="42"/>
      <c r="C804" s="42"/>
      <c r="D804" s="42"/>
      <c r="E804" s="42"/>
      <c r="F804" s="42"/>
      <c r="G804" s="42"/>
      <c r="H804" s="42"/>
      <c r="I804" s="42"/>
      <c r="J804" s="42"/>
      <c r="K804" s="42"/>
      <c r="L804" s="42"/>
      <c r="M804" s="42"/>
      <c r="N804" s="42"/>
      <c r="O804" s="42"/>
      <c r="P804" s="42"/>
      <c r="Q804" s="42"/>
      <c r="R804" s="42"/>
      <c r="S804" s="42"/>
      <c r="T804" s="42"/>
      <c r="U804" s="42"/>
      <c r="V804" s="42"/>
      <c r="W804" s="42"/>
      <c r="X804" s="42"/>
      <c r="Y804" s="42"/>
      <c r="Z804" s="42"/>
    </row>
    <row r="805" spans="1:26" ht="12.75" customHeight="1" x14ac:dyDescent="0.25">
      <c r="A805" s="42"/>
      <c r="B805" s="42"/>
      <c r="C805" s="42"/>
      <c r="D805" s="42"/>
      <c r="E805" s="42"/>
      <c r="F805" s="42"/>
      <c r="G805" s="42"/>
      <c r="H805" s="42"/>
      <c r="I805" s="42"/>
      <c r="J805" s="42"/>
      <c r="K805" s="42"/>
      <c r="L805" s="42"/>
      <c r="M805" s="42"/>
      <c r="N805" s="42"/>
      <c r="O805" s="42"/>
      <c r="P805" s="42"/>
      <c r="Q805" s="42"/>
      <c r="R805" s="42"/>
      <c r="S805" s="42"/>
      <c r="T805" s="42"/>
      <c r="U805" s="42"/>
      <c r="V805" s="42"/>
      <c r="W805" s="42"/>
      <c r="X805" s="42"/>
      <c r="Y805" s="42"/>
      <c r="Z805" s="42"/>
    </row>
    <row r="806" spans="1:26" ht="12.75" customHeight="1" x14ac:dyDescent="0.25">
      <c r="A806" s="42"/>
      <c r="B806" s="42"/>
      <c r="C806" s="42"/>
      <c r="D806" s="42"/>
      <c r="E806" s="42"/>
      <c r="F806" s="42"/>
      <c r="G806" s="42"/>
      <c r="H806" s="42"/>
      <c r="I806" s="42"/>
      <c r="J806" s="42"/>
      <c r="K806" s="42"/>
      <c r="L806" s="42"/>
      <c r="M806" s="42"/>
      <c r="N806" s="42"/>
      <c r="O806" s="42"/>
      <c r="P806" s="42"/>
      <c r="Q806" s="42"/>
      <c r="R806" s="42"/>
      <c r="S806" s="42"/>
      <c r="T806" s="42"/>
      <c r="U806" s="42"/>
      <c r="V806" s="42"/>
      <c r="W806" s="42"/>
      <c r="X806" s="42"/>
      <c r="Y806" s="42"/>
      <c r="Z806" s="42"/>
    </row>
    <row r="807" spans="1:26" ht="12.75" customHeight="1" x14ac:dyDescent="0.25">
      <c r="A807" s="42"/>
      <c r="B807" s="42"/>
      <c r="C807" s="42"/>
      <c r="D807" s="42"/>
      <c r="E807" s="42"/>
      <c r="F807" s="42"/>
      <c r="G807" s="42"/>
      <c r="H807" s="42"/>
      <c r="I807" s="42"/>
      <c r="J807" s="42"/>
      <c r="K807" s="42"/>
      <c r="L807" s="42"/>
      <c r="M807" s="42"/>
      <c r="N807" s="42"/>
      <c r="O807" s="42"/>
      <c r="P807" s="42"/>
      <c r="Q807" s="42"/>
      <c r="R807" s="42"/>
      <c r="S807" s="42"/>
      <c r="T807" s="42"/>
      <c r="U807" s="42"/>
      <c r="V807" s="42"/>
      <c r="W807" s="42"/>
      <c r="X807" s="42"/>
      <c r="Y807" s="42"/>
      <c r="Z807" s="42"/>
    </row>
    <row r="808" spans="1:26" ht="12.75" customHeight="1" x14ac:dyDescent="0.25">
      <c r="A808" s="42"/>
      <c r="B808" s="42"/>
      <c r="C808" s="42"/>
      <c r="D808" s="42"/>
      <c r="E808" s="42"/>
      <c r="F808" s="42"/>
      <c r="G808" s="42"/>
      <c r="H808" s="42"/>
      <c r="I808" s="42"/>
      <c r="J808" s="42"/>
      <c r="K808" s="42"/>
      <c r="L808" s="42"/>
      <c r="M808" s="42"/>
      <c r="N808" s="42"/>
      <c r="O808" s="42"/>
      <c r="P808" s="42"/>
      <c r="Q808" s="42"/>
      <c r="R808" s="42"/>
      <c r="S808" s="42"/>
      <c r="T808" s="42"/>
      <c r="U808" s="42"/>
      <c r="V808" s="42"/>
      <c r="W808" s="42"/>
      <c r="X808" s="42"/>
      <c r="Y808" s="42"/>
      <c r="Z808" s="42"/>
    </row>
    <row r="809" spans="1:26" ht="12.75" customHeight="1" x14ac:dyDescent="0.25">
      <c r="A809" s="42"/>
      <c r="B809" s="42"/>
      <c r="C809" s="42"/>
      <c r="D809" s="42"/>
      <c r="E809" s="42"/>
      <c r="F809" s="42"/>
      <c r="G809" s="42"/>
      <c r="H809" s="42"/>
      <c r="I809" s="42"/>
      <c r="J809" s="42"/>
      <c r="K809" s="42"/>
      <c r="L809" s="42"/>
      <c r="M809" s="42"/>
      <c r="N809" s="42"/>
      <c r="O809" s="42"/>
      <c r="P809" s="42"/>
      <c r="Q809" s="42"/>
      <c r="R809" s="42"/>
      <c r="S809" s="42"/>
      <c r="T809" s="42"/>
      <c r="U809" s="42"/>
      <c r="V809" s="42"/>
      <c r="W809" s="42"/>
      <c r="X809" s="42"/>
      <c r="Y809" s="42"/>
      <c r="Z809" s="42"/>
    </row>
    <row r="810" spans="1:26" ht="12.75" customHeight="1" x14ac:dyDescent="0.25">
      <c r="A810" s="42"/>
      <c r="B810" s="42"/>
      <c r="C810" s="42"/>
      <c r="D810" s="42"/>
      <c r="E810" s="42"/>
      <c r="F810" s="42"/>
      <c r="G810" s="42"/>
      <c r="H810" s="42"/>
      <c r="I810" s="42"/>
      <c r="J810" s="42"/>
      <c r="K810" s="42"/>
      <c r="L810" s="42"/>
      <c r="M810" s="42"/>
      <c r="N810" s="42"/>
      <c r="O810" s="42"/>
      <c r="P810" s="42"/>
      <c r="Q810" s="42"/>
      <c r="R810" s="42"/>
      <c r="S810" s="42"/>
      <c r="T810" s="42"/>
      <c r="U810" s="42"/>
      <c r="V810" s="42"/>
      <c r="W810" s="42"/>
      <c r="X810" s="42"/>
      <c r="Y810" s="42"/>
      <c r="Z810" s="42"/>
    </row>
    <row r="811" spans="1:26" ht="12.75" customHeight="1" x14ac:dyDescent="0.25">
      <c r="A811" s="42"/>
      <c r="B811" s="42"/>
      <c r="C811" s="42"/>
      <c r="D811" s="42"/>
      <c r="E811" s="42"/>
      <c r="F811" s="42"/>
      <c r="G811" s="42"/>
      <c r="H811" s="42"/>
      <c r="I811" s="42"/>
      <c r="J811" s="42"/>
      <c r="K811" s="42"/>
      <c r="L811" s="42"/>
      <c r="M811" s="42"/>
      <c r="N811" s="42"/>
      <c r="O811" s="42"/>
      <c r="P811" s="42"/>
      <c r="Q811" s="42"/>
      <c r="R811" s="42"/>
      <c r="S811" s="42"/>
      <c r="T811" s="42"/>
      <c r="U811" s="42"/>
      <c r="V811" s="42"/>
      <c r="W811" s="42"/>
      <c r="X811" s="42"/>
      <c r="Y811" s="42"/>
      <c r="Z811" s="42"/>
    </row>
    <row r="812" spans="1:26" ht="12.75" customHeight="1" x14ac:dyDescent="0.25">
      <c r="A812" s="42"/>
      <c r="B812" s="42"/>
      <c r="C812" s="42"/>
      <c r="D812" s="42"/>
      <c r="E812" s="42"/>
      <c r="F812" s="42"/>
      <c r="G812" s="42"/>
      <c r="H812" s="42"/>
      <c r="I812" s="42"/>
      <c r="J812" s="42"/>
      <c r="K812" s="42"/>
      <c r="L812" s="42"/>
      <c r="M812" s="42"/>
      <c r="N812" s="42"/>
      <c r="O812" s="42"/>
      <c r="P812" s="42"/>
      <c r="Q812" s="42"/>
      <c r="R812" s="42"/>
      <c r="S812" s="42"/>
      <c r="T812" s="42"/>
      <c r="U812" s="42"/>
      <c r="V812" s="42"/>
      <c r="W812" s="42"/>
      <c r="X812" s="42"/>
      <c r="Y812" s="42"/>
      <c r="Z812" s="42"/>
    </row>
    <row r="813" spans="1:26" ht="12.75" customHeight="1" x14ac:dyDescent="0.25">
      <c r="A813" s="42"/>
      <c r="B813" s="42"/>
      <c r="C813" s="42"/>
      <c r="D813" s="42"/>
      <c r="E813" s="42"/>
      <c r="F813" s="42"/>
      <c r="G813" s="42"/>
      <c r="H813" s="42"/>
      <c r="I813" s="42"/>
      <c r="J813" s="42"/>
      <c r="K813" s="42"/>
      <c r="L813" s="42"/>
      <c r="M813" s="42"/>
      <c r="N813" s="42"/>
      <c r="O813" s="42"/>
      <c r="P813" s="42"/>
      <c r="Q813" s="42"/>
      <c r="R813" s="42"/>
      <c r="S813" s="42"/>
      <c r="T813" s="42"/>
      <c r="U813" s="42"/>
      <c r="V813" s="42"/>
      <c r="W813" s="42"/>
      <c r="X813" s="42"/>
      <c r="Y813" s="42"/>
      <c r="Z813" s="42"/>
    </row>
    <row r="814" spans="1:26" ht="12.75" customHeight="1" x14ac:dyDescent="0.25">
      <c r="A814" s="42"/>
      <c r="B814" s="42"/>
      <c r="C814" s="42"/>
      <c r="D814" s="42"/>
      <c r="E814" s="42"/>
      <c r="F814" s="42"/>
      <c r="G814" s="42"/>
      <c r="H814" s="42"/>
      <c r="I814" s="42"/>
      <c r="J814" s="42"/>
      <c r="K814" s="42"/>
      <c r="L814" s="42"/>
      <c r="M814" s="42"/>
      <c r="N814" s="42"/>
      <c r="O814" s="42"/>
      <c r="P814" s="42"/>
      <c r="Q814" s="42"/>
      <c r="R814" s="42"/>
      <c r="S814" s="42"/>
      <c r="T814" s="42"/>
      <c r="U814" s="42"/>
      <c r="V814" s="42"/>
      <c r="W814" s="42"/>
      <c r="X814" s="42"/>
      <c r="Y814" s="42"/>
      <c r="Z814" s="42"/>
    </row>
    <row r="815" spans="1:26" ht="12.75" customHeight="1" x14ac:dyDescent="0.25">
      <c r="A815" s="42"/>
      <c r="B815" s="42"/>
      <c r="C815" s="42"/>
      <c r="D815" s="42"/>
      <c r="E815" s="42"/>
      <c r="F815" s="42"/>
      <c r="G815" s="42"/>
      <c r="H815" s="42"/>
      <c r="I815" s="42"/>
      <c r="J815" s="42"/>
      <c r="K815" s="42"/>
      <c r="L815" s="42"/>
      <c r="M815" s="42"/>
      <c r="N815" s="42"/>
      <c r="O815" s="42"/>
      <c r="P815" s="42"/>
      <c r="Q815" s="42"/>
      <c r="R815" s="42"/>
      <c r="S815" s="42"/>
      <c r="T815" s="42"/>
      <c r="U815" s="42"/>
      <c r="V815" s="42"/>
      <c r="W815" s="42"/>
      <c r="X815" s="42"/>
      <c r="Y815" s="42"/>
      <c r="Z815" s="42"/>
    </row>
    <row r="816" spans="1:26" ht="12.75" customHeight="1" x14ac:dyDescent="0.25">
      <c r="A816" s="42"/>
      <c r="B816" s="42"/>
      <c r="C816" s="42"/>
      <c r="D816" s="42"/>
      <c r="E816" s="42"/>
      <c r="F816" s="42"/>
      <c r="G816" s="42"/>
      <c r="H816" s="42"/>
      <c r="I816" s="42"/>
      <c r="J816" s="42"/>
      <c r="K816" s="42"/>
      <c r="L816" s="42"/>
      <c r="M816" s="42"/>
      <c r="N816" s="42"/>
      <c r="O816" s="42"/>
      <c r="P816" s="42"/>
      <c r="Q816" s="42"/>
      <c r="R816" s="42"/>
      <c r="S816" s="42"/>
      <c r="T816" s="42"/>
      <c r="U816" s="42"/>
      <c r="V816" s="42"/>
      <c r="W816" s="42"/>
      <c r="X816" s="42"/>
      <c r="Y816" s="42"/>
      <c r="Z816" s="42"/>
    </row>
    <row r="817" spans="1:26" ht="12.75" customHeight="1" x14ac:dyDescent="0.25">
      <c r="A817" s="42"/>
      <c r="B817" s="42"/>
      <c r="C817" s="42"/>
      <c r="D817" s="42"/>
      <c r="E817" s="42"/>
      <c r="F817" s="42"/>
      <c r="G817" s="42"/>
      <c r="H817" s="42"/>
      <c r="I817" s="42"/>
      <c r="J817" s="42"/>
      <c r="K817" s="42"/>
      <c r="L817" s="42"/>
      <c r="M817" s="42"/>
      <c r="N817" s="42"/>
      <c r="O817" s="42"/>
      <c r="P817" s="42"/>
      <c r="Q817" s="42"/>
      <c r="R817" s="42"/>
      <c r="S817" s="42"/>
      <c r="T817" s="42"/>
      <c r="U817" s="42"/>
      <c r="V817" s="42"/>
      <c r="W817" s="42"/>
      <c r="X817" s="42"/>
      <c r="Y817" s="42"/>
      <c r="Z817" s="42"/>
    </row>
    <row r="818" spans="1:26" ht="12.75" customHeight="1" x14ac:dyDescent="0.25">
      <c r="A818" s="42"/>
      <c r="B818" s="42"/>
      <c r="C818" s="42"/>
      <c r="D818" s="42"/>
      <c r="E818" s="42"/>
      <c r="F818" s="42"/>
      <c r="G818" s="42"/>
      <c r="H818" s="42"/>
      <c r="I818" s="42"/>
      <c r="J818" s="42"/>
      <c r="K818" s="42"/>
      <c r="L818" s="42"/>
      <c r="M818" s="42"/>
      <c r="N818" s="42"/>
      <c r="O818" s="42"/>
      <c r="P818" s="42"/>
      <c r="Q818" s="42"/>
      <c r="R818" s="42"/>
      <c r="S818" s="42"/>
      <c r="T818" s="42"/>
      <c r="U818" s="42"/>
      <c r="V818" s="42"/>
      <c r="W818" s="42"/>
      <c r="X818" s="42"/>
      <c r="Y818" s="42"/>
      <c r="Z818" s="42"/>
    </row>
    <row r="819" spans="1:26" ht="12.75" customHeight="1" x14ac:dyDescent="0.25">
      <c r="A819" s="42"/>
      <c r="B819" s="42"/>
      <c r="C819" s="42"/>
      <c r="D819" s="42"/>
      <c r="E819" s="42"/>
      <c r="F819" s="42"/>
      <c r="G819" s="42"/>
      <c r="H819" s="42"/>
      <c r="I819" s="42"/>
      <c r="J819" s="42"/>
      <c r="K819" s="42"/>
      <c r="L819" s="42"/>
      <c r="M819" s="42"/>
      <c r="N819" s="42"/>
      <c r="O819" s="42"/>
      <c r="P819" s="42"/>
      <c r="Q819" s="42"/>
      <c r="R819" s="42"/>
      <c r="S819" s="42"/>
      <c r="T819" s="42"/>
      <c r="U819" s="42"/>
      <c r="V819" s="42"/>
      <c r="W819" s="42"/>
      <c r="X819" s="42"/>
      <c r="Y819" s="42"/>
      <c r="Z819" s="42"/>
    </row>
    <row r="820" spans="1:26" ht="12.75" customHeight="1" x14ac:dyDescent="0.25">
      <c r="A820" s="42"/>
      <c r="B820" s="42"/>
      <c r="C820" s="42"/>
      <c r="D820" s="42"/>
      <c r="E820" s="42"/>
      <c r="F820" s="42"/>
      <c r="G820" s="42"/>
      <c r="H820" s="42"/>
      <c r="I820" s="42"/>
      <c r="J820" s="42"/>
      <c r="K820" s="42"/>
      <c r="L820" s="42"/>
      <c r="M820" s="42"/>
      <c r="N820" s="42"/>
      <c r="O820" s="42"/>
      <c r="P820" s="42"/>
      <c r="Q820" s="42"/>
      <c r="R820" s="42"/>
      <c r="S820" s="42"/>
      <c r="T820" s="42"/>
      <c r="U820" s="42"/>
      <c r="V820" s="42"/>
      <c r="W820" s="42"/>
      <c r="X820" s="42"/>
      <c r="Y820" s="42"/>
      <c r="Z820" s="42"/>
    </row>
    <row r="821" spans="1:26" ht="12.75" customHeight="1" x14ac:dyDescent="0.25">
      <c r="A821" s="42"/>
      <c r="B821" s="42"/>
      <c r="C821" s="42"/>
      <c r="D821" s="42"/>
      <c r="E821" s="42"/>
      <c r="F821" s="42"/>
      <c r="G821" s="42"/>
      <c r="H821" s="42"/>
      <c r="I821" s="42"/>
      <c r="J821" s="42"/>
      <c r="K821" s="42"/>
      <c r="L821" s="42"/>
      <c r="M821" s="42"/>
      <c r="N821" s="42"/>
      <c r="O821" s="42"/>
      <c r="P821" s="42"/>
      <c r="Q821" s="42"/>
      <c r="R821" s="42"/>
      <c r="S821" s="42"/>
      <c r="T821" s="42"/>
      <c r="U821" s="42"/>
      <c r="V821" s="42"/>
      <c r="W821" s="42"/>
      <c r="X821" s="42"/>
      <c r="Y821" s="42"/>
      <c r="Z821" s="42"/>
    </row>
    <row r="822" spans="1:26" ht="12.75" customHeight="1" x14ac:dyDescent="0.25">
      <c r="A822" s="42"/>
      <c r="B822" s="42"/>
      <c r="C822" s="42"/>
      <c r="D822" s="42"/>
      <c r="E822" s="42"/>
      <c r="F822" s="42"/>
      <c r="G822" s="42"/>
      <c r="H822" s="42"/>
      <c r="I822" s="42"/>
      <c r="J822" s="42"/>
      <c r="K822" s="42"/>
      <c r="L822" s="42"/>
      <c r="M822" s="42"/>
      <c r="N822" s="42"/>
      <c r="O822" s="42"/>
      <c r="P822" s="42"/>
      <c r="Q822" s="42"/>
      <c r="R822" s="42"/>
      <c r="S822" s="42"/>
      <c r="T822" s="42"/>
      <c r="U822" s="42"/>
      <c r="V822" s="42"/>
      <c r="W822" s="42"/>
      <c r="X822" s="42"/>
      <c r="Y822" s="42"/>
      <c r="Z822" s="42"/>
    </row>
    <row r="823" spans="1:26" ht="12.75" customHeight="1" x14ac:dyDescent="0.25">
      <c r="A823" s="42"/>
      <c r="B823" s="42"/>
      <c r="C823" s="42"/>
      <c r="D823" s="42"/>
      <c r="E823" s="42"/>
      <c r="F823" s="42"/>
      <c r="G823" s="42"/>
      <c r="H823" s="42"/>
      <c r="I823" s="42"/>
      <c r="J823" s="42"/>
      <c r="K823" s="42"/>
      <c r="L823" s="42"/>
      <c r="M823" s="42"/>
      <c r="N823" s="42"/>
      <c r="O823" s="42"/>
      <c r="P823" s="42"/>
      <c r="Q823" s="42"/>
      <c r="R823" s="42"/>
      <c r="S823" s="42"/>
      <c r="T823" s="42"/>
      <c r="U823" s="42"/>
      <c r="V823" s="42"/>
      <c r="W823" s="42"/>
      <c r="X823" s="42"/>
      <c r="Y823" s="42"/>
      <c r="Z823" s="42"/>
    </row>
    <row r="824" spans="1:26" ht="12.75" customHeight="1" x14ac:dyDescent="0.25">
      <c r="A824" s="42"/>
      <c r="B824" s="42"/>
      <c r="C824" s="42"/>
      <c r="D824" s="42"/>
      <c r="E824" s="42"/>
      <c r="F824" s="42"/>
      <c r="G824" s="42"/>
      <c r="H824" s="42"/>
      <c r="I824" s="42"/>
      <c r="J824" s="42"/>
      <c r="K824" s="42"/>
      <c r="L824" s="42"/>
      <c r="M824" s="42"/>
      <c r="N824" s="42"/>
      <c r="O824" s="42"/>
      <c r="P824" s="42"/>
      <c r="Q824" s="42"/>
      <c r="R824" s="42"/>
      <c r="S824" s="42"/>
      <c r="T824" s="42"/>
      <c r="U824" s="42"/>
      <c r="V824" s="42"/>
      <c r="W824" s="42"/>
      <c r="X824" s="42"/>
      <c r="Y824" s="42"/>
      <c r="Z824" s="42"/>
    </row>
    <row r="825" spans="1:26" ht="12.75" customHeight="1" x14ac:dyDescent="0.25">
      <c r="A825" s="42"/>
      <c r="B825" s="42"/>
      <c r="C825" s="42"/>
      <c r="D825" s="42"/>
      <c r="E825" s="42"/>
      <c r="F825" s="42"/>
      <c r="G825" s="42"/>
      <c r="H825" s="42"/>
      <c r="I825" s="42"/>
      <c r="J825" s="42"/>
      <c r="K825" s="42"/>
      <c r="L825" s="42"/>
      <c r="M825" s="42"/>
      <c r="N825" s="42"/>
      <c r="O825" s="42"/>
      <c r="P825" s="42"/>
      <c r="Q825" s="42"/>
      <c r="R825" s="42"/>
      <c r="S825" s="42"/>
      <c r="T825" s="42"/>
      <c r="U825" s="42"/>
      <c r="V825" s="42"/>
      <c r="W825" s="42"/>
      <c r="X825" s="42"/>
      <c r="Y825" s="42"/>
      <c r="Z825" s="42"/>
    </row>
    <row r="826" spans="1:26" ht="12.75" customHeight="1" x14ac:dyDescent="0.25">
      <c r="A826" s="42"/>
      <c r="B826" s="42"/>
      <c r="C826" s="42"/>
      <c r="D826" s="42"/>
      <c r="E826" s="42"/>
      <c r="F826" s="42"/>
      <c r="G826" s="42"/>
      <c r="H826" s="42"/>
      <c r="I826" s="42"/>
      <c r="J826" s="42"/>
      <c r="K826" s="42"/>
      <c r="L826" s="42"/>
      <c r="M826" s="42"/>
      <c r="N826" s="42"/>
      <c r="O826" s="42"/>
      <c r="P826" s="42"/>
      <c r="Q826" s="42"/>
      <c r="R826" s="42"/>
      <c r="S826" s="42"/>
      <c r="T826" s="42"/>
      <c r="U826" s="42"/>
      <c r="V826" s="42"/>
      <c r="W826" s="42"/>
      <c r="X826" s="42"/>
      <c r="Y826" s="42"/>
      <c r="Z826" s="42"/>
    </row>
    <row r="827" spans="1:26" ht="12.75" customHeight="1" x14ac:dyDescent="0.25">
      <c r="A827" s="42"/>
      <c r="B827" s="42"/>
      <c r="C827" s="42"/>
      <c r="D827" s="42"/>
      <c r="E827" s="42"/>
      <c r="F827" s="42"/>
      <c r="G827" s="42"/>
      <c r="H827" s="42"/>
      <c r="I827" s="42"/>
      <c r="J827" s="42"/>
      <c r="K827" s="42"/>
      <c r="L827" s="42"/>
      <c r="M827" s="42"/>
      <c r="N827" s="42"/>
      <c r="O827" s="42"/>
      <c r="P827" s="42"/>
      <c r="Q827" s="42"/>
      <c r="R827" s="42"/>
      <c r="S827" s="42"/>
      <c r="T827" s="42"/>
      <c r="U827" s="42"/>
      <c r="V827" s="42"/>
      <c r="W827" s="42"/>
      <c r="X827" s="42"/>
      <c r="Y827" s="42"/>
      <c r="Z827" s="42"/>
    </row>
    <row r="828" spans="1:26" ht="12.75" customHeight="1" x14ac:dyDescent="0.25">
      <c r="A828" s="42"/>
      <c r="B828" s="42"/>
      <c r="C828" s="42"/>
      <c r="D828" s="42"/>
      <c r="E828" s="42"/>
      <c r="F828" s="42"/>
      <c r="G828" s="42"/>
      <c r="H828" s="42"/>
      <c r="I828" s="42"/>
      <c r="J828" s="42"/>
      <c r="K828" s="42"/>
      <c r="L828" s="42"/>
      <c r="M828" s="42"/>
      <c r="N828" s="42"/>
      <c r="O828" s="42"/>
      <c r="P828" s="42"/>
      <c r="Q828" s="42"/>
      <c r="R828" s="42"/>
      <c r="S828" s="42"/>
      <c r="T828" s="42"/>
      <c r="U828" s="42"/>
      <c r="V828" s="42"/>
      <c r="W828" s="42"/>
      <c r="X828" s="42"/>
      <c r="Y828" s="42"/>
      <c r="Z828" s="42"/>
    </row>
    <row r="829" spans="1:26" ht="12.75" customHeight="1" x14ac:dyDescent="0.25">
      <c r="A829" s="42"/>
      <c r="B829" s="42"/>
      <c r="C829" s="42"/>
      <c r="D829" s="42"/>
      <c r="E829" s="42"/>
      <c r="F829" s="42"/>
      <c r="G829" s="42"/>
      <c r="H829" s="42"/>
      <c r="I829" s="42"/>
      <c r="J829" s="42"/>
      <c r="K829" s="42"/>
      <c r="L829" s="42"/>
      <c r="M829" s="42"/>
      <c r="N829" s="42"/>
      <c r="O829" s="42"/>
      <c r="P829" s="42"/>
      <c r="Q829" s="42"/>
      <c r="R829" s="42"/>
      <c r="S829" s="42"/>
      <c r="T829" s="42"/>
      <c r="U829" s="42"/>
      <c r="V829" s="42"/>
      <c r="W829" s="42"/>
      <c r="X829" s="42"/>
      <c r="Y829" s="42"/>
      <c r="Z829" s="42"/>
    </row>
    <row r="830" spans="1:26" ht="12.75" customHeight="1" x14ac:dyDescent="0.25">
      <c r="A830" s="42"/>
      <c r="B830" s="42"/>
      <c r="C830" s="42"/>
      <c r="D830" s="42"/>
      <c r="E830" s="42"/>
      <c r="F830" s="42"/>
      <c r="G830" s="42"/>
      <c r="H830" s="42"/>
      <c r="I830" s="42"/>
      <c r="J830" s="42"/>
      <c r="K830" s="42"/>
      <c r="L830" s="42"/>
      <c r="M830" s="42"/>
      <c r="N830" s="42"/>
      <c r="O830" s="42"/>
      <c r="P830" s="42"/>
      <c r="Q830" s="42"/>
      <c r="R830" s="42"/>
      <c r="S830" s="42"/>
      <c r="T830" s="42"/>
      <c r="U830" s="42"/>
      <c r="V830" s="42"/>
      <c r="W830" s="42"/>
      <c r="X830" s="42"/>
      <c r="Y830" s="42"/>
      <c r="Z830" s="42"/>
    </row>
    <row r="831" spans="1:26" ht="12.75" customHeight="1" x14ac:dyDescent="0.25">
      <c r="A831" s="42"/>
      <c r="B831" s="42"/>
      <c r="C831" s="42"/>
      <c r="D831" s="42"/>
      <c r="E831" s="42"/>
      <c r="F831" s="42"/>
      <c r="G831" s="42"/>
      <c r="H831" s="42"/>
      <c r="I831" s="42"/>
      <c r="J831" s="42"/>
      <c r="K831" s="42"/>
      <c r="L831" s="42"/>
      <c r="M831" s="42"/>
      <c r="N831" s="42"/>
      <c r="O831" s="42"/>
      <c r="P831" s="42"/>
      <c r="Q831" s="42"/>
      <c r="R831" s="42"/>
      <c r="S831" s="42"/>
      <c r="T831" s="42"/>
      <c r="U831" s="42"/>
      <c r="V831" s="42"/>
      <c r="W831" s="42"/>
      <c r="X831" s="42"/>
      <c r="Y831" s="42"/>
      <c r="Z831" s="42"/>
    </row>
    <row r="832" spans="1:26" ht="12.75" customHeight="1" x14ac:dyDescent="0.25">
      <c r="A832" s="42"/>
      <c r="B832" s="42"/>
      <c r="C832" s="42"/>
      <c r="D832" s="42"/>
      <c r="E832" s="42"/>
      <c r="F832" s="42"/>
      <c r="G832" s="42"/>
      <c r="H832" s="42"/>
      <c r="I832" s="42"/>
      <c r="J832" s="42"/>
      <c r="K832" s="42"/>
      <c r="L832" s="42"/>
      <c r="M832" s="42"/>
      <c r="N832" s="42"/>
      <c r="O832" s="42"/>
      <c r="P832" s="42"/>
      <c r="Q832" s="42"/>
      <c r="R832" s="42"/>
      <c r="S832" s="42"/>
      <c r="T832" s="42"/>
      <c r="U832" s="42"/>
      <c r="V832" s="42"/>
      <c r="W832" s="42"/>
      <c r="X832" s="42"/>
      <c r="Y832" s="42"/>
      <c r="Z832" s="42"/>
    </row>
    <row r="833" spans="1:26" ht="12.75" customHeight="1" x14ac:dyDescent="0.25">
      <c r="A833" s="42"/>
      <c r="B833" s="42"/>
      <c r="C833" s="42"/>
      <c r="D833" s="42"/>
      <c r="E833" s="42"/>
      <c r="F833" s="42"/>
      <c r="G833" s="42"/>
      <c r="H833" s="42"/>
      <c r="I833" s="42"/>
      <c r="J833" s="42"/>
      <c r="K833" s="42"/>
      <c r="L833" s="42"/>
      <c r="M833" s="42"/>
      <c r="N833" s="42"/>
      <c r="O833" s="42"/>
      <c r="P833" s="42"/>
      <c r="Q833" s="42"/>
      <c r="R833" s="42"/>
      <c r="S833" s="42"/>
      <c r="T833" s="42"/>
      <c r="U833" s="42"/>
      <c r="V833" s="42"/>
      <c r="W833" s="42"/>
      <c r="X833" s="42"/>
      <c r="Y833" s="42"/>
      <c r="Z833" s="42"/>
    </row>
    <row r="834" spans="1:26" ht="12.75" customHeight="1" x14ac:dyDescent="0.25">
      <c r="A834" s="42"/>
      <c r="B834" s="42"/>
      <c r="C834" s="42"/>
      <c r="D834" s="42"/>
      <c r="E834" s="42"/>
      <c r="F834" s="42"/>
      <c r="G834" s="42"/>
      <c r="H834" s="42"/>
      <c r="I834" s="42"/>
      <c r="J834" s="42"/>
      <c r="K834" s="42"/>
      <c r="L834" s="42"/>
      <c r="M834" s="42"/>
      <c r="N834" s="42"/>
      <c r="O834" s="42"/>
      <c r="P834" s="42"/>
      <c r="Q834" s="42"/>
      <c r="R834" s="42"/>
      <c r="S834" s="42"/>
      <c r="T834" s="42"/>
      <c r="U834" s="42"/>
      <c r="V834" s="42"/>
      <c r="W834" s="42"/>
      <c r="X834" s="42"/>
      <c r="Y834" s="42"/>
      <c r="Z834" s="42"/>
    </row>
    <row r="835" spans="1:26" ht="12.75" customHeight="1" x14ac:dyDescent="0.25">
      <c r="A835" s="42"/>
      <c r="B835" s="42"/>
      <c r="C835" s="42"/>
      <c r="D835" s="42"/>
      <c r="E835" s="42"/>
      <c r="F835" s="42"/>
      <c r="G835" s="42"/>
      <c r="H835" s="42"/>
      <c r="I835" s="42"/>
      <c r="J835" s="42"/>
      <c r="K835" s="42"/>
      <c r="L835" s="42"/>
      <c r="M835" s="42"/>
      <c r="N835" s="42"/>
      <c r="O835" s="42"/>
      <c r="P835" s="42"/>
      <c r="Q835" s="42"/>
      <c r="R835" s="42"/>
      <c r="S835" s="42"/>
      <c r="T835" s="42"/>
      <c r="U835" s="42"/>
      <c r="V835" s="42"/>
      <c r="W835" s="42"/>
      <c r="X835" s="42"/>
      <c r="Y835" s="42"/>
      <c r="Z835" s="42"/>
    </row>
    <row r="836" spans="1:26" ht="12.75" customHeight="1" x14ac:dyDescent="0.25">
      <c r="A836" s="42"/>
      <c r="B836" s="42"/>
      <c r="C836" s="42"/>
      <c r="D836" s="42"/>
      <c r="E836" s="42"/>
      <c r="F836" s="42"/>
      <c r="G836" s="42"/>
      <c r="H836" s="42"/>
      <c r="I836" s="42"/>
      <c r="J836" s="42"/>
      <c r="K836" s="42"/>
      <c r="L836" s="42"/>
      <c r="M836" s="42"/>
      <c r="N836" s="42"/>
      <c r="O836" s="42"/>
      <c r="P836" s="42"/>
      <c r="Q836" s="42"/>
      <c r="R836" s="42"/>
      <c r="S836" s="42"/>
      <c r="T836" s="42"/>
      <c r="U836" s="42"/>
      <c r="V836" s="42"/>
      <c r="W836" s="42"/>
      <c r="X836" s="42"/>
      <c r="Y836" s="42"/>
      <c r="Z836" s="42"/>
    </row>
    <row r="837" spans="1:26" ht="12.75" customHeight="1" x14ac:dyDescent="0.25">
      <c r="A837" s="42"/>
      <c r="B837" s="42"/>
      <c r="C837" s="42"/>
      <c r="D837" s="42"/>
      <c r="E837" s="42"/>
      <c r="F837" s="42"/>
      <c r="G837" s="42"/>
      <c r="H837" s="42"/>
      <c r="I837" s="42"/>
      <c r="J837" s="42"/>
      <c r="K837" s="42"/>
      <c r="L837" s="42"/>
      <c r="M837" s="42"/>
      <c r="N837" s="42"/>
      <c r="O837" s="42"/>
      <c r="P837" s="42"/>
      <c r="Q837" s="42"/>
      <c r="R837" s="42"/>
      <c r="S837" s="42"/>
      <c r="T837" s="42"/>
      <c r="U837" s="42"/>
      <c r="V837" s="42"/>
      <c r="W837" s="42"/>
      <c r="X837" s="42"/>
      <c r="Y837" s="42"/>
      <c r="Z837" s="42"/>
    </row>
    <row r="838" spans="1:26" ht="12.75" customHeight="1" x14ac:dyDescent="0.25">
      <c r="A838" s="42"/>
      <c r="B838" s="42"/>
      <c r="C838" s="42"/>
      <c r="D838" s="42"/>
      <c r="E838" s="42"/>
      <c r="F838" s="42"/>
      <c r="G838" s="42"/>
      <c r="H838" s="42"/>
      <c r="I838" s="42"/>
      <c r="J838" s="42"/>
      <c r="K838" s="42"/>
      <c r="L838" s="42"/>
      <c r="M838" s="42"/>
      <c r="N838" s="42"/>
      <c r="O838" s="42"/>
      <c r="P838" s="42"/>
      <c r="Q838" s="42"/>
      <c r="R838" s="42"/>
      <c r="S838" s="42"/>
      <c r="T838" s="42"/>
      <c r="U838" s="42"/>
      <c r="V838" s="42"/>
      <c r="W838" s="42"/>
      <c r="X838" s="42"/>
      <c r="Y838" s="42"/>
      <c r="Z838" s="42"/>
    </row>
    <row r="839" spans="1:26" ht="12.75" customHeight="1" x14ac:dyDescent="0.25">
      <c r="A839" s="42"/>
      <c r="B839" s="42"/>
      <c r="C839" s="42"/>
      <c r="D839" s="42"/>
      <c r="E839" s="42"/>
      <c r="F839" s="42"/>
      <c r="G839" s="42"/>
      <c r="H839" s="42"/>
      <c r="I839" s="42"/>
      <c r="J839" s="42"/>
      <c r="K839" s="42"/>
      <c r="L839" s="42"/>
      <c r="M839" s="42"/>
      <c r="N839" s="42"/>
      <c r="O839" s="42"/>
      <c r="P839" s="42"/>
      <c r="Q839" s="42"/>
      <c r="R839" s="42"/>
      <c r="S839" s="42"/>
      <c r="T839" s="42"/>
      <c r="U839" s="42"/>
      <c r="V839" s="42"/>
      <c r="W839" s="42"/>
      <c r="X839" s="42"/>
      <c r="Y839" s="42"/>
      <c r="Z839" s="42"/>
    </row>
    <row r="840" spans="1:26" ht="12.75" customHeight="1" x14ac:dyDescent="0.25">
      <c r="A840" s="42"/>
      <c r="B840" s="42"/>
      <c r="C840" s="42"/>
      <c r="D840" s="42"/>
      <c r="E840" s="42"/>
      <c r="F840" s="42"/>
      <c r="G840" s="42"/>
      <c r="H840" s="42"/>
      <c r="I840" s="42"/>
      <c r="J840" s="42"/>
      <c r="K840" s="42"/>
      <c r="L840" s="42"/>
      <c r="M840" s="42"/>
      <c r="N840" s="42"/>
      <c r="O840" s="42"/>
      <c r="P840" s="42"/>
      <c r="Q840" s="42"/>
      <c r="R840" s="42"/>
      <c r="S840" s="42"/>
      <c r="T840" s="42"/>
      <c r="U840" s="42"/>
      <c r="V840" s="42"/>
      <c r="W840" s="42"/>
      <c r="X840" s="42"/>
      <c r="Y840" s="42"/>
      <c r="Z840" s="42"/>
    </row>
    <row r="841" spans="1:26" ht="12.75" customHeight="1" x14ac:dyDescent="0.25">
      <c r="A841" s="42"/>
      <c r="B841" s="42"/>
      <c r="C841" s="42"/>
      <c r="D841" s="42"/>
      <c r="E841" s="42"/>
      <c r="F841" s="42"/>
      <c r="G841" s="42"/>
      <c r="H841" s="42"/>
      <c r="I841" s="42"/>
      <c r="J841" s="42"/>
      <c r="K841" s="42"/>
      <c r="L841" s="42"/>
      <c r="M841" s="42"/>
      <c r="N841" s="42"/>
      <c r="O841" s="42"/>
      <c r="P841" s="42"/>
      <c r="Q841" s="42"/>
      <c r="R841" s="42"/>
      <c r="S841" s="42"/>
      <c r="T841" s="42"/>
      <c r="U841" s="42"/>
      <c r="V841" s="42"/>
      <c r="W841" s="42"/>
      <c r="X841" s="42"/>
      <c r="Y841" s="42"/>
      <c r="Z841" s="42"/>
    </row>
    <row r="842" spans="1:26" ht="12.75" customHeight="1" x14ac:dyDescent="0.25">
      <c r="A842" s="42"/>
      <c r="B842" s="42"/>
      <c r="C842" s="42"/>
      <c r="D842" s="42"/>
      <c r="E842" s="42"/>
      <c r="F842" s="42"/>
      <c r="G842" s="42"/>
      <c r="H842" s="42"/>
      <c r="I842" s="42"/>
      <c r="J842" s="42"/>
      <c r="K842" s="42"/>
      <c r="L842" s="42"/>
      <c r="M842" s="42"/>
      <c r="N842" s="42"/>
      <c r="O842" s="42"/>
      <c r="P842" s="42"/>
      <c r="Q842" s="42"/>
      <c r="R842" s="42"/>
      <c r="S842" s="42"/>
      <c r="T842" s="42"/>
      <c r="U842" s="42"/>
      <c r="V842" s="42"/>
      <c r="W842" s="42"/>
      <c r="X842" s="42"/>
      <c r="Y842" s="42"/>
      <c r="Z842" s="42"/>
    </row>
    <row r="843" spans="1:26" ht="12.75" customHeight="1" x14ac:dyDescent="0.25">
      <c r="A843" s="42"/>
      <c r="B843" s="42"/>
      <c r="C843" s="42"/>
      <c r="D843" s="42"/>
      <c r="E843" s="42"/>
      <c r="F843" s="42"/>
      <c r="G843" s="42"/>
      <c r="H843" s="42"/>
      <c r="I843" s="42"/>
      <c r="J843" s="42"/>
      <c r="K843" s="42"/>
      <c r="L843" s="42"/>
      <c r="M843" s="42"/>
      <c r="N843" s="42"/>
      <c r="O843" s="42"/>
      <c r="P843" s="42"/>
      <c r="Q843" s="42"/>
      <c r="R843" s="42"/>
      <c r="S843" s="42"/>
      <c r="T843" s="42"/>
      <c r="U843" s="42"/>
      <c r="V843" s="42"/>
      <c r="W843" s="42"/>
      <c r="X843" s="42"/>
      <c r="Y843" s="42"/>
      <c r="Z843" s="42"/>
    </row>
    <row r="844" spans="1:26" ht="12.75" customHeight="1" x14ac:dyDescent="0.25">
      <c r="A844" s="42"/>
      <c r="B844" s="42"/>
      <c r="C844" s="42"/>
      <c r="D844" s="42"/>
      <c r="E844" s="42"/>
      <c r="F844" s="42"/>
      <c r="G844" s="42"/>
      <c r="H844" s="42"/>
      <c r="I844" s="42"/>
      <c r="J844" s="42"/>
      <c r="K844" s="42"/>
      <c r="L844" s="42"/>
      <c r="M844" s="42"/>
      <c r="N844" s="42"/>
      <c r="O844" s="42"/>
      <c r="P844" s="42"/>
      <c r="Q844" s="42"/>
      <c r="R844" s="42"/>
      <c r="S844" s="42"/>
      <c r="T844" s="42"/>
      <c r="U844" s="42"/>
      <c r="V844" s="42"/>
      <c r="W844" s="42"/>
      <c r="X844" s="42"/>
      <c r="Y844" s="42"/>
      <c r="Z844" s="42"/>
    </row>
    <row r="845" spans="1:26" ht="12.75" customHeight="1" x14ac:dyDescent="0.25">
      <c r="A845" s="42"/>
      <c r="B845" s="42"/>
      <c r="C845" s="42"/>
      <c r="D845" s="42"/>
      <c r="E845" s="42"/>
      <c r="F845" s="42"/>
      <c r="G845" s="42"/>
      <c r="H845" s="42"/>
      <c r="I845" s="42"/>
      <c r="J845" s="42"/>
      <c r="K845" s="42"/>
      <c r="L845" s="42"/>
      <c r="M845" s="42"/>
      <c r="N845" s="42"/>
      <c r="O845" s="42"/>
      <c r="P845" s="42"/>
      <c r="Q845" s="42"/>
      <c r="R845" s="42"/>
      <c r="S845" s="42"/>
      <c r="T845" s="42"/>
      <c r="U845" s="42"/>
      <c r="V845" s="42"/>
      <c r="W845" s="42"/>
      <c r="X845" s="42"/>
      <c r="Y845" s="42"/>
      <c r="Z845" s="42"/>
    </row>
    <row r="846" spans="1:26" ht="12.75" customHeight="1" x14ac:dyDescent="0.25">
      <c r="A846" s="42"/>
      <c r="B846" s="42"/>
      <c r="C846" s="42"/>
      <c r="D846" s="42"/>
      <c r="E846" s="42"/>
      <c r="F846" s="42"/>
      <c r="G846" s="42"/>
      <c r="H846" s="42"/>
      <c r="I846" s="42"/>
      <c r="J846" s="42"/>
      <c r="K846" s="42"/>
      <c r="L846" s="42"/>
      <c r="M846" s="42"/>
      <c r="N846" s="42"/>
      <c r="O846" s="42"/>
      <c r="P846" s="42"/>
      <c r="Q846" s="42"/>
      <c r="R846" s="42"/>
      <c r="S846" s="42"/>
      <c r="T846" s="42"/>
      <c r="U846" s="42"/>
      <c r="V846" s="42"/>
      <c r="W846" s="42"/>
      <c r="X846" s="42"/>
      <c r="Y846" s="42"/>
      <c r="Z846" s="42"/>
    </row>
    <row r="847" spans="1:26" ht="12.75" customHeight="1" x14ac:dyDescent="0.25">
      <c r="A847" s="42"/>
      <c r="B847" s="42"/>
      <c r="C847" s="42"/>
      <c r="D847" s="42"/>
      <c r="E847" s="42"/>
      <c r="F847" s="42"/>
      <c r="G847" s="42"/>
      <c r="H847" s="42"/>
      <c r="I847" s="42"/>
      <c r="J847" s="42"/>
      <c r="K847" s="42"/>
      <c r="L847" s="42"/>
      <c r="M847" s="42"/>
      <c r="N847" s="42"/>
      <c r="O847" s="42"/>
      <c r="P847" s="42"/>
      <c r="Q847" s="42"/>
      <c r="R847" s="42"/>
      <c r="S847" s="42"/>
      <c r="T847" s="42"/>
      <c r="U847" s="42"/>
      <c r="V847" s="42"/>
      <c r="W847" s="42"/>
      <c r="X847" s="42"/>
      <c r="Y847" s="42"/>
      <c r="Z847" s="42"/>
    </row>
    <row r="848" spans="1:26" ht="12.75" customHeight="1" x14ac:dyDescent="0.25">
      <c r="A848" s="42"/>
      <c r="B848" s="42"/>
      <c r="C848" s="42"/>
      <c r="D848" s="42"/>
      <c r="E848" s="42"/>
      <c r="F848" s="42"/>
      <c r="G848" s="42"/>
      <c r="H848" s="42"/>
      <c r="I848" s="42"/>
      <c r="J848" s="42"/>
      <c r="K848" s="42"/>
      <c r="L848" s="42"/>
      <c r="M848" s="42"/>
      <c r="N848" s="42"/>
      <c r="O848" s="42"/>
      <c r="P848" s="42"/>
      <c r="Q848" s="42"/>
      <c r="R848" s="42"/>
      <c r="S848" s="42"/>
      <c r="T848" s="42"/>
      <c r="U848" s="42"/>
      <c r="V848" s="42"/>
      <c r="W848" s="42"/>
      <c r="X848" s="42"/>
      <c r="Y848" s="42"/>
      <c r="Z848" s="42"/>
    </row>
    <row r="849" spans="1:26" ht="12.75" customHeight="1" x14ac:dyDescent="0.25">
      <c r="A849" s="42"/>
      <c r="B849" s="42"/>
      <c r="C849" s="42"/>
      <c r="D849" s="42"/>
      <c r="E849" s="42"/>
      <c r="F849" s="42"/>
      <c r="G849" s="42"/>
      <c r="H849" s="42"/>
      <c r="I849" s="42"/>
      <c r="J849" s="42"/>
      <c r="K849" s="42"/>
      <c r="L849" s="42"/>
      <c r="M849" s="42"/>
      <c r="N849" s="42"/>
      <c r="O849" s="42"/>
      <c r="P849" s="42"/>
      <c r="Q849" s="42"/>
      <c r="R849" s="42"/>
      <c r="S849" s="42"/>
      <c r="T849" s="42"/>
      <c r="U849" s="42"/>
      <c r="V849" s="42"/>
      <c r="W849" s="42"/>
      <c r="X849" s="42"/>
      <c r="Y849" s="42"/>
      <c r="Z849" s="42"/>
    </row>
    <row r="850" spans="1:26" ht="12.75" customHeight="1" x14ac:dyDescent="0.25">
      <c r="A850" s="42"/>
      <c r="B850" s="42"/>
      <c r="C850" s="42"/>
      <c r="D850" s="42"/>
      <c r="E850" s="42"/>
      <c r="F850" s="42"/>
      <c r="G850" s="42"/>
      <c r="H850" s="42"/>
      <c r="I850" s="42"/>
      <c r="J850" s="42"/>
      <c r="K850" s="42"/>
      <c r="L850" s="42"/>
      <c r="M850" s="42"/>
      <c r="N850" s="42"/>
      <c r="O850" s="42"/>
      <c r="P850" s="42"/>
      <c r="Q850" s="42"/>
      <c r="R850" s="42"/>
      <c r="S850" s="42"/>
      <c r="T850" s="42"/>
      <c r="U850" s="42"/>
      <c r="V850" s="42"/>
      <c r="W850" s="42"/>
      <c r="X850" s="42"/>
      <c r="Y850" s="42"/>
      <c r="Z850" s="42"/>
    </row>
    <row r="851" spans="1:26" ht="12.75" customHeight="1" x14ac:dyDescent="0.25">
      <c r="A851" s="42"/>
      <c r="B851" s="42"/>
      <c r="C851" s="42"/>
      <c r="D851" s="42"/>
      <c r="E851" s="42"/>
      <c r="F851" s="42"/>
      <c r="G851" s="42"/>
      <c r="H851" s="42"/>
      <c r="I851" s="42"/>
      <c r="J851" s="42"/>
      <c r="K851" s="42"/>
      <c r="L851" s="42"/>
      <c r="M851" s="42"/>
      <c r="N851" s="42"/>
      <c r="O851" s="42"/>
      <c r="P851" s="42"/>
      <c r="Q851" s="42"/>
      <c r="R851" s="42"/>
      <c r="S851" s="42"/>
      <c r="T851" s="42"/>
      <c r="U851" s="42"/>
      <c r="V851" s="42"/>
      <c r="W851" s="42"/>
      <c r="X851" s="42"/>
      <c r="Y851" s="42"/>
      <c r="Z851" s="42"/>
    </row>
    <row r="852" spans="1:26" ht="12.75" customHeight="1" x14ac:dyDescent="0.25">
      <c r="A852" s="42"/>
      <c r="B852" s="42"/>
      <c r="C852" s="42"/>
      <c r="D852" s="42"/>
      <c r="E852" s="42"/>
      <c r="F852" s="42"/>
      <c r="G852" s="42"/>
      <c r="H852" s="42"/>
      <c r="I852" s="42"/>
      <c r="J852" s="42"/>
      <c r="K852" s="42"/>
      <c r="L852" s="42"/>
      <c r="M852" s="42"/>
      <c r="N852" s="42"/>
      <c r="O852" s="42"/>
      <c r="P852" s="42"/>
      <c r="Q852" s="42"/>
      <c r="R852" s="42"/>
      <c r="S852" s="42"/>
      <c r="T852" s="42"/>
      <c r="U852" s="42"/>
      <c r="V852" s="42"/>
      <c r="W852" s="42"/>
      <c r="X852" s="42"/>
      <c r="Y852" s="42"/>
      <c r="Z852" s="42"/>
    </row>
    <row r="853" spans="1:26" ht="12.75" customHeight="1" x14ac:dyDescent="0.25">
      <c r="A853" s="42"/>
      <c r="B853" s="42"/>
      <c r="C853" s="42"/>
      <c r="D853" s="42"/>
      <c r="E853" s="42"/>
      <c r="F853" s="42"/>
      <c r="G853" s="42"/>
      <c r="H853" s="42"/>
      <c r="I853" s="42"/>
      <c r="J853" s="42"/>
      <c r="K853" s="42"/>
      <c r="L853" s="42"/>
      <c r="M853" s="42"/>
      <c r="N853" s="42"/>
      <c r="O853" s="42"/>
      <c r="P853" s="42"/>
      <c r="Q853" s="42"/>
      <c r="R853" s="42"/>
      <c r="S853" s="42"/>
      <c r="T853" s="42"/>
      <c r="U853" s="42"/>
      <c r="V853" s="42"/>
      <c r="W853" s="42"/>
      <c r="X853" s="42"/>
      <c r="Y853" s="42"/>
      <c r="Z853" s="42"/>
    </row>
    <row r="854" spans="1:26" ht="12.75" customHeight="1" x14ac:dyDescent="0.25">
      <c r="A854" s="42"/>
      <c r="B854" s="42"/>
      <c r="C854" s="42"/>
      <c r="D854" s="42"/>
      <c r="E854" s="42"/>
      <c r="F854" s="42"/>
      <c r="G854" s="42"/>
      <c r="H854" s="42"/>
      <c r="I854" s="42"/>
      <c r="J854" s="42"/>
      <c r="K854" s="42"/>
      <c r="L854" s="42"/>
      <c r="M854" s="42"/>
      <c r="N854" s="42"/>
      <c r="O854" s="42"/>
      <c r="P854" s="42"/>
      <c r="Q854" s="42"/>
      <c r="R854" s="42"/>
      <c r="S854" s="42"/>
      <c r="T854" s="42"/>
      <c r="U854" s="42"/>
      <c r="V854" s="42"/>
      <c r="W854" s="42"/>
      <c r="X854" s="42"/>
      <c r="Y854" s="42"/>
      <c r="Z854" s="42"/>
    </row>
    <row r="855" spans="1:26" ht="12.75" customHeight="1" x14ac:dyDescent="0.25">
      <c r="A855" s="42"/>
      <c r="B855" s="42"/>
      <c r="C855" s="42"/>
      <c r="D855" s="42"/>
      <c r="E855" s="42"/>
      <c r="F855" s="42"/>
      <c r="G855" s="42"/>
      <c r="H855" s="42"/>
      <c r="I855" s="42"/>
      <c r="J855" s="42"/>
      <c r="K855" s="42"/>
      <c r="L855" s="42"/>
      <c r="M855" s="42"/>
      <c r="N855" s="42"/>
      <c r="O855" s="42"/>
      <c r="P855" s="42"/>
      <c r="Q855" s="42"/>
      <c r="R855" s="42"/>
      <c r="S855" s="42"/>
      <c r="T855" s="42"/>
      <c r="U855" s="42"/>
      <c r="V855" s="42"/>
      <c r="W855" s="42"/>
      <c r="X855" s="42"/>
      <c r="Y855" s="42"/>
      <c r="Z855" s="42"/>
    </row>
    <row r="856" spans="1:26" ht="12.75" customHeight="1" x14ac:dyDescent="0.25">
      <c r="A856" s="42"/>
      <c r="B856" s="42"/>
      <c r="C856" s="42"/>
      <c r="D856" s="42"/>
      <c r="E856" s="42"/>
      <c r="F856" s="42"/>
      <c r="G856" s="42"/>
      <c r="H856" s="42"/>
      <c r="I856" s="42"/>
      <c r="J856" s="42"/>
      <c r="K856" s="42"/>
      <c r="L856" s="42"/>
      <c r="M856" s="42"/>
      <c r="N856" s="42"/>
      <c r="O856" s="42"/>
      <c r="P856" s="42"/>
      <c r="Q856" s="42"/>
      <c r="R856" s="42"/>
      <c r="S856" s="42"/>
      <c r="T856" s="42"/>
      <c r="U856" s="42"/>
      <c r="V856" s="42"/>
      <c r="W856" s="42"/>
      <c r="X856" s="42"/>
      <c r="Y856" s="42"/>
      <c r="Z856" s="42"/>
    </row>
    <row r="857" spans="1:26" ht="12.75" customHeight="1" x14ac:dyDescent="0.25">
      <c r="A857" s="42"/>
      <c r="B857" s="42"/>
      <c r="C857" s="42"/>
      <c r="D857" s="42"/>
      <c r="E857" s="42"/>
      <c r="F857" s="42"/>
      <c r="G857" s="42"/>
      <c r="H857" s="42"/>
      <c r="I857" s="42"/>
      <c r="J857" s="42"/>
      <c r="K857" s="42"/>
      <c r="L857" s="42"/>
      <c r="M857" s="42"/>
      <c r="N857" s="42"/>
      <c r="O857" s="42"/>
      <c r="P857" s="42"/>
      <c r="Q857" s="42"/>
      <c r="R857" s="42"/>
      <c r="S857" s="42"/>
      <c r="T857" s="42"/>
      <c r="U857" s="42"/>
      <c r="V857" s="42"/>
      <c r="W857" s="42"/>
      <c r="X857" s="42"/>
      <c r="Y857" s="42"/>
      <c r="Z857" s="42"/>
    </row>
    <row r="858" spans="1:26" ht="12.75" customHeight="1" x14ac:dyDescent="0.25">
      <c r="A858" s="42"/>
      <c r="B858" s="42"/>
      <c r="C858" s="42"/>
      <c r="D858" s="42"/>
      <c r="E858" s="42"/>
      <c r="F858" s="42"/>
      <c r="G858" s="42"/>
      <c r="H858" s="42"/>
      <c r="I858" s="42"/>
      <c r="J858" s="42"/>
      <c r="K858" s="42"/>
      <c r="L858" s="42"/>
      <c r="M858" s="42"/>
      <c r="N858" s="42"/>
      <c r="O858" s="42"/>
      <c r="P858" s="42"/>
      <c r="Q858" s="42"/>
      <c r="R858" s="42"/>
      <c r="S858" s="42"/>
      <c r="T858" s="42"/>
      <c r="U858" s="42"/>
      <c r="V858" s="42"/>
      <c r="W858" s="42"/>
      <c r="X858" s="42"/>
      <c r="Y858" s="42"/>
      <c r="Z858" s="42"/>
    </row>
    <row r="859" spans="1:26" ht="12.75" customHeight="1" x14ac:dyDescent="0.25">
      <c r="A859" s="42"/>
      <c r="B859" s="42"/>
      <c r="C859" s="42"/>
      <c r="D859" s="42"/>
      <c r="E859" s="42"/>
      <c r="F859" s="42"/>
      <c r="G859" s="42"/>
      <c r="H859" s="42"/>
      <c r="I859" s="42"/>
      <c r="J859" s="42"/>
      <c r="K859" s="42"/>
      <c r="L859" s="42"/>
      <c r="M859" s="42"/>
      <c r="N859" s="42"/>
      <c r="O859" s="42"/>
      <c r="P859" s="42"/>
      <c r="Q859" s="42"/>
      <c r="R859" s="42"/>
      <c r="S859" s="42"/>
      <c r="T859" s="42"/>
      <c r="U859" s="42"/>
      <c r="V859" s="42"/>
      <c r="W859" s="42"/>
      <c r="X859" s="42"/>
      <c r="Y859" s="42"/>
      <c r="Z859" s="42"/>
    </row>
    <row r="860" spans="1:26" ht="12.75" customHeight="1" x14ac:dyDescent="0.25">
      <c r="A860" s="42"/>
      <c r="B860" s="42"/>
      <c r="C860" s="42"/>
      <c r="D860" s="42"/>
      <c r="E860" s="42"/>
      <c r="F860" s="42"/>
      <c r="G860" s="42"/>
      <c r="H860" s="42"/>
      <c r="I860" s="42"/>
      <c r="J860" s="42"/>
      <c r="K860" s="42"/>
      <c r="L860" s="42"/>
      <c r="M860" s="42"/>
      <c r="N860" s="42"/>
      <c r="O860" s="42"/>
      <c r="P860" s="42"/>
      <c r="Q860" s="42"/>
      <c r="R860" s="42"/>
      <c r="S860" s="42"/>
      <c r="T860" s="42"/>
      <c r="U860" s="42"/>
      <c r="V860" s="42"/>
      <c r="W860" s="42"/>
      <c r="X860" s="42"/>
      <c r="Y860" s="42"/>
      <c r="Z860" s="42"/>
    </row>
    <row r="861" spans="1:26" ht="12.75" customHeight="1" x14ac:dyDescent="0.25">
      <c r="A861" s="42"/>
      <c r="B861" s="42"/>
      <c r="C861" s="42"/>
      <c r="D861" s="42"/>
      <c r="E861" s="42"/>
      <c r="F861" s="42"/>
      <c r="G861" s="42"/>
      <c r="H861" s="42"/>
      <c r="I861" s="42"/>
      <c r="J861" s="42"/>
      <c r="K861" s="42"/>
      <c r="L861" s="42"/>
      <c r="M861" s="42"/>
      <c r="N861" s="42"/>
      <c r="O861" s="42"/>
      <c r="P861" s="42"/>
      <c r="Q861" s="42"/>
      <c r="R861" s="42"/>
      <c r="S861" s="42"/>
      <c r="T861" s="42"/>
      <c r="U861" s="42"/>
      <c r="V861" s="42"/>
      <c r="W861" s="42"/>
      <c r="X861" s="42"/>
      <c r="Y861" s="42"/>
      <c r="Z861" s="42"/>
    </row>
    <row r="862" spans="1:26" ht="12.75" customHeight="1" x14ac:dyDescent="0.25">
      <c r="A862" s="42"/>
      <c r="B862" s="42"/>
      <c r="C862" s="42"/>
      <c r="D862" s="42"/>
      <c r="E862" s="42"/>
      <c r="F862" s="42"/>
      <c r="G862" s="42"/>
      <c r="H862" s="42"/>
      <c r="I862" s="42"/>
      <c r="J862" s="42"/>
      <c r="K862" s="42"/>
      <c r="L862" s="42"/>
      <c r="M862" s="42"/>
      <c r="N862" s="42"/>
      <c r="O862" s="42"/>
      <c r="P862" s="42"/>
      <c r="Q862" s="42"/>
      <c r="R862" s="42"/>
      <c r="S862" s="42"/>
      <c r="T862" s="42"/>
      <c r="U862" s="42"/>
      <c r="V862" s="42"/>
      <c r="W862" s="42"/>
      <c r="X862" s="42"/>
      <c r="Y862" s="42"/>
      <c r="Z862" s="42"/>
    </row>
    <row r="863" spans="1:26" ht="12.75" customHeight="1" x14ac:dyDescent="0.25">
      <c r="A863" s="42"/>
      <c r="B863" s="42"/>
      <c r="C863" s="42"/>
      <c r="D863" s="42"/>
      <c r="E863" s="42"/>
      <c r="F863" s="42"/>
      <c r="G863" s="42"/>
      <c r="H863" s="42"/>
      <c r="I863" s="42"/>
      <c r="J863" s="42"/>
      <c r="K863" s="42"/>
      <c r="L863" s="42"/>
      <c r="M863" s="42"/>
      <c r="N863" s="42"/>
      <c r="O863" s="42"/>
      <c r="P863" s="42"/>
      <c r="Q863" s="42"/>
      <c r="R863" s="42"/>
      <c r="S863" s="42"/>
      <c r="T863" s="42"/>
      <c r="U863" s="42"/>
      <c r="V863" s="42"/>
      <c r="W863" s="42"/>
      <c r="X863" s="42"/>
      <c r="Y863" s="42"/>
      <c r="Z863" s="42"/>
    </row>
    <row r="864" spans="1:26" ht="12.75" customHeight="1" x14ac:dyDescent="0.25">
      <c r="A864" s="42"/>
      <c r="B864" s="42"/>
      <c r="C864" s="42"/>
      <c r="D864" s="42"/>
      <c r="E864" s="42"/>
      <c r="F864" s="42"/>
      <c r="G864" s="42"/>
      <c r="H864" s="42"/>
      <c r="I864" s="42"/>
      <c r="J864" s="42"/>
      <c r="K864" s="42"/>
      <c r="L864" s="42"/>
      <c r="M864" s="42"/>
      <c r="N864" s="42"/>
      <c r="O864" s="42"/>
      <c r="P864" s="42"/>
      <c r="Q864" s="42"/>
      <c r="R864" s="42"/>
      <c r="S864" s="42"/>
      <c r="T864" s="42"/>
      <c r="U864" s="42"/>
      <c r="V864" s="42"/>
      <c r="W864" s="42"/>
      <c r="X864" s="42"/>
      <c r="Y864" s="42"/>
      <c r="Z864" s="42"/>
    </row>
    <row r="865" spans="1:26" ht="12.75" customHeight="1" x14ac:dyDescent="0.25">
      <c r="A865" s="42"/>
      <c r="B865" s="42"/>
      <c r="C865" s="42"/>
      <c r="D865" s="42"/>
      <c r="E865" s="42"/>
      <c r="F865" s="42"/>
      <c r="G865" s="42"/>
      <c r="H865" s="42"/>
      <c r="I865" s="42"/>
      <c r="J865" s="42"/>
      <c r="K865" s="42"/>
      <c r="L865" s="42"/>
      <c r="M865" s="42"/>
      <c r="N865" s="42"/>
      <c r="O865" s="42"/>
      <c r="P865" s="42"/>
      <c r="Q865" s="42"/>
      <c r="R865" s="42"/>
      <c r="S865" s="42"/>
      <c r="T865" s="42"/>
      <c r="U865" s="42"/>
      <c r="V865" s="42"/>
      <c r="W865" s="42"/>
      <c r="X865" s="42"/>
      <c r="Y865" s="42"/>
      <c r="Z865" s="42"/>
    </row>
    <row r="866" spans="1:26" ht="12.75" customHeight="1" x14ac:dyDescent="0.25">
      <c r="A866" s="42"/>
      <c r="B866" s="42"/>
      <c r="C866" s="42"/>
      <c r="D866" s="42"/>
      <c r="E866" s="42"/>
      <c r="F866" s="42"/>
      <c r="G866" s="42"/>
      <c r="H866" s="42"/>
      <c r="I866" s="42"/>
      <c r="J866" s="42"/>
      <c r="K866" s="42"/>
      <c r="L866" s="42"/>
      <c r="M866" s="42"/>
      <c r="N866" s="42"/>
      <c r="O866" s="42"/>
      <c r="P866" s="42"/>
      <c r="Q866" s="42"/>
      <c r="R866" s="42"/>
      <c r="S866" s="42"/>
      <c r="T866" s="42"/>
      <c r="U866" s="42"/>
      <c r="V866" s="42"/>
      <c r="W866" s="42"/>
      <c r="X866" s="42"/>
      <c r="Y866" s="42"/>
      <c r="Z866" s="42"/>
    </row>
    <row r="867" spans="1:26" ht="12.75" customHeight="1" x14ac:dyDescent="0.25">
      <c r="A867" s="42"/>
      <c r="B867" s="42"/>
      <c r="C867" s="42"/>
      <c r="D867" s="42"/>
      <c r="E867" s="42"/>
      <c r="F867" s="42"/>
      <c r="G867" s="42"/>
      <c r="H867" s="42"/>
      <c r="I867" s="42"/>
      <c r="J867" s="42"/>
      <c r="K867" s="42"/>
      <c r="L867" s="42"/>
      <c r="M867" s="42"/>
      <c r="N867" s="42"/>
      <c r="O867" s="42"/>
      <c r="P867" s="42"/>
      <c r="Q867" s="42"/>
      <c r="R867" s="42"/>
      <c r="S867" s="42"/>
      <c r="T867" s="42"/>
      <c r="U867" s="42"/>
      <c r="V867" s="42"/>
      <c r="W867" s="42"/>
      <c r="X867" s="42"/>
      <c r="Y867" s="42"/>
      <c r="Z867" s="42"/>
    </row>
    <row r="868" spans="1:26" ht="12.75" customHeight="1" x14ac:dyDescent="0.25">
      <c r="A868" s="42"/>
      <c r="B868" s="42"/>
      <c r="C868" s="42"/>
      <c r="D868" s="42"/>
      <c r="E868" s="42"/>
      <c r="F868" s="42"/>
      <c r="G868" s="42"/>
      <c r="H868" s="42"/>
      <c r="I868" s="42"/>
      <c r="J868" s="42"/>
      <c r="K868" s="42"/>
      <c r="L868" s="42"/>
      <c r="M868" s="42"/>
      <c r="N868" s="42"/>
      <c r="O868" s="42"/>
      <c r="P868" s="42"/>
      <c r="Q868" s="42"/>
      <c r="R868" s="42"/>
      <c r="S868" s="42"/>
      <c r="T868" s="42"/>
      <c r="U868" s="42"/>
      <c r="V868" s="42"/>
      <c r="W868" s="42"/>
      <c r="X868" s="42"/>
      <c r="Y868" s="42"/>
      <c r="Z868" s="42"/>
    </row>
    <row r="869" spans="1:26" ht="12.75" customHeight="1" x14ac:dyDescent="0.25">
      <c r="A869" s="42"/>
      <c r="B869" s="42"/>
      <c r="C869" s="42"/>
      <c r="D869" s="42"/>
      <c r="E869" s="42"/>
      <c r="F869" s="42"/>
      <c r="G869" s="42"/>
      <c r="H869" s="42"/>
      <c r="I869" s="42"/>
      <c r="J869" s="42"/>
      <c r="K869" s="42"/>
      <c r="L869" s="42"/>
      <c r="M869" s="42"/>
      <c r="N869" s="42"/>
      <c r="O869" s="42"/>
      <c r="P869" s="42"/>
      <c r="Q869" s="42"/>
      <c r="R869" s="42"/>
      <c r="S869" s="42"/>
      <c r="T869" s="42"/>
      <c r="U869" s="42"/>
      <c r="V869" s="42"/>
      <c r="W869" s="42"/>
      <c r="X869" s="42"/>
      <c r="Y869" s="42"/>
      <c r="Z869" s="42"/>
    </row>
    <row r="870" spans="1:26" ht="12.75" customHeight="1" x14ac:dyDescent="0.25">
      <c r="A870" s="42"/>
      <c r="B870" s="42"/>
      <c r="C870" s="42"/>
      <c r="D870" s="42"/>
      <c r="E870" s="42"/>
      <c r="F870" s="42"/>
      <c r="G870" s="42"/>
      <c r="H870" s="42"/>
      <c r="I870" s="42"/>
      <c r="J870" s="42"/>
      <c r="K870" s="42"/>
      <c r="L870" s="42"/>
      <c r="M870" s="42"/>
      <c r="N870" s="42"/>
      <c r="O870" s="42"/>
      <c r="P870" s="42"/>
      <c r="Q870" s="42"/>
      <c r="R870" s="42"/>
      <c r="S870" s="42"/>
      <c r="T870" s="42"/>
      <c r="U870" s="42"/>
      <c r="V870" s="42"/>
      <c r="W870" s="42"/>
      <c r="X870" s="42"/>
      <c r="Y870" s="42"/>
      <c r="Z870" s="42"/>
    </row>
    <row r="871" spans="1:26" ht="12.75" customHeight="1" x14ac:dyDescent="0.25">
      <c r="A871" s="42"/>
      <c r="B871" s="42"/>
      <c r="C871" s="42"/>
      <c r="D871" s="42"/>
      <c r="E871" s="42"/>
      <c r="F871" s="42"/>
      <c r="G871" s="42"/>
      <c r="H871" s="42"/>
      <c r="I871" s="42"/>
      <c r="J871" s="42"/>
      <c r="K871" s="42"/>
      <c r="L871" s="42"/>
      <c r="M871" s="42"/>
      <c r="N871" s="42"/>
      <c r="O871" s="42"/>
      <c r="P871" s="42"/>
      <c r="Q871" s="42"/>
      <c r="R871" s="42"/>
      <c r="S871" s="42"/>
      <c r="T871" s="42"/>
      <c r="U871" s="42"/>
      <c r="V871" s="42"/>
      <c r="W871" s="42"/>
      <c r="X871" s="42"/>
      <c r="Y871" s="42"/>
      <c r="Z871" s="42"/>
    </row>
    <row r="872" spans="1:26" ht="12.75" customHeight="1" x14ac:dyDescent="0.25">
      <c r="A872" s="42"/>
      <c r="B872" s="42"/>
      <c r="C872" s="42"/>
      <c r="D872" s="42"/>
      <c r="E872" s="42"/>
      <c r="F872" s="42"/>
      <c r="G872" s="42"/>
      <c r="H872" s="42"/>
      <c r="I872" s="42"/>
      <c r="J872" s="42"/>
      <c r="K872" s="42"/>
      <c r="L872" s="42"/>
      <c r="M872" s="42"/>
      <c r="N872" s="42"/>
      <c r="O872" s="42"/>
      <c r="P872" s="42"/>
      <c r="Q872" s="42"/>
      <c r="R872" s="42"/>
      <c r="S872" s="42"/>
      <c r="T872" s="42"/>
      <c r="U872" s="42"/>
      <c r="V872" s="42"/>
      <c r="W872" s="42"/>
      <c r="X872" s="42"/>
      <c r="Y872" s="42"/>
      <c r="Z872" s="42"/>
    </row>
    <row r="873" spans="1:26" ht="12.75" customHeight="1" x14ac:dyDescent="0.25">
      <c r="A873" s="42"/>
      <c r="B873" s="42"/>
      <c r="C873" s="42"/>
      <c r="D873" s="42"/>
      <c r="E873" s="42"/>
      <c r="F873" s="42"/>
      <c r="G873" s="42"/>
      <c r="H873" s="42"/>
      <c r="I873" s="42"/>
      <c r="J873" s="42"/>
      <c r="K873" s="42"/>
      <c r="L873" s="42"/>
      <c r="M873" s="42"/>
      <c r="N873" s="42"/>
      <c r="O873" s="42"/>
      <c r="P873" s="42"/>
      <c r="Q873" s="42"/>
      <c r="R873" s="42"/>
      <c r="S873" s="42"/>
      <c r="T873" s="42"/>
      <c r="U873" s="42"/>
      <c r="V873" s="42"/>
      <c r="W873" s="42"/>
      <c r="X873" s="42"/>
      <c r="Y873" s="42"/>
      <c r="Z873" s="42"/>
    </row>
    <row r="874" spans="1:26" ht="12.75" customHeight="1" x14ac:dyDescent="0.25">
      <c r="A874" s="42"/>
      <c r="B874" s="42"/>
      <c r="C874" s="42"/>
      <c r="D874" s="42"/>
      <c r="E874" s="42"/>
      <c r="F874" s="42"/>
      <c r="G874" s="42"/>
      <c r="H874" s="42"/>
      <c r="I874" s="42"/>
      <c r="J874" s="42"/>
      <c r="K874" s="42"/>
      <c r="L874" s="42"/>
      <c r="M874" s="42"/>
      <c r="N874" s="42"/>
      <c r="O874" s="42"/>
      <c r="P874" s="42"/>
      <c r="Q874" s="42"/>
      <c r="R874" s="42"/>
      <c r="S874" s="42"/>
      <c r="T874" s="42"/>
      <c r="U874" s="42"/>
      <c r="V874" s="42"/>
      <c r="W874" s="42"/>
      <c r="X874" s="42"/>
      <c r="Y874" s="42"/>
      <c r="Z874" s="42"/>
    </row>
    <row r="875" spans="1:26" ht="12.75" customHeight="1" x14ac:dyDescent="0.25">
      <c r="A875" s="42"/>
      <c r="B875" s="42"/>
      <c r="C875" s="42"/>
      <c r="D875" s="42"/>
      <c r="E875" s="42"/>
      <c r="F875" s="42"/>
      <c r="G875" s="42"/>
      <c r="H875" s="42"/>
      <c r="I875" s="42"/>
      <c r="J875" s="42"/>
      <c r="K875" s="42"/>
      <c r="L875" s="42"/>
      <c r="M875" s="42"/>
      <c r="N875" s="42"/>
      <c r="O875" s="42"/>
      <c r="P875" s="42"/>
      <c r="Q875" s="42"/>
      <c r="R875" s="42"/>
      <c r="S875" s="42"/>
      <c r="T875" s="42"/>
      <c r="U875" s="42"/>
      <c r="V875" s="42"/>
      <c r="W875" s="42"/>
      <c r="X875" s="42"/>
      <c r="Y875" s="42"/>
      <c r="Z875" s="42"/>
    </row>
    <row r="876" spans="1:26" ht="12.75" customHeight="1" x14ac:dyDescent="0.25">
      <c r="A876" s="42"/>
      <c r="B876" s="42"/>
      <c r="C876" s="42"/>
      <c r="D876" s="42"/>
      <c r="E876" s="42"/>
      <c r="F876" s="42"/>
      <c r="G876" s="42"/>
      <c r="H876" s="42"/>
      <c r="I876" s="42"/>
      <c r="J876" s="42"/>
      <c r="K876" s="42"/>
      <c r="L876" s="42"/>
      <c r="M876" s="42"/>
      <c r="N876" s="42"/>
      <c r="O876" s="42"/>
      <c r="P876" s="42"/>
      <c r="Q876" s="42"/>
      <c r="R876" s="42"/>
      <c r="S876" s="42"/>
      <c r="T876" s="42"/>
      <c r="U876" s="42"/>
      <c r="V876" s="42"/>
      <c r="W876" s="42"/>
      <c r="X876" s="42"/>
      <c r="Y876" s="42"/>
      <c r="Z876" s="42"/>
    </row>
    <row r="877" spans="1:26" ht="12.75" customHeight="1" x14ac:dyDescent="0.25">
      <c r="A877" s="42"/>
      <c r="B877" s="42"/>
      <c r="C877" s="42"/>
      <c r="D877" s="42"/>
      <c r="E877" s="42"/>
      <c r="F877" s="42"/>
      <c r="G877" s="42"/>
      <c r="H877" s="42"/>
      <c r="I877" s="42"/>
      <c r="J877" s="42"/>
      <c r="K877" s="42"/>
      <c r="L877" s="42"/>
      <c r="M877" s="42"/>
      <c r="N877" s="42"/>
      <c r="O877" s="42"/>
      <c r="P877" s="42"/>
      <c r="Q877" s="42"/>
      <c r="R877" s="42"/>
      <c r="S877" s="42"/>
      <c r="T877" s="42"/>
      <c r="U877" s="42"/>
      <c r="V877" s="42"/>
      <c r="W877" s="42"/>
      <c r="X877" s="42"/>
      <c r="Y877" s="42"/>
      <c r="Z877" s="42"/>
    </row>
    <row r="878" spans="1:26" ht="12.75" customHeight="1" x14ac:dyDescent="0.25">
      <c r="A878" s="42"/>
      <c r="B878" s="42"/>
      <c r="C878" s="42"/>
      <c r="D878" s="42"/>
      <c r="E878" s="42"/>
      <c r="F878" s="42"/>
      <c r="G878" s="42"/>
      <c r="H878" s="42"/>
      <c r="I878" s="42"/>
      <c r="J878" s="42"/>
      <c r="K878" s="42"/>
      <c r="L878" s="42"/>
      <c r="M878" s="42"/>
      <c r="N878" s="42"/>
      <c r="O878" s="42"/>
      <c r="P878" s="42"/>
      <c r="Q878" s="42"/>
      <c r="R878" s="42"/>
      <c r="S878" s="42"/>
      <c r="T878" s="42"/>
      <c r="U878" s="42"/>
      <c r="V878" s="42"/>
      <c r="W878" s="42"/>
      <c r="X878" s="42"/>
      <c r="Y878" s="42"/>
      <c r="Z878" s="42"/>
    </row>
    <row r="879" spans="1:26" ht="12.75" customHeight="1" x14ac:dyDescent="0.25">
      <c r="A879" s="42"/>
      <c r="B879" s="42"/>
      <c r="C879" s="42"/>
      <c r="D879" s="42"/>
      <c r="E879" s="42"/>
      <c r="F879" s="42"/>
      <c r="G879" s="42"/>
      <c r="H879" s="42"/>
      <c r="I879" s="42"/>
      <c r="J879" s="42"/>
      <c r="K879" s="42"/>
      <c r="L879" s="42"/>
      <c r="M879" s="42"/>
      <c r="N879" s="42"/>
      <c r="O879" s="42"/>
      <c r="P879" s="42"/>
      <c r="Q879" s="42"/>
      <c r="R879" s="42"/>
      <c r="S879" s="42"/>
      <c r="T879" s="42"/>
      <c r="U879" s="42"/>
      <c r="V879" s="42"/>
      <c r="W879" s="42"/>
      <c r="X879" s="42"/>
      <c r="Y879" s="42"/>
      <c r="Z879" s="42"/>
    </row>
    <row r="880" spans="1:26" ht="12.75" customHeight="1" x14ac:dyDescent="0.25">
      <c r="A880" s="42"/>
      <c r="B880" s="42"/>
      <c r="C880" s="42"/>
      <c r="D880" s="42"/>
      <c r="E880" s="42"/>
      <c r="F880" s="42"/>
      <c r="G880" s="42"/>
      <c r="H880" s="42"/>
      <c r="I880" s="42"/>
      <c r="J880" s="42"/>
      <c r="K880" s="42"/>
      <c r="L880" s="42"/>
      <c r="M880" s="42"/>
      <c r="N880" s="42"/>
      <c r="O880" s="42"/>
      <c r="P880" s="42"/>
      <c r="Q880" s="42"/>
      <c r="R880" s="42"/>
      <c r="S880" s="42"/>
      <c r="T880" s="42"/>
      <c r="U880" s="42"/>
      <c r="V880" s="42"/>
      <c r="W880" s="42"/>
      <c r="X880" s="42"/>
      <c r="Y880" s="42"/>
      <c r="Z880" s="42"/>
    </row>
    <row r="881" spans="1:26" ht="12.75" customHeight="1" x14ac:dyDescent="0.25">
      <c r="A881" s="42"/>
      <c r="B881" s="42"/>
      <c r="C881" s="42"/>
      <c r="D881" s="42"/>
      <c r="E881" s="42"/>
      <c r="F881" s="42"/>
      <c r="G881" s="42"/>
      <c r="H881" s="42"/>
      <c r="I881" s="42"/>
      <c r="J881" s="42"/>
      <c r="K881" s="42"/>
      <c r="L881" s="42"/>
      <c r="M881" s="42"/>
      <c r="N881" s="42"/>
      <c r="O881" s="42"/>
      <c r="P881" s="42"/>
      <c r="Q881" s="42"/>
      <c r="R881" s="42"/>
      <c r="S881" s="42"/>
      <c r="T881" s="42"/>
      <c r="U881" s="42"/>
      <c r="V881" s="42"/>
      <c r="W881" s="42"/>
      <c r="X881" s="42"/>
      <c r="Y881" s="42"/>
      <c r="Z881" s="42"/>
    </row>
    <row r="882" spans="1:26" ht="12.75" customHeight="1" x14ac:dyDescent="0.25">
      <c r="A882" s="42"/>
      <c r="B882" s="42"/>
      <c r="C882" s="42"/>
      <c r="D882" s="42"/>
      <c r="E882" s="42"/>
      <c r="F882" s="42"/>
      <c r="G882" s="42"/>
      <c r="H882" s="42"/>
      <c r="I882" s="42"/>
      <c r="J882" s="42"/>
      <c r="K882" s="42"/>
      <c r="L882" s="42"/>
      <c r="M882" s="42"/>
      <c r="N882" s="42"/>
      <c r="O882" s="42"/>
      <c r="P882" s="42"/>
      <c r="Q882" s="42"/>
      <c r="R882" s="42"/>
      <c r="S882" s="42"/>
      <c r="T882" s="42"/>
      <c r="U882" s="42"/>
      <c r="V882" s="42"/>
      <c r="W882" s="42"/>
      <c r="X882" s="42"/>
      <c r="Y882" s="42"/>
      <c r="Z882" s="42"/>
    </row>
    <row r="883" spans="1:26" ht="12.75" customHeight="1" x14ac:dyDescent="0.25">
      <c r="A883" s="42"/>
      <c r="B883" s="42"/>
      <c r="C883" s="42"/>
      <c r="D883" s="42"/>
      <c r="E883" s="42"/>
      <c r="F883" s="42"/>
      <c r="G883" s="42"/>
      <c r="H883" s="42"/>
      <c r="I883" s="42"/>
      <c r="J883" s="42"/>
      <c r="K883" s="42"/>
      <c r="L883" s="42"/>
      <c r="M883" s="42"/>
      <c r="N883" s="42"/>
      <c r="O883" s="42"/>
      <c r="P883" s="42"/>
      <c r="Q883" s="42"/>
      <c r="R883" s="42"/>
      <c r="S883" s="42"/>
      <c r="T883" s="42"/>
      <c r="U883" s="42"/>
      <c r="V883" s="42"/>
      <c r="W883" s="42"/>
      <c r="X883" s="42"/>
      <c r="Y883" s="42"/>
      <c r="Z883" s="42"/>
    </row>
    <row r="884" spans="1:26" ht="12.75" customHeight="1" x14ac:dyDescent="0.25">
      <c r="A884" s="42"/>
      <c r="B884" s="42"/>
      <c r="C884" s="42"/>
      <c r="D884" s="42"/>
      <c r="E884" s="42"/>
      <c r="F884" s="42"/>
      <c r="G884" s="42"/>
      <c r="H884" s="42"/>
      <c r="I884" s="42"/>
      <c r="J884" s="42"/>
      <c r="K884" s="42"/>
      <c r="L884" s="42"/>
      <c r="M884" s="42"/>
      <c r="N884" s="42"/>
      <c r="O884" s="42"/>
      <c r="P884" s="42"/>
      <c r="Q884" s="42"/>
      <c r="R884" s="42"/>
      <c r="S884" s="42"/>
      <c r="T884" s="42"/>
      <c r="U884" s="42"/>
      <c r="V884" s="42"/>
      <c r="W884" s="42"/>
      <c r="X884" s="42"/>
      <c r="Y884" s="42"/>
      <c r="Z884" s="42"/>
    </row>
    <row r="885" spans="1:26" ht="12.75" customHeight="1" x14ac:dyDescent="0.25">
      <c r="A885" s="42"/>
      <c r="B885" s="42"/>
      <c r="C885" s="42"/>
      <c r="D885" s="42"/>
      <c r="E885" s="42"/>
      <c r="F885" s="42"/>
      <c r="G885" s="42"/>
      <c r="H885" s="42"/>
      <c r="I885" s="42"/>
      <c r="J885" s="42"/>
      <c r="K885" s="42"/>
      <c r="L885" s="42"/>
      <c r="M885" s="42"/>
      <c r="N885" s="42"/>
      <c r="O885" s="42"/>
      <c r="P885" s="42"/>
      <c r="Q885" s="42"/>
      <c r="R885" s="42"/>
      <c r="S885" s="42"/>
      <c r="T885" s="42"/>
      <c r="U885" s="42"/>
      <c r="V885" s="42"/>
      <c r="W885" s="42"/>
      <c r="X885" s="42"/>
      <c r="Y885" s="42"/>
      <c r="Z885" s="42"/>
    </row>
    <row r="886" spans="1:26" ht="12.75" customHeight="1" x14ac:dyDescent="0.25">
      <c r="A886" s="42"/>
      <c r="B886" s="42"/>
      <c r="C886" s="42"/>
      <c r="D886" s="42"/>
      <c r="E886" s="42"/>
      <c r="F886" s="42"/>
      <c r="G886" s="42"/>
      <c r="H886" s="42"/>
      <c r="I886" s="42"/>
      <c r="J886" s="42"/>
      <c r="K886" s="42"/>
      <c r="L886" s="42"/>
      <c r="M886" s="42"/>
      <c r="N886" s="42"/>
      <c r="O886" s="42"/>
      <c r="P886" s="42"/>
      <c r="Q886" s="42"/>
      <c r="R886" s="42"/>
      <c r="S886" s="42"/>
      <c r="T886" s="42"/>
      <c r="U886" s="42"/>
      <c r="V886" s="42"/>
      <c r="W886" s="42"/>
      <c r="X886" s="42"/>
      <c r="Y886" s="42"/>
      <c r="Z886" s="42"/>
    </row>
    <row r="887" spans="1:26" ht="12.75" customHeight="1" x14ac:dyDescent="0.25">
      <c r="A887" s="42"/>
      <c r="B887" s="42"/>
      <c r="C887" s="42"/>
      <c r="D887" s="42"/>
      <c r="E887" s="42"/>
      <c r="F887" s="42"/>
      <c r="G887" s="42"/>
      <c r="H887" s="42"/>
      <c r="I887" s="42"/>
      <c r="J887" s="42"/>
      <c r="K887" s="42"/>
      <c r="L887" s="42"/>
      <c r="M887" s="42"/>
      <c r="N887" s="42"/>
      <c r="O887" s="42"/>
      <c r="P887" s="42"/>
      <c r="Q887" s="42"/>
      <c r="R887" s="42"/>
      <c r="S887" s="42"/>
      <c r="T887" s="42"/>
      <c r="U887" s="42"/>
      <c r="V887" s="42"/>
      <c r="W887" s="42"/>
      <c r="X887" s="42"/>
      <c r="Y887" s="42"/>
      <c r="Z887" s="42"/>
    </row>
    <row r="888" spans="1:26" ht="12.75" customHeight="1" x14ac:dyDescent="0.25">
      <c r="A888" s="42"/>
      <c r="B888" s="42"/>
      <c r="C888" s="42"/>
      <c r="D888" s="42"/>
      <c r="E888" s="42"/>
      <c r="F888" s="42"/>
      <c r="G888" s="42"/>
      <c r="H888" s="42"/>
      <c r="I888" s="42"/>
      <c r="J888" s="42"/>
      <c r="K888" s="42"/>
      <c r="L888" s="42"/>
      <c r="M888" s="42"/>
      <c r="N888" s="42"/>
      <c r="O888" s="42"/>
      <c r="P888" s="42"/>
      <c r="Q888" s="42"/>
      <c r="R888" s="42"/>
      <c r="S888" s="42"/>
      <c r="T888" s="42"/>
      <c r="U888" s="42"/>
      <c r="V888" s="42"/>
      <c r="W888" s="42"/>
      <c r="X888" s="42"/>
      <c r="Y888" s="42"/>
      <c r="Z888" s="42"/>
    </row>
    <row r="889" spans="1:26" ht="12.75" customHeight="1" x14ac:dyDescent="0.25">
      <c r="A889" s="42"/>
      <c r="B889" s="42"/>
      <c r="C889" s="42"/>
      <c r="D889" s="42"/>
      <c r="E889" s="42"/>
      <c r="F889" s="42"/>
      <c r="G889" s="42"/>
      <c r="H889" s="42"/>
      <c r="I889" s="42"/>
      <c r="J889" s="42"/>
      <c r="K889" s="42"/>
      <c r="L889" s="42"/>
      <c r="M889" s="42"/>
      <c r="N889" s="42"/>
      <c r="O889" s="42"/>
      <c r="P889" s="42"/>
      <c r="Q889" s="42"/>
      <c r="R889" s="42"/>
      <c r="S889" s="42"/>
      <c r="T889" s="42"/>
      <c r="U889" s="42"/>
      <c r="V889" s="42"/>
      <c r="W889" s="42"/>
      <c r="X889" s="42"/>
      <c r="Y889" s="42"/>
      <c r="Z889" s="42"/>
    </row>
    <row r="890" spans="1:26" ht="12.75" customHeight="1" x14ac:dyDescent="0.25">
      <c r="A890" s="42"/>
      <c r="B890" s="42"/>
      <c r="C890" s="42"/>
      <c r="D890" s="42"/>
      <c r="E890" s="42"/>
      <c r="F890" s="42"/>
      <c r="G890" s="42"/>
      <c r="H890" s="42"/>
      <c r="I890" s="42"/>
      <c r="J890" s="42"/>
      <c r="K890" s="42"/>
      <c r="L890" s="42"/>
      <c r="M890" s="42"/>
      <c r="N890" s="42"/>
      <c r="O890" s="42"/>
      <c r="P890" s="42"/>
      <c r="Q890" s="42"/>
      <c r="R890" s="42"/>
      <c r="S890" s="42"/>
      <c r="T890" s="42"/>
      <c r="U890" s="42"/>
      <c r="V890" s="42"/>
      <c r="W890" s="42"/>
      <c r="X890" s="42"/>
      <c r="Y890" s="42"/>
      <c r="Z890" s="42"/>
    </row>
    <row r="891" spans="1:26" ht="12.75" customHeight="1" x14ac:dyDescent="0.25">
      <c r="A891" s="42"/>
      <c r="B891" s="42"/>
      <c r="C891" s="42"/>
      <c r="D891" s="42"/>
      <c r="E891" s="42"/>
      <c r="F891" s="42"/>
      <c r="G891" s="42"/>
      <c r="H891" s="42"/>
      <c r="I891" s="42"/>
      <c r="J891" s="42"/>
      <c r="K891" s="42"/>
      <c r="L891" s="42"/>
      <c r="M891" s="42"/>
      <c r="N891" s="42"/>
      <c r="O891" s="42"/>
      <c r="P891" s="42"/>
      <c r="Q891" s="42"/>
      <c r="R891" s="42"/>
      <c r="S891" s="42"/>
      <c r="T891" s="42"/>
      <c r="U891" s="42"/>
      <c r="V891" s="42"/>
      <c r="W891" s="42"/>
      <c r="X891" s="42"/>
      <c r="Y891" s="42"/>
      <c r="Z891" s="42"/>
    </row>
    <row r="892" spans="1:26" ht="12.75" customHeight="1" x14ac:dyDescent="0.25">
      <c r="A892" s="42"/>
      <c r="B892" s="42"/>
      <c r="C892" s="42"/>
      <c r="D892" s="42"/>
      <c r="E892" s="42"/>
      <c r="F892" s="42"/>
      <c r="G892" s="42"/>
      <c r="H892" s="42"/>
      <c r="I892" s="42"/>
      <c r="J892" s="42"/>
      <c r="K892" s="42"/>
      <c r="L892" s="42"/>
      <c r="M892" s="42"/>
      <c r="N892" s="42"/>
      <c r="O892" s="42"/>
      <c r="P892" s="42"/>
      <c r="Q892" s="42"/>
      <c r="R892" s="42"/>
      <c r="S892" s="42"/>
      <c r="T892" s="42"/>
      <c r="U892" s="42"/>
      <c r="V892" s="42"/>
      <c r="W892" s="42"/>
      <c r="X892" s="42"/>
      <c r="Y892" s="42"/>
      <c r="Z892" s="42"/>
    </row>
    <row r="893" spans="1:26" ht="12.75" customHeight="1" x14ac:dyDescent="0.25">
      <c r="A893" s="42"/>
      <c r="B893" s="42"/>
      <c r="C893" s="42"/>
      <c r="D893" s="42"/>
      <c r="E893" s="42"/>
      <c r="F893" s="42"/>
      <c r="G893" s="42"/>
      <c r="H893" s="42"/>
      <c r="I893" s="42"/>
      <c r="J893" s="42"/>
      <c r="K893" s="42"/>
      <c r="L893" s="42"/>
      <c r="M893" s="42"/>
      <c r="N893" s="42"/>
      <c r="O893" s="42"/>
      <c r="P893" s="42"/>
      <c r="Q893" s="42"/>
      <c r="R893" s="42"/>
      <c r="S893" s="42"/>
      <c r="T893" s="42"/>
      <c r="U893" s="42"/>
      <c r="V893" s="42"/>
      <c r="W893" s="42"/>
      <c r="X893" s="42"/>
      <c r="Y893" s="42"/>
      <c r="Z893" s="42"/>
    </row>
    <row r="894" spans="1:26" ht="12.75" customHeight="1" x14ac:dyDescent="0.25">
      <c r="A894" s="42"/>
      <c r="B894" s="42"/>
      <c r="C894" s="42"/>
      <c r="D894" s="42"/>
      <c r="E894" s="42"/>
      <c r="F894" s="42"/>
      <c r="G894" s="42"/>
      <c r="H894" s="42"/>
      <c r="I894" s="42"/>
      <c r="J894" s="42"/>
      <c r="K894" s="42"/>
      <c r="L894" s="42"/>
      <c r="M894" s="42"/>
      <c r="N894" s="42"/>
      <c r="O894" s="42"/>
      <c r="P894" s="42"/>
      <c r="Q894" s="42"/>
      <c r="R894" s="42"/>
      <c r="S894" s="42"/>
      <c r="T894" s="42"/>
      <c r="U894" s="42"/>
      <c r="V894" s="42"/>
      <c r="W894" s="42"/>
      <c r="X894" s="42"/>
      <c r="Y894" s="42"/>
      <c r="Z894" s="42"/>
    </row>
    <row r="895" spans="1:26" ht="12.75" customHeight="1" x14ac:dyDescent="0.25">
      <c r="A895" s="42"/>
      <c r="B895" s="42"/>
      <c r="C895" s="42"/>
      <c r="D895" s="42"/>
      <c r="E895" s="42"/>
      <c r="F895" s="42"/>
      <c r="G895" s="42"/>
      <c r="H895" s="42"/>
      <c r="I895" s="42"/>
      <c r="J895" s="42"/>
      <c r="K895" s="42"/>
      <c r="L895" s="42"/>
      <c r="M895" s="42"/>
      <c r="N895" s="42"/>
      <c r="O895" s="42"/>
      <c r="P895" s="42"/>
      <c r="Q895" s="42"/>
      <c r="R895" s="42"/>
      <c r="S895" s="42"/>
      <c r="T895" s="42"/>
      <c r="U895" s="42"/>
      <c r="V895" s="42"/>
      <c r="W895" s="42"/>
      <c r="X895" s="42"/>
      <c r="Y895" s="42"/>
      <c r="Z895" s="42"/>
    </row>
    <row r="896" spans="1:26" ht="12.75" customHeight="1" x14ac:dyDescent="0.25">
      <c r="A896" s="42"/>
      <c r="B896" s="42"/>
      <c r="C896" s="42"/>
      <c r="D896" s="42"/>
      <c r="E896" s="42"/>
      <c r="F896" s="42"/>
      <c r="G896" s="42"/>
      <c r="H896" s="42"/>
      <c r="I896" s="42"/>
      <c r="J896" s="42"/>
      <c r="K896" s="42"/>
      <c r="L896" s="42"/>
      <c r="M896" s="42"/>
      <c r="N896" s="42"/>
      <c r="O896" s="42"/>
      <c r="P896" s="42"/>
      <c r="Q896" s="42"/>
      <c r="R896" s="42"/>
      <c r="S896" s="42"/>
      <c r="T896" s="42"/>
      <c r="U896" s="42"/>
      <c r="V896" s="42"/>
      <c r="W896" s="42"/>
      <c r="X896" s="42"/>
      <c r="Y896" s="42"/>
      <c r="Z896" s="42"/>
    </row>
    <row r="897" spans="1:26" ht="12.75" customHeight="1" x14ac:dyDescent="0.25">
      <c r="A897" s="42"/>
      <c r="B897" s="42"/>
      <c r="C897" s="42"/>
      <c r="D897" s="42"/>
      <c r="E897" s="42"/>
      <c r="F897" s="42"/>
      <c r="G897" s="42"/>
      <c r="H897" s="42"/>
      <c r="I897" s="42"/>
      <c r="J897" s="42"/>
      <c r="K897" s="42"/>
      <c r="L897" s="42"/>
      <c r="M897" s="42"/>
      <c r="N897" s="42"/>
      <c r="O897" s="42"/>
      <c r="P897" s="42"/>
      <c r="Q897" s="42"/>
      <c r="R897" s="42"/>
      <c r="S897" s="42"/>
      <c r="T897" s="42"/>
      <c r="U897" s="42"/>
      <c r="V897" s="42"/>
      <c r="W897" s="42"/>
      <c r="X897" s="42"/>
      <c r="Y897" s="42"/>
      <c r="Z897" s="42"/>
    </row>
    <row r="898" spans="1:26" ht="12.75" customHeight="1" x14ac:dyDescent="0.25">
      <c r="A898" s="42"/>
      <c r="B898" s="42"/>
      <c r="C898" s="42"/>
      <c r="D898" s="42"/>
      <c r="E898" s="42"/>
      <c r="F898" s="42"/>
      <c r="G898" s="42"/>
      <c r="H898" s="42"/>
      <c r="I898" s="42"/>
      <c r="J898" s="42"/>
      <c r="K898" s="42"/>
      <c r="L898" s="42"/>
      <c r="M898" s="42"/>
      <c r="N898" s="42"/>
      <c r="O898" s="42"/>
      <c r="P898" s="42"/>
      <c r="Q898" s="42"/>
      <c r="R898" s="42"/>
      <c r="S898" s="42"/>
      <c r="T898" s="42"/>
      <c r="U898" s="42"/>
      <c r="V898" s="42"/>
      <c r="W898" s="42"/>
      <c r="X898" s="42"/>
      <c r="Y898" s="42"/>
      <c r="Z898" s="42"/>
    </row>
    <row r="899" spans="1:26" ht="12.75" customHeight="1" x14ac:dyDescent="0.25">
      <c r="A899" s="42"/>
      <c r="B899" s="42"/>
      <c r="C899" s="42"/>
      <c r="D899" s="42"/>
      <c r="E899" s="42"/>
      <c r="F899" s="42"/>
      <c r="G899" s="42"/>
      <c r="H899" s="42"/>
      <c r="I899" s="42"/>
      <c r="J899" s="42"/>
      <c r="K899" s="42"/>
      <c r="L899" s="42"/>
      <c r="M899" s="42"/>
      <c r="N899" s="42"/>
      <c r="O899" s="42"/>
      <c r="P899" s="42"/>
      <c r="Q899" s="42"/>
      <c r="R899" s="42"/>
      <c r="S899" s="42"/>
      <c r="T899" s="42"/>
      <c r="U899" s="42"/>
      <c r="V899" s="42"/>
      <c r="W899" s="42"/>
      <c r="X899" s="42"/>
      <c r="Y899" s="42"/>
      <c r="Z899" s="42"/>
    </row>
    <row r="900" spans="1:26" ht="12.75" customHeight="1" x14ac:dyDescent="0.25">
      <c r="A900" s="42"/>
      <c r="B900" s="42"/>
      <c r="C900" s="42"/>
      <c r="D900" s="42"/>
      <c r="E900" s="42"/>
      <c r="F900" s="42"/>
      <c r="G900" s="42"/>
      <c r="H900" s="42"/>
      <c r="I900" s="42"/>
      <c r="J900" s="42"/>
      <c r="K900" s="42"/>
      <c r="L900" s="42"/>
      <c r="M900" s="42"/>
      <c r="N900" s="42"/>
      <c r="O900" s="42"/>
      <c r="P900" s="42"/>
      <c r="Q900" s="42"/>
      <c r="R900" s="42"/>
      <c r="S900" s="42"/>
      <c r="T900" s="42"/>
      <c r="U900" s="42"/>
      <c r="V900" s="42"/>
      <c r="W900" s="42"/>
      <c r="X900" s="42"/>
      <c r="Y900" s="42"/>
      <c r="Z900" s="42"/>
    </row>
    <row r="901" spans="1:26" ht="12.75" customHeight="1" x14ac:dyDescent="0.25">
      <c r="A901" s="42"/>
      <c r="B901" s="42"/>
      <c r="C901" s="42"/>
      <c r="D901" s="42"/>
      <c r="E901" s="42"/>
      <c r="F901" s="42"/>
      <c r="G901" s="42"/>
      <c r="H901" s="42"/>
      <c r="I901" s="42"/>
      <c r="J901" s="42"/>
      <c r="K901" s="42"/>
      <c r="L901" s="42"/>
      <c r="M901" s="42"/>
      <c r="N901" s="42"/>
      <c r="O901" s="42"/>
      <c r="P901" s="42"/>
      <c r="Q901" s="42"/>
      <c r="R901" s="42"/>
      <c r="S901" s="42"/>
      <c r="T901" s="42"/>
      <c r="U901" s="42"/>
      <c r="V901" s="42"/>
      <c r="W901" s="42"/>
      <c r="X901" s="42"/>
      <c r="Y901" s="42"/>
      <c r="Z901" s="42"/>
    </row>
    <row r="902" spans="1:26" ht="12.75" customHeight="1" x14ac:dyDescent="0.25">
      <c r="A902" s="42"/>
      <c r="B902" s="42"/>
      <c r="C902" s="42"/>
      <c r="D902" s="42"/>
      <c r="E902" s="42"/>
      <c r="F902" s="42"/>
      <c r="G902" s="42"/>
      <c r="H902" s="42"/>
      <c r="I902" s="42"/>
      <c r="J902" s="42"/>
      <c r="K902" s="42"/>
      <c r="L902" s="42"/>
      <c r="M902" s="42"/>
      <c r="N902" s="42"/>
      <c r="O902" s="42"/>
      <c r="P902" s="42"/>
      <c r="Q902" s="42"/>
      <c r="R902" s="42"/>
      <c r="S902" s="42"/>
      <c r="T902" s="42"/>
      <c r="U902" s="42"/>
      <c r="V902" s="42"/>
      <c r="W902" s="42"/>
      <c r="X902" s="42"/>
      <c r="Y902" s="42"/>
      <c r="Z902" s="42"/>
    </row>
    <row r="903" spans="1:26" ht="12.75" customHeight="1" x14ac:dyDescent="0.25">
      <c r="A903" s="42"/>
      <c r="B903" s="42"/>
      <c r="C903" s="42"/>
      <c r="D903" s="42"/>
      <c r="E903" s="42"/>
      <c r="F903" s="42"/>
      <c r="G903" s="42"/>
      <c r="H903" s="42"/>
      <c r="I903" s="42"/>
      <c r="J903" s="42"/>
      <c r="K903" s="42"/>
      <c r="L903" s="42"/>
      <c r="M903" s="42"/>
      <c r="N903" s="42"/>
      <c r="O903" s="42"/>
      <c r="P903" s="42"/>
      <c r="Q903" s="42"/>
      <c r="R903" s="42"/>
      <c r="S903" s="42"/>
      <c r="T903" s="42"/>
      <c r="U903" s="42"/>
      <c r="V903" s="42"/>
      <c r="W903" s="42"/>
      <c r="X903" s="42"/>
      <c r="Y903" s="42"/>
      <c r="Z903" s="42"/>
    </row>
    <row r="904" spans="1:26" ht="12.75" customHeight="1" x14ac:dyDescent="0.25">
      <c r="A904" s="42"/>
      <c r="B904" s="42"/>
      <c r="C904" s="42"/>
      <c r="D904" s="42"/>
      <c r="E904" s="42"/>
      <c r="F904" s="42"/>
      <c r="G904" s="42"/>
      <c r="H904" s="42"/>
      <c r="I904" s="42"/>
      <c r="J904" s="42"/>
      <c r="K904" s="42"/>
      <c r="L904" s="42"/>
      <c r="M904" s="42"/>
      <c r="N904" s="42"/>
      <c r="O904" s="42"/>
      <c r="P904" s="42"/>
      <c r="Q904" s="42"/>
      <c r="R904" s="42"/>
      <c r="S904" s="42"/>
      <c r="T904" s="42"/>
      <c r="U904" s="42"/>
      <c r="V904" s="42"/>
      <c r="W904" s="42"/>
      <c r="X904" s="42"/>
      <c r="Y904" s="42"/>
      <c r="Z904" s="42"/>
    </row>
    <row r="905" spans="1:26" ht="12.75" customHeight="1" x14ac:dyDescent="0.25">
      <c r="A905" s="42"/>
      <c r="B905" s="42"/>
      <c r="C905" s="42"/>
      <c r="D905" s="42"/>
      <c r="E905" s="42"/>
      <c r="F905" s="42"/>
      <c r="G905" s="42"/>
      <c r="H905" s="42"/>
      <c r="I905" s="42"/>
      <c r="J905" s="42"/>
      <c r="K905" s="42"/>
      <c r="L905" s="42"/>
      <c r="M905" s="42"/>
      <c r="N905" s="42"/>
      <c r="O905" s="42"/>
      <c r="P905" s="42"/>
      <c r="Q905" s="42"/>
      <c r="R905" s="42"/>
      <c r="S905" s="42"/>
      <c r="T905" s="42"/>
      <c r="U905" s="42"/>
      <c r="V905" s="42"/>
      <c r="W905" s="42"/>
      <c r="X905" s="42"/>
      <c r="Y905" s="42"/>
      <c r="Z905" s="42"/>
    </row>
    <row r="906" spans="1:26" ht="12.75" customHeight="1" x14ac:dyDescent="0.25">
      <c r="A906" s="42"/>
      <c r="B906" s="42"/>
      <c r="C906" s="42"/>
      <c r="D906" s="42"/>
      <c r="E906" s="42"/>
      <c r="F906" s="42"/>
      <c r="G906" s="42"/>
      <c r="H906" s="42"/>
      <c r="I906" s="42"/>
      <c r="J906" s="42"/>
      <c r="K906" s="42"/>
      <c r="L906" s="42"/>
      <c r="M906" s="42"/>
      <c r="N906" s="42"/>
      <c r="O906" s="42"/>
      <c r="P906" s="42"/>
      <c r="Q906" s="42"/>
      <c r="R906" s="42"/>
      <c r="S906" s="42"/>
      <c r="T906" s="42"/>
      <c r="U906" s="42"/>
      <c r="V906" s="42"/>
      <c r="W906" s="42"/>
      <c r="X906" s="42"/>
      <c r="Y906" s="42"/>
      <c r="Z906" s="42"/>
    </row>
    <row r="907" spans="1:26" ht="12.75" customHeight="1" x14ac:dyDescent="0.25">
      <c r="A907" s="42"/>
      <c r="B907" s="42"/>
      <c r="C907" s="42"/>
      <c r="D907" s="42"/>
      <c r="E907" s="42"/>
      <c r="F907" s="42"/>
      <c r="G907" s="42"/>
      <c r="H907" s="42"/>
      <c r="I907" s="42"/>
      <c r="J907" s="42"/>
      <c r="K907" s="42"/>
      <c r="L907" s="42"/>
      <c r="M907" s="42"/>
      <c r="N907" s="42"/>
      <c r="O907" s="42"/>
      <c r="P907" s="42"/>
      <c r="Q907" s="42"/>
      <c r="R907" s="42"/>
      <c r="S907" s="42"/>
      <c r="T907" s="42"/>
      <c r="U907" s="42"/>
      <c r="V907" s="42"/>
      <c r="W907" s="42"/>
      <c r="X907" s="42"/>
      <c r="Y907" s="42"/>
      <c r="Z907" s="42"/>
    </row>
    <row r="908" spans="1:26" ht="12.75" customHeight="1" x14ac:dyDescent="0.25">
      <c r="A908" s="42"/>
      <c r="B908" s="42"/>
      <c r="C908" s="42"/>
      <c r="D908" s="42"/>
      <c r="E908" s="42"/>
      <c r="F908" s="42"/>
      <c r="G908" s="42"/>
      <c r="H908" s="42"/>
      <c r="I908" s="42"/>
      <c r="J908" s="42"/>
      <c r="K908" s="42"/>
      <c r="L908" s="42"/>
      <c r="M908" s="42"/>
      <c r="N908" s="42"/>
      <c r="O908" s="42"/>
      <c r="P908" s="42"/>
      <c r="Q908" s="42"/>
      <c r="R908" s="42"/>
      <c r="S908" s="42"/>
      <c r="T908" s="42"/>
      <c r="U908" s="42"/>
      <c r="V908" s="42"/>
      <c r="W908" s="42"/>
      <c r="X908" s="42"/>
      <c r="Y908" s="42"/>
      <c r="Z908" s="42"/>
    </row>
    <row r="909" spans="1:26" ht="12.75" customHeight="1" x14ac:dyDescent="0.25">
      <c r="A909" s="42"/>
      <c r="B909" s="42"/>
      <c r="C909" s="42"/>
      <c r="D909" s="42"/>
      <c r="E909" s="42"/>
      <c r="F909" s="42"/>
      <c r="G909" s="42"/>
      <c r="H909" s="42"/>
      <c r="I909" s="42"/>
      <c r="J909" s="42"/>
      <c r="K909" s="42"/>
      <c r="L909" s="42"/>
      <c r="M909" s="42"/>
      <c r="N909" s="42"/>
      <c r="O909" s="42"/>
      <c r="P909" s="42"/>
      <c r="Q909" s="42"/>
      <c r="R909" s="42"/>
      <c r="S909" s="42"/>
      <c r="T909" s="42"/>
      <c r="U909" s="42"/>
      <c r="V909" s="42"/>
      <c r="W909" s="42"/>
      <c r="X909" s="42"/>
      <c r="Y909" s="42"/>
      <c r="Z909" s="42"/>
    </row>
    <row r="910" spans="1:26" ht="12.75" customHeight="1" x14ac:dyDescent="0.25">
      <c r="A910" s="42"/>
      <c r="B910" s="42"/>
      <c r="C910" s="42"/>
      <c r="D910" s="42"/>
      <c r="E910" s="42"/>
      <c r="F910" s="42"/>
      <c r="G910" s="42"/>
      <c r="H910" s="42"/>
      <c r="I910" s="42"/>
      <c r="J910" s="42"/>
      <c r="K910" s="42"/>
      <c r="L910" s="42"/>
      <c r="M910" s="42"/>
      <c r="N910" s="42"/>
      <c r="O910" s="42"/>
      <c r="P910" s="42"/>
      <c r="Q910" s="42"/>
      <c r="R910" s="42"/>
      <c r="S910" s="42"/>
      <c r="T910" s="42"/>
      <c r="U910" s="42"/>
      <c r="V910" s="42"/>
      <c r="W910" s="42"/>
      <c r="X910" s="42"/>
      <c r="Y910" s="42"/>
      <c r="Z910" s="42"/>
    </row>
    <row r="911" spans="1:26" ht="12.75" customHeight="1" x14ac:dyDescent="0.25">
      <c r="A911" s="42"/>
      <c r="B911" s="42"/>
      <c r="C911" s="42"/>
      <c r="D911" s="42"/>
      <c r="E911" s="42"/>
      <c r="F911" s="42"/>
      <c r="G911" s="42"/>
      <c r="H911" s="42"/>
      <c r="I911" s="42"/>
      <c r="J911" s="42"/>
      <c r="K911" s="42"/>
      <c r="L911" s="42"/>
      <c r="M911" s="42"/>
      <c r="N911" s="42"/>
      <c r="O911" s="42"/>
      <c r="P911" s="42"/>
      <c r="Q911" s="42"/>
      <c r="R911" s="42"/>
      <c r="S911" s="42"/>
      <c r="T911" s="42"/>
      <c r="U911" s="42"/>
      <c r="V911" s="42"/>
      <c r="W911" s="42"/>
      <c r="X911" s="42"/>
      <c r="Y911" s="42"/>
      <c r="Z911" s="42"/>
    </row>
    <row r="912" spans="1:26" ht="12.75" customHeight="1" x14ac:dyDescent="0.25">
      <c r="A912" s="42"/>
      <c r="B912" s="42"/>
      <c r="C912" s="42"/>
      <c r="D912" s="42"/>
      <c r="E912" s="42"/>
      <c r="F912" s="42"/>
      <c r="G912" s="42"/>
      <c r="H912" s="42"/>
      <c r="I912" s="42"/>
      <c r="J912" s="42"/>
      <c r="K912" s="42"/>
      <c r="L912" s="42"/>
      <c r="M912" s="42"/>
      <c r="N912" s="42"/>
      <c r="O912" s="42"/>
      <c r="P912" s="42"/>
      <c r="Q912" s="42"/>
      <c r="R912" s="42"/>
      <c r="S912" s="42"/>
      <c r="T912" s="42"/>
      <c r="U912" s="42"/>
      <c r="V912" s="42"/>
      <c r="W912" s="42"/>
      <c r="X912" s="42"/>
      <c r="Y912" s="42"/>
      <c r="Z912" s="42"/>
    </row>
    <row r="913" spans="1:26" ht="12.75" customHeight="1" x14ac:dyDescent="0.25">
      <c r="A913" s="42"/>
      <c r="B913" s="42"/>
      <c r="C913" s="42"/>
      <c r="D913" s="42"/>
      <c r="E913" s="42"/>
      <c r="F913" s="42"/>
      <c r="G913" s="42"/>
      <c r="H913" s="42"/>
      <c r="I913" s="42"/>
      <c r="J913" s="42"/>
      <c r="K913" s="42"/>
      <c r="L913" s="42"/>
      <c r="M913" s="42"/>
      <c r="N913" s="42"/>
      <c r="O913" s="42"/>
      <c r="P913" s="42"/>
      <c r="Q913" s="42"/>
      <c r="R913" s="42"/>
      <c r="S913" s="42"/>
      <c r="T913" s="42"/>
      <c r="U913" s="42"/>
      <c r="V913" s="42"/>
      <c r="W913" s="42"/>
      <c r="X913" s="42"/>
      <c r="Y913" s="42"/>
      <c r="Z913" s="42"/>
    </row>
    <row r="914" spans="1:26" ht="12.75" customHeight="1" x14ac:dyDescent="0.25">
      <c r="A914" s="42"/>
      <c r="B914" s="42"/>
      <c r="C914" s="42"/>
      <c r="D914" s="42"/>
      <c r="E914" s="42"/>
      <c r="F914" s="42"/>
      <c r="G914" s="42"/>
      <c r="H914" s="42"/>
      <c r="I914" s="42"/>
      <c r="J914" s="42"/>
      <c r="K914" s="42"/>
      <c r="L914" s="42"/>
      <c r="M914" s="42"/>
      <c r="N914" s="42"/>
      <c r="O914" s="42"/>
      <c r="P914" s="42"/>
      <c r="Q914" s="42"/>
      <c r="R914" s="42"/>
      <c r="S914" s="42"/>
      <c r="T914" s="42"/>
      <c r="U914" s="42"/>
      <c r="V914" s="42"/>
      <c r="W914" s="42"/>
      <c r="X914" s="42"/>
      <c r="Y914" s="42"/>
      <c r="Z914" s="42"/>
    </row>
    <row r="915" spans="1:26" ht="12.75" customHeight="1" x14ac:dyDescent="0.25">
      <c r="A915" s="42"/>
      <c r="B915" s="42"/>
      <c r="C915" s="42"/>
      <c r="D915" s="42"/>
      <c r="E915" s="42"/>
      <c r="F915" s="42"/>
      <c r="G915" s="42"/>
      <c r="H915" s="42"/>
      <c r="I915" s="42"/>
      <c r="J915" s="42"/>
      <c r="K915" s="42"/>
      <c r="L915" s="42"/>
      <c r="M915" s="42"/>
      <c r="N915" s="42"/>
      <c r="O915" s="42"/>
      <c r="P915" s="42"/>
      <c r="Q915" s="42"/>
      <c r="R915" s="42"/>
      <c r="S915" s="42"/>
      <c r="T915" s="42"/>
      <c r="U915" s="42"/>
      <c r="V915" s="42"/>
      <c r="W915" s="42"/>
      <c r="X915" s="42"/>
      <c r="Y915" s="42"/>
      <c r="Z915" s="42"/>
    </row>
    <row r="916" spans="1:26" ht="12.75" customHeight="1" x14ac:dyDescent="0.25">
      <c r="A916" s="42"/>
      <c r="B916" s="42"/>
      <c r="C916" s="42"/>
      <c r="D916" s="42"/>
      <c r="E916" s="42"/>
      <c r="F916" s="42"/>
      <c r="G916" s="42"/>
      <c r="H916" s="42"/>
      <c r="I916" s="42"/>
      <c r="J916" s="42"/>
      <c r="K916" s="42"/>
      <c r="L916" s="42"/>
      <c r="M916" s="42"/>
      <c r="N916" s="42"/>
      <c r="O916" s="42"/>
      <c r="P916" s="42"/>
      <c r="Q916" s="42"/>
      <c r="R916" s="42"/>
      <c r="S916" s="42"/>
      <c r="T916" s="42"/>
      <c r="U916" s="42"/>
      <c r="V916" s="42"/>
      <c r="W916" s="42"/>
      <c r="X916" s="42"/>
      <c r="Y916" s="42"/>
      <c r="Z916" s="42"/>
    </row>
    <row r="917" spans="1:26" ht="12.75" customHeight="1" x14ac:dyDescent="0.25">
      <c r="A917" s="42"/>
      <c r="B917" s="42"/>
      <c r="C917" s="42"/>
      <c r="D917" s="42"/>
      <c r="E917" s="42"/>
      <c r="F917" s="42"/>
      <c r="G917" s="42"/>
      <c r="H917" s="42"/>
      <c r="I917" s="42"/>
      <c r="J917" s="42"/>
      <c r="K917" s="42"/>
      <c r="L917" s="42"/>
      <c r="M917" s="42"/>
      <c r="N917" s="42"/>
      <c r="O917" s="42"/>
      <c r="P917" s="42"/>
      <c r="Q917" s="42"/>
      <c r="R917" s="42"/>
      <c r="S917" s="42"/>
      <c r="T917" s="42"/>
      <c r="U917" s="42"/>
      <c r="V917" s="42"/>
      <c r="W917" s="42"/>
      <c r="X917" s="42"/>
      <c r="Y917" s="42"/>
      <c r="Z917" s="42"/>
    </row>
    <row r="918" spans="1:26" ht="12.75" customHeight="1" x14ac:dyDescent="0.25">
      <c r="A918" s="42"/>
      <c r="B918" s="42"/>
      <c r="C918" s="42"/>
      <c r="D918" s="42"/>
      <c r="E918" s="42"/>
      <c r="F918" s="42"/>
      <c r="G918" s="42"/>
      <c r="H918" s="42"/>
      <c r="I918" s="42"/>
      <c r="J918" s="42"/>
      <c r="K918" s="42"/>
      <c r="L918" s="42"/>
      <c r="M918" s="42"/>
      <c r="N918" s="42"/>
      <c r="O918" s="42"/>
      <c r="P918" s="42"/>
      <c r="Q918" s="42"/>
      <c r="R918" s="42"/>
      <c r="S918" s="42"/>
      <c r="T918" s="42"/>
      <c r="U918" s="42"/>
      <c r="V918" s="42"/>
      <c r="W918" s="42"/>
      <c r="X918" s="42"/>
      <c r="Y918" s="42"/>
      <c r="Z918" s="42"/>
    </row>
    <row r="919" spans="1:26" ht="12.75" customHeight="1" x14ac:dyDescent="0.25">
      <c r="A919" s="42"/>
      <c r="B919" s="42"/>
      <c r="C919" s="42"/>
      <c r="D919" s="42"/>
      <c r="E919" s="42"/>
      <c r="F919" s="42"/>
      <c r="G919" s="42"/>
      <c r="H919" s="42"/>
      <c r="I919" s="42"/>
      <c r="J919" s="42"/>
      <c r="K919" s="42"/>
      <c r="L919" s="42"/>
      <c r="M919" s="42"/>
      <c r="N919" s="42"/>
      <c r="O919" s="42"/>
      <c r="P919" s="42"/>
      <c r="Q919" s="42"/>
      <c r="R919" s="42"/>
      <c r="S919" s="42"/>
      <c r="T919" s="42"/>
      <c r="U919" s="42"/>
      <c r="V919" s="42"/>
      <c r="W919" s="42"/>
      <c r="X919" s="42"/>
      <c r="Y919" s="42"/>
      <c r="Z919" s="42"/>
    </row>
    <row r="920" spans="1:26" ht="12.75" customHeight="1" x14ac:dyDescent="0.25">
      <c r="A920" s="42"/>
      <c r="B920" s="42"/>
      <c r="C920" s="42"/>
      <c r="D920" s="42"/>
      <c r="E920" s="42"/>
      <c r="F920" s="42"/>
      <c r="G920" s="42"/>
      <c r="H920" s="42"/>
      <c r="I920" s="42"/>
      <c r="J920" s="42"/>
      <c r="K920" s="42"/>
      <c r="L920" s="42"/>
      <c r="M920" s="42"/>
      <c r="N920" s="42"/>
      <c r="O920" s="42"/>
      <c r="P920" s="42"/>
      <c r="Q920" s="42"/>
      <c r="R920" s="42"/>
      <c r="S920" s="42"/>
      <c r="T920" s="42"/>
      <c r="U920" s="42"/>
      <c r="V920" s="42"/>
      <c r="W920" s="42"/>
      <c r="X920" s="42"/>
      <c r="Y920" s="42"/>
      <c r="Z920" s="42"/>
    </row>
    <row r="921" spans="1:26" ht="12.75" customHeight="1" x14ac:dyDescent="0.25">
      <c r="A921" s="42"/>
      <c r="B921" s="42"/>
      <c r="C921" s="42"/>
      <c r="D921" s="42"/>
      <c r="E921" s="42"/>
      <c r="F921" s="42"/>
      <c r="G921" s="42"/>
      <c r="H921" s="42"/>
      <c r="I921" s="42"/>
      <c r="J921" s="42"/>
      <c r="K921" s="42"/>
      <c r="L921" s="42"/>
      <c r="M921" s="42"/>
      <c r="N921" s="42"/>
      <c r="O921" s="42"/>
      <c r="P921" s="42"/>
      <c r="Q921" s="42"/>
      <c r="R921" s="42"/>
      <c r="S921" s="42"/>
      <c r="T921" s="42"/>
      <c r="U921" s="42"/>
      <c r="V921" s="42"/>
      <c r="W921" s="42"/>
      <c r="X921" s="42"/>
      <c r="Y921" s="42"/>
      <c r="Z921" s="42"/>
    </row>
    <row r="922" spans="1:26" ht="12.75" customHeight="1" x14ac:dyDescent="0.25">
      <c r="A922" s="42"/>
      <c r="B922" s="42"/>
      <c r="C922" s="42"/>
      <c r="D922" s="42"/>
      <c r="E922" s="42"/>
      <c r="F922" s="42"/>
      <c r="G922" s="42"/>
      <c r="H922" s="42"/>
      <c r="I922" s="42"/>
      <c r="J922" s="42"/>
      <c r="K922" s="42"/>
      <c r="L922" s="42"/>
      <c r="M922" s="42"/>
      <c r="N922" s="42"/>
      <c r="O922" s="42"/>
      <c r="P922" s="42"/>
      <c r="Q922" s="42"/>
      <c r="R922" s="42"/>
      <c r="S922" s="42"/>
      <c r="T922" s="42"/>
      <c r="U922" s="42"/>
      <c r="V922" s="42"/>
      <c r="W922" s="42"/>
      <c r="X922" s="42"/>
      <c r="Y922" s="42"/>
      <c r="Z922" s="42"/>
    </row>
    <row r="923" spans="1:26" ht="12.75" customHeight="1" x14ac:dyDescent="0.25">
      <c r="A923" s="42"/>
      <c r="B923" s="42"/>
      <c r="C923" s="42"/>
      <c r="D923" s="42"/>
      <c r="E923" s="42"/>
      <c r="F923" s="42"/>
      <c r="G923" s="42"/>
      <c r="H923" s="42"/>
      <c r="I923" s="42"/>
      <c r="J923" s="42"/>
      <c r="K923" s="42"/>
      <c r="L923" s="42"/>
      <c r="M923" s="42"/>
      <c r="N923" s="42"/>
      <c r="O923" s="42"/>
      <c r="P923" s="42"/>
      <c r="Q923" s="42"/>
      <c r="R923" s="42"/>
      <c r="S923" s="42"/>
      <c r="T923" s="42"/>
      <c r="U923" s="42"/>
      <c r="V923" s="42"/>
      <c r="W923" s="42"/>
      <c r="X923" s="42"/>
      <c r="Y923" s="42"/>
      <c r="Z923" s="42"/>
    </row>
    <row r="924" spans="1:26" ht="12.75" customHeight="1" x14ac:dyDescent="0.25">
      <c r="A924" s="42"/>
      <c r="B924" s="42"/>
      <c r="C924" s="42"/>
      <c r="D924" s="42"/>
      <c r="E924" s="42"/>
      <c r="F924" s="42"/>
      <c r="G924" s="42"/>
      <c r="H924" s="42"/>
      <c r="I924" s="42"/>
      <c r="J924" s="42"/>
      <c r="K924" s="42"/>
      <c r="L924" s="42"/>
      <c r="M924" s="42"/>
      <c r="N924" s="42"/>
      <c r="O924" s="42"/>
      <c r="P924" s="42"/>
      <c r="Q924" s="42"/>
      <c r="R924" s="42"/>
      <c r="S924" s="42"/>
      <c r="T924" s="42"/>
      <c r="U924" s="42"/>
      <c r="V924" s="42"/>
      <c r="W924" s="42"/>
      <c r="X924" s="42"/>
      <c r="Y924" s="42"/>
      <c r="Z924" s="42"/>
    </row>
    <row r="925" spans="1:26" ht="12.75" customHeight="1" x14ac:dyDescent="0.25">
      <c r="A925" s="42"/>
      <c r="B925" s="42"/>
      <c r="C925" s="42"/>
      <c r="D925" s="42"/>
      <c r="E925" s="42"/>
      <c r="F925" s="42"/>
      <c r="G925" s="42"/>
      <c r="H925" s="42"/>
      <c r="I925" s="42"/>
      <c r="J925" s="42"/>
      <c r="K925" s="42"/>
      <c r="L925" s="42"/>
      <c r="M925" s="42"/>
      <c r="N925" s="42"/>
      <c r="O925" s="42"/>
      <c r="P925" s="42"/>
      <c r="Q925" s="42"/>
      <c r="R925" s="42"/>
      <c r="S925" s="42"/>
      <c r="T925" s="42"/>
      <c r="U925" s="42"/>
      <c r="V925" s="42"/>
      <c r="W925" s="42"/>
      <c r="X925" s="42"/>
      <c r="Y925" s="42"/>
      <c r="Z925" s="42"/>
    </row>
    <row r="926" spans="1:26" ht="12.75" customHeight="1" x14ac:dyDescent="0.25">
      <c r="A926" s="42"/>
      <c r="B926" s="42"/>
      <c r="C926" s="42"/>
      <c r="D926" s="42"/>
      <c r="E926" s="42"/>
      <c r="F926" s="42"/>
      <c r="G926" s="42"/>
      <c r="H926" s="42"/>
      <c r="I926" s="42"/>
      <c r="J926" s="42"/>
      <c r="K926" s="42"/>
      <c r="L926" s="42"/>
      <c r="M926" s="42"/>
      <c r="N926" s="42"/>
      <c r="O926" s="42"/>
      <c r="P926" s="42"/>
      <c r="Q926" s="42"/>
      <c r="R926" s="42"/>
      <c r="S926" s="42"/>
      <c r="T926" s="42"/>
      <c r="U926" s="42"/>
      <c r="V926" s="42"/>
      <c r="W926" s="42"/>
      <c r="X926" s="42"/>
      <c r="Y926" s="42"/>
      <c r="Z926" s="42"/>
    </row>
    <row r="927" spans="1:26" ht="12.75" customHeight="1" x14ac:dyDescent="0.25">
      <c r="A927" s="42"/>
      <c r="B927" s="42"/>
      <c r="C927" s="42"/>
      <c r="D927" s="42"/>
      <c r="E927" s="42"/>
      <c r="F927" s="42"/>
      <c r="G927" s="42"/>
      <c r="H927" s="42"/>
      <c r="I927" s="42"/>
      <c r="J927" s="42"/>
      <c r="K927" s="42"/>
      <c r="L927" s="42"/>
      <c r="M927" s="42"/>
      <c r="N927" s="42"/>
      <c r="O927" s="42"/>
      <c r="P927" s="42"/>
      <c r="Q927" s="42"/>
      <c r="R927" s="42"/>
      <c r="S927" s="42"/>
      <c r="T927" s="42"/>
      <c r="U927" s="42"/>
      <c r="V927" s="42"/>
      <c r="W927" s="42"/>
      <c r="X927" s="42"/>
      <c r="Y927" s="42"/>
      <c r="Z927" s="42"/>
    </row>
    <row r="928" spans="1:26" ht="12.75" customHeight="1" x14ac:dyDescent="0.25">
      <c r="A928" s="42"/>
      <c r="B928" s="42"/>
      <c r="C928" s="42"/>
      <c r="D928" s="42"/>
      <c r="E928" s="42"/>
      <c r="F928" s="42"/>
      <c r="G928" s="42"/>
      <c r="H928" s="42"/>
      <c r="I928" s="42"/>
      <c r="J928" s="42"/>
      <c r="K928" s="42"/>
      <c r="L928" s="42"/>
      <c r="M928" s="42"/>
      <c r="N928" s="42"/>
      <c r="O928" s="42"/>
      <c r="P928" s="42"/>
      <c r="Q928" s="42"/>
      <c r="R928" s="42"/>
      <c r="S928" s="42"/>
      <c r="T928" s="42"/>
      <c r="U928" s="42"/>
      <c r="V928" s="42"/>
      <c r="W928" s="42"/>
      <c r="X928" s="42"/>
      <c r="Y928" s="42"/>
      <c r="Z928" s="42"/>
    </row>
    <row r="929" spans="1:26" ht="12.75" customHeight="1" x14ac:dyDescent="0.25">
      <c r="A929" s="42"/>
      <c r="B929" s="42"/>
      <c r="C929" s="42"/>
      <c r="D929" s="42"/>
      <c r="E929" s="42"/>
      <c r="F929" s="42"/>
      <c r="G929" s="42"/>
      <c r="H929" s="42"/>
      <c r="I929" s="42"/>
      <c r="J929" s="42"/>
      <c r="K929" s="42"/>
      <c r="L929" s="42"/>
      <c r="M929" s="42"/>
      <c r="N929" s="42"/>
      <c r="O929" s="42"/>
      <c r="P929" s="42"/>
      <c r="Q929" s="42"/>
      <c r="R929" s="42"/>
      <c r="S929" s="42"/>
      <c r="T929" s="42"/>
      <c r="U929" s="42"/>
      <c r="V929" s="42"/>
      <c r="W929" s="42"/>
      <c r="X929" s="42"/>
      <c r="Y929" s="42"/>
      <c r="Z929" s="42"/>
    </row>
    <row r="930" spans="1:26" ht="12.75" customHeight="1" x14ac:dyDescent="0.25">
      <c r="A930" s="42"/>
      <c r="B930" s="42"/>
      <c r="C930" s="42"/>
      <c r="D930" s="42"/>
      <c r="E930" s="42"/>
      <c r="F930" s="42"/>
      <c r="G930" s="42"/>
      <c r="H930" s="42"/>
      <c r="I930" s="42"/>
      <c r="J930" s="42"/>
      <c r="K930" s="42"/>
      <c r="L930" s="42"/>
      <c r="M930" s="42"/>
      <c r="N930" s="42"/>
      <c r="O930" s="42"/>
      <c r="P930" s="42"/>
      <c r="Q930" s="42"/>
      <c r="R930" s="42"/>
      <c r="S930" s="42"/>
      <c r="T930" s="42"/>
      <c r="U930" s="42"/>
      <c r="V930" s="42"/>
      <c r="W930" s="42"/>
      <c r="X930" s="42"/>
      <c r="Y930" s="42"/>
      <c r="Z930" s="42"/>
    </row>
    <row r="931" spans="1:26" ht="12.75" customHeight="1" x14ac:dyDescent="0.25">
      <c r="A931" s="42"/>
      <c r="B931" s="42"/>
      <c r="C931" s="42"/>
      <c r="D931" s="42"/>
      <c r="E931" s="42"/>
      <c r="F931" s="42"/>
      <c r="G931" s="42"/>
      <c r="H931" s="42"/>
      <c r="I931" s="42"/>
      <c r="J931" s="42"/>
      <c r="K931" s="42"/>
      <c r="L931" s="42"/>
      <c r="M931" s="42"/>
      <c r="N931" s="42"/>
      <c r="O931" s="42"/>
      <c r="P931" s="42"/>
      <c r="Q931" s="42"/>
      <c r="R931" s="42"/>
      <c r="S931" s="42"/>
      <c r="T931" s="42"/>
      <c r="U931" s="42"/>
      <c r="V931" s="42"/>
      <c r="W931" s="42"/>
      <c r="X931" s="42"/>
      <c r="Y931" s="42"/>
      <c r="Z931" s="42"/>
    </row>
    <row r="932" spans="1:26" ht="12.75" customHeight="1" x14ac:dyDescent="0.25">
      <c r="A932" s="42"/>
      <c r="B932" s="42"/>
      <c r="C932" s="42"/>
      <c r="D932" s="42"/>
      <c r="E932" s="42"/>
      <c r="F932" s="42"/>
      <c r="G932" s="42"/>
      <c r="H932" s="42"/>
      <c r="I932" s="42"/>
      <c r="J932" s="42"/>
      <c r="K932" s="42"/>
      <c r="L932" s="42"/>
      <c r="M932" s="42"/>
      <c r="N932" s="42"/>
      <c r="O932" s="42"/>
      <c r="P932" s="42"/>
      <c r="Q932" s="42"/>
      <c r="R932" s="42"/>
      <c r="S932" s="42"/>
      <c r="T932" s="42"/>
      <c r="U932" s="42"/>
      <c r="V932" s="42"/>
      <c r="W932" s="42"/>
      <c r="X932" s="42"/>
      <c r="Y932" s="42"/>
      <c r="Z932" s="42"/>
    </row>
    <row r="933" spans="1:26" ht="12.75" customHeight="1" x14ac:dyDescent="0.25">
      <c r="A933" s="42"/>
      <c r="B933" s="42"/>
      <c r="C933" s="42"/>
      <c r="D933" s="42"/>
      <c r="E933" s="42"/>
      <c r="F933" s="42"/>
      <c r="G933" s="42"/>
      <c r="H933" s="42"/>
      <c r="I933" s="42"/>
      <c r="J933" s="42"/>
      <c r="K933" s="42"/>
      <c r="L933" s="42"/>
      <c r="M933" s="42"/>
      <c r="N933" s="42"/>
      <c r="O933" s="42"/>
      <c r="P933" s="42"/>
      <c r="Q933" s="42"/>
      <c r="R933" s="42"/>
      <c r="S933" s="42"/>
      <c r="T933" s="42"/>
      <c r="U933" s="42"/>
      <c r="V933" s="42"/>
      <c r="W933" s="42"/>
      <c r="X933" s="42"/>
      <c r="Y933" s="42"/>
      <c r="Z933" s="42"/>
    </row>
    <row r="934" spans="1:26" ht="12.75" customHeight="1" x14ac:dyDescent="0.25">
      <c r="A934" s="42"/>
      <c r="B934" s="42"/>
      <c r="C934" s="42"/>
      <c r="D934" s="42"/>
      <c r="E934" s="42"/>
      <c r="F934" s="42"/>
      <c r="G934" s="42"/>
      <c r="H934" s="42"/>
      <c r="I934" s="42"/>
      <c r="J934" s="42"/>
      <c r="K934" s="42"/>
      <c r="L934" s="42"/>
      <c r="M934" s="42"/>
      <c r="N934" s="42"/>
      <c r="O934" s="42"/>
      <c r="P934" s="42"/>
      <c r="Q934" s="42"/>
      <c r="R934" s="42"/>
      <c r="S934" s="42"/>
      <c r="T934" s="42"/>
      <c r="U934" s="42"/>
      <c r="V934" s="42"/>
      <c r="W934" s="42"/>
      <c r="X934" s="42"/>
      <c r="Y934" s="42"/>
      <c r="Z934" s="42"/>
    </row>
    <row r="935" spans="1:26" ht="12.75" customHeight="1" x14ac:dyDescent="0.25">
      <c r="A935" s="42"/>
      <c r="B935" s="42"/>
      <c r="C935" s="42"/>
      <c r="D935" s="42"/>
      <c r="E935" s="42"/>
      <c r="F935" s="42"/>
      <c r="G935" s="42"/>
      <c r="H935" s="42"/>
      <c r="I935" s="42"/>
      <c r="J935" s="42"/>
      <c r="K935" s="42"/>
      <c r="L935" s="42"/>
      <c r="M935" s="42"/>
      <c r="N935" s="42"/>
      <c r="O935" s="42"/>
      <c r="P935" s="42"/>
      <c r="Q935" s="42"/>
      <c r="R935" s="42"/>
      <c r="S935" s="42"/>
      <c r="T935" s="42"/>
      <c r="U935" s="42"/>
      <c r="V935" s="42"/>
      <c r="W935" s="42"/>
      <c r="X935" s="42"/>
      <c r="Y935" s="42"/>
      <c r="Z935" s="42"/>
    </row>
    <row r="936" spans="1:26" ht="12.75" customHeight="1" x14ac:dyDescent="0.25">
      <c r="A936" s="42"/>
      <c r="B936" s="42"/>
      <c r="C936" s="42"/>
      <c r="D936" s="42"/>
      <c r="E936" s="42"/>
      <c r="F936" s="42"/>
      <c r="G936" s="42"/>
      <c r="H936" s="42"/>
      <c r="I936" s="42"/>
      <c r="J936" s="42"/>
      <c r="K936" s="42"/>
      <c r="L936" s="42"/>
      <c r="M936" s="42"/>
      <c r="N936" s="42"/>
      <c r="O936" s="42"/>
      <c r="P936" s="42"/>
      <c r="Q936" s="42"/>
      <c r="R936" s="42"/>
      <c r="S936" s="42"/>
      <c r="T936" s="42"/>
      <c r="U936" s="42"/>
      <c r="V936" s="42"/>
      <c r="W936" s="42"/>
      <c r="X936" s="42"/>
      <c r="Y936" s="42"/>
      <c r="Z936" s="42"/>
    </row>
    <row r="937" spans="1:26" ht="12.75" customHeight="1" x14ac:dyDescent="0.25">
      <c r="A937" s="42"/>
      <c r="B937" s="42"/>
      <c r="C937" s="42"/>
      <c r="D937" s="42"/>
      <c r="E937" s="42"/>
      <c r="F937" s="42"/>
      <c r="G937" s="42"/>
      <c r="H937" s="42"/>
      <c r="I937" s="42"/>
      <c r="J937" s="42"/>
      <c r="K937" s="42"/>
      <c r="L937" s="42"/>
      <c r="M937" s="42"/>
      <c r="N937" s="42"/>
      <c r="O937" s="42"/>
      <c r="P937" s="42"/>
      <c r="Q937" s="42"/>
      <c r="R937" s="42"/>
      <c r="S937" s="42"/>
      <c r="T937" s="42"/>
      <c r="U937" s="42"/>
      <c r="V937" s="42"/>
      <c r="W937" s="42"/>
      <c r="X937" s="42"/>
      <c r="Y937" s="42"/>
      <c r="Z937" s="42"/>
    </row>
    <row r="938" spans="1:26" ht="12.75" customHeight="1" x14ac:dyDescent="0.25">
      <c r="A938" s="42"/>
      <c r="B938" s="42"/>
      <c r="C938" s="42"/>
      <c r="D938" s="42"/>
      <c r="E938" s="42"/>
      <c r="F938" s="42"/>
      <c r="G938" s="42"/>
      <c r="H938" s="42"/>
      <c r="I938" s="42"/>
      <c r="J938" s="42"/>
      <c r="K938" s="42"/>
      <c r="L938" s="42"/>
      <c r="M938" s="42"/>
      <c r="N938" s="42"/>
      <c r="O938" s="42"/>
      <c r="P938" s="42"/>
      <c r="Q938" s="42"/>
      <c r="R938" s="42"/>
      <c r="S938" s="42"/>
      <c r="T938" s="42"/>
      <c r="U938" s="42"/>
      <c r="V938" s="42"/>
      <c r="W938" s="42"/>
      <c r="X938" s="42"/>
      <c r="Y938" s="42"/>
      <c r="Z938" s="42"/>
    </row>
    <row r="939" spans="1:26" ht="12.75" customHeight="1" x14ac:dyDescent="0.25">
      <c r="A939" s="42"/>
      <c r="B939" s="42"/>
      <c r="C939" s="42"/>
      <c r="D939" s="42"/>
      <c r="E939" s="42"/>
      <c r="F939" s="42"/>
      <c r="G939" s="42"/>
      <c r="H939" s="42"/>
      <c r="I939" s="42"/>
      <c r="J939" s="42"/>
      <c r="K939" s="42"/>
      <c r="L939" s="42"/>
      <c r="M939" s="42"/>
      <c r="N939" s="42"/>
      <c r="O939" s="42"/>
      <c r="P939" s="42"/>
      <c r="Q939" s="42"/>
      <c r="R939" s="42"/>
      <c r="S939" s="42"/>
      <c r="T939" s="42"/>
      <c r="U939" s="42"/>
      <c r="V939" s="42"/>
      <c r="W939" s="42"/>
      <c r="X939" s="42"/>
      <c r="Y939" s="42"/>
      <c r="Z939" s="42"/>
    </row>
    <row r="940" spans="1:26" ht="12.75" customHeight="1" x14ac:dyDescent="0.25">
      <c r="A940" s="42"/>
      <c r="B940" s="42"/>
      <c r="C940" s="42"/>
      <c r="D940" s="42"/>
      <c r="E940" s="42"/>
      <c r="F940" s="42"/>
      <c r="G940" s="42"/>
      <c r="H940" s="42"/>
      <c r="I940" s="42"/>
      <c r="J940" s="42"/>
      <c r="K940" s="42"/>
      <c r="L940" s="42"/>
      <c r="M940" s="42"/>
      <c r="N940" s="42"/>
      <c r="O940" s="42"/>
      <c r="P940" s="42"/>
      <c r="Q940" s="42"/>
      <c r="R940" s="42"/>
      <c r="S940" s="42"/>
      <c r="T940" s="42"/>
      <c r="U940" s="42"/>
      <c r="V940" s="42"/>
      <c r="W940" s="42"/>
      <c r="X940" s="42"/>
      <c r="Y940" s="42"/>
      <c r="Z940" s="42"/>
    </row>
    <row r="941" spans="1:26" ht="12.75" customHeight="1" x14ac:dyDescent="0.25">
      <c r="A941" s="42"/>
      <c r="B941" s="42"/>
      <c r="C941" s="42"/>
      <c r="D941" s="42"/>
      <c r="E941" s="42"/>
      <c r="F941" s="42"/>
      <c r="G941" s="42"/>
      <c r="H941" s="42"/>
      <c r="I941" s="42"/>
      <c r="J941" s="42"/>
      <c r="K941" s="42"/>
      <c r="L941" s="42"/>
      <c r="M941" s="42"/>
      <c r="N941" s="42"/>
      <c r="O941" s="42"/>
      <c r="P941" s="42"/>
      <c r="Q941" s="42"/>
      <c r="R941" s="42"/>
      <c r="S941" s="42"/>
      <c r="T941" s="42"/>
      <c r="U941" s="42"/>
      <c r="V941" s="42"/>
      <c r="W941" s="42"/>
      <c r="X941" s="42"/>
      <c r="Y941" s="42"/>
      <c r="Z941" s="42"/>
    </row>
    <row r="942" spans="1:26" ht="12.75" customHeight="1" x14ac:dyDescent="0.25">
      <c r="A942" s="42"/>
      <c r="B942" s="42"/>
      <c r="C942" s="42"/>
      <c r="D942" s="42"/>
      <c r="E942" s="42"/>
      <c r="F942" s="42"/>
      <c r="G942" s="42"/>
      <c r="H942" s="42"/>
      <c r="I942" s="42"/>
      <c r="J942" s="42"/>
      <c r="K942" s="42"/>
      <c r="L942" s="42"/>
      <c r="M942" s="42"/>
      <c r="N942" s="42"/>
      <c r="O942" s="42"/>
      <c r="P942" s="42"/>
      <c r="Q942" s="42"/>
      <c r="R942" s="42"/>
      <c r="S942" s="42"/>
      <c r="T942" s="42"/>
      <c r="U942" s="42"/>
      <c r="V942" s="42"/>
      <c r="W942" s="42"/>
      <c r="X942" s="42"/>
      <c r="Y942" s="42"/>
      <c r="Z942" s="42"/>
    </row>
    <row r="943" spans="1:26" ht="12.75" customHeight="1" x14ac:dyDescent="0.25">
      <c r="A943" s="42"/>
      <c r="B943" s="42"/>
      <c r="C943" s="42"/>
      <c r="D943" s="42"/>
      <c r="E943" s="42"/>
      <c r="F943" s="42"/>
      <c r="G943" s="42"/>
      <c r="H943" s="42"/>
      <c r="I943" s="42"/>
      <c r="J943" s="42"/>
      <c r="K943" s="42"/>
      <c r="L943" s="42"/>
      <c r="M943" s="42"/>
      <c r="N943" s="42"/>
      <c r="O943" s="42"/>
      <c r="P943" s="42"/>
      <c r="Q943" s="42"/>
      <c r="R943" s="42"/>
      <c r="S943" s="42"/>
      <c r="T943" s="42"/>
      <c r="U943" s="42"/>
      <c r="V943" s="42"/>
      <c r="W943" s="42"/>
      <c r="X943" s="42"/>
      <c r="Y943" s="42"/>
      <c r="Z943" s="42"/>
    </row>
    <row r="944" spans="1:26" ht="12.75" customHeight="1" x14ac:dyDescent="0.25">
      <c r="A944" s="42"/>
      <c r="B944" s="42"/>
      <c r="C944" s="42"/>
      <c r="D944" s="42"/>
      <c r="E944" s="42"/>
      <c r="F944" s="42"/>
      <c r="G944" s="42"/>
      <c r="H944" s="42"/>
      <c r="I944" s="42"/>
      <c r="J944" s="42"/>
      <c r="K944" s="42"/>
      <c r="L944" s="42"/>
      <c r="M944" s="42"/>
      <c r="N944" s="42"/>
      <c r="O944" s="42"/>
      <c r="P944" s="42"/>
      <c r="Q944" s="42"/>
      <c r="R944" s="42"/>
      <c r="S944" s="42"/>
      <c r="T944" s="42"/>
      <c r="U944" s="42"/>
      <c r="V944" s="42"/>
      <c r="W944" s="42"/>
      <c r="X944" s="42"/>
      <c r="Y944" s="42"/>
      <c r="Z944" s="42"/>
    </row>
    <row r="945" spans="1:26" ht="12.75" customHeight="1" x14ac:dyDescent="0.25">
      <c r="A945" s="42"/>
      <c r="B945" s="42"/>
      <c r="C945" s="42"/>
      <c r="D945" s="42"/>
      <c r="E945" s="42"/>
      <c r="F945" s="42"/>
      <c r="G945" s="42"/>
      <c r="H945" s="42"/>
      <c r="I945" s="42"/>
      <c r="J945" s="42"/>
      <c r="K945" s="42"/>
      <c r="L945" s="42"/>
      <c r="M945" s="42"/>
      <c r="N945" s="42"/>
      <c r="O945" s="42"/>
      <c r="P945" s="42"/>
      <c r="Q945" s="42"/>
      <c r="R945" s="42"/>
      <c r="S945" s="42"/>
      <c r="T945" s="42"/>
      <c r="U945" s="42"/>
      <c r="V945" s="42"/>
      <c r="W945" s="42"/>
      <c r="X945" s="42"/>
      <c r="Y945" s="42"/>
      <c r="Z945" s="42"/>
    </row>
    <row r="946" spans="1:26" ht="12.75" customHeight="1" x14ac:dyDescent="0.25">
      <c r="A946" s="42"/>
      <c r="B946" s="42"/>
      <c r="C946" s="42"/>
      <c r="D946" s="42"/>
      <c r="E946" s="42"/>
      <c r="F946" s="42"/>
      <c r="G946" s="42"/>
      <c r="H946" s="42"/>
      <c r="I946" s="42"/>
      <c r="J946" s="42"/>
      <c r="K946" s="42"/>
      <c r="L946" s="42"/>
      <c r="M946" s="42"/>
      <c r="N946" s="42"/>
      <c r="O946" s="42"/>
      <c r="P946" s="42"/>
      <c r="Q946" s="42"/>
      <c r="R946" s="42"/>
      <c r="S946" s="42"/>
      <c r="T946" s="42"/>
      <c r="U946" s="42"/>
      <c r="V946" s="42"/>
      <c r="W946" s="42"/>
      <c r="X946" s="42"/>
      <c r="Y946" s="42"/>
      <c r="Z946" s="42"/>
    </row>
    <row r="947" spans="1:26" ht="12.75" customHeight="1" x14ac:dyDescent="0.25">
      <c r="A947" s="42"/>
      <c r="B947" s="42"/>
      <c r="C947" s="42"/>
      <c r="D947" s="42"/>
      <c r="E947" s="42"/>
      <c r="F947" s="42"/>
      <c r="G947" s="42"/>
      <c r="H947" s="42"/>
      <c r="I947" s="42"/>
      <c r="J947" s="42"/>
      <c r="K947" s="42"/>
      <c r="L947" s="42"/>
      <c r="M947" s="42"/>
      <c r="N947" s="42"/>
      <c r="O947" s="42"/>
      <c r="P947" s="42"/>
      <c r="Q947" s="42"/>
      <c r="R947" s="42"/>
      <c r="S947" s="42"/>
      <c r="T947" s="42"/>
      <c r="U947" s="42"/>
      <c r="V947" s="42"/>
      <c r="W947" s="42"/>
      <c r="X947" s="42"/>
      <c r="Y947" s="42"/>
      <c r="Z947" s="42"/>
    </row>
    <row r="948" spans="1:26" ht="12.75" customHeight="1" x14ac:dyDescent="0.25">
      <c r="A948" s="42"/>
      <c r="B948" s="42"/>
      <c r="C948" s="42"/>
      <c r="D948" s="42"/>
      <c r="E948" s="42"/>
      <c r="F948" s="42"/>
      <c r="G948" s="42"/>
      <c r="H948" s="42"/>
      <c r="I948" s="42"/>
      <c r="J948" s="42"/>
      <c r="K948" s="42"/>
      <c r="L948" s="42"/>
      <c r="M948" s="42"/>
      <c r="N948" s="42"/>
      <c r="O948" s="42"/>
      <c r="P948" s="42"/>
      <c r="Q948" s="42"/>
      <c r="R948" s="42"/>
      <c r="S948" s="42"/>
      <c r="T948" s="42"/>
      <c r="U948" s="42"/>
      <c r="V948" s="42"/>
      <c r="W948" s="42"/>
      <c r="X948" s="42"/>
      <c r="Y948" s="42"/>
      <c r="Z948" s="42"/>
    </row>
    <row r="949" spans="1:26" ht="12.75" customHeight="1" x14ac:dyDescent="0.25">
      <c r="A949" s="42"/>
      <c r="B949" s="42"/>
      <c r="C949" s="42"/>
      <c r="D949" s="42"/>
      <c r="E949" s="42"/>
      <c r="F949" s="42"/>
      <c r="G949" s="42"/>
      <c r="H949" s="42"/>
      <c r="I949" s="42"/>
      <c r="J949" s="42"/>
      <c r="K949" s="42"/>
      <c r="L949" s="42"/>
      <c r="M949" s="42"/>
      <c r="N949" s="42"/>
      <c r="O949" s="42"/>
      <c r="P949" s="42"/>
      <c r="Q949" s="42"/>
      <c r="R949" s="42"/>
      <c r="S949" s="42"/>
      <c r="T949" s="42"/>
      <c r="U949" s="42"/>
      <c r="V949" s="42"/>
      <c r="W949" s="42"/>
      <c r="X949" s="42"/>
      <c r="Y949" s="42"/>
      <c r="Z949" s="42"/>
    </row>
    <row r="950" spans="1:26" ht="12.75" customHeight="1" x14ac:dyDescent="0.25">
      <c r="A950" s="42"/>
      <c r="B950" s="42"/>
      <c r="C950" s="42"/>
      <c r="D950" s="42"/>
      <c r="E950" s="42"/>
      <c r="F950" s="42"/>
      <c r="G950" s="42"/>
      <c r="H950" s="42"/>
      <c r="I950" s="42"/>
      <c r="J950" s="42"/>
      <c r="K950" s="42"/>
      <c r="L950" s="42"/>
      <c r="M950" s="42"/>
      <c r="N950" s="42"/>
      <c r="O950" s="42"/>
      <c r="P950" s="42"/>
      <c r="Q950" s="42"/>
      <c r="R950" s="42"/>
      <c r="S950" s="42"/>
      <c r="T950" s="42"/>
      <c r="U950" s="42"/>
      <c r="V950" s="42"/>
      <c r="W950" s="42"/>
      <c r="X950" s="42"/>
      <c r="Y950" s="42"/>
      <c r="Z950" s="42"/>
    </row>
    <row r="951" spans="1:26" ht="12.75" customHeight="1" x14ac:dyDescent="0.25">
      <c r="A951" s="42"/>
      <c r="B951" s="42"/>
      <c r="C951" s="42"/>
      <c r="D951" s="42"/>
      <c r="E951" s="42"/>
      <c r="F951" s="42"/>
      <c r="G951" s="42"/>
      <c r="H951" s="42"/>
      <c r="I951" s="42"/>
      <c r="J951" s="42"/>
      <c r="K951" s="42"/>
      <c r="L951" s="42"/>
      <c r="M951" s="42"/>
      <c r="N951" s="42"/>
      <c r="O951" s="42"/>
      <c r="P951" s="42"/>
      <c r="Q951" s="42"/>
      <c r="R951" s="42"/>
      <c r="S951" s="42"/>
      <c r="T951" s="42"/>
      <c r="U951" s="42"/>
      <c r="V951" s="42"/>
      <c r="W951" s="42"/>
      <c r="X951" s="42"/>
      <c r="Y951" s="42"/>
      <c r="Z951" s="42"/>
    </row>
    <row r="952" spans="1:26" ht="12.75" customHeight="1" x14ac:dyDescent="0.25">
      <c r="A952" s="42"/>
      <c r="B952" s="42"/>
      <c r="C952" s="42"/>
      <c r="D952" s="42"/>
      <c r="E952" s="42"/>
      <c r="F952" s="42"/>
      <c r="G952" s="42"/>
      <c r="H952" s="42"/>
      <c r="I952" s="42"/>
      <c r="J952" s="42"/>
      <c r="K952" s="42"/>
      <c r="L952" s="42"/>
      <c r="M952" s="42"/>
      <c r="N952" s="42"/>
      <c r="O952" s="42"/>
      <c r="P952" s="42"/>
      <c r="Q952" s="42"/>
      <c r="R952" s="42"/>
      <c r="S952" s="42"/>
      <c r="T952" s="42"/>
      <c r="U952" s="42"/>
      <c r="V952" s="42"/>
      <c r="W952" s="42"/>
      <c r="X952" s="42"/>
      <c r="Y952" s="42"/>
      <c r="Z952" s="42"/>
    </row>
    <row r="953" spans="1:26" ht="12.75" customHeight="1" x14ac:dyDescent="0.25">
      <c r="A953" s="42"/>
      <c r="B953" s="42"/>
      <c r="C953" s="42"/>
      <c r="D953" s="42"/>
      <c r="E953" s="42"/>
      <c r="F953" s="42"/>
      <c r="G953" s="42"/>
      <c r="H953" s="42"/>
      <c r="I953" s="42"/>
      <c r="J953" s="42"/>
      <c r="K953" s="42"/>
      <c r="L953" s="42"/>
      <c r="M953" s="42"/>
      <c r="N953" s="42"/>
      <c r="O953" s="42"/>
      <c r="P953" s="42"/>
      <c r="Q953" s="42"/>
      <c r="R953" s="42"/>
      <c r="S953" s="42"/>
      <c r="T953" s="42"/>
      <c r="U953" s="42"/>
      <c r="V953" s="42"/>
      <c r="W953" s="42"/>
      <c r="X953" s="42"/>
      <c r="Y953" s="42"/>
      <c r="Z953" s="42"/>
    </row>
    <row r="954" spans="1:26" ht="12.75" customHeight="1" x14ac:dyDescent="0.25">
      <c r="A954" s="42"/>
      <c r="B954" s="42"/>
      <c r="C954" s="42"/>
      <c r="D954" s="42"/>
      <c r="E954" s="42"/>
      <c r="F954" s="42"/>
      <c r="G954" s="42"/>
      <c r="H954" s="42"/>
      <c r="I954" s="42"/>
      <c r="J954" s="42"/>
      <c r="K954" s="42"/>
      <c r="L954" s="42"/>
      <c r="M954" s="42"/>
      <c r="N954" s="42"/>
      <c r="O954" s="42"/>
      <c r="P954" s="42"/>
      <c r="Q954" s="42"/>
      <c r="R954" s="42"/>
      <c r="S954" s="42"/>
      <c r="T954" s="42"/>
      <c r="U954" s="42"/>
      <c r="V954" s="42"/>
      <c r="W954" s="42"/>
      <c r="X954" s="42"/>
      <c r="Y954" s="42"/>
      <c r="Z954" s="42"/>
    </row>
    <row r="955" spans="1:26" ht="12.75" customHeight="1" x14ac:dyDescent="0.25">
      <c r="A955" s="42"/>
      <c r="B955" s="42"/>
      <c r="C955" s="42"/>
      <c r="D955" s="42"/>
      <c r="E955" s="42"/>
      <c r="F955" s="42"/>
      <c r="G955" s="42"/>
      <c r="H955" s="42"/>
      <c r="I955" s="42"/>
      <c r="J955" s="42"/>
      <c r="K955" s="42"/>
      <c r="L955" s="42"/>
      <c r="M955" s="42"/>
      <c r="N955" s="42"/>
      <c r="O955" s="42"/>
      <c r="P955" s="42"/>
      <c r="Q955" s="42"/>
      <c r="R955" s="42"/>
      <c r="S955" s="42"/>
      <c r="T955" s="42"/>
      <c r="U955" s="42"/>
      <c r="V955" s="42"/>
      <c r="W955" s="42"/>
      <c r="X955" s="42"/>
      <c r="Y955" s="42"/>
      <c r="Z955" s="42"/>
    </row>
    <row r="956" spans="1:26" ht="12.75" customHeight="1" x14ac:dyDescent="0.25">
      <c r="A956" s="42"/>
      <c r="B956" s="42"/>
      <c r="C956" s="42"/>
      <c r="D956" s="42"/>
      <c r="E956" s="42"/>
      <c r="F956" s="42"/>
      <c r="G956" s="42"/>
      <c r="H956" s="42"/>
      <c r="I956" s="42"/>
      <c r="J956" s="42"/>
      <c r="K956" s="42"/>
      <c r="L956" s="42"/>
      <c r="M956" s="42"/>
      <c r="N956" s="42"/>
      <c r="O956" s="42"/>
      <c r="P956" s="42"/>
      <c r="Q956" s="42"/>
      <c r="R956" s="42"/>
      <c r="S956" s="42"/>
      <c r="T956" s="42"/>
      <c r="U956" s="42"/>
      <c r="V956" s="42"/>
      <c r="W956" s="42"/>
      <c r="X956" s="42"/>
      <c r="Y956" s="42"/>
      <c r="Z956" s="42"/>
    </row>
    <row r="957" spans="1:26" ht="12.75" customHeight="1" x14ac:dyDescent="0.25">
      <c r="A957" s="42"/>
      <c r="B957" s="42"/>
      <c r="C957" s="42"/>
      <c r="D957" s="42"/>
      <c r="E957" s="42"/>
      <c r="F957" s="42"/>
      <c r="G957" s="42"/>
      <c r="H957" s="42"/>
      <c r="I957" s="42"/>
      <c r="J957" s="42"/>
      <c r="K957" s="42"/>
      <c r="L957" s="42"/>
      <c r="M957" s="42"/>
      <c r="N957" s="42"/>
      <c r="O957" s="42"/>
      <c r="P957" s="42"/>
      <c r="Q957" s="42"/>
      <c r="R957" s="42"/>
      <c r="S957" s="42"/>
      <c r="T957" s="42"/>
      <c r="U957" s="42"/>
      <c r="V957" s="42"/>
      <c r="W957" s="42"/>
      <c r="X957" s="42"/>
      <c r="Y957" s="42"/>
      <c r="Z957" s="42"/>
    </row>
    <row r="958" spans="1:26" ht="12.75" customHeight="1" x14ac:dyDescent="0.25">
      <c r="A958" s="42"/>
      <c r="B958" s="42"/>
      <c r="C958" s="42"/>
      <c r="D958" s="42"/>
      <c r="E958" s="42"/>
      <c r="F958" s="42"/>
      <c r="G958" s="42"/>
      <c r="H958" s="42"/>
      <c r="I958" s="42"/>
      <c r="J958" s="42"/>
      <c r="K958" s="42"/>
      <c r="L958" s="42"/>
      <c r="M958" s="42"/>
      <c r="N958" s="42"/>
      <c r="O958" s="42"/>
      <c r="P958" s="42"/>
      <c r="Q958" s="42"/>
      <c r="R958" s="42"/>
      <c r="S958" s="42"/>
      <c r="T958" s="42"/>
      <c r="U958" s="42"/>
      <c r="V958" s="42"/>
      <c r="W958" s="42"/>
      <c r="X958" s="42"/>
      <c r="Y958" s="42"/>
      <c r="Z958" s="42"/>
    </row>
    <row r="959" spans="1:26" ht="12.75" customHeight="1" x14ac:dyDescent="0.25">
      <c r="A959" s="42"/>
      <c r="B959" s="42"/>
      <c r="C959" s="42"/>
      <c r="D959" s="42"/>
      <c r="E959" s="42"/>
      <c r="F959" s="42"/>
      <c r="G959" s="42"/>
      <c r="H959" s="42"/>
      <c r="I959" s="42"/>
      <c r="J959" s="42"/>
      <c r="K959" s="42"/>
      <c r="L959" s="42"/>
      <c r="M959" s="42"/>
      <c r="N959" s="42"/>
      <c r="O959" s="42"/>
      <c r="P959" s="42"/>
      <c r="Q959" s="42"/>
      <c r="R959" s="42"/>
      <c r="S959" s="42"/>
      <c r="T959" s="42"/>
      <c r="U959" s="42"/>
      <c r="V959" s="42"/>
      <c r="W959" s="42"/>
      <c r="X959" s="42"/>
      <c r="Y959" s="42"/>
      <c r="Z959" s="42"/>
    </row>
    <row r="960" spans="1:26" ht="12.75" customHeight="1" x14ac:dyDescent="0.25">
      <c r="A960" s="42"/>
      <c r="B960" s="42"/>
      <c r="C960" s="42"/>
      <c r="D960" s="42"/>
      <c r="E960" s="42"/>
      <c r="F960" s="42"/>
      <c r="G960" s="42"/>
      <c r="H960" s="42"/>
      <c r="I960" s="42"/>
      <c r="J960" s="42"/>
      <c r="K960" s="42"/>
      <c r="L960" s="42"/>
      <c r="M960" s="42"/>
      <c r="N960" s="42"/>
      <c r="O960" s="42"/>
      <c r="P960" s="42"/>
      <c r="Q960" s="42"/>
      <c r="R960" s="42"/>
      <c r="S960" s="42"/>
      <c r="T960" s="42"/>
      <c r="U960" s="42"/>
      <c r="V960" s="42"/>
      <c r="W960" s="42"/>
      <c r="X960" s="42"/>
      <c r="Y960" s="42"/>
      <c r="Z960" s="42"/>
    </row>
    <row r="961" spans="1:26" ht="12.75" customHeight="1" x14ac:dyDescent="0.25">
      <c r="A961" s="42"/>
      <c r="B961" s="42"/>
      <c r="C961" s="42"/>
      <c r="D961" s="42"/>
      <c r="E961" s="42"/>
      <c r="F961" s="42"/>
      <c r="G961" s="42"/>
      <c r="H961" s="42"/>
      <c r="I961" s="42"/>
      <c r="J961" s="42"/>
      <c r="K961" s="42"/>
      <c r="L961" s="42"/>
      <c r="M961" s="42"/>
      <c r="N961" s="42"/>
      <c r="O961" s="42"/>
      <c r="P961" s="42"/>
      <c r="Q961" s="42"/>
      <c r="R961" s="42"/>
      <c r="S961" s="42"/>
      <c r="T961" s="42"/>
      <c r="U961" s="42"/>
      <c r="V961" s="42"/>
      <c r="W961" s="42"/>
      <c r="X961" s="42"/>
      <c r="Y961" s="42"/>
      <c r="Z961" s="42"/>
    </row>
    <row r="962" spans="1:26" ht="12.75" customHeight="1" x14ac:dyDescent="0.25">
      <c r="A962" s="42"/>
      <c r="B962" s="42"/>
      <c r="C962" s="42"/>
      <c r="D962" s="42"/>
      <c r="E962" s="42"/>
      <c r="F962" s="42"/>
      <c r="G962" s="42"/>
      <c r="H962" s="42"/>
      <c r="I962" s="42"/>
      <c r="J962" s="42"/>
      <c r="K962" s="42"/>
      <c r="L962" s="42"/>
      <c r="M962" s="42"/>
      <c r="N962" s="42"/>
      <c r="O962" s="42"/>
      <c r="P962" s="42"/>
      <c r="Q962" s="42"/>
      <c r="R962" s="42"/>
      <c r="S962" s="42"/>
      <c r="T962" s="42"/>
      <c r="U962" s="42"/>
      <c r="V962" s="42"/>
      <c r="W962" s="42"/>
      <c r="X962" s="42"/>
      <c r="Y962" s="42"/>
      <c r="Z962" s="42"/>
    </row>
    <row r="963" spans="1:26" ht="12.75" customHeight="1" x14ac:dyDescent="0.25">
      <c r="A963" s="42"/>
      <c r="B963" s="42"/>
      <c r="C963" s="42"/>
      <c r="D963" s="42"/>
      <c r="E963" s="42"/>
      <c r="F963" s="42"/>
      <c r="G963" s="42"/>
      <c r="H963" s="42"/>
      <c r="I963" s="42"/>
      <c r="J963" s="42"/>
      <c r="K963" s="42"/>
      <c r="L963" s="42"/>
      <c r="M963" s="42"/>
      <c r="N963" s="42"/>
      <c r="O963" s="42"/>
      <c r="P963" s="42"/>
      <c r="Q963" s="42"/>
      <c r="R963" s="42"/>
      <c r="S963" s="42"/>
      <c r="T963" s="42"/>
      <c r="U963" s="42"/>
      <c r="V963" s="42"/>
      <c r="W963" s="42"/>
      <c r="X963" s="42"/>
      <c r="Y963" s="42"/>
      <c r="Z963" s="42"/>
    </row>
    <row r="964" spans="1:26" ht="12.75" customHeight="1" x14ac:dyDescent="0.25">
      <c r="A964" s="42"/>
      <c r="B964" s="42"/>
      <c r="C964" s="42"/>
      <c r="D964" s="42"/>
      <c r="E964" s="42"/>
      <c r="F964" s="42"/>
      <c r="G964" s="42"/>
      <c r="H964" s="42"/>
      <c r="I964" s="42"/>
      <c r="J964" s="42"/>
      <c r="K964" s="42"/>
      <c r="L964" s="42"/>
      <c r="M964" s="42"/>
      <c r="N964" s="42"/>
      <c r="O964" s="42"/>
      <c r="P964" s="42"/>
      <c r="Q964" s="42"/>
      <c r="R964" s="42"/>
      <c r="S964" s="42"/>
      <c r="T964" s="42"/>
      <c r="U964" s="42"/>
      <c r="V964" s="42"/>
      <c r="W964" s="42"/>
      <c r="X964" s="42"/>
      <c r="Y964" s="42"/>
      <c r="Z964" s="42"/>
    </row>
    <row r="965" spans="1:26" ht="12.75" customHeight="1" x14ac:dyDescent="0.25">
      <c r="A965" s="42"/>
      <c r="B965" s="42"/>
      <c r="C965" s="42"/>
      <c r="D965" s="42"/>
      <c r="E965" s="42"/>
      <c r="F965" s="42"/>
      <c r="G965" s="42"/>
      <c r="H965" s="42"/>
      <c r="I965" s="42"/>
      <c r="J965" s="42"/>
      <c r="K965" s="42"/>
      <c r="L965" s="42"/>
      <c r="M965" s="42"/>
      <c r="N965" s="42"/>
      <c r="O965" s="42"/>
      <c r="P965" s="42"/>
      <c r="Q965" s="42"/>
      <c r="R965" s="42"/>
      <c r="S965" s="42"/>
      <c r="T965" s="42"/>
      <c r="U965" s="42"/>
      <c r="V965" s="42"/>
      <c r="W965" s="42"/>
      <c r="X965" s="42"/>
      <c r="Y965" s="42"/>
      <c r="Z965" s="42"/>
    </row>
    <row r="966" spans="1:26" ht="12.75" customHeight="1" x14ac:dyDescent="0.25">
      <c r="A966" s="42"/>
      <c r="B966" s="42"/>
      <c r="C966" s="42"/>
      <c r="D966" s="42"/>
      <c r="E966" s="42"/>
      <c r="F966" s="42"/>
      <c r="G966" s="42"/>
      <c r="H966" s="42"/>
      <c r="I966" s="42"/>
      <c r="J966" s="42"/>
      <c r="K966" s="42"/>
      <c r="L966" s="42"/>
      <c r="M966" s="42"/>
      <c r="N966" s="42"/>
      <c r="O966" s="42"/>
      <c r="P966" s="42"/>
      <c r="Q966" s="42"/>
      <c r="R966" s="42"/>
      <c r="S966" s="42"/>
      <c r="T966" s="42"/>
      <c r="U966" s="42"/>
      <c r="V966" s="42"/>
      <c r="W966" s="42"/>
      <c r="X966" s="42"/>
      <c r="Y966" s="42"/>
      <c r="Z966" s="42"/>
    </row>
    <row r="967" spans="1:26" ht="12.75" customHeight="1" x14ac:dyDescent="0.25">
      <c r="A967" s="42"/>
      <c r="B967" s="42"/>
      <c r="C967" s="42"/>
      <c r="D967" s="42"/>
      <c r="E967" s="42"/>
      <c r="F967" s="42"/>
      <c r="G967" s="42"/>
      <c r="H967" s="42"/>
      <c r="I967" s="42"/>
      <c r="J967" s="42"/>
      <c r="K967" s="42"/>
      <c r="L967" s="42"/>
      <c r="M967" s="42"/>
      <c r="N967" s="42"/>
      <c r="O967" s="42"/>
      <c r="P967" s="42"/>
      <c r="Q967" s="42"/>
      <c r="R967" s="42"/>
      <c r="S967" s="42"/>
      <c r="T967" s="42"/>
      <c r="U967" s="42"/>
      <c r="V967" s="42"/>
      <c r="W967" s="42"/>
      <c r="X967" s="42"/>
      <c r="Y967" s="42"/>
      <c r="Z967" s="42"/>
    </row>
    <row r="968" spans="1:26" ht="12.75" customHeight="1" x14ac:dyDescent="0.25">
      <c r="A968" s="42"/>
      <c r="B968" s="42"/>
      <c r="C968" s="42"/>
      <c r="D968" s="42"/>
      <c r="E968" s="42"/>
      <c r="F968" s="42"/>
      <c r="G968" s="42"/>
      <c r="H968" s="42"/>
      <c r="I968" s="42"/>
      <c r="J968" s="42"/>
      <c r="K968" s="42"/>
      <c r="L968" s="42"/>
      <c r="M968" s="42"/>
      <c r="N968" s="42"/>
      <c r="O968" s="42"/>
      <c r="P968" s="42"/>
      <c r="Q968" s="42"/>
      <c r="R968" s="42"/>
      <c r="S968" s="42"/>
      <c r="T968" s="42"/>
      <c r="U968" s="42"/>
      <c r="V968" s="42"/>
      <c r="W968" s="42"/>
      <c r="X968" s="42"/>
      <c r="Y968" s="42"/>
      <c r="Z968" s="42"/>
    </row>
    <row r="969" spans="1:26" ht="12.75" customHeight="1" x14ac:dyDescent="0.25">
      <c r="A969" s="42"/>
      <c r="B969" s="42"/>
      <c r="C969" s="42"/>
      <c r="D969" s="42"/>
      <c r="E969" s="42"/>
      <c r="F969" s="42"/>
      <c r="G969" s="42"/>
      <c r="H969" s="42"/>
      <c r="I969" s="42"/>
      <c r="J969" s="42"/>
      <c r="K969" s="42"/>
      <c r="L969" s="42"/>
      <c r="M969" s="42"/>
      <c r="N969" s="42"/>
      <c r="O969" s="42"/>
      <c r="P969" s="42"/>
      <c r="Q969" s="42"/>
      <c r="R969" s="42"/>
      <c r="S969" s="42"/>
      <c r="T969" s="42"/>
      <c r="U969" s="42"/>
      <c r="V969" s="42"/>
      <c r="W969" s="42"/>
      <c r="X969" s="42"/>
      <c r="Y969" s="42"/>
      <c r="Z969" s="42"/>
    </row>
    <row r="970" spans="1:26" ht="12.75" customHeight="1" x14ac:dyDescent="0.25">
      <c r="A970" s="42"/>
      <c r="B970" s="42"/>
      <c r="C970" s="42"/>
      <c r="D970" s="42"/>
      <c r="E970" s="42"/>
      <c r="F970" s="42"/>
      <c r="G970" s="42"/>
      <c r="H970" s="42"/>
      <c r="I970" s="42"/>
      <c r="J970" s="42"/>
      <c r="K970" s="42"/>
      <c r="L970" s="42"/>
      <c r="M970" s="42"/>
      <c r="N970" s="42"/>
      <c r="O970" s="42"/>
      <c r="P970" s="42"/>
      <c r="Q970" s="42"/>
      <c r="R970" s="42"/>
      <c r="S970" s="42"/>
      <c r="T970" s="42"/>
      <c r="U970" s="42"/>
      <c r="V970" s="42"/>
      <c r="W970" s="42"/>
      <c r="X970" s="42"/>
      <c r="Y970" s="42"/>
      <c r="Z970" s="42"/>
    </row>
    <row r="971" spans="1:26" ht="12.75" customHeight="1" x14ac:dyDescent="0.25">
      <c r="A971" s="42"/>
      <c r="B971" s="42"/>
      <c r="C971" s="42"/>
      <c r="D971" s="42"/>
      <c r="E971" s="42"/>
      <c r="F971" s="42"/>
      <c r="G971" s="42"/>
      <c r="H971" s="42"/>
      <c r="I971" s="42"/>
      <c r="J971" s="42"/>
      <c r="K971" s="42"/>
      <c r="L971" s="42"/>
      <c r="M971" s="42"/>
      <c r="N971" s="42"/>
      <c r="O971" s="42"/>
      <c r="P971" s="42"/>
      <c r="Q971" s="42"/>
      <c r="R971" s="42"/>
      <c r="S971" s="42"/>
      <c r="T971" s="42"/>
      <c r="U971" s="42"/>
      <c r="V971" s="42"/>
      <c r="W971" s="42"/>
      <c r="X971" s="42"/>
      <c r="Y971" s="42"/>
      <c r="Z971" s="42"/>
    </row>
    <row r="972" spans="1:26" ht="12.75" customHeight="1" x14ac:dyDescent="0.25">
      <c r="A972" s="42"/>
      <c r="B972" s="42"/>
      <c r="C972" s="42"/>
      <c r="D972" s="42"/>
      <c r="E972" s="42"/>
      <c r="F972" s="42"/>
      <c r="G972" s="42"/>
      <c r="H972" s="42"/>
      <c r="I972" s="42"/>
      <c r="J972" s="42"/>
      <c r="K972" s="42"/>
      <c r="L972" s="42"/>
      <c r="M972" s="42"/>
      <c r="N972" s="42"/>
      <c r="O972" s="42"/>
      <c r="P972" s="42"/>
      <c r="Q972" s="42"/>
      <c r="R972" s="42"/>
      <c r="S972" s="42"/>
      <c r="T972" s="42"/>
      <c r="U972" s="42"/>
      <c r="V972" s="42"/>
      <c r="W972" s="42"/>
      <c r="X972" s="42"/>
      <c r="Y972" s="42"/>
      <c r="Z972" s="42"/>
    </row>
    <row r="973" spans="1:26" ht="12.75" customHeight="1" x14ac:dyDescent="0.25">
      <c r="A973" s="42"/>
      <c r="B973" s="42"/>
      <c r="C973" s="42"/>
      <c r="D973" s="42"/>
      <c r="E973" s="42"/>
      <c r="F973" s="42"/>
      <c r="G973" s="42"/>
      <c r="H973" s="42"/>
      <c r="I973" s="42"/>
      <c r="J973" s="42"/>
      <c r="K973" s="42"/>
      <c r="L973" s="42"/>
      <c r="M973" s="42"/>
      <c r="N973" s="42"/>
      <c r="O973" s="42"/>
      <c r="P973" s="42"/>
      <c r="Q973" s="42"/>
      <c r="R973" s="42"/>
      <c r="S973" s="42"/>
      <c r="T973" s="42"/>
      <c r="U973" s="42"/>
      <c r="V973" s="42"/>
      <c r="W973" s="42"/>
      <c r="X973" s="42"/>
      <c r="Y973" s="42"/>
      <c r="Z973" s="42"/>
    </row>
    <row r="974" spans="1:26" ht="12.75" customHeight="1" x14ac:dyDescent="0.25">
      <c r="A974" s="42"/>
      <c r="B974" s="42"/>
      <c r="C974" s="42"/>
      <c r="D974" s="42"/>
      <c r="E974" s="42"/>
      <c r="F974" s="42"/>
      <c r="G974" s="42"/>
      <c r="H974" s="42"/>
      <c r="I974" s="42"/>
      <c r="J974" s="42"/>
      <c r="K974" s="42"/>
      <c r="L974" s="42"/>
      <c r="M974" s="42"/>
      <c r="N974" s="42"/>
      <c r="O974" s="42"/>
      <c r="P974" s="42"/>
      <c r="Q974" s="42"/>
      <c r="R974" s="42"/>
      <c r="S974" s="42"/>
      <c r="T974" s="42"/>
      <c r="U974" s="42"/>
      <c r="V974" s="42"/>
      <c r="W974" s="42"/>
      <c r="X974" s="42"/>
      <c r="Y974" s="42"/>
      <c r="Z974" s="42"/>
    </row>
    <row r="975" spans="1:26" ht="12.75" customHeight="1" x14ac:dyDescent="0.25">
      <c r="A975" s="42"/>
      <c r="B975" s="42"/>
      <c r="C975" s="42"/>
      <c r="D975" s="42"/>
      <c r="E975" s="42"/>
      <c r="F975" s="42"/>
      <c r="G975" s="42"/>
      <c r="H975" s="42"/>
      <c r="I975" s="42"/>
      <c r="J975" s="42"/>
      <c r="K975" s="42"/>
      <c r="L975" s="42"/>
      <c r="M975" s="42"/>
      <c r="N975" s="42"/>
      <c r="O975" s="42"/>
      <c r="P975" s="42"/>
      <c r="Q975" s="42"/>
      <c r="R975" s="42"/>
      <c r="S975" s="42"/>
      <c r="T975" s="42"/>
      <c r="U975" s="42"/>
      <c r="V975" s="42"/>
      <c r="W975" s="42"/>
      <c r="X975" s="42"/>
      <c r="Y975" s="42"/>
      <c r="Z975" s="42"/>
    </row>
    <row r="976" spans="1:26" ht="12.75" customHeight="1" x14ac:dyDescent="0.25">
      <c r="A976" s="42"/>
      <c r="B976" s="42"/>
      <c r="C976" s="42"/>
      <c r="D976" s="42"/>
      <c r="E976" s="42"/>
      <c r="F976" s="42"/>
      <c r="G976" s="42"/>
      <c r="H976" s="42"/>
      <c r="I976" s="42"/>
      <c r="J976" s="42"/>
      <c r="K976" s="42"/>
      <c r="L976" s="42"/>
      <c r="M976" s="42"/>
      <c r="N976" s="42"/>
      <c r="O976" s="42"/>
      <c r="P976" s="42"/>
      <c r="Q976" s="42"/>
      <c r="R976" s="42"/>
      <c r="S976" s="42"/>
      <c r="T976" s="42"/>
      <c r="U976" s="42"/>
      <c r="V976" s="42"/>
      <c r="W976" s="42"/>
      <c r="X976" s="42"/>
      <c r="Y976" s="42"/>
      <c r="Z976" s="42"/>
    </row>
    <row r="977" spans="1:26" ht="12.75" customHeight="1" x14ac:dyDescent="0.25">
      <c r="A977" s="42"/>
      <c r="B977" s="42"/>
      <c r="C977" s="42"/>
      <c r="D977" s="42"/>
      <c r="E977" s="42"/>
      <c r="F977" s="42"/>
      <c r="G977" s="42"/>
      <c r="H977" s="42"/>
      <c r="I977" s="42"/>
      <c r="J977" s="42"/>
      <c r="K977" s="42"/>
      <c r="L977" s="42"/>
      <c r="M977" s="42"/>
      <c r="N977" s="42"/>
      <c r="O977" s="42"/>
      <c r="P977" s="42"/>
      <c r="Q977" s="42"/>
      <c r="R977" s="42"/>
      <c r="S977" s="42"/>
      <c r="T977" s="42"/>
      <c r="U977" s="42"/>
      <c r="V977" s="42"/>
      <c r="W977" s="42"/>
      <c r="X977" s="42"/>
      <c r="Y977" s="42"/>
      <c r="Z977" s="42"/>
    </row>
    <row r="978" spans="1:26" ht="12.75" customHeight="1" x14ac:dyDescent="0.25">
      <c r="A978" s="42"/>
      <c r="B978" s="42"/>
      <c r="C978" s="42"/>
      <c r="D978" s="42"/>
      <c r="E978" s="42"/>
      <c r="F978" s="42"/>
      <c r="G978" s="42"/>
      <c r="H978" s="42"/>
      <c r="I978" s="42"/>
      <c r="J978" s="42"/>
      <c r="K978" s="42"/>
      <c r="L978" s="42"/>
      <c r="M978" s="42"/>
      <c r="N978" s="42"/>
      <c r="O978" s="42"/>
      <c r="P978" s="42"/>
      <c r="Q978" s="42"/>
      <c r="R978" s="42"/>
      <c r="S978" s="42"/>
      <c r="T978" s="42"/>
      <c r="U978" s="42"/>
      <c r="V978" s="42"/>
      <c r="W978" s="42"/>
      <c r="X978" s="42"/>
      <c r="Y978" s="42"/>
      <c r="Z978" s="42"/>
    </row>
    <row r="979" spans="1:26" ht="12.75" customHeight="1" x14ac:dyDescent="0.25">
      <c r="A979" s="42"/>
      <c r="B979" s="42"/>
      <c r="C979" s="42"/>
      <c r="D979" s="42"/>
      <c r="E979" s="42"/>
      <c r="F979" s="42"/>
      <c r="G979" s="42"/>
      <c r="H979" s="42"/>
      <c r="I979" s="42"/>
      <c r="J979" s="42"/>
      <c r="K979" s="42"/>
      <c r="L979" s="42"/>
      <c r="M979" s="42"/>
      <c r="N979" s="42"/>
      <c r="O979" s="42"/>
      <c r="P979" s="42"/>
      <c r="Q979" s="42"/>
      <c r="R979" s="42"/>
      <c r="S979" s="42"/>
      <c r="T979" s="42"/>
      <c r="U979" s="42"/>
      <c r="V979" s="42"/>
      <c r="W979" s="42"/>
      <c r="X979" s="42"/>
      <c r="Y979" s="42"/>
      <c r="Z979" s="42"/>
    </row>
    <row r="980" spans="1:26" ht="12.75" customHeight="1" x14ac:dyDescent="0.25">
      <c r="A980" s="42"/>
      <c r="B980" s="42"/>
      <c r="C980" s="42"/>
      <c r="D980" s="42"/>
      <c r="E980" s="42"/>
      <c r="F980" s="42"/>
      <c r="G980" s="42"/>
      <c r="H980" s="42"/>
      <c r="I980" s="42"/>
      <c r="J980" s="42"/>
      <c r="K980" s="42"/>
      <c r="L980" s="42"/>
      <c r="M980" s="42"/>
      <c r="N980" s="42"/>
      <c r="O980" s="42"/>
      <c r="P980" s="42"/>
      <c r="Q980" s="42"/>
      <c r="R980" s="42"/>
      <c r="S980" s="42"/>
      <c r="T980" s="42"/>
      <c r="U980" s="42"/>
      <c r="V980" s="42"/>
      <c r="W980" s="42"/>
      <c r="X980" s="42"/>
      <c r="Y980" s="42"/>
      <c r="Z980" s="42"/>
    </row>
    <row r="981" spans="1:26" ht="12.75" customHeight="1" x14ac:dyDescent="0.25">
      <c r="A981" s="42"/>
      <c r="B981" s="42"/>
      <c r="C981" s="42"/>
      <c r="D981" s="42"/>
      <c r="E981" s="42"/>
      <c r="F981" s="42"/>
      <c r="G981" s="42"/>
      <c r="H981" s="42"/>
      <c r="I981" s="42"/>
      <c r="J981" s="42"/>
      <c r="K981" s="42"/>
      <c r="L981" s="42"/>
      <c r="M981" s="42"/>
      <c r="N981" s="42"/>
      <c r="O981" s="42"/>
      <c r="P981" s="42"/>
      <c r="Q981" s="42"/>
      <c r="R981" s="42"/>
      <c r="S981" s="42"/>
      <c r="T981" s="42"/>
      <c r="U981" s="42"/>
      <c r="V981" s="42"/>
      <c r="W981" s="42"/>
      <c r="X981" s="42"/>
      <c r="Y981" s="42"/>
      <c r="Z981" s="42"/>
    </row>
    <row r="982" spans="1:26" ht="12.75" customHeight="1" x14ac:dyDescent="0.25">
      <c r="A982" s="42"/>
      <c r="B982" s="42"/>
      <c r="C982" s="42"/>
      <c r="D982" s="42"/>
      <c r="E982" s="42"/>
      <c r="F982" s="42"/>
      <c r="G982" s="42"/>
      <c r="H982" s="42"/>
      <c r="I982" s="42"/>
      <c r="J982" s="42"/>
      <c r="K982" s="42"/>
      <c r="L982" s="42"/>
      <c r="M982" s="42"/>
      <c r="N982" s="42"/>
      <c r="O982" s="42"/>
      <c r="P982" s="42"/>
      <c r="Q982" s="42"/>
      <c r="R982" s="42"/>
      <c r="S982" s="42"/>
      <c r="T982" s="42"/>
      <c r="U982" s="42"/>
      <c r="V982" s="42"/>
      <c r="W982" s="42"/>
      <c r="X982" s="42"/>
      <c r="Y982" s="42"/>
      <c r="Z982" s="42"/>
    </row>
    <row r="983" spans="1:26" ht="12.75" customHeight="1" x14ac:dyDescent="0.25">
      <c r="A983" s="42"/>
      <c r="B983" s="42"/>
      <c r="C983" s="42"/>
      <c r="D983" s="42"/>
      <c r="E983" s="42"/>
      <c r="F983" s="42"/>
      <c r="G983" s="42"/>
      <c r="H983" s="42"/>
      <c r="I983" s="42"/>
      <c r="J983" s="42"/>
      <c r="K983" s="42"/>
      <c r="L983" s="42"/>
      <c r="M983" s="42"/>
      <c r="N983" s="42"/>
      <c r="O983" s="42"/>
      <c r="P983" s="42"/>
      <c r="Q983" s="42"/>
      <c r="R983" s="42"/>
      <c r="S983" s="42"/>
      <c r="T983" s="42"/>
      <c r="U983" s="42"/>
      <c r="V983" s="42"/>
      <c r="W983" s="42"/>
      <c r="X983" s="42"/>
      <c r="Y983" s="42"/>
      <c r="Z983" s="42"/>
    </row>
    <row r="984" spans="1:26" ht="12.75" customHeight="1" x14ac:dyDescent="0.25">
      <c r="A984" s="42"/>
      <c r="B984" s="42"/>
      <c r="C984" s="42"/>
      <c r="D984" s="42"/>
      <c r="E984" s="42"/>
      <c r="F984" s="42"/>
      <c r="G984" s="42"/>
      <c r="H984" s="42"/>
      <c r="I984" s="42"/>
      <c r="J984" s="42"/>
      <c r="K984" s="42"/>
      <c r="L984" s="42"/>
      <c r="M984" s="42"/>
      <c r="N984" s="42"/>
      <c r="O984" s="42"/>
      <c r="P984" s="42"/>
      <c r="Q984" s="42"/>
      <c r="R984" s="42"/>
      <c r="S984" s="42"/>
      <c r="T984" s="42"/>
      <c r="U984" s="42"/>
      <c r="V984" s="42"/>
      <c r="W984" s="42"/>
      <c r="X984" s="42"/>
      <c r="Y984" s="42"/>
      <c r="Z984" s="42"/>
    </row>
    <row r="985" spans="1:26" ht="12.75" customHeight="1" x14ac:dyDescent="0.25">
      <c r="A985" s="42"/>
      <c r="B985" s="42"/>
      <c r="C985" s="42"/>
      <c r="D985" s="42"/>
      <c r="E985" s="42"/>
      <c r="F985" s="42"/>
      <c r="G985" s="42"/>
      <c r="H985" s="42"/>
      <c r="I985" s="42"/>
      <c r="J985" s="42"/>
      <c r="K985" s="42"/>
      <c r="L985" s="42"/>
      <c r="M985" s="42"/>
      <c r="N985" s="42"/>
      <c r="O985" s="42"/>
      <c r="P985" s="42"/>
      <c r="Q985" s="42"/>
      <c r="R985" s="42"/>
      <c r="S985" s="42"/>
      <c r="T985" s="42"/>
      <c r="U985" s="42"/>
      <c r="V985" s="42"/>
      <c r="W985" s="42"/>
      <c r="X985" s="42"/>
      <c r="Y985" s="42"/>
      <c r="Z985" s="42"/>
    </row>
    <row r="986" spans="1:26" ht="12.75" customHeight="1" x14ac:dyDescent="0.25">
      <c r="A986" s="42"/>
      <c r="B986" s="42"/>
      <c r="C986" s="42"/>
      <c r="D986" s="42"/>
      <c r="E986" s="42"/>
      <c r="F986" s="42"/>
      <c r="G986" s="42"/>
      <c r="H986" s="42"/>
      <c r="I986" s="42"/>
      <c r="J986" s="42"/>
      <c r="K986" s="42"/>
      <c r="L986" s="42"/>
      <c r="M986" s="42"/>
      <c r="N986" s="42"/>
      <c r="O986" s="42"/>
      <c r="P986" s="42"/>
      <c r="Q986" s="42"/>
      <c r="R986" s="42"/>
      <c r="S986" s="42"/>
      <c r="T986" s="42"/>
      <c r="U986" s="42"/>
      <c r="V986" s="42"/>
      <c r="W986" s="42"/>
      <c r="X986" s="42"/>
      <c r="Y986" s="42"/>
      <c r="Z986" s="42"/>
    </row>
    <row r="987" spans="1:26" ht="12.75" customHeight="1" x14ac:dyDescent="0.25">
      <c r="A987" s="42"/>
      <c r="B987" s="42"/>
      <c r="C987" s="42"/>
      <c r="D987" s="42"/>
      <c r="E987" s="42"/>
      <c r="F987" s="42"/>
      <c r="G987" s="42"/>
      <c r="H987" s="42"/>
      <c r="I987" s="42"/>
      <c r="J987" s="42"/>
      <c r="K987" s="42"/>
      <c r="L987" s="42"/>
      <c r="M987" s="42"/>
      <c r="N987" s="42"/>
      <c r="O987" s="42"/>
      <c r="P987" s="42"/>
      <c r="Q987" s="42"/>
      <c r="R987" s="42"/>
      <c r="S987" s="42"/>
      <c r="T987" s="42"/>
      <c r="U987" s="42"/>
      <c r="V987" s="42"/>
      <c r="W987" s="42"/>
      <c r="X987" s="42"/>
      <c r="Y987" s="42"/>
      <c r="Z987" s="42"/>
    </row>
    <row r="988" spans="1:26" ht="12.75" customHeight="1" x14ac:dyDescent="0.25">
      <c r="A988" s="42"/>
      <c r="B988" s="42"/>
      <c r="C988" s="42"/>
      <c r="D988" s="42"/>
      <c r="E988" s="42"/>
      <c r="F988" s="42"/>
      <c r="G988" s="42"/>
      <c r="H988" s="42"/>
      <c r="I988" s="42"/>
      <c r="J988" s="42"/>
      <c r="K988" s="42"/>
      <c r="L988" s="42"/>
      <c r="M988" s="42"/>
      <c r="N988" s="42"/>
      <c r="O988" s="42"/>
      <c r="P988" s="42"/>
      <c r="Q988" s="42"/>
      <c r="R988" s="42"/>
      <c r="S988" s="42"/>
      <c r="T988" s="42"/>
      <c r="U988" s="42"/>
      <c r="V988" s="42"/>
      <c r="W988" s="42"/>
      <c r="X988" s="42"/>
      <c r="Y988" s="42"/>
      <c r="Z988" s="42"/>
    </row>
    <row r="989" spans="1:26" ht="12.75" customHeight="1" x14ac:dyDescent="0.25">
      <c r="A989" s="42"/>
      <c r="B989" s="42"/>
      <c r="C989" s="42"/>
      <c r="D989" s="42"/>
      <c r="E989" s="42"/>
      <c r="F989" s="42"/>
      <c r="G989" s="42"/>
      <c r="H989" s="42"/>
      <c r="I989" s="42"/>
      <c r="J989" s="42"/>
      <c r="K989" s="42"/>
      <c r="L989" s="42"/>
      <c r="M989" s="42"/>
      <c r="N989" s="42"/>
      <c r="O989" s="42"/>
      <c r="P989" s="42"/>
      <c r="Q989" s="42"/>
      <c r="R989" s="42"/>
      <c r="S989" s="42"/>
      <c r="T989" s="42"/>
      <c r="U989" s="42"/>
      <c r="V989" s="42"/>
      <c r="W989" s="42"/>
      <c r="X989" s="42"/>
      <c r="Y989" s="42"/>
      <c r="Z989" s="42"/>
    </row>
    <row r="990" spans="1:26" ht="12.75" customHeight="1" x14ac:dyDescent="0.25">
      <c r="A990" s="42"/>
      <c r="B990" s="42"/>
      <c r="C990" s="42"/>
      <c r="D990" s="42"/>
      <c r="E990" s="42"/>
      <c r="F990" s="42"/>
      <c r="G990" s="42"/>
      <c r="H990" s="42"/>
      <c r="I990" s="42"/>
      <c r="J990" s="42"/>
      <c r="K990" s="42"/>
      <c r="L990" s="42"/>
      <c r="M990" s="42"/>
      <c r="N990" s="42"/>
      <c r="O990" s="42"/>
      <c r="P990" s="42"/>
      <c r="Q990" s="42"/>
      <c r="R990" s="42"/>
      <c r="S990" s="42"/>
      <c r="T990" s="42"/>
      <c r="U990" s="42"/>
      <c r="V990" s="42"/>
      <c r="W990" s="42"/>
      <c r="X990" s="42"/>
      <c r="Y990" s="42"/>
      <c r="Z990" s="42"/>
    </row>
    <row r="991" spans="1:26" ht="12.75" customHeight="1" x14ac:dyDescent="0.25">
      <c r="A991" s="42"/>
      <c r="B991" s="42"/>
      <c r="C991" s="42"/>
      <c r="D991" s="42"/>
      <c r="E991" s="42"/>
      <c r="F991" s="42"/>
      <c r="G991" s="42"/>
      <c r="H991" s="42"/>
      <c r="I991" s="42"/>
      <c r="J991" s="42"/>
      <c r="K991" s="42"/>
      <c r="L991" s="42"/>
      <c r="M991" s="42"/>
      <c r="N991" s="42"/>
      <c r="O991" s="42"/>
      <c r="P991" s="42"/>
      <c r="Q991" s="42"/>
      <c r="R991" s="42"/>
      <c r="S991" s="42"/>
      <c r="T991" s="42"/>
      <c r="U991" s="42"/>
      <c r="V991" s="42"/>
      <c r="W991" s="42"/>
      <c r="X991" s="42"/>
      <c r="Y991" s="42"/>
      <c r="Z991" s="42"/>
    </row>
    <row r="992" spans="1:26" ht="12.75" customHeight="1" x14ac:dyDescent="0.25">
      <c r="A992" s="42"/>
      <c r="B992" s="42"/>
      <c r="C992" s="42"/>
      <c r="D992" s="42"/>
      <c r="E992" s="42"/>
      <c r="F992" s="42"/>
      <c r="G992" s="42"/>
      <c r="H992" s="42"/>
      <c r="I992" s="42"/>
      <c r="J992" s="42"/>
      <c r="K992" s="42"/>
      <c r="L992" s="42"/>
      <c r="M992" s="42"/>
      <c r="N992" s="42"/>
      <c r="O992" s="42"/>
      <c r="P992" s="42"/>
      <c r="Q992" s="42"/>
      <c r="R992" s="42"/>
      <c r="S992" s="42"/>
      <c r="T992" s="42"/>
      <c r="U992" s="42"/>
      <c r="V992" s="42"/>
      <c r="W992" s="42"/>
      <c r="X992" s="42"/>
      <c r="Y992" s="42"/>
      <c r="Z992" s="42"/>
    </row>
    <row r="993" spans="1:26" ht="12.75" customHeight="1" x14ac:dyDescent="0.25">
      <c r="A993" s="42"/>
      <c r="B993" s="42"/>
      <c r="C993" s="42"/>
      <c r="D993" s="42"/>
      <c r="E993" s="42"/>
      <c r="F993" s="42"/>
      <c r="G993" s="42"/>
      <c r="H993" s="42"/>
      <c r="I993" s="42"/>
      <c r="J993" s="42"/>
      <c r="K993" s="42"/>
      <c r="L993" s="42"/>
      <c r="M993" s="42"/>
      <c r="N993" s="42"/>
      <c r="O993" s="42"/>
      <c r="P993" s="42"/>
      <c r="Q993" s="42"/>
      <c r="R993" s="42"/>
      <c r="S993" s="42"/>
      <c r="T993" s="42"/>
      <c r="U993" s="42"/>
      <c r="V993" s="42"/>
      <c r="W993" s="42"/>
      <c r="X993" s="42"/>
      <c r="Y993" s="42"/>
      <c r="Z993" s="42"/>
    </row>
    <row r="994" spans="1:26" ht="12.75" customHeight="1" x14ac:dyDescent="0.25">
      <c r="A994" s="42"/>
      <c r="B994" s="42"/>
      <c r="C994" s="42"/>
      <c r="D994" s="42"/>
      <c r="E994" s="42"/>
      <c r="F994" s="42"/>
      <c r="G994" s="42"/>
      <c r="H994" s="42"/>
      <c r="I994" s="42"/>
      <c r="J994" s="42"/>
      <c r="K994" s="42"/>
      <c r="L994" s="42"/>
      <c r="M994" s="42"/>
      <c r="N994" s="42"/>
      <c r="O994" s="42"/>
      <c r="P994" s="42"/>
      <c r="Q994" s="42"/>
      <c r="R994" s="42"/>
      <c r="S994" s="42"/>
      <c r="T994" s="42"/>
      <c r="U994" s="42"/>
      <c r="V994" s="42"/>
      <c r="W994" s="42"/>
      <c r="X994" s="42"/>
      <c r="Y994" s="42"/>
      <c r="Z994" s="42"/>
    </row>
    <row r="995" spans="1:26" ht="12.75" customHeight="1" x14ac:dyDescent="0.25">
      <c r="A995" s="42"/>
      <c r="B995" s="42"/>
      <c r="C995" s="42"/>
      <c r="D995" s="42"/>
      <c r="E995" s="42"/>
      <c r="F995" s="42"/>
      <c r="G995" s="42"/>
      <c r="H995" s="42"/>
      <c r="I995" s="42"/>
      <c r="J995" s="42"/>
      <c r="K995" s="42"/>
      <c r="L995" s="42"/>
      <c r="M995" s="42"/>
      <c r="N995" s="42"/>
      <c r="O995" s="42"/>
      <c r="P995" s="42"/>
      <c r="Q995" s="42"/>
      <c r="R995" s="42"/>
      <c r="S995" s="42"/>
      <c r="T995" s="42"/>
      <c r="U995" s="42"/>
      <c r="V995" s="42"/>
      <c r="W995" s="42"/>
      <c r="X995" s="42"/>
      <c r="Y995" s="42"/>
      <c r="Z995" s="42"/>
    </row>
    <row r="996" spans="1:26" ht="12.75" customHeight="1" x14ac:dyDescent="0.25">
      <c r="A996" s="42"/>
      <c r="B996" s="42"/>
      <c r="C996" s="42"/>
      <c r="D996" s="42"/>
      <c r="E996" s="42"/>
      <c r="F996" s="42"/>
      <c r="G996" s="42"/>
      <c r="H996" s="42"/>
      <c r="I996" s="42"/>
      <c r="J996" s="42"/>
      <c r="K996" s="42"/>
      <c r="L996" s="42"/>
      <c r="M996" s="42"/>
      <c r="N996" s="42"/>
      <c r="O996" s="42"/>
      <c r="P996" s="42"/>
      <c r="Q996" s="42"/>
      <c r="R996" s="42"/>
      <c r="S996" s="42"/>
      <c r="T996" s="42"/>
      <c r="U996" s="42"/>
      <c r="V996" s="42"/>
      <c r="W996" s="42"/>
      <c r="X996" s="42"/>
      <c r="Y996" s="42"/>
      <c r="Z996" s="42"/>
    </row>
    <row r="997" spans="1:26" ht="12.75" customHeight="1" x14ac:dyDescent="0.25">
      <c r="A997" s="42"/>
      <c r="B997" s="42"/>
      <c r="C997" s="42"/>
      <c r="D997" s="42"/>
      <c r="E997" s="42"/>
      <c r="F997" s="42"/>
      <c r="G997" s="42"/>
      <c r="H997" s="42"/>
      <c r="I997" s="42"/>
      <c r="J997" s="42"/>
      <c r="K997" s="42"/>
      <c r="L997" s="42"/>
      <c r="M997" s="42"/>
      <c r="N997" s="42"/>
      <c r="O997" s="42"/>
      <c r="P997" s="42"/>
      <c r="Q997" s="42"/>
      <c r="R997" s="42"/>
      <c r="S997" s="42"/>
      <c r="T997" s="42"/>
      <c r="U997" s="42"/>
      <c r="V997" s="42"/>
      <c r="W997" s="42"/>
      <c r="X997" s="42"/>
      <c r="Y997" s="42"/>
      <c r="Z997" s="42"/>
    </row>
    <row r="998" spans="1:26" ht="12.75" customHeight="1" x14ac:dyDescent="0.25">
      <c r="A998" s="42"/>
      <c r="B998" s="42"/>
      <c r="C998" s="42"/>
      <c r="D998" s="42"/>
      <c r="E998" s="42"/>
      <c r="F998" s="42"/>
      <c r="G998" s="42"/>
      <c r="H998" s="42"/>
      <c r="I998" s="42"/>
      <c r="J998" s="42"/>
      <c r="K998" s="42"/>
      <c r="L998" s="42"/>
      <c r="M998" s="42"/>
      <c r="N998" s="42"/>
      <c r="O998" s="42"/>
      <c r="P998" s="42"/>
      <c r="Q998" s="42"/>
      <c r="R998" s="42"/>
      <c r="S998" s="42"/>
      <c r="T998" s="42"/>
      <c r="U998" s="42"/>
      <c r="V998" s="42"/>
      <c r="W998" s="42"/>
      <c r="X998" s="42"/>
      <c r="Y998" s="42"/>
      <c r="Z998" s="42"/>
    </row>
    <row r="999" spans="1:26" ht="12.75" customHeight="1" x14ac:dyDescent="0.25">
      <c r="A999" s="42"/>
      <c r="B999" s="42"/>
      <c r="C999" s="42"/>
      <c r="D999" s="42"/>
      <c r="E999" s="42"/>
      <c r="F999" s="42"/>
      <c r="G999" s="42"/>
      <c r="H999" s="42"/>
      <c r="I999" s="42"/>
      <c r="J999" s="42"/>
      <c r="K999" s="42"/>
      <c r="L999" s="42"/>
      <c r="M999" s="42"/>
      <c r="N999" s="42"/>
      <c r="O999" s="42"/>
      <c r="P999" s="42"/>
      <c r="Q999" s="42"/>
      <c r="R999" s="42"/>
      <c r="S999" s="42"/>
      <c r="T999" s="42"/>
      <c r="U999" s="42"/>
      <c r="V999" s="42"/>
      <c r="W999" s="42"/>
      <c r="X999" s="42"/>
      <c r="Y999" s="42"/>
      <c r="Z999" s="42"/>
    </row>
  </sheetData>
  <mergeCells count="11">
    <mergeCell ref="A12:B12"/>
    <mergeCell ref="A13:B13"/>
    <mergeCell ref="A14:B14"/>
    <mergeCell ref="A15:B15"/>
    <mergeCell ref="A1:B1"/>
    <mergeCell ref="A5:B5"/>
    <mergeCell ref="A6:B6"/>
    <mergeCell ref="A7:B7"/>
    <mergeCell ref="A8:B8"/>
    <mergeCell ref="A9:B9"/>
    <mergeCell ref="A11:B11"/>
  </mergeCells>
  <pageMargins left="0.7" right="0.7" top="0.75" bottom="0.75" header="0" footer="0"/>
  <pageSetup orientation="landscape"/>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738030"/>
  </sheetPr>
  <dimension ref="A1:Z999"/>
  <sheetViews>
    <sheetView topLeftCell="K1" workbookViewId="0">
      <pane ySplit="1" topLeftCell="A5" activePane="bottomLeft" state="frozen"/>
      <selection pane="bottomLeft" activeCell="O25" sqref="O25"/>
    </sheetView>
  </sheetViews>
  <sheetFormatPr baseColWidth="10" defaultColWidth="14.42578125" defaultRowHeight="15" customHeight="1" x14ac:dyDescent="0.2"/>
  <cols>
    <col min="1" max="1" width="21.5703125" style="42" customWidth="1"/>
    <col min="2" max="2" width="44" style="42" customWidth="1"/>
    <col min="3" max="3" width="29.42578125" style="42" customWidth="1"/>
    <col min="4" max="5" width="37.28515625" style="42" customWidth="1"/>
    <col min="6" max="6" width="10" style="42" customWidth="1"/>
    <col min="7" max="7" width="42.85546875" style="42" customWidth="1"/>
    <col min="8" max="8" width="17.85546875" style="42" customWidth="1"/>
    <col min="9" max="9" width="26.28515625" style="42" customWidth="1"/>
    <col min="10" max="11" width="37.42578125" style="42" customWidth="1"/>
    <col min="12" max="12" width="24.42578125" style="42" customWidth="1"/>
    <col min="13" max="13" width="23.7109375" style="42" customWidth="1"/>
    <col min="14" max="14" width="35.7109375" style="42" customWidth="1"/>
    <col min="15" max="15" width="51.5703125" style="42" customWidth="1"/>
    <col min="16" max="17" width="26.28515625" style="42" customWidth="1"/>
    <col min="18" max="18" width="58.5703125" style="42" customWidth="1"/>
    <col min="19" max="19" width="38.140625" style="42" customWidth="1"/>
    <col min="20" max="22" width="11.42578125" style="42" customWidth="1"/>
    <col min="23" max="23" width="13.140625" style="42" customWidth="1"/>
    <col min="24" max="25" width="11.42578125" style="42" customWidth="1"/>
    <col min="26" max="26" width="10.140625" style="42" customWidth="1"/>
    <col min="27" max="16384" width="14.42578125" style="42"/>
  </cols>
  <sheetData>
    <row r="1" spans="1:26" s="553" customFormat="1" ht="39.75" customHeight="1" x14ac:dyDescent="0.2">
      <c r="A1" s="550" t="s">
        <v>1025</v>
      </c>
      <c r="B1" s="550" t="s">
        <v>1028</v>
      </c>
      <c r="C1" s="550" t="s">
        <v>1029</v>
      </c>
      <c r="D1" s="550" t="s">
        <v>243</v>
      </c>
      <c r="E1" s="550" t="s">
        <v>1319</v>
      </c>
      <c r="F1" s="550" t="s">
        <v>1030</v>
      </c>
      <c r="G1" s="550" t="s">
        <v>1031</v>
      </c>
      <c r="H1" s="551" t="s">
        <v>249</v>
      </c>
      <c r="I1" s="550" t="s">
        <v>245</v>
      </c>
      <c r="J1" s="550" t="s">
        <v>1032</v>
      </c>
      <c r="K1" s="550" t="s">
        <v>1320</v>
      </c>
      <c r="L1" s="552" t="s">
        <v>1317</v>
      </c>
      <c r="M1" s="552" t="s">
        <v>1318</v>
      </c>
      <c r="N1" s="552" t="s">
        <v>1038</v>
      </c>
      <c r="O1" s="552" t="s">
        <v>1321</v>
      </c>
      <c r="P1" s="550" t="s">
        <v>1039</v>
      </c>
      <c r="Q1" s="550" t="s">
        <v>1040</v>
      </c>
      <c r="R1" s="550" t="s">
        <v>1322</v>
      </c>
      <c r="S1" s="550" t="s">
        <v>257</v>
      </c>
      <c r="T1" s="550" t="s">
        <v>1037</v>
      </c>
      <c r="U1" s="550" t="s">
        <v>1033</v>
      </c>
      <c r="V1" s="550" t="s">
        <v>1034</v>
      </c>
      <c r="W1" s="550" t="s">
        <v>1035</v>
      </c>
      <c r="X1" s="550" t="s">
        <v>1036</v>
      </c>
      <c r="Y1" s="550" t="s">
        <v>1026</v>
      </c>
      <c r="Z1" s="550" t="s">
        <v>1027</v>
      </c>
    </row>
    <row r="2" spans="1:26" ht="11.25" customHeight="1" x14ac:dyDescent="0.2">
      <c r="A2" s="554" t="s">
        <v>237</v>
      </c>
      <c r="B2" s="555" t="s">
        <v>1041</v>
      </c>
      <c r="C2" s="555" t="s">
        <v>1323</v>
      </c>
      <c r="D2" s="555" t="s">
        <v>1074</v>
      </c>
      <c r="E2" s="555" t="s">
        <v>1075</v>
      </c>
      <c r="F2" s="556">
        <v>1973</v>
      </c>
      <c r="G2" s="557" t="s">
        <v>1042</v>
      </c>
      <c r="H2" s="270" t="s">
        <v>1043</v>
      </c>
      <c r="I2" s="43" t="s">
        <v>1324</v>
      </c>
      <c r="J2" s="43" t="s">
        <v>1325</v>
      </c>
      <c r="K2" s="43" t="s">
        <v>1326</v>
      </c>
      <c r="L2" s="71" t="s">
        <v>417</v>
      </c>
      <c r="M2" s="71" t="s">
        <v>418</v>
      </c>
      <c r="N2" s="71" t="s">
        <v>1046</v>
      </c>
      <c r="O2" s="43" t="s">
        <v>1047</v>
      </c>
      <c r="P2" s="43" t="s">
        <v>1048</v>
      </c>
      <c r="Q2" s="43" t="s">
        <v>1049</v>
      </c>
      <c r="R2" s="43" t="s">
        <v>1327</v>
      </c>
      <c r="S2" s="71" t="s">
        <v>256</v>
      </c>
      <c r="T2" s="43" t="s">
        <v>1002</v>
      </c>
      <c r="U2" s="43" t="s">
        <v>475</v>
      </c>
      <c r="V2" s="271" t="s">
        <v>1044</v>
      </c>
      <c r="W2" s="271" t="s">
        <v>1045</v>
      </c>
      <c r="X2" s="43" t="s">
        <v>421</v>
      </c>
      <c r="Y2" s="71" t="s">
        <v>261</v>
      </c>
      <c r="Z2" s="71">
        <v>2024</v>
      </c>
    </row>
    <row r="3" spans="1:26" ht="11.25" customHeight="1" x14ac:dyDescent="0.2">
      <c r="A3" s="554"/>
      <c r="B3" s="555" t="s">
        <v>1328</v>
      </c>
      <c r="C3" s="555" t="s">
        <v>1329</v>
      </c>
      <c r="D3" s="555" t="s">
        <v>1094</v>
      </c>
      <c r="E3" s="555" t="s">
        <v>1330</v>
      </c>
      <c r="F3" s="556">
        <v>1974</v>
      </c>
      <c r="G3" s="557" t="s">
        <v>1052</v>
      </c>
      <c r="H3" s="270" t="s">
        <v>1053</v>
      </c>
      <c r="I3" s="43" t="s">
        <v>1331</v>
      </c>
      <c r="J3" s="43" t="s">
        <v>1325</v>
      </c>
      <c r="K3" s="43" t="s">
        <v>1332</v>
      </c>
      <c r="L3" s="71" t="s">
        <v>1055</v>
      </c>
      <c r="M3" s="71" t="s">
        <v>1056</v>
      </c>
      <c r="N3" s="71" t="s">
        <v>1057</v>
      </c>
      <c r="O3" s="43" t="s">
        <v>1058</v>
      </c>
      <c r="P3" s="43" t="s">
        <v>1059</v>
      </c>
      <c r="Q3" s="43" t="s">
        <v>1060</v>
      </c>
      <c r="R3" s="43" t="s">
        <v>1333</v>
      </c>
      <c r="S3" s="71" t="s">
        <v>1051</v>
      </c>
      <c r="T3" s="43" t="s">
        <v>693</v>
      </c>
      <c r="U3" s="43" t="s">
        <v>188</v>
      </c>
      <c r="V3" s="271" t="s">
        <v>1054</v>
      </c>
      <c r="W3" s="271" t="s">
        <v>67</v>
      </c>
      <c r="X3" s="43" t="s">
        <v>428</v>
      </c>
      <c r="Y3" s="71" t="s">
        <v>1050</v>
      </c>
      <c r="Z3" s="71">
        <v>2024</v>
      </c>
    </row>
    <row r="4" spans="1:26" ht="11.25" customHeight="1" x14ac:dyDescent="0.2">
      <c r="A4" s="554"/>
      <c r="B4" s="555" t="s">
        <v>1063</v>
      </c>
      <c r="C4" s="555" t="s">
        <v>1334</v>
      </c>
      <c r="D4" s="555" t="s">
        <v>244</v>
      </c>
      <c r="E4" s="555" t="s">
        <v>1095</v>
      </c>
      <c r="F4" s="556">
        <v>1976</v>
      </c>
      <c r="G4" s="557" t="s">
        <v>1064</v>
      </c>
      <c r="H4" s="270" t="s">
        <v>1065</v>
      </c>
      <c r="I4" s="43" t="s">
        <v>1335</v>
      </c>
      <c r="J4" s="43" t="s">
        <v>1325</v>
      </c>
      <c r="K4" s="43" t="s">
        <v>1336</v>
      </c>
      <c r="L4" s="71" t="s">
        <v>1071</v>
      </c>
      <c r="M4" s="71" t="s">
        <v>1072</v>
      </c>
      <c r="N4" s="71" t="s">
        <v>1073</v>
      </c>
      <c r="O4" s="43" t="s">
        <v>1337</v>
      </c>
      <c r="P4" s="43" t="s">
        <v>1076</v>
      </c>
      <c r="Q4" s="43" t="s">
        <v>1077</v>
      </c>
      <c r="R4" s="43" t="s">
        <v>1338</v>
      </c>
      <c r="S4" s="71" t="s">
        <v>1062</v>
      </c>
      <c r="T4" s="43" t="s">
        <v>1070</v>
      </c>
      <c r="U4" s="43" t="s">
        <v>1066</v>
      </c>
      <c r="V4" s="271" t="s">
        <v>1067</v>
      </c>
      <c r="W4" s="271" t="s">
        <v>1068</v>
      </c>
      <c r="X4" s="43" t="s">
        <v>1069</v>
      </c>
      <c r="Y4" s="71" t="s">
        <v>1061</v>
      </c>
      <c r="Z4" s="71">
        <v>2025</v>
      </c>
    </row>
    <row r="5" spans="1:26" ht="11.25" customHeight="1" x14ac:dyDescent="0.2">
      <c r="A5" s="554"/>
      <c r="B5" s="555" t="s">
        <v>1339</v>
      </c>
      <c r="C5" s="555" t="s">
        <v>1340</v>
      </c>
      <c r="D5" s="555" t="s">
        <v>30</v>
      </c>
      <c r="E5" s="555" t="s">
        <v>30</v>
      </c>
      <c r="F5" s="556">
        <v>1981</v>
      </c>
      <c r="G5" s="557" t="s">
        <v>1080</v>
      </c>
      <c r="H5" s="270" t="s">
        <v>1081</v>
      </c>
      <c r="I5" s="43" t="s">
        <v>1341</v>
      </c>
      <c r="J5" s="43" t="s">
        <v>1325</v>
      </c>
      <c r="K5" s="43" t="s">
        <v>1342</v>
      </c>
      <c r="L5" s="71" t="s">
        <v>1084</v>
      </c>
      <c r="M5" s="71" t="s">
        <v>1085</v>
      </c>
      <c r="N5" s="71" t="s">
        <v>1086</v>
      </c>
      <c r="O5" s="43" t="s">
        <v>1343</v>
      </c>
      <c r="P5" s="43" t="s">
        <v>252</v>
      </c>
      <c r="Q5" s="43" t="s">
        <v>1087</v>
      </c>
      <c r="R5" s="43" t="s">
        <v>1344</v>
      </c>
      <c r="S5" s="71" t="s">
        <v>1079</v>
      </c>
      <c r="T5" s="43" t="s">
        <v>1003</v>
      </c>
      <c r="U5" s="43" t="s">
        <v>1082</v>
      </c>
      <c r="V5" s="43" t="s">
        <v>1069</v>
      </c>
      <c r="W5" s="271" t="s">
        <v>1083</v>
      </c>
      <c r="X5" s="43" t="s">
        <v>1069</v>
      </c>
      <c r="Y5" s="71" t="s">
        <v>1078</v>
      </c>
      <c r="Z5" s="71">
        <v>2026</v>
      </c>
    </row>
    <row r="6" spans="1:26" ht="11.25" customHeight="1" x14ac:dyDescent="0.2">
      <c r="A6" s="554"/>
      <c r="B6" s="555" t="s">
        <v>1090</v>
      </c>
      <c r="C6" s="555" t="s">
        <v>1345</v>
      </c>
      <c r="D6" s="555"/>
      <c r="E6" s="555"/>
      <c r="F6" s="556">
        <v>1983</v>
      </c>
      <c r="G6" s="557" t="s">
        <v>1091</v>
      </c>
      <c r="H6" s="270" t="s">
        <v>1092</v>
      </c>
      <c r="I6" s="43" t="s">
        <v>1346</v>
      </c>
      <c r="J6" s="43" t="s">
        <v>1347</v>
      </c>
      <c r="K6" s="43" t="s">
        <v>1348</v>
      </c>
      <c r="L6" s="71"/>
      <c r="M6" s="71"/>
      <c r="N6" s="71" t="s">
        <v>1093</v>
      </c>
      <c r="O6" s="43" t="s">
        <v>1349</v>
      </c>
      <c r="P6" s="43" t="s">
        <v>1096</v>
      </c>
      <c r="Q6" s="43" t="s">
        <v>1097</v>
      </c>
      <c r="R6" s="43" t="s">
        <v>1350</v>
      </c>
      <c r="S6" s="71" t="s">
        <v>1089</v>
      </c>
      <c r="T6" s="43" t="s">
        <v>706</v>
      </c>
      <c r="U6" s="43" t="s">
        <v>1069</v>
      </c>
      <c r="V6" s="43" t="s">
        <v>1069</v>
      </c>
      <c r="W6" s="43" t="s">
        <v>1069</v>
      </c>
      <c r="X6" s="43" t="s">
        <v>1069</v>
      </c>
      <c r="Y6" s="71" t="s">
        <v>1088</v>
      </c>
      <c r="Z6" s="71">
        <v>2027</v>
      </c>
    </row>
    <row r="7" spans="1:26" ht="11.25" customHeight="1" x14ac:dyDescent="0.2">
      <c r="A7" s="554"/>
      <c r="B7" s="554" t="s">
        <v>1069</v>
      </c>
      <c r="C7" s="555" t="s">
        <v>1351</v>
      </c>
      <c r="D7" s="555"/>
      <c r="E7" s="555"/>
      <c r="F7" s="557">
        <v>1982</v>
      </c>
      <c r="G7" s="557" t="s">
        <v>1100</v>
      </c>
      <c r="H7" s="270" t="s">
        <v>1101</v>
      </c>
      <c r="I7" s="43" t="s">
        <v>1352</v>
      </c>
      <c r="J7" s="43" t="s">
        <v>1347</v>
      </c>
      <c r="K7" s="43" t="s">
        <v>1353</v>
      </c>
      <c r="L7" s="71"/>
      <c r="M7" s="71"/>
      <c r="N7" s="71"/>
      <c r="O7" s="43" t="s">
        <v>1354</v>
      </c>
      <c r="P7" s="43" t="s">
        <v>1102</v>
      </c>
      <c r="Q7" s="43" t="s">
        <v>1103</v>
      </c>
      <c r="R7" s="43" t="s">
        <v>1355</v>
      </c>
      <c r="S7" s="71" t="s">
        <v>1099</v>
      </c>
      <c r="T7" s="43" t="s">
        <v>709</v>
      </c>
      <c r="U7" s="43" t="s">
        <v>1069</v>
      </c>
      <c r="V7" s="43" t="s">
        <v>1069</v>
      </c>
      <c r="W7" s="43" t="s">
        <v>1069</v>
      </c>
      <c r="X7" s="43" t="s">
        <v>1069</v>
      </c>
      <c r="Y7" s="71" t="s">
        <v>1098</v>
      </c>
      <c r="Z7" s="71" t="s">
        <v>1069</v>
      </c>
    </row>
    <row r="8" spans="1:26" ht="11.25" customHeight="1" x14ac:dyDescent="0.2">
      <c r="A8" s="554"/>
      <c r="B8" s="554" t="s">
        <v>1069</v>
      </c>
      <c r="C8" s="554"/>
      <c r="D8" s="555"/>
      <c r="E8" s="555"/>
      <c r="F8" s="557">
        <v>1984</v>
      </c>
      <c r="G8" s="557" t="s">
        <v>1106</v>
      </c>
      <c r="H8" s="270" t="s">
        <v>1107</v>
      </c>
      <c r="I8" s="43" t="s">
        <v>1356</v>
      </c>
      <c r="J8" s="43" t="s">
        <v>1347</v>
      </c>
      <c r="K8" s="43" t="s">
        <v>1357</v>
      </c>
      <c r="L8" s="71"/>
      <c r="M8" s="71"/>
      <c r="N8" s="71"/>
      <c r="O8" s="43" t="s">
        <v>1358</v>
      </c>
      <c r="P8" s="43" t="s">
        <v>1108</v>
      </c>
      <c r="Q8" s="43" t="s">
        <v>1109</v>
      </c>
      <c r="R8" s="43" t="s">
        <v>1359</v>
      </c>
      <c r="S8" s="71" t="s">
        <v>1105</v>
      </c>
      <c r="T8" s="43" t="s">
        <v>713</v>
      </c>
      <c r="U8" s="43" t="s">
        <v>1069</v>
      </c>
      <c r="V8" s="43" t="s">
        <v>1069</v>
      </c>
      <c r="W8" s="43" t="s">
        <v>1069</v>
      </c>
      <c r="X8" s="43" t="s">
        <v>1069</v>
      </c>
      <c r="Y8" s="71" t="s">
        <v>1104</v>
      </c>
      <c r="Z8" s="71" t="s">
        <v>1069</v>
      </c>
    </row>
    <row r="9" spans="1:26" ht="11.25" customHeight="1" x14ac:dyDescent="0.2">
      <c r="A9" s="554"/>
      <c r="B9" s="554" t="s">
        <v>1069</v>
      </c>
      <c r="C9" s="554"/>
      <c r="D9" s="555"/>
      <c r="E9" s="555"/>
      <c r="F9" s="557">
        <v>1985</v>
      </c>
      <c r="G9" s="557" t="s">
        <v>1112</v>
      </c>
      <c r="H9" s="270" t="s">
        <v>1113</v>
      </c>
      <c r="I9" s="43" t="s">
        <v>1360</v>
      </c>
      <c r="J9" s="43" t="s">
        <v>1347</v>
      </c>
      <c r="K9" s="43" t="s">
        <v>1361</v>
      </c>
      <c r="L9" s="71"/>
      <c r="M9" s="71"/>
      <c r="N9" s="71"/>
      <c r="O9" s="43" t="s">
        <v>1362</v>
      </c>
      <c r="P9" s="43"/>
      <c r="Q9" s="43" t="s">
        <v>1114</v>
      </c>
      <c r="R9" s="43" t="s">
        <v>1363</v>
      </c>
      <c r="S9" s="71" t="s">
        <v>1111</v>
      </c>
      <c r="T9" s="43" t="s">
        <v>718</v>
      </c>
      <c r="U9" s="43" t="s">
        <v>1069</v>
      </c>
      <c r="V9" s="43" t="s">
        <v>1069</v>
      </c>
      <c r="W9" s="43" t="s">
        <v>1069</v>
      </c>
      <c r="X9" s="43" t="s">
        <v>1069</v>
      </c>
      <c r="Y9" s="71" t="s">
        <v>1110</v>
      </c>
      <c r="Z9" s="71" t="s">
        <v>1069</v>
      </c>
    </row>
    <row r="10" spans="1:26" ht="11.25" customHeight="1" x14ac:dyDescent="0.2">
      <c r="A10" s="554"/>
      <c r="B10" s="554" t="s">
        <v>1069</v>
      </c>
      <c r="C10" s="554"/>
      <c r="D10" s="555"/>
      <c r="E10" s="555"/>
      <c r="F10" s="557">
        <v>2203</v>
      </c>
      <c r="G10" s="557" t="s">
        <v>1117</v>
      </c>
      <c r="H10" s="270" t="s">
        <v>1118</v>
      </c>
      <c r="I10" s="43" t="s">
        <v>1364</v>
      </c>
      <c r="J10" s="43" t="s">
        <v>1365</v>
      </c>
      <c r="K10" s="43" t="s">
        <v>1366</v>
      </c>
      <c r="L10" s="71"/>
      <c r="M10" s="71"/>
      <c r="N10" s="71"/>
      <c r="O10" s="43" t="s">
        <v>1367</v>
      </c>
      <c r="P10" s="43"/>
      <c r="Q10" s="43" t="s">
        <v>1119</v>
      </c>
      <c r="R10" s="43" t="s">
        <v>1368</v>
      </c>
      <c r="S10" s="71" t="s">
        <v>1116</v>
      </c>
      <c r="T10" s="43" t="s">
        <v>1004</v>
      </c>
      <c r="U10" s="43" t="s">
        <v>1069</v>
      </c>
      <c r="V10" s="43" t="s">
        <v>1069</v>
      </c>
      <c r="W10" s="43" t="s">
        <v>1069</v>
      </c>
      <c r="X10" s="43" t="s">
        <v>1069</v>
      </c>
      <c r="Y10" s="71" t="s">
        <v>1115</v>
      </c>
      <c r="Z10" s="71" t="s">
        <v>1069</v>
      </c>
    </row>
    <row r="11" spans="1:26" ht="11.25" customHeight="1" x14ac:dyDescent="0.2">
      <c r="A11" s="554"/>
      <c r="B11" s="554" t="s">
        <v>1069</v>
      </c>
      <c r="C11" s="554"/>
      <c r="D11" s="555"/>
      <c r="E11" s="555"/>
      <c r="F11" s="557">
        <v>2208</v>
      </c>
      <c r="G11" s="557" t="s">
        <v>446</v>
      </c>
      <c r="H11" s="270" t="s">
        <v>250</v>
      </c>
      <c r="I11" s="43" t="s">
        <v>1369</v>
      </c>
      <c r="J11" s="43" t="s">
        <v>1365</v>
      </c>
      <c r="K11" s="43" t="s">
        <v>1370</v>
      </c>
      <c r="L11" s="71"/>
      <c r="M11" s="71"/>
      <c r="N11" s="71"/>
      <c r="O11" s="43" t="s">
        <v>1371</v>
      </c>
      <c r="P11" s="43"/>
      <c r="Q11" s="43" t="s">
        <v>1122</v>
      </c>
      <c r="R11" s="43" t="s">
        <v>1372</v>
      </c>
      <c r="S11" s="71" t="s">
        <v>1121</v>
      </c>
      <c r="T11" s="43" t="s">
        <v>1005</v>
      </c>
      <c r="U11" s="43" t="s">
        <v>1069</v>
      </c>
      <c r="V11" s="43" t="s">
        <v>1069</v>
      </c>
      <c r="W11" s="43" t="s">
        <v>1069</v>
      </c>
      <c r="X11" s="43" t="s">
        <v>1069</v>
      </c>
      <c r="Y11" s="71" t="s">
        <v>1120</v>
      </c>
      <c r="Z11" s="71" t="s">
        <v>1069</v>
      </c>
    </row>
    <row r="12" spans="1:26" ht="11.25" customHeight="1" x14ac:dyDescent="0.2">
      <c r="A12" s="554"/>
      <c r="B12" s="554" t="s">
        <v>1069</v>
      </c>
      <c r="C12" s="554"/>
      <c r="D12" s="555"/>
      <c r="E12" s="555"/>
      <c r="F12" s="557">
        <v>2217</v>
      </c>
      <c r="G12" s="557" t="s">
        <v>441</v>
      </c>
      <c r="H12" s="270" t="s">
        <v>1125</v>
      </c>
      <c r="I12" s="43" t="s">
        <v>1373</v>
      </c>
      <c r="J12" s="43" t="s">
        <v>1365</v>
      </c>
      <c r="K12" s="43" t="s">
        <v>1374</v>
      </c>
      <c r="L12" s="71"/>
      <c r="M12" s="71"/>
      <c r="N12" s="71"/>
      <c r="O12" s="43" t="s">
        <v>1375</v>
      </c>
      <c r="P12" s="43"/>
      <c r="Q12" s="43" t="s">
        <v>1126</v>
      </c>
      <c r="R12" s="43" t="s">
        <v>1376</v>
      </c>
      <c r="S12" s="71" t="s">
        <v>1124</v>
      </c>
      <c r="T12" s="272" t="s">
        <v>733</v>
      </c>
      <c r="U12" s="43" t="s">
        <v>1069</v>
      </c>
      <c r="V12" s="43" t="s">
        <v>1069</v>
      </c>
      <c r="W12" s="43" t="s">
        <v>1069</v>
      </c>
      <c r="X12" s="43" t="s">
        <v>1069</v>
      </c>
      <c r="Y12" s="71" t="s">
        <v>1123</v>
      </c>
      <c r="Z12" s="71" t="s">
        <v>1069</v>
      </c>
    </row>
    <row r="13" spans="1:26" ht="11.25" customHeight="1" x14ac:dyDescent="0.2">
      <c r="A13" s="554"/>
      <c r="B13" s="554" t="s">
        <v>1069</v>
      </c>
      <c r="C13" s="554"/>
      <c r="D13" s="554"/>
      <c r="E13" s="554"/>
      <c r="F13" s="557">
        <v>2219</v>
      </c>
      <c r="G13" s="557" t="s">
        <v>434</v>
      </c>
      <c r="H13" s="270" t="s">
        <v>1128</v>
      </c>
      <c r="I13" s="43" t="s">
        <v>1377</v>
      </c>
      <c r="J13" s="43" t="s">
        <v>1365</v>
      </c>
      <c r="K13" s="43" t="s">
        <v>1378</v>
      </c>
      <c r="L13" s="71"/>
      <c r="M13" s="71"/>
      <c r="N13" s="71"/>
      <c r="O13" s="43" t="s">
        <v>1379</v>
      </c>
      <c r="P13" s="43"/>
      <c r="Q13" s="43" t="s">
        <v>1131</v>
      </c>
      <c r="R13" s="43" t="s">
        <v>1380</v>
      </c>
      <c r="S13" s="71" t="s">
        <v>1127</v>
      </c>
      <c r="T13" s="272" t="s">
        <v>1130</v>
      </c>
      <c r="U13" s="43" t="s">
        <v>1069</v>
      </c>
      <c r="V13" s="43" t="s">
        <v>1069</v>
      </c>
      <c r="W13" s="43" t="s">
        <v>1069</v>
      </c>
      <c r="X13" s="43" t="s">
        <v>1069</v>
      </c>
      <c r="Y13" s="71" t="s">
        <v>263</v>
      </c>
      <c r="Z13" s="71" t="s">
        <v>1069</v>
      </c>
    </row>
    <row r="14" spans="1:26" ht="11.25" customHeight="1" x14ac:dyDescent="0.2">
      <c r="A14" s="554"/>
      <c r="B14" s="554" t="s">
        <v>1069</v>
      </c>
      <c r="C14" s="554"/>
      <c r="D14" s="554"/>
      <c r="E14" s="554"/>
      <c r="F14" s="557">
        <v>2223</v>
      </c>
      <c r="G14" s="557" t="s">
        <v>424</v>
      </c>
      <c r="H14" s="270" t="s">
        <v>1133</v>
      </c>
      <c r="I14" s="43" t="s">
        <v>1381</v>
      </c>
      <c r="J14" s="43" t="s">
        <v>1365</v>
      </c>
      <c r="K14" s="43" t="s">
        <v>1382</v>
      </c>
      <c r="L14" s="71"/>
      <c r="M14" s="71"/>
      <c r="N14" s="71"/>
      <c r="O14" s="43" t="s">
        <v>1383</v>
      </c>
      <c r="P14" s="43"/>
      <c r="Q14" s="43" t="s">
        <v>1135</v>
      </c>
      <c r="R14" s="43" t="s">
        <v>1384</v>
      </c>
      <c r="S14" s="71" t="s">
        <v>1132</v>
      </c>
      <c r="T14" s="272" t="s">
        <v>743</v>
      </c>
      <c r="U14" s="43" t="s">
        <v>1069</v>
      </c>
      <c r="V14" s="43" t="s">
        <v>1069</v>
      </c>
      <c r="W14" s="43" t="s">
        <v>1069</v>
      </c>
      <c r="X14" s="43" t="s">
        <v>1069</v>
      </c>
      <c r="Y14" s="71" t="s">
        <v>1069</v>
      </c>
      <c r="Z14" s="71" t="s">
        <v>1069</v>
      </c>
    </row>
    <row r="15" spans="1:26" ht="11.25" customHeight="1" x14ac:dyDescent="0.2">
      <c r="A15" s="554"/>
      <c r="B15" s="554" t="s">
        <v>1069</v>
      </c>
      <c r="C15" s="554"/>
      <c r="D15" s="554"/>
      <c r="E15" s="554"/>
      <c r="F15" s="557">
        <v>2286</v>
      </c>
      <c r="G15" s="557" t="s">
        <v>1137</v>
      </c>
      <c r="H15" s="270" t="s">
        <v>1138</v>
      </c>
      <c r="I15" s="43" t="s">
        <v>1385</v>
      </c>
      <c r="J15" s="43" t="s">
        <v>1365</v>
      </c>
      <c r="K15" s="43" t="s">
        <v>1386</v>
      </c>
      <c r="L15" s="71"/>
      <c r="M15" s="71"/>
      <c r="N15" s="71"/>
      <c r="O15" s="43" t="s">
        <v>1387</v>
      </c>
      <c r="P15" s="43"/>
      <c r="Q15" s="43" t="s">
        <v>254</v>
      </c>
      <c r="R15" s="43" t="s">
        <v>1388</v>
      </c>
      <c r="S15" s="71" t="s">
        <v>1136</v>
      </c>
      <c r="T15" s="272" t="s">
        <v>1006</v>
      </c>
      <c r="U15" s="43" t="s">
        <v>1069</v>
      </c>
      <c r="V15" s="43" t="s">
        <v>1069</v>
      </c>
      <c r="W15" s="43" t="s">
        <v>1069</v>
      </c>
      <c r="X15" s="43" t="s">
        <v>1069</v>
      </c>
      <c r="Y15" s="71" t="s">
        <v>1069</v>
      </c>
      <c r="Z15" s="71" t="s">
        <v>1069</v>
      </c>
    </row>
    <row r="16" spans="1:26" ht="11.25" customHeight="1" x14ac:dyDescent="0.2">
      <c r="A16" s="554"/>
      <c r="B16" s="554" t="s">
        <v>1069</v>
      </c>
      <c r="C16" s="554"/>
      <c r="D16" s="554"/>
      <c r="E16" s="554"/>
      <c r="F16" s="557">
        <v>2340</v>
      </c>
      <c r="G16" s="557" t="s">
        <v>1140</v>
      </c>
      <c r="H16" s="270" t="s">
        <v>1141</v>
      </c>
      <c r="I16" s="43" t="s">
        <v>1389</v>
      </c>
      <c r="J16" s="43" t="s">
        <v>1365</v>
      </c>
      <c r="K16" s="43" t="s">
        <v>1390</v>
      </c>
      <c r="L16" s="71"/>
      <c r="M16" s="71"/>
      <c r="N16" s="71"/>
      <c r="O16" s="43" t="s">
        <v>1143</v>
      </c>
      <c r="P16" s="43"/>
      <c r="Q16" s="43" t="s">
        <v>1144</v>
      </c>
      <c r="R16" s="43" t="s">
        <v>1391</v>
      </c>
      <c r="S16" s="71" t="s">
        <v>1139</v>
      </c>
      <c r="T16" s="272" t="s">
        <v>753</v>
      </c>
      <c r="U16" s="43" t="s">
        <v>1069</v>
      </c>
      <c r="V16" s="43" t="s">
        <v>1069</v>
      </c>
      <c r="W16" s="43" t="s">
        <v>1069</v>
      </c>
      <c r="X16" s="43" t="s">
        <v>1069</v>
      </c>
      <c r="Y16" s="71" t="s">
        <v>1069</v>
      </c>
      <c r="Z16" s="71" t="s">
        <v>1069</v>
      </c>
    </row>
    <row r="17" spans="1:26" ht="11.25" customHeight="1" x14ac:dyDescent="0.2">
      <c r="A17" s="71"/>
      <c r="B17" s="71" t="s">
        <v>1069</v>
      </c>
      <c r="C17" s="71"/>
      <c r="D17" s="71"/>
      <c r="E17" s="558" t="s">
        <v>1392</v>
      </c>
      <c r="F17" s="71"/>
      <c r="G17" s="71"/>
      <c r="H17" s="269"/>
      <c r="I17" s="43"/>
      <c r="J17" s="43" t="s">
        <v>1365</v>
      </c>
      <c r="K17" s="43" t="s">
        <v>1393</v>
      </c>
      <c r="L17" s="71"/>
      <c r="M17" s="71"/>
      <c r="N17" s="71"/>
      <c r="O17" s="43" t="s">
        <v>1394</v>
      </c>
      <c r="P17" s="43"/>
      <c r="Q17" s="43" t="s">
        <v>1146</v>
      </c>
      <c r="R17" s="43" t="s">
        <v>1395</v>
      </c>
      <c r="S17" s="71" t="s">
        <v>1145</v>
      </c>
      <c r="T17" s="272" t="s">
        <v>758</v>
      </c>
      <c r="U17" s="43" t="s">
        <v>1069</v>
      </c>
      <c r="V17" s="43" t="s">
        <v>1069</v>
      </c>
      <c r="W17" s="43" t="s">
        <v>1069</v>
      </c>
      <c r="X17" s="43" t="s">
        <v>1069</v>
      </c>
      <c r="Y17" s="71" t="s">
        <v>1069</v>
      </c>
      <c r="Z17" s="71" t="s">
        <v>1069</v>
      </c>
    </row>
    <row r="18" spans="1:26" ht="11.25" customHeight="1" x14ac:dyDescent="0.2">
      <c r="A18" s="71"/>
      <c r="B18" s="71" t="s">
        <v>1069</v>
      </c>
      <c r="C18" s="71"/>
      <c r="D18" s="71"/>
      <c r="E18" s="71"/>
      <c r="F18" s="71"/>
      <c r="G18" s="71"/>
      <c r="H18" s="269"/>
      <c r="I18" s="43"/>
      <c r="J18" s="43" t="s">
        <v>1365</v>
      </c>
      <c r="K18" s="43" t="s">
        <v>1396</v>
      </c>
      <c r="L18" s="71"/>
      <c r="M18" s="71"/>
      <c r="N18" s="71"/>
      <c r="O18" s="43" t="s">
        <v>1397</v>
      </c>
      <c r="P18" s="43"/>
      <c r="Q18" s="43" t="s">
        <v>1149</v>
      </c>
      <c r="R18" s="43" t="s">
        <v>1398</v>
      </c>
      <c r="S18" s="71" t="s">
        <v>1147</v>
      </c>
      <c r="T18" s="272" t="s">
        <v>763</v>
      </c>
      <c r="U18" s="43" t="s">
        <v>1069</v>
      </c>
      <c r="V18" s="43" t="s">
        <v>1069</v>
      </c>
      <c r="W18" s="43" t="s">
        <v>1069</v>
      </c>
      <c r="X18" s="43" t="s">
        <v>1069</v>
      </c>
      <c r="Y18" s="71" t="s">
        <v>1069</v>
      </c>
      <c r="Z18" s="71" t="s">
        <v>1069</v>
      </c>
    </row>
    <row r="19" spans="1:26" ht="11.25" customHeight="1" x14ac:dyDescent="0.2">
      <c r="A19" s="71"/>
      <c r="B19" s="71" t="s">
        <v>1069</v>
      </c>
      <c r="C19" s="71"/>
      <c r="D19" s="71"/>
      <c r="E19" s="71"/>
      <c r="F19" s="71"/>
      <c r="G19" s="71"/>
      <c r="H19" s="269"/>
      <c r="I19" s="43"/>
      <c r="J19" s="43" t="s">
        <v>1399</v>
      </c>
      <c r="K19" s="43" t="s">
        <v>1400</v>
      </c>
      <c r="L19" s="71"/>
      <c r="M19" s="71"/>
      <c r="N19" s="71"/>
      <c r="O19" s="43" t="s">
        <v>1401</v>
      </c>
      <c r="P19" s="43"/>
      <c r="Q19" s="43" t="s">
        <v>1152</v>
      </c>
      <c r="R19" s="43"/>
      <c r="S19" s="71" t="s">
        <v>1150</v>
      </c>
      <c r="T19" s="272" t="s">
        <v>1151</v>
      </c>
      <c r="U19" s="43" t="s">
        <v>1069</v>
      </c>
      <c r="V19" s="43" t="s">
        <v>1069</v>
      </c>
      <c r="W19" s="43" t="s">
        <v>1069</v>
      </c>
      <c r="X19" s="43" t="s">
        <v>1069</v>
      </c>
      <c r="Y19" s="71" t="s">
        <v>1069</v>
      </c>
      <c r="Z19" s="71" t="s">
        <v>1069</v>
      </c>
    </row>
    <row r="20" spans="1:26" ht="11.25" customHeight="1" x14ac:dyDescent="0.2">
      <c r="A20" s="71"/>
      <c r="B20" s="71" t="s">
        <v>1069</v>
      </c>
      <c r="C20" s="71"/>
      <c r="D20" s="71"/>
      <c r="E20" s="71"/>
      <c r="F20" s="71"/>
      <c r="G20" s="71"/>
      <c r="H20" s="269"/>
      <c r="I20" s="43"/>
      <c r="J20" s="43" t="s">
        <v>1399</v>
      </c>
      <c r="K20" s="43" t="s">
        <v>1402</v>
      </c>
      <c r="L20" s="71"/>
      <c r="M20" s="71"/>
      <c r="N20" s="71"/>
      <c r="O20" s="43" t="s">
        <v>1403</v>
      </c>
      <c r="P20" s="43"/>
      <c r="Q20" s="43" t="s">
        <v>1155</v>
      </c>
      <c r="R20" s="43"/>
      <c r="S20" s="71" t="s">
        <v>1153</v>
      </c>
      <c r="T20" s="272" t="s">
        <v>1154</v>
      </c>
      <c r="U20" s="43" t="s">
        <v>1069</v>
      </c>
      <c r="V20" s="43" t="s">
        <v>1069</v>
      </c>
      <c r="W20" s="43" t="s">
        <v>1069</v>
      </c>
      <c r="X20" s="43" t="s">
        <v>1069</v>
      </c>
      <c r="Y20" s="71" t="s">
        <v>1069</v>
      </c>
      <c r="Z20" s="71" t="s">
        <v>1069</v>
      </c>
    </row>
    <row r="21" spans="1:26" ht="11.25" customHeight="1" x14ac:dyDescent="0.2">
      <c r="A21" s="71"/>
      <c r="B21" s="71" t="s">
        <v>1069</v>
      </c>
      <c r="C21" s="71"/>
      <c r="D21" s="71"/>
      <c r="E21" s="71"/>
      <c r="F21" s="71"/>
      <c r="G21" s="71"/>
      <c r="H21" s="43"/>
      <c r="I21" s="43"/>
      <c r="J21" s="43" t="s">
        <v>1399</v>
      </c>
      <c r="K21" s="43" t="s">
        <v>1404</v>
      </c>
      <c r="L21" s="71"/>
      <c r="M21" s="71"/>
      <c r="N21" s="71"/>
      <c r="O21" s="43" t="s">
        <v>1405</v>
      </c>
      <c r="P21" s="43"/>
      <c r="Q21" s="43" t="s">
        <v>1157</v>
      </c>
      <c r="R21" s="43"/>
      <c r="S21" s="71" t="s">
        <v>1156</v>
      </c>
      <c r="T21" s="272" t="s">
        <v>778</v>
      </c>
      <c r="U21" s="43" t="s">
        <v>1069</v>
      </c>
      <c r="V21" s="43" t="s">
        <v>1069</v>
      </c>
      <c r="W21" s="43" t="s">
        <v>1069</v>
      </c>
      <c r="X21" s="43" t="s">
        <v>1069</v>
      </c>
      <c r="Y21" s="71" t="s">
        <v>1069</v>
      </c>
      <c r="Z21" s="71" t="s">
        <v>1069</v>
      </c>
    </row>
    <row r="22" spans="1:26" ht="11.25" customHeight="1" x14ac:dyDescent="0.2">
      <c r="A22" s="71"/>
      <c r="B22" s="71" t="s">
        <v>1069</v>
      </c>
      <c r="C22" s="71"/>
      <c r="D22" s="71"/>
      <c r="E22" s="71"/>
      <c r="F22" s="71"/>
      <c r="G22" s="71"/>
      <c r="H22" s="269"/>
      <c r="I22" s="43"/>
      <c r="J22" s="43" t="s">
        <v>1399</v>
      </c>
      <c r="K22" s="43" t="s">
        <v>1406</v>
      </c>
      <c r="L22" s="71"/>
      <c r="M22" s="71"/>
      <c r="N22" s="71"/>
      <c r="O22" s="43" t="s">
        <v>1159</v>
      </c>
      <c r="P22" s="43"/>
      <c r="Q22" s="43"/>
      <c r="R22" s="43"/>
      <c r="S22" s="71" t="s">
        <v>1158</v>
      </c>
      <c r="T22" s="272" t="s">
        <v>792</v>
      </c>
      <c r="U22" s="43" t="s">
        <v>1069</v>
      </c>
      <c r="V22" s="43" t="s">
        <v>1069</v>
      </c>
      <c r="W22" s="43" t="s">
        <v>1069</v>
      </c>
      <c r="X22" s="43" t="s">
        <v>1069</v>
      </c>
      <c r="Y22" s="71" t="s">
        <v>1069</v>
      </c>
      <c r="Z22" s="71" t="s">
        <v>1069</v>
      </c>
    </row>
    <row r="23" spans="1:26" ht="11.25" customHeight="1" x14ac:dyDescent="0.2">
      <c r="A23" s="71"/>
      <c r="B23" s="71" t="s">
        <v>1069</v>
      </c>
      <c r="C23" s="71"/>
      <c r="D23" s="71"/>
      <c r="E23" s="71"/>
      <c r="F23" s="71"/>
      <c r="G23" s="71"/>
      <c r="H23" s="269"/>
      <c r="I23" s="43"/>
      <c r="J23" s="43" t="s">
        <v>1399</v>
      </c>
      <c r="K23" s="43" t="s">
        <v>1407</v>
      </c>
      <c r="L23" s="71"/>
      <c r="M23" s="71"/>
      <c r="N23" s="71"/>
      <c r="O23" s="43" t="s">
        <v>1408</v>
      </c>
      <c r="P23" s="43"/>
      <c r="Q23" s="43"/>
      <c r="R23" s="43"/>
      <c r="S23" s="71" t="s">
        <v>1160</v>
      </c>
      <c r="T23" s="43" t="s">
        <v>1069</v>
      </c>
      <c r="U23" s="43" t="s">
        <v>1069</v>
      </c>
      <c r="V23" s="43" t="s">
        <v>1069</v>
      </c>
      <c r="W23" s="43" t="s">
        <v>1069</v>
      </c>
      <c r="X23" s="43" t="s">
        <v>1069</v>
      </c>
      <c r="Y23" s="71" t="s">
        <v>1069</v>
      </c>
      <c r="Z23" s="71" t="s">
        <v>1069</v>
      </c>
    </row>
    <row r="24" spans="1:26" ht="11.25" customHeight="1" x14ac:dyDescent="0.2">
      <c r="A24" s="71"/>
      <c r="B24" s="71" t="s">
        <v>1069</v>
      </c>
      <c r="C24" s="71"/>
      <c r="D24" s="71"/>
      <c r="E24" s="71"/>
      <c r="F24" s="71"/>
      <c r="G24" s="71"/>
      <c r="H24" s="269"/>
      <c r="I24" s="43"/>
      <c r="J24" s="43" t="s">
        <v>1399</v>
      </c>
      <c r="K24" s="43" t="s">
        <v>1409</v>
      </c>
      <c r="L24" s="71"/>
      <c r="M24" s="71"/>
      <c r="N24" s="71"/>
      <c r="O24" s="43" t="s">
        <v>1410</v>
      </c>
      <c r="P24" s="43"/>
      <c r="Q24" s="43"/>
      <c r="R24" s="43"/>
      <c r="S24" s="71" t="s">
        <v>1161</v>
      </c>
      <c r="T24" s="43" t="s">
        <v>1069</v>
      </c>
      <c r="U24" s="43" t="s">
        <v>1069</v>
      </c>
      <c r="V24" s="43" t="s">
        <v>1069</v>
      </c>
      <c r="W24" s="43" t="s">
        <v>1069</v>
      </c>
      <c r="X24" s="43" t="s">
        <v>1069</v>
      </c>
      <c r="Y24" s="71" t="s">
        <v>1069</v>
      </c>
      <c r="Z24" s="71" t="s">
        <v>1069</v>
      </c>
    </row>
    <row r="25" spans="1:26" ht="11.25" customHeight="1" x14ac:dyDescent="0.2">
      <c r="A25" s="71"/>
      <c r="B25" s="71" t="s">
        <v>1069</v>
      </c>
      <c r="C25" s="71"/>
      <c r="D25" s="71"/>
      <c r="E25" s="71"/>
      <c r="F25" s="71"/>
      <c r="G25" s="71"/>
      <c r="H25" s="269"/>
      <c r="I25" s="43"/>
      <c r="J25" s="43" t="s">
        <v>1399</v>
      </c>
      <c r="K25" s="43" t="s">
        <v>1411</v>
      </c>
      <c r="L25" s="71"/>
      <c r="M25" s="71"/>
      <c r="N25" s="71"/>
      <c r="O25" s="43" t="s">
        <v>1412</v>
      </c>
      <c r="P25" s="43"/>
      <c r="Q25" s="43"/>
      <c r="R25" s="43"/>
      <c r="S25" s="71" t="s">
        <v>1162</v>
      </c>
      <c r="T25" s="43" t="s">
        <v>1069</v>
      </c>
      <c r="U25" s="43" t="s">
        <v>1069</v>
      </c>
      <c r="V25" s="43" t="s">
        <v>1069</v>
      </c>
      <c r="W25" s="43" t="s">
        <v>1069</v>
      </c>
      <c r="X25" s="43" t="s">
        <v>1069</v>
      </c>
      <c r="Y25" s="71" t="s">
        <v>1069</v>
      </c>
      <c r="Z25" s="273" t="s">
        <v>1069</v>
      </c>
    </row>
    <row r="26" spans="1:26" ht="11.25" customHeight="1" x14ac:dyDescent="0.2">
      <c r="A26" s="71"/>
      <c r="B26" s="71" t="s">
        <v>1069</v>
      </c>
      <c r="C26" s="71"/>
      <c r="D26" s="71"/>
      <c r="E26" s="71"/>
      <c r="F26" s="71"/>
      <c r="G26" s="71"/>
      <c r="H26" s="269"/>
      <c r="I26" s="43"/>
      <c r="J26" s="43" t="s">
        <v>1399</v>
      </c>
      <c r="K26" s="43" t="s">
        <v>1413</v>
      </c>
      <c r="L26" s="71"/>
      <c r="M26" s="71"/>
      <c r="N26" s="71"/>
      <c r="O26" s="43" t="s">
        <v>1414</v>
      </c>
      <c r="P26" s="43"/>
      <c r="Q26" s="43"/>
      <c r="R26" s="43"/>
      <c r="S26" s="71" t="s">
        <v>1163</v>
      </c>
      <c r="T26" s="43" t="s">
        <v>1069</v>
      </c>
      <c r="U26" s="43" t="s">
        <v>1069</v>
      </c>
      <c r="V26" s="43" t="s">
        <v>1069</v>
      </c>
      <c r="W26" s="43" t="s">
        <v>1069</v>
      </c>
      <c r="X26" s="43" t="s">
        <v>1069</v>
      </c>
      <c r="Y26" s="71" t="s">
        <v>1069</v>
      </c>
      <c r="Z26" s="273" t="s">
        <v>1069</v>
      </c>
    </row>
    <row r="27" spans="1:26" ht="11.25" customHeight="1" x14ac:dyDescent="0.2">
      <c r="A27" s="71"/>
      <c r="B27" s="71" t="s">
        <v>1069</v>
      </c>
      <c r="C27" s="71"/>
      <c r="D27" s="71"/>
      <c r="E27" s="71"/>
      <c r="F27" s="71"/>
      <c r="G27" s="71"/>
      <c r="H27" s="269"/>
      <c r="I27" s="43"/>
      <c r="J27" s="43" t="s">
        <v>1415</v>
      </c>
      <c r="K27" s="43" t="s">
        <v>1416</v>
      </c>
      <c r="L27" s="71"/>
      <c r="M27" s="71"/>
      <c r="N27" s="71"/>
      <c r="O27" s="71"/>
      <c r="P27" s="71"/>
      <c r="Q27" s="71"/>
      <c r="R27" s="43"/>
      <c r="S27" s="71" t="s">
        <v>1164</v>
      </c>
      <c r="T27" s="43" t="s">
        <v>1069</v>
      </c>
      <c r="U27" s="43" t="s">
        <v>1069</v>
      </c>
      <c r="V27" s="43" t="s">
        <v>1069</v>
      </c>
      <c r="W27" s="43" t="s">
        <v>1069</v>
      </c>
      <c r="X27" s="43" t="s">
        <v>1069</v>
      </c>
      <c r="Y27" s="71" t="s">
        <v>1069</v>
      </c>
      <c r="Z27" s="273" t="s">
        <v>1069</v>
      </c>
    </row>
    <row r="28" spans="1:26" ht="11.25" customHeight="1" x14ac:dyDescent="0.2">
      <c r="A28" s="71"/>
      <c r="B28" s="71" t="s">
        <v>1069</v>
      </c>
      <c r="C28" s="71"/>
      <c r="D28" s="71"/>
      <c r="E28" s="71"/>
      <c r="F28" s="71"/>
      <c r="G28" s="71"/>
      <c r="H28" s="269"/>
      <c r="I28" s="43"/>
      <c r="J28" s="43" t="s">
        <v>1415</v>
      </c>
      <c r="K28" s="43" t="s">
        <v>1417</v>
      </c>
      <c r="L28" s="71"/>
      <c r="M28" s="71"/>
      <c r="N28" s="71"/>
      <c r="O28" s="71"/>
      <c r="P28" s="71"/>
      <c r="Q28" s="71"/>
      <c r="R28" s="43"/>
      <c r="S28" s="71" t="s">
        <v>1165</v>
      </c>
      <c r="T28" s="43" t="s">
        <v>1069</v>
      </c>
      <c r="U28" s="43" t="s">
        <v>1069</v>
      </c>
      <c r="V28" s="43" t="s">
        <v>1069</v>
      </c>
      <c r="W28" s="43" t="s">
        <v>1069</v>
      </c>
      <c r="X28" s="43" t="s">
        <v>1069</v>
      </c>
      <c r="Y28" s="71" t="s">
        <v>1069</v>
      </c>
      <c r="Z28" s="273" t="s">
        <v>1069</v>
      </c>
    </row>
    <row r="29" spans="1:26" ht="11.25" customHeight="1" x14ac:dyDescent="0.2">
      <c r="A29" s="71"/>
      <c r="B29" s="71" t="s">
        <v>1069</v>
      </c>
      <c r="C29" s="71"/>
      <c r="D29" s="71"/>
      <c r="E29" s="71"/>
      <c r="F29" s="71"/>
      <c r="G29" s="71"/>
      <c r="H29" s="269"/>
      <c r="I29" s="43"/>
      <c r="J29" s="43" t="s">
        <v>1415</v>
      </c>
      <c r="K29" s="43" t="s">
        <v>1418</v>
      </c>
      <c r="L29" s="71"/>
      <c r="M29" s="71"/>
      <c r="N29" s="71"/>
      <c r="O29" s="71"/>
      <c r="P29" s="71"/>
      <c r="Q29" s="71"/>
      <c r="R29" s="71"/>
      <c r="S29" s="71" t="s">
        <v>1166</v>
      </c>
      <c r="T29" s="43" t="s">
        <v>1069</v>
      </c>
      <c r="U29" s="43" t="s">
        <v>1069</v>
      </c>
      <c r="V29" s="43" t="s">
        <v>1069</v>
      </c>
      <c r="W29" s="43" t="s">
        <v>1069</v>
      </c>
      <c r="X29" s="43" t="s">
        <v>1069</v>
      </c>
      <c r="Y29" s="71" t="s">
        <v>1069</v>
      </c>
      <c r="Z29" s="273" t="s">
        <v>1069</v>
      </c>
    </row>
    <row r="30" spans="1:26" ht="11.25" customHeight="1" x14ac:dyDescent="0.2">
      <c r="A30" s="71"/>
      <c r="B30" s="71" t="s">
        <v>1069</v>
      </c>
      <c r="C30" s="71"/>
      <c r="D30" s="71"/>
      <c r="E30" s="71"/>
      <c r="F30" s="71"/>
      <c r="G30" s="71"/>
      <c r="H30" s="269"/>
      <c r="I30" s="43"/>
      <c r="J30" s="43" t="s">
        <v>1415</v>
      </c>
      <c r="K30" s="43" t="s">
        <v>1419</v>
      </c>
      <c r="L30" s="71"/>
      <c r="M30" s="71"/>
      <c r="N30" s="71"/>
      <c r="O30" s="71"/>
      <c r="P30" s="71"/>
      <c r="Q30" s="71"/>
      <c r="R30" s="71"/>
      <c r="S30" s="71" t="s">
        <v>1167</v>
      </c>
      <c r="T30" s="43" t="s">
        <v>1069</v>
      </c>
      <c r="U30" s="43" t="s">
        <v>1069</v>
      </c>
      <c r="V30" s="43" t="s">
        <v>1069</v>
      </c>
      <c r="W30" s="43" t="s">
        <v>1069</v>
      </c>
      <c r="X30" s="273" t="s">
        <v>1069</v>
      </c>
      <c r="Y30" s="273" t="s">
        <v>1069</v>
      </c>
      <c r="Z30" s="273" t="s">
        <v>1069</v>
      </c>
    </row>
    <row r="31" spans="1:26" ht="11.25" customHeight="1" x14ac:dyDescent="0.2">
      <c r="A31" s="71"/>
      <c r="B31" s="71" t="s">
        <v>1069</v>
      </c>
      <c r="C31" s="71"/>
      <c r="D31" s="71"/>
      <c r="E31" s="71"/>
      <c r="F31" s="71"/>
      <c r="G31" s="71"/>
      <c r="H31" s="269"/>
      <c r="I31" s="43"/>
      <c r="J31" s="43" t="s">
        <v>1415</v>
      </c>
      <c r="K31" s="43" t="s">
        <v>1420</v>
      </c>
      <c r="L31" s="71"/>
      <c r="M31" s="71"/>
      <c r="N31" s="71"/>
      <c r="O31" s="71"/>
      <c r="P31" s="71"/>
      <c r="Q31" s="71"/>
      <c r="R31" s="43"/>
      <c r="S31" s="71" t="s">
        <v>1168</v>
      </c>
      <c r="T31" s="43" t="s">
        <v>1069</v>
      </c>
      <c r="U31" s="43" t="s">
        <v>1069</v>
      </c>
      <c r="V31" s="43" t="s">
        <v>1069</v>
      </c>
      <c r="W31" s="43" t="s">
        <v>1069</v>
      </c>
      <c r="X31" s="43" t="s">
        <v>1069</v>
      </c>
      <c r="Y31" s="71" t="s">
        <v>1069</v>
      </c>
      <c r="Z31" s="71" t="s">
        <v>1069</v>
      </c>
    </row>
    <row r="32" spans="1:26" ht="11.25" customHeight="1" x14ac:dyDescent="0.2">
      <c r="A32" s="71"/>
      <c r="B32" s="71" t="s">
        <v>1069</v>
      </c>
      <c r="C32" s="71"/>
      <c r="D32" s="71"/>
      <c r="E32" s="71"/>
      <c r="F32" s="71"/>
      <c r="G32" s="71"/>
      <c r="H32" s="269"/>
      <c r="I32" s="43"/>
      <c r="J32" s="43" t="s">
        <v>1415</v>
      </c>
      <c r="K32" s="43" t="s">
        <v>1421</v>
      </c>
      <c r="L32" s="71"/>
      <c r="M32" s="71"/>
      <c r="N32" s="71"/>
      <c r="O32" s="71"/>
      <c r="P32" s="71"/>
      <c r="Q32" s="71"/>
      <c r="R32" s="43"/>
      <c r="S32" s="71" t="s">
        <v>1169</v>
      </c>
      <c r="T32" s="43" t="s">
        <v>1069</v>
      </c>
      <c r="U32" s="43" t="s">
        <v>1069</v>
      </c>
      <c r="V32" s="43" t="s">
        <v>1069</v>
      </c>
      <c r="W32" s="43" t="s">
        <v>1069</v>
      </c>
      <c r="X32" s="43" t="s">
        <v>1069</v>
      </c>
      <c r="Y32" s="71" t="s">
        <v>1069</v>
      </c>
      <c r="Z32" s="71" t="s">
        <v>1069</v>
      </c>
    </row>
    <row r="33" spans="1:26" ht="11.25" customHeight="1" x14ac:dyDescent="0.2">
      <c r="A33" s="71"/>
      <c r="B33" s="71"/>
      <c r="C33" s="71"/>
      <c r="D33" s="71"/>
      <c r="E33" s="71"/>
      <c r="F33" s="71"/>
      <c r="G33" s="71"/>
      <c r="H33" s="269"/>
      <c r="I33" s="43"/>
      <c r="J33" s="43" t="s">
        <v>1422</v>
      </c>
      <c r="K33" s="43" t="s">
        <v>1423</v>
      </c>
      <c r="L33" s="71"/>
      <c r="M33" s="71"/>
      <c r="N33" s="71"/>
      <c r="O33" s="71"/>
      <c r="P33" s="71"/>
      <c r="Q33" s="71"/>
      <c r="R33" s="43"/>
      <c r="S33" s="71" t="s">
        <v>1170</v>
      </c>
      <c r="T33" s="43"/>
      <c r="U33" s="43"/>
      <c r="V33" s="43"/>
      <c r="W33" s="43"/>
      <c r="X33" s="43"/>
      <c r="Y33" s="71"/>
      <c r="Z33" s="71"/>
    </row>
    <row r="34" spans="1:26" ht="11.25" customHeight="1" x14ac:dyDescent="0.2">
      <c r="A34" s="71"/>
      <c r="B34" s="71"/>
      <c r="C34" s="71"/>
      <c r="D34" s="71"/>
      <c r="E34" s="71"/>
      <c r="F34" s="71"/>
      <c r="G34" s="71"/>
      <c r="H34" s="269"/>
      <c r="I34" s="43"/>
      <c r="J34" s="43" t="s">
        <v>1422</v>
      </c>
      <c r="K34" s="43" t="s">
        <v>1424</v>
      </c>
      <c r="L34" s="71"/>
      <c r="M34" s="71"/>
      <c r="N34" s="71"/>
      <c r="O34" s="71"/>
      <c r="P34" s="71"/>
      <c r="Q34" s="71"/>
      <c r="R34" s="43"/>
      <c r="S34" s="71" t="s">
        <v>1171</v>
      </c>
      <c r="T34" s="43"/>
      <c r="U34" s="43"/>
      <c r="V34" s="43"/>
      <c r="W34" s="43"/>
      <c r="X34" s="43"/>
      <c r="Y34" s="71"/>
      <c r="Z34" s="71"/>
    </row>
    <row r="35" spans="1:26" ht="11.25" customHeight="1" x14ac:dyDescent="0.2">
      <c r="A35" s="71"/>
      <c r="B35" s="71"/>
      <c r="C35" s="71"/>
      <c r="D35" s="71"/>
      <c r="E35" s="71"/>
      <c r="F35" s="71"/>
      <c r="G35" s="71"/>
      <c r="H35" s="269"/>
      <c r="I35" s="43"/>
      <c r="J35" s="43" t="s">
        <v>1422</v>
      </c>
      <c r="K35" s="43" t="s">
        <v>1425</v>
      </c>
      <c r="L35" s="71"/>
      <c r="M35" s="71"/>
      <c r="N35" s="71"/>
      <c r="O35" s="71"/>
      <c r="P35" s="71"/>
      <c r="Q35" s="71"/>
      <c r="R35" s="43"/>
      <c r="S35" s="71" t="s">
        <v>1172</v>
      </c>
      <c r="T35" s="43"/>
      <c r="U35" s="43"/>
      <c r="V35" s="43"/>
      <c r="W35" s="43"/>
      <c r="X35" s="43"/>
      <c r="Y35" s="71"/>
      <c r="Z35" s="71"/>
    </row>
    <row r="36" spans="1:26" ht="11.25" customHeight="1" x14ac:dyDescent="0.2">
      <c r="A36" s="71"/>
      <c r="B36" s="71"/>
      <c r="C36" s="71"/>
      <c r="D36" s="71"/>
      <c r="E36" s="71"/>
      <c r="F36" s="71"/>
      <c r="G36" s="71"/>
      <c r="H36" s="269"/>
      <c r="I36" s="43"/>
      <c r="J36" s="43" t="s">
        <v>1422</v>
      </c>
      <c r="K36" s="43" t="s">
        <v>1426</v>
      </c>
      <c r="L36" s="71"/>
      <c r="M36" s="71"/>
      <c r="N36" s="71"/>
      <c r="O36" s="71"/>
      <c r="P36" s="71"/>
      <c r="Q36" s="71"/>
      <c r="R36" s="71"/>
      <c r="S36" s="71" t="s">
        <v>1173</v>
      </c>
      <c r="T36" s="43"/>
      <c r="U36" s="43"/>
      <c r="V36" s="43"/>
      <c r="W36" s="43"/>
      <c r="X36" s="43"/>
      <c r="Y36" s="71"/>
      <c r="Z36" s="71"/>
    </row>
    <row r="37" spans="1:26" ht="11.25" customHeight="1" x14ac:dyDescent="0.2">
      <c r="A37" s="71"/>
      <c r="B37" s="71"/>
      <c r="C37" s="71"/>
      <c r="D37" s="71"/>
      <c r="E37" s="71"/>
      <c r="F37" s="71"/>
      <c r="G37" s="71"/>
      <c r="H37" s="269"/>
      <c r="I37" s="43"/>
      <c r="J37" s="43" t="s">
        <v>1427</v>
      </c>
      <c r="K37" s="43" t="s">
        <v>1428</v>
      </c>
      <c r="L37" s="71"/>
      <c r="M37" s="71"/>
      <c r="N37" s="71"/>
      <c r="O37" s="71"/>
      <c r="P37" s="71"/>
      <c r="Q37" s="71"/>
      <c r="R37" s="71"/>
      <c r="S37" s="71" t="s">
        <v>1174</v>
      </c>
      <c r="T37" s="43"/>
      <c r="U37" s="43"/>
      <c r="V37" s="43"/>
      <c r="W37" s="43"/>
      <c r="X37" s="43"/>
      <c r="Y37" s="71"/>
      <c r="Z37" s="71"/>
    </row>
    <row r="38" spans="1:26" ht="11.25" customHeight="1" x14ac:dyDescent="0.2">
      <c r="A38" s="71"/>
      <c r="B38" s="71"/>
      <c r="C38" s="71"/>
      <c r="D38" s="71"/>
      <c r="E38" s="71"/>
      <c r="F38" s="71"/>
      <c r="G38" s="71"/>
      <c r="H38" s="269"/>
      <c r="I38" s="43"/>
      <c r="J38" s="43" t="s">
        <v>1429</v>
      </c>
      <c r="K38" s="43" t="s">
        <v>1430</v>
      </c>
      <c r="L38" s="71"/>
      <c r="M38" s="71"/>
      <c r="N38" s="71"/>
      <c r="O38" s="71"/>
      <c r="P38" s="71"/>
      <c r="Q38" s="71"/>
      <c r="R38" s="71"/>
      <c r="S38" s="71" t="s">
        <v>1175</v>
      </c>
      <c r="T38" s="43"/>
      <c r="U38" s="43"/>
      <c r="V38" s="43"/>
      <c r="W38" s="43"/>
      <c r="X38" s="43"/>
      <c r="Y38" s="71"/>
      <c r="Z38" s="71"/>
    </row>
    <row r="39" spans="1:26" ht="11.25" customHeight="1" x14ac:dyDescent="0.2">
      <c r="A39" s="71"/>
      <c r="B39" s="71"/>
      <c r="C39" s="71"/>
      <c r="D39" s="71"/>
      <c r="E39" s="71"/>
      <c r="F39" s="71"/>
      <c r="G39" s="71"/>
      <c r="H39" s="269"/>
      <c r="I39" s="43"/>
      <c r="J39" s="43" t="s">
        <v>1429</v>
      </c>
      <c r="K39" s="43" t="s">
        <v>1431</v>
      </c>
      <c r="L39" s="71"/>
      <c r="M39" s="71"/>
      <c r="N39" s="71"/>
      <c r="O39" s="71"/>
      <c r="P39" s="71"/>
      <c r="Q39" s="71"/>
      <c r="R39" s="71"/>
      <c r="S39" s="71"/>
      <c r="T39" s="43"/>
      <c r="U39" s="43"/>
      <c r="V39" s="43"/>
      <c r="W39" s="43"/>
      <c r="X39" s="43"/>
      <c r="Y39" s="71"/>
      <c r="Z39" s="71"/>
    </row>
    <row r="40" spans="1:26" ht="11.25" customHeight="1" x14ac:dyDescent="0.2">
      <c r="A40" s="71"/>
      <c r="B40" s="71"/>
      <c r="C40" s="71"/>
      <c r="D40" s="71"/>
      <c r="E40" s="71"/>
      <c r="F40" s="71"/>
      <c r="G40" s="71"/>
      <c r="H40" s="269"/>
      <c r="I40" s="43"/>
      <c r="J40" s="43" t="s">
        <v>1429</v>
      </c>
      <c r="K40" s="43" t="s">
        <v>1432</v>
      </c>
      <c r="L40" s="71"/>
      <c r="M40" s="71"/>
      <c r="N40" s="71"/>
      <c r="O40" s="71"/>
      <c r="P40" s="71"/>
      <c r="Q40" s="71"/>
      <c r="R40" s="71"/>
      <c r="S40" s="71"/>
      <c r="T40" s="43"/>
      <c r="U40" s="43"/>
      <c r="V40" s="43"/>
      <c r="W40" s="43"/>
      <c r="X40" s="43"/>
      <c r="Y40" s="71"/>
      <c r="Z40" s="71"/>
    </row>
    <row r="41" spans="1:26" ht="11.25" customHeight="1" x14ac:dyDescent="0.2">
      <c r="A41" s="71"/>
      <c r="B41" s="71"/>
      <c r="C41" s="71"/>
      <c r="D41" s="71"/>
      <c r="E41" s="71"/>
      <c r="F41" s="71"/>
      <c r="G41" s="71"/>
      <c r="H41" s="269"/>
      <c r="I41" s="43"/>
      <c r="J41" s="43" t="s">
        <v>1429</v>
      </c>
      <c r="K41" s="43" t="s">
        <v>1433</v>
      </c>
      <c r="L41" s="71"/>
      <c r="M41" s="71"/>
      <c r="N41" s="71"/>
      <c r="O41" s="71"/>
      <c r="P41" s="71"/>
      <c r="Q41" s="71"/>
      <c r="R41" s="71"/>
      <c r="S41" s="71"/>
      <c r="T41" s="43"/>
      <c r="U41" s="43"/>
      <c r="V41" s="43"/>
      <c r="W41" s="43"/>
      <c r="X41" s="43"/>
      <c r="Y41" s="71"/>
      <c r="Z41" s="71"/>
    </row>
    <row r="42" spans="1:26" ht="11.25" customHeight="1" x14ac:dyDescent="0.2">
      <c r="A42" s="71"/>
      <c r="B42" s="71"/>
      <c r="C42" s="71"/>
      <c r="D42" s="71"/>
      <c r="E42" s="71"/>
      <c r="F42" s="71"/>
      <c r="G42" s="71"/>
      <c r="H42" s="269"/>
      <c r="I42" s="43"/>
      <c r="J42" s="43" t="s">
        <v>1429</v>
      </c>
      <c r="K42" s="43" t="s">
        <v>1434</v>
      </c>
      <c r="L42" s="71"/>
      <c r="M42" s="71"/>
      <c r="N42" s="71"/>
      <c r="O42" s="71"/>
      <c r="P42" s="71"/>
      <c r="Q42" s="71"/>
      <c r="R42" s="71"/>
      <c r="S42" s="71"/>
      <c r="T42" s="43"/>
      <c r="U42" s="43"/>
      <c r="V42" s="43"/>
      <c r="W42" s="43"/>
      <c r="X42" s="43"/>
      <c r="Y42" s="71"/>
      <c r="Z42" s="71"/>
    </row>
    <row r="43" spans="1:26" ht="11.25" customHeight="1" x14ac:dyDescent="0.2">
      <c r="A43" s="71"/>
      <c r="B43" s="71"/>
      <c r="C43" s="71"/>
      <c r="D43" s="71"/>
      <c r="E43" s="71"/>
      <c r="F43" s="71"/>
      <c r="G43" s="71"/>
      <c r="H43" s="269"/>
      <c r="I43" s="43"/>
      <c r="J43" s="43" t="s">
        <v>1435</v>
      </c>
      <c r="K43" s="43" t="s">
        <v>1436</v>
      </c>
      <c r="L43" s="71"/>
      <c r="M43" s="71"/>
      <c r="N43" s="71"/>
      <c r="O43" s="71"/>
      <c r="P43" s="71"/>
      <c r="Q43" s="71"/>
      <c r="R43" s="71"/>
      <c r="S43" s="71"/>
      <c r="T43" s="43"/>
      <c r="U43" s="43"/>
      <c r="V43" s="43"/>
      <c r="W43" s="43"/>
      <c r="X43" s="43"/>
      <c r="Y43" s="71"/>
      <c r="Z43" s="71"/>
    </row>
    <row r="44" spans="1:26" ht="11.25" customHeight="1" x14ac:dyDescent="0.2">
      <c r="A44" s="71"/>
      <c r="B44" s="71"/>
      <c r="C44" s="71"/>
      <c r="D44" s="71"/>
      <c r="E44" s="71"/>
      <c r="F44" s="71"/>
      <c r="G44" s="71"/>
      <c r="H44" s="269"/>
      <c r="I44" s="43"/>
      <c r="J44" s="43" t="s">
        <v>1435</v>
      </c>
      <c r="K44" s="43" t="s">
        <v>1437</v>
      </c>
      <c r="L44" s="71"/>
      <c r="M44" s="71"/>
      <c r="N44" s="71"/>
      <c r="O44" s="71"/>
      <c r="P44" s="71"/>
      <c r="Q44" s="71"/>
      <c r="R44" s="71"/>
      <c r="S44" s="71"/>
      <c r="T44" s="43"/>
      <c r="U44" s="43"/>
      <c r="V44" s="43"/>
      <c r="W44" s="43"/>
      <c r="X44" s="43"/>
      <c r="Y44" s="71"/>
      <c r="Z44" s="71"/>
    </row>
    <row r="45" spans="1:26" ht="11.25" customHeight="1" x14ac:dyDescent="0.2">
      <c r="A45" s="71"/>
      <c r="B45" s="71"/>
      <c r="C45" s="71"/>
      <c r="D45" s="71"/>
      <c r="E45" s="71"/>
      <c r="F45" s="71"/>
      <c r="G45" s="71"/>
      <c r="H45" s="269"/>
      <c r="I45" s="43"/>
      <c r="J45" s="43" t="s">
        <v>1435</v>
      </c>
      <c r="K45" s="43" t="s">
        <v>1438</v>
      </c>
      <c r="L45" s="71"/>
      <c r="M45" s="71"/>
      <c r="N45" s="71"/>
      <c r="O45" s="71"/>
      <c r="P45" s="71"/>
      <c r="Q45" s="71"/>
      <c r="R45" s="71"/>
      <c r="S45" s="71"/>
      <c r="T45" s="43"/>
      <c r="U45" s="43"/>
      <c r="V45" s="43"/>
      <c r="W45" s="43"/>
      <c r="X45" s="43"/>
      <c r="Y45" s="71"/>
      <c r="Z45" s="71"/>
    </row>
    <row r="46" spans="1:26" ht="11.25" customHeight="1" x14ac:dyDescent="0.2">
      <c r="A46" s="71"/>
      <c r="B46" s="71"/>
      <c r="C46" s="71"/>
      <c r="D46" s="71"/>
      <c r="E46" s="71"/>
      <c r="F46" s="71"/>
      <c r="G46" s="71"/>
      <c r="H46" s="269"/>
      <c r="I46" s="43"/>
      <c r="J46" s="43" t="s">
        <v>1435</v>
      </c>
      <c r="K46" s="43" t="s">
        <v>1439</v>
      </c>
      <c r="L46" s="71"/>
      <c r="M46" s="71"/>
      <c r="N46" s="71"/>
      <c r="O46" s="71"/>
      <c r="P46" s="71"/>
      <c r="Q46" s="71"/>
      <c r="R46" s="71"/>
      <c r="S46" s="71"/>
      <c r="T46" s="43"/>
      <c r="U46" s="43"/>
      <c r="V46" s="43"/>
      <c r="W46" s="43"/>
      <c r="X46" s="43"/>
      <c r="Y46" s="71"/>
      <c r="Z46" s="71"/>
    </row>
    <row r="47" spans="1:26" ht="11.25" customHeight="1" x14ac:dyDescent="0.2">
      <c r="A47" s="71"/>
      <c r="B47" s="71"/>
      <c r="C47" s="71"/>
      <c r="D47" s="71"/>
      <c r="E47" s="71"/>
      <c r="F47" s="71"/>
      <c r="G47" s="71"/>
      <c r="H47" s="269"/>
      <c r="I47" s="43"/>
      <c r="J47" s="43" t="s">
        <v>1435</v>
      </c>
      <c r="K47" s="43" t="s">
        <v>1440</v>
      </c>
      <c r="L47" s="71"/>
      <c r="M47" s="71"/>
      <c r="N47" s="71"/>
      <c r="O47" s="71"/>
      <c r="P47" s="71"/>
      <c r="Q47" s="71"/>
      <c r="R47" s="71"/>
      <c r="S47" s="71"/>
      <c r="T47" s="43"/>
      <c r="U47" s="43"/>
      <c r="V47" s="43"/>
      <c r="W47" s="43"/>
      <c r="X47" s="43"/>
      <c r="Y47" s="71"/>
      <c r="Z47" s="71"/>
    </row>
    <row r="48" spans="1:26" ht="11.25" customHeight="1" x14ac:dyDescent="0.2">
      <c r="A48" s="71"/>
      <c r="B48" s="71"/>
      <c r="C48" s="71"/>
      <c r="D48" s="71"/>
      <c r="E48" s="71"/>
      <c r="F48" s="71"/>
      <c r="G48" s="71"/>
      <c r="H48" s="269"/>
      <c r="I48" s="43"/>
      <c r="J48" s="43" t="s">
        <v>1441</v>
      </c>
      <c r="K48" s="43" t="s">
        <v>1442</v>
      </c>
      <c r="L48" s="71"/>
      <c r="M48" s="71"/>
      <c r="N48" s="71"/>
      <c r="O48" s="71"/>
      <c r="P48" s="71"/>
      <c r="Q48" s="71"/>
      <c r="R48" s="71"/>
      <c r="S48" s="71"/>
      <c r="T48" s="43"/>
      <c r="U48" s="43"/>
      <c r="V48" s="43"/>
      <c r="W48" s="43"/>
      <c r="X48" s="43"/>
      <c r="Y48" s="71"/>
      <c r="Z48" s="71"/>
    </row>
    <row r="49" spans="1:26" ht="11.25" customHeight="1" x14ac:dyDescent="0.2">
      <c r="A49" s="71"/>
      <c r="B49" s="71"/>
      <c r="C49" s="71"/>
      <c r="D49" s="71"/>
      <c r="E49" s="71"/>
      <c r="F49" s="71"/>
      <c r="G49" s="71"/>
      <c r="H49" s="269"/>
      <c r="I49" s="43"/>
      <c r="J49" s="43" t="s">
        <v>1441</v>
      </c>
      <c r="K49" s="43" t="s">
        <v>1443</v>
      </c>
      <c r="L49" s="71"/>
      <c r="M49" s="71"/>
      <c r="N49" s="71"/>
      <c r="O49" s="71"/>
      <c r="P49" s="71"/>
      <c r="Q49" s="71"/>
      <c r="R49" s="71"/>
      <c r="S49" s="71"/>
      <c r="T49" s="43"/>
      <c r="U49" s="43"/>
      <c r="V49" s="43"/>
      <c r="W49" s="43"/>
      <c r="X49" s="43"/>
      <c r="Y49" s="71"/>
      <c r="Z49" s="71"/>
    </row>
    <row r="50" spans="1:26" ht="11.25" customHeight="1" x14ac:dyDescent="0.2">
      <c r="A50" s="71"/>
      <c r="B50" s="71"/>
      <c r="C50" s="71"/>
      <c r="D50" s="71"/>
      <c r="E50" s="71"/>
      <c r="F50" s="71"/>
      <c r="G50" s="71"/>
      <c r="H50" s="269"/>
      <c r="I50" s="43"/>
      <c r="J50" s="43" t="s">
        <v>1441</v>
      </c>
      <c r="K50" s="43" t="s">
        <v>1444</v>
      </c>
      <c r="L50" s="71"/>
      <c r="M50" s="71"/>
      <c r="N50" s="71"/>
      <c r="O50" s="71"/>
      <c r="P50" s="71"/>
      <c r="Q50" s="71"/>
      <c r="R50" s="71"/>
      <c r="S50" s="71"/>
      <c r="T50" s="43"/>
      <c r="U50" s="43"/>
      <c r="V50" s="43"/>
      <c r="W50" s="43"/>
      <c r="X50" s="43"/>
      <c r="Y50" s="71"/>
      <c r="Z50" s="71"/>
    </row>
    <row r="51" spans="1:26" ht="11.25" customHeight="1" x14ac:dyDescent="0.2">
      <c r="A51" s="71"/>
      <c r="B51" s="71"/>
      <c r="C51" s="71"/>
      <c r="D51" s="71"/>
      <c r="E51" s="71"/>
      <c r="F51" s="71"/>
      <c r="G51" s="71"/>
      <c r="H51" s="269"/>
      <c r="I51" s="43"/>
      <c r="J51" s="43" t="s">
        <v>1445</v>
      </c>
      <c r="K51" s="43" t="s">
        <v>1446</v>
      </c>
      <c r="L51" s="71"/>
      <c r="M51" s="71"/>
      <c r="N51" s="71"/>
      <c r="O51" s="71"/>
      <c r="P51" s="71"/>
      <c r="Q51" s="71"/>
      <c r="R51" s="71"/>
      <c r="S51" s="71"/>
      <c r="T51" s="43"/>
      <c r="U51" s="43"/>
      <c r="V51" s="43"/>
      <c r="W51" s="43"/>
      <c r="X51" s="43"/>
      <c r="Y51" s="71"/>
      <c r="Z51" s="71"/>
    </row>
    <row r="52" spans="1:26" ht="11.25" customHeight="1" x14ac:dyDescent="0.2">
      <c r="A52" s="71"/>
      <c r="B52" s="71"/>
      <c r="C52" s="71"/>
      <c r="D52" s="71"/>
      <c r="E52" s="71"/>
      <c r="F52" s="71"/>
      <c r="G52" s="71"/>
      <c r="H52" s="269"/>
      <c r="I52" s="43"/>
      <c r="J52" s="43" t="s">
        <v>1445</v>
      </c>
      <c r="K52" s="43" t="s">
        <v>1447</v>
      </c>
      <c r="L52" s="71"/>
      <c r="M52" s="71"/>
      <c r="N52" s="71"/>
      <c r="O52" s="71"/>
      <c r="P52" s="71"/>
      <c r="Q52" s="71"/>
      <c r="R52" s="71"/>
      <c r="S52" s="71"/>
      <c r="T52" s="43"/>
      <c r="U52" s="43"/>
      <c r="V52" s="43"/>
      <c r="W52" s="43"/>
      <c r="X52" s="43"/>
      <c r="Y52" s="71"/>
      <c r="Z52" s="71"/>
    </row>
    <row r="53" spans="1:26" ht="11.25" customHeight="1" x14ac:dyDescent="0.2">
      <c r="A53" s="71"/>
      <c r="B53" s="71"/>
      <c r="C53" s="71"/>
      <c r="D53" s="71"/>
      <c r="E53" s="71"/>
      <c r="F53" s="71"/>
      <c r="G53" s="71"/>
      <c r="H53" s="269"/>
      <c r="I53" s="43"/>
      <c r="J53" s="43" t="s">
        <v>1445</v>
      </c>
      <c r="K53" s="43" t="s">
        <v>1448</v>
      </c>
      <c r="L53" s="71"/>
      <c r="M53" s="71"/>
      <c r="N53" s="71"/>
      <c r="O53" s="71"/>
      <c r="P53" s="71"/>
      <c r="Q53" s="71"/>
      <c r="R53" s="71"/>
      <c r="S53" s="71"/>
      <c r="T53" s="43"/>
      <c r="U53" s="43"/>
      <c r="V53" s="43"/>
      <c r="W53" s="43"/>
      <c r="X53" s="43"/>
      <c r="Y53" s="71"/>
      <c r="Z53" s="71"/>
    </row>
    <row r="54" spans="1:26" ht="11.25" customHeight="1" x14ac:dyDescent="0.2">
      <c r="A54" s="71"/>
      <c r="B54" s="71"/>
      <c r="C54" s="71"/>
      <c r="D54" s="71"/>
      <c r="E54" s="71"/>
      <c r="F54" s="71"/>
      <c r="G54" s="71"/>
      <c r="H54" s="269"/>
      <c r="I54" s="43"/>
      <c r="J54" s="43" t="s">
        <v>1445</v>
      </c>
      <c r="K54" s="43" t="s">
        <v>1449</v>
      </c>
      <c r="L54" s="71"/>
      <c r="M54" s="71"/>
      <c r="N54" s="71"/>
      <c r="O54" s="71"/>
      <c r="P54" s="71"/>
      <c r="Q54" s="71"/>
      <c r="R54" s="71"/>
      <c r="S54" s="71"/>
      <c r="T54" s="43"/>
      <c r="U54" s="43"/>
      <c r="V54" s="43"/>
      <c r="W54" s="43"/>
      <c r="X54" s="43"/>
      <c r="Y54" s="71"/>
      <c r="Z54" s="71"/>
    </row>
    <row r="55" spans="1:26" ht="11.25" customHeight="1" x14ac:dyDescent="0.2">
      <c r="A55" s="71"/>
      <c r="B55" s="71"/>
      <c r="C55" s="71"/>
      <c r="D55" s="71"/>
      <c r="E55" s="71"/>
      <c r="F55" s="71"/>
      <c r="G55" s="71"/>
      <c r="H55" s="269"/>
      <c r="I55" s="43"/>
      <c r="J55" s="43" t="s">
        <v>1445</v>
      </c>
      <c r="K55" s="43" t="s">
        <v>1450</v>
      </c>
      <c r="L55" s="71"/>
      <c r="M55" s="71"/>
      <c r="N55" s="71"/>
      <c r="O55" s="71"/>
      <c r="P55" s="71"/>
      <c r="Q55" s="71"/>
      <c r="R55" s="71"/>
      <c r="S55" s="71"/>
      <c r="T55" s="43"/>
      <c r="U55" s="43"/>
      <c r="V55" s="43"/>
      <c r="W55" s="43"/>
      <c r="X55" s="43"/>
      <c r="Y55" s="71"/>
      <c r="Z55" s="71"/>
    </row>
    <row r="56" spans="1:26" ht="11.25" customHeight="1" x14ac:dyDescent="0.2">
      <c r="A56" s="71"/>
      <c r="B56" s="71"/>
      <c r="C56" s="71"/>
      <c r="D56" s="71"/>
      <c r="E56" s="71"/>
      <c r="F56" s="71"/>
      <c r="G56" s="71"/>
      <c r="H56" s="269"/>
      <c r="I56" s="43"/>
      <c r="J56" s="43" t="s">
        <v>1445</v>
      </c>
      <c r="K56" s="43" t="s">
        <v>1451</v>
      </c>
      <c r="L56" s="71"/>
      <c r="M56" s="71"/>
      <c r="N56" s="71"/>
      <c r="O56" s="71"/>
      <c r="P56" s="71"/>
      <c r="Q56" s="71"/>
      <c r="R56" s="71"/>
      <c r="S56" s="71"/>
      <c r="T56" s="43"/>
      <c r="U56" s="43"/>
      <c r="V56" s="43"/>
      <c r="W56" s="43"/>
      <c r="X56" s="43"/>
      <c r="Y56" s="71"/>
      <c r="Z56" s="71"/>
    </row>
    <row r="57" spans="1:26" ht="11.25" customHeight="1" x14ac:dyDescent="0.2">
      <c r="A57" s="71"/>
      <c r="B57" s="71"/>
      <c r="C57" s="71"/>
      <c r="D57" s="71"/>
      <c r="E57" s="71"/>
      <c r="F57" s="71"/>
      <c r="G57" s="71"/>
      <c r="H57" s="269"/>
      <c r="I57" s="43"/>
      <c r="J57" s="43" t="s">
        <v>1445</v>
      </c>
      <c r="K57" s="43" t="s">
        <v>1452</v>
      </c>
      <c r="L57" s="71"/>
      <c r="M57" s="71"/>
      <c r="N57" s="71"/>
      <c r="O57" s="71"/>
      <c r="P57" s="71"/>
      <c r="Q57" s="71"/>
      <c r="R57" s="71"/>
      <c r="S57" s="71"/>
      <c r="T57" s="43"/>
      <c r="U57" s="43"/>
      <c r="V57" s="43"/>
      <c r="W57" s="43"/>
      <c r="X57" s="43"/>
      <c r="Y57" s="71"/>
      <c r="Z57" s="71"/>
    </row>
    <row r="58" spans="1:26" ht="11.25" customHeight="1" x14ac:dyDescent="0.2">
      <c r="A58" s="71"/>
      <c r="B58" s="71"/>
      <c r="C58" s="71"/>
      <c r="D58" s="71"/>
      <c r="E58" s="71"/>
      <c r="F58" s="71"/>
      <c r="G58" s="71"/>
      <c r="H58" s="269"/>
      <c r="I58" s="43"/>
      <c r="J58" s="43" t="s">
        <v>1445</v>
      </c>
      <c r="K58" s="43" t="s">
        <v>1453</v>
      </c>
      <c r="L58" s="71"/>
      <c r="M58" s="71"/>
      <c r="N58" s="71"/>
      <c r="O58" s="71"/>
      <c r="P58" s="71"/>
      <c r="Q58" s="71"/>
      <c r="R58" s="71"/>
      <c r="S58" s="71"/>
      <c r="T58" s="43"/>
      <c r="U58" s="43"/>
      <c r="V58" s="43"/>
      <c r="W58" s="43"/>
      <c r="X58" s="43"/>
      <c r="Y58" s="71"/>
      <c r="Z58" s="71"/>
    </row>
    <row r="59" spans="1:26" ht="11.25" customHeight="1" x14ac:dyDescent="0.2">
      <c r="A59" s="71"/>
      <c r="B59" s="71"/>
      <c r="C59" s="71"/>
      <c r="D59" s="71"/>
      <c r="E59" s="71"/>
      <c r="F59" s="71"/>
      <c r="G59" s="71"/>
      <c r="H59" s="269"/>
      <c r="I59" s="43"/>
      <c r="J59" s="43" t="s">
        <v>1445</v>
      </c>
      <c r="K59" s="43" t="s">
        <v>1454</v>
      </c>
      <c r="L59" s="71"/>
      <c r="M59" s="71"/>
      <c r="N59" s="71"/>
      <c r="O59" s="71"/>
      <c r="P59" s="71"/>
      <c r="Q59" s="71"/>
      <c r="R59" s="71"/>
      <c r="S59" s="71"/>
      <c r="T59" s="43"/>
      <c r="U59" s="43"/>
      <c r="V59" s="43"/>
      <c r="W59" s="43"/>
      <c r="X59" s="43"/>
      <c r="Y59" s="71"/>
      <c r="Z59" s="71"/>
    </row>
    <row r="60" spans="1:26" ht="11.25" customHeight="1" x14ac:dyDescent="0.2">
      <c r="A60" s="71"/>
      <c r="B60" s="71"/>
      <c r="C60" s="71"/>
      <c r="D60" s="71"/>
      <c r="E60" s="71"/>
      <c r="F60" s="71"/>
      <c r="G60" s="71"/>
      <c r="H60" s="269"/>
      <c r="I60" s="43"/>
      <c r="J60" s="43" t="s">
        <v>1129</v>
      </c>
      <c r="K60" s="43" t="s">
        <v>1455</v>
      </c>
      <c r="L60" s="71"/>
      <c r="M60" s="71"/>
      <c r="N60" s="71"/>
      <c r="O60" s="71"/>
      <c r="P60" s="71"/>
      <c r="Q60" s="71"/>
      <c r="R60" s="71"/>
      <c r="S60" s="71"/>
      <c r="T60" s="43"/>
      <c r="U60" s="43"/>
      <c r="V60" s="43"/>
      <c r="W60" s="43"/>
      <c r="X60" s="43"/>
      <c r="Y60" s="71"/>
      <c r="Z60" s="71"/>
    </row>
    <row r="61" spans="1:26" ht="11.25" customHeight="1" x14ac:dyDescent="0.2">
      <c r="A61" s="71"/>
      <c r="B61" s="71"/>
      <c r="C61" s="71"/>
      <c r="D61" s="71"/>
      <c r="E61" s="71"/>
      <c r="F61" s="71"/>
      <c r="G61" s="71"/>
      <c r="H61" s="269"/>
      <c r="I61" s="43"/>
      <c r="J61" s="43" t="s">
        <v>1129</v>
      </c>
      <c r="K61" s="43" t="s">
        <v>1456</v>
      </c>
      <c r="L61" s="71"/>
      <c r="M61" s="71"/>
      <c r="N61" s="71"/>
      <c r="O61" s="71"/>
      <c r="P61" s="71"/>
      <c r="Q61" s="71"/>
      <c r="R61" s="71"/>
      <c r="S61" s="71"/>
      <c r="T61" s="43"/>
      <c r="U61" s="43"/>
      <c r="V61" s="43"/>
      <c r="W61" s="43"/>
      <c r="X61" s="43"/>
      <c r="Y61" s="71"/>
      <c r="Z61" s="71"/>
    </row>
    <row r="62" spans="1:26" ht="11.25" customHeight="1" x14ac:dyDescent="0.2">
      <c r="A62" s="71"/>
      <c r="B62" s="71"/>
      <c r="C62" s="71"/>
      <c r="D62" s="71"/>
      <c r="E62" s="71"/>
      <c r="F62" s="71"/>
      <c r="G62" s="71"/>
      <c r="H62" s="269"/>
      <c r="I62" s="43"/>
      <c r="J62" s="43" t="s">
        <v>1134</v>
      </c>
      <c r="K62" s="43" t="s">
        <v>1457</v>
      </c>
      <c r="L62" s="71"/>
      <c r="M62" s="71"/>
      <c r="N62" s="71"/>
      <c r="O62" s="71"/>
      <c r="P62" s="71"/>
      <c r="Q62" s="71"/>
      <c r="R62" s="71"/>
      <c r="S62" s="71"/>
      <c r="T62" s="43"/>
      <c r="U62" s="43"/>
      <c r="V62" s="43"/>
      <c r="W62" s="43"/>
      <c r="X62" s="43"/>
      <c r="Y62" s="71"/>
      <c r="Z62" s="71"/>
    </row>
    <row r="63" spans="1:26" ht="11.25" customHeight="1" x14ac:dyDescent="0.2">
      <c r="A63" s="71"/>
      <c r="B63" s="71"/>
      <c r="C63" s="71"/>
      <c r="D63" s="71"/>
      <c r="E63" s="71"/>
      <c r="F63" s="71"/>
      <c r="G63" s="71"/>
      <c r="H63" s="269"/>
      <c r="I63" s="43"/>
      <c r="J63" s="43" t="s">
        <v>1134</v>
      </c>
      <c r="K63" s="43" t="s">
        <v>1458</v>
      </c>
      <c r="L63" s="71"/>
      <c r="M63" s="71"/>
      <c r="N63" s="71"/>
      <c r="O63" s="71"/>
      <c r="P63" s="71"/>
      <c r="Q63" s="71"/>
      <c r="R63" s="71"/>
      <c r="S63" s="71"/>
      <c r="T63" s="43"/>
      <c r="U63" s="43"/>
      <c r="V63" s="43"/>
      <c r="W63" s="43"/>
      <c r="X63" s="43"/>
      <c r="Y63" s="71"/>
      <c r="Z63" s="71"/>
    </row>
    <row r="64" spans="1:26" ht="11.25" customHeight="1" x14ac:dyDescent="0.2">
      <c r="A64" s="71"/>
      <c r="B64" s="71"/>
      <c r="C64" s="71"/>
      <c r="D64" s="71"/>
      <c r="E64" s="71"/>
      <c r="F64" s="71"/>
      <c r="G64" s="71"/>
      <c r="H64" s="269"/>
      <c r="I64" s="43"/>
      <c r="J64" s="43" t="s">
        <v>1134</v>
      </c>
      <c r="K64" s="43" t="s">
        <v>1459</v>
      </c>
      <c r="L64" s="71"/>
      <c r="M64" s="71"/>
      <c r="N64" s="71"/>
      <c r="O64" s="71"/>
      <c r="P64" s="71"/>
      <c r="Q64" s="71"/>
      <c r="R64" s="71"/>
      <c r="S64" s="71"/>
      <c r="T64" s="43"/>
      <c r="U64" s="43"/>
      <c r="V64" s="43"/>
      <c r="W64" s="43"/>
      <c r="X64" s="43"/>
      <c r="Y64" s="71"/>
      <c r="Z64" s="71"/>
    </row>
    <row r="65" spans="1:26" ht="11.25" customHeight="1" x14ac:dyDescent="0.2">
      <c r="A65" s="71"/>
      <c r="B65" s="71"/>
      <c r="C65" s="71"/>
      <c r="D65" s="71"/>
      <c r="E65" s="71"/>
      <c r="F65" s="71"/>
      <c r="G65" s="71"/>
      <c r="H65" s="269"/>
      <c r="I65" s="43"/>
      <c r="J65" s="43" t="s">
        <v>1142</v>
      </c>
      <c r="K65" s="43" t="s">
        <v>1460</v>
      </c>
      <c r="L65" s="71"/>
      <c r="M65" s="71"/>
      <c r="N65" s="71"/>
      <c r="O65" s="71"/>
      <c r="P65" s="71"/>
      <c r="Q65" s="71"/>
      <c r="R65" s="71"/>
      <c r="S65" s="71"/>
      <c r="T65" s="43"/>
      <c r="U65" s="43"/>
      <c r="V65" s="43"/>
      <c r="W65" s="43"/>
      <c r="X65" s="43"/>
      <c r="Y65" s="71"/>
      <c r="Z65" s="71"/>
    </row>
    <row r="66" spans="1:26" ht="11.25" customHeight="1" x14ac:dyDescent="0.2">
      <c r="A66" s="71"/>
      <c r="B66" s="71"/>
      <c r="C66" s="71"/>
      <c r="D66" s="71"/>
      <c r="E66" s="71"/>
      <c r="F66" s="71"/>
      <c r="G66" s="71"/>
      <c r="H66" s="269"/>
      <c r="I66" s="43"/>
      <c r="J66" s="43" t="s">
        <v>1142</v>
      </c>
      <c r="K66" s="43" t="s">
        <v>1461</v>
      </c>
      <c r="L66" s="71"/>
      <c r="M66" s="71"/>
      <c r="N66" s="71"/>
      <c r="O66" s="71"/>
      <c r="P66" s="71"/>
      <c r="Q66" s="71"/>
      <c r="R66" s="71"/>
      <c r="S66" s="71"/>
      <c r="T66" s="43"/>
      <c r="U66" s="43"/>
      <c r="V66" s="43"/>
      <c r="W66" s="43"/>
      <c r="X66" s="43"/>
      <c r="Y66" s="71"/>
      <c r="Z66" s="71"/>
    </row>
    <row r="67" spans="1:26" ht="11.25" customHeight="1" x14ac:dyDescent="0.2">
      <c r="A67" s="71"/>
      <c r="B67" s="71"/>
      <c r="C67" s="71"/>
      <c r="D67" s="71"/>
      <c r="E67" s="71"/>
      <c r="F67" s="71"/>
      <c r="G67" s="71"/>
      <c r="H67" s="269"/>
      <c r="I67" s="43"/>
      <c r="J67" s="43" t="s">
        <v>1142</v>
      </c>
      <c r="K67" s="43" t="s">
        <v>1462</v>
      </c>
      <c r="L67" s="71"/>
      <c r="M67" s="71"/>
      <c r="N67" s="71"/>
      <c r="O67" s="71"/>
      <c r="P67" s="71"/>
      <c r="Q67" s="71"/>
      <c r="R67" s="71"/>
      <c r="S67" s="71"/>
      <c r="T67" s="43"/>
      <c r="U67" s="43"/>
      <c r="V67" s="43"/>
      <c r="W67" s="43"/>
      <c r="X67" s="43"/>
      <c r="Y67" s="71"/>
      <c r="Z67" s="71"/>
    </row>
    <row r="68" spans="1:26" ht="11.25" customHeight="1" x14ac:dyDescent="0.2">
      <c r="A68" s="71"/>
      <c r="B68" s="71"/>
      <c r="C68" s="71"/>
      <c r="D68" s="71"/>
      <c r="E68" s="71"/>
      <c r="F68" s="71"/>
      <c r="G68" s="71"/>
      <c r="H68" s="269"/>
      <c r="I68" s="43"/>
      <c r="J68" s="43" t="s">
        <v>1463</v>
      </c>
      <c r="K68" s="43" t="s">
        <v>1464</v>
      </c>
      <c r="L68" s="71"/>
      <c r="M68" s="71"/>
      <c r="N68" s="71"/>
      <c r="O68" s="71"/>
      <c r="P68" s="71"/>
      <c r="Q68" s="71"/>
      <c r="R68" s="71"/>
      <c r="S68" s="71"/>
      <c r="T68" s="43"/>
      <c r="U68" s="43"/>
      <c r="V68" s="43"/>
      <c r="W68" s="43"/>
      <c r="X68" s="43"/>
      <c r="Y68" s="71"/>
      <c r="Z68" s="71"/>
    </row>
    <row r="69" spans="1:26" ht="11.25" customHeight="1" x14ac:dyDescent="0.2">
      <c r="A69" s="71"/>
      <c r="B69" s="71"/>
      <c r="C69" s="71"/>
      <c r="D69" s="71"/>
      <c r="E69" s="71"/>
      <c r="F69" s="71"/>
      <c r="G69" s="71"/>
      <c r="H69" s="269"/>
      <c r="I69" s="43"/>
      <c r="J69" s="43" t="s">
        <v>1463</v>
      </c>
      <c r="K69" s="43" t="s">
        <v>1465</v>
      </c>
      <c r="L69" s="71"/>
      <c r="M69" s="71"/>
      <c r="N69" s="71"/>
      <c r="O69" s="71"/>
      <c r="P69" s="71"/>
      <c r="Q69" s="71"/>
      <c r="R69" s="71"/>
      <c r="S69" s="71"/>
      <c r="T69" s="43"/>
      <c r="U69" s="43"/>
      <c r="V69" s="43"/>
      <c r="W69" s="43"/>
      <c r="X69" s="43"/>
      <c r="Y69" s="71"/>
      <c r="Z69" s="71"/>
    </row>
    <row r="70" spans="1:26" ht="11.25" customHeight="1" x14ac:dyDescent="0.2">
      <c r="A70" s="71"/>
      <c r="B70" s="71"/>
      <c r="C70" s="71"/>
      <c r="D70" s="71"/>
      <c r="E70" s="71"/>
      <c r="F70" s="71"/>
      <c r="G70" s="71"/>
      <c r="H70" s="269"/>
      <c r="I70" s="43"/>
      <c r="J70" s="43" t="s">
        <v>1463</v>
      </c>
      <c r="K70" s="43" t="s">
        <v>1466</v>
      </c>
      <c r="L70" s="71"/>
      <c r="M70" s="71"/>
      <c r="N70" s="71"/>
      <c r="O70" s="71"/>
      <c r="P70" s="71"/>
      <c r="Q70" s="71"/>
      <c r="R70" s="71"/>
      <c r="S70" s="71"/>
      <c r="T70" s="43"/>
      <c r="U70" s="43"/>
      <c r="V70" s="43"/>
      <c r="W70" s="43"/>
      <c r="X70" s="43"/>
      <c r="Y70" s="71"/>
      <c r="Z70" s="71"/>
    </row>
    <row r="71" spans="1:26" ht="11.25" customHeight="1" x14ac:dyDescent="0.2">
      <c r="A71" s="71"/>
      <c r="B71" s="71"/>
      <c r="C71" s="71"/>
      <c r="D71" s="71"/>
      <c r="E71" s="71"/>
      <c r="F71" s="71"/>
      <c r="G71" s="71"/>
      <c r="H71" s="269"/>
      <c r="I71" s="43"/>
      <c r="J71" s="43" t="s">
        <v>1463</v>
      </c>
      <c r="K71" s="43" t="s">
        <v>1467</v>
      </c>
      <c r="L71" s="71"/>
      <c r="M71" s="71"/>
      <c r="N71" s="71"/>
      <c r="O71" s="71"/>
      <c r="P71" s="71"/>
      <c r="Q71" s="71"/>
      <c r="R71" s="71"/>
      <c r="S71" s="71"/>
      <c r="T71" s="43"/>
      <c r="U71" s="43"/>
      <c r="V71" s="43"/>
      <c r="W71" s="43"/>
      <c r="X71" s="43"/>
      <c r="Y71" s="71"/>
      <c r="Z71" s="71"/>
    </row>
    <row r="72" spans="1:26" ht="11.25" customHeight="1" x14ac:dyDescent="0.2">
      <c r="A72" s="71"/>
      <c r="B72" s="71"/>
      <c r="C72" s="71"/>
      <c r="D72" s="71"/>
      <c r="E72" s="71"/>
      <c r="F72" s="71"/>
      <c r="G72" s="71"/>
      <c r="H72" s="269"/>
      <c r="I72" s="43"/>
      <c r="J72" s="43" t="s">
        <v>1463</v>
      </c>
      <c r="K72" s="43" t="s">
        <v>1468</v>
      </c>
      <c r="L72" s="71"/>
      <c r="M72" s="71"/>
      <c r="N72" s="71"/>
      <c r="O72" s="71"/>
      <c r="P72" s="71"/>
      <c r="Q72" s="71"/>
      <c r="R72" s="71"/>
      <c r="S72" s="71"/>
      <c r="T72" s="43"/>
      <c r="U72" s="43"/>
      <c r="V72" s="43"/>
      <c r="W72" s="43"/>
      <c r="X72" s="43"/>
      <c r="Y72" s="71"/>
      <c r="Z72" s="71"/>
    </row>
    <row r="73" spans="1:26" ht="11.25" customHeight="1" x14ac:dyDescent="0.2">
      <c r="A73" s="71"/>
      <c r="B73" s="71"/>
      <c r="C73" s="71"/>
      <c r="D73" s="71"/>
      <c r="E73" s="71"/>
      <c r="F73" s="71"/>
      <c r="G73" s="71"/>
      <c r="H73" s="269"/>
      <c r="I73" s="43"/>
      <c r="J73" s="43" t="s">
        <v>1463</v>
      </c>
      <c r="K73" s="43" t="s">
        <v>1469</v>
      </c>
      <c r="L73" s="71"/>
      <c r="M73" s="71"/>
      <c r="N73" s="71"/>
      <c r="O73" s="71"/>
      <c r="P73" s="71"/>
      <c r="Q73" s="71"/>
      <c r="R73" s="71"/>
      <c r="S73" s="71"/>
      <c r="T73" s="43"/>
      <c r="U73" s="43"/>
      <c r="V73" s="43"/>
      <c r="W73" s="43"/>
      <c r="X73" s="43"/>
      <c r="Y73" s="71"/>
      <c r="Z73" s="71"/>
    </row>
    <row r="74" spans="1:26" ht="11.25" customHeight="1" x14ac:dyDescent="0.2">
      <c r="A74" s="71"/>
      <c r="B74" s="71"/>
      <c r="C74" s="71"/>
      <c r="D74" s="71"/>
      <c r="E74" s="71"/>
      <c r="F74" s="71"/>
      <c r="G74" s="71"/>
      <c r="H74" s="269"/>
      <c r="I74" s="43"/>
      <c r="J74" s="43" t="s">
        <v>1463</v>
      </c>
      <c r="K74" s="43" t="s">
        <v>1470</v>
      </c>
      <c r="L74" s="71"/>
      <c r="M74" s="71"/>
      <c r="N74" s="71"/>
      <c r="O74" s="71"/>
      <c r="P74" s="71"/>
      <c r="Q74" s="71"/>
      <c r="R74" s="71"/>
      <c r="S74" s="71"/>
      <c r="T74" s="43"/>
      <c r="U74" s="43"/>
      <c r="V74" s="43"/>
      <c r="W74" s="43"/>
      <c r="X74" s="43"/>
      <c r="Y74" s="71"/>
      <c r="Z74" s="71"/>
    </row>
    <row r="75" spans="1:26" ht="11.25" customHeight="1" x14ac:dyDescent="0.2">
      <c r="A75" s="71"/>
      <c r="B75" s="71"/>
      <c r="C75" s="71"/>
      <c r="D75" s="71"/>
      <c r="E75" s="71"/>
      <c r="F75" s="71"/>
      <c r="G75" s="71"/>
      <c r="H75" s="269"/>
      <c r="I75" s="43"/>
      <c r="J75" s="43" t="s">
        <v>1463</v>
      </c>
      <c r="K75" s="43" t="s">
        <v>1471</v>
      </c>
      <c r="L75" s="71"/>
      <c r="M75" s="71"/>
      <c r="N75" s="71"/>
      <c r="O75" s="71"/>
      <c r="P75" s="71"/>
      <c r="Q75" s="71"/>
      <c r="R75" s="71"/>
      <c r="S75" s="71"/>
      <c r="T75" s="43"/>
      <c r="U75" s="43"/>
      <c r="V75" s="43"/>
      <c r="W75" s="43"/>
      <c r="X75" s="43"/>
      <c r="Y75" s="71"/>
      <c r="Z75" s="71"/>
    </row>
    <row r="76" spans="1:26" ht="11.25" customHeight="1" x14ac:dyDescent="0.2">
      <c r="A76" s="71"/>
      <c r="B76" s="71"/>
      <c r="C76" s="71"/>
      <c r="D76" s="71"/>
      <c r="E76" s="71"/>
      <c r="F76" s="71"/>
      <c r="G76" s="71"/>
      <c r="H76" s="269"/>
      <c r="I76" s="43"/>
      <c r="J76" s="43" t="s">
        <v>1148</v>
      </c>
      <c r="K76" s="43" t="s">
        <v>1472</v>
      </c>
      <c r="L76" s="71"/>
      <c r="M76" s="71"/>
      <c r="N76" s="71"/>
      <c r="O76" s="71"/>
      <c r="P76" s="71"/>
      <c r="Q76" s="71"/>
      <c r="R76" s="71"/>
      <c r="S76" s="71"/>
      <c r="T76" s="43"/>
      <c r="U76" s="43"/>
      <c r="V76" s="43"/>
      <c r="W76" s="43"/>
      <c r="X76" s="43"/>
      <c r="Y76" s="71"/>
      <c r="Z76" s="71"/>
    </row>
    <row r="77" spans="1:26" ht="11.25" customHeight="1" x14ac:dyDescent="0.2">
      <c r="A77" s="71"/>
      <c r="B77" s="71"/>
      <c r="C77" s="71"/>
      <c r="D77" s="71"/>
      <c r="E77" s="71"/>
      <c r="F77" s="71"/>
      <c r="G77" s="71"/>
      <c r="H77" s="269"/>
      <c r="I77" s="43"/>
      <c r="J77" s="43" t="s">
        <v>1148</v>
      </c>
      <c r="K77" s="43" t="s">
        <v>1473</v>
      </c>
      <c r="L77" s="71"/>
      <c r="M77" s="71"/>
      <c r="N77" s="71"/>
      <c r="O77" s="71"/>
      <c r="P77" s="71"/>
      <c r="Q77" s="71"/>
      <c r="R77" s="71"/>
      <c r="S77" s="71"/>
      <c r="T77" s="43"/>
      <c r="U77" s="43"/>
      <c r="V77" s="43"/>
      <c r="W77" s="43"/>
      <c r="X77" s="43"/>
      <c r="Y77" s="71"/>
      <c r="Z77" s="71"/>
    </row>
    <row r="78" spans="1:26" ht="11.25" customHeight="1" x14ac:dyDescent="0.2">
      <c r="A78" s="71"/>
      <c r="B78" s="71"/>
      <c r="C78" s="71"/>
      <c r="D78" s="71"/>
      <c r="E78" s="71"/>
      <c r="F78" s="71"/>
      <c r="G78" s="71"/>
      <c r="H78" s="269"/>
      <c r="I78" s="43"/>
      <c r="J78" s="43" t="s">
        <v>1148</v>
      </c>
      <c r="K78" s="43" t="s">
        <v>1474</v>
      </c>
      <c r="L78" s="71"/>
      <c r="M78" s="71"/>
      <c r="N78" s="71"/>
      <c r="O78" s="71"/>
      <c r="P78" s="71"/>
      <c r="Q78" s="71"/>
      <c r="R78" s="71"/>
      <c r="S78" s="71"/>
      <c r="T78" s="43"/>
      <c r="U78" s="43"/>
      <c r="V78" s="43"/>
      <c r="W78" s="43"/>
      <c r="X78" s="43"/>
      <c r="Y78" s="71"/>
      <c r="Z78" s="71"/>
    </row>
    <row r="79" spans="1:26" ht="11.25" customHeight="1" x14ac:dyDescent="0.2">
      <c r="A79" s="71"/>
      <c r="B79" s="71"/>
      <c r="C79" s="71"/>
      <c r="D79" s="71"/>
      <c r="E79" s="71"/>
      <c r="F79" s="71"/>
      <c r="G79" s="71"/>
      <c r="H79" s="269"/>
      <c r="I79" s="43"/>
      <c r="J79" s="43" t="s">
        <v>1148</v>
      </c>
      <c r="K79" s="43" t="s">
        <v>1475</v>
      </c>
      <c r="L79" s="71"/>
      <c r="M79" s="71"/>
      <c r="N79" s="71"/>
      <c r="O79" s="71"/>
      <c r="P79" s="71"/>
      <c r="Q79" s="71"/>
      <c r="R79" s="71"/>
      <c r="S79" s="71"/>
      <c r="T79" s="43"/>
      <c r="U79" s="43"/>
      <c r="V79" s="43"/>
      <c r="W79" s="43"/>
      <c r="X79" s="43"/>
      <c r="Y79" s="71"/>
      <c r="Z79" s="71"/>
    </row>
    <row r="80" spans="1:26" ht="11.25" customHeight="1" x14ac:dyDescent="0.2">
      <c r="A80" s="71"/>
      <c r="B80" s="71"/>
      <c r="C80" s="71"/>
      <c r="D80" s="71"/>
      <c r="E80" s="71"/>
      <c r="F80" s="71"/>
      <c r="G80" s="71"/>
      <c r="H80" s="269"/>
      <c r="I80" s="43"/>
      <c r="J80" s="43"/>
      <c r="K80" s="43"/>
      <c r="L80" s="71"/>
      <c r="M80" s="71"/>
      <c r="N80" s="71"/>
      <c r="O80" s="71"/>
      <c r="P80" s="71"/>
      <c r="Q80" s="71"/>
      <c r="R80" s="71"/>
      <c r="S80" s="71"/>
      <c r="T80" s="43"/>
      <c r="U80" s="43"/>
      <c r="V80" s="43"/>
      <c r="W80" s="43"/>
      <c r="X80" s="43"/>
      <c r="Y80" s="71"/>
      <c r="Z80" s="71"/>
    </row>
    <row r="81" spans="1:26" ht="11.25" customHeight="1" x14ac:dyDescent="0.2">
      <c r="A81" s="71"/>
      <c r="B81" s="71"/>
      <c r="C81" s="71"/>
      <c r="D81" s="71"/>
      <c r="E81" s="71"/>
      <c r="F81" s="71"/>
      <c r="G81" s="71"/>
      <c r="H81" s="269"/>
      <c r="I81" s="43"/>
      <c r="J81" s="43"/>
      <c r="K81" s="43"/>
      <c r="L81" s="71"/>
      <c r="M81" s="71"/>
      <c r="N81" s="71"/>
      <c r="O81" s="71"/>
      <c r="P81" s="71"/>
      <c r="Q81" s="71"/>
      <c r="R81" s="71"/>
      <c r="S81" s="71"/>
      <c r="T81" s="43"/>
      <c r="U81" s="43"/>
      <c r="V81" s="43"/>
      <c r="W81" s="43"/>
      <c r="X81" s="43"/>
      <c r="Y81" s="71"/>
      <c r="Z81" s="71"/>
    </row>
    <row r="82" spans="1:26" ht="11.25" customHeight="1" x14ac:dyDescent="0.2">
      <c r="A82" s="71"/>
      <c r="B82" s="71"/>
      <c r="C82" s="71"/>
      <c r="D82" s="71"/>
      <c r="E82" s="71"/>
      <c r="F82" s="71"/>
      <c r="G82" s="71"/>
      <c r="H82" s="269"/>
      <c r="I82" s="43"/>
      <c r="J82" s="43"/>
      <c r="K82" s="43"/>
      <c r="L82" s="71"/>
      <c r="M82" s="71"/>
      <c r="N82" s="71"/>
      <c r="O82" s="71"/>
      <c r="P82" s="71"/>
      <c r="Q82" s="71"/>
      <c r="R82" s="71"/>
      <c r="S82" s="71"/>
      <c r="T82" s="43"/>
      <c r="U82" s="43"/>
      <c r="V82" s="43"/>
      <c r="W82" s="43"/>
      <c r="X82" s="43"/>
      <c r="Y82" s="71"/>
      <c r="Z82" s="71"/>
    </row>
    <row r="83" spans="1:26" ht="11.25" customHeight="1" x14ac:dyDescent="0.2">
      <c r="A83" s="71"/>
      <c r="B83" s="71"/>
      <c r="C83" s="71"/>
      <c r="D83" s="71"/>
      <c r="E83" s="71"/>
      <c r="F83" s="71"/>
      <c r="G83" s="71"/>
      <c r="H83" s="269"/>
      <c r="I83" s="43"/>
      <c r="J83" s="43"/>
      <c r="K83" s="43"/>
      <c r="L83" s="71"/>
      <c r="M83" s="71"/>
      <c r="N83" s="71"/>
      <c r="O83" s="71"/>
      <c r="P83" s="71"/>
      <c r="Q83" s="71"/>
      <c r="R83" s="71"/>
      <c r="S83" s="71"/>
      <c r="T83" s="43"/>
      <c r="U83" s="43"/>
      <c r="V83" s="43"/>
      <c r="W83" s="43"/>
      <c r="X83" s="43"/>
      <c r="Y83" s="71"/>
      <c r="Z83" s="71"/>
    </row>
    <row r="84" spans="1:26" ht="11.25" customHeight="1" x14ac:dyDescent="0.2">
      <c r="A84" s="71"/>
      <c r="B84" s="71"/>
      <c r="C84" s="71"/>
      <c r="D84" s="71"/>
      <c r="E84" s="71"/>
      <c r="F84" s="71"/>
      <c r="G84" s="71"/>
      <c r="H84" s="269"/>
      <c r="I84" s="43"/>
      <c r="J84" s="43"/>
      <c r="K84" s="43"/>
      <c r="L84" s="71"/>
      <c r="M84" s="71"/>
      <c r="N84" s="71"/>
      <c r="O84" s="71"/>
      <c r="P84" s="71"/>
      <c r="Q84" s="71"/>
      <c r="R84" s="71"/>
      <c r="S84" s="71"/>
      <c r="T84" s="43"/>
      <c r="U84" s="43"/>
      <c r="V84" s="43"/>
      <c r="W84" s="43"/>
      <c r="X84" s="43"/>
      <c r="Y84" s="71"/>
      <c r="Z84" s="71"/>
    </row>
    <row r="85" spans="1:26" ht="11.25" customHeight="1" x14ac:dyDescent="0.2">
      <c r="A85" s="71"/>
      <c r="B85" s="71"/>
      <c r="C85" s="71"/>
      <c r="D85" s="71"/>
      <c r="E85" s="71"/>
      <c r="F85" s="71"/>
      <c r="G85" s="71"/>
      <c r="H85" s="269"/>
      <c r="I85" s="43"/>
      <c r="J85" s="43"/>
      <c r="K85" s="43"/>
      <c r="L85" s="71"/>
      <c r="M85" s="71"/>
      <c r="N85" s="71"/>
      <c r="O85" s="71"/>
      <c r="P85" s="71"/>
      <c r="Q85" s="71"/>
      <c r="R85" s="71"/>
      <c r="S85" s="71"/>
      <c r="T85" s="43"/>
      <c r="U85" s="43"/>
      <c r="V85" s="43"/>
      <c r="W85" s="43"/>
      <c r="X85" s="43"/>
      <c r="Y85" s="71"/>
      <c r="Z85" s="71"/>
    </row>
    <row r="86" spans="1:26" ht="11.25" customHeight="1" x14ac:dyDescent="0.2">
      <c r="A86" s="71"/>
      <c r="B86" s="71"/>
      <c r="C86" s="71"/>
      <c r="D86" s="71"/>
      <c r="E86" s="71"/>
      <c r="F86" s="71"/>
      <c r="G86" s="71"/>
      <c r="H86" s="269"/>
      <c r="I86" s="43"/>
      <c r="J86" s="43"/>
      <c r="K86" s="43"/>
      <c r="L86" s="71"/>
      <c r="M86" s="71"/>
      <c r="N86" s="71"/>
      <c r="O86" s="71"/>
      <c r="P86" s="71"/>
      <c r="Q86" s="71"/>
      <c r="R86" s="71"/>
      <c r="S86" s="71"/>
      <c r="T86" s="43"/>
      <c r="U86" s="43"/>
      <c r="V86" s="43"/>
      <c r="W86" s="43"/>
      <c r="X86" s="43"/>
      <c r="Y86" s="71"/>
      <c r="Z86" s="71"/>
    </row>
    <row r="87" spans="1:26" ht="11.25" customHeight="1" x14ac:dyDescent="0.2">
      <c r="A87" s="71"/>
      <c r="B87" s="71"/>
      <c r="C87" s="71"/>
      <c r="D87" s="71"/>
      <c r="E87" s="71"/>
      <c r="F87" s="71"/>
      <c r="G87" s="71"/>
      <c r="H87" s="269"/>
      <c r="I87" s="43"/>
      <c r="J87" s="43"/>
      <c r="K87" s="43"/>
      <c r="L87" s="71"/>
      <c r="M87" s="71"/>
      <c r="N87" s="71"/>
      <c r="O87" s="71"/>
      <c r="P87" s="71"/>
      <c r="Q87" s="71"/>
      <c r="R87" s="71"/>
      <c r="S87" s="71"/>
      <c r="T87" s="43"/>
      <c r="U87" s="43"/>
      <c r="V87" s="43"/>
      <c r="W87" s="43"/>
      <c r="X87" s="43"/>
      <c r="Y87" s="71"/>
      <c r="Z87" s="71"/>
    </row>
    <row r="88" spans="1:26" ht="11.25" customHeight="1" x14ac:dyDescent="0.2">
      <c r="A88" s="71"/>
      <c r="B88" s="71"/>
      <c r="C88" s="71"/>
      <c r="D88" s="71"/>
      <c r="E88" s="71"/>
      <c r="F88" s="71"/>
      <c r="G88" s="71"/>
      <c r="H88" s="269"/>
      <c r="I88" s="43"/>
      <c r="J88" s="43"/>
      <c r="K88" s="43"/>
      <c r="L88" s="71"/>
      <c r="M88" s="71"/>
      <c r="N88" s="71"/>
      <c r="O88" s="71"/>
      <c r="P88" s="71"/>
      <c r="Q88" s="71"/>
      <c r="R88" s="71"/>
      <c r="S88" s="71"/>
      <c r="T88" s="43"/>
      <c r="U88" s="43"/>
      <c r="V88" s="43"/>
      <c r="W88" s="43"/>
      <c r="X88" s="43"/>
      <c r="Y88" s="71"/>
      <c r="Z88" s="71"/>
    </row>
    <row r="89" spans="1:26" ht="11.25" customHeight="1" x14ac:dyDescent="0.2">
      <c r="A89" s="71"/>
      <c r="B89" s="71"/>
      <c r="C89" s="71"/>
      <c r="D89" s="71"/>
      <c r="E89" s="71"/>
      <c r="F89" s="71"/>
      <c r="G89" s="71"/>
      <c r="H89" s="269"/>
      <c r="I89" s="43"/>
      <c r="J89" s="43"/>
      <c r="K89" s="43"/>
      <c r="L89" s="71"/>
      <c r="M89" s="71"/>
      <c r="N89" s="71"/>
      <c r="O89" s="71"/>
      <c r="P89" s="71"/>
      <c r="Q89" s="71"/>
      <c r="R89" s="71"/>
      <c r="S89" s="71"/>
      <c r="T89" s="43"/>
      <c r="U89" s="43"/>
      <c r="V89" s="43"/>
      <c r="W89" s="43"/>
      <c r="X89" s="43"/>
      <c r="Y89" s="71"/>
      <c r="Z89" s="71"/>
    </row>
    <row r="90" spans="1:26" ht="11.25" customHeight="1" x14ac:dyDescent="0.2">
      <c r="A90" s="71"/>
      <c r="B90" s="71"/>
      <c r="C90" s="71"/>
      <c r="D90" s="71"/>
      <c r="E90" s="71"/>
      <c r="F90" s="71"/>
      <c r="G90" s="71"/>
      <c r="H90" s="269"/>
      <c r="I90" s="43"/>
      <c r="J90" s="43"/>
      <c r="K90" s="43"/>
      <c r="L90" s="71"/>
      <c r="M90" s="71"/>
      <c r="N90" s="71"/>
      <c r="O90" s="71"/>
      <c r="P90" s="71"/>
      <c r="Q90" s="71"/>
      <c r="R90" s="71"/>
      <c r="S90" s="71"/>
      <c r="T90" s="43"/>
      <c r="U90" s="43"/>
      <c r="V90" s="43"/>
      <c r="W90" s="43"/>
      <c r="X90" s="43"/>
      <c r="Y90" s="71"/>
      <c r="Z90" s="71"/>
    </row>
    <row r="91" spans="1:26" ht="11.25" customHeight="1" x14ac:dyDescent="0.2">
      <c r="A91" s="71"/>
      <c r="B91" s="71"/>
      <c r="C91" s="71"/>
      <c r="D91" s="71"/>
      <c r="E91" s="71"/>
      <c r="F91" s="71"/>
      <c r="G91" s="71"/>
      <c r="H91" s="269"/>
      <c r="I91" s="43"/>
      <c r="J91" s="43"/>
      <c r="K91" s="43"/>
      <c r="L91" s="71"/>
      <c r="M91" s="71"/>
      <c r="N91" s="71"/>
      <c r="O91" s="71"/>
      <c r="P91" s="71"/>
      <c r="Q91" s="71"/>
      <c r="R91" s="71"/>
      <c r="S91" s="71"/>
      <c r="T91" s="43"/>
      <c r="U91" s="43"/>
      <c r="V91" s="43"/>
      <c r="W91" s="43"/>
      <c r="X91" s="43"/>
      <c r="Y91" s="71"/>
      <c r="Z91" s="71"/>
    </row>
    <row r="92" spans="1:26" ht="11.25" customHeight="1" x14ac:dyDescent="0.2">
      <c r="A92" s="71"/>
      <c r="B92" s="71"/>
      <c r="C92" s="71"/>
      <c r="D92" s="71"/>
      <c r="E92" s="71"/>
      <c r="F92" s="71"/>
      <c r="G92" s="71"/>
      <c r="H92" s="269"/>
      <c r="I92" s="43"/>
      <c r="J92" s="43"/>
      <c r="K92" s="43"/>
      <c r="L92" s="71"/>
      <c r="M92" s="71"/>
      <c r="N92" s="71"/>
      <c r="O92" s="71"/>
      <c r="P92" s="71"/>
      <c r="Q92" s="71"/>
      <c r="R92" s="71"/>
      <c r="S92" s="71"/>
      <c r="T92" s="43"/>
      <c r="U92" s="43"/>
      <c r="V92" s="43"/>
      <c r="W92" s="43"/>
      <c r="X92" s="43"/>
      <c r="Y92" s="71"/>
      <c r="Z92" s="71"/>
    </row>
    <row r="93" spans="1:26" ht="11.25" customHeight="1" x14ac:dyDescent="0.2">
      <c r="A93" s="71"/>
      <c r="B93" s="71"/>
      <c r="C93" s="71"/>
      <c r="D93" s="71"/>
      <c r="E93" s="71"/>
      <c r="F93" s="71"/>
      <c r="G93" s="71"/>
      <c r="H93" s="269"/>
      <c r="I93" s="43"/>
      <c r="J93" s="43"/>
      <c r="K93" s="43"/>
      <c r="L93" s="71"/>
      <c r="M93" s="71"/>
      <c r="N93" s="71"/>
      <c r="O93" s="71"/>
      <c r="P93" s="71"/>
      <c r="Q93" s="71"/>
      <c r="R93" s="71"/>
      <c r="S93" s="71"/>
      <c r="T93" s="43"/>
      <c r="U93" s="43"/>
      <c r="V93" s="43"/>
      <c r="W93" s="43"/>
      <c r="X93" s="43"/>
      <c r="Y93" s="71"/>
      <c r="Z93" s="71"/>
    </row>
    <row r="94" spans="1:26" ht="11.25" customHeight="1" x14ac:dyDescent="0.2">
      <c r="A94" s="71"/>
      <c r="B94" s="71"/>
      <c r="C94" s="71"/>
      <c r="D94" s="71"/>
      <c r="E94" s="71"/>
      <c r="F94" s="71"/>
      <c r="G94" s="71"/>
      <c r="H94" s="269"/>
      <c r="I94" s="43"/>
      <c r="J94" s="43"/>
      <c r="K94" s="43"/>
      <c r="L94" s="71"/>
      <c r="M94" s="71"/>
      <c r="N94" s="71"/>
      <c r="O94" s="71"/>
      <c r="P94" s="71"/>
      <c r="Q94" s="71"/>
      <c r="R94" s="71"/>
      <c r="S94" s="71"/>
      <c r="T94" s="43"/>
      <c r="U94" s="43"/>
      <c r="V94" s="43"/>
      <c r="W94" s="43"/>
      <c r="X94" s="43"/>
      <c r="Y94" s="71"/>
      <c r="Z94" s="71"/>
    </row>
    <row r="95" spans="1:26" ht="11.25" customHeight="1" x14ac:dyDescent="0.2">
      <c r="A95" s="71"/>
      <c r="B95" s="71"/>
      <c r="C95" s="71"/>
      <c r="D95" s="71"/>
      <c r="E95" s="71"/>
      <c r="F95" s="71"/>
      <c r="G95" s="71"/>
      <c r="H95" s="269"/>
      <c r="I95" s="43"/>
      <c r="J95" s="43"/>
      <c r="K95" s="43"/>
      <c r="L95" s="71"/>
      <c r="M95" s="71"/>
      <c r="N95" s="71"/>
      <c r="O95" s="71"/>
      <c r="P95" s="71"/>
      <c r="Q95" s="71"/>
      <c r="R95" s="71"/>
      <c r="S95" s="71"/>
      <c r="T95" s="43"/>
      <c r="U95" s="43"/>
      <c r="V95" s="43"/>
      <c r="W95" s="43"/>
      <c r="X95" s="43"/>
      <c r="Y95" s="71"/>
      <c r="Z95" s="71"/>
    </row>
    <row r="96" spans="1:26" ht="11.25" customHeight="1" x14ac:dyDescent="0.2">
      <c r="A96" s="71"/>
      <c r="B96" s="71"/>
      <c r="C96" s="71"/>
      <c r="D96" s="71"/>
      <c r="E96" s="71"/>
      <c r="F96" s="71"/>
      <c r="G96" s="71"/>
      <c r="H96" s="269"/>
      <c r="I96" s="43"/>
      <c r="J96" s="43"/>
      <c r="K96" s="43"/>
      <c r="L96" s="71"/>
      <c r="M96" s="71"/>
      <c r="N96" s="71"/>
      <c r="O96" s="71"/>
      <c r="P96" s="71"/>
      <c r="Q96" s="71"/>
      <c r="R96" s="71"/>
      <c r="S96" s="71"/>
      <c r="T96" s="43"/>
      <c r="U96" s="43"/>
      <c r="V96" s="43"/>
      <c r="W96" s="43"/>
      <c r="X96" s="43"/>
      <c r="Y96" s="71"/>
      <c r="Z96" s="71"/>
    </row>
    <row r="97" spans="1:26" ht="11.25" customHeight="1" x14ac:dyDescent="0.2">
      <c r="A97" s="71"/>
      <c r="B97" s="71"/>
      <c r="C97" s="71"/>
      <c r="D97" s="71"/>
      <c r="E97" s="71"/>
      <c r="F97" s="71"/>
      <c r="G97" s="71"/>
      <c r="H97" s="269"/>
      <c r="I97" s="43"/>
      <c r="J97" s="43"/>
      <c r="K97" s="43"/>
      <c r="L97" s="71"/>
      <c r="M97" s="71"/>
      <c r="N97" s="71"/>
      <c r="O97" s="71"/>
      <c r="P97" s="71"/>
      <c r="Q97" s="71"/>
      <c r="R97" s="71"/>
      <c r="S97" s="71"/>
      <c r="T97" s="43"/>
      <c r="U97" s="43"/>
      <c r="V97" s="43"/>
      <c r="W97" s="43"/>
      <c r="X97" s="43"/>
      <c r="Y97" s="71"/>
      <c r="Z97" s="71"/>
    </row>
    <row r="98" spans="1:26" ht="11.25" customHeight="1" x14ac:dyDescent="0.2">
      <c r="A98" s="71"/>
      <c r="B98" s="71"/>
      <c r="C98" s="71"/>
      <c r="D98" s="71"/>
      <c r="E98" s="71"/>
      <c r="F98" s="71"/>
      <c r="G98" s="71"/>
      <c r="H98" s="269"/>
      <c r="I98" s="43"/>
      <c r="J98" s="43"/>
      <c r="K98" s="43"/>
      <c r="L98" s="71"/>
      <c r="M98" s="71"/>
      <c r="N98" s="71"/>
      <c r="O98" s="71"/>
      <c r="P98" s="71"/>
      <c r="Q98" s="71"/>
      <c r="R98" s="71"/>
      <c r="S98" s="71"/>
      <c r="T98" s="43"/>
      <c r="U98" s="43"/>
      <c r="V98" s="43"/>
      <c r="W98" s="43"/>
      <c r="X98" s="43"/>
      <c r="Y98" s="71"/>
      <c r="Z98" s="71"/>
    </row>
    <row r="99" spans="1:26" ht="11.25" customHeight="1" x14ac:dyDescent="0.2">
      <c r="A99" s="71"/>
      <c r="B99" s="71"/>
      <c r="C99" s="71"/>
      <c r="D99" s="71"/>
      <c r="E99" s="71"/>
      <c r="F99" s="71"/>
      <c r="G99" s="71"/>
      <c r="H99" s="269"/>
      <c r="I99" s="43"/>
      <c r="J99" s="43"/>
      <c r="K99" s="43"/>
      <c r="L99" s="71"/>
      <c r="M99" s="71"/>
      <c r="N99" s="71"/>
      <c r="O99" s="71"/>
      <c r="P99" s="71"/>
      <c r="Q99" s="71"/>
      <c r="R99" s="71"/>
      <c r="S99" s="71"/>
      <c r="T99" s="43"/>
      <c r="U99" s="43"/>
      <c r="V99" s="43"/>
      <c r="W99" s="43"/>
      <c r="X99" s="43"/>
      <c r="Y99" s="71"/>
      <c r="Z99" s="71"/>
    </row>
    <row r="100" spans="1:26" ht="11.25" customHeight="1" x14ac:dyDescent="0.2">
      <c r="A100" s="71"/>
      <c r="B100" s="71"/>
      <c r="C100" s="71"/>
      <c r="D100" s="71"/>
      <c r="E100" s="71"/>
      <c r="F100" s="71"/>
      <c r="G100" s="71"/>
      <c r="H100" s="269"/>
      <c r="I100" s="43"/>
      <c r="J100" s="43"/>
      <c r="K100" s="43"/>
      <c r="L100" s="71"/>
      <c r="M100" s="71"/>
      <c r="N100" s="71"/>
      <c r="O100" s="71"/>
      <c r="P100" s="71"/>
      <c r="Q100" s="71"/>
      <c r="R100" s="71"/>
      <c r="S100" s="71"/>
      <c r="T100" s="43"/>
      <c r="U100" s="43"/>
      <c r="V100" s="43"/>
      <c r="W100" s="43"/>
      <c r="X100" s="43"/>
      <c r="Y100" s="71"/>
      <c r="Z100" s="71"/>
    </row>
    <row r="101" spans="1:26" ht="11.25" customHeight="1" x14ac:dyDescent="0.2">
      <c r="A101" s="71"/>
      <c r="B101" s="71"/>
      <c r="C101" s="71"/>
      <c r="D101" s="71"/>
      <c r="E101" s="71"/>
      <c r="F101" s="71"/>
      <c r="G101" s="71"/>
      <c r="H101" s="269"/>
      <c r="I101" s="43"/>
      <c r="J101" s="43"/>
      <c r="K101" s="43"/>
      <c r="L101" s="71"/>
      <c r="M101" s="71"/>
      <c r="N101" s="71"/>
      <c r="O101" s="71"/>
      <c r="P101" s="71"/>
      <c r="Q101" s="71"/>
      <c r="R101" s="71"/>
      <c r="S101" s="71"/>
      <c r="T101" s="43"/>
      <c r="U101" s="43"/>
      <c r="V101" s="43"/>
      <c r="W101" s="43"/>
      <c r="X101" s="43"/>
      <c r="Y101" s="71"/>
      <c r="Z101" s="71"/>
    </row>
    <row r="102" spans="1:26" ht="11.25" customHeight="1" x14ac:dyDescent="0.2">
      <c r="A102" s="71"/>
      <c r="B102" s="71"/>
      <c r="C102" s="71"/>
      <c r="D102" s="71"/>
      <c r="E102" s="71"/>
      <c r="F102" s="71"/>
      <c r="G102" s="71"/>
      <c r="H102" s="269"/>
      <c r="I102" s="43"/>
      <c r="J102" s="43"/>
      <c r="K102" s="43"/>
      <c r="L102" s="71"/>
      <c r="M102" s="71"/>
      <c r="N102" s="71"/>
      <c r="O102" s="71"/>
      <c r="P102" s="71"/>
      <c r="Q102" s="71"/>
      <c r="R102" s="71"/>
      <c r="S102" s="71"/>
      <c r="T102" s="43"/>
      <c r="U102" s="43"/>
      <c r="V102" s="43"/>
      <c r="W102" s="43"/>
      <c r="X102" s="43"/>
      <c r="Y102" s="71"/>
      <c r="Z102" s="71"/>
    </row>
    <row r="103" spans="1:26" ht="11.25" customHeight="1" x14ac:dyDescent="0.2">
      <c r="A103" s="71"/>
      <c r="B103" s="71"/>
      <c r="C103" s="71"/>
      <c r="D103" s="71"/>
      <c r="E103" s="71"/>
      <c r="F103" s="71"/>
      <c r="G103" s="71"/>
      <c r="H103" s="269"/>
      <c r="I103" s="43"/>
      <c r="J103" s="43"/>
      <c r="K103" s="43"/>
      <c r="L103" s="71"/>
      <c r="M103" s="71"/>
      <c r="N103" s="71"/>
      <c r="O103" s="71"/>
      <c r="P103" s="71"/>
      <c r="Q103" s="71"/>
      <c r="R103" s="71"/>
      <c r="S103" s="71"/>
      <c r="T103" s="43"/>
      <c r="U103" s="43"/>
      <c r="V103" s="43"/>
      <c r="W103" s="43"/>
      <c r="X103" s="43"/>
      <c r="Y103" s="71"/>
      <c r="Z103" s="71"/>
    </row>
    <row r="104" spans="1:26" ht="11.25" customHeight="1" x14ac:dyDescent="0.2">
      <c r="A104" s="71"/>
      <c r="B104" s="71"/>
      <c r="C104" s="71"/>
      <c r="D104" s="71"/>
      <c r="E104" s="71"/>
      <c r="F104" s="71"/>
      <c r="G104" s="71"/>
      <c r="H104" s="269"/>
      <c r="I104" s="43"/>
      <c r="J104" s="43"/>
      <c r="K104" s="43"/>
      <c r="L104" s="71"/>
      <c r="M104" s="71"/>
      <c r="N104" s="71"/>
      <c r="O104" s="71"/>
      <c r="P104" s="71"/>
      <c r="Q104" s="71"/>
      <c r="R104" s="71"/>
      <c r="S104" s="71"/>
      <c r="T104" s="43"/>
      <c r="U104" s="43"/>
      <c r="V104" s="43"/>
      <c r="W104" s="43"/>
      <c r="X104" s="43"/>
      <c r="Y104" s="71"/>
      <c r="Z104" s="71"/>
    </row>
    <row r="105" spans="1:26" ht="11.25" customHeight="1" x14ac:dyDescent="0.2">
      <c r="A105" s="71"/>
      <c r="B105" s="71"/>
      <c r="C105" s="71"/>
      <c r="D105" s="71"/>
      <c r="E105" s="71"/>
      <c r="F105" s="71"/>
      <c r="G105" s="71"/>
      <c r="H105" s="269"/>
      <c r="I105" s="43"/>
      <c r="J105" s="43"/>
      <c r="K105" s="43"/>
      <c r="L105" s="71"/>
      <c r="M105" s="71"/>
      <c r="N105" s="71"/>
      <c r="O105" s="71"/>
      <c r="P105" s="71"/>
      <c r="Q105" s="71"/>
      <c r="R105" s="71"/>
      <c r="S105" s="71"/>
      <c r="T105" s="43"/>
      <c r="U105" s="43"/>
      <c r="V105" s="43"/>
      <c r="W105" s="43"/>
      <c r="X105" s="43"/>
      <c r="Y105" s="71"/>
      <c r="Z105" s="71"/>
    </row>
    <row r="106" spans="1:26" ht="11.25" customHeight="1" x14ac:dyDescent="0.2">
      <c r="A106" s="71"/>
      <c r="B106" s="71"/>
      <c r="C106" s="71"/>
      <c r="D106" s="71"/>
      <c r="E106" s="71"/>
      <c r="F106" s="71"/>
      <c r="G106" s="71"/>
      <c r="H106" s="269"/>
      <c r="I106" s="43"/>
      <c r="J106" s="43"/>
      <c r="K106" s="43"/>
      <c r="L106" s="71"/>
      <c r="M106" s="71"/>
      <c r="N106" s="71"/>
      <c r="O106" s="71"/>
      <c r="P106" s="71"/>
      <c r="Q106" s="71"/>
      <c r="R106" s="71"/>
      <c r="S106" s="71"/>
      <c r="T106" s="43"/>
      <c r="U106" s="43"/>
      <c r="V106" s="43"/>
      <c r="W106" s="43"/>
      <c r="X106" s="43"/>
      <c r="Y106" s="71"/>
      <c r="Z106" s="71"/>
    </row>
    <row r="107" spans="1:26" ht="11.25" customHeight="1" x14ac:dyDescent="0.2">
      <c r="A107" s="71"/>
      <c r="B107" s="71"/>
      <c r="C107" s="71"/>
      <c r="D107" s="71"/>
      <c r="E107" s="71"/>
      <c r="F107" s="71"/>
      <c r="G107" s="71"/>
      <c r="H107" s="269"/>
      <c r="I107" s="43"/>
      <c r="J107" s="43"/>
      <c r="K107" s="43"/>
      <c r="L107" s="71"/>
      <c r="M107" s="71"/>
      <c r="N107" s="71"/>
      <c r="O107" s="71"/>
      <c r="P107" s="71"/>
      <c r="Q107" s="71"/>
      <c r="R107" s="71"/>
      <c r="S107" s="71"/>
      <c r="T107" s="43"/>
      <c r="U107" s="43"/>
      <c r="V107" s="43"/>
      <c r="W107" s="43"/>
      <c r="X107" s="43"/>
      <c r="Y107" s="71"/>
      <c r="Z107" s="71"/>
    </row>
    <row r="108" spans="1:26" ht="11.25" customHeight="1" x14ac:dyDescent="0.2">
      <c r="A108" s="71"/>
      <c r="B108" s="71"/>
      <c r="C108" s="71"/>
      <c r="D108" s="71"/>
      <c r="E108" s="71"/>
      <c r="F108" s="71"/>
      <c r="G108" s="71"/>
      <c r="H108" s="269"/>
      <c r="I108" s="43"/>
      <c r="J108" s="43"/>
      <c r="K108" s="43"/>
      <c r="L108" s="71"/>
      <c r="M108" s="71"/>
      <c r="N108" s="71"/>
      <c r="O108" s="71"/>
      <c r="P108" s="71"/>
      <c r="Q108" s="71"/>
      <c r="R108" s="71"/>
      <c r="S108" s="71"/>
      <c r="T108" s="43"/>
      <c r="U108" s="43"/>
      <c r="V108" s="43"/>
      <c r="W108" s="43"/>
      <c r="X108" s="43"/>
      <c r="Y108" s="71"/>
      <c r="Z108" s="71"/>
    </row>
    <row r="109" spans="1:26" ht="11.25" customHeight="1" x14ac:dyDescent="0.2">
      <c r="A109" s="71"/>
      <c r="B109" s="71"/>
      <c r="C109" s="71"/>
      <c r="D109" s="71"/>
      <c r="E109" s="71"/>
      <c r="F109" s="71"/>
      <c r="G109" s="71"/>
      <c r="H109" s="269"/>
      <c r="I109" s="43"/>
      <c r="J109" s="43"/>
      <c r="K109" s="43"/>
      <c r="L109" s="71"/>
      <c r="M109" s="71"/>
      <c r="N109" s="71"/>
      <c r="O109" s="71"/>
      <c r="P109" s="71"/>
      <c r="Q109" s="71"/>
      <c r="R109" s="71"/>
      <c r="S109" s="71"/>
      <c r="T109" s="43"/>
      <c r="U109" s="43"/>
      <c r="V109" s="43"/>
      <c r="W109" s="43"/>
      <c r="X109" s="43"/>
      <c r="Y109" s="71"/>
      <c r="Z109" s="71"/>
    </row>
    <row r="110" spans="1:26" ht="11.25" customHeight="1" x14ac:dyDescent="0.2">
      <c r="A110" s="71"/>
      <c r="B110" s="71"/>
      <c r="C110" s="71"/>
      <c r="D110" s="71"/>
      <c r="E110" s="71"/>
      <c r="F110" s="71"/>
      <c r="G110" s="71"/>
      <c r="H110" s="269"/>
      <c r="I110" s="43"/>
      <c r="J110" s="43"/>
      <c r="K110" s="43"/>
      <c r="L110" s="71"/>
      <c r="M110" s="71"/>
      <c r="N110" s="71"/>
      <c r="O110" s="71"/>
      <c r="P110" s="71"/>
      <c r="Q110" s="71"/>
      <c r="R110" s="71"/>
      <c r="S110" s="71"/>
      <c r="T110" s="43"/>
      <c r="U110" s="43"/>
      <c r="V110" s="43"/>
      <c r="W110" s="43"/>
      <c r="X110" s="43"/>
      <c r="Y110" s="71"/>
      <c r="Z110" s="71"/>
    </row>
    <row r="111" spans="1:26" ht="11.25" customHeight="1" x14ac:dyDescent="0.2">
      <c r="A111" s="71"/>
      <c r="B111" s="71"/>
      <c r="C111" s="71"/>
      <c r="D111" s="71"/>
      <c r="E111" s="71"/>
      <c r="F111" s="71"/>
      <c r="G111" s="71"/>
      <c r="H111" s="269"/>
      <c r="I111" s="43"/>
      <c r="J111" s="43"/>
      <c r="K111" s="43"/>
      <c r="L111" s="71"/>
      <c r="M111" s="71"/>
      <c r="N111" s="71"/>
      <c r="O111" s="71"/>
      <c r="P111" s="71"/>
      <c r="Q111" s="71"/>
      <c r="R111" s="71"/>
      <c r="S111" s="71"/>
      <c r="T111" s="43"/>
      <c r="U111" s="43"/>
      <c r="V111" s="43"/>
      <c r="W111" s="43"/>
      <c r="X111" s="43"/>
      <c r="Y111" s="71"/>
      <c r="Z111" s="71"/>
    </row>
    <row r="112" spans="1:26" ht="11.25" customHeight="1" x14ac:dyDescent="0.2">
      <c r="A112" s="71"/>
      <c r="B112" s="71"/>
      <c r="C112" s="71"/>
      <c r="D112" s="71"/>
      <c r="E112" s="71"/>
      <c r="F112" s="71"/>
      <c r="G112" s="71"/>
      <c r="H112" s="269"/>
      <c r="I112" s="43"/>
      <c r="J112" s="43"/>
      <c r="K112" s="43"/>
      <c r="L112" s="71"/>
      <c r="M112" s="71"/>
      <c r="N112" s="71"/>
      <c r="O112" s="71"/>
      <c r="P112" s="71"/>
      <c r="Q112" s="71"/>
      <c r="R112" s="71"/>
      <c r="S112" s="71"/>
      <c r="T112" s="43"/>
      <c r="U112" s="43"/>
      <c r="V112" s="43"/>
      <c r="W112" s="43"/>
      <c r="X112" s="43"/>
      <c r="Y112" s="71"/>
      <c r="Z112" s="71"/>
    </row>
    <row r="113" spans="1:26" ht="11.25" customHeight="1" x14ac:dyDescent="0.2">
      <c r="A113" s="71"/>
      <c r="B113" s="71"/>
      <c r="C113" s="71"/>
      <c r="D113" s="71"/>
      <c r="E113" s="71"/>
      <c r="F113" s="71"/>
      <c r="G113" s="71"/>
      <c r="H113" s="269"/>
      <c r="I113" s="43"/>
      <c r="J113" s="43"/>
      <c r="K113" s="43"/>
      <c r="L113" s="71"/>
      <c r="M113" s="71"/>
      <c r="N113" s="71"/>
      <c r="O113" s="71"/>
      <c r="P113" s="71"/>
      <c r="Q113" s="71"/>
      <c r="R113" s="71"/>
      <c r="S113" s="71"/>
      <c r="T113" s="43"/>
      <c r="U113" s="43"/>
      <c r="V113" s="43"/>
      <c r="W113" s="43"/>
      <c r="X113" s="43"/>
      <c r="Y113" s="71"/>
      <c r="Z113" s="71"/>
    </row>
    <row r="114" spans="1:26" ht="11.25" customHeight="1" x14ac:dyDescent="0.2">
      <c r="A114" s="71"/>
      <c r="B114" s="71"/>
      <c r="C114" s="71"/>
      <c r="D114" s="71"/>
      <c r="E114" s="71"/>
      <c r="F114" s="71"/>
      <c r="G114" s="71"/>
      <c r="H114" s="269"/>
      <c r="I114" s="43"/>
      <c r="J114" s="43"/>
      <c r="K114" s="43"/>
      <c r="L114" s="71"/>
      <c r="M114" s="71"/>
      <c r="N114" s="71"/>
      <c r="O114" s="71"/>
      <c r="P114" s="71"/>
      <c r="Q114" s="71"/>
      <c r="R114" s="71"/>
      <c r="S114" s="71"/>
      <c r="T114" s="43"/>
      <c r="U114" s="43"/>
      <c r="V114" s="43"/>
      <c r="W114" s="43"/>
      <c r="X114" s="43"/>
      <c r="Y114" s="71"/>
      <c r="Z114" s="71"/>
    </row>
    <row r="115" spans="1:26" ht="11.25" customHeight="1" x14ac:dyDescent="0.2">
      <c r="A115" s="71"/>
      <c r="B115" s="71"/>
      <c r="C115" s="71"/>
      <c r="D115" s="71"/>
      <c r="E115" s="71"/>
      <c r="F115" s="71"/>
      <c r="G115" s="71"/>
      <c r="H115" s="269"/>
      <c r="I115" s="43"/>
      <c r="J115" s="43"/>
      <c r="K115" s="43"/>
      <c r="L115" s="71"/>
      <c r="M115" s="71"/>
      <c r="N115" s="71"/>
      <c r="O115" s="71"/>
      <c r="P115" s="71"/>
      <c r="Q115" s="71"/>
      <c r="R115" s="71"/>
      <c r="S115" s="71"/>
      <c r="T115" s="43"/>
      <c r="U115" s="43"/>
      <c r="V115" s="43"/>
      <c r="W115" s="43"/>
      <c r="X115" s="43"/>
      <c r="Y115" s="71"/>
      <c r="Z115" s="71"/>
    </row>
    <row r="116" spans="1:26" ht="11.25" customHeight="1" x14ac:dyDescent="0.2">
      <c r="A116" s="71"/>
      <c r="B116" s="71"/>
      <c r="C116" s="71"/>
      <c r="D116" s="71"/>
      <c r="E116" s="71"/>
      <c r="F116" s="71"/>
      <c r="G116" s="71"/>
      <c r="H116" s="269"/>
      <c r="I116" s="43"/>
      <c r="J116" s="43"/>
      <c r="K116" s="43"/>
      <c r="L116" s="71"/>
      <c r="M116" s="71"/>
      <c r="N116" s="71"/>
      <c r="O116" s="71"/>
      <c r="P116" s="71"/>
      <c r="Q116" s="71"/>
      <c r="R116" s="71"/>
      <c r="S116" s="71"/>
      <c r="T116" s="43"/>
      <c r="U116" s="43"/>
      <c r="V116" s="43"/>
      <c r="W116" s="43"/>
      <c r="X116" s="43"/>
      <c r="Y116" s="71"/>
      <c r="Z116" s="71"/>
    </row>
    <row r="117" spans="1:26" ht="11.25" customHeight="1" x14ac:dyDescent="0.2">
      <c r="A117" s="71"/>
      <c r="B117" s="71"/>
      <c r="C117" s="71"/>
      <c r="D117" s="71"/>
      <c r="E117" s="71"/>
      <c r="F117" s="71"/>
      <c r="G117" s="71"/>
      <c r="H117" s="269"/>
      <c r="I117" s="43"/>
      <c r="J117" s="43"/>
      <c r="K117" s="43"/>
      <c r="L117" s="71"/>
      <c r="M117" s="71"/>
      <c r="N117" s="71"/>
      <c r="O117" s="71"/>
      <c r="P117" s="71"/>
      <c r="Q117" s="71"/>
      <c r="R117" s="71"/>
      <c r="S117" s="71"/>
      <c r="T117" s="43"/>
      <c r="U117" s="43"/>
      <c r="V117" s="43"/>
      <c r="W117" s="43"/>
      <c r="X117" s="43"/>
      <c r="Y117" s="71"/>
      <c r="Z117" s="71"/>
    </row>
    <row r="118" spans="1:26" ht="11.25" customHeight="1" x14ac:dyDescent="0.2">
      <c r="A118" s="71"/>
      <c r="B118" s="71"/>
      <c r="C118" s="71"/>
      <c r="D118" s="71"/>
      <c r="E118" s="71"/>
      <c r="F118" s="71"/>
      <c r="G118" s="71"/>
      <c r="H118" s="269"/>
      <c r="I118" s="43"/>
      <c r="J118" s="43"/>
      <c r="K118" s="43"/>
      <c r="L118" s="71"/>
      <c r="M118" s="71"/>
      <c r="N118" s="71"/>
      <c r="O118" s="71"/>
      <c r="P118" s="71"/>
      <c r="Q118" s="71"/>
      <c r="R118" s="71"/>
      <c r="S118" s="71"/>
      <c r="T118" s="43"/>
      <c r="U118" s="43"/>
      <c r="V118" s="43"/>
      <c r="W118" s="43"/>
      <c r="X118" s="43"/>
      <c r="Y118" s="71"/>
      <c r="Z118" s="71"/>
    </row>
    <row r="119" spans="1:26" ht="11.25" customHeight="1" x14ac:dyDescent="0.2">
      <c r="A119" s="71"/>
      <c r="B119" s="71"/>
      <c r="C119" s="71"/>
      <c r="D119" s="71"/>
      <c r="E119" s="71"/>
      <c r="F119" s="71"/>
      <c r="G119" s="71"/>
      <c r="H119" s="269"/>
      <c r="I119" s="43"/>
      <c r="J119" s="43"/>
      <c r="K119" s="43"/>
      <c r="L119" s="71"/>
      <c r="M119" s="71"/>
      <c r="N119" s="71"/>
      <c r="O119" s="71"/>
      <c r="P119" s="71"/>
      <c r="Q119" s="71"/>
      <c r="R119" s="71"/>
      <c r="S119" s="71"/>
      <c r="T119" s="43"/>
      <c r="U119" s="43"/>
      <c r="V119" s="43"/>
      <c r="W119" s="43"/>
      <c r="X119" s="43"/>
      <c r="Y119" s="71"/>
      <c r="Z119" s="71"/>
    </row>
    <row r="120" spans="1:26" ht="11.25" customHeight="1" x14ac:dyDescent="0.2">
      <c r="A120" s="71"/>
      <c r="B120" s="71"/>
      <c r="C120" s="71"/>
      <c r="D120" s="71"/>
      <c r="E120" s="71"/>
      <c r="F120" s="71"/>
      <c r="G120" s="71"/>
      <c r="H120" s="269"/>
      <c r="I120" s="43"/>
      <c r="J120" s="43"/>
      <c r="K120" s="43"/>
      <c r="L120" s="71"/>
      <c r="M120" s="71"/>
      <c r="N120" s="71"/>
      <c r="O120" s="71"/>
      <c r="P120" s="71"/>
      <c r="Q120" s="71"/>
      <c r="R120" s="71"/>
      <c r="S120" s="71"/>
      <c r="T120" s="43"/>
      <c r="U120" s="43"/>
      <c r="V120" s="43"/>
      <c r="W120" s="43"/>
      <c r="X120" s="43"/>
      <c r="Y120" s="71"/>
      <c r="Z120" s="71"/>
    </row>
    <row r="121" spans="1:26" ht="11.25" customHeight="1" x14ac:dyDescent="0.2">
      <c r="A121" s="71"/>
      <c r="B121" s="71"/>
      <c r="C121" s="71"/>
      <c r="D121" s="71"/>
      <c r="E121" s="71"/>
      <c r="F121" s="71"/>
      <c r="G121" s="71"/>
      <c r="H121" s="269"/>
      <c r="I121" s="43"/>
      <c r="J121" s="43"/>
      <c r="K121" s="43"/>
      <c r="L121" s="71"/>
      <c r="M121" s="71"/>
      <c r="N121" s="71"/>
      <c r="O121" s="71"/>
      <c r="P121" s="71"/>
      <c r="Q121" s="71"/>
      <c r="R121" s="71"/>
      <c r="S121" s="71"/>
      <c r="T121" s="43"/>
      <c r="U121" s="43"/>
      <c r="V121" s="43"/>
      <c r="W121" s="43"/>
      <c r="X121" s="43"/>
      <c r="Y121" s="71"/>
      <c r="Z121" s="71"/>
    </row>
    <row r="122" spans="1:26" ht="11.25" customHeight="1" x14ac:dyDescent="0.2">
      <c r="A122" s="71"/>
      <c r="B122" s="71"/>
      <c r="C122" s="71"/>
      <c r="D122" s="71"/>
      <c r="E122" s="71"/>
      <c r="F122" s="71"/>
      <c r="G122" s="71"/>
      <c r="H122" s="269"/>
      <c r="I122" s="43"/>
      <c r="J122" s="43"/>
      <c r="K122" s="43"/>
      <c r="L122" s="71"/>
      <c r="M122" s="71"/>
      <c r="N122" s="71"/>
      <c r="O122" s="71"/>
      <c r="P122" s="71"/>
      <c r="Q122" s="71"/>
      <c r="R122" s="71"/>
      <c r="S122" s="71"/>
      <c r="T122" s="43"/>
      <c r="U122" s="43"/>
      <c r="V122" s="43"/>
      <c r="W122" s="43"/>
      <c r="X122" s="43"/>
      <c r="Y122" s="71"/>
      <c r="Z122" s="71"/>
    </row>
    <row r="123" spans="1:26" ht="11.25" customHeight="1" x14ac:dyDescent="0.2">
      <c r="A123" s="71"/>
      <c r="B123" s="71"/>
      <c r="C123" s="71"/>
      <c r="D123" s="71"/>
      <c r="E123" s="71"/>
      <c r="F123" s="71"/>
      <c r="G123" s="71"/>
      <c r="H123" s="269"/>
      <c r="I123" s="43"/>
      <c r="J123" s="43"/>
      <c r="K123" s="43"/>
      <c r="L123" s="71"/>
      <c r="M123" s="71"/>
      <c r="N123" s="71"/>
      <c r="O123" s="71"/>
      <c r="P123" s="71"/>
      <c r="Q123" s="71"/>
      <c r="R123" s="71"/>
      <c r="S123" s="71"/>
      <c r="T123" s="43"/>
      <c r="U123" s="43"/>
      <c r="V123" s="43"/>
      <c r="W123" s="43"/>
      <c r="X123" s="43"/>
      <c r="Y123" s="71"/>
      <c r="Z123" s="71"/>
    </row>
    <row r="124" spans="1:26" ht="11.25" customHeight="1" x14ac:dyDescent="0.2">
      <c r="A124" s="71"/>
      <c r="B124" s="71"/>
      <c r="C124" s="71"/>
      <c r="D124" s="71"/>
      <c r="E124" s="71"/>
      <c r="F124" s="71"/>
      <c r="G124" s="71"/>
      <c r="H124" s="269"/>
      <c r="I124" s="43"/>
      <c r="J124" s="43"/>
      <c r="K124" s="43"/>
      <c r="L124" s="71"/>
      <c r="M124" s="71"/>
      <c r="N124" s="71"/>
      <c r="O124" s="71"/>
      <c r="P124" s="71"/>
      <c r="Q124" s="71"/>
      <c r="R124" s="71"/>
      <c r="S124" s="71"/>
      <c r="T124" s="43"/>
      <c r="U124" s="43"/>
      <c r="V124" s="43"/>
      <c r="W124" s="43"/>
      <c r="X124" s="43"/>
      <c r="Y124" s="71"/>
      <c r="Z124" s="71"/>
    </row>
    <row r="125" spans="1:26" ht="11.25" customHeight="1" x14ac:dyDescent="0.2">
      <c r="A125" s="71"/>
      <c r="B125" s="71"/>
      <c r="C125" s="71"/>
      <c r="D125" s="71"/>
      <c r="E125" s="71"/>
      <c r="F125" s="71"/>
      <c r="G125" s="71"/>
      <c r="H125" s="269"/>
      <c r="I125" s="43"/>
      <c r="J125" s="43"/>
      <c r="K125" s="43"/>
      <c r="L125" s="71"/>
      <c r="M125" s="71"/>
      <c r="N125" s="71"/>
      <c r="O125" s="71"/>
      <c r="P125" s="71"/>
      <c r="Q125" s="71"/>
      <c r="R125" s="71"/>
      <c r="S125" s="71"/>
      <c r="T125" s="43"/>
      <c r="U125" s="43"/>
      <c r="V125" s="43"/>
      <c r="W125" s="43"/>
      <c r="X125" s="43"/>
      <c r="Y125" s="71"/>
      <c r="Z125" s="71"/>
    </row>
    <row r="126" spans="1:26" ht="11.25" customHeight="1" x14ac:dyDescent="0.2">
      <c r="A126" s="71"/>
      <c r="B126" s="71"/>
      <c r="C126" s="71"/>
      <c r="D126" s="71"/>
      <c r="E126" s="71"/>
      <c r="F126" s="71"/>
      <c r="G126" s="71"/>
      <c r="H126" s="269"/>
      <c r="I126" s="43"/>
      <c r="J126" s="43"/>
      <c r="K126" s="43"/>
      <c r="L126" s="71"/>
      <c r="M126" s="71"/>
      <c r="N126" s="71"/>
      <c r="O126" s="71"/>
      <c r="P126" s="71"/>
      <c r="Q126" s="71"/>
      <c r="R126" s="71"/>
      <c r="S126" s="71"/>
      <c r="T126" s="43"/>
      <c r="U126" s="43"/>
      <c r="V126" s="43"/>
      <c r="W126" s="43"/>
      <c r="X126" s="43"/>
      <c r="Y126" s="71"/>
      <c r="Z126" s="71"/>
    </row>
    <row r="127" spans="1:26" ht="11.25" customHeight="1" x14ac:dyDescent="0.2">
      <c r="A127" s="71"/>
      <c r="B127" s="71"/>
      <c r="C127" s="71"/>
      <c r="D127" s="71"/>
      <c r="E127" s="71"/>
      <c r="F127" s="71"/>
      <c r="G127" s="71"/>
      <c r="H127" s="269"/>
      <c r="I127" s="43"/>
      <c r="J127" s="43"/>
      <c r="K127" s="43"/>
      <c r="L127" s="71"/>
      <c r="M127" s="71"/>
      <c r="N127" s="71"/>
      <c r="O127" s="71"/>
      <c r="P127" s="71"/>
      <c r="Q127" s="71"/>
      <c r="R127" s="71"/>
      <c r="S127" s="71"/>
      <c r="T127" s="43"/>
      <c r="U127" s="43"/>
      <c r="V127" s="43"/>
      <c r="W127" s="43"/>
      <c r="X127" s="43"/>
      <c r="Y127" s="71"/>
      <c r="Z127" s="71"/>
    </row>
    <row r="128" spans="1:26" ht="11.25" customHeight="1" x14ac:dyDescent="0.2">
      <c r="A128" s="71"/>
      <c r="B128" s="71"/>
      <c r="C128" s="71"/>
      <c r="D128" s="71"/>
      <c r="E128" s="71"/>
      <c r="F128" s="71"/>
      <c r="G128" s="71"/>
      <c r="H128" s="269"/>
      <c r="I128" s="43"/>
      <c r="J128" s="43"/>
      <c r="K128" s="43"/>
      <c r="L128" s="71"/>
      <c r="M128" s="71"/>
      <c r="N128" s="71"/>
      <c r="O128" s="71"/>
      <c r="P128" s="71"/>
      <c r="Q128" s="71"/>
      <c r="R128" s="71"/>
      <c r="S128" s="71"/>
      <c r="T128" s="43"/>
      <c r="U128" s="43"/>
      <c r="V128" s="43"/>
      <c r="W128" s="43"/>
      <c r="X128" s="43"/>
      <c r="Y128" s="71"/>
      <c r="Z128" s="71"/>
    </row>
    <row r="129" spans="1:26" ht="11.25" customHeight="1" x14ac:dyDescent="0.2">
      <c r="A129" s="71"/>
      <c r="B129" s="71"/>
      <c r="C129" s="71"/>
      <c r="D129" s="71"/>
      <c r="E129" s="71"/>
      <c r="F129" s="71"/>
      <c r="G129" s="71"/>
      <c r="H129" s="269"/>
      <c r="I129" s="43"/>
      <c r="J129" s="43"/>
      <c r="K129" s="43"/>
      <c r="L129" s="71"/>
      <c r="M129" s="71"/>
      <c r="N129" s="71"/>
      <c r="O129" s="71"/>
      <c r="P129" s="71"/>
      <c r="Q129" s="71"/>
      <c r="R129" s="71"/>
      <c r="S129" s="71"/>
      <c r="T129" s="43"/>
      <c r="U129" s="43"/>
      <c r="V129" s="43"/>
      <c r="W129" s="43"/>
      <c r="X129" s="43"/>
      <c r="Y129" s="71"/>
      <c r="Z129" s="71"/>
    </row>
    <row r="130" spans="1:26" ht="11.25" customHeight="1" x14ac:dyDescent="0.2">
      <c r="A130" s="71"/>
      <c r="B130" s="71"/>
      <c r="C130" s="71"/>
      <c r="D130" s="71"/>
      <c r="E130" s="71"/>
      <c r="F130" s="71"/>
      <c r="G130" s="71"/>
      <c r="H130" s="269"/>
      <c r="I130" s="43"/>
      <c r="J130" s="43"/>
      <c r="K130" s="43"/>
      <c r="L130" s="71"/>
      <c r="M130" s="71"/>
      <c r="N130" s="71"/>
      <c r="O130" s="71"/>
      <c r="P130" s="71"/>
      <c r="Q130" s="71"/>
      <c r="R130" s="71"/>
      <c r="S130" s="71"/>
      <c r="T130" s="43"/>
      <c r="U130" s="43"/>
      <c r="V130" s="43"/>
      <c r="W130" s="43"/>
      <c r="X130" s="43"/>
      <c r="Y130" s="71"/>
      <c r="Z130" s="71"/>
    </row>
    <row r="131" spans="1:26" ht="11.25" customHeight="1" x14ac:dyDescent="0.2">
      <c r="A131" s="71"/>
      <c r="B131" s="71"/>
      <c r="C131" s="71"/>
      <c r="D131" s="71"/>
      <c r="E131" s="71"/>
      <c r="F131" s="71"/>
      <c r="G131" s="71"/>
      <c r="H131" s="269"/>
      <c r="I131" s="43"/>
      <c r="J131" s="43"/>
      <c r="K131" s="43"/>
      <c r="L131" s="71"/>
      <c r="M131" s="71"/>
      <c r="N131" s="71"/>
      <c r="O131" s="71"/>
      <c r="P131" s="71"/>
      <c r="Q131" s="71"/>
      <c r="R131" s="71"/>
      <c r="S131" s="71"/>
      <c r="T131" s="43"/>
      <c r="U131" s="43"/>
      <c r="V131" s="43"/>
      <c r="W131" s="43"/>
      <c r="X131" s="43"/>
      <c r="Y131" s="71"/>
      <c r="Z131" s="71"/>
    </row>
    <row r="132" spans="1:26" ht="11.25" customHeight="1" x14ac:dyDescent="0.2">
      <c r="A132" s="71"/>
      <c r="B132" s="71"/>
      <c r="C132" s="71"/>
      <c r="D132" s="71"/>
      <c r="E132" s="71"/>
      <c r="F132" s="71"/>
      <c r="G132" s="71"/>
      <c r="H132" s="269"/>
      <c r="I132" s="43"/>
      <c r="J132" s="43"/>
      <c r="K132" s="43"/>
      <c r="L132" s="71"/>
      <c r="M132" s="71"/>
      <c r="N132" s="71"/>
      <c r="O132" s="71"/>
      <c r="P132" s="71"/>
      <c r="Q132" s="71"/>
      <c r="R132" s="71"/>
      <c r="S132" s="71"/>
      <c r="T132" s="43"/>
      <c r="U132" s="43"/>
      <c r="V132" s="43"/>
      <c r="W132" s="43"/>
      <c r="X132" s="43"/>
      <c r="Y132" s="71"/>
      <c r="Z132" s="71"/>
    </row>
    <row r="133" spans="1:26" ht="11.25" customHeight="1" x14ac:dyDescent="0.2">
      <c r="A133" s="71"/>
      <c r="B133" s="71"/>
      <c r="C133" s="71"/>
      <c r="D133" s="71"/>
      <c r="E133" s="71"/>
      <c r="F133" s="71"/>
      <c r="G133" s="71"/>
      <c r="H133" s="269"/>
      <c r="I133" s="43"/>
      <c r="J133" s="43"/>
      <c r="K133" s="43"/>
      <c r="L133" s="71"/>
      <c r="M133" s="71"/>
      <c r="N133" s="71"/>
      <c r="O133" s="71"/>
      <c r="P133" s="71"/>
      <c r="Q133" s="71"/>
      <c r="R133" s="71"/>
      <c r="S133" s="71"/>
      <c r="T133" s="43"/>
      <c r="U133" s="43"/>
      <c r="V133" s="43"/>
      <c r="W133" s="43"/>
      <c r="X133" s="43"/>
      <c r="Y133" s="71"/>
      <c r="Z133" s="71"/>
    </row>
    <row r="134" spans="1:26" ht="11.25" customHeight="1" x14ac:dyDescent="0.2">
      <c r="A134" s="71"/>
      <c r="B134" s="71"/>
      <c r="C134" s="71"/>
      <c r="D134" s="71"/>
      <c r="E134" s="71"/>
      <c r="F134" s="71"/>
      <c r="G134" s="71"/>
      <c r="H134" s="269"/>
      <c r="I134" s="43"/>
      <c r="J134" s="43"/>
      <c r="K134" s="43"/>
      <c r="L134" s="71"/>
      <c r="M134" s="71"/>
      <c r="N134" s="71"/>
      <c r="O134" s="71"/>
      <c r="P134" s="71"/>
      <c r="Q134" s="71"/>
      <c r="R134" s="71"/>
      <c r="S134" s="71"/>
      <c r="T134" s="43"/>
      <c r="U134" s="43"/>
      <c r="V134" s="43"/>
      <c r="W134" s="43"/>
      <c r="X134" s="43"/>
      <c r="Y134" s="71"/>
      <c r="Z134" s="71"/>
    </row>
    <row r="135" spans="1:26" ht="11.25" customHeight="1" x14ac:dyDescent="0.2">
      <c r="A135" s="71"/>
      <c r="B135" s="71"/>
      <c r="C135" s="71"/>
      <c r="D135" s="71"/>
      <c r="E135" s="71"/>
      <c r="F135" s="71"/>
      <c r="G135" s="71"/>
      <c r="H135" s="269"/>
      <c r="I135" s="43"/>
      <c r="J135" s="43"/>
      <c r="K135" s="43"/>
      <c r="L135" s="71"/>
      <c r="M135" s="71"/>
      <c r="N135" s="71"/>
      <c r="O135" s="71"/>
      <c r="P135" s="71"/>
      <c r="Q135" s="71"/>
      <c r="R135" s="71"/>
      <c r="S135" s="71"/>
      <c r="T135" s="43"/>
      <c r="U135" s="43"/>
      <c r="V135" s="43"/>
      <c r="W135" s="43"/>
      <c r="X135" s="43"/>
      <c r="Y135" s="71"/>
      <c r="Z135" s="71"/>
    </row>
    <row r="136" spans="1:26" ht="11.25" customHeight="1" x14ac:dyDescent="0.2">
      <c r="A136" s="71"/>
      <c r="B136" s="71"/>
      <c r="C136" s="71"/>
      <c r="D136" s="71"/>
      <c r="E136" s="71"/>
      <c r="F136" s="71"/>
      <c r="G136" s="71"/>
      <c r="H136" s="269"/>
      <c r="I136" s="43"/>
      <c r="J136" s="43"/>
      <c r="K136" s="43"/>
      <c r="L136" s="71"/>
      <c r="M136" s="71"/>
      <c r="N136" s="71"/>
      <c r="O136" s="71"/>
      <c r="P136" s="71"/>
      <c r="Q136" s="71"/>
      <c r="R136" s="71"/>
      <c r="S136" s="71"/>
      <c r="T136" s="43"/>
      <c r="U136" s="43"/>
      <c r="V136" s="43"/>
      <c r="W136" s="43"/>
      <c r="X136" s="43"/>
      <c r="Y136" s="71"/>
      <c r="Z136" s="71"/>
    </row>
    <row r="137" spans="1:26" ht="11.25" customHeight="1" x14ac:dyDescent="0.2">
      <c r="A137" s="71"/>
      <c r="B137" s="71"/>
      <c r="C137" s="71"/>
      <c r="D137" s="71"/>
      <c r="E137" s="71"/>
      <c r="F137" s="71"/>
      <c r="G137" s="71"/>
      <c r="H137" s="269"/>
      <c r="I137" s="43"/>
      <c r="J137" s="43"/>
      <c r="K137" s="43"/>
      <c r="L137" s="71"/>
      <c r="M137" s="71"/>
      <c r="N137" s="71"/>
      <c r="O137" s="71"/>
      <c r="P137" s="71"/>
      <c r="Q137" s="71"/>
      <c r="R137" s="71"/>
      <c r="S137" s="71"/>
      <c r="T137" s="43"/>
      <c r="U137" s="43"/>
      <c r="V137" s="43"/>
      <c r="W137" s="43"/>
      <c r="X137" s="43"/>
      <c r="Y137" s="71"/>
      <c r="Z137" s="71"/>
    </row>
    <row r="138" spans="1:26" ht="11.25" customHeight="1" x14ac:dyDescent="0.2">
      <c r="A138" s="71"/>
      <c r="B138" s="71"/>
      <c r="C138" s="71"/>
      <c r="D138" s="71"/>
      <c r="E138" s="71"/>
      <c r="F138" s="71"/>
      <c r="G138" s="71"/>
      <c r="H138" s="269"/>
      <c r="I138" s="43"/>
      <c r="J138" s="43"/>
      <c r="K138" s="43"/>
      <c r="L138" s="71"/>
      <c r="M138" s="71"/>
      <c r="N138" s="71"/>
      <c r="O138" s="71"/>
      <c r="P138" s="71"/>
      <c r="Q138" s="71"/>
      <c r="R138" s="71"/>
      <c r="S138" s="71"/>
      <c r="T138" s="43"/>
      <c r="U138" s="43"/>
      <c r="V138" s="43"/>
      <c r="W138" s="43"/>
      <c r="X138" s="43"/>
      <c r="Y138" s="71"/>
      <c r="Z138" s="71"/>
    </row>
    <row r="139" spans="1:26" ht="11.25" customHeight="1" x14ac:dyDescent="0.2">
      <c r="A139" s="71"/>
      <c r="B139" s="71"/>
      <c r="C139" s="71"/>
      <c r="D139" s="71"/>
      <c r="E139" s="71"/>
      <c r="F139" s="71"/>
      <c r="G139" s="71"/>
      <c r="H139" s="269"/>
      <c r="I139" s="43"/>
      <c r="J139" s="43"/>
      <c r="K139" s="43"/>
      <c r="L139" s="71"/>
      <c r="M139" s="71"/>
      <c r="N139" s="71"/>
      <c r="O139" s="71"/>
      <c r="P139" s="71"/>
      <c r="Q139" s="71"/>
      <c r="R139" s="71"/>
      <c r="S139" s="71"/>
      <c r="T139" s="43"/>
      <c r="U139" s="43"/>
      <c r="V139" s="43"/>
      <c r="W139" s="43"/>
      <c r="X139" s="43"/>
      <c r="Y139" s="71"/>
      <c r="Z139" s="71"/>
    </row>
    <row r="140" spans="1:26" ht="11.25" customHeight="1" x14ac:dyDescent="0.2">
      <c r="A140" s="71"/>
      <c r="B140" s="71"/>
      <c r="C140" s="71"/>
      <c r="D140" s="71"/>
      <c r="E140" s="71"/>
      <c r="F140" s="71"/>
      <c r="G140" s="71"/>
      <c r="H140" s="269"/>
      <c r="I140" s="43"/>
      <c r="J140" s="43"/>
      <c r="K140" s="43"/>
      <c r="L140" s="71"/>
      <c r="M140" s="71"/>
      <c r="N140" s="71"/>
      <c r="O140" s="71"/>
      <c r="P140" s="71"/>
      <c r="Q140" s="71"/>
      <c r="R140" s="71"/>
      <c r="S140" s="71"/>
      <c r="T140" s="43"/>
      <c r="U140" s="43"/>
      <c r="V140" s="43"/>
      <c r="W140" s="43"/>
      <c r="X140" s="43"/>
      <c r="Y140" s="71"/>
      <c r="Z140" s="71"/>
    </row>
    <row r="141" spans="1:26" ht="11.25" customHeight="1" x14ac:dyDescent="0.2">
      <c r="A141" s="71"/>
      <c r="B141" s="71"/>
      <c r="C141" s="71"/>
      <c r="D141" s="71"/>
      <c r="E141" s="71"/>
      <c r="F141" s="71"/>
      <c r="G141" s="71"/>
      <c r="H141" s="269"/>
      <c r="I141" s="43"/>
      <c r="J141" s="43"/>
      <c r="K141" s="43"/>
      <c r="L141" s="71"/>
      <c r="M141" s="71"/>
      <c r="N141" s="71"/>
      <c r="O141" s="71"/>
      <c r="P141" s="71"/>
      <c r="Q141" s="71"/>
      <c r="R141" s="71"/>
      <c r="S141" s="71"/>
      <c r="T141" s="43"/>
      <c r="U141" s="43"/>
      <c r="V141" s="43"/>
      <c r="W141" s="43"/>
      <c r="X141" s="43"/>
      <c r="Y141" s="71"/>
      <c r="Z141" s="71"/>
    </row>
    <row r="142" spans="1:26" ht="11.25" customHeight="1" x14ac:dyDescent="0.2">
      <c r="A142" s="71"/>
      <c r="B142" s="71"/>
      <c r="C142" s="71"/>
      <c r="D142" s="71"/>
      <c r="E142" s="71"/>
      <c r="F142" s="71"/>
      <c r="G142" s="71"/>
      <c r="H142" s="269"/>
      <c r="I142" s="43"/>
      <c r="J142" s="43"/>
      <c r="K142" s="43"/>
      <c r="L142" s="71"/>
      <c r="M142" s="71"/>
      <c r="N142" s="71"/>
      <c r="O142" s="71"/>
      <c r="P142" s="71"/>
      <c r="Q142" s="71"/>
      <c r="R142" s="71"/>
      <c r="S142" s="71"/>
      <c r="T142" s="43"/>
      <c r="U142" s="43"/>
      <c r="V142" s="43"/>
      <c r="W142" s="43"/>
      <c r="X142" s="43"/>
      <c r="Y142" s="71"/>
      <c r="Z142" s="71"/>
    </row>
    <row r="143" spans="1:26" ht="11.25" customHeight="1" x14ac:dyDescent="0.2">
      <c r="A143" s="71"/>
      <c r="B143" s="71"/>
      <c r="C143" s="71"/>
      <c r="D143" s="71"/>
      <c r="E143" s="71"/>
      <c r="F143" s="71"/>
      <c r="G143" s="71"/>
      <c r="H143" s="269"/>
      <c r="I143" s="43"/>
      <c r="J143" s="43"/>
      <c r="K143" s="43"/>
      <c r="L143" s="71"/>
      <c r="M143" s="71"/>
      <c r="N143" s="71"/>
      <c r="O143" s="71"/>
      <c r="P143" s="71"/>
      <c r="Q143" s="71"/>
      <c r="R143" s="71"/>
      <c r="S143" s="71"/>
      <c r="T143" s="43"/>
      <c r="U143" s="43"/>
      <c r="V143" s="43"/>
      <c r="W143" s="43"/>
      <c r="X143" s="43"/>
      <c r="Y143" s="71"/>
      <c r="Z143" s="71"/>
    </row>
    <row r="144" spans="1:26" ht="11.25" customHeight="1" x14ac:dyDescent="0.2">
      <c r="A144" s="71"/>
      <c r="B144" s="71"/>
      <c r="C144" s="71"/>
      <c r="D144" s="71"/>
      <c r="E144" s="71"/>
      <c r="F144" s="71"/>
      <c r="G144" s="71"/>
      <c r="H144" s="269"/>
      <c r="I144" s="43"/>
      <c r="J144" s="43"/>
      <c r="K144" s="43"/>
      <c r="L144" s="71"/>
      <c r="M144" s="71"/>
      <c r="N144" s="71"/>
      <c r="O144" s="71"/>
      <c r="P144" s="71"/>
      <c r="Q144" s="71"/>
      <c r="R144" s="71"/>
      <c r="S144" s="71"/>
      <c r="T144" s="43"/>
      <c r="U144" s="43"/>
      <c r="V144" s="43"/>
      <c r="W144" s="43"/>
      <c r="X144" s="43"/>
      <c r="Y144" s="71"/>
      <c r="Z144" s="71"/>
    </row>
    <row r="145" spans="1:26" ht="11.25" customHeight="1" x14ac:dyDescent="0.2">
      <c r="A145" s="71"/>
      <c r="B145" s="71"/>
      <c r="C145" s="71"/>
      <c r="D145" s="71"/>
      <c r="E145" s="71"/>
      <c r="F145" s="71"/>
      <c r="G145" s="71"/>
      <c r="H145" s="269"/>
      <c r="I145" s="43"/>
      <c r="J145" s="43"/>
      <c r="K145" s="43"/>
      <c r="L145" s="71"/>
      <c r="M145" s="71"/>
      <c r="N145" s="71"/>
      <c r="O145" s="71"/>
      <c r="P145" s="71"/>
      <c r="Q145" s="71"/>
      <c r="R145" s="71"/>
      <c r="S145" s="71"/>
      <c r="T145" s="43"/>
      <c r="U145" s="43"/>
      <c r="V145" s="43"/>
      <c r="W145" s="43"/>
      <c r="X145" s="43"/>
      <c r="Y145" s="71"/>
      <c r="Z145" s="71"/>
    </row>
    <row r="146" spans="1:26" ht="11.25" customHeight="1" x14ac:dyDescent="0.2">
      <c r="A146" s="71"/>
      <c r="B146" s="71"/>
      <c r="C146" s="71"/>
      <c r="D146" s="71"/>
      <c r="E146" s="71"/>
      <c r="F146" s="71"/>
      <c r="G146" s="71"/>
      <c r="H146" s="269"/>
      <c r="I146" s="43"/>
      <c r="J146" s="43"/>
      <c r="K146" s="43"/>
      <c r="L146" s="71"/>
      <c r="M146" s="71"/>
      <c r="N146" s="71"/>
      <c r="O146" s="71"/>
      <c r="P146" s="71"/>
      <c r="Q146" s="71"/>
      <c r="R146" s="71"/>
      <c r="S146" s="71"/>
      <c r="T146" s="43"/>
      <c r="U146" s="43"/>
      <c r="V146" s="43"/>
      <c r="W146" s="43"/>
      <c r="X146" s="43"/>
      <c r="Y146" s="71"/>
      <c r="Z146" s="71"/>
    </row>
    <row r="147" spans="1:26" ht="11.25" customHeight="1" x14ac:dyDescent="0.2">
      <c r="A147" s="71"/>
      <c r="B147" s="71"/>
      <c r="C147" s="71"/>
      <c r="D147" s="71"/>
      <c r="E147" s="71"/>
      <c r="F147" s="71"/>
      <c r="G147" s="71"/>
      <c r="H147" s="269"/>
      <c r="I147" s="43"/>
      <c r="J147" s="43"/>
      <c r="K147" s="43"/>
      <c r="L147" s="71"/>
      <c r="M147" s="71"/>
      <c r="N147" s="71"/>
      <c r="O147" s="71"/>
      <c r="P147" s="71"/>
      <c r="Q147" s="71"/>
      <c r="R147" s="71"/>
      <c r="S147" s="71"/>
      <c r="T147" s="43"/>
      <c r="U147" s="43"/>
      <c r="V147" s="43"/>
      <c r="W147" s="43"/>
      <c r="X147" s="43"/>
      <c r="Y147" s="71"/>
      <c r="Z147" s="71"/>
    </row>
    <row r="148" spans="1:26" ht="11.25" customHeight="1" x14ac:dyDescent="0.2">
      <c r="A148" s="71"/>
      <c r="B148" s="71"/>
      <c r="C148" s="71"/>
      <c r="D148" s="71"/>
      <c r="E148" s="71"/>
      <c r="F148" s="71"/>
      <c r="G148" s="71"/>
      <c r="H148" s="269"/>
      <c r="I148" s="43"/>
      <c r="J148" s="43"/>
      <c r="K148" s="43"/>
      <c r="L148" s="71"/>
      <c r="M148" s="71"/>
      <c r="N148" s="71"/>
      <c r="O148" s="71"/>
      <c r="P148" s="71"/>
      <c r="Q148" s="71"/>
      <c r="R148" s="71"/>
      <c r="S148" s="71"/>
      <c r="T148" s="43"/>
      <c r="U148" s="43"/>
      <c r="V148" s="43"/>
      <c r="W148" s="43"/>
      <c r="X148" s="43"/>
      <c r="Y148" s="71"/>
      <c r="Z148" s="71"/>
    </row>
    <row r="149" spans="1:26" ht="11.25" customHeight="1" x14ac:dyDescent="0.2">
      <c r="A149" s="71"/>
      <c r="B149" s="71"/>
      <c r="C149" s="71"/>
      <c r="D149" s="71"/>
      <c r="E149" s="71"/>
      <c r="F149" s="71"/>
      <c r="G149" s="71"/>
      <c r="H149" s="269"/>
      <c r="I149" s="43"/>
      <c r="J149" s="43"/>
      <c r="K149" s="43"/>
      <c r="L149" s="71"/>
      <c r="M149" s="71"/>
      <c r="N149" s="71"/>
      <c r="O149" s="71"/>
      <c r="P149" s="71"/>
      <c r="Q149" s="71"/>
      <c r="R149" s="71"/>
      <c r="S149" s="71"/>
      <c r="T149" s="43"/>
      <c r="U149" s="43"/>
      <c r="V149" s="43"/>
      <c r="W149" s="43"/>
      <c r="X149" s="43"/>
      <c r="Y149" s="71"/>
      <c r="Z149" s="71"/>
    </row>
    <row r="150" spans="1:26" ht="11.25" customHeight="1" x14ac:dyDescent="0.2">
      <c r="A150" s="71"/>
      <c r="B150" s="71"/>
      <c r="C150" s="71"/>
      <c r="D150" s="71"/>
      <c r="E150" s="71"/>
      <c r="F150" s="71"/>
      <c r="G150" s="71"/>
      <c r="H150" s="269"/>
      <c r="I150" s="43"/>
      <c r="J150" s="43"/>
      <c r="K150" s="43"/>
      <c r="L150" s="71"/>
      <c r="M150" s="71"/>
      <c r="N150" s="71"/>
      <c r="O150" s="71"/>
      <c r="P150" s="71"/>
      <c r="Q150" s="71"/>
      <c r="R150" s="71"/>
      <c r="S150" s="71"/>
      <c r="T150" s="43"/>
      <c r="U150" s="43"/>
      <c r="V150" s="43"/>
      <c r="W150" s="43"/>
      <c r="X150" s="43"/>
      <c r="Y150" s="71"/>
      <c r="Z150" s="71"/>
    </row>
    <row r="151" spans="1:26" ht="11.25" customHeight="1" x14ac:dyDescent="0.2">
      <c r="A151" s="71"/>
      <c r="B151" s="71"/>
      <c r="C151" s="71"/>
      <c r="D151" s="71"/>
      <c r="E151" s="71"/>
      <c r="F151" s="71"/>
      <c r="G151" s="71"/>
      <c r="H151" s="269"/>
      <c r="I151" s="43"/>
      <c r="J151" s="43"/>
      <c r="K151" s="43"/>
      <c r="L151" s="71"/>
      <c r="M151" s="71"/>
      <c r="N151" s="71"/>
      <c r="O151" s="71"/>
      <c r="P151" s="71"/>
      <c r="Q151" s="71"/>
      <c r="R151" s="71"/>
      <c r="S151" s="71"/>
      <c r="T151" s="43"/>
      <c r="U151" s="43"/>
      <c r="V151" s="43"/>
      <c r="W151" s="43"/>
      <c r="X151" s="43"/>
      <c r="Y151" s="71"/>
      <c r="Z151" s="71"/>
    </row>
    <row r="152" spans="1:26" ht="11.25" customHeight="1" x14ac:dyDescent="0.2">
      <c r="A152" s="71"/>
      <c r="B152" s="71"/>
      <c r="C152" s="71"/>
      <c r="D152" s="71"/>
      <c r="E152" s="71"/>
      <c r="F152" s="71"/>
      <c r="G152" s="71"/>
      <c r="H152" s="269"/>
      <c r="I152" s="43"/>
      <c r="J152" s="43"/>
      <c r="K152" s="43"/>
      <c r="L152" s="71"/>
      <c r="M152" s="71"/>
      <c r="N152" s="71"/>
      <c r="O152" s="71"/>
      <c r="P152" s="71"/>
      <c r="Q152" s="71"/>
      <c r="R152" s="71"/>
      <c r="S152" s="71"/>
      <c r="T152" s="43"/>
      <c r="U152" s="43"/>
      <c r="V152" s="43"/>
      <c r="W152" s="43"/>
      <c r="X152" s="43"/>
      <c r="Y152" s="71"/>
      <c r="Z152" s="71"/>
    </row>
    <row r="153" spans="1:26" ht="11.25" customHeight="1" x14ac:dyDescent="0.2">
      <c r="A153" s="71"/>
      <c r="B153" s="71"/>
      <c r="C153" s="71"/>
      <c r="D153" s="71"/>
      <c r="E153" s="71"/>
      <c r="F153" s="71"/>
      <c r="G153" s="71"/>
      <c r="H153" s="269"/>
      <c r="I153" s="43"/>
      <c r="J153" s="43"/>
      <c r="K153" s="43"/>
      <c r="L153" s="71"/>
      <c r="M153" s="71"/>
      <c r="N153" s="71"/>
      <c r="O153" s="71"/>
      <c r="P153" s="71"/>
      <c r="Q153" s="71"/>
      <c r="R153" s="71"/>
      <c r="S153" s="71"/>
      <c r="T153" s="43"/>
      <c r="U153" s="43"/>
      <c r="V153" s="43"/>
      <c r="W153" s="43"/>
      <c r="X153" s="43"/>
      <c r="Y153" s="71"/>
      <c r="Z153" s="71"/>
    </row>
    <row r="154" spans="1:26" ht="11.25" customHeight="1" x14ac:dyDescent="0.2">
      <c r="A154" s="71"/>
      <c r="B154" s="71"/>
      <c r="C154" s="71"/>
      <c r="D154" s="71"/>
      <c r="E154" s="71"/>
      <c r="F154" s="71"/>
      <c r="G154" s="71"/>
      <c r="H154" s="269"/>
      <c r="I154" s="43"/>
      <c r="J154" s="43"/>
      <c r="K154" s="43"/>
      <c r="L154" s="71"/>
      <c r="M154" s="71"/>
      <c r="N154" s="71"/>
      <c r="O154" s="71"/>
      <c r="P154" s="71"/>
      <c r="Q154" s="71"/>
      <c r="R154" s="71"/>
      <c r="S154" s="71"/>
      <c r="T154" s="43"/>
      <c r="U154" s="43"/>
      <c r="V154" s="43"/>
      <c r="W154" s="43"/>
      <c r="X154" s="43"/>
      <c r="Y154" s="71"/>
      <c r="Z154" s="71"/>
    </row>
    <row r="155" spans="1:26" ht="11.25" customHeight="1" x14ac:dyDescent="0.2">
      <c r="A155" s="71"/>
      <c r="B155" s="71"/>
      <c r="C155" s="71"/>
      <c r="D155" s="71"/>
      <c r="E155" s="71"/>
      <c r="F155" s="71"/>
      <c r="G155" s="71"/>
      <c r="H155" s="269"/>
      <c r="I155" s="43"/>
      <c r="J155" s="43"/>
      <c r="K155" s="43"/>
      <c r="L155" s="71"/>
      <c r="M155" s="71"/>
      <c r="N155" s="71"/>
      <c r="O155" s="71"/>
      <c r="P155" s="71"/>
      <c r="Q155" s="71"/>
      <c r="R155" s="71"/>
      <c r="S155" s="71"/>
      <c r="T155" s="43"/>
      <c r="U155" s="43"/>
      <c r="V155" s="43"/>
      <c r="W155" s="43"/>
      <c r="X155" s="43"/>
      <c r="Y155" s="71"/>
      <c r="Z155" s="71"/>
    </row>
    <row r="156" spans="1:26" ht="11.25" customHeight="1" x14ac:dyDescent="0.2">
      <c r="A156" s="71"/>
      <c r="B156" s="71"/>
      <c r="C156" s="71"/>
      <c r="D156" s="71"/>
      <c r="E156" s="71"/>
      <c r="F156" s="71"/>
      <c r="G156" s="71"/>
      <c r="H156" s="269"/>
      <c r="I156" s="43"/>
      <c r="J156" s="43"/>
      <c r="K156" s="43"/>
      <c r="L156" s="71"/>
      <c r="M156" s="71"/>
      <c r="N156" s="71"/>
      <c r="O156" s="71"/>
      <c r="P156" s="71"/>
      <c r="Q156" s="71"/>
      <c r="R156" s="71"/>
      <c r="S156" s="71"/>
      <c r="T156" s="43"/>
      <c r="U156" s="43"/>
      <c r="V156" s="43"/>
      <c r="W156" s="43"/>
      <c r="X156" s="43"/>
      <c r="Y156" s="71"/>
      <c r="Z156" s="71"/>
    </row>
    <row r="157" spans="1:26" ht="11.25" customHeight="1" x14ac:dyDescent="0.2">
      <c r="A157" s="71"/>
      <c r="B157" s="71"/>
      <c r="C157" s="71"/>
      <c r="D157" s="71"/>
      <c r="E157" s="71"/>
      <c r="F157" s="71"/>
      <c r="G157" s="71"/>
      <c r="H157" s="269"/>
      <c r="I157" s="43"/>
      <c r="J157" s="43"/>
      <c r="K157" s="43"/>
      <c r="L157" s="71"/>
      <c r="M157" s="71"/>
      <c r="N157" s="71"/>
      <c r="O157" s="71"/>
      <c r="P157" s="71"/>
      <c r="Q157" s="71"/>
      <c r="R157" s="71"/>
      <c r="S157" s="71"/>
      <c r="T157" s="43"/>
      <c r="U157" s="43"/>
      <c r="V157" s="43"/>
      <c r="W157" s="43"/>
      <c r="X157" s="43"/>
      <c r="Y157" s="71"/>
      <c r="Z157" s="71"/>
    </row>
    <row r="158" spans="1:26" ht="11.25" customHeight="1" x14ac:dyDescent="0.2">
      <c r="A158" s="71"/>
      <c r="B158" s="71"/>
      <c r="C158" s="71"/>
      <c r="D158" s="71"/>
      <c r="E158" s="71"/>
      <c r="F158" s="71"/>
      <c r="G158" s="71"/>
      <c r="H158" s="269"/>
      <c r="I158" s="43"/>
      <c r="J158" s="43"/>
      <c r="K158" s="43"/>
      <c r="L158" s="71"/>
      <c r="M158" s="71"/>
      <c r="N158" s="71"/>
      <c r="O158" s="71"/>
      <c r="P158" s="71"/>
      <c r="Q158" s="71"/>
      <c r="R158" s="71"/>
      <c r="S158" s="71"/>
      <c r="T158" s="43"/>
      <c r="U158" s="43"/>
      <c r="V158" s="43"/>
      <c r="W158" s="43"/>
      <c r="X158" s="43"/>
      <c r="Y158" s="71"/>
      <c r="Z158" s="71"/>
    </row>
    <row r="159" spans="1:26" ht="11.25" customHeight="1" x14ac:dyDescent="0.2">
      <c r="A159" s="71"/>
      <c r="B159" s="71"/>
      <c r="C159" s="71"/>
      <c r="D159" s="71"/>
      <c r="E159" s="71"/>
      <c r="F159" s="71"/>
      <c r="G159" s="71"/>
      <c r="H159" s="269"/>
      <c r="I159" s="43"/>
      <c r="J159" s="43"/>
      <c r="K159" s="43"/>
      <c r="L159" s="71"/>
      <c r="M159" s="71"/>
      <c r="N159" s="71"/>
      <c r="O159" s="71"/>
      <c r="P159" s="71"/>
      <c r="Q159" s="71"/>
      <c r="R159" s="71"/>
      <c r="S159" s="71"/>
      <c r="T159" s="43"/>
      <c r="U159" s="43"/>
      <c r="V159" s="43"/>
      <c r="W159" s="43"/>
      <c r="X159" s="43"/>
      <c r="Y159" s="71"/>
      <c r="Z159" s="71"/>
    </row>
    <row r="160" spans="1:26" ht="11.25" customHeight="1" x14ac:dyDescent="0.2">
      <c r="A160" s="71"/>
      <c r="B160" s="71"/>
      <c r="C160" s="71"/>
      <c r="D160" s="71"/>
      <c r="E160" s="71"/>
      <c r="F160" s="71"/>
      <c r="G160" s="71"/>
      <c r="H160" s="269"/>
      <c r="I160" s="43"/>
      <c r="J160" s="43"/>
      <c r="K160" s="43"/>
      <c r="L160" s="71"/>
      <c r="M160" s="71"/>
      <c r="N160" s="71"/>
      <c r="O160" s="71"/>
      <c r="P160" s="71"/>
      <c r="Q160" s="71"/>
      <c r="R160" s="71"/>
      <c r="S160" s="71"/>
      <c r="T160" s="43"/>
      <c r="U160" s="43"/>
      <c r="V160" s="43"/>
      <c r="W160" s="43"/>
      <c r="X160" s="43"/>
      <c r="Y160" s="71"/>
      <c r="Z160" s="71"/>
    </row>
    <row r="161" spans="1:26" ht="11.25" customHeight="1" x14ac:dyDescent="0.2">
      <c r="A161" s="71"/>
      <c r="B161" s="71"/>
      <c r="C161" s="71"/>
      <c r="D161" s="71"/>
      <c r="E161" s="71"/>
      <c r="F161" s="71"/>
      <c r="G161" s="71"/>
      <c r="H161" s="269"/>
      <c r="I161" s="43"/>
      <c r="J161" s="43"/>
      <c r="K161" s="43"/>
      <c r="L161" s="71"/>
      <c r="M161" s="71"/>
      <c r="N161" s="71"/>
      <c r="O161" s="71"/>
      <c r="P161" s="71"/>
      <c r="Q161" s="71"/>
      <c r="R161" s="71"/>
      <c r="S161" s="71"/>
      <c r="T161" s="43"/>
      <c r="U161" s="43"/>
      <c r="V161" s="43"/>
      <c r="W161" s="43"/>
      <c r="X161" s="43"/>
      <c r="Y161" s="71"/>
      <c r="Z161" s="71"/>
    </row>
    <row r="162" spans="1:26" ht="11.25" customHeight="1" x14ac:dyDescent="0.2">
      <c r="A162" s="71"/>
      <c r="B162" s="71"/>
      <c r="C162" s="71"/>
      <c r="D162" s="71"/>
      <c r="E162" s="71"/>
      <c r="F162" s="71"/>
      <c r="G162" s="71"/>
      <c r="H162" s="269"/>
      <c r="I162" s="43"/>
      <c r="J162" s="43"/>
      <c r="K162" s="43"/>
      <c r="L162" s="71"/>
      <c r="M162" s="71"/>
      <c r="N162" s="71"/>
      <c r="O162" s="71"/>
      <c r="P162" s="71"/>
      <c r="Q162" s="71"/>
      <c r="R162" s="71"/>
      <c r="S162" s="71"/>
      <c r="T162" s="43"/>
      <c r="U162" s="43"/>
      <c r="V162" s="43"/>
      <c r="W162" s="43"/>
      <c r="X162" s="43"/>
      <c r="Y162" s="71"/>
      <c r="Z162" s="71"/>
    </row>
    <row r="163" spans="1:26" ht="11.25" customHeight="1" x14ac:dyDescent="0.2">
      <c r="A163" s="71"/>
      <c r="B163" s="71"/>
      <c r="C163" s="71"/>
      <c r="D163" s="71"/>
      <c r="E163" s="71"/>
      <c r="F163" s="71"/>
      <c r="G163" s="71"/>
      <c r="H163" s="269"/>
      <c r="I163" s="43"/>
      <c r="J163" s="43"/>
      <c r="K163" s="43"/>
      <c r="L163" s="71"/>
      <c r="M163" s="71"/>
      <c r="N163" s="71"/>
      <c r="O163" s="71"/>
      <c r="P163" s="71"/>
      <c r="Q163" s="71"/>
      <c r="R163" s="71"/>
      <c r="S163" s="71"/>
      <c r="T163" s="43"/>
      <c r="U163" s="43"/>
      <c r="V163" s="43"/>
      <c r="W163" s="43"/>
      <c r="X163" s="43"/>
      <c r="Y163" s="71"/>
      <c r="Z163" s="71"/>
    </row>
    <row r="164" spans="1:26" ht="11.25" customHeight="1" x14ac:dyDescent="0.2">
      <c r="A164" s="71"/>
      <c r="B164" s="71"/>
      <c r="C164" s="71"/>
      <c r="D164" s="71"/>
      <c r="E164" s="71"/>
      <c r="F164" s="71"/>
      <c r="G164" s="71"/>
      <c r="H164" s="269"/>
      <c r="I164" s="43"/>
      <c r="J164" s="43"/>
      <c r="K164" s="43"/>
      <c r="L164" s="71"/>
      <c r="M164" s="71"/>
      <c r="N164" s="71"/>
      <c r="O164" s="71"/>
      <c r="P164" s="71"/>
      <c r="Q164" s="71"/>
      <c r="R164" s="71"/>
      <c r="S164" s="71"/>
      <c r="T164" s="43"/>
      <c r="U164" s="43"/>
      <c r="V164" s="43"/>
      <c r="W164" s="43"/>
      <c r="X164" s="43"/>
      <c r="Y164" s="71"/>
      <c r="Z164" s="71"/>
    </row>
    <row r="165" spans="1:26" ht="11.25" customHeight="1" x14ac:dyDescent="0.2">
      <c r="A165" s="71"/>
      <c r="B165" s="71"/>
      <c r="C165" s="71"/>
      <c r="D165" s="71"/>
      <c r="E165" s="71"/>
      <c r="F165" s="71"/>
      <c r="G165" s="71"/>
      <c r="H165" s="269"/>
      <c r="I165" s="43"/>
      <c r="J165" s="43"/>
      <c r="K165" s="43"/>
      <c r="L165" s="71"/>
      <c r="M165" s="71"/>
      <c r="N165" s="71"/>
      <c r="O165" s="71"/>
      <c r="P165" s="71"/>
      <c r="Q165" s="71"/>
      <c r="R165" s="71"/>
      <c r="S165" s="71"/>
      <c r="T165" s="43"/>
      <c r="U165" s="43"/>
      <c r="V165" s="43"/>
      <c r="W165" s="43"/>
      <c r="X165" s="43"/>
      <c r="Y165" s="71"/>
      <c r="Z165" s="71"/>
    </row>
    <row r="166" spans="1:26" ht="11.25" customHeight="1" x14ac:dyDescent="0.2">
      <c r="A166" s="71"/>
      <c r="B166" s="71"/>
      <c r="C166" s="71"/>
      <c r="D166" s="71"/>
      <c r="E166" s="71"/>
      <c r="F166" s="71"/>
      <c r="G166" s="71"/>
      <c r="H166" s="269"/>
      <c r="I166" s="43"/>
      <c r="J166" s="43"/>
      <c r="K166" s="43"/>
      <c r="L166" s="71"/>
      <c r="M166" s="71"/>
      <c r="N166" s="71"/>
      <c r="O166" s="71"/>
      <c r="P166" s="71"/>
      <c r="Q166" s="71"/>
      <c r="R166" s="71"/>
      <c r="S166" s="71"/>
      <c r="T166" s="43"/>
      <c r="U166" s="43"/>
      <c r="V166" s="43"/>
      <c r="W166" s="43"/>
      <c r="X166" s="43"/>
      <c r="Y166" s="71"/>
      <c r="Z166" s="71"/>
    </row>
    <row r="167" spans="1:26" ht="11.25" customHeight="1" x14ac:dyDescent="0.2">
      <c r="A167" s="71"/>
      <c r="B167" s="71"/>
      <c r="C167" s="71"/>
      <c r="D167" s="71"/>
      <c r="E167" s="71"/>
      <c r="F167" s="71"/>
      <c r="G167" s="71"/>
      <c r="H167" s="269"/>
      <c r="I167" s="43"/>
      <c r="J167" s="43"/>
      <c r="K167" s="43"/>
      <c r="L167" s="71"/>
      <c r="M167" s="71"/>
      <c r="N167" s="71"/>
      <c r="O167" s="71"/>
      <c r="P167" s="71"/>
      <c r="Q167" s="71"/>
      <c r="R167" s="71"/>
      <c r="S167" s="71"/>
      <c r="T167" s="43"/>
      <c r="U167" s="43"/>
      <c r="V167" s="43"/>
      <c r="W167" s="43"/>
      <c r="X167" s="43"/>
      <c r="Y167" s="71"/>
      <c r="Z167" s="71"/>
    </row>
    <row r="168" spans="1:26" ht="11.25" customHeight="1" x14ac:dyDescent="0.2">
      <c r="A168" s="71"/>
      <c r="B168" s="71"/>
      <c r="C168" s="71"/>
      <c r="D168" s="71"/>
      <c r="E168" s="71"/>
      <c r="F168" s="71"/>
      <c r="G168" s="71"/>
      <c r="H168" s="269"/>
      <c r="I168" s="43"/>
      <c r="J168" s="43"/>
      <c r="K168" s="43"/>
      <c r="L168" s="71"/>
      <c r="M168" s="71"/>
      <c r="N168" s="71"/>
      <c r="O168" s="71"/>
      <c r="P168" s="71"/>
      <c r="Q168" s="71"/>
      <c r="R168" s="71"/>
      <c r="S168" s="71"/>
      <c r="T168" s="43"/>
      <c r="U168" s="43"/>
      <c r="V168" s="43"/>
      <c r="W168" s="43"/>
      <c r="X168" s="43"/>
      <c r="Y168" s="71"/>
      <c r="Z168" s="71"/>
    </row>
    <row r="169" spans="1:26" ht="11.25" customHeight="1" x14ac:dyDescent="0.2">
      <c r="A169" s="71"/>
      <c r="B169" s="71"/>
      <c r="C169" s="71"/>
      <c r="D169" s="71"/>
      <c r="E169" s="71"/>
      <c r="F169" s="71"/>
      <c r="G169" s="71"/>
      <c r="H169" s="269"/>
      <c r="I169" s="43"/>
      <c r="J169" s="43"/>
      <c r="K169" s="43"/>
      <c r="L169" s="71"/>
      <c r="M169" s="71"/>
      <c r="N169" s="71"/>
      <c r="O169" s="71"/>
      <c r="P169" s="71"/>
      <c r="Q169" s="71"/>
      <c r="R169" s="71"/>
      <c r="S169" s="71"/>
      <c r="T169" s="43"/>
      <c r="U169" s="43"/>
      <c r="V169" s="43"/>
      <c r="W169" s="43"/>
      <c r="X169" s="43"/>
      <c r="Y169" s="71"/>
      <c r="Z169" s="71"/>
    </row>
    <row r="170" spans="1:26" ht="11.25" customHeight="1" x14ac:dyDescent="0.2">
      <c r="A170" s="71"/>
      <c r="B170" s="71"/>
      <c r="C170" s="71"/>
      <c r="D170" s="71"/>
      <c r="E170" s="71"/>
      <c r="F170" s="71"/>
      <c r="G170" s="71"/>
      <c r="H170" s="269"/>
      <c r="I170" s="43"/>
      <c r="J170" s="43"/>
      <c r="K170" s="43"/>
      <c r="L170" s="71"/>
      <c r="M170" s="71"/>
      <c r="N170" s="71"/>
      <c r="O170" s="71"/>
      <c r="P170" s="71"/>
      <c r="Q170" s="71"/>
      <c r="R170" s="71"/>
      <c r="S170" s="71"/>
      <c r="T170" s="43"/>
      <c r="U170" s="43"/>
      <c r="V170" s="43"/>
      <c r="W170" s="43"/>
      <c r="X170" s="43"/>
      <c r="Y170" s="71"/>
      <c r="Z170" s="71"/>
    </row>
    <row r="171" spans="1:26" ht="11.25" customHeight="1" x14ac:dyDescent="0.2">
      <c r="A171" s="71"/>
      <c r="B171" s="71"/>
      <c r="C171" s="71"/>
      <c r="D171" s="71"/>
      <c r="E171" s="71"/>
      <c r="F171" s="71"/>
      <c r="G171" s="71"/>
      <c r="H171" s="269"/>
      <c r="I171" s="43"/>
      <c r="J171" s="43"/>
      <c r="K171" s="43"/>
      <c r="L171" s="71"/>
      <c r="M171" s="71"/>
      <c r="N171" s="71"/>
      <c r="O171" s="71"/>
      <c r="P171" s="71"/>
      <c r="Q171" s="71"/>
      <c r="R171" s="71"/>
      <c r="S171" s="71"/>
      <c r="T171" s="43"/>
      <c r="U171" s="43"/>
      <c r="V171" s="43"/>
      <c r="W171" s="43"/>
      <c r="X171" s="43"/>
      <c r="Y171" s="71"/>
      <c r="Z171" s="71"/>
    </row>
    <row r="172" spans="1:26" ht="11.25" customHeight="1" x14ac:dyDescent="0.2">
      <c r="A172" s="71"/>
      <c r="B172" s="71"/>
      <c r="C172" s="71"/>
      <c r="D172" s="71"/>
      <c r="E172" s="71"/>
      <c r="F172" s="71"/>
      <c r="G172" s="71"/>
      <c r="H172" s="269"/>
      <c r="I172" s="43"/>
      <c r="J172" s="43"/>
      <c r="K172" s="43"/>
      <c r="L172" s="71"/>
      <c r="M172" s="71"/>
      <c r="N172" s="71"/>
      <c r="O172" s="71"/>
      <c r="P172" s="71"/>
      <c r="Q172" s="71"/>
      <c r="R172" s="71"/>
      <c r="S172" s="71"/>
      <c r="T172" s="43"/>
      <c r="U172" s="43"/>
      <c r="V172" s="43"/>
      <c r="W172" s="43"/>
      <c r="X172" s="43"/>
      <c r="Y172" s="71"/>
      <c r="Z172" s="71"/>
    </row>
    <row r="173" spans="1:26" ht="11.25" customHeight="1" x14ac:dyDescent="0.2">
      <c r="A173" s="71"/>
      <c r="B173" s="71"/>
      <c r="C173" s="71"/>
      <c r="D173" s="71"/>
      <c r="E173" s="71"/>
      <c r="F173" s="71"/>
      <c r="G173" s="71"/>
      <c r="H173" s="269"/>
      <c r="I173" s="43"/>
      <c r="J173" s="43"/>
      <c r="K173" s="43"/>
      <c r="L173" s="71"/>
      <c r="M173" s="71"/>
      <c r="N173" s="71"/>
      <c r="O173" s="71"/>
      <c r="P173" s="71"/>
      <c r="Q173" s="71"/>
      <c r="R173" s="71"/>
      <c r="S173" s="71"/>
      <c r="T173" s="43"/>
      <c r="U173" s="43"/>
      <c r="V173" s="43"/>
      <c r="W173" s="43"/>
      <c r="X173" s="43"/>
      <c r="Y173" s="71"/>
      <c r="Z173" s="71"/>
    </row>
    <row r="174" spans="1:26" ht="11.25" customHeight="1" x14ac:dyDescent="0.2">
      <c r="A174" s="71"/>
      <c r="B174" s="71"/>
      <c r="C174" s="71"/>
      <c r="D174" s="71"/>
      <c r="E174" s="71"/>
      <c r="F174" s="71"/>
      <c r="G174" s="71"/>
      <c r="H174" s="269"/>
      <c r="I174" s="43"/>
      <c r="J174" s="43"/>
      <c r="K174" s="43"/>
      <c r="L174" s="71"/>
      <c r="M174" s="71"/>
      <c r="N174" s="71"/>
      <c r="O174" s="71"/>
      <c r="P174" s="71"/>
      <c r="Q174" s="71"/>
      <c r="R174" s="71"/>
      <c r="S174" s="71"/>
      <c r="T174" s="43"/>
      <c r="U174" s="43"/>
      <c r="V174" s="43"/>
      <c r="W174" s="43"/>
      <c r="X174" s="43"/>
      <c r="Y174" s="71"/>
      <c r="Z174" s="71"/>
    </row>
    <row r="175" spans="1:26" ht="11.25" customHeight="1" x14ac:dyDescent="0.2">
      <c r="A175" s="71"/>
      <c r="B175" s="71"/>
      <c r="C175" s="71"/>
      <c r="D175" s="71"/>
      <c r="E175" s="71"/>
      <c r="F175" s="71"/>
      <c r="G175" s="71"/>
      <c r="H175" s="269"/>
      <c r="I175" s="43"/>
      <c r="J175" s="43"/>
      <c r="K175" s="43"/>
      <c r="L175" s="71"/>
      <c r="M175" s="71"/>
      <c r="N175" s="71"/>
      <c r="O175" s="71"/>
      <c r="P175" s="71"/>
      <c r="Q175" s="71"/>
      <c r="R175" s="71"/>
      <c r="S175" s="71"/>
      <c r="T175" s="43"/>
      <c r="U175" s="43"/>
      <c r="V175" s="43"/>
      <c r="W175" s="43"/>
      <c r="X175" s="43"/>
      <c r="Y175" s="71"/>
      <c r="Z175" s="71"/>
    </row>
    <row r="176" spans="1:26" ht="11.25" customHeight="1" x14ac:dyDescent="0.2">
      <c r="A176" s="71"/>
      <c r="B176" s="71"/>
      <c r="C176" s="71"/>
      <c r="D176" s="71"/>
      <c r="E176" s="71"/>
      <c r="F176" s="71"/>
      <c r="G176" s="71"/>
      <c r="H176" s="269"/>
      <c r="I176" s="43"/>
      <c r="J176" s="43"/>
      <c r="K176" s="43"/>
      <c r="L176" s="71"/>
      <c r="M176" s="71"/>
      <c r="N176" s="71"/>
      <c r="O176" s="71"/>
      <c r="P176" s="71"/>
      <c r="Q176" s="71"/>
      <c r="R176" s="71"/>
      <c r="S176" s="71"/>
      <c r="T176" s="43"/>
      <c r="U176" s="43"/>
      <c r="V176" s="43"/>
      <c r="W176" s="43"/>
      <c r="X176" s="43"/>
      <c r="Y176" s="71"/>
      <c r="Z176" s="71"/>
    </row>
    <row r="177" spans="1:26" ht="11.25" customHeight="1" x14ac:dyDescent="0.2">
      <c r="A177" s="71"/>
      <c r="B177" s="71"/>
      <c r="C177" s="71"/>
      <c r="D177" s="71"/>
      <c r="E177" s="71"/>
      <c r="F177" s="71"/>
      <c r="G177" s="71"/>
      <c r="H177" s="269"/>
      <c r="I177" s="43"/>
      <c r="J177" s="43"/>
      <c r="K177" s="43"/>
      <c r="L177" s="71"/>
      <c r="M177" s="71"/>
      <c r="N177" s="71"/>
      <c r="O177" s="71"/>
      <c r="P177" s="71"/>
      <c r="Q177" s="71"/>
      <c r="R177" s="71"/>
      <c r="S177" s="71"/>
      <c r="T177" s="43"/>
      <c r="U177" s="43"/>
      <c r="V177" s="43"/>
      <c r="W177" s="43"/>
      <c r="X177" s="43"/>
      <c r="Y177" s="71"/>
      <c r="Z177" s="71"/>
    </row>
    <row r="178" spans="1:26" ht="11.25" customHeight="1" x14ac:dyDescent="0.2">
      <c r="A178" s="71"/>
      <c r="B178" s="71"/>
      <c r="C178" s="71"/>
      <c r="D178" s="71"/>
      <c r="E178" s="71"/>
      <c r="F178" s="71"/>
      <c r="G178" s="71"/>
      <c r="H178" s="269"/>
      <c r="I178" s="43"/>
      <c r="J178" s="43"/>
      <c r="K178" s="43"/>
      <c r="L178" s="71"/>
      <c r="M178" s="71"/>
      <c r="N178" s="71"/>
      <c r="O178" s="71"/>
      <c r="P178" s="71"/>
      <c r="Q178" s="71"/>
      <c r="R178" s="71"/>
      <c r="S178" s="71"/>
      <c r="T178" s="43"/>
      <c r="U178" s="43"/>
      <c r="V178" s="43"/>
      <c r="W178" s="43"/>
      <c r="X178" s="43"/>
      <c r="Y178" s="71"/>
      <c r="Z178" s="71"/>
    </row>
    <row r="179" spans="1:26" ht="11.25" customHeight="1" x14ac:dyDescent="0.2">
      <c r="A179" s="71"/>
      <c r="B179" s="71"/>
      <c r="C179" s="71"/>
      <c r="D179" s="71"/>
      <c r="E179" s="71"/>
      <c r="F179" s="71"/>
      <c r="G179" s="71"/>
      <c r="H179" s="269"/>
      <c r="I179" s="43"/>
      <c r="J179" s="43"/>
      <c r="K179" s="43"/>
      <c r="L179" s="71"/>
      <c r="M179" s="71"/>
      <c r="N179" s="71"/>
      <c r="O179" s="71"/>
      <c r="P179" s="71"/>
      <c r="Q179" s="71"/>
      <c r="R179" s="71"/>
      <c r="S179" s="71"/>
      <c r="T179" s="43"/>
      <c r="U179" s="43"/>
      <c r="V179" s="43"/>
      <c r="W179" s="43"/>
      <c r="X179" s="43"/>
      <c r="Y179" s="71"/>
      <c r="Z179" s="71"/>
    </row>
    <row r="180" spans="1:26" ht="11.25" customHeight="1" x14ac:dyDescent="0.2">
      <c r="A180" s="71"/>
      <c r="B180" s="71"/>
      <c r="C180" s="71"/>
      <c r="D180" s="71"/>
      <c r="E180" s="71"/>
      <c r="F180" s="71"/>
      <c r="G180" s="71"/>
      <c r="H180" s="269"/>
      <c r="I180" s="43"/>
      <c r="J180" s="43"/>
      <c r="K180" s="43"/>
      <c r="L180" s="71"/>
      <c r="M180" s="71"/>
      <c r="N180" s="71"/>
      <c r="O180" s="71"/>
      <c r="P180" s="71"/>
      <c r="Q180" s="71"/>
      <c r="R180" s="71"/>
      <c r="S180" s="71"/>
      <c r="T180" s="43"/>
      <c r="U180" s="43"/>
      <c r="V180" s="43"/>
      <c r="W180" s="43"/>
      <c r="X180" s="43"/>
      <c r="Y180" s="71"/>
      <c r="Z180" s="71"/>
    </row>
    <row r="181" spans="1:26" ht="11.25" customHeight="1" x14ac:dyDescent="0.2">
      <c r="A181" s="71"/>
      <c r="B181" s="71"/>
      <c r="C181" s="71"/>
      <c r="D181" s="71"/>
      <c r="E181" s="71"/>
      <c r="F181" s="71"/>
      <c r="G181" s="71"/>
      <c r="H181" s="269"/>
      <c r="I181" s="43"/>
      <c r="J181" s="43"/>
      <c r="K181" s="43"/>
      <c r="L181" s="71"/>
      <c r="M181" s="71"/>
      <c r="N181" s="71"/>
      <c r="O181" s="71"/>
      <c r="P181" s="71"/>
      <c r="Q181" s="71"/>
      <c r="R181" s="71"/>
      <c r="S181" s="71"/>
      <c r="T181" s="43"/>
      <c r="U181" s="43"/>
      <c r="V181" s="43"/>
      <c r="W181" s="43"/>
      <c r="X181" s="43"/>
      <c r="Y181" s="71"/>
      <c r="Z181" s="71"/>
    </row>
    <row r="182" spans="1:26" ht="11.25" customHeight="1" x14ac:dyDescent="0.2">
      <c r="A182" s="71"/>
      <c r="B182" s="71"/>
      <c r="C182" s="71"/>
      <c r="D182" s="71"/>
      <c r="E182" s="71"/>
      <c r="F182" s="71"/>
      <c r="G182" s="71"/>
      <c r="H182" s="269"/>
      <c r="I182" s="43"/>
      <c r="J182" s="43"/>
      <c r="K182" s="43"/>
      <c r="L182" s="71"/>
      <c r="M182" s="71"/>
      <c r="N182" s="71"/>
      <c r="O182" s="71"/>
      <c r="P182" s="71"/>
      <c r="Q182" s="71"/>
      <c r="R182" s="71"/>
      <c r="S182" s="71"/>
      <c r="T182" s="43"/>
      <c r="U182" s="43"/>
      <c r="V182" s="43"/>
      <c r="W182" s="43"/>
      <c r="X182" s="43"/>
      <c r="Y182" s="71"/>
      <c r="Z182" s="71"/>
    </row>
    <row r="183" spans="1:26" ht="11.25" customHeight="1" x14ac:dyDescent="0.2">
      <c r="A183" s="71"/>
      <c r="B183" s="71"/>
      <c r="C183" s="71"/>
      <c r="D183" s="71"/>
      <c r="E183" s="71"/>
      <c r="F183" s="71"/>
      <c r="G183" s="71"/>
      <c r="H183" s="269"/>
      <c r="I183" s="43"/>
      <c r="J183" s="43"/>
      <c r="K183" s="43"/>
      <c r="L183" s="71"/>
      <c r="M183" s="71"/>
      <c r="N183" s="71"/>
      <c r="O183" s="71"/>
      <c r="P183" s="71"/>
      <c r="Q183" s="71"/>
      <c r="R183" s="71"/>
      <c r="S183" s="71"/>
      <c r="T183" s="43"/>
      <c r="U183" s="43"/>
      <c r="V183" s="43"/>
      <c r="W183" s="43"/>
      <c r="X183" s="43"/>
      <c r="Y183" s="71"/>
      <c r="Z183" s="71"/>
    </row>
    <row r="184" spans="1:26" ht="11.25" customHeight="1" x14ac:dyDescent="0.2">
      <c r="A184" s="71"/>
      <c r="B184" s="71"/>
      <c r="C184" s="71"/>
      <c r="D184" s="71"/>
      <c r="E184" s="71"/>
      <c r="F184" s="71"/>
      <c r="G184" s="71"/>
      <c r="H184" s="269"/>
      <c r="I184" s="43"/>
      <c r="J184" s="43"/>
      <c r="K184" s="43"/>
      <c r="L184" s="71"/>
      <c r="M184" s="71"/>
      <c r="N184" s="71"/>
      <c r="O184" s="71"/>
      <c r="P184" s="71"/>
      <c r="Q184" s="71"/>
      <c r="R184" s="71"/>
      <c r="S184" s="71"/>
      <c r="T184" s="43"/>
      <c r="U184" s="43"/>
      <c r="V184" s="43"/>
      <c r="W184" s="43"/>
      <c r="X184" s="43"/>
      <c r="Y184" s="71"/>
      <c r="Z184" s="71"/>
    </row>
    <row r="185" spans="1:26" ht="11.25" customHeight="1" x14ac:dyDescent="0.2">
      <c r="A185" s="71"/>
      <c r="B185" s="71"/>
      <c r="C185" s="71"/>
      <c r="D185" s="71"/>
      <c r="E185" s="71"/>
      <c r="F185" s="71"/>
      <c r="G185" s="71"/>
      <c r="H185" s="269"/>
      <c r="I185" s="43"/>
      <c r="J185" s="43"/>
      <c r="K185" s="43"/>
      <c r="L185" s="71"/>
      <c r="M185" s="71"/>
      <c r="N185" s="71"/>
      <c r="O185" s="71"/>
      <c r="P185" s="71"/>
      <c r="Q185" s="71"/>
      <c r="R185" s="71"/>
      <c r="S185" s="71"/>
      <c r="T185" s="43"/>
      <c r="U185" s="43"/>
      <c r="V185" s="43"/>
      <c r="W185" s="43"/>
      <c r="X185" s="43"/>
      <c r="Y185" s="71"/>
      <c r="Z185" s="71"/>
    </row>
    <row r="186" spans="1:26" ht="11.25" customHeight="1" x14ac:dyDescent="0.2">
      <c r="A186" s="71"/>
      <c r="B186" s="71"/>
      <c r="C186" s="71"/>
      <c r="D186" s="71"/>
      <c r="E186" s="71"/>
      <c r="F186" s="71"/>
      <c r="G186" s="71"/>
      <c r="H186" s="269"/>
      <c r="I186" s="43"/>
      <c r="J186" s="43"/>
      <c r="K186" s="43"/>
      <c r="L186" s="71"/>
      <c r="M186" s="71"/>
      <c r="N186" s="71"/>
      <c r="O186" s="71"/>
      <c r="P186" s="71"/>
      <c r="Q186" s="71"/>
      <c r="R186" s="71"/>
      <c r="S186" s="71"/>
      <c r="T186" s="43"/>
      <c r="U186" s="43"/>
      <c r="V186" s="43"/>
      <c r="W186" s="43"/>
      <c r="X186" s="43"/>
      <c r="Y186" s="71"/>
      <c r="Z186" s="71"/>
    </row>
    <row r="187" spans="1:26" ht="11.25" customHeight="1" x14ac:dyDescent="0.2">
      <c r="A187" s="71"/>
      <c r="B187" s="71"/>
      <c r="C187" s="71"/>
      <c r="D187" s="71"/>
      <c r="E187" s="71"/>
      <c r="F187" s="71"/>
      <c r="G187" s="71"/>
      <c r="H187" s="269"/>
      <c r="I187" s="43"/>
      <c r="J187" s="43"/>
      <c r="K187" s="43"/>
      <c r="L187" s="71"/>
      <c r="M187" s="71"/>
      <c r="N187" s="71"/>
      <c r="O187" s="71"/>
      <c r="P187" s="71"/>
      <c r="Q187" s="71"/>
      <c r="R187" s="71"/>
      <c r="S187" s="71"/>
      <c r="T187" s="43"/>
      <c r="U187" s="43"/>
      <c r="V187" s="43"/>
      <c r="W187" s="43"/>
      <c r="X187" s="43"/>
      <c r="Y187" s="71"/>
      <c r="Z187" s="71"/>
    </row>
    <row r="188" spans="1:26" ht="11.25" customHeight="1" x14ac:dyDescent="0.2">
      <c r="A188" s="71"/>
      <c r="B188" s="71"/>
      <c r="C188" s="71"/>
      <c r="D188" s="71"/>
      <c r="E188" s="71"/>
      <c r="F188" s="71"/>
      <c r="G188" s="71"/>
      <c r="H188" s="269"/>
      <c r="I188" s="43"/>
      <c r="J188" s="43"/>
      <c r="K188" s="43"/>
      <c r="L188" s="71"/>
      <c r="M188" s="71"/>
      <c r="N188" s="71"/>
      <c r="O188" s="71"/>
      <c r="P188" s="71"/>
      <c r="Q188" s="71"/>
      <c r="R188" s="71"/>
      <c r="S188" s="71"/>
      <c r="T188" s="43"/>
      <c r="U188" s="43"/>
      <c r="V188" s="43"/>
      <c r="W188" s="43"/>
      <c r="X188" s="43"/>
      <c r="Y188" s="71"/>
      <c r="Z188" s="71"/>
    </row>
    <row r="189" spans="1:26" ht="11.25" customHeight="1" x14ac:dyDescent="0.2">
      <c r="A189" s="71"/>
      <c r="B189" s="71"/>
      <c r="C189" s="71"/>
      <c r="D189" s="71"/>
      <c r="E189" s="71"/>
      <c r="F189" s="71"/>
      <c r="G189" s="71"/>
      <c r="H189" s="269"/>
      <c r="I189" s="43"/>
      <c r="J189" s="43"/>
      <c r="K189" s="43"/>
      <c r="L189" s="71"/>
      <c r="M189" s="71"/>
      <c r="N189" s="71"/>
      <c r="O189" s="71"/>
      <c r="P189" s="71"/>
      <c r="Q189" s="71"/>
      <c r="R189" s="71"/>
      <c r="S189" s="71"/>
      <c r="T189" s="43"/>
      <c r="U189" s="43"/>
      <c r="V189" s="43"/>
      <c r="W189" s="43"/>
      <c r="X189" s="43"/>
      <c r="Y189" s="71"/>
      <c r="Z189" s="71"/>
    </row>
    <row r="190" spans="1:26" ht="11.25" customHeight="1" x14ac:dyDescent="0.2">
      <c r="A190" s="71"/>
      <c r="B190" s="71"/>
      <c r="C190" s="71"/>
      <c r="D190" s="71"/>
      <c r="E190" s="71"/>
      <c r="F190" s="71"/>
      <c r="G190" s="71"/>
      <c r="H190" s="269"/>
      <c r="I190" s="43"/>
      <c r="J190" s="43"/>
      <c r="K190" s="43"/>
      <c r="L190" s="71"/>
      <c r="M190" s="71"/>
      <c r="N190" s="71"/>
      <c r="O190" s="71"/>
      <c r="P190" s="71"/>
      <c r="Q190" s="71"/>
      <c r="R190" s="71"/>
      <c r="S190" s="71"/>
      <c r="T190" s="43"/>
      <c r="U190" s="43"/>
      <c r="V190" s="43"/>
      <c r="W190" s="43"/>
      <c r="X190" s="43"/>
      <c r="Y190" s="71"/>
      <c r="Z190" s="71"/>
    </row>
    <row r="191" spans="1:26" ht="11.25" customHeight="1" x14ac:dyDescent="0.2">
      <c r="A191" s="71"/>
      <c r="B191" s="71"/>
      <c r="C191" s="71"/>
      <c r="D191" s="71"/>
      <c r="E191" s="71"/>
      <c r="F191" s="71"/>
      <c r="G191" s="71"/>
      <c r="H191" s="269"/>
      <c r="I191" s="43"/>
      <c r="J191" s="43"/>
      <c r="K191" s="43"/>
      <c r="L191" s="71"/>
      <c r="M191" s="71"/>
      <c r="N191" s="71"/>
      <c r="O191" s="71"/>
      <c r="P191" s="71"/>
      <c r="Q191" s="71"/>
      <c r="R191" s="71"/>
      <c r="S191" s="71"/>
      <c r="T191" s="43"/>
      <c r="U191" s="43"/>
      <c r="V191" s="43"/>
      <c r="W191" s="43"/>
      <c r="X191" s="43"/>
      <c r="Y191" s="71"/>
      <c r="Z191" s="71"/>
    </row>
    <row r="192" spans="1:26" ht="11.25" customHeight="1" x14ac:dyDescent="0.2">
      <c r="A192" s="71"/>
      <c r="B192" s="71"/>
      <c r="C192" s="71"/>
      <c r="D192" s="71"/>
      <c r="E192" s="71"/>
      <c r="F192" s="71"/>
      <c r="G192" s="71"/>
      <c r="H192" s="269"/>
      <c r="I192" s="43"/>
      <c r="J192" s="43"/>
      <c r="K192" s="43"/>
      <c r="L192" s="71"/>
      <c r="M192" s="71"/>
      <c r="N192" s="71"/>
      <c r="O192" s="71"/>
      <c r="P192" s="71"/>
      <c r="Q192" s="71"/>
      <c r="R192" s="71"/>
      <c r="S192" s="71"/>
      <c r="T192" s="43"/>
      <c r="U192" s="43"/>
      <c r="V192" s="43"/>
      <c r="W192" s="43"/>
      <c r="X192" s="43"/>
      <c r="Y192" s="71"/>
      <c r="Z192" s="71"/>
    </row>
    <row r="193" spans="1:26" ht="11.25" customHeight="1" x14ac:dyDescent="0.2">
      <c r="A193" s="71"/>
      <c r="B193" s="71"/>
      <c r="C193" s="71"/>
      <c r="D193" s="71"/>
      <c r="E193" s="71"/>
      <c r="F193" s="71"/>
      <c r="G193" s="71"/>
      <c r="H193" s="269"/>
      <c r="I193" s="43"/>
      <c r="J193" s="43"/>
      <c r="K193" s="43"/>
      <c r="L193" s="71"/>
      <c r="M193" s="71"/>
      <c r="N193" s="71"/>
      <c r="O193" s="71"/>
      <c r="P193" s="71"/>
      <c r="Q193" s="71"/>
      <c r="R193" s="71"/>
      <c r="S193" s="71"/>
      <c r="T193" s="43"/>
      <c r="U193" s="43"/>
      <c r="V193" s="43"/>
      <c r="W193" s="43"/>
      <c r="X193" s="43"/>
      <c r="Y193" s="71"/>
      <c r="Z193" s="71"/>
    </row>
    <row r="194" spans="1:26" ht="11.25" customHeight="1" x14ac:dyDescent="0.2">
      <c r="A194" s="71"/>
      <c r="B194" s="71"/>
      <c r="C194" s="71"/>
      <c r="D194" s="71"/>
      <c r="E194" s="71"/>
      <c r="F194" s="71"/>
      <c r="G194" s="71"/>
      <c r="H194" s="269"/>
      <c r="I194" s="43"/>
      <c r="J194" s="43"/>
      <c r="K194" s="43"/>
      <c r="L194" s="71"/>
      <c r="M194" s="71"/>
      <c r="N194" s="71"/>
      <c r="O194" s="71"/>
      <c r="P194" s="71"/>
      <c r="Q194" s="71"/>
      <c r="R194" s="71"/>
      <c r="S194" s="71"/>
      <c r="T194" s="43"/>
      <c r="U194" s="43"/>
      <c r="V194" s="43"/>
      <c r="W194" s="43"/>
      <c r="X194" s="43"/>
      <c r="Y194" s="71"/>
      <c r="Z194" s="71"/>
    </row>
    <row r="195" spans="1:26" ht="11.25" customHeight="1" x14ac:dyDescent="0.2">
      <c r="A195" s="71"/>
      <c r="B195" s="71"/>
      <c r="C195" s="71"/>
      <c r="D195" s="71"/>
      <c r="E195" s="71"/>
      <c r="F195" s="71"/>
      <c r="G195" s="71"/>
      <c r="H195" s="269"/>
      <c r="I195" s="43"/>
      <c r="J195" s="43"/>
      <c r="K195" s="43"/>
      <c r="L195" s="71"/>
      <c r="M195" s="71"/>
      <c r="N195" s="71"/>
      <c r="O195" s="71"/>
      <c r="P195" s="71"/>
      <c r="Q195" s="71"/>
      <c r="R195" s="71"/>
      <c r="S195" s="71"/>
      <c r="T195" s="43"/>
      <c r="U195" s="43"/>
      <c r="V195" s="43"/>
      <c r="W195" s="43"/>
      <c r="X195" s="43"/>
      <c r="Y195" s="71"/>
      <c r="Z195" s="71"/>
    </row>
    <row r="196" spans="1:26" ht="11.25" customHeight="1" x14ac:dyDescent="0.2">
      <c r="A196" s="71"/>
      <c r="B196" s="71"/>
      <c r="C196" s="71"/>
      <c r="D196" s="71"/>
      <c r="E196" s="71"/>
      <c r="F196" s="71"/>
      <c r="G196" s="71"/>
      <c r="H196" s="269"/>
      <c r="I196" s="43"/>
      <c r="J196" s="43"/>
      <c r="K196" s="43"/>
      <c r="L196" s="71"/>
      <c r="M196" s="71"/>
      <c r="N196" s="71"/>
      <c r="O196" s="71"/>
      <c r="P196" s="71"/>
      <c r="Q196" s="71"/>
      <c r="R196" s="71"/>
      <c r="S196" s="71"/>
      <c r="T196" s="43"/>
      <c r="U196" s="43"/>
      <c r="V196" s="43"/>
      <c r="W196" s="43"/>
      <c r="X196" s="43"/>
      <c r="Y196" s="71"/>
      <c r="Z196" s="71"/>
    </row>
    <row r="197" spans="1:26" ht="11.25" customHeight="1" x14ac:dyDescent="0.2">
      <c r="A197" s="71"/>
      <c r="B197" s="71"/>
      <c r="C197" s="71"/>
      <c r="D197" s="71"/>
      <c r="E197" s="71"/>
      <c r="F197" s="71"/>
      <c r="G197" s="71"/>
      <c r="H197" s="269"/>
      <c r="I197" s="43"/>
      <c r="J197" s="43"/>
      <c r="K197" s="43"/>
      <c r="L197" s="71"/>
      <c r="M197" s="71"/>
      <c r="N197" s="71"/>
      <c r="O197" s="71"/>
      <c r="P197" s="71"/>
      <c r="Q197" s="71"/>
      <c r="R197" s="71"/>
      <c r="S197" s="71"/>
      <c r="T197" s="43"/>
      <c r="U197" s="43"/>
      <c r="V197" s="43"/>
      <c r="W197" s="43"/>
      <c r="X197" s="43"/>
      <c r="Y197" s="71"/>
      <c r="Z197" s="71"/>
    </row>
    <row r="198" spans="1:26" ht="11.25" customHeight="1" x14ac:dyDescent="0.2">
      <c r="A198" s="71"/>
      <c r="B198" s="71"/>
      <c r="C198" s="71"/>
      <c r="D198" s="71"/>
      <c r="E198" s="71"/>
      <c r="F198" s="71"/>
      <c r="G198" s="71"/>
      <c r="H198" s="269"/>
      <c r="I198" s="43"/>
      <c r="J198" s="43"/>
      <c r="K198" s="43"/>
      <c r="L198" s="71"/>
      <c r="M198" s="71"/>
      <c r="N198" s="71"/>
      <c r="O198" s="71"/>
      <c r="P198" s="71"/>
      <c r="Q198" s="71"/>
      <c r="R198" s="71"/>
      <c r="S198" s="71"/>
      <c r="T198" s="43"/>
      <c r="U198" s="43"/>
      <c r="V198" s="43"/>
      <c r="W198" s="43"/>
      <c r="X198" s="43"/>
      <c r="Y198" s="71"/>
      <c r="Z198" s="71"/>
    </row>
    <row r="199" spans="1:26" ht="11.25" customHeight="1" x14ac:dyDescent="0.2">
      <c r="A199" s="71"/>
      <c r="B199" s="71"/>
      <c r="C199" s="71"/>
      <c r="D199" s="71"/>
      <c r="E199" s="71"/>
      <c r="F199" s="71"/>
      <c r="G199" s="71"/>
      <c r="H199" s="269"/>
      <c r="I199" s="43"/>
      <c r="J199" s="43"/>
      <c r="K199" s="43"/>
      <c r="L199" s="71"/>
      <c r="M199" s="71"/>
      <c r="N199" s="71"/>
      <c r="O199" s="71"/>
      <c r="P199" s="71"/>
      <c r="Q199" s="71"/>
      <c r="R199" s="71"/>
      <c r="S199" s="71"/>
      <c r="T199" s="43"/>
      <c r="U199" s="43"/>
      <c r="V199" s="43"/>
      <c r="W199" s="43"/>
      <c r="X199" s="43"/>
      <c r="Y199" s="71"/>
      <c r="Z199" s="71"/>
    </row>
    <row r="200" spans="1:26" ht="11.25" customHeight="1" x14ac:dyDescent="0.2">
      <c r="A200" s="71"/>
      <c r="B200" s="71"/>
      <c r="C200" s="71"/>
      <c r="D200" s="71"/>
      <c r="E200" s="71"/>
      <c r="F200" s="71"/>
      <c r="G200" s="71"/>
      <c r="H200" s="269"/>
      <c r="I200" s="43"/>
      <c r="J200" s="43"/>
      <c r="K200" s="43"/>
      <c r="L200" s="71"/>
      <c r="M200" s="71"/>
      <c r="N200" s="71"/>
      <c r="O200" s="71"/>
      <c r="P200" s="71"/>
      <c r="Q200" s="71"/>
      <c r="R200" s="71"/>
      <c r="S200" s="71"/>
      <c r="T200" s="43"/>
      <c r="U200" s="43"/>
      <c r="V200" s="43"/>
      <c r="W200" s="43"/>
      <c r="X200" s="43"/>
      <c r="Y200" s="71"/>
      <c r="Z200" s="71"/>
    </row>
    <row r="201" spans="1:26" ht="11.25" customHeight="1" x14ac:dyDescent="0.2">
      <c r="A201" s="71"/>
      <c r="B201" s="71"/>
      <c r="C201" s="71"/>
      <c r="D201" s="71"/>
      <c r="E201" s="71"/>
      <c r="F201" s="71"/>
      <c r="G201" s="71"/>
      <c r="H201" s="269"/>
      <c r="I201" s="43"/>
      <c r="J201" s="43"/>
      <c r="K201" s="43"/>
      <c r="L201" s="71"/>
      <c r="M201" s="71"/>
      <c r="N201" s="71"/>
      <c r="O201" s="71"/>
      <c r="P201" s="71"/>
      <c r="Q201" s="71"/>
      <c r="R201" s="71"/>
      <c r="S201" s="71"/>
      <c r="T201" s="43"/>
      <c r="U201" s="43"/>
      <c r="V201" s="43"/>
      <c r="W201" s="43"/>
      <c r="X201" s="43"/>
      <c r="Y201" s="71"/>
      <c r="Z201" s="71"/>
    </row>
    <row r="202" spans="1:26" ht="11.25" customHeight="1" x14ac:dyDescent="0.2">
      <c r="A202" s="71"/>
      <c r="B202" s="71"/>
      <c r="C202" s="71"/>
      <c r="D202" s="71"/>
      <c r="E202" s="71"/>
      <c r="F202" s="71"/>
      <c r="G202" s="71"/>
      <c r="H202" s="269"/>
      <c r="I202" s="43"/>
      <c r="J202" s="43"/>
      <c r="K202" s="43"/>
      <c r="L202" s="71"/>
      <c r="M202" s="71"/>
      <c r="N202" s="71"/>
      <c r="O202" s="71"/>
      <c r="P202" s="71"/>
      <c r="Q202" s="71"/>
      <c r="R202" s="71"/>
      <c r="S202" s="71"/>
      <c r="T202" s="43"/>
      <c r="U202" s="43"/>
      <c r="V202" s="43"/>
      <c r="W202" s="43"/>
      <c r="X202" s="43"/>
      <c r="Y202" s="71"/>
      <c r="Z202" s="71"/>
    </row>
    <row r="203" spans="1:26" ht="11.25" customHeight="1" x14ac:dyDescent="0.2">
      <c r="A203" s="71"/>
      <c r="B203" s="71"/>
      <c r="C203" s="71"/>
      <c r="D203" s="71"/>
      <c r="E203" s="71"/>
      <c r="F203" s="71"/>
      <c r="G203" s="71"/>
      <c r="H203" s="269"/>
      <c r="I203" s="43"/>
      <c r="J203" s="43"/>
      <c r="K203" s="43"/>
      <c r="L203" s="71"/>
      <c r="M203" s="71"/>
      <c r="N203" s="71"/>
      <c r="O203" s="71"/>
      <c r="P203" s="71"/>
      <c r="Q203" s="71"/>
      <c r="R203" s="71"/>
      <c r="S203" s="71"/>
      <c r="T203" s="43"/>
      <c r="U203" s="43"/>
      <c r="V203" s="43"/>
      <c r="W203" s="43"/>
      <c r="X203" s="43"/>
      <c r="Y203" s="71"/>
      <c r="Z203" s="71"/>
    </row>
    <row r="204" spans="1:26" ht="11.25" customHeight="1" x14ac:dyDescent="0.2">
      <c r="A204" s="71"/>
      <c r="B204" s="71"/>
      <c r="C204" s="71"/>
      <c r="D204" s="71"/>
      <c r="E204" s="71"/>
      <c r="F204" s="71"/>
      <c r="G204" s="71"/>
      <c r="H204" s="269"/>
      <c r="I204" s="43"/>
      <c r="J204" s="43"/>
      <c r="K204" s="43"/>
      <c r="L204" s="71"/>
      <c r="M204" s="71"/>
      <c r="N204" s="71"/>
      <c r="O204" s="71"/>
      <c r="P204" s="71"/>
      <c r="Q204" s="71"/>
      <c r="R204" s="71"/>
      <c r="S204" s="71"/>
      <c r="T204" s="43"/>
      <c r="U204" s="43"/>
      <c r="V204" s="43"/>
      <c r="W204" s="43"/>
      <c r="X204" s="43"/>
      <c r="Y204" s="71"/>
      <c r="Z204" s="71"/>
    </row>
    <row r="205" spans="1:26" ht="11.25" customHeight="1" x14ac:dyDescent="0.2">
      <c r="A205" s="71"/>
      <c r="B205" s="71"/>
      <c r="C205" s="71"/>
      <c r="D205" s="71"/>
      <c r="E205" s="71"/>
      <c r="F205" s="71"/>
      <c r="G205" s="71"/>
      <c r="H205" s="269"/>
      <c r="I205" s="43"/>
      <c r="J205" s="43"/>
      <c r="K205" s="43"/>
      <c r="L205" s="71"/>
      <c r="M205" s="71"/>
      <c r="N205" s="71"/>
      <c r="O205" s="71"/>
      <c r="P205" s="71"/>
      <c r="Q205" s="71"/>
      <c r="R205" s="71"/>
      <c r="S205" s="71"/>
      <c r="T205" s="43"/>
      <c r="U205" s="43"/>
      <c r="V205" s="43"/>
      <c r="W205" s="43"/>
      <c r="X205" s="43"/>
      <c r="Y205" s="71"/>
      <c r="Z205" s="71"/>
    </row>
    <row r="206" spans="1:26" ht="11.25" customHeight="1" x14ac:dyDescent="0.2">
      <c r="A206" s="71"/>
      <c r="B206" s="71"/>
      <c r="C206" s="71"/>
      <c r="D206" s="71"/>
      <c r="E206" s="71"/>
      <c r="F206" s="71"/>
      <c r="G206" s="71"/>
      <c r="H206" s="269"/>
      <c r="I206" s="43"/>
      <c r="J206" s="43"/>
      <c r="K206" s="43"/>
      <c r="L206" s="71"/>
      <c r="M206" s="71"/>
      <c r="N206" s="71"/>
      <c r="O206" s="71"/>
      <c r="P206" s="71"/>
      <c r="Q206" s="71"/>
      <c r="R206" s="71"/>
      <c r="S206" s="71"/>
      <c r="T206" s="43"/>
      <c r="U206" s="43"/>
      <c r="V206" s="43"/>
      <c r="W206" s="43"/>
      <c r="X206" s="43"/>
      <c r="Y206" s="71"/>
      <c r="Z206" s="71"/>
    </row>
    <row r="207" spans="1:26" ht="11.25" customHeight="1" x14ac:dyDescent="0.2">
      <c r="A207" s="71"/>
      <c r="B207" s="71"/>
      <c r="C207" s="71"/>
      <c r="D207" s="71"/>
      <c r="E207" s="71"/>
      <c r="F207" s="71"/>
      <c r="G207" s="71"/>
      <c r="H207" s="269"/>
      <c r="I207" s="43"/>
      <c r="J207" s="43"/>
      <c r="K207" s="43"/>
      <c r="L207" s="71"/>
      <c r="M207" s="71"/>
      <c r="N207" s="71"/>
      <c r="O207" s="71"/>
      <c r="P207" s="71"/>
      <c r="Q207" s="71"/>
      <c r="R207" s="71"/>
      <c r="S207" s="71"/>
      <c r="T207" s="43"/>
      <c r="U207" s="43"/>
      <c r="V207" s="43"/>
      <c r="W207" s="43"/>
      <c r="X207" s="43"/>
      <c r="Y207" s="71"/>
      <c r="Z207" s="71"/>
    </row>
    <row r="208" spans="1:26" ht="11.25" customHeight="1" x14ac:dyDescent="0.2">
      <c r="A208" s="71"/>
      <c r="B208" s="71"/>
      <c r="C208" s="71"/>
      <c r="D208" s="71"/>
      <c r="E208" s="71"/>
      <c r="F208" s="71"/>
      <c r="G208" s="71"/>
      <c r="H208" s="269"/>
      <c r="I208" s="43"/>
      <c r="J208" s="43"/>
      <c r="K208" s="43"/>
      <c r="L208" s="71"/>
      <c r="M208" s="71"/>
      <c r="N208" s="71"/>
      <c r="O208" s="71"/>
      <c r="P208" s="71"/>
      <c r="Q208" s="71"/>
      <c r="R208" s="71"/>
      <c r="S208" s="71"/>
      <c r="T208" s="43"/>
      <c r="U208" s="43"/>
      <c r="V208" s="43"/>
      <c r="W208" s="43"/>
      <c r="X208" s="43"/>
      <c r="Y208" s="71"/>
      <c r="Z208" s="71"/>
    </row>
    <row r="209" spans="1:26" ht="11.25" customHeight="1" x14ac:dyDescent="0.2">
      <c r="A209" s="71"/>
      <c r="B209" s="71"/>
      <c r="C209" s="71"/>
      <c r="D209" s="71"/>
      <c r="E209" s="71"/>
      <c r="F209" s="71"/>
      <c r="G209" s="71"/>
      <c r="H209" s="269"/>
      <c r="I209" s="43"/>
      <c r="J209" s="43"/>
      <c r="K209" s="43"/>
      <c r="L209" s="71"/>
      <c r="M209" s="71"/>
      <c r="N209" s="71"/>
      <c r="O209" s="71"/>
      <c r="P209" s="71"/>
      <c r="Q209" s="71"/>
      <c r="R209" s="71"/>
      <c r="S209" s="71"/>
      <c r="T209" s="43"/>
      <c r="U209" s="43"/>
      <c r="V209" s="43"/>
      <c r="W209" s="43"/>
      <c r="X209" s="43"/>
      <c r="Y209" s="71"/>
      <c r="Z209" s="71"/>
    </row>
    <row r="210" spans="1:26" ht="11.25" customHeight="1" x14ac:dyDescent="0.2">
      <c r="A210" s="71"/>
      <c r="B210" s="71"/>
      <c r="C210" s="71"/>
      <c r="D210" s="71"/>
      <c r="E210" s="71"/>
      <c r="F210" s="71"/>
      <c r="G210" s="71"/>
      <c r="H210" s="269"/>
      <c r="I210" s="43"/>
      <c r="J210" s="43"/>
      <c r="K210" s="43"/>
      <c r="L210" s="71"/>
      <c r="M210" s="71"/>
      <c r="N210" s="71"/>
      <c r="O210" s="71"/>
      <c r="P210" s="71"/>
      <c r="Q210" s="71"/>
      <c r="R210" s="71"/>
      <c r="S210" s="71"/>
      <c r="T210" s="43"/>
      <c r="U210" s="43"/>
      <c r="V210" s="43"/>
      <c r="W210" s="43"/>
      <c r="X210" s="43"/>
      <c r="Y210" s="71"/>
      <c r="Z210" s="71"/>
    </row>
    <row r="211" spans="1:26" ht="11.25" customHeight="1" x14ac:dyDescent="0.2">
      <c r="A211" s="71"/>
      <c r="B211" s="71"/>
      <c r="C211" s="71"/>
      <c r="D211" s="71"/>
      <c r="E211" s="71"/>
      <c r="F211" s="71"/>
      <c r="G211" s="71"/>
      <c r="H211" s="269"/>
      <c r="I211" s="43"/>
      <c r="J211" s="43"/>
      <c r="K211" s="43"/>
      <c r="L211" s="71"/>
      <c r="M211" s="71"/>
      <c r="N211" s="71"/>
      <c r="O211" s="71"/>
      <c r="P211" s="71"/>
      <c r="Q211" s="71"/>
      <c r="R211" s="71"/>
      <c r="S211" s="71"/>
      <c r="T211" s="43"/>
      <c r="U211" s="43"/>
      <c r="V211" s="43"/>
      <c r="W211" s="43"/>
      <c r="X211" s="43"/>
      <c r="Y211" s="71"/>
      <c r="Z211" s="71"/>
    </row>
    <row r="212" spans="1:26" ht="11.25" customHeight="1" x14ac:dyDescent="0.2">
      <c r="A212" s="71"/>
      <c r="B212" s="71"/>
      <c r="C212" s="71"/>
      <c r="D212" s="71"/>
      <c r="E212" s="71"/>
      <c r="F212" s="71"/>
      <c r="G212" s="71"/>
      <c r="H212" s="269"/>
      <c r="I212" s="43"/>
      <c r="J212" s="43"/>
      <c r="K212" s="43"/>
      <c r="L212" s="71"/>
      <c r="M212" s="71"/>
      <c r="N212" s="71"/>
      <c r="O212" s="71"/>
      <c r="P212" s="71"/>
      <c r="Q212" s="71"/>
      <c r="R212" s="71"/>
      <c r="S212" s="71"/>
      <c r="T212" s="43"/>
      <c r="U212" s="43"/>
      <c r="V212" s="43"/>
      <c r="W212" s="43"/>
      <c r="X212" s="43"/>
      <c r="Y212" s="71"/>
      <c r="Z212" s="71"/>
    </row>
    <row r="213" spans="1:26" ht="11.25" customHeight="1" x14ac:dyDescent="0.2">
      <c r="A213" s="71"/>
      <c r="B213" s="71"/>
      <c r="C213" s="71"/>
      <c r="D213" s="71"/>
      <c r="E213" s="71"/>
      <c r="F213" s="71"/>
      <c r="G213" s="71"/>
      <c r="H213" s="269"/>
      <c r="I213" s="43"/>
      <c r="J213" s="43"/>
      <c r="K213" s="43"/>
      <c r="L213" s="71"/>
      <c r="M213" s="71"/>
      <c r="N213" s="71"/>
      <c r="O213" s="71"/>
      <c r="P213" s="71"/>
      <c r="Q213" s="71"/>
      <c r="R213" s="71"/>
      <c r="S213" s="71"/>
      <c r="T213" s="43"/>
      <c r="U213" s="43"/>
      <c r="V213" s="43"/>
      <c r="W213" s="43"/>
      <c r="X213" s="43"/>
      <c r="Y213" s="71"/>
      <c r="Z213" s="71"/>
    </row>
    <row r="214" spans="1:26" ht="11.25" customHeight="1" x14ac:dyDescent="0.2">
      <c r="A214" s="71"/>
      <c r="B214" s="71"/>
      <c r="C214" s="71"/>
      <c r="D214" s="71"/>
      <c r="E214" s="71"/>
      <c r="F214" s="71"/>
      <c r="G214" s="71"/>
      <c r="H214" s="269"/>
      <c r="I214" s="43"/>
      <c r="J214" s="43"/>
      <c r="K214" s="43"/>
      <c r="L214" s="71"/>
      <c r="M214" s="71"/>
      <c r="N214" s="71"/>
      <c r="O214" s="71"/>
      <c r="P214" s="71"/>
      <c r="Q214" s="71"/>
      <c r="R214" s="71"/>
      <c r="S214" s="71"/>
      <c r="T214" s="43"/>
      <c r="U214" s="43"/>
      <c r="V214" s="43"/>
      <c r="W214" s="43"/>
      <c r="X214" s="43"/>
      <c r="Y214" s="71"/>
      <c r="Z214" s="71"/>
    </row>
    <row r="215" spans="1:26" ht="11.25" customHeight="1" x14ac:dyDescent="0.2">
      <c r="A215" s="71"/>
      <c r="B215" s="71"/>
      <c r="C215" s="71"/>
      <c r="D215" s="71"/>
      <c r="E215" s="71"/>
      <c r="F215" s="71"/>
      <c r="G215" s="71"/>
      <c r="H215" s="269"/>
      <c r="I215" s="43"/>
      <c r="J215" s="43"/>
      <c r="K215" s="43"/>
      <c r="L215" s="71"/>
      <c r="M215" s="71"/>
      <c r="N215" s="71"/>
      <c r="O215" s="71"/>
      <c r="P215" s="71"/>
      <c r="Q215" s="71"/>
      <c r="R215" s="71"/>
      <c r="S215" s="71"/>
      <c r="T215" s="43"/>
      <c r="U215" s="43"/>
      <c r="V215" s="43"/>
      <c r="W215" s="43"/>
      <c r="X215" s="43"/>
      <c r="Y215" s="71"/>
      <c r="Z215" s="71"/>
    </row>
    <row r="216" spans="1:26" ht="11.25" customHeight="1" x14ac:dyDescent="0.2">
      <c r="A216" s="71"/>
      <c r="B216" s="71"/>
      <c r="C216" s="71"/>
      <c r="D216" s="71"/>
      <c r="E216" s="71"/>
      <c r="F216" s="71"/>
      <c r="G216" s="71"/>
      <c r="H216" s="269"/>
      <c r="I216" s="43"/>
      <c r="J216" s="43"/>
      <c r="K216" s="43"/>
      <c r="L216" s="71"/>
      <c r="M216" s="71"/>
      <c r="N216" s="71"/>
      <c r="O216" s="71"/>
      <c r="P216" s="71"/>
      <c r="Q216" s="71"/>
      <c r="R216" s="71"/>
      <c r="S216" s="71"/>
      <c r="T216" s="43"/>
      <c r="U216" s="43"/>
      <c r="V216" s="43"/>
      <c r="W216" s="43"/>
      <c r="X216" s="43"/>
      <c r="Y216" s="71"/>
      <c r="Z216" s="71"/>
    </row>
    <row r="217" spans="1:26" ht="11.25" customHeight="1" x14ac:dyDescent="0.2">
      <c r="A217" s="71"/>
      <c r="B217" s="71"/>
      <c r="C217" s="71"/>
      <c r="D217" s="71"/>
      <c r="E217" s="71"/>
      <c r="F217" s="71"/>
      <c r="G217" s="71"/>
      <c r="H217" s="269"/>
      <c r="I217" s="43"/>
      <c r="J217" s="43"/>
      <c r="K217" s="43"/>
      <c r="L217" s="71"/>
      <c r="M217" s="71"/>
      <c r="N217" s="71"/>
      <c r="O217" s="71"/>
      <c r="P217" s="71"/>
      <c r="Q217" s="71"/>
      <c r="R217" s="71"/>
      <c r="S217" s="71"/>
      <c r="T217" s="43"/>
      <c r="U217" s="43"/>
      <c r="V217" s="43"/>
      <c r="W217" s="43"/>
      <c r="X217" s="43"/>
      <c r="Y217" s="71"/>
      <c r="Z217" s="71"/>
    </row>
    <row r="218" spans="1:26" ht="11.25" customHeight="1" x14ac:dyDescent="0.2">
      <c r="A218" s="71"/>
      <c r="B218" s="71"/>
      <c r="C218" s="71"/>
      <c r="D218" s="71"/>
      <c r="E218" s="71"/>
      <c r="F218" s="71"/>
      <c r="G218" s="71"/>
      <c r="H218" s="269"/>
      <c r="I218" s="43"/>
      <c r="J218" s="43"/>
      <c r="K218" s="43"/>
      <c r="L218" s="71"/>
      <c r="M218" s="71"/>
      <c r="N218" s="71"/>
      <c r="O218" s="71"/>
      <c r="P218" s="71"/>
      <c r="Q218" s="71"/>
      <c r="R218" s="71"/>
      <c r="S218" s="71"/>
      <c r="T218" s="43"/>
      <c r="U218" s="43"/>
      <c r="V218" s="43"/>
      <c r="W218" s="43"/>
      <c r="X218" s="43"/>
      <c r="Y218" s="71"/>
      <c r="Z218" s="71"/>
    </row>
    <row r="219" spans="1:26" ht="11.25" customHeight="1" x14ac:dyDescent="0.2">
      <c r="A219" s="71"/>
      <c r="B219" s="71"/>
      <c r="C219" s="71"/>
      <c r="D219" s="71"/>
      <c r="E219" s="71"/>
      <c r="F219" s="71"/>
      <c r="G219" s="71"/>
      <c r="H219" s="269"/>
      <c r="I219" s="43"/>
      <c r="J219" s="43"/>
      <c r="K219" s="43"/>
      <c r="L219" s="71"/>
      <c r="M219" s="71"/>
      <c r="N219" s="71"/>
      <c r="O219" s="71"/>
      <c r="P219" s="71"/>
      <c r="Q219" s="71"/>
      <c r="R219" s="71"/>
      <c r="S219" s="71"/>
      <c r="T219" s="43"/>
      <c r="U219" s="43"/>
      <c r="V219" s="43"/>
      <c r="W219" s="43"/>
      <c r="X219" s="43"/>
      <c r="Y219" s="71"/>
      <c r="Z219" s="71"/>
    </row>
    <row r="220" spans="1:26" ht="11.25" customHeight="1" x14ac:dyDescent="0.2">
      <c r="A220" s="71"/>
      <c r="B220" s="71"/>
      <c r="C220" s="71"/>
      <c r="D220" s="71"/>
      <c r="E220" s="71"/>
      <c r="F220" s="71"/>
      <c r="G220" s="71"/>
      <c r="H220" s="269"/>
      <c r="I220" s="43"/>
      <c r="J220" s="43"/>
      <c r="K220" s="43"/>
      <c r="L220" s="71"/>
      <c r="M220" s="71"/>
      <c r="N220" s="71"/>
      <c r="O220" s="71"/>
      <c r="P220" s="71"/>
      <c r="Q220" s="71"/>
      <c r="R220" s="71"/>
      <c r="S220" s="71"/>
      <c r="T220" s="43"/>
      <c r="U220" s="43"/>
      <c r="V220" s="43"/>
      <c r="W220" s="43"/>
      <c r="X220" s="43"/>
      <c r="Y220" s="71"/>
      <c r="Z220" s="71"/>
    </row>
    <row r="221" spans="1:26" ht="11.25" customHeight="1" x14ac:dyDescent="0.2">
      <c r="A221" s="71"/>
      <c r="B221" s="71"/>
      <c r="C221" s="71"/>
      <c r="D221" s="71"/>
      <c r="E221" s="71"/>
      <c r="F221" s="71"/>
      <c r="G221" s="71"/>
      <c r="H221" s="269"/>
      <c r="I221" s="43"/>
      <c r="J221" s="43"/>
      <c r="K221" s="43"/>
      <c r="L221" s="71"/>
      <c r="M221" s="71"/>
      <c r="N221" s="71"/>
      <c r="O221" s="71"/>
      <c r="P221" s="71"/>
      <c r="Q221" s="71"/>
      <c r="R221" s="71"/>
      <c r="S221" s="71"/>
      <c r="T221" s="43"/>
      <c r="U221" s="43"/>
      <c r="V221" s="43"/>
      <c r="W221" s="43"/>
      <c r="X221" s="43"/>
      <c r="Y221" s="71"/>
      <c r="Z221" s="71"/>
    </row>
    <row r="222" spans="1:26" ht="11.25" customHeight="1" x14ac:dyDescent="0.2">
      <c r="A222" s="71"/>
      <c r="B222" s="71"/>
      <c r="C222" s="71"/>
      <c r="D222" s="71"/>
      <c r="E222" s="71"/>
      <c r="F222" s="71"/>
      <c r="G222" s="71"/>
      <c r="H222" s="269"/>
      <c r="I222" s="43"/>
      <c r="J222" s="43"/>
      <c r="K222" s="43"/>
      <c r="L222" s="71"/>
      <c r="M222" s="71"/>
      <c r="N222" s="71"/>
      <c r="O222" s="71"/>
      <c r="P222" s="71"/>
      <c r="Q222" s="71"/>
      <c r="R222" s="71"/>
      <c r="S222" s="71"/>
      <c r="T222" s="43"/>
      <c r="U222" s="43"/>
      <c r="V222" s="43"/>
      <c r="W222" s="43"/>
      <c r="X222" s="43"/>
      <c r="Y222" s="71"/>
      <c r="Z222" s="71"/>
    </row>
    <row r="223" spans="1:26" ht="11.25" customHeight="1" x14ac:dyDescent="0.2">
      <c r="A223" s="71"/>
      <c r="B223" s="71"/>
      <c r="C223" s="71"/>
      <c r="D223" s="71"/>
      <c r="E223" s="71"/>
      <c r="F223" s="71"/>
      <c r="G223" s="71"/>
      <c r="H223" s="269"/>
      <c r="I223" s="43"/>
      <c r="J223" s="43"/>
      <c r="K223" s="43"/>
      <c r="L223" s="71"/>
      <c r="M223" s="71"/>
      <c r="N223" s="71"/>
      <c r="O223" s="71"/>
      <c r="P223" s="71"/>
      <c r="Q223" s="71"/>
      <c r="R223" s="71"/>
      <c r="S223" s="71"/>
      <c r="T223" s="43"/>
      <c r="U223" s="43"/>
      <c r="V223" s="43"/>
      <c r="W223" s="43"/>
      <c r="X223" s="43"/>
      <c r="Y223" s="71"/>
      <c r="Z223" s="71"/>
    </row>
    <row r="224" spans="1:26" ht="11.25" customHeight="1" x14ac:dyDescent="0.2">
      <c r="A224" s="71"/>
      <c r="B224" s="71"/>
      <c r="C224" s="71"/>
      <c r="D224" s="71"/>
      <c r="E224" s="71"/>
      <c r="F224" s="71"/>
      <c r="G224" s="71"/>
      <c r="H224" s="269"/>
      <c r="I224" s="43"/>
      <c r="J224" s="43"/>
      <c r="K224" s="43"/>
      <c r="L224" s="71"/>
      <c r="M224" s="71"/>
      <c r="N224" s="71"/>
      <c r="O224" s="71"/>
      <c r="P224" s="71"/>
      <c r="Q224" s="71"/>
      <c r="R224" s="71"/>
      <c r="S224" s="71"/>
      <c r="T224" s="43"/>
      <c r="U224" s="43"/>
      <c r="V224" s="43"/>
      <c r="W224" s="43"/>
      <c r="X224" s="43"/>
      <c r="Y224" s="71"/>
      <c r="Z224" s="71"/>
    </row>
    <row r="225" spans="1:26" ht="11.25" customHeight="1" x14ac:dyDescent="0.2">
      <c r="A225" s="71"/>
      <c r="B225" s="71"/>
      <c r="C225" s="71"/>
      <c r="D225" s="71"/>
      <c r="E225" s="71"/>
      <c r="F225" s="71"/>
      <c r="G225" s="71"/>
      <c r="H225" s="269"/>
      <c r="I225" s="43"/>
      <c r="J225" s="43"/>
      <c r="K225" s="43"/>
      <c r="L225" s="71"/>
      <c r="M225" s="71"/>
      <c r="N225" s="71"/>
      <c r="O225" s="71"/>
      <c r="P225" s="71"/>
      <c r="Q225" s="71"/>
      <c r="R225" s="71"/>
      <c r="S225" s="71"/>
      <c r="T225" s="43"/>
      <c r="U225" s="43"/>
      <c r="V225" s="43"/>
      <c r="W225" s="43"/>
      <c r="X225" s="43"/>
      <c r="Y225" s="71"/>
      <c r="Z225" s="71"/>
    </row>
    <row r="226" spans="1:26" ht="11.25" customHeight="1" x14ac:dyDescent="0.2">
      <c r="A226" s="71"/>
      <c r="B226" s="71"/>
      <c r="C226" s="71"/>
      <c r="D226" s="71"/>
      <c r="E226" s="71"/>
      <c r="F226" s="71"/>
      <c r="G226" s="71"/>
      <c r="H226" s="269"/>
      <c r="I226" s="43"/>
      <c r="J226" s="43"/>
      <c r="K226" s="43"/>
      <c r="L226" s="71"/>
      <c r="M226" s="71"/>
      <c r="N226" s="71"/>
      <c r="O226" s="71"/>
      <c r="P226" s="71"/>
      <c r="Q226" s="71"/>
      <c r="R226" s="71"/>
      <c r="S226" s="71"/>
      <c r="T226" s="43"/>
      <c r="U226" s="43"/>
      <c r="V226" s="43"/>
      <c r="W226" s="43"/>
      <c r="X226" s="43"/>
      <c r="Y226" s="71"/>
      <c r="Z226" s="71"/>
    </row>
    <row r="227" spans="1:26" ht="11.25" customHeight="1" x14ac:dyDescent="0.2">
      <c r="A227" s="71"/>
      <c r="B227" s="71"/>
      <c r="C227" s="71"/>
      <c r="D227" s="71"/>
      <c r="E227" s="71"/>
      <c r="F227" s="71"/>
      <c r="G227" s="71"/>
      <c r="H227" s="269"/>
      <c r="I227" s="43"/>
      <c r="J227" s="43"/>
      <c r="K227" s="43"/>
      <c r="L227" s="71"/>
      <c r="M227" s="71"/>
      <c r="N227" s="71"/>
      <c r="O227" s="71"/>
      <c r="P227" s="71"/>
      <c r="Q227" s="71"/>
      <c r="R227" s="71"/>
      <c r="S227" s="71"/>
      <c r="T227" s="43"/>
      <c r="U227" s="43"/>
      <c r="V227" s="43"/>
      <c r="W227" s="43"/>
      <c r="X227" s="43"/>
      <c r="Y227" s="71"/>
      <c r="Z227" s="71"/>
    </row>
    <row r="228" spans="1:26" ht="11.25" customHeight="1" x14ac:dyDescent="0.2">
      <c r="A228" s="71"/>
      <c r="B228" s="71"/>
      <c r="C228" s="71"/>
      <c r="D228" s="71"/>
      <c r="E228" s="71"/>
      <c r="F228" s="71"/>
      <c r="G228" s="71"/>
      <c r="H228" s="269"/>
      <c r="I228" s="43"/>
      <c r="J228" s="43"/>
      <c r="K228" s="43"/>
      <c r="L228" s="71"/>
      <c r="M228" s="71"/>
      <c r="N228" s="71"/>
      <c r="O228" s="71"/>
      <c r="P228" s="71"/>
      <c r="Q228" s="71"/>
      <c r="R228" s="71"/>
      <c r="S228" s="71"/>
      <c r="T228" s="43"/>
      <c r="U228" s="43"/>
      <c r="V228" s="43"/>
      <c r="W228" s="43"/>
      <c r="X228" s="43"/>
      <c r="Y228" s="71"/>
      <c r="Z228" s="71"/>
    </row>
    <row r="229" spans="1:26" ht="11.25" customHeight="1" x14ac:dyDescent="0.2">
      <c r="A229" s="71"/>
      <c r="B229" s="71"/>
      <c r="C229" s="71"/>
      <c r="D229" s="71"/>
      <c r="E229" s="71"/>
      <c r="F229" s="71"/>
      <c r="G229" s="71"/>
      <c r="H229" s="269"/>
      <c r="I229" s="43"/>
      <c r="J229" s="43"/>
      <c r="K229" s="43"/>
      <c r="L229" s="71"/>
      <c r="M229" s="71"/>
      <c r="N229" s="71"/>
      <c r="O229" s="71"/>
      <c r="P229" s="71"/>
      <c r="Q229" s="71"/>
      <c r="R229" s="71"/>
      <c r="S229" s="71"/>
      <c r="T229" s="43"/>
      <c r="U229" s="43"/>
      <c r="V229" s="43"/>
      <c r="W229" s="43"/>
      <c r="X229" s="43"/>
      <c r="Y229" s="71"/>
      <c r="Z229" s="71"/>
    </row>
    <row r="230" spans="1:26" ht="11.25" customHeight="1" x14ac:dyDescent="0.2">
      <c r="A230" s="71"/>
      <c r="B230" s="71"/>
      <c r="C230" s="71"/>
      <c r="D230" s="71"/>
      <c r="E230" s="71"/>
      <c r="F230" s="71"/>
      <c r="G230" s="71"/>
      <c r="H230" s="269"/>
      <c r="I230" s="43"/>
      <c r="J230" s="43"/>
      <c r="K230" s="43"/>
      <c r="L230" s="71"/>
      <c r="M230" s="71"/>
      <c r="N230" s="71"/>
      <c r="O230" s="71"/>
      <c r="P230" s="71"/>
      <c r="Q230" s="71"/>
      <c r="R230" s="71"/>
      <c r="S230" s="71"/>
      <c r="T230" s="43"/>
      <c r="U230" s="43"/>
      <c r="V230" s="43"/>
      <c r="W230" s="43"/>
      <c r="X230" s="43"/>
      <c r="Y230" s="71"/>
      <c r="Z230" s="71"/>
    </row>
    <row r="231" spans="1:26" ht="11.25" customHeight="1" x14ac:dyDescent="0.2">
      <c r="A231" s="71"/>
      <c r="B231" s="71"/>
      <c r="C231" s="71"/>
      <c r="D231" s="71"/>
      <c r="E231" s="71"/>
      <c r="F231" s="71"/>
      <c r="G231" s="71"/>
      <c r="H231" s="269"/>
      <c r="I231" s="43"/>
      <c r="J231" s="43"/>
      <c r="K231" s="43"/>
      <c r="L231" s="71"/>
      <c r="M231" s="71"/>
      <c r="N231" s="71"/>
      <c r="O231" s="71"/>
      <c r="P231" s="71"/>
      <c r="Q231" s="71"/>
      <c r="R231" s="71"/>
      <c r="S231" s="71"/>
      <c r="T231" s="43"/>
      <c r="U231" s="43"/>
      <c r="V231" s="43"/>
      <c r="W231" s="43"/>
      <c r="X231" s="43"/>
      <c r="Y231" s="71"/>
      <c r="Z231" s="71"/>
    </row>
    <row r="232" spans="1:26" ht="11.25" customHeight="1" x14ac:dyDescent="0.2">
      <c r="A232" s="71"/>
      <c r="B232" s="71"/>
      <c r="C232" s="71"/>
      <c r="D232" s="71"/>
      <c r="E232" s="71"/>
      <c r="F232" s="71"/>
      <c r="G232" s="71"/>
      <c r="H232" s="269"/>
      <c r="I232" s="43"/>
      <c r="J232" s="43"/>
      <c r="K232" s="43"/>
      <c r="L232" s="71"/>
      <c r="M232" s="71"/>
      <c r="N232" s="71"/>
      <c r="O232" s="71"/>
      <c r="P232" s="71"/>
      <c r="Q232" s="71"/>
      <c r="R232" s="71"/>
      <c r="S232" s="71"/>
      <c r="T232" s="43"/>
      <c r="U232" s="43"/>
      <c r="V232" s="43"/>
      <c r="W232" s="43"/>
      <c r="X232" s="43"/>
      <c r="Y232" s="71"/>
      <c r="Z232" s="71"/>
    </row>
    <row r="233" spans="1:26" ht="11.25" customHeight="1" x14ac:dyDescent="0.2">
      <c r="A233" s="71"/>
      <c r="B233" s="71"/>
      <c r="C233" s="71"/>
      <c r="D233" s="71"/>
      <c r="E233" s="71"/>
      <c r="F233" s="71"/>
      <c r="G233" s="71"/>
      <c r="H233" s="269"/>
      <c r="I233" s="43"/>
      <c r="J233" s="43"/>
      <c r="K233" s="43"/>
      <c r="L233" s="71"/>
      <c r="M233" s="71"/>
      <c r="N233" s="71"/>
      <c r="O233" s="71"/>
      <c r="P233" s="71"/>
      <c r="Q233" s="71"/>
      <c r="R233" s="71"/>
      <c r="S233" s="71"/>
      <c r="T233" s="43"/>
      <c r="U233" s="43"/>
      <c r="V233" s="43"/>
      <c r="W233" s="43"/>
      <c r="X233" s="43"/>
      <c r="Y233" s="71"/>
      <c r="Z233" s="71"/>
    </row>
    <row r="234" spans="1:26" ht="11.25" customHeight="1" x14ac:dyDescent="0.2">
      <c r="A234" s="71"/>
      <c r="B234" s="71"/>
      <c r="C234" s="71"/>
      <c r="D234" s="71"/>
      <c r="E234" s="71"/>
      <c r="F234" s="71"/>
      <c r="G234" s="71"/>
      <c r="H234" s="269"/>
      <c r="I234" s="43"/>
      <c r="J234" s="43"/>
      <c r="K234" s="43"/>
      <c r="L234" s="71"/>
      <c r="M234" s="71"/>
      <c r="N234" s="71"/>
      <c r="O234" s="71"/>
      <c r="P234" s="71"/>
      <c r="Q234" s="71"/>
      <c r="R234" s="71"/>
      <c r="S234" s="71"/>
      <c r="T234" s="43"/>
      <c r="U234" s="43"/>
      <c r="V234" s="43"/>
      <c r="W234" s="43"/>
      <c r="X234" s="43"/>
      <c r="Y234" s="71"/>
      <c r="Z234" s="71"/>
    </row>
    <row r="235" spans="1:26" ht="11.25" customHeight="1" x14ac:dyDescent="0.2">
      <c r="A235" s="71"/>
      <c r="B235" s="71"/>
      <c r="C235" s="71"/>
      <c r="D235" s="71"/>
      <c r="E235" s="71"/>
      <c r="F235" s="71"/>
      <c r="G235" s="71"/>
      <c r="H235" s="269"/>
      <c r="I235" s="43"/>
      <c r="J235" s="43"/>
      <c r="K235" s="43"/>
      <c r="L235" s="71"/>
      <c r="M235" s="71"/>
      <c r="N235" s="71"/>
      <c r="O235" s="71"/>
      <c r="P235" s="71"/>
      <c r="Q235" s="71"/>
      <c r="R235" s="71"/>
      <c r="S235" s="71"/>
      <c r="T235" s="43"/>
      <c r="U235" s="43"/>
      <c r="V235" s="43"/>
      <c r="W235" s="43"/>
      <c r="X235" s="43"/>
      <c r="Y235" s="71"/>
      <c r="Z235" s="71"/>
    </row>
    <row r="236" spans="1:26" ht="11.25" customHeight="1" x14ac:dyDescent="0.2">
      <c r="A236" s="71"/>
      <c r="B236" s="71"/>
      <c r="C236" s="71"/>
      <c r="D236" s="71"/>
      <c r="E236" s="71"/>
      <c r="F236" s="71"/>
      <c r="G236" s="71"/>
      <c r="H236" s="269"/>
      <c r="I236" s="43"/>
      <c r="J236" s="43"/>
      <c r="K236" s="43"/>
      <c r="L236" s="71"/>
      <c r="M236" s="71"/>
      <c r="N236" s="71"/>
      <c r="O236" s="71"/>
      <c r="P236" s="71"/>
      <c r="Q236" s="71"/>
      <c r="R236" s="71"/>
      <c r="S236" s="71"/>
      <c r="T236" s="43"/>
      <c r="U236" s="43"/>
      <c r="V236" s="43"/>
      <c r="W236" s="43"/>
      <c r="X236" s="43"/>
      <c r="Y236" s="71"/>
      <c r="Z236" s="71"/>
    </row>
    <row r="237" spans="1:26" ht="11.25" customHeight="1" x14ac:dyDescent="0.2">
      <c r="A237" s="71"/>
      <c r="B237" s="71"/>
      <c r="C237" s="71"/>
      <c r="D237" s="71"/>
      <c r="E237" s="71"/>
      <c r="F237" s="71"/>
      <c r="G237" s="71"/>
      <c r="H237" s="269"/>
      <c r="I237" s="43"/>
      <c r="J237" s="43"/>
      <c r="K237" s="43"/>
      <c r="L237" s="71"/>
      <c r="M237" s="71"/>
      <c r="N237" s="71"/>
      <c r="O237" s="71"/>
      <c r="P237" s="71"/>
      <c r="Q237" s="71"/>
      <c r="R237" s="71"/>
      <c r="S237" s="71"/>
      <c r="T237" s="43"/>
      <c r="U237" s="43"/>
      <c r="V237" s="43"/>
      <c r="W237" s="43"/>
      <c r="X237" s="43"/>
      <c r="Y237" s="71"/>
      <c r="Z237" s="71"/>
    </row>
    <row r="238" spans="1:26" ht="11.25" customHeight="1" x14ac:dyDescent="0.2">
      <c r="A238" s="71"/>
      <c r="B238" s="71"/>
      <c r="C238" s="71"/>
      <c r="D238" s="71"/>
      <c r="E238" s="71"/>
      <c r="F238" s="71"/>
      <c r="G238" s="71"/>
      <c r="H238" s="269"/>
      <c r="I238" s="43"/>
      <c r="J238" s="43"/>
      <c r="K238" s="43"/>
      <c r="L238" s="71"/>
      <c r="M238" s="71"/>
      <c r="N238" s="71"/>
      <c r="O238" s="71"/>
      <c r="P238" s="71"/>
      <c r="Q238" s="71"/>
      <c r="R238" s="71"/>
      <c r="S238" s="71"/>
      <c r="T238" s="43"/>
      <c r="U238" s="43"/>
      <c r="V238" s="43"/>
      <c r="W238" s="43"/>
      <c r="X238" s="43"/>
      <c r="Y238" s="71"/>
      <c r="Z238" s="71"/>
    </row>
    <row r="239" spans="1:26" ht="11.25" customHeight="1" x14ac:dyDescent="0.2">
      <c r="A239" s="71"/>
      <c r="B239" s="71"/>
      <c r="C239" s="71"/>
      <c r="D239" s="71"/>
      <c r="E239" s="71"/>
      <c r="F239" s="71"/>
      <c r="G239" s="71"/>
      <c r="H239" s="269"/>
      <c r="I239" s="43"/>
      <c r="J239" s="43"/>
      <c r="K239" s="43"/>
      <c r="L239" s="71"/>
      <c r="M239" s="71"/>
      <c r="N239" s="71"/>
      <c r="O239" s="71"/>
      <c r="P239" s="71"/>
      <c r="Q239" s="71"/>
      <c r="R239" s="71"/>
      <c r="S239" s="71"/>
      <c r="T239" s="43"/>
      <c r="U239" s="43"/>
      <c r="V239" s="43"/>
      <c r="W239" s="43"/>
      <c r="X239" s="43"/>
      <c r="Y239" s="71"/>
      <c r="Z239" s="71"/>
    </row>
    <row r="240" spans="1:26" ht="11.25" customHeight="1" x14ac:dyDescent="0.2">
      <c r="A240" s="71"/>
      <c r="B240" s="71"/>
      <c r="C240" s="71"/>
      <c r="D240" s="71"/>
      <c r="E240" s="71"/>
      <c r="F240" s="71"/>
      <c r="G240" s="71"/>
      <c r="H240" s="269"/>
      <c r="I240" s="43"/>
      <c r="J240" s="43"/>
      <c r="K240" s="43"/>
      <c r="L240" s="71"/>
      <c r="M240" s="71"/>
      <c r="N240" s="71"/>
      <c r="O240" s="71"/>
      <c r="P240" s="71"/>
      <c r="Q240" s="71"/>
      <c r="R240" s="71"/>
      <c r="S240" s="71"/>
      <c r="T240" s="43"/>
      <c r="U240" s="43"/>
      <c r="V240" s="43"/>
      <c r="W240" s="43"/>
      <c r="X240" s="43"/>
      <c r="Y240" s="71"/>
      <c r="Z240" s="71"/>
    </row>
    <row r="241" spans="1:26" ht="11.25" customHeight="1" x14ac:dyDescent="0.2">
      <c r="A241" s="71"/>
      <c r="B241" s="71"/>
      <c r="C241" s="71"/>
      <c r="D241" s="71"/>
      <c r="E241" s="71"/>
      <c r="F241" s="71"/>
      <c r="G241" s="71"/>
      <c r="H241" s="269"/>
      <c r="I241" s="43"/>
      <c r="J241" s="43"/>
      <c r="K241" s="43"/>
      <c r="L241" s="71"/>
      <c r="M241" s="71"/>
      <c r="N241" s="71"/>
      <c r="O241" s="71"/>
      <c r="P241" s="71"/>
      <c r="Q241" s="71"/>
      <c r="R241" s="71"/>
      <c r="S241" s="71"/>
      <c r="T241" s="43"/>
      <c r="U241" s="43"/>
      <c r="V241" s="43"/>
      <c r="W241" s="43"/>
      <c r="X241" s="43"/>
      <c r="Y241" s="71"/>
      <c r="Z241" s="71"/>
    </row>
    <row r="242" spans="1:26" ht="11.25" customHeight="1" x14ac:dyDescent="0.2">
      <c r="A242" s="71"/>
      <c r="B242" s="71"/>
      <c r="C242" s="71"/>
      <c r="D242" s="71"/>
      <c r="E242" s="71"/>
      <c r="F242" s="71"/>
      <c r="G242" s="71"/>
      <c r="H242" s="269"/>
      <c r="I242" s="43"/>
      <c r="J242" s="43"/>
      <c r="K242" s="43"/>
      <c r="L242" s="71"/>
      <c r="M242" s="71"/>
      <c r="N242" s="71"/>
      <c r="O242" s="71"/>
      <c r="P242" s="71"/>
      <c r="Q242" s="71"/>
      <c r="R242" s="71"/>
      <c r="S242" s="71"/>
      <c r="T242" s="43"/>
      <c r="U242" s="43"/>
      <c r="V242" s="43"/>
      <c r="W242" s="43"/>
      <c r="X242" s="43"/>
      <c r="Y242" s="71"/>
      <c r="Z242" s="71"/>
    </row>
    <row r="243" spans="1:26" ht="11.25" customHeight="1" x14ac:dyDescent="0.2">
      <c r="A243" s="71"/>
      <c r="B243" s="71"/>
      <c r="C243" s="71"/>
      <c r="D243" s="71"/>
      <c r="E243" s="71"/>
      <c r="F243" s="71"/>
      <c r="G243" s="71"/>
      <c r="H243" s="269"/>
      <c r="I243" s="43"/>
      <c r="J243" s="43"/>
      <c r="K243" s="43"/>
      <c r="L243" s="71"/>
      <c r="M243" s="71"/>
      <c r="N243" s="71"/>
      <c r="O243" s="71"/>
      <c r="P243" s="71"/>
      <c r="Q243" s="71"/>
      <c r="R243" s="71"/>
      <c r="S243" s="71"/>
      <c r="T243" s="43"/>
      <c r="U243" s="43"/>
      <c r="V243" s="43"/>
      <c r="W243" s="43"/>
      <c r="X243" s="43"/>
      <c r="Y243" s="71"/>
      <c r="Z243" s="71"/>
    </row>
    <row r="244" spans="1:26" ht="11.25" customHeight="1" x14ac:dyDescent="0.2">
      <c r="A244" s="71"/>
      <c r="B244" s="71"/>
      <c r="C244" s="71"/>
      <c r="D244" s="71"/>
      <c r="E244" s="71"/>
      <c r="F244" s="71"/>
      <c r="G244" s="71"/>
      <c r="H244" s="269"/>
      <c r="I244" s="43"/>
      <c r="J244" s="43"/>
      <c r="K244" s="43"/>
      <c r="L244" s="71"/>
      <c r="M244" s="71"/>
      <c r="N244" s="71"/>
      <c r="O244" s="71"/>
      <c r="P244" s="71"/>
      <c r="Q244" s="71"/>
      <c r="R244" s="71"/>
      <c r="S244" s="71"/>
      <c r="T244" s="43"/>
      <c r="U244" s="43"/>
      <c r="V244" s="43"/>
      <c r="W244" s="43"/>
      <c r="X244" s="43"/>
      <c r="Y244" s="71"/>
      <c r="Z244" s="71"/>
    </row>
    <row r="245" spans="1:26" ht="11.25" customHeight="1" x14ac:dyDescent="0.2">
      <c r="A245" s="71"/>
      <c r="B245" s="71"/>
      <c r="C245" s="71"/>
      <c r="D245" s="71"/>
      <c r="E245" s="71"/>
      <c r="F245" s="71"/>
      <c r="G245" s="71"/>
      <c r="H245" s="269"/>
      <c r="I245" s="43"/>
      <c r="J245" s="43"/>
      <c r="K245" s="43"/>
      <c r="L245" s="71"/>
      <c r="M245" s="71"/>
      <c r="N245" s="71"/>
      <c r="O245" s="71"/>
      <c r="P245" s="71"/>
      <c r="Q245" s="71"/>
      <c r="R245" s="71"/>
      <c r="S245" s="71"/>
      <c r="T245" s="43"/>
      <c r="U245" s="43"/>
      <c r="V245" s="43"/>
      <c r="W245" s="43"/>
      <c r="X245" s="43"/>
      <c r="Y245" s="71"/>
      <c r="Z245" s="71"/>
    </row>
    <row r="246" spans="1:26" ht="11.25" customHeight="1" x14ac:dyDescent="0.2">
      <c r="A246" s="71"/>
      <c r="B246" s="71"/>
      <c r="C246" s="71"/>
      <c r="D246" s="71"/>
      <c r="E246" s="71"/>
      <c r="F246" s="71"/>
      <c r="G246" s="71"/>
      <c r="H246" s="269"/>
      <c r="I246" s="43"/>
      <c r="J246" s="43"/>
      <c r="K246" s="43"/>
      <c r="L246" s="71"/>
      <c r="M246" s="71"/>
      <c r="N246" s="71"/>
      <c r="O246" s="71"/>
      <c r="P246" s="71"/>
      <c r="Q246" s="71"/>
      <c r="R246" s="71"/>
      <c r="S246" s="71"/>
      <c r="T246" s="43"/>
      <c r="U246" s="43"/>
      <c r="V246" s="43"/>
      <c r="W246" s="43"/>
      <c r="X246" s="43"/>
      <c r="Y246" s="71"/>
      <c r="Z246" s="71"/>
    </row>
    <row r="247" spans="1:26" ht="11.25" customHeight="1" x14ac:dyDescent="0.2">
      <c r="A247" s="71"/>
      <c r="B247" s="71"/>
      <c r="C247" s="71"/>
      <c r="D247" s="71"/>
      <c r="E247" s="71"/>
      <c r="F247" s="71"/>
      <c r="G247" s="71"/>
      <c r="H247" s="269"/>
      <c r="I247" s="43"/>
      <c r="J247" s="43"/>
      <c r="K247" s="43"/>
      <c r="L247" s="71"/>
      <c r="M247" s="71"/>
      <c r="N247" s="71"/>
      <c r="O247" s="71"/>
      <c r="P247" s="71"/>
      <c r="Q247" s="71"/>
      <c r="R247" s="71"/>
      <c r="S247" s="71"/>
      <c r="T247" s="43"/>
      <c r="U247" s="43"/>
      <c r="V247" s="43"/>
      <c r="W247" s="43"/>
      <c r="X247" s="43"/>
      <c r="Y247" s="71"/>
      <c r="Z247" s="71"/>
    </row>
    <row r="248" spans="1:26" ht="11.25" customHeight="1" x14ac:dyDescent="0.2">
      <c r="A248" s="71"/>
      <c r="B248" s="71"/>
      <c r="C248" s="71"/>
      <c r="D248" s="71"/>
      <c r="E248" s="71"/>
      <c r="F248" s="71"/>
      <c r="G248" s="71"/>
      <c r="H248" s="269"/>
      <c r="I248" s="43"/>
      <c r="J248" s="43"/>
      <c r="K248" s="43"/>
      <c r="L248" s="71"/>
      <c r="M248" s="71"/>
      <c r="N248" s="71"/>
      <c r="O248" s="71"/>
      <c r="P248" s="71"/>
      <c r="Q248" s="71"/>
      <c r="R248" s="71"/>
      <c r="S248" s="71"/>
      <c r="T248" s="43"/>
      <c r="U248" s="43"/>
      <c r="V248" s="43"/>
      <c r="W248" s="43"/>
      <c r="X248" s="43"/>
      <c r="Y248" s="71"/>
      <c r="Z248" s="71"/>
    </row>
    <row r="249" spans="1:26" ht="11.25" customHeight="1" x14ac:dyDescent="0.2">
      <c r="A249" s="71"/>
      <c r="B249" s="71"/>
      <c r="C249" s="71"/>
      <c r="D249" s="71"/>
      <c r="E249" s="71"/>
      <c r="F249" s="71"/>
      <c r="G249" s="71"/>
      <c r="H249" s="269"/>
      <c r="I249" s="43"/>
      <c r="J249" s="43"/>
      <c r="K249" s="43"/>
      <c r="L249" s="71"/>
      <c r="M249" s="71"/>
      <c r="N249" s="71"/>
      <c r="O249" s="71"/>
      <c r="P249" s="71"/>
      <c r="Q249" s="71"/>
      <c r="R249" s="71"/>
      <c r="S249" s="71"/>
      <c r="T249" s="43"/>
      <c r="U249" s="43"/>
      <c r="V249" s="43"/>
      <c r="W249" s="43"/>
      <c r="X249" s="43"/>
      <c r="Y249" s="71"/>
      <c r="Z249" s="71"/>
    </row>
    <row r="250" spans="1:26" ht="11.25" customHeight="1" x14ac:dyDescent="0.2">
      <c r="A250" s="71"/>
      <c r="B250" s="71"/>
      <c r="C250" s="71"/>
      <c r="D250" s="71"/>
      <c r="E250" s="71"/>
      <c r="F250" s="71"/>
      <c r="G250" s="71"/>
      <c r="H250" s="269"/>
      <c r="I250" s="43"/>
      <c r="J250" s="43"/>
      <c r="K250" s="43"/>
      <c r="L250" s="71"/>
      <c r="M250" s="71"/>
      <c r="N250" s="71"/>
      <c r="O250" s="71"/>
      <c r="P250" s="71"/>
      <c r="Q250" s="71"/>
      <c r="R250" s="71"/>
      <c r="S250" s="71"/>
      <c r="T250" s="43"/>
      <c r="U250" s="43"/>
      <c r="V250" s="43"/>
      <c r="W250" s="43"/>
      <c r="X250" s="43"/>
      <c r="Y250" s="71"/>
      <c r="Z250" s="71"/>
    </row>
    <row r="251" spans="1:26" ht="11.25" customHeight="1" x14ac:dyDescent="0.2">
      <c r="A251" s="71"/>
      <c r="B251" s="71"/>
      <c r="C251" s="71"/>
      <c r="D251" s="71"/>
      <c r="E251" s="71"/>
      <c r="F251" s="71"/>
      <c r="G251" s="71"/>
      <c r="H251" s="269"/>
      <c r="I251" s="43"/>
      <c r="J251" s="43"/>
      <c r="K251" s="43"/>
      <c r="L251" s="71"/>
      <c r="M251" s="71"/>
      <c r="N251" s="71"/>
      <c r="O251" s="71"/>
      <c r="P251" s="71"/>
      <c r="Q251" s="71"/>
      <c r="R251" s="71"/>
      <c r="S251" s="71"/>
      <c r="T251" s="43"/>
      <c r="U251" s="43"/>
      <c r="V251" s="43"/>
      <c r="W251" s="43"/>
      <c r="X251" s="43"/>
      <c r="Y251" s="71"/>
      <c r="Z251" s="71"/>
    </row>
    <row r="252" spans="1:26" ht="11.25" customHeight="1" x14ac:dyDescent="0.2">
      <c r="A252" s="71"/>
      <c r="B252" s="71"/>
      <c r="C252" s="71"/>
      <c r="D252" s="71"/>
      <c r="E252" s="71"/>
      <c r="F252" s="71"/>
      <c r="G252" s="71"/>
      <c r="H252" s="269"/>
      <c r="I252" s="43"/>
      <c r="J252" s="43"/>
      <c r="K252" s="43"/>
      <c r="L252" s="71"/>
      <c r="M252" s="71"/>
      <c r="N252" s="71"/>
      <c r="O252" s="71"/>
      <c r="P252" s="71"/>
      <c r="Q252" s="71"/>
      <c r="R252" s="71"/>
      <c r="S252" s="71"/>
      <c r="T252" s="43"/>
      <c r="U252" s="43"/>
      <c r="V252" s="43"/>
      <c r="W252" s="43"/>
      <c r="X252" s="43"/>
      <c r="Y252" s="71"/>
      <c r="Z252" s="71"/>
    </row>
    <row r="253" spans="1:26" ht="11.25" customHeight="1" x14ac:dyDescent="0.2">
      <c r="A253" s="71"/>
      <c r="B253" s="71"/>
      <c r="C253" s="71"/>
      <c r="D253" s="71"/>
      <c r="E253" s="71"/>
      <c r="F253" s="71"/>
      <c r="G253" s="71"/>
      <c r="H253" s="269"/>
      <c r="I253" s="43"/>
      <c r="J253" s="43"/>
      <c r="K253" s="43"/>
      <c r="L253" s="71"/>
      <c r="M253" s="71"/>
      <c r="N253" s="71"/>
      <c r="O253" s="71"/>
      <c r="P253" s="71"/>
      <c r="Q253" s="71"/>
      <c r="R253" s="71"/>
      <c r="S253" s="71"/>
      <c r="T253" s="43"/>
      <c r="U253" s="43"/>
      <c r="V253" s="43"/>
      <c r="W253" s="43"/>
      <c r="X253" s="43"/>
      <c r="Y253" s="71"/>
      <c r="Z253" s="71"/>
    </row>
    <row r="254" spans="1:26" ht="11.25" customHeight="1" x14ac:dyDescent="0.2">
      <c r="A254" s="71"/>
      <c r="B254" s="71"/>
      <c r="C254" s="71"/>
      <c r="D254" s="71"/>
      <c r="E254" s="71"/>
      <c r="F254" s="71"/>
      <c r="G254" s="71"/>
      <c r="H254" s="269"/>
      <c r="I254" s="43"/>
      <c r="J254" s="43"/>
      <c r="K254" s="43"/>
      <c r="L254" s="71"/>
      <c r="M254" s="71"/>
      <c r="N254" s="71"/>
      <c r="O254" s="71"/>
      <c r="P254" s="71"/>
      <c r="Q254" s="71"/>
      <c r="R254" s="71"/>
      <c r="S254" s="71"/>
      <c r="T254" s="43"/>
      <c r="U254" s="43"/>
      <c r="V254" s="43"/>
      <c r="W254" s="43"/>
      <c r="X254" s="43"/>
      <c r="Y254" s="71"/>
      <c r="Z254" s="71"/>
    </row>
    <row r="255" spans="1:26" ht="11.25" customHeight="1" x14ac:dyDescent="0.2">
      <c r="A255" s="71"/>
      <c r="B255" s="71"/>
      <c r="C255" s="71"/>
      <c r="D255" s="71"/>
      <c r="E255" s="71"/>
      <c r="F255" s="71"/>
      <c r="G255" s="71"/>
      <c r="H255" s="269"/>
      <c r="I255" s="43"/>
      <c r="J255" s="43"/>
      <c r="K255" s="43"/>
      <c r="L255" s="71"/>
      <c r="M255" s="71"/>
      <c r="N255" s="71"/>
      <c r="O255" s="71"/>
      <c r="P255" s="71"/>
      <c r="Q255" s="71"/>
      <c r="R255" s="71"/>
      <c r="S255" s="71"/>
      <c r="T255" s="43"/>
      <c r="U255" s="43"/>
      <c r="V255" s="43"/>
      <c r="W255" s="43"/>
      <c r="X255" s="43"/>
      <c r="Y255" s="71"/>
      <c r="Z255" s="71"/>
    </row>
    <row r="256" spans="1:26" ht="11.25" customHeight="1" x14ac:dyDescent="0.2">
      <c r="A256" s="71"/>
      <c r="B256" s="71"/>
      <c r="C256" s="71"/>
      <c r="D256" s="71"/>
      <c r="E256" s="71"/>
      <c r="F256" s="71"/>
      <c r="G256" s="71"/>
      <c r="H256" s="269"/>
      <c r="I256" s="43"/>
      <c r="J256" s="43"/>
      <c r="K256" s="43"/>
      <c r="L256" s="71"/>
      <c r="M256" s="71"/>
      <c r="N256" s="71"/>
      <c r="O256" s="71"/>
      <c r="P256" s="71"/>
      <c r="Q256" s="71"/>
      <c r="R256" s="71"/>
      <c r="S256" s="71"/>
      <c r="T256" s="43"/>
      <c r="U256" s="43"/>
      <c r="V256" s="43"/>
      <c r="W256" s="43"/>
      <c r="X256" s="43"/>
      <c r="Y256" s="71"/>
      <c r="Z256" s="71"/>
    </row>
    <row r="257" spans="1:26" ht="11.25" customHeight="1" x14ac:dyDescent="0.2">
      <c r="A257" s="71"/>
      <c r="B257" s="71"/>
      <c r="C257" s="71"/>
      <c r="D257" s="71"/>
      <c r="E257" s="71"/>
      <c r="F257" s="71"/>
      <c r="G257" s="71"/>
      <c r="H257" s="269"/>
      <c r="I257" s="43"/>
      <c r="J257" s="43"/>
      <c r="K257" s="43"/>
      <c r="L257" s="71"/>
      <c r="M257" s="71"/>
      <c r="N257" s="71"/>
      <c r="O257" s="71"/>
      <c r="P257" s="71"/>
      <c r="Q257" s="71"/>
      <c r="R257" s="71"/>
      <c r="S257" s="71"/>
      <c r="T257" s="43"/>
      <c r="U257" s="43"/>
      <c r="V257" s="43"/>
      <c r="W257" s="43"/>
      <c r="X257" s="43"/>
      <c r="Y257" s="71"/>
      <c r="Z257" s="71"/>
    </row>
    <row r="258" spans="1:26" ht="11.25" customHeight="1" x14ac:dyDescent="0.2">
      <c r="A258" s="71"/>
      <c r="B258" s="71"/>
      <c r="C258" s="71"/>
      <c r="D258" s="71"/>
      <c r="E258" s="71"/>
      <c r="F258" s="71"/>
      <c r="G258" s="71"/>
      <c r="H258" s="269"/>
      <c r="I258" s="43"/>
      <c r="J258" s="43"/>
      <c r="K258" s="43"/>
      <c r="L258" s="71"/>
      <c r="M258" s="71"/>
      <c r="N258" s="71"/>
      <c r="O258" s="71"/>
      <c r="P258" s="71"/>
      <c r="Q258" s="71"/>
      <c r="R258" s="71"/>
      <c r="S258" s="71"/>
      <c r="T258" s="43"/>
      <c r="U258" s="43"/>
      <c r="V258" s="43"/>
      <c r="W258" s="43"/>
      <c r="X258" s="43"/>
      <c r="Y258" s="71"/>
      <c r="Z258" s="71"/>
    </row>
    <row r="259" spans="1:26" ht="11.25" customHeight="1" x14ac:dyDescent="0.2">
      <c r="A259" s="71"/>
      <c r="B259" s="71"/>
      <c r="C259" s="71"/>
      <c r="D259" s="71"/>
      <c r="E259" s="71"/>
      <c r="F259" s="71"/>
      <c r="G259" s="71"/>
      <c r="H259" s="269"/>
      <c r="I259" s="43"/>
      <c r="J259" s="43"/>
      <c r="K259" s="43"/>
      <c r="L259" s="71"/>
      <c r="M259" s="71"/>
      <c r="N259" s="71"/>
      <c r="O259" s="71"/>
      <c r="P259" s="71"/>
      <c r="Q259" s="71"/>
      <c r="R259" s="71"/>
      <c r="S259" s="71"/>
      <c r="T259" s="43"/>
      <c r="U259" s="43"/>
      <c r="V259" s="43"/>
      <c r="W259" s="43"/>
      <c r="X259" s="43"/>
      <c r="Y259" s="71"/>
      <c r="Z259" s="71"/>
    </row>
    <row r="260" spans="1:26" ht="11.25" customHeight="1" x14ac:dyDescent="0.2">
      <c r="A260" s="71"/>
      <c r="B260" s="71"/>
      <c r="C260" s="71"/>
      <c r="D260" s="71"/>
      <c r="E260" s="71"/>
      <c r="F260" s="71"/>
      <c r="G260" s="71"/>
      <c r="H260" s="269"/>
      <c r="I260" s="43"/>
      <c r="J260" s="43"/>
      <c r="K260" s="43"/>
      <c r="L260" s="71"/>
      <c r="M260" s="71"/>
      <c r="N260" s="71"/>
      <c r="O260" s="71"/>
      <c r="P260" s="71"/>
      <c r="Q260" s="71"/>
      <c r="R260" s="71"/>
      <c r="S260" s="71"/>
      <c r="T260" s="43"/>
      <c r="U260" s="43"/>
      <c r="V260" s="43"/>
      <c r="W260" s="43"/>
      <c r="X260" s="43"/>
      <c r="Y260" s="71"/>
      <c r="Z260" s="71"/>
    </row>
    <row r="261" spans="1:26" ht="11.25" customHeight="1" x14ac:dyDescent="0.2">
      <c r="A261" s="71"/>
      <c r="B261" s="71"/>
      <c r="C261" s="71"/>
      <c r="D261" s="71"/>
      <c r="E261" s="71"/>
      <c r="F261" s="71"/>
      <c r="G261" s="71"/>
      <c r="H261" s="269"/>
      <c r="I261" s="43"/>
      <c r="J261" s="43"/>
      <c r="K261" s="43"/>
      <c r="L261" s="71"/>
      <c r="M261" s="71"/>
      <c r="N261" s="71"/>
      <c r="O261" s="71"/>
      <c r="P261" s="71"/>
      <c r="Q261" s="71"/>
      <c r="R261" s="71"/>
      <c r="S261" s="71"/>
      <c r="T261" s="43"/>
      <c r="U261" s="43"/>
      <c r="V261" s="43"/>
      <c r="W261" s="43"/>
      <c r="X261" s="43"/>
      <c r="Y261" s="71"/>
      <c r="Z261" s="71"/>
    </row>
    <row r="262" spans="1:26" ht="11.25" customHeight="1" x14ac:dyDescent="0.2">
      <c r="A262" s="71"/>
      <c r="B262" s="71"/>
      <c r="C262" s="71"/>
      <c r="D262" s="71"/>
      <c r="E262" s="71"/>
      <c r="F262" s="71"/>
      <c r="G262" s="71"/>
      <c r="H262" s="269"/>
      <c r="I262" s="43"/>
      <c r="J262" s="43"/>
      <c r="K262" s="43"/>
      <c r="L262" s="71"/>
      <c r="M262" s="71"/>
      <c r="N262" s="71"/>
      <c r="O262" s="71"/>
      <c r="P262" s="71"/>
      <c r="Q262" s="71"/>
      <c r="R262" s="71"/>
      <c r="S262" s="71"/>
      <c r="T262" s="43"/>
      <c r="U262" s="43"/>
      <c r="V262" s="43"/>
      <c r="W262" s="43"/>
      <c r="X262" s="43"/>
      <c r="Y262" s="71"/>
      <c r="Z262" s="71"/>
    </row>
    <row r="263" spans="1:26" ht="11.25" customHeight="1" x14ac:dyDescent="0.2">
      <c r="A263" s="71"/>
      <c r="B263" s="71"/>
      <c r="C263" s="71"/>
      <c r="D263" s="71"/>
      <c r="E263" s="71"/>
      <c r="F263" s="71"/>
      <c r="G263" s="71"/>
      <c r="H263" s="269"/>
      <c r="I263" s="43"/>
      <c r="J263" s="43"/>
      <c r="K263" s="43"/>
      <c r="L263" s="71"/>
      <c r="M263" s="71"/>
      <c r="N263" s="71"/>
      <c r="O263" s="71"/>
      <c r="P263" s="71"/>
      <c r="Q263" s="71"/>
      <c r="R263" s="71"/>
      <c r="S263" s="71"/>
      <c r="T263" s="43"/>
      <c r="U263" s="43"/>
      <c r="V263" s="43"/>
      <c r="W263" s="43"/>
      <c r="X263" s="43"/>
      <c r="Y263" s="71"/>
      <c r="Z263" s="71"/>
    </row>
    <row r="264" spans="1:26" ht="11.25" customHeight="1" x14ac:dyDescent="0.2">
      <c r="A264" s="71"/>
      <c r="B264" s="71"/>
      <c r="C264" s="71"/>
      <c r="D264" s="71"/>
      <c r="E264" s="71"/>
      <c r="F264" s="71"/>
      <c r="G264" s="71"/>
      <c r="H264" s="269"/>
      <c r="I264" s="43"/>
      <c r="J264" s="43"/>
      <c r="K264" s="43"/>
      <c r="L264" s="71"/>
      <c r="M264" s="71"/>
      <c r="N264" s="71"/>
      <c r="O264" s="71"/>
      <c r="P264" s="71"/>
      <c r="Q264" s="71"/>
      <c r="R264" s="71"/>
      <c r="S264" s="71"/>
      <c r="T264" s="43"/>
      <c r="U264" s="43"/>
      <c r="V264" s="43"/>
      <c r="W264" s="43"/>
      <c r="X264" s="43"/>
      <c r="Y264" s="71"/>
      <c r="Z264" s="71"/>
    </row>
    <row r="265" spans="1:26" ht="11.25" customHeight="1" x14ac:dyDescent="0.2">
      <c r="A265" s="71"/>
      <c r="B265" s="71"/>
      <c r="C265" s="71"/>
      <c r="D265" s="71"/>
      <c r="E265" s="71"/>
      <c r="F265" s="71"/>
      <c r="G265" s="71"/>
      <c r="H265" s="269"/>
      <c r="I265" s="43"/>
      <c r="J265" s="43"/>
      <c r="K265" s="43"/>
      <c r="L265" s="71"/>
      <c r="M265" s="71"/>
      <c r="N265" s="71"/>
      <c r="O265" s="71"/>
      <c r="P265" s="71"/>
      <c r="Q265" s="71"/>
      <c r="R265" s="71"/>
      <c r="S265" s="71"/>
      <c r="T265" s="43"/>
      <c r="U265" s="43"/>
      <c r="V265" s="43"/>
      <c r="W265" s="43"/>
      <c r="X265" s="43"/>
      <c r="Y265" s="71"/>
      <c r="Z265" s="71"/>
    </row>
    <row r="266" spans="1:26" ht="11.25" customHeight="1" x14ac:dyDescent="0.2">
      <c r="A266" s="71"/>
      <c r="B266" s="71"/>
      <c r="C266" s="71"/>
      <c r="D266" s="71"/>
      <c r="E266" s="71"/>
      <c r="F266" s="71"/>
      <c r="G266" s="71"/>
      <c r="H266" s="269"/>
      <c r="I266" s="43"/>
      <c r="J266" s="43"/>
      <c r="K266" s="43"/>
      <c r="L266" s="71"/>
      <c r="M266" s="71"/>
      <c r="N266" s="71"/>
      <c r="O266" s="71"/>
      <c r="P266" s="71"/>
      <c r="Q266" s="71"/>
      <c r="R266" s="71"/>
      <c r="S266" s="71"/>
      <c r="T266" s="43"/>
      <c r="U266" s="43"/>
      <c r="V266" s="43"/>
      <c r="W266" s="43"/>
      <c r="X266" s="43"/>
      <c r="Y266" s="71"/>
      <c r="Z266" s="71"/>
    </row>
    <row r="267" spans="1:26" ht="11.25" customHeight="1" x14ac:dyDescent="0.2">
      <c r="A267" s="71"/>
      <c r="B267" s="71"/>
      <c r="C267" s="71"/>
      <c r="D267" s="71"/>
      <c r="E267" s="71"/>
      <c r="F267" s="71"/>
      <c r="G267" s="71"/>
      <c r="H267" s="269"/>
      <c r="I267" s="43"/>
      <c r="J267" s="43"/>
      <c r="K267" s="43"/>
      <c r="L267" s="71"/>
      <c r="M267" s="71"/>
      <c r="N267" s="71"/>
      <c r="O267" s="71"/>
      <c r="P267" s="71"/>
      <c r="Q267" s="71"/>
      <c r="R267" s="71"/>
      <c r="S267" s="71"/>
      <c r="T267" s="43"/>
      <c r="U267" s="43"/>
      <c r="V267" s="43"/>
      <c r="W267" s="43"/>
      <c r="X267" s="43"/>
      <c r="Y267" s="71"/>
      <c r="Z267" s="71"/>
    </row>
    <row r="268" spans="1:26" ht="11.25" customHeight="1" x14ac:dyDescent="0.2">
      <c r="A268" s="71"/>
      <c r="B268" s="71"/>
      <c r="C268" s="71"/>
      <c r="D268" s="71"/>
      <c r="E268" s="71"/>
      <c r="F268" s="71"/>
      <c r="G268" s="71"/>
      <c r="H268" s="269"/>
      <c r="I268" s="43"/>
      <c r="J268" s="43"/>
      <c r="K268" s="43"/>
      <c r="L268" s="71"/>
      <c r="M268" s="71"/>
      <c r="N268" s="71"/>
      <c r="O268" s="71"/>
      <c r="P268" s="71"/>
      <c r="Q268" s="71"/>
      <c r="R268" s="71"/>
      <c r="S268" s="71"/>
      <c r="T268" s="43"/>
      <c r="U268" s="43"/>
      <c r="V268" s="43"/>
      <c r="W268" s="43"/>
      <c r="X268" s="43"/>
      <c r="Y268" s="71"/>
      <c r="Z268" s="71"/>
    </row>
    <row r="269" spans="1:26" ht="11.25" customHeight="1" x14ac:dyDescent="0.2">
      <c r="A269" s="71"/>
      <c r="B269" s="71"/>
      <c r="C269" s="71"/>
      <c r="D269" s="71"/>
      <c r="E269" s="71"/>
      <c r="F269" s="71"/>
      <c r="G269" s="71"/>
      <c r="H269" s="269"/>
      <c r="I269" s="43"/>
      <c r="J269" s="43"/>
      <c r="K269" s="43"/>
      <c r="L269" s="71"/>
      <c r="M269" s="71"/>
      <c r="N269" s="71"/>
      <c r="O269" s="71"/>
      <c r="P269" s="71"/>
      <c r="Q269" s="71"/>
      <c r="R269" s="71"/>
      <c r="S269" s="71"/>
      <c r="T269" s="43"/>
      <c r="U269" s="43"/>
      <c r="V269" s="43"/>
      <c r="W269" s="43"/>
      <c r="X269" s="43"/>
      <c r="Y269" s="71"/>
      <c r="Z269" s="71"/>
    </row>
    <row r="270" spans="1:26" ht="11.25" customHeight="1" x14ac:dyDescent="0.2">
      <c r="A270" s="71"/>
      <c r="B270" s="71"/>
      <c r="C270" s="71"/>
      <c r="D270" s="71"/>
      <c r="E270" s="71"/>
      <c r="F270" s="71"/>
      <c r="G270" s="71"/>
      <c r="H270" s="269"/>
      <c r="I270" s="43"/>
      <c r="J270" s="43"/>
      <c r="K270" s="43"/>
      <c r="L270" s="71"/>
      <c r="M270" s="71"/>
      <c r="N270" s="71"/>
      <c r="O270" s="71"/>
      <c r="P270" s="71"/>
      <c r="Q270" s="71"/>
      <c r="R270" s="71"/>
      <c r="S270" s="71"/>
      <c r="T270" s="43"/>
      <c r="U270" s="43"/>
      <c r="V270" s="43"/>
      <c r="W270" s="43"/>
      <c r="X270" s="43"/>
      <c r="Y270" s="71"/>
      <c r="Z270" s="71"/>
    </row>
    <row r="271" spans="1:26" ht="11.25" customHeight="1" x14ac:dyDescent="0.2">
      <c r="A271" s="71"/>
      <c r="B271" s="71"/>
      <c r="C271" s="71"/>
      <c r="D271" s="71"/>
      <c r="E271" s="71"/>
      <c r="F271" s="71"/>
      <c r="G271" s="71"/>
      <c r="H271" s="269"/>
      <c r="I271" s="43"/>
      <c r="J271" s="43"/>
      <c r="K271" s="43"/>
      <c r="L271" s="71"/>
      <c r="M271" s="71"/>
      <c r="N271" s="71"/>
      <c r="O271" s="71"/>
      <c r="P271" s="71"/>
      <c r="Q271" s="71"/>
      <c r="R271" s="71"/>
      <c r="S271" s="71"/>
      <c r="T271" s="43"/>
      <c r="U271" s="43"/>
      <c r="V271" s="43"/>
      <c r="W271" s="43"/>
      <c r="X271" s="43"/>
      <c r="Y271" s="71"/>
      <c r="Z271" s="71"/>
    </row>
    <row r="272" spans="1:26" ht="11.25" customHeight="1" x14ac:dyDescent="0.2">
      <c r="A272" s="71"/>
      <c r="B272" s="71"/>
      <c r="C272" s="71"/>
      <c r="D272" s="71"/>
      <c r="E272" s="71"/>
      <c r="F272" s="71"/>
      <c r="G272" s="71"/>
      <c r="H272" s="269"/>
      <c r="I272" s="43"/>
      <c r="J272" s="43"/>
      <c r="K272" s="43"/>
      <c r="L272" s="71"/>
      <c r="M272" s="71"/>
      <c r="N272" s="71"/>
      <c r="O272" s="71"/>
      <c r="P272" s="71"/>
      <c r="Q272" s="71"/>
      <c r="R272" s="71"/>
      <c r="S272" s="71"/>
      <c r="T272" s="43"/>
      <c r="U272" s="43"/>
      <c r="V272" s="43"/>
      <c r="W272" s="43"/>
      <c r="X272" s="43"/>
      <c r="Y272" s="71"/>
      <c r="Z272" s="71"/>
    </row>
    <row r="273" spans="1:26" ht="11.25" customHeight="1" x14ac:dyDescent="0.2">
      <c r="A273" s="71"/>
      <c r="B273" s="71"/>
      <c r="C273" s="71"/>
      <c r="D273" s="71"/>
      <c r="E273" s="71"/>
      <c r="F273" s="71"/>
      <c r="G273" s="71"/>
      <c r="H273" s="269"/>
      <c r="I273" s="43"/>
      <c r="J273" s="43"/>
      <c r="K273" s="43"/>
      <c r="L273" s="71"/>
      <c r="M273" s="71"/>
      <c r="N273" s="71"/>
      <c r="O273" s="71"/>
      <c r="P273" s="71"/>
      <c r="Q273" s="71"/>
      <c r="R273" s="71"/>
      <c r="S273" s="71"/>
      <c r="T273" s="43"/>
      <c r="U273" s="43"/>
      <c r="V273" s="43"/>
      <c r="W273" s="43"/>
      <c r="X273" s="43"/>
      <c r="Y273" s="71"/>
      <c r="Z273" s="71"/>
    </row>
    <row r="274" spans="1:26" ht="11.25" customHeight="1" x14ac:dyDescent="0.2">
      <c r="A274" s="71"/>
      <c r="B274" s="71"/>
      <c r="C274" s="71"/>
      <c r="D274" s="71"/>
      <c r="E274" s="71"/>
      <c r="F274" s="71"/>
      <c r="G274" s="71"/>
      <c r="H274" s="269"/>
      <c r="I274" s="43"/>
      <c r="J274" s="43"/>
      <c r="K274" s="43"/>
      <c r="L274" s="71"/>
      <c r="M274" s="71"/>
      <c r="N274" s="71"/>
      <c r="O274" s="71"/>
      <c r="P274" s="71"/>
      <c r="Q274" s="71"/>
      <c r="R274" s="71"/>
      <c r="S274" s="71"/>
      <c r="T274" s="43"/>
      <c r="U274" s="43"/>
      <c r="V274" s="43"/>
      <c r="W274" s="43"/>
      <c r="X274" s="43"/>
      <c r="Y274" s="71"/>
      <c r="Z274" s="71"/>
    </row>
    <row r="275" spans="1:26" ht="11.25" customHeight="1" x14ac:dyDescent="0.2">
      <c r="A275" s="71"/>
      <c r="B275" s="71"/>
      <c r="C275" s="71"/>
      <c r="D275" s="71"/>
      <c r="E275" s="71"/>
      <c r="F275" s="71"/>
      <c r="G275" s="71"/>
      <c r="H275" s="269"/>
      <c r="I275" s="43"/>
      <c r="J275" s="43"/>
      <c r="K275" s="43"/>
      <c r="L275" s="71"/>
      <c r="M275" s="71"/>
      <c r="N275" s="71"/>
      <c r="O275" s="71"/>
      <c r="P275" s="71"/>
      <c r="Q275" s="71"/>
      <c r="R275" s="71"/>
      <c r="S275" s="71"/>
      <c r="T275" s="43"/>
      <c r="U275" s="43"/>
      <c r="V275" s="43"/>
      <c r="W275" s="43"/>
      <c r="X275" s="43"/>
      <c r="Y275" s="71"/>
      <c r="Z275" s="71"/>
    </row>
    <row r="276" spans="1:26" ht="11.25" customHeight="1" x14ac:dyDescent="0.2">
      <c r="A276" s="71"/>
      <c r="B276" s="71"/>
      <c r="C276" s="71"/>
      <c r="D276" s="71"/>
      <c r="E276" s="71"/>
      <c r="F276" s="71"/>
      <c r="G276" s="71"/>
      <c r="H276" s="269"/>
      <c r="I276" s="43"/>
      <c r="J276" s="43"/>
      <c r="K276" s="43"/>
      <c r="L276" s="71"/>
      <c r="M276" s="71"/>
      <c r="N276" s="71"/>
      <c r="O276" s="71"/>
      <c r="P276" s="71"/>
      <c r="Q276" s="71"/>
      <c r="R276" s="71"/>
      <c r="S276" s="71"/>
      <c r="T276" s="43"/>
      <c r="U276" s="43"/>
      <c r="V276" s="43"/>
      <c r="W276" s="43"/>
      <c r="X276" s="43"/>
      <c r="Y276" s="71"/>
      <c r="Z276" s="71"/>
    </row>
    <row r="277" spans="1:26" ht="11.25" customHeight="1" x14ac:dyDescent="0.2">
      <c r="A277" s="71"/>
      <c r="B277" s="71"/>
      <c r="C277" s="71"/>
      <c r="D277" s="71"/>
      <c r="E277" s="71"/>
      <c r="F277" s="71"/>
      <c r="G277" s="71"/>
      <c r="H277" s="269"/>
      <c r="I277" s="43"/>
      <c r="J277" s="43"/>
      <c r="K277" s="43"/>
      <c r="L277" s="71"/>
      <c r="M277" s="71"/>
      <c r="N277" s="71"/>
      <c r="O277" s="71"/>
      <c r="P277" s="71"/>
      <c r="Q277" s="71"/>
      <c r="R277" s="71"/>
      <c r="S277" s="71"/>
      <c r="T277" s="43"/>
      <c r="U277" s="43"/>
      <c r="V277" s="43"/>
      <c r="W277" s="43"/>
      <c r="X277" s="43"/>
      <c r="Y277" s="71"/>
      <c r="Z277" s="71"/>
    </row>
    <row r="278" spans="1:26" ht="11.25" customHeight="1" x14ac:dyDescent="0.2">
      <c r="A278" s="71"/>
      <c r="B278" s="71"/>
      <c r="C278" s="71"/>
      <c r="D278" s="71"/>
      <c r="E278" s="71"/>
      <c r="F278" s="71"/>
      <c r="G278" s="71"/>
      <c r="H278" s="269"/>
      <c r="I278" s="43"/>
      <c r="J278" s="43"/>
      <c r="K278" s="43"/>
      <c r="L278" s="71"/>
      <c r="M278" s="71"/>
      <c r="N278" s="71"/>
      <c r="O278" s="71"/>
      <c r="P278" s="71"/>
      <c r="Q278" s="71"/>
      <c r="R278" s="71"/>
      <c r="S278" s="71"/>
      <c r="T278" s="43"/>
      <c r="U278" s="43"/>
      <c r="V278" s="43"/>
      <c r="W278" s="43"/>
      <c r="X278" s="43"/>
      <c r="Y278" s="71"/>
      <c r="Z278" s="71"/>
    </row>
    <row r="279" spans="1:26" ht="11.25" customHeight="1" x14ac:dyDescent="0.2">
      <c r="A279" s="71"/>
      <c r="B279" s="71"/>
      <c r="C279" s="71"/>
      <c r="D279" s="71"/>
      <c r="E279" s="71"/>
      <c r="F279" s="71"/>
      <c r="G279" s="71"/>
      <c r="H279" s="269"/>
      <c r="I279" s="43"/>
      <c r="J279" s="43"/>
      <c r="K279" s="43"/>
      <c r="L279" s="71"/>
      <c r="M279" s="71"/>
      <c r="N279" s="71"/>
      <c r="O279" s="71"/>
      <c r="P279" s="71"/>
      <c r="Q279" s="71"/>
      <c r="R279" s="71"/>
      <c r="S279" s="71"/>
      <c r="T279" s="43"/>
      <c r="U279" s="43"/>
      <c r="V279" s="43"/>
      <c r="W279" s="43"/>
      <c r="X279" s="43"/>
      <c r="Y279" s="71"/>
      <c r="Z279" s="71"/>
    </row>
    <row r="280" spans="1:26" ht="11.25" customHeight="1" x14ac:dyDescent="0.2">
      <c r="A280" s="71"/>
      <c r="B280" s="71"/>
      <c r="C280" s="71"/>
      <c r="D280" s="71"/>
      <c r="E280" s="71"/>
      <c r="F280" s="71"/>
      <c r="G280" s="71"/>
      <c r="H280" s="269"/>
      <c r="I280" s="43"/>
      <c r="J280" s="43"/>
      <c r="K280" s="43"/>
      <c r="L280" s="71"/>
      <c r="M280" s="71"/>
      <c r="N280" s="71"/>
      <c r="O280" s="71"/>
      <c r="P280" s="71"/>
      <c r="Q280" s="71"/>
      <c r="R280" s="71"/>
      <c r="S280" s="71"/>
      <c r="T280" s="43"/>
      <c r="U280" s="43"/>
      <c r="V280" s="43"/>
      <c r="W280" s="43"/>
      <c r="X280" s="43"/>
      <c r="Y280" s="71"/>
      <c r="Z280" s="71"/>
    </row>
    <row r="281" spans="1:26" ht="11.25" customHeight="1" x14ac:dyDescent="0.2">
      <c r="A281" s="71"/>
      <c r="B281" s="71"/>
      <c r="C281" s="71"/>
      <c r="D281" s="71"/>
      <c r="E281" s="71"/>
      <c r="F281" s="71"/>
      <c r="G281" s="71"/>
      <c r="H281" s="269"/>
      <c r="I281" s="43"/>
      <c r="J281" s="43"/>
      <c r="K281" s="43"/>
      <c r="L281" s="71"/>
      <c r="M281" s="71"/>
      <c r="N281" s="71"/>
      <c r="O281" s="71"/>
      <c r="P281" s="71"/>
      <c r="Q281" s="71"/>
      <c r="R281" s="71"/>
      <c r="S281" s="71"/>
      <c r="T281" s="43"/>
      <c r="U281" s="43"/>
      <c r="V281" s="43"/>
      <c r="W281" s="43"/>
      <c r="X281" s="43"/>
      <c r="Y281" s="71"/>
      <c r="Z281" s="71"/>
    </row>
    <row r="282" spans="1:26" ht="11.25" customHeight="1" x14ac:dyDescent="0.2">
      <c r="A282" s="71"/>
      <c r="B282" s="71"/>
      <c r="C282" s="71"/>
      <c r="D282" s="71"/>
      <c r="E282" s="71"/>
      <c r="F282" s="71"/>
      <c r="G282" s="71"/>
      <c r="H282" s="269"/>
      <c r="I282" s="43"/>
      <c r="J282" s="43"/>
      <c r="K282" s="43"/>
      <c r="L282" s="71"/>
      <c r="M282" s="71"/>
      <c r="N282" s="71"/>
      <c r="O282" s="71"/>
      <c r="P282" s="71"/>
      <c r="Q282" s="71"/>
      <c r="R282" s="71"/>
      <c r="S282" s="71"/>
      <c r="T282" s="43"/>
      <c r="U282" s="43"/>
      <c r="V282" s="43"/>
      <c r="W282" s="43"/>
      <c r="X282" s="43"/>
      <c r="Y282" s="71"/>
      <c r="Z282" s="71"/>
    </row>
    <row r="283" spans="1:26" ht="11.25" customHeight="1" x14ac:dyDescent="0.2">
      <c r="A283" s="71"/>
      <c r="B283" s="71"/>
      <c r="C283" s="71"/>
      <c r="D283" s="71"/>
      <c r="E283" s="71"/>
      <c r="F283" s="71"/>
      <c r="G283" s="71"/>
      <c r="H283" s="269"/>
      <c r="I283" s="43"/>
      <c r="J283" s="43"/>
      <c r="K283" s="43"/>
      <c r="L283" s="71"/>
      <c r="M283" s="71"/>
      <c r="N283" s="71"/>
      <c r="O283" s="71"/>
      <c r="P283" s="71"/>
      <c r="Q283" s="71"/>
      <c r="R283" s="71"/>
      <c r="S283" s="71"/>
      <c r="T283" s="43"/>
      <c r="U283" s="43"/>
      <c r="V283" s="43"/>
      <c r="W283" s="43"/>
      <c r="X283" s="43"/>
      <c r="Y283" s="71"/>
      <c r="Z283" s="71"/>
    </row>
    <row r="284" spans="1:26" ht="11.25" customHeight="1" x14ac:dyDescent="0.2">
      <c r="A284" s="71"/>
      <c r="B284" s="71"/>
      <c r="C284" s="71"/>
      <c r="D284" s="71"/>
      <c r="E284" s="71"/>
      <c r="F284" s="71"/>
      <c r="G284" s="71"/>
      <c r="H284" s="269"/>
      <c r="I284" s="43"/>
      <c r="J284" s="43"/>
      <c r="K284" s="43"/>
      <c r="L284" s="71"/>
      <c r="M284" s="71"/>
      <c r="N284" s="71"/>
      <c r="O284" s="71"/>
      <c r="P284" s="71"/>
      <c r="Q284" s="71"/>
      <c r="R284" s="71"/>
      <c r="S284" s="71"/>
      <c r="T284" s="43"/>
      <c r="U284" s="43"/>
      <c r="V284" s="43"/>
      <c r="W284" s="43"/>
      <c r="X284" s="43"/>
      <c r="Y284" s="71"/>
      <c r="Z284" s="71"/>
    </row>
    <row r="285" spans="1:26" ht="11.25" customHeight="1" x14ac:dyDescent="0.2">
      <c r="A285" s="71"/>
      <c r="B285" s="71"/>
      <c r="C285" s="71"/>
      <c r="D285" s="71"/>
      <c r="E285" s="71"/>
      <c r="F285" s="71"/>
      <c r="G285" s="71"/>
      <c r="H285" s="269"/>
      <c r="I285" s="43"/>
      <c r="J285" s="43"/>
      <c r="K285" s="43"/>
      <c r="L285" s="71"/>
      <c r="M285" s="71"/>
      <c r="N285" s="71"/>
      <c r="O285" s="71"/>
      <c r="P285" s="71"/>
      <c r="Q285" s="71"/>
      <c r="R285" s="71"/>
      <c r="S285" s="71"/>
      <c r="T285" s="43"/>
      <c r="U285" s="43"/>
      <c r="V285" s="43"/>
      <c r="W285" s="43"/>
      <c r="X285" s="43"/>
      <c r="Y285" s="71"/>
      <c r="Z285" s="71"/>
    </row>
    <row r="286" spans="1:26" ht="11.25" customHeight="1" x14ac:dyDescent="0.2">
      <c r="A286" s="71"/>
      <c r="B286" s="71"/>
      <c r="C286" s="71"/>
      <c r="D286" s="71"/>
      <c r="E286" s="71"/>
      <c r="F286" s="71"/>
      <c r="G286" s="71"/>
      <c r="H286" s="269"/>
      <c r="I286" s="43"/>
      <c r="J286" s="43"/>
      <c r="K286" s="43"/>
      <c r="L286" s="71"/>
      <c r="M286" s="71"/>
      <c r="N286" s="71"/>
      <c r="O286" s="71"/>
      <c r="P286" s="71"/>
      <c r="Q286" s="71"/>
      <c r="R286" s="71"/>
      <c r="S286" s="71"/>
      <c r="T286" s="43"/>
      <c r="U286" s="43"/>
      <c r="V286" s="43"/>
      <c r="W286" s="43"/>
      <c r="X286" s="43"/>
      <c r="Y286" s="71"/>
      <c r="Z286" s="71"/>
    </row>
    <row r="287" spans="1:26" ht="11.25" customHeight="1" x14ac:dyDescent="0.2">
      <c r="A287" s="71"/>
      <c r="B287" s="71"/>
      <c r="C287" s="71"/>
      <c r="D287" s="71"/>
      <c r="E287" s="71"/>
      <c r="F287" s="71"/>
      <c r="G287" s="71"/>
      <c r="H287" s="269"/>
      <c r="I287" s="43"/>
      <c r="J287" s="43"/>
      <c r="K287" s="43"/>
      <c r="L287" s="71"/>
      <c r="M287" s="71"/>
      <c r="N287" s="71"/>
      <c r="O287" s="71"/>
      <c r="P287" s="71"/>
      <c r="Q287" s="71"/>
      <c r="R287" s="71"/>
      <c r="S287" s="71"/>
      <c r="T287" s="43"/>
      <c r="U287" s="43"/>
      <c r="V287" s="43"/>
      <c r="W287" s="43"/>
      <c r="X287" s="43"/>
      <c r="Y287" s="71"/>
      <c r="Z287" s="71"/>
    </row>
    <row r="288" spans="1:26" ht="11.25" customHeight="1" x14ac:dyDescent="0.2">
      <c r="A288" s="71"/>
      <c r="B288" s="71"/>
      <c r="C288" s="71"/>
      <c r="D288" s="71"/>
      <c r="E288" s="71"/>
      <c r="F288" s="71"/>
      <c r="G288" s="71"/>
      <c r="H288" s="269"/>
      <c r="I288" s="43"/>
      <c r="J288" s="43"/>
      <c r="K288" s="43"/>
      <c r="L288" s="71"/>
      <c r="M288" s="71"/>
      <c r="N288" s="71"/>
      <c r="O288" s="71"/>
      <c r="P288" s="71"/>
      <c r="Q288" s="71"/>
      <c r="R288" s="71"/>
      <c r="S288" s="71"/>
      <c r="T288" s="43"/>
      <c r="U288" s="43"/>
      <c r="V288" s="43"/>
      <c r="W288" s="43"/>
      <c r="X288" s="43"/>
      <c r="Y288" s="71"/>
      <c r="Z288" s="71"/>
    </row>
    <row r="289" spans="1:26" ht="11.25" customHeight="1" x14ac:dyDescent="0.2">
      <c r="A289" s="71"/>
      <c r="B289" s="71"/>
      <c r="C289" s="71"/>
      <c r="D289" s="71"/>
      <c r="E289" s="71"/>
      <c r="F289" s="71"/>
      <c r="G289" s="71"/>
      <c r="H289" s="269"/>
      <c r="I289" s="43"/>
      <c r="J289" s="43"/>
      <c r="K289" s="43"/>
      <c r="L289" s="71"/>
      <c r="M289" s="71"/>
      <c r="N289" s="71"/>
      <c r="O289" s="71"/>
      <c r="P289" s="71"/>
      <c r="Q289" s="71"/>
      <c r="R289" s="71"/>
      <c r="S289" s="71"/>
      <c r="T289" s="43"/>
      <c r="U289" s="43"/>
      <c r="V289" s="43"/>
      <c r="W289" s="43"/>
      <c r="X289" s="43"/>
      <c r="Y289" s="71"/>
      <c r="Z289" s="71"/>
    </row>
    <row r="290" spans="1:26" ht="11.25" customHeight="1" x14ac:dyDescent="0.2">
      <c r="A290" s="71"/>
      <c r="B290" s="71"/>
      <c r="C290" s="71"/>
      <c r="D290" s="71"/>
      <c r="E290" s="71"/>
      <c r="F290" s="71"/>
      <c r="G290" s="71"/>
      <c r="H290" s="269"/>
      <c r="I290" s="43"/>
      <c r="J290" s="43"/>
      <c r="K290" s="43"/>
      <c r="L290" s="71"/>
      <c r="M290" s="71"/>
      <c r="N290" s="71"/>
      <c r="O290" s="71"/>
      <c r="P290" s="71"/>
      <c r="Q290" s="71"/>
      <c r="R290" s="71"/>
      <c r="S290" s="71"/>
      <c r="T290" s="43"/>
      <c r="U290" s="43"/>
      <c r="V290" s="43"/>
      <c r="W290" s="43"/>
      <c r="X290" s="43"/>
      <c r="Y290" s="71"/>
      <c r="Z290" s="71"/>
    </row>
    <row r="291" spans="1:26" ht="11.25" customHeight="1" x14ac:dyDescent="0.2">
      <c r="A291" s="71"/>
      <c r="B291" s="71"/>
      <c r="C291" s="71"/>
      <c r="D291" s="71"/>
      <c r="E291" s="71"/>
      <c r="F291" s="71"/>
      <c r="G291" s="71"/>
      <c r="H291" s="269"/>
      <c r="I291" s="43"/>
      <c r="J291" s="43"/>
      <c r="K291" s="43"/>
      <c r="L291" s="71"/>
      <c r="M291" s="71"/>
      <c r="N291" s="71"/>
      <c r="O291" s="71"/>
      <c r="P291" s="71"/>
      <c r="Q291" s="71"/>
      <c r="R291" s="71"/>
      <c r="S291" s="71"/>
      <c r="T291" s="43"/>
      <c r="U291" s="43"/>
      <c r="V291" s="43"/>
      <c r="W291" s="43"/>
      <c r="X291" s="43"/>
      <c r="Y291" s="71"/>
      <c r="Z291" s="71"/>
    </row>
    <row r="292" spans="1:26" ht="11.25" customHeight="1" x14ac:dyDescent="0.2">
      <c r="A292" s="71"/>
      <c r="B292" s="71"/>
      <c r="C292" s="71"/>
      <c r="D292" s="71"/>
      <c r="E292" s="71"/>
      <c r="F292" s="71"/>
      <c r="G292" s="71"/>
      <c r="H292" s="269"/>
      <c r="I292" s="43"/>
      <c r="J292" s="43"/>
      <c r="K292" s="43"/>
      <c r="L292" s="71"/>
      <c r="M292" s="71"/>
      <c r="N292" s="71"/>
      <c r="O292" s="71"/>
      <c r="P292" s="71"/>
      <c r="Q292" s="71"/>
      <c r="R292" s="71"/>
      <c r="S292" s="71"/>
      <c r="T292" s="43"/>
      <c r="U292" s="43"/>
      <c r="V292" s="43"/>
      <c r="W292" s="43"/>
      <c r="X292" s="43"/>
      <c r="Y292" s="71"/>
      <c r="Z292" s="71"/>
    </row>
    <row r="293" spans="1:26" ht="11.25" customHeight="1" x14ac:dyDescent="0.2">
      <c r="A293" s="71"/>
      <c r="B293" s="71"/>
      <c r="C293" s="71"/>
      <c r="D293" s="71"/>
      <c r="E293" s="71"/>
      <c r="F293" s="71"/>
      <c r="G293" s="71"/>
      <c r="H293" s="269"/>
      <c r="I293" s="43"/>
      <c r="J293" s="43"/>
      <c r="K293" s="43"/>
      <c r="L293" s="71"/>
      <c r="M293" s="71"/>
      <c r="N293" s="71"/>
      <c r="O293" s="71"/>
      <c r="P293" s="71"/>
      <c r="Q293" s="71"/>
      <c r="R293" s="71"/>
      <c r="S293" s="71"/>
      <c r="T293" s="43"/>
      <c r="U293" s="43"/>
      <c r="V293" s="43"/>
      <c r="W293" s="43"/>
      <c r="X293" s="43"/>
      <c r="Y293" s="71"/>
      <c r="Z293" s="71"/>
    </row>
    <row r="294" spans="1:26" ht="11.25" customHeight="1" x14ac:dyDescent="0.2">
      <c r="A294" s="71"/>
      <c r="B294" s="71"/>
      <c r="C294" s="71"/>
      <c r="D294" s="71"/>
      <c r="E294" s="71"/>
      <c r="F294" s="71"/>
      <c r="G294" s="71"/>
      <c r="H294" s="269"/>
      <c r="I294" s="43"/>
      <c r="J294" s="43"/>
      <c r="K294" s="43"/>
      <c r="L294" s="71"/>
      <c r="M294" s="71"/>
      <c r="N294" s="71"/>
      <c r="O294" s="71"/>
      <c r="P294" s="71"/>
      <c r="Q294" s="71"/>
      <c r="R294" s="71"/>
      <c r="S294" s="71"/>
      <c r="T294" s="43"/>
      <c r="U294" s="43"/>
      <c r="V294" s="43"/>
      <c r="W294" s="43"/>
      <c r="X294" s="43"/>
      <c r="Y294" s="71"/>
      <c r="Z294" s="71"/>
    </row>
    <row r="295" spans="1:26" ht="11.25" customHeight="1" x14ac:dyDescent="0.2">
      <c r="A295" s="71"/>
      <c r="B295" s="71"/>
      <c r="C295" s="71"/>
      <c r="D295" s="71"/>
      <c r="E295" s="71"/>
      <c r="F295" s="71"/>
      <c r="G295" s="71"/>
      <c r="H295" s="269"/>
      <c r="I295" s="43"/>
      <c r="J295" s="43"/>
      <c r="K295" s="43"/>
      <c r="L295" s="71"/>
      <c r="M295" s="71"/>
      <c r="N295" s="71"/>
      <c r="O295" s="71"/>
      <c r="P295" s="71"/>
      <c r="Q295" s="71"/>
      <c r="R295" s="71"/>
      <c r="S295" s="71"/>
      <c r="T295" s="43"/>
      <c r="U295" s="43"/>
      <c r="V295" s="43"/>
      <c r="W295" s="43"/>
      <c r="X295" s="43"/>
      <c r="Y295" s="71"/>
      <c r="Z295" s="71"/>
    </row>
    <row r="296" spans="1:26" ht="11.25" customHeight="1" x14ac:dyDescent="0.2">
      <c r="A296" s="71"/>
      <c r="B296" s="71"/>
      <c r="C296" s="71"/>
      <c r="D296" s="71"/>
      <c r="E296" s="71"/>
      <c r="F296" s="71"/>
      <c r="G296" s="71"/>
      <c r="H296" s="269"/>
      <c r="I296" s="43"/>
      <c r="J296" s="43"/>
      <c r="K296" s="43"/>
      <c r="L296" s="71"/>
      <c r="M296" s="71"/>
      <c r="N296" s="71"/>
      <c r="O296" s="71"/>
      <c r="P296" s="71"/>
      <c r="Q296" s="71"/>
      <c r="R296" s="71"/>
      <c r="S296" s="71"/>
      <c r="T296" s="43"/>
      <c r="U296" s="43"/>
      <c r="V296" s="43"/>
      <c r="W296" s="43"/>
      <c r="X296" s="43"/>
      <c r="Y296" s="71"/>
      <c r="Z296" s="71"/>
    </row>
    <row r="297" spans="1:26" ht="11.25" customHeight="1" x14ac:dyDescent="0.2">
      <c r="A297" s="71"/>
      <c r="B297" s="71"/>
      <c r="C297" s="71"/>
      <c r="D297" s="71"/>
      <c r="E297" s="71"/>
      <c r="F297" s="71"/>
      <c r="G297" s="71"/>
      <c r="H297" s="269"/>
      <c r="I297" s="43"/>
      <c r="J297" s="43"/>
      <c r="K297" s="43"/>
      <c r="L297" s="71"/>
      <c r="M297" s="71"/>
      <c r="N297" s="71"/>
      <c r="O297" s="71"/>
      <c r="P297" s="71"/>
      <c r="Q297" s="71"/>
      <c r="R297" s="71"/>
      <c r="S297" s="71"/>
      <c r="T297" s="43"/>
      <c r="U297" s="43"/>
      <c r="V297" s="43"/>
      <c r="W297" s="43"/>
      <c r="X297" s="43"/>
      <c r="Y297" s="71"/>
      <c r="Z297" s="71"/>
    </row>
    <row r="298" spans="1:26" ht="11.25" customHeight="1" x14ac:dyDescent="0.2">
      <c r="A298" s="71"/>
      <c r="B298" s="71"/>
      <c r="C298" s="71"/>
      <c r="D298" s="71"/>
      <c r="E298" s="71"/>
      <c r="F298" s="71"/>
      <c r="G298" s="71"/>
      <c r="H298" s="269"/>
      <c r="I298" s="43"/>
      <c r="J298" s="43"/>
      <c r="K298" s="43"/>
      <c r="L298" s="71"/>
      <c r="M298" s="71"/>
      <c r="N298" s="71"/>
      <c r="O298" s="71"/>
      <c r="P298" s="71"/>
      <c r="Q298" s="71"/>
      <c r="R298" s="71"/>
      <c r="S298" s="71"/>
      <c r="T298" s="43"/>
      <c r="U298" s="43"/>
      <c r="V298" s="43"/>
      <c r="W298" s="43"/>
      <c r="X298" s="43"/>
      <c r="Y298" s="71"/>
      <c r="Z298" s="71"/>
    </row>
    <row r="299" spans="1:26" ht="11.25" customHeight="1" x14ac:dyDescent="0.2">
      <c r="A299" s="71"/>
      <c r="B299" s="71"/>
      <c r="C299" s="71"/>
      <c r="D299" s="71"/>
      <c r="E299" s="71"/>
      <c r="F299" s="71"/>
      <c r="G299" s="71"/>
      <c r="H299" s="269"/>
      <c r="I299" s="43"/>
      <c r="J299" s="43"/>
      <c r="K299" s="43"/>
      <c r="L299" s="71"/>
      <c r="M299" s="71"/>
      <c r="N299" s="71"/>
      <c r="O299" s="71"/>
      <c r="P299" s="71"/>
      <c r="Q299" s="71"/>
      <c r="R299" s="71"/>
      <c r="S299" s="71"/>
      <c r="T299" s="43"/>
      <c r="U299" s="43"/>
      <c r="V299" s="43"/>
      <c r="W299" s="43"/>
      <c r="X299" s="43"/>
      <c r="Y299" s="71"/>
      <c r="Z299" s="71"/>
    </row>
    <row r="300" spans="1:26" ht="11.25" customHeight="1" x14ac:dyDescent="0.2">
      <c r="A300" s="71"/>
      <c r="B300" s="71"/>
      <c r="C300" s="71"/>
      <c r="D300" s="71"/>
      <c r="E300" s="71"/>
      <c r="F300" s="71"/>
      <c r="G300" s="71"/>
      <c r="H300" s="269"/>
      <c r="I300" s="43"/>
      <c r="J300" s="43"/>
      <c r="K300" s="43"/>
      <c r="L300" s="71"/>
      <c r="M300" s="71"/>
      <c r="N300" s="71"/>
      <c r="O300" s="71"/>
      <c r="P300" s="71"/>
      <c r="Q300" s="71"/>
      <c r="R300" s="71"/>
      <c r="S300" s="71"/>
      <c r="T300" s="43"/>
      <c r="U300" s="43"/>
      <c r="V300" s="43"/>
      <c r="W300" s="43"/>
      <c r="X300" s="43"/>
      <c r="Y300" s="71"/>
      <c r="Z300" s="71"/>
    </row>
    <row r="301" spans="1:26" ht="11.25" customHeight="1" x14ac:dyDescent="0.2">
      <c r="A301" s="71"/>
      <c r="B301" s="71"/>
      <c r="C301" s="71"/>
      <c r="D301" s="71"/>
      <c r="E301" s="71"/>
      <c r="F301" s="71"/>
      <c r="G301" s="71"/>
      <c r="H301" s="269"/>
      <c r="I301" s="43"/>
      <c r="J301" s="43"/>
      <c r="K301" s="43"/>
      <c r="L301" s="71"/>
      <c r="M301" s="71"/>
      <c r="N301" s="71"/>
      <c r="O301" s="71"/>
      <c r="P301" s="71"/>
      <c r="Q301" s="71"/>
      <c r="R301" s="71"/>
      <c r="S301" s="71"/>
      <c r="T301" s="43"/>
      <c r="U301" s="43"/>
      <c r="V301" s="43"/>
      <c r="W301" s="43"/>
      <c r="X301" s="43"/>
      <c r="Y301" s="71"/>
      <c r="Z301" s="71"/>
    </row>
    <row r="302" spans="1:26" ht="11.25" customHeight="1" x14ac:dyDescent="0.2">
      <c r="A302" s="71"/>
      <c r="B302" s="71"/>
      <c r="C302" s="71"/>
      <c r="D302" s="71"/>
      <c r="E302" s="71"/>
      <c r="F302" s="71"/>
      <c r="G302" s="71"/>
      <c r="H302" s="269"/>
      <c r="I302" s="43"/>
      <c r="J302" s="43"/>
      <c r="K302" s="43"/>
      <c r="L302" s="71"/>
      <c r="M302" s="71"/>
      <c r="N302" s="71"/>
      <c r="O302" s="71"/>
      <c r="P302" s="71"/>
      <c r="Q302" s="71"/>
      <c r="R302" s="71"/>
      <c r="S302" s="71"/>
      <c r="T302" s="43"/>
      <c r="U302" s="43"/>
      <c r="V302" s="43"/>
      <c r="W302" s="43"/>
      <c r="X302" s="43"/>
      <c r="Y302" s="71"/>
      <c r="Z302" s="71"/>
    </row>
    <row r="303" spans="1:26" ht="11.25" customHeight="1" x14ac:dyDescent="0.2">
      <c r="A303" s="71"/>
      <c r="B303" s="71"/>
      <c r="C303" s="71"/>
      <c r="D303" s="71"/>
      <c r="E303" s="71"/>
      <c r="F303" s="71"/>
      <c r="G303" s="71"/>
      <c r="H303" s="269"/>
      <c r="I303" s="43"/>
      <c r="J303" s="43"/>
      <c r="K303" s="43"/>
      <c r="L303" s="71"/>
      <c r="M303" s="71"/>
      <c r="N303" s="71"/>
      <c r="O303" s="71"/>
      <c r="P303" s="71"/>
      <c r="Q303" s="71"/>
      <c r="R303" s="71"/>
      <c r="S303" s="71"/>
      <c r="T303" s="43"/>
      <c r="U303" s="43"/>
      <c r="V303" s="43"/>
      <c r="W303" s="43"/>
      <c r="X303" s="43"/>
      <c r="Y303" s="71"/>
      <c r="Z303" s="71"/>
    </row>
    <row r="304" spans="1:26" ht="11.25" customHeight="1" x14ac:dyDescent="0.2">
      <c r="A304" s="71"/>
      <c r="B304" s="71"/>
      <c r="C304" s="71"/>
      <c r="D304" s="71"/>
      <c r="E304" s="71"/>
      <c r="F304" s="71"/>
      <c r="G304" s="71"/>
      <c r="H304" s="269"/>
      <c r="I304" s="43"/>
      <c r="J304" s="43"/>
      <c r="K304" s="43"/>
      <c r="L304" s="71"/>
      <c r="M304" s="71"/>
      <c r="N304" s="71"/>
      <c r="O304" s="71"/>
      <c r="P304" s="71"/>
      <c r="Q304" s="71"/>
      <c r="R304" s="71"/>
      <c r="S304" s="71"/>
      <c r="T304" s="43"/>
      <c r="U304" s="43"/>
      <c r="V304" s="43"/>
      <c r="W304" s="43"/>
      <c r="X304" s="43"/>
      <c r="Y304" s="71"/>
      <c r="Z304" s="71"/>
    </row>
    <row r="305" spans="1:26" ht="11.25" customHeight="1" x14ac:dyDescent="0.2">
      <c r="A305" s="71"/>
      <c r="B305" s="71"/>
      <c r="C305" s="71"/>
      <c r="D305" s="71"/>
      <c r="E305" s="71"/>
      <c r="F305" s="71"/>
      <c r="G305" s="71"/>
      <c r="H305" s="269"/>
      <c r="I305" s="43"/>
      <c r="J305" s="43"/>
      <c r="K305" s="43"/>
      <c r="L305" s="71"/>
      <c r="M305" s="71"/>
      <c r="N305" s="71"/>
      <c r="O305" s="71"/>
      <c r="P305" s="71"/>
      <c r="Q305" s="71"/>
      <c r="R305" s="71"/>
      <c r="S305" s="71"/>
      <c r="T305" s="43"/>
      <c r="U305" s="43"/>
      <c r="V305" s="43"/>
      <c r="W305" s="43"/>
      <c r="X305" s="43"/>
      <c r="Y305" s="71"/>
      <c r="Z305" s="71"/>
    </row>
    <row r="306" spans="1:26" ht="11.25" customHeight="1" x14ac:dyDescent="0.2">
      <c r="A306" s="71"/>
      <c r="B306" s="71"/>
      <c r="C306" s="71"/>
      <c r="D306" s="71"/>
      <c r="E306" s="71"/>
      <c r="F306" s="71"/>
      <c r="G306" s="71"/>
      <c r="H306" s="269"/>
      <c r="I306" s="43"/>
      <c r="J306" s="43"/>
      <c r="K306" s="43"/>
      <c r="L306" s="71"/>
      <c r="M306" s="71"/>
      <c r="N306" s="71"/>
      <c r="O306" s="71"/>
      <c r="P306" s="71"/>
      <c r="Q306" s="71"/>
      <c r="R306" s="71"/>
      <c r="S306" s="71"/>
      <c r="T306" s="43"/>
      <c r="U306" s="43"/>
      <c r="V306" s="43"/>
      <c r="W306" s="43"/>
      <c r="X306" s="43"/>
      <c r="Y306" s="71"/>
      <c r="Z306" s="71"/>
    </row>
    <row r="307" spans="1:26" ht="11.25" customHeight="1" x14ac:dyDescent="0.2">
      <c r="A307" s="71"/>
      <c r="B307" s="71"/>
      <c r="C307" s="71"/>
      <c r="D307" s="71"/>
      <c r="E307" s="71"/>
      <c r="F307" s="71"/>
      <c r="G307" s="71"/>
      <c r="H307" s="269"/>
      <c r="I307" s="43"/>
      <c r="J307" s="43"/>
      <c r="K307" s="43"/>
      <c r="L307" s="71"/>
      <c r="M307" s="71"/>
      <c r="N307" s="71"/>
      <c r="O307" s="71"/>
      <c r="P307" s="71"/>
      <c r="Q307" s="71"/>
      <c r="R307" s="71"/>
      <c r="S307" s="71"/>
      <c r="T307" s="43"/>
      <c r="U307" s="43"/>
      <c r="V307" s="43"/>
      <c r="W307" s="43"/>
      <c r="X307" s="43"/>
      <c r="Y307" s="71"/>
      <c r="Z307" s="71"/>
    </row>
    <row r="308" spans="1:26" ht="11.25" customHeight="1" x14ac:dyDescent="0.2">
      <c r="A308" s="71"/>
      <c r="B308" s="71"/>
      <c r="C308" s="71"/>
      <c r="D308" s="71"/>
      <c r="E308" s="71"/>
      <c r="F308" s="71"/>
      <c r="G308" s="71"/>
      <c r="H308" s="269"/>
      <c r="I308" s="43"/>
      <c r="J308" s="43"/>
      <c r="K308" s="43"/>
      <c r="L308" s="71"/>
      <c r="M308" s="71"/>
      <c r="N308" s="71"/>
      <c r="O308" s="71"/>
      <c r="P308" s="71"/>
      <c r="Q308" s="71"/>
      <c r="R308" s="71"/>
      <c r="S308" s="71"/>
      <c r="T308" s="43"/>
      <c r="U308" s="43"/>
      <c r="V308" s="43"/>
      <c r="W308" s="43"/>
      <c r="X308" s="43"/>
      <c r="Y308" s="71"/>
      <c r="Z308" s="71"/>
    </row>
    <row r="309" spans="1:26" ht="11.25" customHeight="1" x14ac:dyDescent="0.2">
      <c r="A309" s="71"/>
      <c r="B309" s="71"/>
      <c r="C309" s="71"/>
      <c r="D309" s="71"/>
      <c r="E309" s="71"/>
      <c r="F309" s="71"/>
      <c r="G309" s="71"/>
      <c r="H309" s="269"/>
      <c r="I309" s="43"/>
      <c r="J309" s="43"/>
      <c r="K309" s="43"/>
      <c r="L309" s="71"/>
      <c r="M309" s="71"/>
      <c r="N309" s="71"/>
      <c r="O309" s="71"/>
      <c r="P309" s="71"/>
      <c r="Q309" s="71"/>
      <c r="R309" s="71"/>
      <c r="S309" s="71"/>
      <c r="T309" s="43"/>
      <c r="U309" s="43"/>
      <c r="V309" s="43"/>
      <c r="W309" s="43"/>
      <c r="X309" s="43"/>
      <c r="Y309" s="71"/>
      <c r="Z309" s="71"/>
    </row>
    <row r="310" spans="1:26" ht="11.25" customHeight="1" x14ac:dyDescent="0.2">
      <c r="A310" s="71"/>
      <c r="B310" s="71"/>
      <c r="C310" s="71"/>
      <c r="D310" s="71"/>
      <c r="E310" s="71"/>
      <c r="F310" s="71"/>
      <c r="G310" s="71"/>
      <c r="H310" s="269"/>
      <c r="I310" s="43"/>
      <c r="J310" s="43"/>
      <c r="K310" s="43"/>
      <c r="L310" s="71"/>
      <c r="M310" s="71"/>
      <c r="N310" s="71"/>
      <c r="O310" s="71"/>
      <c r="P310" s="71"/>
      <c r="Q310" s="71"/>
      <c r="R310" s="71"/>
      <c r="S310" s="71"/>
      <c r="T310" s="43"/>
      <c r="U310" s="43"/>
      <c r="V310" s="43"/>
      <c r="W310" s="43"/>
      <c r="X310" s="43"/>
      <c r="Y310" s="71"/>
      <c r="Z310" s="71"/>
    </row>
    <row r="311" spans="1:26" ht="11.25" customHeight="1" x14ac:dyDescent="0.2">
      <c r="A311" s="71"/>
      <c r="B311" s="71"/>
      <c r="C311" s="71"/>
      <c r="D311" s="71"/>
      <c r="E311" s="71"/>
      <c r="F311" s="71"/>
      <c r="G311" s="71"/>
      <c r="H311" s="269"/>
      <c r="I311" s="43"/>
      <c r="J311" s="43"/>
      <c r="K311" s="43"/>
      <c r="L311" s="71"/>
      <c r="M311" s="71"/>
      <c r="N311" s="71"/>
      <c r="O311" s="71"/>
      <c r="P311" s="71"/>
      <c r="Q311" s="71"/>
      <c r="R311" s="71"/>
      <c r="S311" s="71"/>
      <c r="T311" s="43"/>
      <c r="U311" s="43"/>
      <c r="V311" s="43"/>
      <c r="W311" s="43"/>
      <c r="X311" s="43"/>
      <c r="Y311" s="71"/>
      <c r="Z311" s="71"/>
    </row>
    <row r="312" spans="1:26" ht="11.25" customHeight="1" x14ac:dyDescent="0.2">
      <c r="A312" s="71"/>
      <c r="B312" s="71"/>
      <c r="C312" s="71"/>
      <c r="D312" s="71"/>
      <c r="E312" s="71"/>
      <c r="F312" s="71"/>
      <c r="G312" s="71"/>
      <c r="H312" s="269"/>
      <c r="I312" s="43"/>
      <c r="J312" s="43"/>
      <c r="K312" s="43"/>
      <c r="L312" s="71"/>
      <c r="M312" s="71"/>
      <c r="N312" s="71"/>
      <c r="O312" s="71"/>
      <c r="P312" s="71"/>
      <c r="Q312" s="71"/>
      <c r="R312" s="71"/>
      <c r="S312" s="71"/>
      <c r="T312" s="43"/>
      <c r="U312" s="43"/>
      <c r="V312" s="43"/>
      <c r="W312" s="43"/>
      <c r="X312" s="43"/>
      <c r="Y312" s="71"/>
      <c r="Z312" s="71"/>
    </row>
    <row r="313" spans="1:26" ht="11.25" customHeight="1" x14ac:dyDescent="0.2">
      <c r="A313" s="71"/>
      <c r="B313" s="71"/>
      <c r="C313" s="71"/>
      <c r="D313" s="71"/>
      <c r="E313" s="71"/>
      <c r="F313" s="71"/>
      <c r="G313" s="71"/>
      <c r="H313" s="269"/>
      <c r="I313" s="43"/>
      <c r="J313" s="43"/>
      <c r="K313" s="43"/>
      <c r="L313" s="71"/>
      <c r="M313" s="71"/>
      <c r="N313" s="71"/>
      <c r="O313" s="71"/>
      <c r="P313" s="71"/>
      <c r="Q313" s="71"/>
      <c r="R313" s="71"/>
      <c r="S313" s="71"/>
      <c r="T313" s="43"/>
      <c r="U313" s="43"/>
      <c r="V313" s="43"/>
      <c r="W313" s="43"/>
      <c r="X313" s="43"/>
      <c r="Y313" s="71"/>
      <c r="Z313" s="71"/>
    </row>
    <row r="314" spans="1:26" ht="11.25" customHeight="1" x14ac:dyDescent="0.2">
      <c r="A314" s="71"/>
      <c r="B314" s="71"/>
      <c r="C314" s="71"/>
      <c r="D314" s="71"/>
      <c r="E314" s="71"/>
      <c r="F314" s="71"/>
      <c r="G314" s="71"/>
      <c r="H314" s="269"/>
      <c r="I314" s="43"/>
      <c r="J314" s="43"/>
      <c r="K314" s="43"/>
      <c r="L314" s="71"/>
      <c r="M314" s="71"/>
      <c r="N314" s="71"/>
      <c r="O314" s="71"/>
      <c r="P314" s="71"/>
      <c r="Q314" s="71"/>
      <c r="R314" s="71"/>
      <c r="S314" s="71"/>
      <c r="T314" s="43"/>
      <c r="U314" s="43"/>
      <c r="V314" s="43"/>
      <c r="W314" s="43"/>
      <c r="X314" s="43"/>
      <c r="Y314" s="71"/>
      <c r="Z314" s="71"/>
    </row>
    <row r="315" spans="1:26" ht="11.25" customHeight="1" x14ac:dyDescent="0.2">
      <c r="A315" s="71"/>
      <c r="B315" s="71"/>
      <c r="C315" s="71"/>
      <c r="D315" s="71"/>
      <c r="E315" s="71"/>
      <c r="F315" s="71"/>
      <c r="G315" s="71"/>
      <c r="H315" s="269"/>
      <c r="I315" s="43"/>
      <c r="J315" s="43"/>
      <c r="K315" s="43"/>
      <c r="L315" s="71"/>
      <c r="M315" s="71"/>
      <c r="N315" s="71"/>
      <c r="O315" s="71"/>
      <c r="P315" s="71"/>
      <c r="Q315" s="71"/>
      <c r="R315" s="71"/>
      <c r="S315" s="71"/>
      <c r="T315" s="43"/>
      <c r="U315" s="43"/>
      <c r="V315" s="43"/>
      <c r="W315" s="43"/>
      <c r="X315" s="43"/>
      <c r="Y315" s="71"/>
      <c r="Z315" s="71"/>
    </row>
    <row r="316" spans="1:26" ht="11.25" customHeight="1" x14ac:dyDescent="0.2">
      <c r="A316" s="71"/>
      <c r="B316" s="71"/>
      <c r="C316" s="71"/>
      <c r="D316" s="71"/>
      <c r="E316" s="71"/>
      <c r="F316" s="71"/>
      <c r="G316" s="71"/>
      <c r="H316" s="269"/>
      <c r="I316" s="43"/>
      <c r="J316" s="43"/>
      <c r="K316" s="43"/>
      <c r="L316" s="71"/>
      <c r="M316" s="71"/>
      <c r="N316" s="71"/>
      <c r="O316" s="71"/>
      <c r="P316" s="71"/>
      <c r="Q316" s="71"/>
      <c r="R316" s="71"/>
      <c r="S316" s="71"/>
      <c r="T316" s="43"/>
      <c r="U316" s="43"/>
      <c r="V316" s="43"/>
      <c r="W316" s="43"/>
      <c r="X316" s="43"/>
      <c r="Y316" s="71"/>
      <c r="Z316" s="71"/>
    </row>
    <row r="317" spans="1:26" ht="11.25" customHeight="1" x14ac:dyDescent="0.2">
      <c r="A317" s="71"/>
      <c r="B317" s="71"/>
      <c r="C317" s="71"/>
      <c r="D317" s="71"/>
      <c r="E317" s="71"/>
      <c r="F317" s="71"/>
      <c r="G317" s="71"/>
      <c r="H317" s="269"/>
      <c r="I317" s="43"/>
      <c r="J317" s="43"/>
      <c r="K317" s="43"/>
      <c r="L317" s="71"/>
      <c r="M317" s="71"/>
      <c r="N317" s="71"/>
      <c r="O317" s="71"/>
      <c r="P317" s="71"/>
      <c r="Q317" s="71"/>
      <c r="R317" s="71"/>
      <c r="S317" s="71"/>
      <c r="T317" s="43"/>
      <c r="U317" s="43"/>
      <c r="V317" s="43"/>
      <c r="W317" s="43"/>
      <c r="X317" s="43"/>
      <c r="Y317" s="71"/>
      <c r="Z317" s="71"/>
    </row>
    <row r="318" spans="1:26" ht="11.25" customHeight="1" x14ac:dyDescent="0.2">
      <c r="A318" s="71"/>
      <c r="B318" s="71"/>
      <c r="C318" s="71"/>
      <c r="D318" s="71"/>
      <c r="E318" s="71"/>
      <c r="F318" s="71"/>
      <c r="G318" s="71"/>
      <c r="H318" s="269"/>
      <c r="I318" s="43"/>
      <c r="J318" s="43"/>
      <c r="K318" s="43"/>
      <c r="L318" s="71"/>
      <c r="M318" s="71"/>
      <c r="N318" s="71"/>
      <c r="O318" s="71"/>
      <c r="P318" s="71"/>
      <c r="Q318" s="71"/>
      <c r="R318" s="71"/>
      <c r="S318" s="71"/>
      <c r="T318" s="43"/>
      <c r="U318" s="43"/>
      <c r="V318" s="43"/>
      <c r="W318" s="43"/>
      <c r="X318" s="43"/>
      <c r="Y318" s="71"/>
      <c r="Z318" s="71"/>
    </row>
    <row r="319" spans="1:26" ht="11.25" customHeight="1" x14ac:dyDescent="0.2">
      <c r="A319" s="71"/>
      <c r="B319" s="71"/>
      <c r="C319" s="71"/>
      <c r="D319" s="71"/>
      <c r="E319" s="71"/>
      <c r="F319" s="71"/>
      <c r="G319" s="71"/>
      <c r="H319" s="269"/>
      <c r="I319" s="43"/>
      <c r="J319" s="43"/>
      <c r="K319" s="43"/>
      <c r="L319" s="71"/>
      <c r="M319" s="71"/>
      <c r="N319" s="71"/>
      <c r="O319" s="71"/>
      <c r="P319" s="71"/>
      <c r="Q319" s="71"/>
      <c r="R319" s="71"/>
      <c r="S319" s="71"/>
      <c r="T319" s="43"/>
      <c r="U319" s="43"/>
      <c r="V319" s="43"/>
      <c r="W319" s="43"/>
      <c r="X319" s="43"/>
      <c r="Y319" s="71"/>
      <c r="Z319" s="71"/>
    </row>
    <row r="320" spans="1:26" ht="11.25" customHeight="1" x14ac:dyDescent="0.2">
      <c r="A320" s="71"/>
      <c r="B320" s="71"/>
      <c r="C320" s="71"/>
      <c r="D320" s="71"/>
      <c r="E320" s="71"/>
      <c r="F320" s="71"/>
      <c r="G320" s="71"/>
      <c r="H320" s="269"/>
      <c r="I320" s="43"/>
      <c r="J320" s="43"/>
      <c r="K320" s="43"/>
      <c r="L320" s="71"/>
      <c r="M320" s="71"/>
      <c r="N320" s="71"/>
      <c r="O320" s="71"/>
      <c r="P320" s="71"/>
      <c r="Q320" s="71"/>
      <c r="R320" s="71"/>
      <c r="S320" s="71"/>
      <c r="T320" s="43"/>
      <c r="U320" s="43"/>
      <c r="V320" s="43"/>
      <c r="W320" s="43"/>
      <c r="X320" s="43"/>
      <c r="Y320" s="71"/>
      <c r="Z320" s="71"/>
    </row>
    <row r="321" spans="1:26" ht="11.25" customHeight="1" x14ac:dyDescent="0.2">
      <c r="A321" s="71"/>
      <c r="B321" s="71"/>
      <c r="C321" s="71"/>
      <c r="D321" s="71"/>
      <c r="E321" s="71"/>
      <c r="F321" s="71"/>
      <c r="G321" s="71"/>
      <c r="H321" s="269"/>
      <c r="I321" s="43"/>
      <c r="J321" s="43"/>
      <c r="K321" s="43"/>
      <c r="L321" s="71"/>
      <c r="M321" s="71"/>
      <c r="N321" s="71"/>
      <c r="O321" s="71"/>
      <c r="P321" s="71"/>
      <c r="Q321" s="71"/>
      <c r="R321" s="71"/>
      <c r="S321" s="71"/>
      <c r="T321" s="43"/>
      <c r="U321" s="43"/>
      <c r="V321" s="43"/>
      <c r="W321" s="43"/>
      <c r="X321" s="43"/>
      <c r="Y321" s="71"/>
      <c r="Z321" s="71"/>
    </row>
    <row r="322" spans="1:26" ht="11.25" customHeight="1" x14ac:dyDescent="0.2">
      <c r="A322" s="71"/>
      <c r="B322" s="71"/>
      <c r="C322" s="71"/>
      <c r="D322" s="71"/>
      <c r="E322" s="71"/>
      <c r="F322" s="71"/>
      <c r="G322" s="71"/>
      <c r="H322" s="269"/>
      <c r="I322" s="43"/>
      <c r="J322" s="43"/>
      <c r="K322" s="43"/>
      <c r="L322" s="71"/>
      <c r="M322" s="71"/>
      <c r="N322" s="71"/>
      <c r="O322" s="71"/>
      <c r="P322" s="71"/>
      <c r="Q322" s="71"/>
      <c r="R322" s="71"/>
      <c r="S322" s="71"/>
      <c r="T322" s="43"/>
      <c r="U322" s="43"/>
      <c r="V322" s="43"/>
      <c r="W322" s="43"/>
      <c r="X322" s="43"/>
      <c r="Y322" s="71"/>
      <c r="Z322" s="71"/>
    </row>
    <row r="323" spans="1:26" ht="11.25" customHeight="1" x14ac:dyDescent="0.2">
      <c r="A323" s="71"/>
      <c r="B323" s="71"/>
      <c r="C323" s="71"/>
      <c r="D323" s="71"/>
      <c r="E323" s="71"/>
      <c r="F323" s="71"/>
      <c r="G323" s="71"/>
      <c r="H323" s="269"/>
      <c r="I323" s="43"/>
      <c r="J323" s="43"/>
      <c r="K323" s="43"/>
      <c r="L323" s="71"/>
      <c r="M323" s="71"/>
      <c r="N323" s="71"/>
      <c r="O323" s="71"/>
      <c r="P323" s="71"/>
      <c r="Q323" s="71"/>
      <c r="R323" s="71"/>
      <c r="S323" s="71"/>
      <c r="T323" s="43"/>
      <c r="U323" s="43"/>
      <c r="V323" s="43"/>
      <c r="W323" s="43"/>
      <c r="X323" s="43"/>
      <c r="Y323" s="71"/>
      <c r="Z323" s="71"/>
    </row>
    <row r="324" spans="1:26" ht="11.25" customHeight="1" x14ac:dyDescent="0.2">
      <c r="A324" s="71"/>
      <c r="B324" s="71"/>
      <c r="C324" s="71"/>
      <c r="D324" s="71"/>
      <c r="E324" s="71"/>
      <c r="F324" s="71"/>
      <c r="G324" s="71"/>
      <c r="H324" s="269"/>
      <c r="I324" s="43"/>
      <c r="J324" s="43"/>
      <c r="K324" s="43"/>
      <c r="L324" s="71"/>
      <c r="M324" s="71"/>
      <c r="N324" s="71"/>
      <c r="O324" s="71"/>
      <c r="P324" s="71"/>
      <c r="Q324" s="71"/>
      <c r="R324" s="71"/>
      <c r="S324" s="71"/>
      <c r="T324" s="43"/>
      <c r="U324" s="43"/>
      <c r="V324" s="43"/>
      <c r="W324" s="43"/>
      <c r="X324" s="43"/>
      <c r="Y324" s="71"/>
      <c r="Z324" s="71"/>
    </row>
    <row r="325" spans="1:26" ht="11.25" customHeight="1" x14ac:dyDescent="0.2">
      <c r="A325" s="71"/>
      <c r="B325" s="71"/>
      <c r="C325" s="71"/>
      <c r="D325" s="71"/>
      <c r="E325" s="71"/>
      <c r="F325" s="71"/>
      <c r="G325" s="71"/>
      <c r="H325" s="269"/>
      <c r="I325" s="43"/>
      <c r="J325" s="43"/>
      <c r="K325" s="43"/>
      <c r="L325" s="71"/>
      <c r="M325" s="71"/>
      <c r="N325" s="71"/>
      <c r="O325" s="71"/>
      <c r="P325" s="71"/>
      <c r="Q325" s="71"/>
      <c r="R325" s="71"/>
      <c r="S325" s="71"/>
      <c r="T325" s="43"/>
      <c r="U325" s="43"/>
      <c r="V325" s="43"/>
      <c r="W325" s="43"/>
      <c r="X325" s="43"/>
      <c r="Y325" s="71"/>
      <c r="Z325" s="71"/>
    </row>
    <row r="326" spans="1:26" ht="11.25" customHeight="1" x14ac:dyDescent="0.2">
      <c r="A326" s="71"/>
      <c r="B326" s="71"/>
      <c r="C326" s="71"/>
      <c r="D326" s="71"/>
      <c r="E326" s="71"/>
      <c r="F326" s="71"/>
      <c r="G326" s="71"/>
      <c r="H326" s="269"/>
      <c r="I326" s="43"/>
      <c r="J326" s="43"/>
      <c r="K326" s="43"/>
      <c r="L326" s="71"/>
      <c r="M326" s="71"/>
      <c r="N326" s="71"/>
      <c r="O326" s="71"/>
      <c r="P326" s="71"/>
      <c r="Q326" s="71"/>
      <c r="R326" s="71"/>
      <c r="S326" s="71"/>
      <c r="T326" s="43"/>
      <c r="U326" s="43"/>
      <c r="V326" s="43"/>
      <c r="W326" s="43"/>
      <c r="X326" s="43"/>
      <c r="Y326" s="71"/>
      <c r="Z326" s="71"/>
    </row>
    <row r="327" spans="1:26" ht="11.25" customHeight="1" x14ac:dyDescent="0.2">
      <c r="A327" s="71"/>
      <c r="B327" s="71"/>
      <c r="C327" s="71"/>
      <c r="D327" s="71"/>
      <c r="E327" s="71"/>
      <c r="F327" s="71"/>
      <c r="G327" s="71"/>
      <c r="H327" s="269"/>
      <c r="I327" s="43"/>
      <c r="J327" s="43"/>
      <c r="K327" s="43"/>
      <c r="L327" s="71"/>
      <c r="M327" s="71"/>
      <c r="N327" s="71"/>
      <c r="O327" s="71"/>
      <c r="P327" s="71"/>
      <c r="Q327" s="71"/>
      <c r="R327" s="71"/>
      <c r="S327" s="71"/>
      <c r="T327" s="43"/>
      <c r="U327" s="43"/>
      <c r="V327" s="43"/>
      <c r="W327" s="43"/>
      <c r="X327" s="43"/>
      <c r="Y327" s="71"/>
      <c r="Z327" s="71"/>
    </row>
    <row r="328" spans="1:26" ht="11.25" customHeight="1" x14ac:dyDescent="0.2">
      <c r="A328" s="71"/>
      <c r="B328" s="71"/>
      <c r="C328" s="71"/>
      <c r="D328" s="71"/>
      <c r="E328" s="71"/>
      <c r="F328" s="71"/>
      <c r="G328" s="71"/>
      <c r="H328" s="269"/>
      <c r="I328" s="43"/>
      <c r="J328" s="43"/>
      <c r="K328" s="43"/>
      <c r="L328" s="71"/>
      <c r="M328" s="71"/>
      <c r="N328" s="71"/>
      <c r="O328" s="71"/>
      <c r="P328" s="71"/>
      <c r="Q328" s="71"/>
      <c r="R328" s="71"/>
      <c r="S328" s="71"/>
      <c r="T328" s="43"/>
      <c r="U328" s="43"/>
      <c r="V328" s="43"/>
      <c r="W328" s="43"/>
      <c r="X328" s="43"/>
      <c r="Y328" s="71"/>
      <c r="Z328" s="71"/>
    </row>
    <row r="329" spans="1:26" ht="11.25" customHeight="1" x14ac:dyDescent="0.2">
      <c r="A329" s="71"/>
      <c r="B329" s="71"/>
      <c r="C329" s="71"/>
      <c r="D329" s="71"/>
      <c r="E329" s="71"/>
      <c r="F329" s="71"/>
      <c r="G329" s="71"/>
      <c r="H329" s="269"/>
      <c r="I329" s="43"/>
      <c r="J329" s="43"/>
      <c r="K329" s="43"/>
      <c r="L329" s="71"/>
      <c r="M329" s="71"/>
      <c r="N329" s="71"/>
      <c r="O329" s="71"/>
      <c r="P329" s="71"/>
      <c r="Q329" s="71"/>
      <c r="R329" s="71"/>
      <c r="S329" s="71"/>
      <c r="T329" s="43"/>
      <c r="U329" s="43"/>
      <c r="V329" s="43"/>
      <c r="W329" s="43"/>
      <c r="X329" s="43"/>
      <c r="Y329" s="71"/>
      <c r="Z329" s="71"/>
    </row>
    <row r="330" spans="1:26" ht="11.25" customHeight="1" x14ac:dyDescent="0.2">
      <c r="A330" s="71"/>
      <c r="B330" s="71"/>
      <c r="C330" s="71"/>
      <c r="D330" s="71"/>
      <c r="E330" s="71"/>
      <c r="F330" s="71"/>
      <c r="G330" s="71"/>
      <c r="H330" s="269"/>
      <c r="I330" s="43"/>
      <c r="J330" s="43"/>
      <c r="K330" s="43"/>
      <c r="L330" s="71"/>
      <c r="M330" s="71"/>
      <c r="N330" s="71"/>
      <c r="O330" s="71"/>
      <c r="P330" s="71"/>
      <c r="Q330" s="71"/>
      <c r="R330" s="71"/>
      <c r="S330" s="71"/>
      <c r="T330" s="43"/>
      <c r="U330" s="43"/>
      <c r="V330" s="43"/>
      <c r="W330" s="43"/>
      <c r="X330" s="43"/>
      <c r="Y330" s="71"/>
      <c r="Z330" s="71"/>
    </row>
    <row r="331" spans="1:26" ht="11.25" customHeight="1" x14ac:dyDescent="0.2">
      <c r="A331" s="71"/>
      <c r="B331" s="71"/>
      <c r="C331" s="71"/>
      <c r="D331" s="71"/>
      <c r="E331" s="71"/>
      <c r="F331" s="71"/>
      <c r="G331" s="71"/>
      <c r="H331" s="269"/>
      <c r="I331" s="43"/>
      <c r="J331" s="43"/>
      <c r="K331" s="43"/>
      <c r="L331" s="71"/>
      <c r="M331" s="71"/>
      <c r="N331" s="71"/>
      <c r="O331" s="71"/>
      <c r="P331" s="71"/>
      <c r="Q331" s="71"/>
      <c r="R331" s="71"/>
      <c r="S331" s="71"/>
      <c r="T331" s="43"/>
      <c r="U331" s="43"/>
      <c r="V331" s="43"/>
      <c r="W331" s="43"/>
      <c r="X331" s="43"/>
      <c r="Y331" s="71"/>
      <c r="Z331" s="71"/>
    </row>
    <row r="332" spans="1:26" ht="11.25" customHeight="1" x14ac:dyDescent="0.2">
      <c r="A332" s="71"/>
      <c r="B332" s="71"/>
      <c r="C332" s="71"/>
      <c r="D332" s="71"/>
      <c r="E332" s="71"/>
      <c r="F332" s="71"/>
      <c r="G332" s="71"/>
      <c r="H332" s="269"/>
      <c r="I332" s="43"/>
      <c r="J332" s="43"/>
      <c r="K332" s="43"/>
      <c r="L332" s="71"/>
      <c r="M332" s="71"/>
      <c r="N332" s="71"/>
      <c r="O332" s="71"/>
      <c r="P332" s="71"/>
      <c r="Q332" s="71"/>
      <c r="R332" s="71"/>
      <c r="S332" s="71"/>
      <c r="T332" s="43"/>
      <c r="U332" s="43"/>
      <c r="V332" s="43"/>
      <c r="W332" s="43"/>
      <c r="X332" s="43"/>
      <c r="Y332" s="71"/>
      <c r="Z332" s="71"/>
    </row>
    <row r="333" spans="1:26" ht="11.25" customHeight="1" x14ac:dyDescent="0.2">
      <c r="A333" s="71"/>
      <c r="B333" s="71"/>
      <c r="C333" s="71"/>
      <c r="D333" s="71"/>
      <c r="E333" s="71"/>
      <c r="F333" s="71"/>
      <c r="G333" s="71"/>
      <c r="H333" s="269"/>
      <c r="I333" s="43"/>
      <c r="J333" s="43"/>
      <c r="K333" s="43"/>
      <c r="L333" s="71"/>
      <c r="M333" s="71"/>
      <c r="N333" s="71"/>
      <c r="O333" s="71"/>
      <c r="P333" s="71"/>
      <c r="Q333" s="71"/>
      <c r="R333" s="71"/>
      <c r="S333" s="71"/>
      <c r="T333" s="43"/>
      <c r="U333" s="43"/>
      <c r="V333" s="43"/>
      <c r="W333" s="43"/>
      <c r="X333" s="43"/>
      <c r="Y333" s="71"/>
      <c r="Z333" s="71"/>
    </row>
    <row r="334" spans="1:26" ht="11.25" customHeight="1" x14ac:dyDescent="0.2">
      <c r="A334" s="71"/>
      <c r="B334" s="71"/>
      <c r="C334" s="71"/>
      <c r="D334" s="71"/>
      <c r="E334" s="71"/>
      <c r="F334" s="71"/>
      <c r="G334" s="71"/>
      <c r="H334" s="269"/>
      <c r="I334" s="43"/>
      <c r="J334" s="43"/>
      <c r="K334" s="43"/>
      <c r="L334" s="71"/>
      <c r="M334" s="71"/>
      <c r="N334" s="71"/>
      <c r="O334" s="71"/>
      <c r="P334" s="71"/>
      <c r="Q334" s="71"/>
      <c r="R334" s="71"/>
      <c r="S334" s="71"/>
      <c r="T334" s="43"/>
      <c r="U334" s="43"/>
      <c r="V334" s="43"/>
      <c r="W334" s="43"/>
      <c r="X334" s="43"/>
      <c r="Y334" s="71"/>
      <c r="Z334" s="71"/>
    </row>
    <row r="335" spans="1:26" ht="11.25" customHeight="1" x14ac:dyDescent="0.2">
      <c r="A335" s="71"/>
      <c r="B335" s="71"/>
      <c r="C335" s="71"/>
      <c r="D335" s="71"/>
      <c r="E335" s="71"/>
      <c r="F335" s="71"/>
      <c r="G335" s="71"/>
      <c r="H335" s="269"/>
      <c r="I335" s="43"/>
      <c r="J335" s="43"/>
      <c r="K335" s="43"/>
      <c r="L335" s="71"/>
      <c r="M335" s="71"/>
      <c r="N335" s="71"/>
      <c r="O335" s="71"/>
      <c r="P335" s="71"/>
      <c r="Q335" s="71"/>
      <c r="R335" s="71"/>
      <c r="S335" s="71"/>
      <c r="T335" s="43"/>
      <c r="U335" s="43"/>
      <c r="V335" s="43"/>
      <c r="W335" s="43"/>
      <c r="X335" s="43"/>
      <c r="Y335" s="71"/>
      <c r="Z335" s="71"/>
    </row>
    <row r="336" spans="1:26" ht="11.25" customHeight="1" x14ac:dyDescent="0.2">
      <c r="A336" s="71"/>
      <c r="B336" s="71"/>
      <c r="C336" s="71"/>
      <c r="D336" s="71"/>
      <c r="E336" s="71"/>
      <c r="F336" s="71"/>
      <c r="G336" s="71"/>
      <c r="H336" s="269"/>
      <c r="I336" s="43"/>
      <c r="J336" s="43"/>
      <c r="K336" s="43"/>
      <c r="L336" s="71"/>
      <c r="M336" s="71"/>
      <c r="N336" s="71"/>
      <c r="O336" s="71"/>
      <c r="P336" s="71"/>
      <c r="Q336" s="71"/>
      <c r="R336" s="71"/>
      <c r="S336" s="71"/>
      <c r="T336" s="43"/>
      <c r="U336" s="43"/>
      <c r="V336" s="43"/>
      <c r="W336" s="43"/>
      <c r="X336" s="43"/>
      <c r="Y336" s="71"/>
      <c r="Z336" s="71"/>
    </row>
    <row r="337" spans="1:26" ht="11.25" customHeight="1" x14ac:dyDescent="0.2">
      <c r="A337" s="71"/>
      <c r="B337" s="71"/>
      <c r="C337" s="71"/>
      <c r="D337" s="71"/>
      <c r="E337" s="71"/>
      <c r="F337" s="71"/>
      <c r="G337" s="71"/>
      <c r="H337" s="269"/>
      <c r="I337" s="43"/>
      <c r="J337" s="43"/>
      <c r="K337" s="43"/>
      <c r="L337" s="71"/>
      <c r="M337" s="71"/>
      <c r="N337" s="71"/>
      <c r="O337" s="71"/>
      <c r="P337" s="71"/>
      <c r="Q337" s="71"/>
      <c r="R337" s="71"/>
      <c r="S337" s="71"/>
      <c r="T337" s="43"/>
      <c r="U337" s="43"/>
      <c r="V337" s="43"/>
      <c r="W337" s="43"/>
      <c r="X337" s="43"/>
      <c r="Y337" s="71"/>
      <c r="Z337" s="71"/>
    </row>
    <row r="338" spans="1:26" ht="11.25" customHeight="1" x14ac:dyDescent="0.2">
      <c r="A338" s="71"/>
      <c r="B338" s="71"/>
      <c r="C338" s="71"/>
      <c r="D338" s="71"/>
      <c r="E338" s="71"/>
      <c r="F338" s="71"/>
      <c r="G338" s="71"/>
      <c r="H338" s="269"/>
      <c r="I338" s="43"/>
      <c r="J338" s="43"/>
      <c r="K338" s="43"/>
      <c r="L338" s="71"/>
      <c r="M338" s="71"/>
      <c r="N338" s="71"/>
      <c r="O338" s="71"/>
      <c r="P338" s="71"/>
      <c r="Q338" s="71"/>
      <c r="R338" s="71"/>
      <c r="S338" s="71"/>
      <c r="T338" s="43"/>
      <c r="U338" s="43"/>
      <c r="V338" s="43"/>
      <c r="W338" s="43"/>
      <c r="X338" s="43"/>
      <c r="Y338" s="71"/>
      <c r="Z338" s="71"/>
    </row>
    <row r="339" spans="1:26" ht="11.25" customHeight="1" x14ac:dyDescent="0.2">
      <c r="A339" s="71"/>
      <c r="B339" s="71"/>
      <c r="C339" s="71"/>
      <c r="D339" s="71"/>
      <c r="E339" s="71"/>
      <c r="F339" s="71"/>
      <c r="G339" s="71"/>
      <c r="H339" s="269"/>
      <c r="I339" s="43"/>
      <c r="J339" s="43"/>
      <c r="K339" s="43"/>
      <c r="L339" s="71"/>
      <c r="M339" s="71"/>
      <c r="N339" s="71"/>
      <c r="O339" s="71"/>
      <c r="P339" s="71"/>
      <c r="Q339" s="71"/>
      <c r="R339" s="71"/>
      <c r="S339" s="71"/>
      <c r="T339" s="43"/>
      <c r="U339" s="43"/>
      <c r="V339" s="43"/>
      <c r="W339" s="43"/>
      <c r="X339" s="43"/>
      <c r="Y339" s="71"/>
      <c r="Z339" s="71"/>
    </row>
    <row r="340" spans="1:26" ht="11.25" customHeight="1" x14ac:dyDescent="0.2">
      <c r="A340" s="71"/>
      <c r="B340" s="71"/>
      <c r="C340" s="71"/>
      <c r="D340" s="71"/>
      <c r="E340" s="71"/>
      <c r="F340" s="71"/>
      <c r="G340" s="71"/>
      <c r="H340" s="269"/>
      <c r="I340" s="43"/>
      <c r="J340" s="43"/>
      <c r="K340" s="43"/>
      <c r="L340" s="71"/>
      <c r="M340" s="71"/>
      <c r="N340" s="71"/>
      <c r="O340" s="71"/>
      <c r="P340" s="71"/>
      <c r="Q340" s="71"/>
      <c r="R340" s="71"/>
      <c r="S340" s="71"/>
      <c r="T340" s="43"/>
      <c r="U340" s="43"/>
      <c r="V340" s="43"/>
      <c r="W340" s="43"/>
      <c r="X340" s="43"/>
      <c r="Y340" s="71"/>
      <c r="Z340" s="71"/>
    </row>
    <row r="341" spans="1:26" ht="11.25" customHeight="1" x14ac:dyDescent="0.2">
      <c r="A341" s="71"/>
      <c r="B341" s="71"/>
      <c r="C341" s="71"/>
      <c r="D341" s="71"/>
      <c r="E341" s="71"/>
      <c r="F341" s="71"/>
      <c r="G341" s="71"/>
      <c r="H341" s="269"/>
      <c r="I341" s="43"/>
      <c r="J341" s="43"/>
      <c r="K341" s="43"/>
      <c r="L341" s="71"/>
      <c r="M341" s="71"/>
      <c r="N341" s="71"/>
      <c r="O341" s="71"/>
      <c r="P341" s="71"/>
      <c r="Q341" s="71"/>
      <c r="R341" s="71"/>
      <c r="S341" s="71"/>
      <c r="T341" s="43"/>
      <c r="U341" s="43"/>
      <c r="V341" s="43"/>
      <c r="W341" s="43"/>
      <c r="X341" s="43"/>
      <c r="Y341" s="71"/>
      <c r="Z341" s="71"/>
    </row>
    <row r="342" spans="1:26" ht="11.25" customHeight="1" x14ac:dyDescent="0.2">
      <c r="A342" s="71"/>
      <c r="B342" s="71"/>
      <c r="C342" s="71"/>
      <c r="D342" s="71"/>
      <c r="E342" s="71"/>
      <c r="F342" s="71"/>
      <c r="G342" s="71"/>
      <c r="H342" s="269"/>
      <c r="I342" s="43"/>
      <c r="J342" s="43"/>
      <c r="K342" s="43"/>
      <c r="L342" s="71"/>
      <c r="M342" s="71"/>
      <c r="N342" s="71"/>
      <c r="O342" s="71"/>
      <c r="P342" s="71"/>
      <c r="Q342" s="71"/>
      <c r="R342" s="71"/>
      <c r="S342" s="71"/>
      <c r="T342" s="43"/>
      <c r="U342" s="43"/>
      <c r="V342" s="43"/>
      <c r="W342" s="43"/>
      <c r="X342" s="43"/>
      <c r="Y342" s="71"/>
      <c r="Z342" s="71"/>
    </row>
    <row r="343" spans="1:26" ht="11.25" customHeight="1" x14ac:dyDescent="0.2">
      <c r="A343" s="71"/>
      <c r="B343" s="71"/>
      <c r="C343" s="71"/>
      <c r="D343" s="71"/>
      <c r="E343" s="71"/>
      <c r="F343" s="71"/>
      <c r="G343" s="71"/>
      <c r="H343" s="269"/>
      <c r="I343" s="43"/>
      <c r="J343" s="43"/>
      <c r="K343" s="43"/>
      <c r="L343" s="71"/>
      <c r="M343" s="71"/>
      <c r="N343" s="71"/>
      <c r="O343" s="71"/>
      <c r="P343" s="71"/>
      <c r="Q343" s="71"/>
      <c r="R343" s="71"/>
      <c r="S343" s="71"/>
      <c r="T343" s="43"/>
      <c r="U343" s="43"/>
      <c r="V343" s="43"/>
      <c r="W343" s="43"/>
      <c r="X343" s="43"/>
      <c r="Y343" s="71"/>
      <c r="Z343" s="71"/>
    </row>
    <row r="344" spans="1:26" ht="11.25" customHeight="1" x14ac:dyDescent="0.2">
      <c r="A344" s="71"/>
      <c r="B344" s="71"/>
      <c r="C344" s="71"/>
      <c r="D344" s="71"/>
      <c r="E344" s="71"/>
      <c r="F344" s="71"/>
      <c r="G344" s="71"/>
      <c r="H344" s="269"/>
      <c r="I344" s="43"/>
      <c r="J344" s="43"/>
      <c r="K344" s="43"/>
      <c r="L344" s="71"/>
      <c r="M344" s="71"/>
      <c r="N344" s="71"/>
      <c r="O344" s="71"/>
      <c r="P344" s="71"/>
      <c r="Q344" s="71"/>
      <c r="R344" s="71"/>
      <c r="S344" s="71"/>
      <c r="T344" s="43"/>
      <c r="U344" s="43"/>
      <c r="V344" s="43"/>
      <c r="W344" s="43"/>
      <c r="X344" s="43"/>
      <c r="Y344" s="71"/>
      <c r="Z344" s="71"/>
    </row>
    <row r="345" spans="1:26" ht="11.25" customHeight="1" x14ac:dyDescent="0.2">
      <c r="A345" s="71"/>
      <c r="B345" s="71"/>
      <c r="C345" s="71"/>
      <c r="D345" s="71"/>
      <c r="E345" s="71"/>
      <c r="F345" s="71"/>
      <c r="G345" s="71"/>
      <c r="H345" s="269"/>
      <c r="I345" s="43"/>
      <c r="J345" s="43"/>
      <c r="K345" s="43"/>
      <c r="L345" s="71"/>
      <c r="M345" s="71"/>
      <c r="N345" s="71"/>
      <c r="O345" s="71"/>
      <c r="P345" s="71"/>
      <c r="Q345" s="71"/>
      <c r="R345" s="71"/>
      <c r="S345" s="71"/>
      <c r="T345" s="43"/>
      <c r="U345" s="43"/>
      <c r="V345" s="43"/>
      <c r="W345" s="43"/>
      <c r="X345" s="43"/>
      <c r="Y345" s="71"/>
      <c r="Z345" s="71"/>
    </row>
    <row r="346" spans="1:26" ht="11.25" customHeight="1" x14ac:dyDescent="0.2">
      <c r="A346" s="71"/>
      <c r="B346" s="71"/>
      <c r="C346" s="71"/>
      <c r="D346" s="71"/>
      <c r="E346" s="71"/>
      <c r="F346" s="71"/>
      <c r="G346" s="71"/>
      <c r="H346" s="269"/>
      <c r="I346" s="43"/>
      <c r="J346" s="43"/>
      <c r="K346" s="43"/>
      <c r="L346" s="71"/>
      <c r="M346" s="71"/>
      <c r="N346" s="71"/>
      <c r="O346" s="71"/>
      <c r="P346" s="71"/>
      <c r="Q346" s="71"/>
      <c r="R346" s="71"/>
      <c r="S346" s="71"/>
      <c r="T346" s="43"/>
      <c r="U346" s="43"/>
      <c r="V346" s="43"/>
      <c r="W346" s="43"/>
      <c r="X346" s="43"/>
      <c r="Y346" s="71"/>
      <c r="Z346" s="71"/>
    </row>
    <row r="347" spans="1:26" ht="11.25" customHeight="1" x14ac:dyDescent="0.2">
      <c r="A347" s="71"/>
      <c r="B347" s="71"/>
      <c r="C347" s="71"/>
      <c r="D347" s="71"/>
      <c r="E347" s="71"/>
      <c r="F347" s="71"/>
      <c r="G347" s="71"/>
      <c r="H347" s="269"/>
      <c r="I347" s="43"/>
      <c r="J347" s="43"/>
      <c r="K347" s="43"/>
      <c r="L347" s="71"/>
      <c r="M347" s="71"/>
      <c r="N347" s="71"/>
      <c r="O347" s="71"/>
      <c r="P347" s="71"/>
      <c r="Q347" s="71"/>
      <c r="R347" s="71"/>
      <c r="S347" s="71"/>
      <c r="T347" s="43"/>
      <c r="U347" s="43"/>
      <c r="V347" s="43"/>
      <c r="W347" s="43"/>
      <c r="X347" s="43"/>
      <c r="Y347" s="71"/>
      <c r="Z347" s="71"/>
    </row>
    <row r="348" spans="1:26" ht="11.25" customHeight="1" x14ac:dyDescent="0.2">
      <c r="A348" s="71"/>
      <c r="B348" s="71"/>
      <c r="C348" s="71"/>
      <c r="D348" s="71"/>
      <c r="E348" s="71"/>
      <c r="F348" s="71"/>
      <c r="G348" s="71"/>
      <c r="H348" s="269"/>
      <c r="I348" s="43"/>
      <c r="J348" s="43"/>
      <c r="K348" s="43"/>
      <c r="L348" s="71"/>
      <c r="M348" s="71"/>
      <c r="N348" s="71"/>
      <c r="O348" s="71"/>
      <c r="P348" s="71"/>
      <c r="Q348" s="71"/>
      <c r="R348" s="71"/>
      <c r="S348" s="71"/>
      <c r="T348" s="43"/>
      <c r="U348" s="43"/>
      <c r="V348" s="43"/>
      <c r="W348" s="43"/>
      <c r="X348" s="43"/>
      <c r="Y348" s="71"/>
      <c r="Z348" s="71"/>
    </row>
    <row r="349" spans="1:26" ht="11.25" customHeight="1" x14ac:dyDescent="0.2">
      <c r="A349" s="71"/>
      <c r="B349" s="71"/>
      <c r="C349" s="71"/>
      <c r="D349" s="71"/>
      <c r="E349" s="71"/>
      <c r="F349" s="71"/>
      <c r="G349" s="71"/>
      <c r="H349" s="269"/>
      <c r="I349" s="43"/>
      <c r="J349" s="43"/>
      <c r="K349" s="43"/>
      <c r="L349" s="71"/>
      <c r="M349" s="71"/>
      <c r="N349" s="71"/>
      <c r="O349" s="71"/>
      <c r="P349" s="71"/>
      <c r="Q349" s="71"/>
      <c r="R349" s="71"/>
      <c r="S349" s="71"/>
      <c r="T349" s="43"/>
      <c r="U349" s="43"/>
      <c r="V349" s="43"/>
      <c r="W349" s="43"/>
      <c r="X349" s="43"/>
      <c r="Y349" s="71"/>
      <c r="Z349" s="71"/>
    </row>
    <row r="350" spans="1:26" ht="11.25" customHeight="1" x14ac:dyDescent="0.2">
      <c r="A350" s="71"/>
      <c r="B350" s="71"/>
      <c r="C350" s="71"/>
      <c r="D350" s="71"/>
      <c r="E350" s="71"/>
      <c r="F350" s="71"/>
      <c r="G350" s="71"/>
      <c r="H350" s="269"/>
      <c r="I350" s="43"/>
      <c r="J350" s="43"/>
      <c r="K350" s="43"/>
      <c r="L350" s="71"/>
      <c r="M350" s="71"/>
      <c r="N350" s="71"/>
      <c r="O350" s="71"/>
      <c r="P350" s="71"/>
      <c r="Q350" s="71"/>
      <c r="R350" s="71"/>
      <c r="S350" s="71"/>
      <c r="T350" s="43"/>
      <c r="U350" s="43"/>
      <c r="V350" s="43"/>
      <c r="W350" s="43"/>
      <c r="X350" s="43"/>
      <c r="Y350" s="71"/>
      <c r="Z350" s="71"/>
    </row>
    <row r="351" spans="1:26" ht="11.25" customHeight="1" x14ac:dyDescent="0.2">
      <c r="A351" s="71"/>
      <c r="B351" s="71"/>
      <c r="C351" s="71"/>
      <c r="D351" s="71"/>
      <c r="E351" s="71"/>
      <c r="F351" s="71"/>
      <c r="G351" s="71"/>
      <c r="H351" s="269"/>
      <c r="I351" s="43"/>
      <c r="J351" s="43"/>
      <c r="K351" s="43"/>
      <c r="L351" s="71"/>
      <c r="M351" s="71"/>
      <c r="N351" s="71"/>
      <c r="O351" s="71"/>
      <c r="P351" s="71"/>
      <c r="Q351" s="71"/>
      <c r="R351" s="71"/>
      <c r="S351" s="71"/>
      <c r="T351" s="43"/>
      <c r="U351" s="43"/>
      <c r="V351" s="43"/>
      <c r="W351" s="43"/>
      <c r="X351" s="43"/>
      <c r="Y351" s="71"/>
      <c r="Z351" s="71"/>
    </row>
    <row r="352" spans="1:26" ht="11.25" customHeight="1" x14ac:dyDescent="0.2">
      <c r="A352" s="71"/>
      <c r="B352" s="71"/>
      <c r="C352" s="71"/>
      <c r="D352" s="71"/>
      <c r="E352" s="71"/>
      <c r="F352" s="71"/>
      <c r="G352" s="71"/>
      <c r="H352" s="269"/>
      <c r="I352" s="43"/>
      <c r="J352" s="43"/>
      <c r="K352" s="43"/>
      <c r="L352" s="71"/>
      <c r="M352" s="71"/>
      <c r="N352" s="71"/>
      <c r="O352" s="71"/>
      <c r="P352" s="71"/>
      <c r="Q352" s="71"/>
      <c r="R352" s="71"/>
      <c r="S352" s="71"/>
      <c r="T352" s="43"/>
      <c r="U352" s="43"/>
      <c r="V352" s="43"/>
      <c r="W352" s="43"/>
      <c r="X352" s="43"/>
      <c r="Y352" s="71"/>
      <c r="Z352" s="71"/>
    </row>
    <row r="353" spans="1:26" ht="11.25" customHeight="1" x14ac:dyDescent="0.2">
      <c r="A353" s="71"/>
      <c r="B353" s="71"/>
      <c r="C353" s="71"/>
      <c r="D353" s="71"/>
      <c r="E353" s="71"/>
      <c r="F353" s="71"/>
      <c r="G353" s="71"/>
      <c r="H353" s="269"/>
      <c r="I353" s="43"/>
      <c r="J353" s="43"/>
      <c r="K353" s="43"/>
      <c r="L353" s="71"/>
      <c r="M353" s="71"/>
      <c r="N353" s="71"/>
      <c r="O353" s="71"/>
      <c r="P353" s="71"/>
      <c r="Q353" s="71"/>
      <c r="R353" s="71"/>
      <c r="S353" s="71"/>
      <c r="T353" s="43"/>
      <c r="U353" s="43"/>
      <c r="V353" s="43"/>
      <c r="W353" s="43"/>
      <c r="X353" s="43"/>
      <c r="Y353" s="71"/>
      <c r="Z353" s="71"/>
    </row>
    <row r="354" spans="1:26" ht="11.25" customHeight="1" x14ac:dyDescent="0.2">
      <c r="A354" s="71"/>
      <c r="B354" s="71"/>
      <c r="C354" s="71"/>
      <c r="D354" s="71"/>
      <c r="E354" s="71"/>
      <c r="F354" s="71"/>
      <c r="G354" s="71"/>
      <c r="H354" s="269"/>
      <c r="I354" s="43"/>
      <c r="J354" s="43"/>
      <c r="K354" s="43"/>
      <c r="L354" s="71"/>
      <c r="M354" s="71"/>
      <c r="N354" s="71"/>
      <c r="O354" s="71"/>
      <c r="P354" s="71"/>
      <c r="Q354" s="71"/>
      <c r="R354" s="71"/>
      <c r="S354" s="71"/>
      <c r="T354" s="43"/>
      <c r="U354" s="43"/>
      <c r="V354" s="43"/>
      <c r="W354" s="43"/>
      <c r="X354" s="43"/>
      <c r="Y354" s="71"/>
      <c r="Z354" s="71"/>
    </row>
    <row r="355" spans="1:26" ht="11.25" customHeight="1" x14ac:dyDescent="0.2">
      <c r="A355" s="71"/>
      <c r="B355" s="71"/>
      <c r="C355" s="71"/>
      <c r="D355" s="71"/>
      <c r="E355" s="71"/>
      <c r="F355" s="71"/>
      <c r="G355" s="71"/>
      <c r="H355" s="269"/>
      <c r="I355" s="43"/>
      <c r="J355" s="43"/>
      <c r="K355" s="43"/>
      <c r="L355" s="71"/>
      <c r="M355" s="71"/>
      <c r="N355" s="71"/>
      <c r="O355" s="71"/>
      <c r="P355" s="71"/>
      <c r="Q355" s="71"/>
      <c r="R355" s="71"/>
      <c r="S355" s="71"/>
      <c r="T355" s="43"/>
      <c r="U355" s="43"/>
      <c r="V355" s="43"/>
      <c r="W355" s="43"/>
      <c r="X355" s="43"/>
      <c r="Y355" s="71"/>
      <c r="Z355" s="71"/>
    </row>
    <row r="356" spans="1:26" ht="11.25" customHeight="1" x14ac:dyDescent="0.2">
      <c r="A356" s="71"/>
      <c r="B356" s="71"/>
      <c r="C356" s="71"/>
      <c r="D356" s="71"/>
      <c r="E356" s="71"/>
      <c r="F356" s="71"/>
      <c r="G356" s="71"/>
      <c r="H356" s="269"/>
      <c r="I356" s="43"/>
      <c r="J356" s="43"/>
      <c r="K356" s="43"/>
      <c r="L356" s="71"/>
      <c r="M356" s="71"/>
      <c r="N356" s="71"/>
      <c r="O356" s="71"/>
      <c r="P356" s="71"/>
      <c r="Q356" s="71"/>
      <c r="R356" s="71"/>
      <c r="S356" s="71"/>
      <c r="T356" s="43"/>
      <c r="U356" s="43"/>
      <c r="V356" s="43"/>
      <c r="W356" s="43"/>
      <c r="X356" s="43"/>
      <c r="Y356" s="71"/>
      <c r="Z356" s="71"/>
    </row>
    <row r="357" spans="1:26" ht="11.25" customHeight="1" x14ac:dyDescent="0.2">
      <c r="A357" s="71"/>
      <c r="B357" s="71"/>
      <c r="C357" s="71"/>
      <c r="D357" s="71"/>
      <c r="E357" s="71"/>
      <c r="F357" s="71"/>
      <c r="G357" s="71"/>
      <c r="H357" s="269"/>
      <c r="I357" s="43"/>
      <c r="J357" s="43"/>
      <c r="K357" s="43"/>
      <c r="L357" s="71"/>
      <c r="M357" s="71"/>
      <c r="N357" s="71"/>
      <c r="O357" s="71"/>
      <c r="P357" s="71"/>
      <c r="Q357" s="71"/>
      <c r="R357" s="71"/>
      <c r="S357" s="71"/>
      <c r="T357" s="43"/>
      <c r="U357" s="43"/>
      <c r="V357" s="43"/>
      <c r="W357" s="43"/>
      <c r="X357" s="43"/>
      <c r="Y357" s="71"/>
      <c r="Z357" s="71"/>
    </row>
    <row r="358" spans="1:26" ht="11.25" customHeight="1" x14ac:dyDescent="0.2">
      <c r="A358" s="71"/>
      <c r="B358" s="71"/>
      <c r="C358" s="71"/>
      <c r="D358" s="71"/>
      <c r="E358" s="71"/>
      <c r="F358" s="71"/>
      <c r="G358" s="71"/>
      <c r="H358" s="269"/>
      <c r="I358" s="43"/>
      <c r="J358" s="43"/>
      <c r="K358" s="43"/>
      <c r="L358" s="71"/>
      <c r="M358" s="71"/>
      <c r="N358" s="71"/>
      <c r="O358" s="71"/>
      <c r="P358" s="71"/>
      <c r="Q358" s="71"/>
      <c r="R358" s="71"/>
      <c r="S358" s="71"/>
      <c r="T358" s="43"/>
      <c r="U358" s="43"/>
      <c r="V358" s="43"/>
      <c r="W358" s="43"/>
      <c r="X358" s="43"/>
      <c r="Y358" s="71"/>
      <c r="Z358" s="71"/>
    </row>
    <row r="359" spans="1:26" ht="11.25" customHeight="1" x14ac:dyDescent="0.2">
      <c r="A359" s="71"/>
      <c r="B359" s="71"/>
      <c r="C359" s="71"/>
      <c r="D359" s="71"/>
      <c r="E359" s="71"/>
      <c r="F359" s="71"/>
      <c r="G359" s="71"/>
      <c r="H359" s="269"/>
      <c r="I359" s="43"/>
      <c r="J359" s="43"/>
      <c r="K359" s="43"/>
      <c r="L359" s="71"/>
      <c r="M359" s="71"/>
      <c r="N359" s="71"/>
      <c r="O359" s="71"/>
      <c r="P359" s="71"/>
      <c r="Q359" s="71"/>
      <c r="R359" s="71"/>
      <c r="S359" s="71"/>
      <c r="T359" s="43"/>
      <c r="U359" s="43"/>
      <c r="V359" s="43"/>
      <c r="W359" s="43"/>
      <c r="X359" s="43"/>
      <c r="Y359" s="71"/>
      <c r="Z359" s="71"/>
    </row>
    <row r="360" spans="1:26" ht="11.25" customHeight="1" x14ac:dyDescent="0.2">
      <c r="A360" s="71"/>
      <c r="B360" s="71"/>
      <c r="C360" s="71"/>
      <c r="D360" s="71"/>
      <c r="E360" s="71"/>
      <c r="F360" s="71"/>
      <c r="G360" s="71"/>
      <c r="H360" s="269"/>
      <c r="I360" s="43"/>
      <c r="J360" s="43"/>
      <c r="K360" s="43"/>
      <c r="L360" s="71"/>
      <c r="M360" s="71"/>
      <c r="N360" s="71"/>
      <c r="O360" s="71"/>
      <c r="P360" s="71"/>
      <c r="Q360" s="71"/>
      <c r="R360" s="71"/>
      <c r="S360" s="71"/>
      <c r="T360" s="43"/>
      <c r="U360" s="43"/>
      <c r="V360" s="43"/>
      <c r="W360" s="43"/>
      <c r="X360" s="43"/>
      <c r="Y360" s="71"/>
      <c r="Z360" s="71"/>
    </row>
    <row r="361" spans="1:26" ht="11.25" customHeight="1" x14ac:dyDescent="0.2">
      <c r="A361" s="71"/>
      <c r="B361" s="71"/>
      <c r="C361" s="71"/>
      <c r="D361" s="71"/>
      <c r="E361" s="71"/>
      <c r="F361" s="71"/>
      <c r="G361" s="71"/>
      <c r="H361" s="269"/>
      <c r="I361" s="43"/>
      <c r="J361" s="43"/>
      <c r="K361" s="43"/>
      <c r="L361" s="71"/>
      <c r="M361" s="71"/>
      <c r="N361" s="71"/>
      <c r="O361" s="71"/>
      <c r="P361" s="71"/>
      <c r="Q361" s="71"/>
      <c r="R361" s="71"/>
      <c r="S361" s="71"/>
      <c r="T361" s="43"/>
      <c r="U361" s="43"/>
      <c r="V361" s="43"/>
      <c r="W361" s="43"/>
      <c r="X361" s="43"/>
      <c r="Y361" s="71"/>
      <c r="Z361" s="71"/>
    </row>
    <row r="362" spans="1:26" ht="11.25" customHeight="1" x14ac:dyDescent="0.2">
      <c r="A362" s="71"/>
      <c r="B362" s="71"/>
      <c r="C362" s="71"/>
      <c r="D362" s="71"/>
      <c r="E362" s="71"/>
      <c r="F362" s="71"/>
      <c r="G362" s="71"/>
      <c r="H362" s="269"/>
      <c r="I362" s="43"/>
      <c r="J362" s="43"/>
      <c r="K362" s="43"/>
      <c r="L362" s="71"/>
      <c r="M362" s="71"/>
      <c r="N362" s="71"/>
      <c r="O362" s="71"/>
      <c r="P362" s="71"/>
      <c r="Q362" s="71"/>
      <c r="R362" s="71"/>
      <c r="S362" s="71"/>
      <c r="T362" s="43"/>
      <c r="U362" s="43"/>
      <c r="V362" s="43"/>
      <c r="W362" s="43"/>
      <c r="X362" s="43"/>
      <c r="Y362" s="71"/>
      <c r="Z362" s="71"/>
    </row>
    <row r="363" spans="1:26" ht="11.25" customHeight="1" x14ac:dyDescent="0.2">
      <c r="A363" s="71"/>
      <c r="B363" s="71"/>
      <c r="C363" s="71"/>
      <c r="D363" s="71"/>
      <c r="E363" s="71"/>
      <c r="F363" s="71"/>
      <c r="G363" s="71"/>
      <c r="H363" s="269"/>
      <c r="I363" s="43"/>
      <c r="J363" s="43"/>
      <c r="K363" s="43"/>
      <c r="L363" s="71"/>
      <c r="M363" s="71"/>
      <c r="N363" s="71"/>
      <c r="O363" s="71"/>
      <c r="P363" s="71"/>
      <c r="Q363" s="71"/>
      <c r="R363" s="71"/>
      <c r="S363" s="71"/>
      <c r="T363" s="43"/>
      <c r="U363" s="43"/>
      <c r="V363" s="43"/>
      <c r="W363" s="43"/>
      <c r="X363" s="43"/>
      <c r="Y363" s="71"/>
      <c r="Z363" s="71"/>
    </row>
    <row r="364" spans="1:26" ht="11.25" customHeight="1" x14ac:dyDescent="0.2">
      <c r="A364" s="71"/>
      <c r="B364" s="71"/>
      <c r="C364" s="71"/>
      <c r="D364" s="71"/>
      <c r="E364" s="71"/>
      <c r="F364" s="71"/>
      <c r="G364" s="71"/>
      <c r="H364" s="269"/>
      <c r="I364" s="43"/>
      <c r="J364" s="43"/>
      <c r="K364" s="43"/>
      <c r="L364" s="71"/>
      <c r="M364" s="71"/>
      <c r="N364" s="71"/>
      <c r="O364" s="71"/>
      <c r="P364" s="71"/>
      <c r="Q364" s="71"/>
      <c r="R364" s="71"/>
      <c r="S364" s="71"/>
      <c r="T364" s="43"/>
      <c r="U364" s="43"/>
      <c r="V364" s="43"/>
      <c r="W364" s="43"/>
      <c r="X364" s="43"/>
      <c r="Y364" s="71"/>
      <c r="Z364" s="71"/>
    </row>
    <row r="365" spans="1:26" ht="11.25" customHeight="1" x14ac:dyDescent="0.2">
      <c r="A365" s="71"/>
      <c r="B365" s="71"/>
      <c r="C365" s="71"/>
      <c r="D365" s="71"/>
      <c r="E365" s="71"/>
      <c r="F365" s="71"/>
      <c r="G365" s="71"/>
      <c r="H365" s="269"/>
      <c r="I365" s="43"/>
      <c r="J365" s="43"/>
      <c r="K365" s="43"/>
      <c r="L365" s="71"/>
      <c r="M365" s="71"/>
      <c r="N365" s="71"/>
      <c r="O365" s="71"/>
      <c r="P365" s="71"/>
      <c r="Q365" s="71"/>
      <c r="R365" s="71"/>
      <c r="S365" s="71"/>
      <c r="T365" s="43"/>
      <c r="U365" s="43"/>
      <c r="V365" s="43"/>
      <c r="W365" s="43"/>
      <c r="X365" s="43"/>
      <c r="Y365" s="71"/>
      <c r="Z365" s="71"/>
    </row>
    <row r="366" spans="1:26" ht="11.25" customHeight="1" x14ac:dyDescent="0.2">
      <c r="A366" s="71"/>
      <c r="B366" s="71"/>
      <c r="C366" s="71"/>
      <c r="D366" s="71"/>
      <c r="E366" s="71"/>
      <c r="F366" s="71"/>
      <c r="G366" s="71"/>
      <c r="H366" s="269"/>
      <c r="I366" s="43"/>
      <c r="J366" s="43"/>
      <c r="K366" s="43"/>
      <c r="L366" s="71"/>
      <c r="M366" s="71"/>
      <c r="N366" s="71"/>
      <c r="O366" s="71"/>
      <c r="P366" s="71"/>
      <c r="Q366" s="71"/>
      <c r="R366" s="71"/>
      <c r="S366" s="71"/>
      <c r="T366" s="43"/>
      <c r="U366" s="43"/>
      <c r="V366" s="43"/>
      <c r="W366" s="43"/>
      <c r="X366" s="43"/>
      <c r="Y366" s="71"/>
      <c r="Z366" s="71"/>
    </row>
    <row r="367" spans="1:26" ht="11.25" customHeight="1" x14ac:dyDescent="0.2">
      <c r="A367" s="71"/>
      <c r="B367" s="71"/>
      <c r="C367" s="71"/>
      <c r="D367" s="71"/>
      <c r="E367" s="71"/>
      <c r="F367" s="71"/>
      <c r="G367" s="71"/>
      <c r="H367" s="269"/>
      <c r="I367" s="43"/>
      <c r="J367" s="43"/>
      <c r="K367" s="43"/>
      <c r="L367" s="71"/>
      <c r="M367" s="71"/>
      <c r="N367" s="71"/>
      <c r="O367" s="71"/>
      <c r="P367" s="71"/>
      <c r="Q367" s="71"/>
      <c r="R367" s="71"/>
      <c r="S367" s="71"/>
      <c r="T367" s="43"/>
      <c r="U367" s="43"/>
      <c r="V367" s="43"/>
      <c r="W367" s="43"/>
      <c r="X367" s="43"/>
      <c r="Y367" s="71"/>
      <c r="Z367" s="71"/>
    </row>
    <row r="368" spans="1:26" ht="11.25" customHeight="1" x14ac:dyDescent="0.2">
      <c r="A368" s="71"/>
      <c r="B368" s="71"/>
      <c r="C368" s="71"/>
      <c r="D368" s="71"/>
      <c r="E368" s="71"/>
      <c r="F368" s="71"/>
      <c r="G368" s="71"/>
      <c r="H368" s="269"/>
      <c r="I368" s="43"/>
      <c r="J368" s="43"/>
      <c r="K368" s="43"/>
      <c r="L368" s="71"/>
      <c r="M368" s="71"/>
      <c r="N368" s="71"/>
      <c r="O368" s="71"/>
      <c r="P368" s="71"/>
      <c r="Q368" s="71"/>
      <c r="R368" s="71"/>
      <c r="S368" s="71"/>
      <c r="T368" s="43"/>
      <c r="U368" s="43"/>
      <c r="V368" s="43"/>
      <c r="W368" s="43"/>
      <c r="X368" s="43"/>
      <c r="Y368" s="71"/>
      <c r="Z368" s="71"/>
    </row>
    <row r="369" spans="1:26" ht="11.25" customHeight="1" x14ac:dyDescent="0.2">
      <c r="A369" s="71"/>
      <c r="B369" s="71"/>
      <c r="C369" s="71"/>
      <c r="D369" s="71"/>
      <c r="E369" s="71"/>
      <c r="F369" s="71"/>
      <c r="G369" s="71"/>
      <c r="H369" s="269"/>
      <c r="I369" s="43"/>
      <c r="J369" s="43"/>
      <c r="K369" s="43"/>
      <c r="L369" s="71"/>
      <c r="M369" s="71"/>
      <c r="N369" s="71"/>
      <c r="O369" s="71"/>
      <c r="P369" s="71"/>
      <c r="Q369" s="71"/>
      <c r="R369" s="71"/>
      <c r="S369" s="71"/>
      <c r="T369" s="43"/>
      <c r="U369" s="43"/>
      <c r="V369" s="43"/>
      <c r="W369" s="43"/>
      <c r="X369" s="43"/>
      <c r="Y369" s="71"/>
      <c r="Z369" s="71"/>
    </row>
    <row r="370" spans="1:26" ht="11.25" customHeight="1" x14ac:dyDescent="0.2">
      <c r="A370" s="71"/>
      <c r="B370" s="71"/>
      <c r="C370" s="71"/>
      <c r="D370" s="71"/>
      <c r="E370" s="71"/>
      <c r="F370" s="71"/>
      <c r="G370" s="71"/>
      <c r="H370" s="269"/>
      <c r="I370" s="43"/>
      <c r="J370" s="43"/>
      <c r="K370" s="43"/>
      <c r="L370" s="71"/>
      <c r="M370" s="71"/>
      <c r="N370" s="71"/>
      <c r="O370" s="71"/>
      <c r="P370" s="71"/>
      <c r="Q370" s="71"/>
      <c r="R370" s="71"/>
      <c r="S370" s="71"/>
      <c r="T370" s="43"/>
      <c r="U370" s="43"/>
      <c r="V370" s="43"/>
      <c r="W370" s="43"/>
      <c r="X370" s="43"/>
      <c r="Y370" s="71"/>
      <c r="Z370" s="71"/>
    </row>
    <row r="371" spans="1:26" ht="11.25" customHeight="1" x14ac:dyDescent="0.2">
      <c r="A371" s="71"/>
      <c r="B371" s="71"/>
      <c r="C371" s="71"/>
      <c r="D371" s="71"/>
      <c r="E371" s="71"/>
      <c r="F371" s="71"/>
      <c r="G371" s="71"/>
      <c r="H371" s="269"/>
      <c r="I371" s="43"/>
      <c r="J371" s="43"/>
      <c r="K371" s="43"/>
      <c r="L371" s="71"/>
      <c r="M371" s="71"/>
      <c r="N371" s="71"/>
      <c r="O371" s="71"/>
      <c r="P371" s="71"/>
      <c r="Q371" s="71"/>
      <c r="R371" s="71"/>
      <c r="S371" s="71"/>
      <c r="T371" s="43"/>
      <c r="U371" s="43"/>
      <c r="V371" s="43"/>
      <c r="W371" s="43"/>
      <c r="X371" s="43"/>
      <c r="Y371" s="71"/>
      <c r="Z371" s="71"/>
    </row>
    <row r="372" spans="1:26" ht="11.25" customHeight="1" x14ac:dyDescent="0.2">
      <c r="A372" s="71"/>
      <c r="B372" s="71"/>
      <c r="C372" s="71"/>
      <c r="D372" s="71"/>
      <c r="E372" s="71"/>
      <c r="F372" s="71"/>
      <c r="G372" s="71"/>
      <c r="H372" s="269"/>
      <c r="I372" s="43"/>
      <c r="J372" s="43"/>
      <c r="K372" s="43"/>
      <c r="L372" s="71"/>
      <c r="M372" s="71"/>
      <c r="N372" s="71"/>
      <c r="O372" s="71"/>
      <c r="P372" s="71"/>
      <c r="Q372" s="71"/>
      <c r="R372" s="71"/>
      <c r="S372" s="71"/>
      <c r="T372" s="43"/>
      <c r="U372" s="43"/>
      <c r="V372" s="43"/>
      <c r="W372" s="43"/>
      <c r="X372" s="43"/>
      <c r="Y372" s="71"/>
      <c r="Z372" s="71"/>
    </row>
    <row r="373" spans="1:26" ht="11.25" customHeight="1" x14ac:dyDescent="0.2">
      <c r="A373" s="71"/>
      <c r="B373" s="71"/>
      <c r="C373" s="71"/>
      <c r="D373" s="71"/>
      <c r="E373" s="71"/>
      <c r="F373" s="71"/>
      <c r="G373" s="71"/>
      <c r="H373" s="269"/>
      <c r="I373" s="43"/>
      <c r="J373" s="43"/>
      <c r="K373" s="43"/>
      <c r="L373" s="71"/>
      <c r="M373" s="71"/>
      <c r="N373" s="71"/>
      <c r="O373" s="71"/>
      <c r="P373" s="71"/>
      <c r="Q373" s="71"/>
      <c r="R373" s="71"/>
      <c r="S373" s="71"/>
      <c r="T373" s="43"/>
      <c r="U373" s="43"/>
      <c r="V373" s="43"/>
      <c r="W373" s="43"/>
      <c r="X373" s="43"/>
      <c r="Y373" s="71"/>
      <c r="Z373" s="71"/>
    </row>
    <row r="374" spans="1:26" ht="11.25" customHeight="1" x14ac:dyDescent="0.2">
      <c r="A374" s="71"/>
      <c r="B374" s="71"/>
      <c r="C374" s="71"/>
      <c r="D374" s="71"/>
      <c r="E374" s="71"/>
      <c r="F374" s="71"/>
      <c r="G374" s="71"/>
      <c r="H374" s="269"/>
      <c r="I374" s="43"/>
      <c r="J374" s="43"/>
      <c r="K374" s="43"/>
      <c r="L374" s="71"/>
      <c r="M374" s="71"/>
      <c r="N374" s="71"/>
      <c r="O374" s="71"/>
      <c r="P374" s="71"/>
      <c r="Q374" s="71"/>
      <c r="R374" s="71"/>
      <c r="S374" s="71"/>
      <c r="T374" s="43"/>
      <c r="U374" s="43"/>
      <c r="V374" s="43"/>
      <c r="W374" s="43"/>
      <c r="X374" s="43"/>
      <c r="Y374" s="71"/>
      <c r="Z374" s="71"/>
    </row>
    <row r="375" spans="1:26" ht="11.25" customHeight="1" x14ac:dyDescent="0.2">
      <c r="A375" s="71"/>
      <c r="B375" s="71"/>
      <c r="C375" s="71"/>
      <c r="D375" s="71"/>
      <c r="E375" s="71"/>
      <c r="F375" s="71"/>
      <c r="G375" s="71"/>
      <c r="H375" s="269"/>
      <c r="I375" s="43"/>
      <c r="J375" s="43"/>
      <c r="K375" s="43"/>
      <c r="L375" s="71"/>
      <c r="M375" s="71"/>
      <c r="N375" s="71"/>
      <c r="O375" s="71"/>
      <c r="P375" s="71"/>
      <c r="Q375" s="71"/>
      <c r="R375" s="71"/>
      <c r="S375" s="71"/>
      <c r="T375" s="43"/>
      <c r="U375" s="43"/>
      <c r="V375" s="43"/>
      <c r="W375" s="43"/>
      <c r="X375" s="43"/>
      <c r="Y375" s="71"/>
      <c r="Z375" s="71"/>
    </row>
    <row r="376" spans="1:26" ht="11.25" customHeight="1" x14ac:dyDescent="0.2">
      <c r="A376" s="71"/>
      <c r="B376" s="71"/>
      <c r="C376" s="71"/>
      <c r="D376" s="71"/>
      <c r="E376" s="71"/>
      <c r="F376" s="71"/>
      <c r="G376" s="71"/>
      <c r="H376" s="269"/>
      <c r="I376" s="43"/>
      <c r="J376" s="43"/>
      <c r="K376" s="43"/>
      <c r="L376" s="71"/>
      <c r="M376" s="71"/>
      <c r="N376" s="71"/>
      <c r="O376" s="71"/>
      <c r="P376" s="71"/>
      <c r="Q376" s="71"/>
      <c r="R376" s="71"/>
      <c r="S376" s="71"/>
      <c r="T376" s="43"/>
      <c r="U376" s="43"/>
      <c r="V376" s="43"/>
      <c r="W376" s="43"/>
      <c r="X376" s="43"/>
      <c r="Y376" s="71"/>
      <c r="Z376" s="71"/>
    </row>
    <row r="377" spans="1:26" ht="11.25" customHeight="1" x14ac:dyDescent="0.2">
      <c r="A377" s="71"/>
      <c r="B377" s="71"/>
      <c r="C377" s="71"/>
      <c r="D377" s="71"/>
      <c r="E377" s="71"/>
      <c r="F377" s="71"/>
      <c r="G377" s="71"/>
      <c r="H377" s="269"/>
      <c r="I377" s="43"/>
      <c r="J377" s="43"/>
      <c r="K377" s="43"/>
      <c r="L377" s="71"/>
      <c r="M377" s="71"/>
      <c r="N377" s="71"/>
      <c r="O377" s="71"/>
      <c r="P377" s="71"/>
      <c r="Q377" s="71"/>
      <c r="R377" s="71"/>
      <c r="S377" s="71"/>
      <c r="T377" s="43"/>
      <c r="U377" s="43"/>
      <c r="V377" s="43"/>
      <c r="W377" s="43"/>
      <c r="X377" s="43"/>
      <c r="Y377" s="71"/>
      <c r="Z377" s="71"/>
    </row>
    <row r="378" spans="1:26" ht="11.25" customHeight="1" x14ac:dyDescent="0.2">
      <c r="A378" s="71"/>
      <c r="B378" s="71"/>
      <c r="C378" s="71"/>
      <c r="D378" s="71"/>
      <c r="E378" s="71"/>
      <c r="F378" s="71"/>
      <c r="G378" s="71"/>
      <c r="H378" s="269"/>
      <c r="I378" s="43"/>
      <c r="J378" s="43"/>
      <c r="K378" s="43"/>
      <c r="L378" s="71"/>
      <c r="M378" s="71"/>
      <c r="N378" s="71"/>
      <c r="O378" s="71"/>
      <c r="P378" s="71"/>
      <c r="Q378" s="71"/>
      <c r="R378" s="71"/>
      <c r="S378" s="71"/>
      <c r="T378" s="43"/>
      <c r="U378" s="43"/>
      <c r="V378" s="43"/>
      <c r="W378" s="43"/>
      <c r="X378" s="43"/>
      <c r="Y378" s="71"/>
      <c r="Z378" s="71"/>
    </row>
    <row r="379" spans="1:26" ht="11.25" customHeight="1" x14ac:dyDescent="0.2">
      <c r="A379" s="71"/>
      <c r="B379" s="71"/>
      <c r="C379" s="71"/>
      <c r="D379" s="71"/>
      <c r="E379" s="71"/>
      <c r="F379" s="71"/>
      <c r="G379" s="71"/>
      <c r="H379" s="269"/>
      <c r="I379" s="43"/>
      <c r="J379" s="43"/>
      <c r="K379" s="43"/>
      <c r="L379" s="71"/>
      <c r="M379" s="71"/>
      <c r="N379" s="71"/>
      <c r="O379" s="71"/>
      <c r="P379" s="71"/>
      <c r="Q379" s="71"/>
      <c r="R379" s="71"/>
      <c r="S379" s="71"/>
      <c r="T379" s="43"/>
      <c r="U379" s="43"/>
      <c r="V379" s="43"/>
      <c r="W379" s="43"/>
      <c r="X379" s="43"/>
      <c r="Y379" s="71"/>
      <c r="Z379" s="71"/>
    </row>
    <row r="380" spans="1:26" ht="11.25" customHeight="1" x14ac:dyDescent="0.2">
      <c r="A380" s="71"/>
      <c r="B380" s="71"/>
      <c r="C380" s="71"/>
      <c r="D380" s="71"/>
      <c r="E380" s="71"/>
      <c r="F380" s="71"/>
      <c r="G380" s="71"/>
      <c r="H380" s="269"/>
      <c r="I380" s="43"/>
      <c r="J380" s="43"/>
      <c r="K380" s="43"/>
      <c r="L380" s="71"/>
      <c r="M380" s="71"/>
      <c r="N380" s="71"/>
      <c r="O380" s="71"/>
      <c r="P380" s="71"/>
      <c r="Q380" s="71"/>
      <c r="R380" s="71"/>
      <c r="S380" s="71"/>
      <c r="T380" s="43"/>
      <c r="U380" s="43"/>
      <c r="V380" s="43"/>
      <c r="W380" s="43"/>
      <c r="X380" s="43"/>
      <c r="Y380" s="71"/>
      <c r="Z380" s="71"/>
    </row>
    <row r="381" spans="1:26" ht="11.25" customHeight="1" x14ac:dyDescent="0.2">
      <c r="A381" s="71"/>
      <c r="B381" s="71"/>
      <c r="C381" s="71"/>
      <c r="D381" s="71"/>
      <c r="E381" s="71"/>
      <c r="F381" s="71"/>
      <c r="G381" s="71"/>
      <c r="H381" s="269"/>
      <c r="I381" s="43"/>
      <c r="J381" s="43"/>
      <c r="K381" s="43"/>
      <c r="L381" s="71"/>
      <c r="M381" s="71"/>
      <c r="N381" s="71"/>
      <c r="O381" s="71"/>
      <c r="P381" s="71"/>
      <c r="Q381" s="71"/>
      <c r="R381" s="71"/>
      <c r="S381" s="71"/>
      <c r="T381" s="43"/>
      <c r="U381" s="43"/>
      <c r="V381" s="43"/>
      <c r="W381" s="43"/>
      <c r="X381" s="43"/>
      <c r="Y381" s="71"/>
      <c r="Z381" s="71"/>
    </row>
    <row r="382" spans="1:26" ht="11.25" customHeight="1" x14ac:dyDescent="0.2">
      <c r="A382" s="71"/>
      <c r="B382" s="71"/>
      <c r="C382" s="71"/>
      <c r="D382" s="71"/>
      <c r="E382" s="71"/>
      <c r="F382" s="71"/>
      <c r="G382" s="71"/>
      <c r="H382" s="269"/>
      <c r="I382" s="43"/>
      <c r="J382" s="43"/>
      <c r="K382" s="43"/>
      <c r="L382" s="71"/>
      <c r="M382" s="71"/>
      <c r="N382" s="71"/>
      <c r="O382" s="71"/>
      <c r="P382" s="71"/>
      <c r="Q382" s="71"/>
      <c r="R382" s="71"/>
      <c r="S382" s="71"/>
      <c r="T382" s="43"/>
      <c r="U382" s="43"/>
      <c r="V382" s="43"/>
      <c r="W382" s="43"/>
      <c r="X382" s="43"/>
      <c r="Y382" s="71"/>
      <c r="Z382" s="71"/>
    </row>
    <row r="383" spans="1:26" ht="11.25" customHeight="1" x14ac:dyDescent="0.2">
      <c r="A383" s="71"/>
      <c r="B383" s="71"/>
      <c r="C383" s="71"/>
      <c r="D383" s="71"/>
      <c r="E383" s="71"/>
      <c r="F383" s="71"/>
      <c r="G383" s="71"/>
      <c r="H383" s="269"/>
      <c r="I383" s="43"/>
      <c r="J383" s="43"/>
      <c r="K383" s="43"/>
      <c r="L383" s="71"/>
      <c r="M383" s="71"/>
      <c r="N383" s="71"/>
      <c r="O383" s="71"/>
      <c r="P383" s="71"/>
      <c r="Q383" s="71"/>
      <c r="R383" s="71"/>
      <c r="S383" s="71"/>
      <c r="T383" s="43"/>
      <c r="U383" s="43"/>
      <c r="V383" s="43"/>
      <c r="W383" s="43"/>
      <c r="X383" s="43"/>
      <c r="Y383" s="71"/>
      <c r="Z383" s="71"/>
    </row>
    <row r="384" spans="1:26" ht="11.25" customHeight="1" x14ac:dyDescent="0.2">
      <c r="A384" s="71"/>
      <c r="B384" s="71"/>
      <c r="C384" s="71"/>
      <c r="D384" s="71"/>
      <c r="E384" s="71"/>
      <c r="F384" s="71"/>
      <c r="G384" s="71"/>
      <c r="H384" s="269"/>
      <c r="I384" s="43"/>
      <c r="J384" s="43"/>
      <c r="K384" s="43"/>
      <c r="L384" s="71"/>
      <c r="M384" s="71"/>
      <c r="N384" s="71"/>
      <c r="O384" s="71"/>
      <c r="P384" s="71"/>
      <c r="Q384" s="71"/>
      <c r="R384" s="71"/>
      <c r="S384" s="71"/>
      <c r="T384" s="43"/>
      <c r="U384" s="43"/>
      <c r="V384" s="43"/>
      <c r="W384" s="43"/>
      <c r="X384" s="43"/>
      <c r="Y384" s="71"/>
      <c r="Z384" s="71"/>
    </row>
    <row r="385" spans="1:26" ht="11.25" customHeight="1" x14ac:dyDescent="0.2">
      <c r="A385" s="71"/>
      <c r="B385" s="71"/>
      <c r="C385" s="71"/>
      <c r="D385" s="71"/>
      <c r="E385" s="71"/>
      <c r="F385" s="71"/>
      <c r="G385" s="71"/>
      <c r="H385" s="269"/>
      <c r="I385" s="43"/>
      <c r="J385" s="43"/>
      <c r="K385" s="43"/>
      <c r="L385" s="71"/>
      <c r="M385" s="71"/>
      <c r="N385" s="71"/>
      <c r="O385" s="71"/>
      <c r="P385" s="71"/>
      <c r="Q385" s="71"/>
      <c r="R385" s="71"/>
      <c r="S385" s="71"/>
      <c r="T385" s="43"/>
      <c r="U385" s="43"/>
      <c r="V385" s="43"/>
      <c r="W385" s="43"/>
      <c r="X385" s="43"/>
      <c r="Y385" s="71"/>
      <c r="Z385" s="71"/>
    </row>
    <row r="386" spans="1:26" ht="11.25" customHeight="1" x14ac:dyDescent="0.2">
      <c r="A386" s="71"/>
      <c r="B386" s="71"/>
      <c r="C386" s="71"/>
      <c r="D386" s="71"/>
      <c r="E386" s="71"/>
      <c r="F386" s="71"/>
      <c r="G386" s="71"/>
      <c r="H386" s="269"/>
      <c r="I386" s="43"/>
      <c r="J386" s="43"/>
      <c r="K386" s="43"/>
      <c r="L386" s="71"/>
      <c r="M386" s="71"/>
      <c r="N386" s="71"/>
      <c r="O386" s="71"/>
      <c r="P386" s="71"/>
      <c r="Q386" s="71"/>
      <c r="R386" s="71"/>
      <c r="S386" s="71"/>
      <c r="T386" s="43"/>
      <c r="U386" s="43"/>
      <c r="V386" s="43"/>
      <c r="W386" s="43"/>
      <c r="X386" s="43"/>
      <c r="Y386" s="71"/>
      <c r="Z386" s="71"/>
    </row>
    <row r="387" spans="1:26" ht="11.25" customHeight="1" x14ac:dyDescent="0.2">
      <c r="A387" s="71"/>
      <c r="B387" s="71"/>
      <c r="C387" s="71"/>
      <c r="D387" s="71"/>
      <c r="E387" s="71"/>
      <c r="F387" s="71"/>
      <c r="G387" s="71"/>
      <c r="H387" s="269"/>
      <c r="I387" s="43"/>
      <c r="J387" s="43"/>
      <c r="K387" s="43"/>
      <c r="L387" s="71"/>
      <c r="M387" s="71"/>
      <c r="N387" s="71"/>
      <c r="O387" s="71"/>
      <c r="P387" s="71"/>
      <c r="Q387" s="71"/>
      <c r="R387" s="71"/>
      <c r="S387" s="71"/>
      <c r="T387" s="43"/>
      <c r="U387" s="43"/>
      <c r="V387" s="43"/>
      <c r="W387" s="43"/>
      <c r="X387" s="43"/>
      <c r="Y387" s="71"/>
      <c r="Z387" s="71"/>
    </row>
    <row r="388" spans="1:26" ht="11.25" customHeight="1" x14ac:dyDescent="0.2">
      <c r="A388" s="71"/>
      <c r="B388" s="71"/>
      <c r="C388" s="71"/>
      <c r="D388" s="71"/>
      <c r="E388" s="71"/>
      <c r="F388" s="71"/>
      <c r="G388" s="71"/>
      <c r="H388" s="269"/>
      <c r="I388" s="43"/>
      <c r="J388" s="43"/>
      <c r="K388" s="43"/>
      <c r="L388" s="71"/>
      <c r="M388" s="71"/>
      <c r="N388" s="71"/>
      <c r="O388" s="71"/>
      <c r="P388" s="71"/>
      <c r="Q388" s="71"/>
      <c r="R388" s="71"/>
      <c r="S388" s="71"/>
      <c r="T388" s="43"/>
      <c r="U388" s="43"/>
      <c r="V388" s="43"/>
      <c r="W388" s="43"/>
      <c r="X388" s="43"/>
      <c r="Y388" s="71"/>
      <c r="Z388" s="71"/>
    </row>
    <row r="389" spans="1:26" ht="11.25" customHeight="1" x14ac:dyDescent="0.2">
      <c r="A389" s="71"/>
      <c r="B389" s="71"/>
      <c r="C389" s="71"/>
      <c r="D389" s="71"/>
      <c r="E389" s="71"/>
      <c r="F389" s="71"/>
      <c r="G389" s="71"/>
      <c r="H389" s="269"/>
      <c r="I389" s="43"/>
      <c r="J389" s="43"/>
      <c r="K389" s="43"/>
      <c r="L389" s="71"/>
      <c r="M389" s="71"/>
      <c r="N389" s="71"/>
      <c r="O389" s="71"/>
      <c r="P389" s="71"/>
      <c r="Q389" s="71"/>
      <c r="R389" s="71"/>
      <c r="S389" s="71"/>
      <c r="T389" s="43"/>
      <c r="U389" s="43"/>
      <c r="V389" s="43"/>
      <c r="W389" s="43"/>
      <c r="X389" s="43"/>
      <c r="Y389" s="71"/>
      <c r="Z389" s="71"/>
    </row>
    <row r="390" spans="1:26" ht="11.25" customHeight="1" x14ac:dyDescent="0.2">
      <c r="A390" s="71"/>
      <c r="B390" s="71"/>
      <c r="C390" s="71"/>
      <c r="D390" s="71"/>
      <c r="E390" s="71"/>
      <c r="F390" s="71"/>
      <c r="G390" s="71"/>
      <c r="H390" s="269"/>
      <c r="I390" s="43"/>
      <c r="J390" s="43"/>
      <c r="K390" s="43"/>
      <c r="L390" s="71"/>
      <c r="M390" s="71"/>
      <c r="N390" s="71"/>
      <c r="O390" s="71"/>
      <c r="P390" s="71"/>
      <c r="Q390" s="71"/>
      <c r="R390" s="71"/>
      <c r="S390" s="71"/>
      <c r="T390" s="43"/>
      <c r="U390" s="43"/>
      <c r="V390" s="43"/>
      <c r="W390" s="43"/>
      <c r="X390" s="43"/>
      <c r="Y390" s="71"/>
      <c r="Z390" s="71"/>
    </row>
    <row r="391" spans="1:26" ht="11.25" customHeight="1" x14ac:dyDescent="0.2">
      <c r="A391" s="71"/>
      <c r="B391" s="71"/>
      <c r="C391" s="71"/>
      <c r="D391" s="71"/>
      <c r="E391" s="71"/>
      <c r="F391" s="71"/>
      <c r="G391" s="71"/>
      <c r="H391" s="269"/>
      <c r="I391" s="43"/>
      <c r="J391" s="43"/>
      <c r="K391" s="43"/>
      <c r="L391" s="71"/>
      <c r="M391" s="71"/>
      <c r="N391" s="71"/>
      <c r="O391" s="71"/>
      <c r="P391" s="71"/>
      <c r="Q391" s="71"/>
      <c r="R391" s="71"/>
      <c r="S391" s="71"/>
      <c r="T391" s="43"/>
      <c r="U391" s="43"/>
      <c r="V391" s="43"/>
      <c r="W391" s="43"/>
      <c r="X391" s="43"/>
      <c r="Y391" s="71"/>
      <c r="Z391" s="71"/>
    </row>
    <row r="392" spans="1:26" ht="11.25" customHeight="1" x14ac:dyDescent="0.2">
      <c r="A392" s="71"/>
      <c r="B392" s="71"/>
      <c r="C392" s="71"/>
      <c r="D392" s="71"/>
      <c r="E392" s="71"/>
      <c r="F392" s="71"/>
      <c r="G392" s="71"/>
      <c r="H392" s="269"/>
      <c r="I392" s="43"/>
      <c r="J392" s="43"/>
      <c r="K392" s="43"/>
      <c r="L392" s="71"/>
      <c r="M392" s="71"/>
      <c r="N392" s="71"/>
      <c r="O392" s="71"/>
      <c r="P392" s="71"/>
      <c r="Q392" s="71"/>
      <c r="R392" s="71"/>
      <c r="S392" s="71"/>
      <c r="T392" s="43"/>
      <c r="U392" s="43"/>
      <c r="V392" s="43"/>
      <c r="W392" s="43"/>
      <c r="X392" s="43"/>
      <c r="Y392" s="71"/>
      <c r="Z392" s="71"/>
    </row>
    <row r="393" spans="1:26" ht="11.25" customHeight="1" x14ac:dyDescent="0.2">
      <c r="A393" s="71"/>
      <c r="B393" s="71"/>
      <c r="C393" s="71"/>
      <c r="D393" s="71"/>
      <c r="E393" s="71"/>
      <c r="F393" s="71"/>
      <c r="G393" s="71"/>
      <c r="H393" s="269"/>
      <c r="I393" s="43"/>
      <c r="J393" s="43"/>
      <c r="K393" s="43"/>
      <c r="L393" s="71"/>
      <c r="M393" s="71"/>
      <c r="N393" s="71"/>
      <c r="O393" s="71"/>
      <c r="P393" s="71"/>
      <c r="Q393" s="71"/>
      <c r="R393" s="71"/>
      <c r="S393" s="71"/>
      <c r="T393" s="43"/>
      <c r="U393" s="43"/>
      <c r="V393" s="43"/>
      <c r="W393" s="43"/>
      <c r="X393" s="43"/>
      <c r="Y393" s="71"/>
      <c r="Z393" s="71"/>
    </row>
    <row r="394" spans="1:26" ht="11.25" customHeight="1" x14ac:dyDescent="0.2">
      <c r="A394" s="71"/>
      <c r="B394" s="71"/>
      <c r="C394" s="71"/>
      <c r="D394" s="71"/>
      <c r="E394" s="71"/>
      <c r="F394" s="71"/>
      <c r="G394" s="71"/>
      <c r="H394" s="269"/>
      <c r="I394" s="43"/>
      <c r="J394" s="43"/>
      <c r="K394" s="43"/>
      <c r="L394" s="71"/>
      <c r="M394" s="71"/>
      <c r="N394" s="71"/>
      <c r="O394" s="71"/>
      <c r="P394" s="71"/>
      <c r="Q394" s="71"/>
      <c r="R394" s="71"/>
      <c r="S394" s="71"/>
      <c r="T394" s="43"/>
      <c r="U394" s="43"/>
      <c r="V394" s="43"/>
      <c r="W394" s="43"/>
      <c r="X394" s="43"/>
      <c r="Y394" s="71"/>
      <c r="Z394" s="71"/>
    </row>
    <row r="395" spans="1:26" ht="11.25" customHeight="1" x14ac:dyDescent="0.2">
      <c r="A395" s="71"/>
      <c r="B395" s="71"/>
      <c r="C395" s="71"/>
      <c r="D395" s="71"/>
      <c r="E395" s="71"/>
      <c r="F395" s="71"/>
      <c r="G395" s="71"/>
      <c r="H395" s="269"/>
      <c r="I395" s="43"/>
      <c r="J395" s="43"/>
      <c r="K395" s="43"/>
      <c r="L395" s="71"/>
      <c r="M395" s="71"/>
      <c r="N395" s="71"/>
      <c r="O395" s="71"/>
      <c r="P395" s="71"/>
      <c r="Q395" s="71"/>
      <c r="R395" s="71"/>
      <c r="S395" s="71"/>
      <c r="T395" s="43"/>
      <c r="U395" s="43"/>
      <c r="V395" s="43"/>
      <c r="W395" s="43"/>
      <c r="X395" s="43"/>
      <c r="Y395" s="71"/>
      <c r="Z395" s="71"/>
    </row>
    <row r="396" spans="1:26" ht="11.25" customHeight="1" x14ac:dyDescent="0.2">
      <c r="A396" s="71"/>
      <c r="B396" s="71"/>
      <c r="C396" s="71"/>
      <c r="D396" s="71"/>
      <c r="E396" s="71"/>
      <c r="F396" s="71"/>
      <c r="G396" s="71"/>
      <c r="H396" s="269"/>
      <c r="I396" s="43"/>
      <c r="J396" s="43"/>
      <c r="K396" s="43"/>
      <c r="L396" s="71"/>
      <c r="M396" s="71"/>
      <c r="N396" s="71"/>
      <c r="O396" s="71"/>
      <c r="P396" s="71"/>
      <c r="Q396" s="71"/>
      <c r="R396" s="71"/>
      <c r="S396" s="71"/>
      <c r="T396" s="43"/>
      <c r="U396" s="43"/>
      <c r="V396" s="43"/>
      <c r="W396" s="43"/>
      <c r="X396" s="43"/>
      <c r="Y396" s="71"/>
      <c r="Z396" s="71"/>
    </row>
    <row r="397" spans="1:26" ht="11.25" customHeight="1" x14ac:dyDescent="0.2">
      <c r="A397" s="71"/>
      <c r="B397" s="71"/>
      <c r="C397" s="71"/>
      <c r="D397" s="71"/>
      <c r="E397" s="71"/>
      <c r="F397" s="71"/>
      <c r="G397" s="71"/>
      <c r="H397" s="269"/>
      <c r="I397" s="43"/>
      <c r="J397" s="43"/>
      <c r="K397" s="43"/>
      <c r="L397" s="71"/>
      <c r="M397" s="71"/>
      <c r="N397" s="71"/>
      <c r="O397" s="71"/>
      <c r="P397" s="71"/>
      <c r="Q397" s="71"/>
      <c r="R397" s="71"/>
      <c r="S397" s="71"/>
      <c r="T397" s="43"/>
      <c r="U397" s="43"/>
      <c r="V397" s="43"/>
      <c r="W397" s="43"/>
      <c r="X397" s="43"/>
      <c r="Y397" s="71"/>
      <c r="Z397" s="71"/>
    </row>
    <row r="398" spans="1:26" ht="11.25" customHeight="1" x14ac:dyDescent="0.2">
      <c r="A398" s="71"/>
      <c r="B398" s="71"/>
      <c r="C398" s="71"/>
      <c r="D398" s="71"/>
      <c r="E398" s="71"/>
      <c r="F398" s="71"/>
      <c r="G398" s="71"/>
      <c r="H398" s="269"/>
      <c r="I398" s="43"/>
      <c r="J398" s="43"/>
      <c r="K398" s="43"/>
      <c r="L398" s="71"/>
      <c r="M398" s="71"/>
      <c r="N398" s="71"/>
      <c r="O398" s="71"/>
      <c r="P398" s="71"/>
      <c r="Q398" s="71"/>
      <c r="R398" s="71"/>
      <c r="S398" s="71"/>
      <c r="T398" s="43"/>
      <c r="U398" s="43"/>
      <c r="V398" s="43"/>
      <c r="W398" s="43"/>
      <c r="X398" s="43"/>
      <c r="Y398" s="71"/>
      <c r="Z398" s="71"/>
    </row>
    <row r="399" spans="1:26" ht="11.25" customHeight="1" x14ac:dyDescent="0.2">
      <c r="A399" s="71"/>
      <c r="B399" s="71"/>
      <c r="C399" s="71"/>
      <c r="D399" s="71"/>
      <c r="E399" s="71"/>
      <c r="F399" s="71"/>
      <c r="G399" s="71"/>
      <c r="H399" s="269"/>
      <c r="I399" s="43"/>
      <c r="J399" s="43"/>
      <c r="K399" s="43"/>
      <c r="L399" s="71"/>
      <c r="M399" s="71"/>
      <c r="N399" s="71"/>
      <c r="O399" s="71"/>
      <c r="P399" s="71"/>
      <c r="Q399" s="71"/>
      <c r="R399" s="71"/>
      <c r="S399" s="71"/>
      <c r="T399" s="43"/>
      <c r="U399" s="43"/>
      <c r="V399" s="43"/>
      <c r="W399" s="43"/>
      <c r="X399" s="43"/>
      <c r="Y399" s="71"/>
      <c r="Z399" s="71"/>
    </row>
    <row r="400" spans="1:26" ht="11.25" customHeight="1" x14ac:dyDescent="0.2">
      <c r="A400" s="71"/>
      <c r="B400" s="71"/>
      <c r="C400" s="71"/>
      <c r="D400" s="71"/>
      <c r="E400" s="71"/>
      <c r="F400" s="71"/>
      <c r="G400" s="71"/>
      <c r="H400" s="269"/>
      <c r="I400" s="43"/>
      <c r="J400" s="43"/>
      <c r="K400" s="43"/>
      <c r="L400" s="71"/>
      <c r="M400" s="71"/>
      <c r="N400" s="71"/>
      <c r="O400" s="71"/>
      <c r="P400" s="71"/>
      <c r="Q400" s="71"/>
      <c r="R400" s="71"/>
      <c r="S400" s="71"/>
      <c r="T400" s="43"/>
      <c r="U400" s="43"/>
      <c r="V400" s="43"/>
      <c r="W400" s="43"/>
      <c r="X400" s="43"/>
      <c r="Y400" s="71"/>
      <c r="Z400" s="71"/>
    </row>
    <row r="401" spans="1:26" ht="11.25" customHeight="1" x14ac:dyDescent="0.2">
      <c r="A401" s="71"/>
      <c r="B401" s="71"/>
      <c r="C401" s="71"/>
      <c r="D401" s="71"/>
      <c r="E401" s="71"/>
      <c r="F401" s="71"/>
      <c r="G401" s="71"/>
      <c r="H401" s="269"/>
      <c r="I401" s="43"/>
      <c r="J401" s="43"/>
      <c r="K401" s="43"/>
      <c r="L401" s="71"/>
      <c r="M401" s="71"/>
      <c r="N401" s="71"/>
      <c r="O401" s="71"/>
      <c r="P401" s="71"/>
      <c r="Q401" s="71"/>
      <c r="R401" s="71"/>
      <c r="S401" s="71"/>
      <c r="T401" s="43"/>
      <c r="U401" s="43"/>
      <c r="V401" s="43"/>
      <c r="W401" s="43"/>
      <c r="X401" s="43"/>
      <c r="Y401" s="71"/>
      <c r="Z401" s="71"/>
    </row>
    <row r="402" spans="1:26" ht="11.25" customHeight="1" x14ac:dyDescent="0.2">
      <c r="A402" s="71"/>
      <c r="B402" s="71"/>
      <c r="C402" s="71"/>
      <c r="D402" s="71"/>
      <c r="E402" s="71"/>
      <c r="F402" s="71"/>
      <c r="G402" s="71"/>
      <c r="H402" s="269"/>
      <c r="I402" s="43"/>
      <c r="J402" s="43"/>
      <c r="K402" s="43"/>
      <c r="L402" s="71"/>
      <c r="M402" s="71"/>
      <c r="N402" s="71"/>
      <c r="O402" s="71"/>
      <c r="P402" s="71"/>
      <c r="Q402" s="71"/>
      <c r="R402" s="71"/>
      <c r="S402" s="71"/>
      <c r="T402" s="43"/>
      <c r="U402" s="43"/>
      <c r="V402" s="43"/>
      <c r="W402" s="43"/>
      <c r="X402" s="43"/>
      <c r="Y402" s="71"/>
      <c r="Z402" s="71"/>
    </row>
    <row r="403" spans="1:26" ht="11.25" customHeight="1" x14ac:dyDescent="0.2">
      <c r="A403" s="71"/>
      <c r="B403" s="71"/>
      <c r="C403" s="71"/>
      <c r="D403" s="71"/>
      <c r="E403" s="71"/>
      <c r="F403" s="71"/>
      <c r="G403" s="71"/>
      <c r="H403" s="269"/>
      <c r="I403" s="43"/>
      <c r="J403" s="43"/>
      <c r="K403" s="43"/>
      <c r="L403" s="71"/>
      <c r="M403" s="71"/>
      <c r="N403" s="71"/>
      <c r="O403" s="71"/>
      <c r="P403" s="71"/>
      <c r="Q403" s="71"/>
      <c r="R403" s="71"/>
      <c r="S403" s="71"/>
      <c r="T403" s="43"/>
      <c r="U403" s="43"/>
      <c r="V403" s="43"/>
      <c r="W403" s="43"/>
      <c r="X403" s="43"/>
      <c r="Y403" s="71"/>
      <c r="Z403" s="71"/>
    </row>
    <row r="404" spans="1:26" ht="11.25" customHeight="1" x14ac:dyDescent="0.2">
      <c r="A404" s="71"/>
      <c r="B404" s="71"/>
      <c r="C404" s="71"/>
      <c r="D404" s="71"/>
      <c r="E404" s="71"/>
      <c r="F404" s="71"/>
      <c r="G404" s="71"/>
      <c r="H404" s="269"/>
      <c r="I404" s="43"/>
      <c r="J404" s="43"/>
      <c r="K404" s="43"/>
      <c r="L404" s="71"/>
      <c r="M404" s="71"/>
      <c r="N404" s="71"/>
      <c r="O404" s="71"/>
      <c r="P404" s="71"/>
      <c r="Q404" s="71"/>
      <c r="R404" s="71"/>
      <c r="S404" s="71"/>
      <c r="T404" s="43"/>
      <c r="U404" s="43"/>
      <c r="V404" s="43"/>
      <c r="W404" s="43"/>
      <c r="X404" s="43"/>
      <c r="Y404" s="71"/>
      <c r="Z404" s="71"/>
    </row>
    <row r="405" spans="1:26" ht="11.25" customHeight="1" x14ac:dyDescent="0.2">
      <c r="A405" s="71"/>
      <c r="B405" s="71"/>
      <c r="C405" s="71"/>
      <c r="D405" s="71"/>
      <c r="E405" s="71"/>
      <c r="F405" s="71"/>
      <c r="G405" s="71"/>
      <c r="H405" s="269"/>
      <c r="I405" s="43"/>
      <c r="J405" s="43"/>
      <c r="K405" s="43"/>
      <c r="L405" s="71"/>
      <c r="M405" s="71"/>
      <c r="N405" s="71"/>
      <c r="O405" s="71"/>
      <c r="P405" s="71"/>
      <c r="Q405" s="71"/>
      <c r="R405" s="71"/>
      <c r="S405" s="71"/>
      <c r="T405" s="43"/>
      <c r="U405" s="43"/>
      <c r="V405" s="43"/>
      <c r="W405" s="43"/>
      <c r="X405" s="43"/>
      <c r="Y405" s="71"/>
      <c r="Z405" s="71"/>
    </row>
    <row r="406" spans="1:26" ht="11.25" customHeight="1" x14ac:dyDescent="0.2">
      <c r="A406" s="71"/>
      <c r="B406" s="71"/>
      <c r="C406" s="71"/>
      <c r="D406" s="71"/>
      <c r="E406" s="71"/>
      <c r="F406" s="71"/>
      <c r="G406" s="71"/>
      <c r="H406" s="269"/>
      <c r="I406" s="43"/>
      <c r="J406" s="43"/>
      <c r="K406" s="43"/>
      <c r="L406" s="71"/>
      <c r="M406" s="71"/>
      <c r="N406" s="71"/>
      <c r="O406" s="71"/>
      <c r="P406" s="71"/>
      <c r="Q406" s="71"/>
      <c r="R406" s="71"/>
      <c r="S406" s="71"/>
      <c r="T406" s="43"/>
      <c r="U406" s="43"/>
      <c r="V406" s="43"/>
      <c r="W406" s="43"/>
      <c r="X406" s="43"/>
      <c r="Y406" s="71"/>
      <c r="Z406" s="71"/>
    </row>
    <row r="407" spans="1:26" ht="11.25" customHeight="1" x14ac:dyDescent="0.2">
      <c r="A407" s="71"/>
      <c r="B407" s="71"/>
      <c r="C407" s="71"/>
      <c r="D407" s="71"/>
      <c r="E407" s="71"/>
      <c r="F407" s="71"/>
      <c r="G407" s="71"/>
      <c r="H407" s="269"/>
      <c r="I407" s="43"/>
      <c r="J407" s="43"/>
      <c r="K407" s="43"/>
      <c r="L407" s="71"/>
      <c r="M407" s="71"/>
      <c r="N407" s="71"/>
      <c r="O407" s="71"/>
      <c r="P407" s="71"/>
      <c r="Q407" s="71"/>
      <c r="R407" s="71"/>
      <c r="S407" s="71"/>
      <c r="T407" s="43"/>
      <c r="U407" s="43"/>
      <c r="V407" s="43"/>
      <c r="W407" s="43"/>
      <c r="X407" s="43"/>
      <c r="Y407" s="71"/>
      <c r="Z407" s="71"/>
    </row>
    <row r="408" spans="1:26" ht="11.25" customHeight="1" x14ac:dyDescent="0.2">
      <c r="A408" s="71"/>
      <c r="B408" s="71"/>
      <c r="C408" s="71"/>
      <c r="D408" s="71"/>
      <c r="E408" s="71"/>
      <c r="F408" s="71"/>
      <c r="G408" s="71"/>
      <c r="H408" s="269"/>
      <c r="I408" s="43"/>
      <c r="J408" s="43"/>
      <c r="K408" s="43"/>
      <c r="L408" s="71"/>
      <c r="M408" s="71"/>
      <c r="N408" s="71"/>
      <c r="O408" s="71"/>
      <c r="P408" s="71"/>
      <c r="Q408" s="71"/>
      <c r="R408" s="71"/>
      <c r="S408" s="71"/>
      <c r="T408" s="43"/>
      <c r="U408" s="43"/>
      <c r="V408" s="43"/>
      <c r="W408" s="43"/>
      <c r="X408" s="43"/>
      <c r="Y408" s="71"/>
      <c r="Z408" s="71"/>
    </row>
    <row r="409" spans="1:26" ht="11.25" customHeight="1" x14ac:dyDescent="0.2">
      <c r="A409" s="71"/>
      <c r="B409" s="71"/>
      <c r="C409" s="71"/>
      <c r="D409" s="71"/>
      <c r="E409" s="71"/>
      <c r="F409" s="71"/>
      <c r="G409" s="71"/>
      <c r="H409" s="269"/>
      <c r="I409" s="43"/>
      <c r="J409" s="43"/>
      <c r="K409" s="43"/>
      <c r="L409" s="71"/>
      <c r="M409" s="71"/>
      <c r="N409" s="71"/>
      <c r="O409" s="71"/>
      <c r="P409" s="71"/>
      <c r="Q409" s="71"/>
      <c r="R409" s="71"/>
      <c r="S409" s="71"/>
      <c r="T409" s="43"/>
      <c r="U409" s="43"/>
      <c r="V409" s="43"/>
      <c r="W409" s="43"/>
      <c r="X409" s="43"/>
      <c r="Y409" s="71"/>
      <c r="Z409" s="71"/>
    </row>
    <row r="410" spans="1:26" ht="11.25" customHeight="1" x14ac:dyDescent="0.2">
      <c r="A410" s="71"/>
      <c r="B410" s="71"/>
      <c r="C410" s="71"/>
      <c r="D410" s="71"/>
      <c r="E410" s="71"/>
      <c r="F410" s="71"/>
      <c r="G410" s="71"/>
      <c r="H410" s="269"/>
      <c r="I410" s="43"/>
      <c r="J410" s="43"/>
      <c r="K410" s="43"/>
      <c r="L410" s="71"/>
      <c r="M410" s="71"/>
      <c r="N410" s="71"/>
      <c r="O410" s="71"/>
      <c r="P410" s="71"/>
      <c r="Q410" s="71"/>
      <c r="R410" s="71"/>
      <c r="S410" s="71"/>
      <c r="T410" s="43"/>
      <c r="U410" s="43"/>
      <c r="V410" s="43"/>
      <c r="W410" s="43"/>
      <c r="X410" s="43"/>
      <c r="Y410" s="71"/>
      <c r="Z410" s="71"/>
    </row>
    <row r="411" spans="1:26" ht="11.25" customHeight="1" x14ac:dyDescent="0.2">
      <c r="A411" s="71"/>
      <c r="B411" s="71"/>
      <c r="C411" s="71"/>
      <c r="D411" s="71"/>
      <c r="E411" s="71"/>
      <c r="F411" s="71"/>
      <c r="G411" s="71"/>
      <c r="H411" s="269"/>
      <c r="I411" s="43"/>
      <c r="J411" s="43"/>
      <c r="K411" s="43"/>
      <c r="L411" s="71"/>
      <c r="M411" s="71"/>
      <c r="N411" s="71"/>
      <c r="O411" s="71"/>
      <c r="P411" s="71"/>
      <c r="Q411" s="71"/>
      <c r="R411" s="71"/>
      <c r="S411" s="71"/>
      <c r="T411" s="43"/>
      <c r="U411" s="43"/>
      <c r="V411" s="43"/>
      <c r="W411" s="43"/>
      <c r="X411" s="43"/>
      <c r="Y411" s="71"/>
      <c r="Z411" s="71"/>
    </row>
    <row r="412" spans="1:26" ht="11.25" customHeight="1" x14ac:dyDescent="0.2">
      <c r="A412" s="71"/>
      <c r="B412" s="71"/>
      <c r="C412" s="71"/>
      <c r="D412" s="71"/>
      <c r="E412" s="71"/>
      <c r="F412" s="71"/>
      <c r="G412" s="71"/>
      <c r="H412" s="269"/>
      <c r="I412" s="43"/>
      <c r="J412" s="43"/>
      <c r="K412" s="43"/>
      <c r="L412" s="71"/>
      <c r="M412" s="71"/>
      <c r="N412" s="71"/>
      <c r="O412" s="71"/>
      <c r="P412" s="71"/>
      <c r="Q412" s="71"/>
      <c r="R412" s="71"/>
      <c r="S412" s="71"/>
      <c r="T412" s="43"/>
      <c r="U412" s="43"/>
      <c r="V412" s="43"/>
      <c r="W412" s="43"/>
      <c r="X412" s="43"/>
      <c r="Y412" s="71"/>
      <c r="Z412" s="71"/>
    </row>
    <row r="413" spans="1:26" ht="11.25" customHeight="1" x14ac:dyDescent="0.2">
      <c r="A413" s="71"/>
      <c r="B413" s="71"/>
      <c r="C413" s="71"/>
      <c r="D413" s="71"/>
      <c r="E413" s="71"/>
      <c r="F413" s="71"/>
      <c r="G413" s="71"/>
      <c r="H413" s="269"/>
      <c r="I413" s="43"/>
      <c r="J413" s="43"/>
      <c r="K413" s="43"/>
      <c r="L413" s="71"/>
      <c r="M413" s="71"/>
      <c r="N413" s="71"/>
      <c r="O413" s="71"/>
      <c r="P413" s="71"/>
      <c r="Q413" s="71"/>
      <c r="R413" s="71"/>
      <c r="S413" s="71"/>
      <c r="T413" s="43"/>
      <c r="U413" s="43"/>
      <c r="V413" s="43"/>
      <c r="W413" s="43"/>
      <c r="X413" s="43"/>
      <c r="Y413" s="71"/>
      <c r="Z413" s="71"/>
    </row>
    <row r="414" spans="1:26" ht="11.25" customHeight="1" x14ac:dyDescent="0.2">
      <c r="A414" s="71"/>
      <c r="B414" s="71"/>
      <c r="C414" s="71"/>
      <c r="D414" s="71"/>
      <c r="E414" s="71"/>
      <c r="F414" s="71"/>
      <c r="G414" s="71"/>
      <c r="H414" s="269"/>
      <c r="I414" s="43"/>
      <c r="J414" s="43"/>
      <c r="K414" s="43"/>
      <c r="L414" s="71"/>
      <c r="M414" s="71"/>
      <c r="N414" s="71"/>
      <c r="O414" s="71"/>
      <c r="P414" s="71"/>
      <c r="Q414" s="71"/>
      <c r="R414" s="71"/>
      <c r="S414" s="71"/>
      <c r="T414" s="43"/>
      <c r="U414" s="43"/>
      <c r="V414" s="43"/>
      <c r="W414" s="43"/>
      <c r="X414" s="43"/>
      <c r="Y414" s="71"/>
      <c r="Z414" s="71"/>
    </row>
    <row r="415" spans="1:26" ht="11.25" customHeight="1" x14ac:dyDescent="0.2">
      <c r="A415" s="71"/>
      <c r="B415" s="71"/>
      <c r="C415" s="71"/>
      <c r="D415" s="71"/>
      <c r="E415" s="71"/>
      <c r="F415" s="71"/>
      <c r="G415" s="71"/>
      <c r="H415" s="269"/>
      <c r="I415" s="43"/>
      <c r="J415" s="43"/>
      <c r="K415" s="43"/>
      <c r="L415" s="71"/>
      <c r="M415" s="71"/>
      <c r="N415" s="71"/>
      <c r="O415" s="71"/>
      <c r="P415" s="71"/>
      <c r="Q415" s="71"/>
      <c r="R415" s="71"/>
      <c r="S415" s="71"/>
      <c r="T415" s="43"/>
      <c r="U415" s="43"/>
      <c r="V415" s="43"/>
      <c r="W415" s="43"/>
      <c r="X415" s="43"/>
      <c r="Y415" s="71"/>
      <c r="Z415" s="71"/>
    </row>
    <row r="416" spans="1:26" ht="11.25" customHeight="1" x14ac:dyDescent="0.2">
      <c r="A416" s="71"/>
      <c r="B416" s="71"/>
      <c r="C416" s="71"/>
      <c r="D416" s="71"/>
      <c r="E416" s="71"/>
      <c r="F416" s="71"/>
      <c r="G416" s="71"/>
      <c r="H416" s="269"/>
      <c r="I416" s="43"/>
      <c r="J416" s="43"/>
      <c r="K416" s="43"/>
      <c r="L416" s="71"/>
      <c r="M416" s="71"/>
      <c r="N416" s="71"/>
      <c r="O416" s="71"/>
      <c r="P416" s="71"/>
      <c r="Q416" s="71"/>
      <c r="R416" s="71"/>
      <c r="S416" s="71"/>
      <c r="T416" s="43"/>
      <c r="U416" s="43"/>
      <c r="V416" s="43"/>
      <c r="W416" s="43"/>
      <c r="X416" s="43"/>
      <c r="Y416" s="71"/>
      <c r="Z416" s="71"/>
    </row>
    <row r="417" spans="1:26" ht="11.25" customHeight="1" x14ac:dyDescent="0.2">
      <c r="A417" s="71"/>
      <c r="B417" s="71"/>
      <c r="C417" s="71"/>
      <c r="D417" s="71"/>
      <c r="E417" s="71"/>
      <c r="F417" s="71"/>
      <c r="G417" s="71"/>
      <c r="H417" s="269"/>
      <c r="I417" s="43"/>
      <c r="J417" s="43"/>
      <c r="K417" s="43"/>
      <c r="L417" s="71"/>
      <c r="M417" s="71"/>
      <c r="N417" s="71"/>
      <c r="O417" s="71"/>
      <c r="P417" s="71"/>
      <c r="Q417" s="71"/>
      <c r="R417" s="71"/>
      <c r="S417" s="71"/>
      <c r="T417" s="43"/>
      <c r="U417" s="43"/>
      <c r="V417" s="43"/>
      <c r="W417" s="43"/>
      <c r="X417" s="43"/>
      <c r="Y417" s="71"/>
      <c r="Z417" s="71"/>
    </row>
    <row r="418" spans="1:26" ht="11.25" customHeight="1" x14ac:dyDescent="0.2">
      <c r="A418" s="71"/>
      <c r="B418" s="71"/>
      <c r="C418" s="71"/>
      <c r="D418" s="71"/>
      <c r="E418" s="71"/>
      <c r="F418" s="71"/>
      <c r="G418" s="71"/>
      <c r="H418" s="269"/>
      <c r="I418" s="43"/>
      <c r="J418" s="43"/>
      <c r="K418" s="43"/>
      <c r="L418" s="71"/>
      <c r="M418" s="71"/>
      <c r="N418" s="71"/>
      <c r="O418" s="71"/>
      <c r="P418" s="71"/>
      <c r="Q418" s="71"/>
      <c r="R418" s="71"/>
      <c r="S418" s="71"/>
      <c r="T418" s="43"/>
      <c r="U418" s="43"/>
      <c r="V418" s="43"/>
      <c r="W418" s="43"/>
      <c r="X418" s="43"/>
      <c r="Y418" s="71"/>
      <c r="Z418" s="71"/>
    </row>
    <row r="419" spans="1:26" ht="11.25" customHeight="1" x14ac:dyDescent="0.2">
      <c r="A419" s="71"/>
      <c r="B419" s="71"/>
      <c r="C419" s="71"/>
      <c r="D419" s="71"/>
      <c r="E419" s="71"/>
      <c r="F419" s="71"/>
      <c r="G419" s="71"/>
      <c r="H419" s="269"/>
      <c r="I419" s="43"/>
      <c r="J419" s="43"/>
      <c r="K419" s="43"/>
      <c r="L419" s="71"/>
      <c r="M419" s="71"/>
      <c r="N419" s="71"/>
      <c r="O419" s="71"/>
      <c r="P419" s="71"/>
      <c r="Q419" s="71"/>
      <c r="R419" s="71"/>
      <c r="S419" s="71"/>
      <c r="T419" s="43"/>
      <c r="U419" s="43"/>
      <c r="V419" s="43"/>
      <c r="W419" s="43"/>
      <c r="X419" s="43"/>
      <c r="Y419" s="71"/>
      <c r="Z419" s="71"/>
    </row>
    <row r="420" spans="1:26" ht="11.25" customHeight="1" x14ac:dyDescent="0.2">
      <c r="A420" s="71"/>
      <c r="B420" s="71"/>
      <c r="C420" s="71"/>
      <c r="D420" s="71"/>
      <c r="E420" s="71"/>
      <c r="F420" s="71"/>
      <c r="G420" s="71"/>
      <c r="H420" s="269"/>
      <c r="I420" s="43"/>
      <c r="J420" s="43"/>
      <c r="K420" s="43"/>
      <c r="L420" s="71"/>
      <c r="M420" s="71"/>
      <c r="N420" s="71"/>
      <c r="O420" s="71"/>
      <c r="P420" s="71"/>
      <c r="Q420" s="71"/>
      <c r="R420" s="71"/>
      <c r="S420" s="71"/>
      <c r="T420" s="43"/>
      <c r="U420" s="43"/>
      <c r="V420" s="43"/>
      <c r="W420" s="43"/>
      <c r="X420" s="43"/>
      <c r="Y420" s="71"/>
      <c r="Z420" s="71"/>
    </row>
    <row r="421" spans="1:26" ht="11.25" customHeight="1" x14ac:dyDescent="0.2">
      <c r="A421" s="71"/>
      <c r="B421" s="71"/>
      <c r="C421" s="71"/>
      <c r="D421" s="71"/>
      <c r="E421" s="71"/>
      <c r="F421" s="71"/>
      <c r="G421" s="71"/>
      <c r="H421" s="269"/>
      <c r="I421" s="43"/>
      <c r="J421" s="43"/>
      <c r="K421" s="43"/>
      <c r="L421" s="71"/>
      <c r="M421" s="71"/>
      <c r="N421" s="71"/>
      <c r="O421" s="71"/>
      <c r="P421" s="71"/>
      <c r="Q421" s="71"/>
      <c r="R421" s="71"/>
      <c r="S421" s="71"/>
      <c r="T421" s="43"/>
      <c r="U421" s="43"/>
      <c r="V421" s="43"/>
      <c r="W421" s="43"/>
      <c r="X421" s="43"/>
      <c r="Y421" s="71"/>
      <c r="Z421" s="71"/>
    </row>
    <row r="422" spans="1:26" ht="11.25" customHeight="1" x14ac:dyDescent="0.2">
      <c r="A422" s="71"/>
      <c r="B422" s="71"/>
      <c r="C422" s="71"/>
      <c r="D422" s="71"/>
      <c r="E422" s="71"/>
      <c r="F422" s="71"/>
      <c r="G422" s="71"/>
      <c r="H422" s="269"/>
      <c r="I422" s="43"/>
      <c r="J422" s="43"/>
      <c r="K422" s="43"/>
      <c r="L422" s="71"/>
      <c r="M422" s="71"/>
      <c r="N422" s="71"/>
      <c r="O422" s="71"/>
      <c r="P422" s="71"/>
      <c r="Q422" s="71"/>
      <c r="R422" s="71"/>
      <c r="S422" s="71"/>
      <c r="T422" s="43"/>
      <c r="U422" s="43"/>
      <c r="V422" s="43"/>
      <c r="W422" s="43"/>
      <c r="X422" s="43"/>
      <c r="Y422" s="71"/>
      <c r="Z422" s="71"/>
    </row>
    <row r="423" spans="1:26" ht="11.25" customHeight="1" x14ac:dyDescent="0.2">
      <c r="A423" s="71"/>
      <c r="B423" s="71"/>
      <c r="C423" s="71"/>
      <c r="D423" s="71"/>
      <c r="E423" s="71"/>
      <c r="F423" s="71"/>
      <c r="G423" s="71"/>
      <c r="H423" s="269"/>
      <c r="I423" s="43"/>
      <c r="J423" s="43"/>
      <c r="K423" s="43"/>
      <c r="L423" s="71"/>
      <c r="M423" s="71"/>
      <c r="N423" s="71"/>
      <c r="O423" s="71"/>
      <c r="P423" s="71"/>
      <c r="Q423" s="71"/>
      <c r="R423" s="71"/>
      <c r="S423" s="71"/>
      <c r="T423" s="43"/>
      <c r="U423" s="43"/>
      <c r="V423" s="43"/>
      <c r="W423" s="43"/>
      <c r="X423" s="43"/>
      <c r="Y423" s="71"/>
      <c r="Z423" s="71"/>
    </row>
    <row r="424" spans="1:26" ht="11.25" customHeight="1" x14ac:dyDescent="0.2">
      <c r="A424" s="71"/>
      <c r="B424" s="71"/>
      <c r="C424" s="71"/>
      <c r="D424" s="71"/>
      <c r="E424" s="71"/>
      <c r="F424" s="71"/>
      <c r="G424" s="71"/>
      <c r="H424" s="269"/>
      <c r="I424" s="43"/>
      <c r="J424" s="43"/>
      <c r="K424" s="43"/>
      <c r="L424" s="71"/>
      <c r="M424" s="71"/>
      <c r="N424" s="71"/>
      <c r="O424" s="71"/>
      <c r="P424" s="71"/>
      <c r="Q424" s="71"/>
      <c r="R424" s="71"/>
      <c r="S424" s="71"/>
      <c r="T424" s="43"/>
      <c r="U424" s="43"/>
      <c r="V424" s="43"/>
      <c r="W424" s="43"/>
      <c r="X424" s="43"/>
      <c r="Y424" s="71"/>
      <c r="Z424" s="71"/>
    </row>
    <row r="425" spans="1:26" ht="11.25" customHeight="1" x14ac:dyDescent="0.2">
      <c r="A425" s="71"/>
      <c r="B425" s="71"/>
      <c r="C425" s="71"/>
      <c r="D425" s="71"/>
      <c r="E425" s="71"/>
      <c r="F425" s="71"/>
      <c r="G425" s="71"/>
      <c r="H425" s="269"/>
      <c r="I425" s="43"/>
      <c r="J425" s="43"/>
      <c r="K425" s="43"/>
      <c r="L425" s="71"/>
      <c r="M425" s="71"/>
      <c r="N425" s="71"/>
      <c r="O425" s="71"/>
      <c r="P425" s="71"/>
      <c r="Q425" s="71"/>
      <c r="R425" s="71"/>
      <c r="S425" s="71"/>
      <c r="T425" s="43"/>
      <c r="U425" s="43"/>
      <c r="V425" s="43"/>
      <c r="W425" s="43"/>
      <c r="X425" s="43"/>
      <c r="Y425" s="71"/>
      <c r="Z425" s="71"/>
    </row>
    <row r="426" spans="1:26" ht="11.25" customHeight="1" x14ac:dyDescent="0.2">
      <c r="A426" s="71"/>
      <c r="B426" s="71"/>
      <c r="C426" s="71"/>
      <c r="D426" s="71"/>
      <c r="E426" s="71"/>
      <c r="F426" s="71"/>
      <c r="G426" s="71"/>
      <c r="H426" s="269"/>
      <c r="I426" s="43"/>
      <c r="J426" s="43"/>
      <c r="K426" s="43"/>
      <c r="L426" s="71"/>
      <c r="M426" s="71"/>
      <c r="N426" s="71"/>
      <c r="O426" s="71"/>
      <c r="P426" s="71"/>
      <c r="Q426" s="71"/>
      <c r="R426" s="71"/>
      <c r="S426" s="71"/>
      <c r="T426" s="43"/>
      <c r="U426" s="43"/>
      <c r="V426" s="43"/>
      <c r="W426" s="43"/>
      <c r="X426" s="43"/>
      <c r="Y426" s="71"/>
      <c r="Z426" s="71"/>
    </row>
    <row r="427" spans="1:26" ht="11.25" customHeight="1" x14ac:dyDescent="0.2">
      <c r="A427" s="71"/>
      <c r="B427" s="71"/>
      <c r="C427" s="71"/>
      <c r="D427" s="71"/>
      <c r="E427" s="71"/>
      <c r="F427" s="71"/>
      <c r="G427" s="71"/>
      <c r="H427" s="269"/>
      <c r="I427" s="43"/>
      <c r="J427" s="43"/>
      <c r="K427" s="43"/>
      <c r="L427" s="71"/>
      <c r="M427" s="71"/>
      <c r="N427" s="71"/>
      <c r="O427" s="71"/>
      <c r="P427" s="71"/>
      <c r="Q427" s="71"/>
      <c r="R427" s="71"/>
      <c r="S427" s="71"/>
      <c r="T427" s="43"/>
      <c r="U427" s="43"/>
      <c r="V427" s="43"/>
      <c r="W427" s="43"/>
      <c r="X427" s="43"/>
      <c r="Y427" s="71"/>
      <c r="Z427" s="71"/>
    </row>
    <row r="428" spans="1:26" ht="11.25" customHeight="1" x14ac:dyDescent="0.2">
      <c r="A428" s="71"/>
      <c r="B428" s="71"/>
      <c r="C428" s="71"/>
      <c r="D428" s="71"/>
      <c r="E428" s="71"/>
      <c r="F428" s="71"/>
      <c r="G428" s="71"/>
      <c r="H428" s="269"/>
      <c r="I428" s="43"/>
      <c r="J428" s="43"/>
      <c r="K428" s="43"/>
      <c r="L428" s="71"/>
      <c r="M428" s="71"/>
      <c r="N428" s="71"/>
      <c r="O428" s="71"/>
      <c r="P428" s="71"/>
      <c r="Q428" s="71"/>
      <c r="R428" s="71"/>
      <c r="S428" s="71"/>
      <c r="T428" s="43"/>
      <c r="U428" s="43"/>
      <c r="V428" s="43"/>
      <c r="W428" s="43"/>
      <c r="X428" s="43"/>
      <c r="Y428" s="71"/>
      <c r="Z428" s="71"/>
    </row>
    <row r="429" spans="1:26" ht="11.25" customHeight="1" x14ac:dyDescent="0.2">
      <c r="A429" s="71"/>
      <c r="B429" s="71"/>
      <c r="C429" s="71"/>
      <c r="D429" s="71"/>
      <c r="E429" s="71"/>
      <c r="F429" s="71"/>
      <c r="G429" s="71"/>
      <c r="H429" s="269"/>
      <c r="I429" s="43"/>
      <c r="J429" s="43"/>
      <c r="K429" s="43"/>
      <c r="L429" s="71"/>
      <c r="M429" s="71"/>
      <c r="N429" s="71"/>
      <c r="O429" s="71"/>
      <c r="P429" s="71"/>
      <c r="Q429" s="71"/>
      <c r="R429" s="71"/>
      <c r="S429" s="71"/>
      <c r="T429" s="43"/>
      <c r="U429" s="43"/>
      <c r="V429" s="43"/>
      <c r="W429" s="43"/>
      <c r="X429" s="43"/>
      <c r="Y429" s="71"/>
      <c r="Z429" s="71"/>
    </row>
    <row r="430" spans="1:26" ht="11.25" customHeight="1" x14ac:dyDescent="0.2">
      <c r="A430" s="71"/>
      <c r="B430" s="71"/>
      <c r="C430" s="71"/>
      <c r="D430" s="71"/>
      <c r="E430" s="71"/>
      <c r="F430" s="71"/>
      <c r="G430" s="71"/>
      <c r="H430" s="269"/>
      <c r="I430" s="43"/>
      <c r="J430" s="43"/>
      <c r="K430" s="43"/>
      <c r="L430" s="71"/>
      <c r="M430" s="71"/>
      <c r="N430" s="71"/>
      <c r="O430" s="71"/>
      <c r="P430" s="71"/>
      <c r="Q430" s="71"/>
      <c r="R430" s="71"/>
      <c r="S430" s="71"/>
      <c r="T430" s="43"/>
      <c r="U430" s="43"/>
      <c r="V430" s="43"/>
      <c r="W430" s="43"/>
      <c r="X430" s="43"/>
      <c r="Y430" s="71"/>
      <c r="Z430" s="71"/>
    </row>
    <row r="431" spans="1:26" ht="11.25" customHeight="1" x14ac:dyDescent="0.2">
      <c r="A431" s="71"/>
      <c r="B431" s="71"/>
      <c r="C431" s="71"/>
      <c r="D431" s="71"/>
      <c r="E431" s="71"/>
      <c r="F431" s="71"/>
      <c r="G431" s="71"/>
      <c r="H431" s="269"/>
      <c r="I431" s="43"/>
      <c r="J431" s="43"/>
      <c r="K431" s="43"/>
      <c r="L431" s="71"/>
      <c r="M431" s="71"/>
      <c r="N431" s="71"/>
      <c r="O431" s="71"/>
      <c r="P431" s="71"/>
      <c r="Q431" s="71"/>
      <c r="R431" s="71"/>
      <c r="S431" s="71"/>
      <c r="T431" s="43"/>
      <c r="U431" s="43"/>
      <c r="V431" s="43"/>
      <c r="W431" s="43"/>
      <c r="X431" s="43"/>
      <c r="Y431" s="71"/>
      <c r="Z431" s="71"/>
    </row>
    <row r="432" spans="1:26" ht="11.25" customHeight="1" x14ac:dyDescent="0.2">
      <c r="A432" s="71"/>
      <c r="B432" s="71"/>
      <c r="C432" s="71"/>
      <c r="D432" s="71"/>
      <c r="E432" s="71"/>
      <c r="F432" s="71"/>
      <c r="G432" s="71"/>
      <c r="H432" s="269"/>
      <c r="I432" s="43"/>
      <c r="J432" s="43"/>
      <c r="K432" s="43"/>
      <c r="L432" s="71"/>
      <c r="M432" s="71"/>
      <c r="N432" s="71"/>
      <c r="O432" s="71"/>
      <c r="P432" s="71"/>
      <c r="Q432" s="71"/>
      <c r="R432" s="71"/>
      <c r="S432" s="71"/>
      <c r="T432" s="43"/>
      <c r="U432" s="43"/>
      <c r="V432" s="43"/>
      <c r="W432" s="43"/>
      <c r="X432" s="43"/>
      <c r="Y432" s="71"/>
      <c r="Z432" s="71"/>
    </row>
    <row r="433" spans="1:26" ht="11.25" customHeight="1" x14ac:dyDescent="0.2">
      <c r="A433" s="71"/>
      <c r="B433" s="71"/>
      <c r="C433" s="71"/>
      <c r="D433" s="71"/>
      <c r="E433" s="71"/>
      <c r="F433" s="71"/>
      <c r="G433" s="71"/>
      <c r="H433" s="269"/>
      <c r="I433" s="43"/>
      <c r="J433" s="43"/>
      <c r="K433" s="43"/>
      <c r="L433" s="71"/>
      <c r="M433" s="71"/>
      <c r="N433" s="71"/>
      <c r="O433" s="71"/>
      <c r="P433" s="71"/>
      <c r="Q433" s="71"/>
      <c r="R433" s="71"/>
      <c r="S433" s="71"/>
      <c r="T433" s="43"/>
      <c r="U433" s="43"/>
      <c r="V433" s="43"/>
      <c r="W433" s="43"/>
      <c r="X433" s="43"/>
      <c r="Y433" s="71"/>
      <c r="Z433" s="71"/>
    </row>
    <row r="434" spans="1:26" ht="11.25" customHeight="1" x14ac:dyDescent="0.2">
      <c r="A434" s="71"/>
      <c r="B434" s="71"/>
      <c r="C434" s="71"/>
      <c r="D434" s="71"/>
      <c r="E434" s="71"/>
      <c r="F434" s="71"/>
      <c r="G434" s="71"/>
      <c r="H434" s="269"/>
      <c r="I434" s="43"/>
      <c r="J434" s="43"/>
      <c r="K434" s="43"/>
      <c r="L434" s="71"/>
      <c r="M434" s="71"/>
      <c r="N434" s="71"/>
      <c r="O434" s="71"/>
      <c r="P434" s="71"/>
      <c r="Q434" s="71"/>
      <c r="R434" s="71"/>
      <c r="S434" s="71"/>
      <c r="T434" s="43"/>
      <c r="U434" s="43"/>
      <c r="V434" s="43"/>
      <c r="W434" s="43"/>
      <c r="X434" s="43"/>
      <c r="Y434" s="71"/>
      <c r="Z434" s="71"/>
    </row>
    <row r="435" spans="1:26" ht="11.25" customHeight="1" x14ac:dyDescent="0.2">
      <c r="A435" s="71"/>
      <c r="B435" s="71"/>
      <c r="C435" s="71"/>
      <c r="D435" s="71"/>
      <c r="E435" s="71"/>
      <c r="F435" s="71"/>
      <c r="G435" s="71"/>
      <c r="H435" s="269"/>
      <c r="I435" s="43"/>
      <c r="J435" s="43"/>
      <c r="K435" s="43"/>
      <c r="L435" s="71"/>
      <c r="M435" s="71"/>
      <c r="N435" s="71"/>
      <c r="O435" s="71"/>
      <c r="P435" s="71"/>
      <c r="Q435" s="71"/>
      <c r="R435" s="71"/>
      <c r="S435" s="71"/>
      <c r="T435" s="43"/>
      <c r="U435" s="43"/>
      <c r="V435" s="43"/>
      <c r="W435" s="43"/>
      <c r="X435" s="43"/>
      <c r="Y435" s="71"/>
      <c r="Z435" s="71"/>
    </row>
    <row r="436" spans="1:26" ht="11.25" customHeight="1" x14ac:dyDescent="0.2">
      <c r="A436" s="71"/>
      <c r="B436" s="71"/>
      <c r="C436" s="71"/>
      <c r="D436" s="71"/>
      <c r="E436" s="71"/>
      <c r="F436" s="71"/>
      <c r="G436" s="71"/>
      <c r="H436" s="269"/>
      <c r="I436" s="43"/>
      <c r="J436" s="43"/>
      <c r="K436" s="43"/>
      <c r="L436" s="71"/>
      <c r="M436" s="71"/>
      <c r="N436" s="71"/>
      <c r="O436" s="71"/>
      <c r="P436" s="71"/>
      <c r="Q436" s="71"/>
      <c r="R436" s="71"/>
      <c r="S436" s="71"/>
      <c r="T436" s="43"/>
      <c r="U436" s="43"/>
      <c r="V436" s="43"/>
      <c r="W436" s="43"/>
      <c r="X436" s="43"/>
      <c r="Y436" s="71"/>
      <c r="Z436" s="71"/>
    </row>
    <row r="437" spans="1:26" ht="11.25" customHeight="1" x14ac:dyDescent="0.2">
      <c r="A437" s="71"/>
      <c r="B437" s="71"/>
      <c r="C437" s="71"/>
      <c r="D437" s="71"/>
      <c r="E437" s="71"/>
      <c r="F437" s="71"/>
      <c r="G437" s="71"/>
      <c r="H437" s="269"/>
      <c r="I437" s="43"/>
      <c r="J437" s="43"/>
      <c r="K437" s="43"/>
      <c r="L437" s="71"/>
      <c r="M437" s="71"/>
      <c r="N437" s="71"/>
      <c r="O437" s="71"/>
      <c r="P437" s="71"/>
      <c r="Q437" s="71"/>
      <c r="R437" s="71"/>
      <c r="S437" s="71"/>
      <c r="T437" s="43"/>
      <c r="U437" s="43"/>
      <c r="V437" s="43"/>
      <c r="W437" s="43"/>
      <c r="X437" s="43"/>
      <c r="Y437" s="71"/>
      <c r="Z437" s="71"/>
    </row>
    <row r="438" spans="1:26" ht="11.25" customHeight="1" x14ac:dyDescent="0.2">
      <c r="A438" s="71"/>
      <c r="B438" s="71"/>
      <c r="C438" s="71"/>
      <c r="D438" s="71"/>
      <c r="E438" s="71"/>
      <c r="F438" s="71"/>
      <c r="G438" s="71"/>
      <c r="H438" s="269"/>
      <c r="I438" s="43"/>
      <c r="J438" s="43"/>
      <c r="K438" s="43"/>
      <c r="L438" s="71"/>
      <c r="M438" s="71"/>
      <c r="N438" s="71"/>
      <c r="O438" s="71"/>
      <c r="P438" s="71"/>
      <c r="Q438" s="71"/>
      <c r="R438" s="71"/>
      <c r="S438" s="71"/>
      <c r="T438" s="43"/>
      <c r="U438" s="43"/>
      <c r="V438" s="43"/>
      <c r="W438" s="43"/>
      <c r="X438" s="43"/>
      <c r="Y438" s="71"/>
      <c r="Z438" s="71"/>
    </row>
    <row r="439" spans="1:26" ht="11.25" customHeight="1" x14ac:dyDescent="0.2">
      <c r="A439" s="71"/>
      <c r="B439" s="71"/>
      <c r="C439" s="71"/>
      <c r="D439" s="71"/>
      <c r="E439" s="71"/>
      <c r="F439" s="71"/>
      <c r="G439" s="71"/>
      <c r="H439" s="269"/>
      <c r="I439" s="43"/>
      <c r="J439" s="43"/>
      <c r="K439" s="43"/>
      <c r="L439" s="71"/>
      <c r="M439" s="71"/>
      <c r="N439" s="71"/>
      <c r="O439" s="71"/>
      <c r="P439" s="71"/>
      <c r="Q439" s="71"/>
      <c r="R439" s="71"/>
      <c r="S439" s="71"/>
      <c r="T439" s="43"/>
      <c r="U439" s="43"/>
      <c r="V439" s="43"/>
      <c r="W439" s="43"/>
      <c r="X439" s="43"/>
      <c r="Y439" s="71"/>
      <c r="Z439" s="71"/>
    </row>
    <row r="440" spans="1:26" ht="11.25" customHeight="1" x14ac:dyDescent="0.2">
      <c r="A440" s="71"/>
      <c r="B440" s="71"/>
      <c r="C440" s="71"/>
      <c r="D440" s="71"/>
      <c r="E440" s="71"/>
      <c r="F440" s="71"/>
      <c r="G440" s="71"/>
      <c r="H440" s="269"/>
      <c r="I440" s="43"/>
      <c r="J440" s="43"/>
      <c r="K440" s="43"/>
      <c r="L440" s="71"/>
      <c r="M440" s="71"/>
      <c r="N440" s="71"/>
      <c r="O440" s="71"/>
      <c r="P440" s="71"/>
      <c r="Q440" s="71"/>
      <c r="R440" s="71"/>
      <c r="S440" s="71"/>
      <c r="T440" s="43"/>
      <c r="U440" s="43"/>
      <c r="V440" s="43"/>
      <c r="W440" s="43"/>
      <c r="X440" s="43"/>
      <c r="Y440" s="71"/>
      <c r="Z440" s="71"/>
    </row>
    <row r="441" spans="1:26" ht="11.25" customHeight="1" x14ac:dyDescent="0.2">
      <c r="A441" s="71"/>
      <c r="B441" s="71"/>
      <c r="C441" s="71"/>
      <c r="D441" s="71"/>
      <c r="E441" s="71"/>
      <c r="F441" s="71"/>
      <c r="G441" s="71"/>
      <c r="H441" s="269"/>
      <c r="I441" s="43"/>
      <c r="J441" s="43"/>
      <c r="K441" s="43"/>
      <c r="L441" s="71"/>
      <c r="M441" s="71"/>
      <c r="N441" s="71"/>
      <c r="O441" s="71"/>
      <c r="P441" s="71"/>
      <c r="Q441" s="71"/>
      <c r="R441" s="71"/>
      <c r="S441" s="71"/>
      <c r="T441" s="43"/>
      <c r="U441" s="43"/>
      <c r="V441" s="43"/>
      <c r="W441" s="43"/>
      <c r="X441" s="43"/>
      <c r="Y441" s="71"/>
      <c r="Z441" s="71"/>
    </row>
    <row r="442" spans="1:26" ht="11.25" customHeight="1" x14ac:dyDescent="0.2">
      <c r="A442" s="71"/>
      <c r="B442" s="71"/>
      <c r="C442" s="71"/>
      <c r="D442" s="71"/>
      <c r="E442" s="71"/>
      <c r="F442" s="71"/>
      <c r="G442" s="71"/>
      <c r="H442" s="269"/>
      <c r="I442" s="43"/>
      <c r="J442" s="43"/>
      <c r="K442" s="43"/>
      <c r="L442" s="71"/>
      <c r="M442" s="71"/>
      <c r="N442" s="71"/>
      <c r="O442" s="71"/>
      <c r="P442" s="71"/>
      <c r="Q442" s="71"/>
      <c r="R442" s="71"/>
      <c r="S442" s="71"/>
      <c r="T442" s="43"/>
      <c r="U442" s="43"/>
      <c r="V442" s="43"/>
      <c r="W442" s="43"/>
      <c r="X442" s="43"/>
      <c r="Y442" s="71"/>
      <c r="Z442" s="71"/>
    </row>
    <row r="443" spans="1:26" ht="11.25" customHeight="1" x14ac:dyDescent="0.2">
      <c r="A443" s="71"/>
      <c r="B443" s="71"/>
      <c r="C443" s="71"/>
      <c r="D443" s="71"/>
      <c r="E443" s="71"/>
      <c r="F443" s="71"/>
      <c r="G443" s="71"/>
      <c r="H443" s="269"/>
      <c r="I443" s="43"/>
      <c r="J443" s="43"/>
      <c r="K443" s="43"/>
      <c r="L443" s="71"/>
      <c r="M443" s="71"/>
      <c r="N443" s="71"/>
      <c r="O443" s="71"/>
      <c r="P443" s="71"/>
      <c r="Q443" s="71"/>
      <c r="R443" s="71"/>
      <c r="S443" s="71"/>
      <c r="T443" s="43"/>
      <c r="U443" s="43"/>
      <c r="V443" s="43"/>
      <c r="W443" s="43"/>
      <c r="X443" s="43"/>
      <c r="Y443" s="71"/>
      <c r="Z443" s="71"/>
    </row>
    <row r="444" spans="1:26" ht="11.25" customHeight="1" x14ac:dyDescent="0.2">
      <c r="A444" s="71"/>
      <c r="B444" s="71"/>
      <c r="C444" s="71"/>
      <c r="D444" s="71"/>
      <c r="E444" s="71"/>
      <c r="F444" s="71"/>
      <c r="G444" s="71"/>
      <c r="H444" s="269"/>
      <c r="I444" s="43"/>
      <c r="J444" s="43"/>
      <c r="K444" s="43"/>
      <c r="L444" s="71"/>
      <c r="M444" s="71"/>
      <c r="N444" s="71"/>
      <c r="O444" s="71"/>
      <c r="P444" s="71"/>
      <c r="Q444" s="71"/>
      <c r="R444" s="71"/>
      <c r="S444" s="71"/>
      <c r="T444" s="43"/>
      <c r="U444" s="43"/>
      <c r="V444" s="43"/>
      <c r="W444" s="43"/>
      <c r="X444" s="43"/>
      <c r="Y444" s="71"/>
      <c r="Z444" s="71"/>
    </row>
    <row r="445" spans="1:26" ht="11.25" customHeight="1" x14ac:dyDescent="0.2">
      <c r="A445" s="71"/>
      <c r="B445" s="71"/>
      <c r="C445" s="71"/>
      <c r="D445" s="71"/>
      <c r="E445" s="71"/>
      <c r="F445" s="71"/>
      <c r="G445" s="71"/>
      <c r="H445" s="269"/>
      <c r="I445" s="43"/>
      <c r="J445" s="43"/>
      <c r="K445" s="43"/>
      <c r="L445" s="71"/>
      <c r="M445" s="71"/>
      <c r="N445" s="71"/>
      <c r="O445" s="71"/>
      <c r="P445" s="71"/>
      <c r="Q445" s="71"/>
      <c r="R445" s="71"/>
      <c r="S445" s="71"/>
      <c r="T445" s="43"/>
      <c r="U445" s="43"/>
      <c r="V445" s="43"/>
      <c r="W445" s="43"/>
      <c r="X445" s="43"/>
      <c r="Y445" s="71"/>
      <c r="Z445" s="71"/>
    </row>
    <row r="446" spans="1:26" ht="11.25" customHeight="1" x14ac:dyDescent="0.2">
      <c r="A446" s="71"/>
      <c r="B446" s="71"/>
      <c r="C446" s="71"/>
      <c r="D446" s="71"/>
      <c r="E446" s="71"/>
      <c r="F446" s="71"/>
      <c r="G446" s="71"/>
      <c r="H446" s="269"/>
      <c r="I446" s="43"/>
      <c r="J446" s="43"/>
      <c r="K446" s="43"/>
      <c r="L446" s="71"/>
      <c r="M446" s="71"/>
      <c r="N446" s="71"/>
      <c r="O446" s="71"/>
      <c r="P446" s="71"/>
      <c r="Q446" s="71"/>
      <c r="R446" s="71"/>
      <c r="S446" s="71"/>
      <c r="T446" s="43"/>
      <c r="U446" s="43"/>
      <c r="V446" s="43"/>
      <c r="W446" s="43"/>
      <c r="X446" s="43"/>
      <c r="Y446" s="71"/>
      <c r="Z446" s="71"/>
    </row>
    <row r="447" spans="1:26" ht="11.25" customHeight="1" x14ac:dyDescent="0.2">
      <c r="A447" s="71"/>
      <c r="B447" s="71"/>
      <c r="C447" s="71"/>
      <c r="D447" s="71"/>
      <c r="E447" s="71"/>
      <c r="F447" s="71"/>
      <c r="G447" s="71"/>
      <c r="H447" s="269"/>
      <c r="I447" s="43"/>
      <c r="J447" s="43"/>
      <c r="K447" s="43"/>
      <c r="L447" s="71"/>
      <c r="M447" s="71"/>
      <c r="N447" s="71"/>
      <c r="O447" s="71"/>
      <c r="P447" s="71"/>
      <c r="Q447" s="71"/>
      <c r="R447" s="71"/>
      <c r="S447" s="71"/>
      <c r="T447" s="43"/>
      <c r="U447" s="43"/>
      <c r="V447" s="43"/>
      <c r="W447" s="43"/>
      <c r="X447" s="43"/>
      <c r="Y447" s="71"/>
      <c r="Z447" s="71"/>
    </row>
    <row r="448" spans="1:26" ht="11.25" customHeight="1" x14ac:dyDescent="0.2">
      <c r="A448" s="71"/>
      <c r="B448" s="71"/>
      <c r="C448" s="71"/>
      <c r="D448" s="71"/>
      <c r="E448" s="71"/>
      <c r="F448" s="71"/>
      <c r="G448" s="71"/>
      <c r="H448" s="269"/>
      <c r="I448" s="43"/>
      <c r="J448" s="43"/>
      <c r="K448" s="43"/>
      <c r="L448" s="71"/>
      <c r="M448" s="71"/>
      <c r="N448" s="71"/>
      <c r="O448" s="71"/>
      <c r="P448" s="71"/>
      <c r="Q448" s="71"/>
      <c r="R448" s="71"/>
      <c r="S448" s="71"/>
      <c r="T448" s="43"/>
      <c r="U448" s="43"/>
      <c r="V448" s="43"/>
      <c r="W448" s="43"/>
      <c r="X448" s="43"/>
      <c r="Y448" s="71"/>
      <c r="Z448" s="71"/>
    </row>
    <row r="449" spans="1:26" ht="11.25" customHeight="1" x14ac:dyDescent="0.2">
      <c r="A449" s="71"/>
      <c r="B449" s="71"/>
      <c r="C449" s="71"/>
      <c r="D449" s="71"/>
      <c r="E449" s="71"/>
      <c r="F449" s="71"/>
      <c r="G449" s="71"/>
      <c r="H449" s="269"/>
      <c r="I449" s="43"/>
      <c r="J449" s="43"/>
      <c r="K449" s="43"/>
      <c r="L449" s="71"/>
      <c r="M449" s="71"/>
      <c r="N449" s="71"/>
      <c r="O449" s="71"/>
      <c r="P449" s="71"/>
      <c r="Q449" s="71"/>
      <c r="R449" s="71"/>
      <c r="S449" s="71"/>
      <c r="T449" s="43"/>
      <c r="U449" s="43"/>
      <c r="V449" s="43"/>
      <c r="W449" s="43"/>
      <c r="X449" s="43"/>
      <c r="Y449" s="71"/>
      <c r="Z449" s="71"/>
    </row>
    <row r="450" spans="1:26" ht="11.25" customHeight="1" x14ac:dyDescent="0.2">
      <c r="A450" s="71"/>
      <c r="B450" s="71"/>
      <c r="C450" s="71"/>
      <c r="D450" s="71"/>
      <c r="E450" s="71"/>
      <c r="F450" s="71"/>
      <c r="G450" s="71"/>
      <c r="H450" s="269"/>
      <c r="I450" s="43"/>
      <c r="J450" s="43"/>
      <c r="K450" s="43"/>
      <c r="L450" s="71"/>
      <c r="M450" s="71"/>
      <c r="N450" s="71"/>
      <c r="O450" s="71"/>
      <c r="P450" s="71"/>
      <c r="Q450" s="71"/>
      <c r="R450" s="71"/>
      <c r="S450" s="71"/>
      <c r="T450" s="43"/>
      <c r="U450" s="43"/>
      <c r="V450" s="43"/>
      <c r="W450" s="43"/>
      <c r="X450" s="43"/>
      <c r="Y450" s="71"/>
      <c r="Z450" s="71"/>
    </row>
    <row r="451" spans="1:26" ht="11.25" customHeight="1" x14ac:dyDescent="0.2">
      <c r="A451" s="71"/>
      <c r="B451" s="71"/>
      <c r="C451" s="71"/>
      <c r="D451" s="71"/>
      <c r="E451" s="71"/>
      <c r="F451" s="71"/>
      <c r="G451" s="71"/>
      <c r="H451" s="269"/>
      <c r="I451" s="43"/>
      <c r="J451" s="43"/>
      <c r="K451" s="43"/>
      <c r="L451" s="71"/>
      <c r="M451" s="71"/>
      <c r="N451" s="71"/>
      <c r="O451" s="71"/>
      <c r="P451" s="71"/>
      <c r="Q451" s="71"/>
      <c r="R451" s="71"/>
      <c r="S451" s="71"/>
      <c r="T451" s="43"/>
      <c r="U451" s="43"/>
      <c r="V451" s="43"/>
      <c r="W451" s="43"/>
      <c r="X451" s="43"/>
      <c r="Y451" s="71"/>
      <c r="Z451" s="71"/>
    </row>
    <row r="452" spans="1:26" ht="11.25" customHeight="1" x14ac:dyDescent="0.2">
      <c r="A452" s="71"/>
      <c r="B452" s="71"/>
      <c r="C452" s="71"/>
      <c r="D452" s="71"/>
      <c r="E452" s="71"/>
      <c r="F452" s="71"/>
      <c r="G452" s="71"/>
      <c r="H452" s="269"/>
      <c r="I452" s="43"/>
      <c r="J452" s="43"/>
      <c r="K452" s="43"/>
      <c r="L452" s="71"/>
      <c r="M452" s="71"/>
      <c r="N452" s="71"/>
      <c r="O452" s="71"/>
      <c r="P452" s="71"/>
      <c r="Q452" s="71"/>
      <c r="R452" s="71"/>
      <c r="S452" s="71"/>
      <c r="T452" s="43"/>
      <c r="U452" s="43"/>
      <c r="V452" s="43"/>
      <c r="W452" s="43"/>
      <c r="X452" s="43"/>
      <c r="Y452" s="71"/>
      <c r="Z452" s="71"/>
    </row>
    <row r="453" spans="1:26" ht="11.25" customHeight="1" x14ac:dyDescent="0.2">
      <c r="A453" s="71"/>
      <c r="B453" s="71"/>
      <c r="C453" s="71"/>
      <c r="D453" s="71"/>
      <c r="E453" s="71"/>
      <c r="F453" s="71"/>
      <c r="G453" s="71"/>
      <c r="H453" s="269"/>
      <c r="I453" s="43"/>
      <c r="J453" s="43"/>
      <c r="K453" s="43"/>
      <c r="L453" s="71"/>
      <c r="M453" s="71"/>
      <c r="N453" s="71"/>
      <c r="O453" s="71"/>
      <c r="P453" s="71"/>
      <c r="Q453" s="71"/>
      <c r="R453" s="71"/>
      <c r="S453" s="71"/>
      <c r="T453" s="43"/>
      <c r="U453" s="43"/>
      <c r="V453" s="43"/>
      <c r="W453" s="43"/>
      <c r="X453" s="43"/>
      <c r="Y453" s="71"/>
      <c r="Z453" s="71"/>
    </row>
    <row r="454" spans="1:26" ht="11.25" customHeight="1" x14ac:dyDescent="0.2">
      <c r="A454" s="71"/>
      <c r="B454" s="71"/>
      <c r="C454" s="71"/>
      <c r="D454" s="71"/>
      <c r="E454" s="71"/>
      <c r="F454" s="71"/>
      <c r="G454" s="71"/>
      <c r="H454" s="269"/>
      <c r="I454" s="43"/>
      <c r="J454" s="43"/>
      <c r="K454" s="43"/>
      <c r="L454" s="71"/>
      <c r="M454" s="71"/>
      <c r="N454" s="71"/>
      <c r="O454" s="71"/>
      <c r="P454" s="71"/>
      <c r="Q454" s="71"/>
      <c r="R454" s="71"/>
      <c r="S454" s="71"/>
      <c r="T454" s="43"/>
      <c r="U454" s="43"/>
      <c r="V454" s="43"/>
      <c r="W454" s="43"/>
      <c r="X454" s="43"/>
      <c r="Y454" s="71"/>
      <c r="Z454" s="71"/>
    </row>
    <row r="455" spans="1:26" ht="11.25" customHeight="1" x14ac:dyDescent="0.2">
      <c r="A455" s="71"/>
      <c r="B455" s="71"/>
      <c r="C455" s="71"/>
      <c r="D455" s="71"/>
      <c r="E455" s="71"/>
      <c r="F455" s="71"/>
      <c r="G455" s="71"/>
      <c r="H455" s="269"/>
      <c r="I455" s="43"/>
      <c r="J455" s="43"/>
      <c r="K455" s="43"/>
      <c r="L455" s="71"/>
      <c r="M455" s="71"/>
      <c r="N455" s="71"/>
      <c r="O455" s="71"/>
      <c r="P455" s="71"/>
      <c r="Q455" s="71"/>
      <c r="R455" s="71"/>
      <c r="S455" s="71"/>
      <c r="T455" s="43"/>
      <c r="U455" s="43"/>
      <c r="V455" s="43"/>
      <c r="W455" s="43"/>
      <c r="X455" s="43"/>
      <c r="Y455" s="71"/>
      <c r="Z455" s="71"/>
    </row>
    <row r="456" spans="1:26" ht="11.25" customHeight="1" x14ac:dyDescent="0.2">
      <c r="A456" s="71"/>
      <c r="B456" s="71"/>
      <c r="C456" s="71"/>
      <c r="D456" s="71"/>
      <c r="E456" s="71"/>
      <c r="F456" s="71"/>
      <c r="G456" s="71"/>
      <c r="H456" s="269"/>
      <c r="I456" s="43"/>
      <c r="J456" s="43"/>
      <c r="K456" s="43"/>
      <c r="L456" s="71"/>
      <c r="M456" s="71"/>
      <c r="N456" s="71"/>
      <c r="O456" s="71"/>
      <c r="P456" s="71"/>
      <c r="Q456" s="71"/>
      <c r="R456" s="71"/>
      <c r="S456" s="71"/>
      <c r="T456" s="43"/>
      <c r="U456" s="43"/>
      <c r="V456" s="43"/>
      <c r="W456" s="43"/>
      <c r="X456" s="43"/>
      <c r="Y456" s="71"/>
      <c r="Z456" s="71"/>
    </row>
    <row r="457" spans="1:26" ht="11.25" customHeight="1" x14ac:dyDescent="0.2">
      <c r="A457" s="71"/>
      <c r="B457" s="71"/>
      <c r="C457" s="71"/>
      <c r="D457" s="71"/>
      <c r="E457" s="71"/>
      <c r="F457" s="71"/>
      <c r="G457" s="71"/>
      <c r="H457" s="269"/>
      <c r="I457" s="43"/>
      <c r="J457" s="43"/>
      <c r="K457" s="43"/>
      <c r="L457" s="71"/>
      <c r="M457" s="71"/>
      <c r="N457" s="71"/>
      <c r="O457" s="71"/>
      <c r="P457" s="71"/>
      <c r="Q457" s="71"/>
      <c r="R457" s="71"/>
      <c r="S457" s="71"/>
      <c r="T457" s="43"/>
      <c r="U457" s="43"/>
      <c r="V457" s="43"/>
      <c r="W457" s="43"/>
      <c r="X457" s="43"/>
      <c r="Y457" s="71"/>
      <c r="Z457" s="71"/>
    </row>
    <row r="458" spans="1:26" ht="11.25" customHeight="1" x14ac:dyDescent="0.2">
      <c r="A458" s="71"/>
      <c r="B458" s="71"/>
      <c r="C458" s="71"/>
      <c r="D458" s="71"/>
      <c r="E458" s="71"/>
      <c r="F458" s="71"/>
      <c r="G458" s="71"/>
      <c r="H458" s="269"/>
      <c r="I458" s="43"/>
      <c r="J458" s="43"/>
      <c r="K458" s="43"/>
      <c r="L458" s="71"/>
      <c r="M458" s="71"/>
      <c r="N458" s="71"/>
      <c r="O458" s="71"/>
      <c r="P458" s="71"/>
      <c r="Q458" s="71"/>
      <c r="R458" s="71"/>
      <c r="S458" s="71"/>
      <c r="T458" s="43"/>
      <c r="U458" s="43"/>
      <c r="V458" s="43"/>
      <c r="W458" s="43"/>
      <c r="X458" s="43"/>
      <c r="Y458" s="71"/>
      <c r="Z458" s="71"/>
    </row>
    <row r="459" spans="1:26" ht="11.25" customHeight="1" x14ac:dyDescent="0.2">
      <c r="A459" s="71"/>
      <c r="B459" s="71"/>
      <c r="C459" s="71"/>
      <c r="D459" s="71"/>
      <c r="E459" s="71"/>
      <c r="F459" s="71"/>
      <c r="G459" s="71"/>
      <c r="H459" s="269"/>
      <c r="I459" s="43"/>
      <c r="J459" s="43"/>
      <c r="K459" s="43"/>
      <c r="L459" s="71"/>
      <c r="M459" s="71"/>
      <c r="N459" s="71"/>
      <c r="O459" s="71"/>
      <c r="P459" s="71"/>
      <c r="Q459" s="71"/>
      <c r="R459" s="71"/>
      <c r="S459" s="71"/>
      <c r="T459" s="43"/>
      <c r="U459" s="43"/>
      <c r="V459" s="43"/>
      <c r="W459" s="43"/>
      <c r="X459" s="43"/>
      <c r="Y459" s="71"/>
      <c r="Z459" s="71"/>
    </row>
    <row r="460" spans="1:26" ht="11.25" customHeight="1" x14ac:dyDescent="0.2">
      <c r="A460" s="71"/>
      <c r="B460" s="71"/>
      <c r="C460" s="71"/>
      <c r="D460" s="71"/>
      <c r="E460" s="71"/>
      <c r="F460" s="71"/>
      <c r="G460" s="71"/>
      <c r="H460" s="269"/>
      <c r="I460" s="43"/>
      <c r="J460" s="43"/>
      <c r="K460" s="43"/>
      <c r="L460" s="71"/>
      <c r="M460" s="71"/>
      <c r="N460" s="71"/>
      <c r="O460" s="71"/>
      <c r="P460" s="71"/>
      <c r="Q460" s="71"/>
      <c r="R460" s="71"/>
      <c r="S460" s="71"/>
      <c r="T460" s="43"/>
      <c r="U460" s="43"/>
      <c r="V460" s="43"/>
      <c r="W460" s="43"/>
      <c r="X460" s="43"/>
      <c r="Y460" s="71"/>
      <c r="Z460" s="71"/>
    </row>
    <row r="461" spans="1:26" ht="11.25" customHeight="1" x14ac:dyDescent="0.2">
      <c r="A461" s="71"/>
      <c r="B461" s="71"/>
      <c r="C461" s="71"/>
      <c r="D461" s="71"/>
      <c r="E461" s="71"/>
      <c r="F461" s="71"/>
      <c r="G461" s="71"/>
      <c r="H461" s="269"/>
      <c r="I461" s="43"/>
      <c r="J461" s="43"/>
      <c r="K461" s="43"/>
      <c r="L461" s="71"/>
      <c r="M461" s="71"/>
      <c r="N461" s="71"/>
      <c r="O461" s="71"/>
      <c r="P461" s="71"/>
      <c r="Q461" s="71"/>
      <c r="R461" s="71"/>
      <c r="S461" s="71"/>
      <c r="T461" s="43"/>
      <c r="U461" s="43"/>
      <c r="V461" s="43"/>
      <c r="W461" s="43"/>
      <c r="X461" s="43"/>
      <c r="Y461" s="71"/>
      <c r="Z461" s="71"/>
    </row>
    <row r="462" spans="1:26" ht="11.25" customHeight="1" x14ac:dyDescent="0.2">
      <c r="A462" s="71"/>
      <c r="B462" s="71"/>
      <c r="C462" s="71"/>
      <c r="D462" s="71"/>
      <c r="E462" s="71"/>
      <c r="F462" s="71"/>
      <c r="G462" s="71"/>
      <c r="H462" s="269"/>
      <c r="I462" s="43"/>
      <c r="J462" s="43"/>
      <c r="K462" s="43"/>
      <c r="L462" s="71"/>
      <c r="M462" s="71"/>
      <c r="N462" s="71"/>
      <c r="O462" s="71"/>
      <c r="P462" s="71"/>
      <c r="Q462" s="71"/>
      <c r="R462" s="71"/>
      <c r="S462" s="71"/>
      <c r="T462" s="43"/>
      <c r="U462" s="43"/>
      <c r="V462" s="43"/>
      <c r="W462" s="43"/>
      <c r="X462" s="43"/>
      <c r="Y462" s="71"/>
      <c r="Z462" s="71"/>
    </row>
    <row r="463" spans="1:26" ht="11.25" customHeight="1" x14ac:dyDescent="0.2">
      <c r="A463" s="71"/>
      <c r="B463" s="71"/>
      <c r="C463" s="71"/>
      <c r="D463" s="71"/>
      <c r="E463" s="71"/>
      <c r="F463" s="71"/>
      <c r="G463" s="71"/>
      <c r="H463" s="269"/>
      <c r="I463" s="43"/>
      <c r="J463" s="43"/>
      <c r="K463" s="43"/>
      <c r="L463" s="71"/>
      <c r="M463" s="71"/>
      <c r="N463" s="71"/>
      <c r="O463" s="71"/>
      <c r="P463" s="71"/>
      <c r="Q463" s="71"/>
      <c r="R463" s="71"/>
      <c r="S463" s="71"/>
      <c r="T463" s="43"/>
      <c r="U463" s="43"/>
      <c r="V463" s="43"/>
      <c r="W463" s="43"/>
      <c r="X463" s="43"/>
      <c r="Y463" s="71"/>
      <c r="Z463" s="71"/>
    </row>
    <row r="464" spans="1:26" ht="11.25" customHeight="1" x14ac:dyDescent="0.2">
      <c r="A464" s="71"/>
      <c r="B464" s="71"/>
      <c r="C464" s="71"/>
      <c r="D464" s="71"/>
      <c r="E464" s="71"/>
      <c r="F464" s="71"/>
      <c r="G464" s="71"/>
      <c r="H464" s="269"/>
      <c r="I464" s="43"/>
      <c r="J464" s="43"/>
      <c r="K464" s="43"/>
      <c r="L464" s="71"/>
      <c r="M464" s="71"/>
      <c r="N464" s="71"/>
      <c r="O464" s="71"/>
      <c r="P464" s="71"/>
      <c r="Q464" s="71"/>
      <c r="R464" s="71"/>
      <c r="S464" s="71"/>
      <c r="T464" s="43"/>
      <c r="U464" s="43"/>
      <c r="V464" s="43"/>
      <c r="W464" s="43"/>
      <c r="X464" s="43"/>
      <c r="Y464" s="71"/>
      <c r="Z464" s="71"/>
    </row>
    <row r="465" spans="1:26" ht="11.25" customHeight="1" x14ac:dyDescent="0.2">
      <c r="A465" s="71"/>
      <c r="B465" s="71"/>
      <c r="C465" s="71"/>
      <c r="D465" s="71"/>
      <c r="E465" s="71"/>
      <c r="F465" s="71"/>
      <c r="G465" s="71"/>
      <c r="H465" s="269"/>
      <c r="I465" s="43"/>
      <c r="J465" s="43"/>
      <c r="K465" s="43"/>
      <c r="L465" s="71"/>
      <c r="M465" s="71"/>
      <c r="N465" s="71"/>
      <c r="O465" s="71"/>
      <c r="P465" s="71"/>
      <c r="Q465" s="71"/>
      <c r="R465" s="71"/>
      <c r="S465" s="71"/>
      <c r="T465" s="43"/>
      <c r="U465" s="43"/>
      <c r="V465" s="43"/>
      <c r="W465" s="43"/>
      <c r="X465" s="43"/>
      <c r="Y465" s="71"/>
      <c r="Z465" s="71"/>
    </row>
    <row r="466" spans="1:26" ht="11.25" customHeight="1" x14ac:dyDescent="0.2">
      <c r="A466" s="71"/>
      <c r="B466" s="71"/>
      <c r="C466" s="71"/>
      <c r="D466" s="71"/>
      <c r="E466" s="71"/>
      <c r="F466" s="71"/>
      <c r="G466" s="71"/>
      <c r="H466" s="269"/>
      <c r="I466" s="43"/>
      <c r="J466" s="43"/>
      <c r="K466" s="43"/>
      <c r="L466" s="71"/>
      <c r="M466" s="71"/>
      <c r="N466" s="71"/>
      <c r="O466" s="71"/>
      <c r="P466" s="71"/>
      <c r="Q466" s="71"/>
      <c r="R466" s="71"/>
      <c r="S466" s="71"/>
      <c r="T466" s="43"/>
      <c r="U466" s="43"/>
      <c r="V466" s="43"/>
      <c r="W466" s="43"/>
      <c r="X466" s="43"/>
      <c r="Y466" s="71"/>
      <c r="Z466" s="71"/>
    </row>
    <row r="467" spans="1:26" ht="11.25" customHeight="1" x14ac:dyDescent="0.2">
      <c r="A467" s="71"/>
      <c r="B467" s="71"/>
      <c r="C467" s="71"/>
      <c r="D467" s="71"/>
      <c r="E467" s="71"/>
      <c r="F467" s="71"/>
      <c r="G467" s="71"/>
      <c r="H467" s="269"/>
      <c r="I467" s="43"/>
      <c r="J467" s="43"/>
      <c r="K467" s="43"/>
      <c r="L467" s="71"/>
      <c r="M467" s="71"/>
      <c r="N467" s="71"/>
      <c r="O467" s="71"/>
      <c r="P467" s="71"/>
      <c r="Q467" s="71"/>
      <c r="R467" s="71"/>
      <c r="S467" s="71"/>
      <c r="T467" s="43"/>
      <c r="U467" s="43"/>
      <c r="V467" s="43"/>
      <c r="W467" s="43"/>
      <c r="X467" s="43"/>
      <c r="Y467" s="71"/>
      <c r="Z467" s="71"/>
    </row>
    <row r="468" spans="1:26" ht="11.25" customHeight="1" x14ac:dyDescent="0.2">
      <c r="A468" s="71"/>
      <c r="B468" s="71"/>
      <c r="C468" s="71"/>
      <c r="D468" s="71"/>
      <c r="E468" s="71"/>
      <c r="F468" s="71"/>
      <c r="G468" s="71"/>
      <c r="H468" s="269"/>
      <c r="I468" s="43"/>
      <c r="J468" s="43"/>
      <c r="K468" s="43"/>
      <c r="L468" s="71"/>
      <c r="M468" s="71"/>
      <c r="N468" s="71"/>
      <c r="O468" s="71"/>
      <c r="P468" s="71"/>
      <c r="Q468" s="71"/>
      <c r="R468" s="71"/>
      <c r="S468" s="71"/>
      <c r="T468" s="43"/>
      <c r="U468" s="43"/>
      <c r="V468" s="43"/>
      <c r="W468" s="43"/>
      <c r="X468" s="43"/>
      <c r="Y468" s="71"/>
      <c r="Z468" s="71"/>
    </row>
    <row r="469" spans="1:26" ht="11.25" customHeight="1" x14ac:dyDescent="0.2">
      <c r="A469" s="71"/>
      <c r="B469" s="71"/>
      <c r="C469" s="71"/>
      <c r="D469" s="71"/>
      <c r="E469" s="71"/>
      <c r="F469" s="71"/>
      <c r="G469" s="71"/>
      <c r="H469" s="269"/>
      <c r="I469" s="43"/>
      <c r="J469" s="43"/>
      <c r="K469" s="43"/>
      <c r="L469" s="71"/>
      <c r="M469" s="71"/>
      <c r="N469" s="71"/>
      <c r="O469" s="71"/>
      <c r="P469" s="71"/>
      <c r="Q469" s="71"/>
      <c r="R469" s="71"/>
      <c r="S469" s="71"/>
      <c r="T469" s="43"/>
      <c r="U469" s="43"/>
      <c r="V469" s="43"/>
      <c r="W469" s="43"/>
      <c r="X469" s="43"/>
      <c r="Y469" s="71"/>
      <c r="Z469" s="71"/>
    </row>
    <row r="470" spans="1:26" ht="11.25" customHeight="1" x14ac:dyDescent="0.2">
      <c r="A470" s="71"/>
      <c r="B470" s="71"/>
      <c r="C470" s="71"/>
      <c r="D470" s="71"/>
      <c r="E470" s="71"/>
      <c r="F470" s="71"/>
      <c r="G470" s="71"/>
      <c r="H470" s="269"/>
      <c r="I470" s="43"/>
      <c r="J470" s="43"/>
      <c r="K470" s="43"/>
      <c r="L470" s="71"/>
      <c r="M470" s="71"/>
      <c r="N470" s="71"/>
      <c r="O470" s="71"/>
      <c r="P470" s="71"/>
      <c r="Q470" s="71"/>
      <c r="R470" s="71"/>
      <c r="S470" s="71"/>
      <c r="T470" s="43"/>
      <c r="U470" s="43"/>
      <c r="V470" s="43"/>
      <c r="W470" s="43"/>
      <c r="X470" s="43"/>
      <c r="Y470" s="71"/>
      <c r="Z470" s="71"/>
    </row>
    <row r="471" spans="1:26" ht="11.25" customHeight="1" x14ac:dyDescent="0.2">
      <c r="A471" s="71"/>
      <c r="B471" s="71"/>
      <c r="C471" s="71"/>
      <c r="D471" s="71"/>
      <c r="E471" s="71"/>
      <c r="F471" s="71"/>
      <c r="G471" s="71"/>
      <c r="H471" s="269"/>
      <c r="I471" s="43"/>
      <c r="J471" s="43"/>
      <c r="K471" s="43"/>
      <c r="L471" s="71"/>
      <c r="M471" s="71"/>
      <c r="N471" s="71"/>
      <c r="O471" s="71"/>
      <c r="P471" s="71"/>
      <c r="Q471" s="71"/>
      <c r="R471" s="71"/>
      <c r="S471" s="71"/>
      <c r="T471" s="43"/>
      <c r="U471" s="43"/>
      <c r="V471" s="43"/>
      <c r="W471" s="43"/>
      <c r="X471" s="43"/>
      <c r="Y471" s="71"/>
      <c r="Z471" s="71"/>
    </row>
    <row r="472" spans="1:26" ht="11.25" customHeight="1" x14ac:dyDescent="0.2">
      <c r="A472" s="71"/>
      <c r="B472" s="71"/>
      <c r="C472" s="71"/>
      <c r="D472" s="71"/>
      <c r="E472" s="71"/>
      <c r="F472" s="71"/>
      <c r="G472" s="71"/>
      <c r="H472" s="269"/>
      <c r="I472" s="43"/>
      <c r="J472" s="43"/>
      <c r="K472" s="43"/>
      <c r="L472" s="71"/>
      <c r="M472" s="71"/>
      <c r="N472" s="71"/>
      <c r="O472" s="71"/>
      <c r="P472" s="71"/>
      <c r="Q472" s="71"/>
      <c r="R472" s="71"/>
      <c r="S472" s="71"/>
      <c r="T472" s="43"/>
      <c r="U472" s="43"/>
      <c r="V472" s="43"/>
      <c r="W472" s="43"/>
      <c r="X472" s="43"/>
      <c r="Y472" s="71"/>
      <c r="Z472" s="71"/>
    </row>
    <row r="473" spans="1:26" ht="11.25" customHeight="1" x14ac:dyDescent="0.2">
      <c r="A473" s="71"/>
      <c r="B473" s="71"/>
      <c r="C473" s="71"/>
      <c r="D473" s="71"/>
      <c r="E473" s="71"/>
      <c r="F473" s="71"/>
      <c r="G473" s="71"/>
      <c r="H473" s="269"/>
      <c r="I473" s="43"/>
      <c r="J473" s="43"/>
      <c r="K473" s="43"/>
      <c r="L473" s="71"/>
      <c r="M473" s="71"/>
      <c r="N473" s="71"/>
      <c r="O473" s="71"/>
      <c r="P473" s="71"/>
      <c r="Q473" s="71"/>
      <c r="R473" s="71"/>
      <c r="S473" s="71"/>
      <c r="T473" s="43"/>
      <c r="U473" s="43"/>
      <c r="V473" s="43"/>
      <c r="W473" s="43"/>
      <c r="X473" s="43"/>
      <c r="Y473" s="71"/>
      <c r="Z473" s="71"/>
    </row>
    <row r="474" spans="1:26" ht="11.25" customHeight="1" x14ac:dyDescent="0.2">
      <c r="A474" s="71"/>
      <c r="B474" s="71"/>
      <c r="C474" s="71"/>
      <c r="D474" s="71"/>
      <c r="E474" s="71"/>
      <c r="F474" s="71"/>
      <c r="G474" s="71"/>
      <c r="H474" s="269"/>
      <c r="I474" s="43"/>
      <c r="J474" s="43"/>
      <c r="K474" s="43"/>
      <c r="L474" s="71"/>
      <c r="M474" s="71"/>
      <c r="N474" s="71"/>
      <c r="O474" s="71"/>
      <c r="P474" s="71"/>
      <c r="Q474" s="71"/>
      <c r="R474" s="71"/>
      <c r="S474" s="71"/>
      <c r="T474" s="43"/>
      <c r="U474" s="43"/>
      <c r="V474" s="43"/>
      <c r="W474" s="43"/>
      <c r="X474" s="43"/>
      <c r="Y474" s="71"/>
      <c r="Z474" s="71"/>
    </row>
    <row r="475" spans="1:26" ht="11.25" customHeight="1" x14ac:dyDescent="0.2">
      <c r="A475" s="71"/>
      <c r="B475" s="71"/>
      <c r="C475" s="71"/>
      <c r="D475" s="71"/>
      <c r="E475" s="71"/>
      <c r="F475" s="71"/>
      <c r="G475" s="71"/>
      <c r="H475" s="269"/>
      <c r="I475" s="43"/>
      <c r="J475" s="43"/>
      <c r="K475" s="43"/>
      <c r="L475" s="71"/>
      <c r="M475" s="71"/>
      <c r="N475" s="71"/>
      <c r="O475" s="71"/>
      <c r="P475" s="71"/>
      <c r="Q475" s="71"/>
      <c r="R475" s="71"/>
      <c r="S475" s="71"/>
      <c r="T475" s="43"/>
      <c r="U475" s="43"/>
      <c r="V475" s="43"/>
      <c r="W475" s="43"/>
      <c r="X475" s="43"/>
      <c r="Y475" s="71"/>
      <c r="Z475" s="71"/>
    </row>
    <row r="476" spans="1:26" ht="11.25" customHeight="1" x14ac:dyDescent="0.2">
      <c r="A476" s="71"/>
      <c r="B476" s="71"/>
      <c r="C476" s="71"/>
      <c r="D476" s="71"/>
      <c r="E476" s="71"/>
      <c r="F476" s="71"/>
      <c r="G476" s="71"/>
      <c r="H476" s="269"/>
      <c r="I476" s="43"/>
      <c r="J476" s="43"/>
      <c r="K476" s="43"/>
      <c r="L476" s="71"/>
      <c r="M476" s="71"/>
      <c r="N476" s="71"/>
      <c r="O476" s="71"/>
      <c r="P476" s="71"/>
      <c r="Q476" s="71"/>
      <c r="R476" s="71"/>
      <c r="S476" s="71"/>
      <c r="T476" s="43"/>
      <c r="U476" s="43"/>
      <c r="V476" s="43"/>
      <c r="W476" s="43"/>
      <c r="X476" s="43"/>
      <c r="Y476" s="71"/>
      <c r="Z476" s="71"/>
    </row>
    <row r="477" spans="1:26" ht="11.25" customHeight="1" x14ac:dyDescent="0.2">
      <c r="A477" s="71"/>
      <c r="B477" s="71"/>
      <c r="C477" s="71"/>
      <c r="D477" s="71"/>
      <c r="E477" s="71"/>
      <c r="F477" s="71"/>
      <c r="G477" s="71"/>
      <c r="H477" s="269"/>
      <c r="I477" s="43"/>
      <c r="J477" s="43"/>
      <c r="K477" s="43"/>
      <c r="L477" s="71"/>
      <c r="M477" s="71"/>
      <c r="N477" s="71"/>
      <c r="O477" s="71"/>
      <c r="P477" s="71"/>
      <c r="Q477" s="71"/>
      <c r="R477" s="71"/>
      <c r="S477" s="71"/>
      <c r="T477" s="43"/>
      <c r="U477" s="43"/>
      <c r="V477" s="43"/>
      <c r="W477" s="43"/>
      <c r="X477" s="43"/>
      <c r="Y477" s="71"/>
      <c r="Z477" s="71"/>
    </row>
    <row r="478" spans="1:26" ht="11.25" customHeight="1" x14ac:dyDescent="0.2">
      <c r="A478" s="71"/>
      <c r="B478" s="71"/>
      <c r="C478" s="71"/>
      <c r="D478" s="71"/>
      <c r="E478" s="71"/>
      <c r="F478" s="71"/>
      <c r="G478" s="71"/>
      <c r="H478" s="269"/>
      <c r="I478" s="43"/>
      <c r="J478" s="43"/>
      <c r="K478" s="43"/>
      <c r="L478" s="71"/>
      <c r="M478" s="71"/>
      <c r="N478" s="71"/>
      <c r="O478" s="71"/>
      <c r="P478" s="71"/>
      <c r="Q478" s="71"/>
      <c r="R478" s="71"/>
      <c r="S478" s="71"/>
      <c r="T478" s="43"/>
      <c r="U478" s="43"/>
      <c r="V478" s="43"/>
      <c r="W478" s="43"/>
      <c r="X478" s="43"/>
      <c r="Y478" s="71"/>
      <c r="Z478" s="71"/>
    </row>
    <row r="479" spans="1:26" ht="11.25" customHeight="1" x14ac:dyDescent="0.2">
      <c r="A479" s="71"/>
      <c r="B479" s="71"/>
      <c r="C479" s="71"/>
      <c r="D479" s="71"/>
      <c r="E479" s="71"/>
      <c r="F479" s="71"/>
      <c r="G479" s="71"/>
      <c r="H479" s="269"/>
      <c r="I479" s="43"/>
      <c r="J479" s="43"/>
      <c r="K479" s="43"/>
      <c r="L479" s="71"/>
      <c r="M479" s="71"/>
      <c r="N479" s="71"/>
      <c r="O479" s="71"/>
      <c r="P479" s="71"/>
      <c r="Q479" s="71"/>
      <c r="R479" s="71"/>
      <c r="S479" s="71"/>
      <c r="T479" s="43"/>
      <c r="U479" s="43"/>
      <c r="V479" s="43"/>
      <c r="W479" s="43"/>
      <c r="X479" s="43"/>
      <c r="Y479" s="71"/>
      <c r="Z479" s="71"/>
    </row>
    <row r="480" spans="1:26" ht="11.25" customHeight="1" x14ac:dyDescent="0.2">
      <c r="A480" s="71"/>
      <c r="B480" s="71"/>
      <c r="C480" s="71"/>
      <c r="D480" s="71"/>
      <c r="E480" s="71"/>
      <c r="F480" s="71"/>
      <c r="G480" s="71"/>
      <c r="H480" s="269"/>
      <c r="I480" s="43"/>
      <c r="J480" s="43"/>
      <c r="K480" s="43"/>
      <c r="L480" s="71"/>
      <c r="M480" s="71"/>
      <c r="N480" s="71"/>
      <c r="O480" s="71"/>
      <c r="P480" s="71"/>
      <c r="Q480" s="71"/>
      <c r="R480" s="71"/>
      <c r="S480" s="71"/>
      <c r="T480" s="43"/>
      <c r="U480" s="43"/>
      <c r="V480" s="43"/>
      <c r="W480" s="43"/>
      <c r="X480" s="43"/>
      <c r="Y480" s="71"/>
      <c r="Z480" s="71"/>
    </row>
    <row r="481" spans="1:26" ht="11.25" customHeight="1" x14ac:dyDescent="0.2">
      <c r="A481" s="71"/>
      <c r="B481" s="71"/>
      <c r="C481" s="71"/>
      <c r="D481" s="71"/>
      <c r="E481" s="71"/>
      <c r="F481" s="71"/>
      <c r="G481" s="71"/>
      <c r="H481" s="269"/>
      <c r="I481" s="43"/>
      <c r="J481" s="43"/>
      <c r="K481" s="43"/>
      <c r="L481" s="71"/>
      <c r="M481" s="71"/>
      <c r="N481" s="71"/>
      <c r="O481" s="71"/>
      <c r="P481" s="71"/>
      <c r="Q481" s="71"/>
      <c r="R481" s="71"/>
      <c r="S481" s="71"/>
      <c r="T481" s="43"/>
      <c r="U481" s="43"/>
      <c r="V481" s="43"/>
      <c r="W481" s="43"/>
      <c r="X481" s="43"/>
      <c r="Y481" s="71"/>
      <c r="Z481" s="71"/>
    </row>
    <row r="482" spans="1:26" ht="11.25" customHeight="1" x14ac:dyDescent="0.2">
      <c r="A482" s="71"/>
      <c r="B482" s="71"/>
      <c r="C482" s="71"/>
      <c r="D482" s="71"/>
      <c r="E482" s="71"/>
      <c r="F482" s="71"/>
      <c r="G482" s="71"/>
      <c r="H482" s="269"/>
      <c r="I482" s="43"/>
      <c r="J482" s="43"/>
      <c r="K482" s="43"/>
      <c r="L482" s="71"/>
      <c r="M482" s="71"/>
      <c r="N482" s="71"/>
      <c r="O482" s="71"/>
      <c r="P482" s="71"/>
      <c r="Q482" s="71"/>
      <c r="R482" s="71"/>
      <c r="S482" s="71"/>
      <c r="T482" s="43"/>
      <c r="U482" s="43"/>
      <c r="V482" s="43"/>
      <c r="W482" s="43"/>
      <c r="X482" s="43"/>
      <c r="Y482" s="71"/>
      <c r="Z482" s="71"/>
    </row>
    <row r="483" spans="1:26" ht="11.25" customHeight="1" x14ac:dyDescent="0.2">
      <c r="A483" s="71"/>
      <c r="B483" s="71"/>
      <c r="C483" s="71"/>
      <c r="D483" s="71"/>
      <c r="E483" s="71"/>
      <c r="F483" s="71"/>
      <c r="G483" s="71"/>
      <c r="H483" s="269"/>
      <c r="I483" s="43"/>
      <c r="J483" s="43"/>
      <c r="K483" s="43"/>
      <c r="L483" s="71"/>
      <c r="M483" s="71"/>
      <c r="N483" s="71"/>
      <c r="O483" s="71"/>
      <c r="P483" s="71"/>
      <c r="Q483" s="71"/>
      <c r="R483" s="71"/>
      <c r="S483" s="71"/>
      <c r="T483" s="43"/>
      <c r="U483" s="43"/>
      <c r="V483" s="43"/>
      <c r="W483" s="43"/>
      <c r="X483" s="43"/>
      <c r="Y483" s="71"/>
      <c r="Z483" s="71"/>
    </row>
    <row r="484" spans="1:26" ht="11.25" customHeight="1" x14ac:dyDescent="0.2">
      <c r="A484" s="71"/>
      <c r="B484" s="71"/>
      <c r="C484" s="71"/>
      <c r="D484" s="71"/>
      <c r="E484" s="71"/>
      <c r="F484" s="71"/>
      <c r="G484" s="71"/>
      <c r="H484" s="269"/>
      <c r="I484" s="43"/>
      <c r="J484" s="43"/>
      <c r="K484" s="43"/>
      <c r="L484" s="71"/>
      <c r="M484" s="71"/>
      <c r="N484" s="71"/>
      <c r="O484" s="71"/>
      <c r="P484" s="71"/>
      <c r="Q484" s="71"/>
      <c r="R484" s="71"/>
      <c r="S484" s="71"/>
      <c r="T484" s="43"/>
      <c r="U484" s="43"/>
      <c r="V484" s="43"/>
      <c r="W484" s="43"/>
      <c r="X484" s="43"/>
      <c r="Y484" s="71"/>
      <c r="Z484" s="71"/>
    </row>
    <row r="485" spans="1:26" ht="11.25" customHeight="1" x14ac:dyDescent="0.2">
      <c r="A485" s="71"/>
      <c r="B485" s="71"/>
      <c r="C485" s="71"/>
      <c r="D485" s="71"/>
      <c r="E485" s="71"/>
      <c r="F485" s="71"/>
      <c r="G485" s="71"/>
      <c r="H485" s="269"/>
      <c r="I485" s="43"/>
      <c r="J485" s="43"/>
      <c r="K485" s="43"/>
      <c r="L485" s="71"/>
      <c r="M485" s="71"/>
      <c r="N485" s="71"/>
      <c r="O485" s="71"/>
      <c r="P485" s="71"/>
      <c r="Q485" s="71"/>
      <c r="R485" s="71"/>
      <c r="S485" s="71"/>
      <c r="T485" s="43"/>
      <c r="U485" s="43"/>
      <c r="V485" s="43"/>
      <c r="W485" s="43"/>
      <c r="X485" s="43"/>
      <c r="Y485" s="71"/>
      <c r="Z485" s="71"/>
    </row>
    <row r="486" spans="1:26" ht="11.25" customHeight="1" x14ac:dyDescent="0.2">
      <c r="A486" s="71"/>
      <c r="B486" s="71"/>
      <c r="C486" s="71"/>
      <c r="D486" s="71"/>
      <c r="E486" s="71"/>
      <c r="F486" s="71"/>
      <c r="G486" s="71"/>
      <c r="H486" s="269"/>
      <c r="I486" s="43"/>
      <c r="J486" s="43"/>
      <c r="K486" s="43"/>
      <c r="L486" s="71"/>
      <c r="M486" s="71"/>
      <c r="N486" s="71"/>
      <c r="O486" s="71"/>
      <c r="P486" s="71"/>
      <c r="Q486" s="71"/>
      <c r="R486" s="71"/>
      <c r="S486" s="71"/>
      <c r="T486" s="43"/>
      <c r="U486" s="43"/>
      <c r="V486" s="43"/>
      <c r="W486" s="43"/>
      <c r="X486" s="43"/>
      <c r="Y486" s="71"/>
      <c r="Z486" s="71"/>
    </row>
    <row r="487" spans="1:26" ht="11.25" customHeight="1" x14ac:dyDescent="0.2">
      <c r="A487" s="71"/>
      <c r="B487" s="71"/>
      <c r="C487" s="71"/>
      <c r="D487" s="71"/>
      <c r="E487" s="71"/>
      <c r="F487" s="71"/>
      <c r="G487" s="71"/>
      <c r="H487" s="269"/>
      <c r="I487" s="43"/>
      <c r="J487" s="43"/>
      <c r="K487" s="43"/>
      <c r="L487" s="71"/>
      <c r="M487" s="71"/>
      <c r="N487" s="71"/>
      <c r="O487" s="71"/>
      <c r="P487" s="71"/>
      <c r="Q487" s="71"/>
      <c r="R487" s="71"/>
      <c r="S487" s="71"/>
      <c r="T487" s="43"/>
      <c r="U487" s="43"/>
      <c r="V487" s="43"/>
      <c r="W487" s="43"/>
      <c r="X487" s="43"/>
      <c r="Y487" s="71"/>
      <c r="Z487" s="71"/>
    </row>
    <row r="488" spans="1:26" ht="11.25" customHeight="1" x14ac:dyDescent="0.2">
      <c r="A488" s="71"/>
      <c r="B488" s="71"/>
      <c r="C488" s="71"/>
      <c r="D488" s="71"/>
      <c r="E488" s="71"/>
      <c r="F488" s="71"/>
      <c r="G488" s="71"/>
      <c r="H488" s="269"/>
      <c r="I488" s="43"/>
      <c r="J488" s="43"/>
      <c r="K488" s="43"/>
      <c r="L488" s="71"/>
      <c r="M488" s="71"/>
      <c r="N488" s="71"/>
      <c r="O488" s="71"/>
      <c r="P488" s="71"/>
      <c r="Q488" s="71"/>
      <c r="R488" s="71"/>
      <c r="S488" s="71"/>
      <c r="T488" s="43"/>
      <c r="U488" s="43"/>
      <c r="V488" s="43"/>
      <c r="W488" s="43"/>
      <c r="X488" s="43"/>
      <c r="Y488" s="71"/>
      <c r="Z488" s="71"/>
    </row>
    <row r="489" spans="1:26" ht="11.25" customHeight="1" x14ac:dyDescent="0.2">
      <c r="A489" s="71"/>
      <c r="B489" s="71"/>
      <c r="C489" s="71"/>
      <c r="D489" s="71"/>
      <c r="E489" s="71"/>
      <c r="F489" s="71"/>
      <c r="G489" s="71"/>
      <c r="H489" s="269"/>
      <c r="I489" s="43"/>
      <c r="J489" s="43"/>
      <c r="K489" s="43"/>
      <c r="L489" s="71"/>
      <c r="M489" s="71"/>
      <c r="N489" s="71"/>
      <c r="O489" s="71"/>
      <c r="P489" s="71"/>
      <c r="Q489" s="71"/>
      <c r="R489" s="71"/>
      <c r="S489" s="71"/>
      <c r="T489" s="43"/>
      <c r="U489" s="43"/>
      <c r="V489" s="43"/>
      <c r="W489" s="43"/>
      <c r="X489" s="43"/>
      <c r="Y489" s="71"/>
      <c r="Z489" s="71"/>
    </row>
    <row r="490" spans="1:26" ht="11.25" customHeight="1" x14ac:dyDescent="0.2">
      <c r="A490" s="71"/>
      <c r="B490" s="71"/>
      <c r="C490" s="71"/>
      <c r="D490" s="71"/>
      <c r="E490" s="71"/>
      <c r="F490" s="71"/>
      <c r="G490" s="71"/>
      <c r="H490" s="269"/>
      <c r="I490" s="43"/>
      <c r="J490" s="43"/>
      <c r="K490" s="43"/>
      <c r="L490" s="71"/>
      <c r="M490" s="71"/>
      <c r="N490" s="71"/>
      <c r="O490" s="71"/>
      <c r="P490" s="71"/>
      <c r="Q490" s="71"/>
      <c r="R490" s="71"/>
      <c r="S490" s="71"/>
      <c r="T490" s="43"/>
      <c r="U490" s="43"/>
      <c r="V490" s="43"/>
      <c r="W490" s="43"/>
      <c r="X490" s="43"/>
      <c r="Y490" s="71"/>
      <c r="Z490" s="71"/>
    </row>
    <row r="491" spans="1:26" ht="11.25" customHeight="1" x14ac:dyDescent="0.2">
      <c r="A491" s="71"/>
      <c r="B491" s="71"/>
      <c r="C491" s="71"/>
      <c r="D491" s="71"/>
      <c r="E491" s="71"/>
      <c r="F491" s="71"/>
      <c r="G491" s="71"/>
      <c r="H491" s="269"/>
      <c r="I491" s="43"/>
      <c r="J491" s="43"/>
      <c r="K491" s="43"/>
      <c r="L491" s="71"/>
      <c r="M491" s="71"/>
      <c r="N491" s="71"/>
      <c r="O491" s="71"/>
      <c r="P491" s="71"/>
      <c r="Q491" s="71"/>
      <c r="R491" s="71"/>
      <c r="S491" s="71"/>
      <c r="T491" s="43"/>
      <c r="U491" s="43"/>
      <c r="V491" s="43"/>
      <c r="W491" s="43"/>
      <c r="X491" s="43"/>
      <c r="Y491" s="71"/>
      <c r="Z491" s="71"/>
    </row>
    <row r="492" spans="1:26" ht="11.25" customHeight="1" x14ac:dyDescent="0.2">
      <c r="A492" s="71"/>
      <c r="B492" s="71"/>
      <c r="C492" s="71"/>
      <c r="D492" s="71"/>
      <c r="E492" s="71"/>
      <c r="F492" s="71"/>
      <c r="G492" s="71"/>
      <c r="H492" s="269"/>
      <c r="I492" s="43"/>
      <c r="J492" s="43"/>
      <c r="K492" s="43"/>
      <c r="L492" s="71"/>
      <c r="M492" s="71"/>
      <c r="N492" s="71"/>
      <c r="O492" s="71"/>
      <c r="P492" s="71"/>
      <c r="Q492" s="71"/>
      <c r="R492" s="71"/>
      <c r="S492" s="71"/>
      <c r="T492" s="43"/>
      <c r="U492" s="43"/>
      <c r="V492" s="43"/>
      <c r="W492" s="43"/>
      <c r="X492" s="43"/>
      <c r="Y492" s="71"/>
      <c r="Z492" s="71"/>
    </row>
    <row r="493" spans="1:26" ht="11.25" customHeight="1" x14ac:dyDescent="0.2">
      <c r="A493" s="71"/>
      <c r="B493" s="71"/>
      <c r="C493" s="71"/>
      <c r="D493" s="71"/>
      <c r="E493" s="71"/>
      <c r="F493" s="71"/>
      <c r="G493" s="71"/>
      <c r="H493" s="269"/>
      <c r="I493" s="43"/>
      <c r="J493" s="43"/>
      <c r="K493" s="43"/>
      <c r="L493" s="71"/>
      <c r="M493" s="71"/>
      <c r="N493" s="71"/>
      <c r="O493" s="71"/>
      <c r="P493" s="71"/>
      <c r="Q493" s="71"/>
      <c r="R493" s="71"/>
      <c r="S493" s="71"/>
      <c r="T493" s="43"/>
      <c r="U493" s="43"/>
      <c r="V493" s="43"/>
      <c r="W493" s="43"/>
      <c r="X493" s="43"/>
      <c r="Y493" s="71"/>
      <c r="Z493" s="71"/>
    </row>
    <row r="494" spans="1:26" ht="11.25" customHeight="1" x14ac:dyDescent="0.2">
      <c r="A494" s="71"/>
      <c r="B494" s="71"/>
      <c r="C494" s="71"/>
      <c r="D494" s="71"/>
      <c r="E494" s="71"/>
      <c r="F494" s="71"/>
      <c r="G494" s="71"/>
      <c r="H494" s="269"/>
      <c r="I494" s="43"/>
      <c r="J494" s="43"/>
      <c r="K494" s="43"/>
      <c r="L494" s="71"/>
      <c r="M494" s="71"/>
      <c r="N494" s="71"/>
      <c r="O494" s="71"/>
      <c r="P494" s="71"/>
      <c r="Q494" s="71"/>
      <c r="R494" s="71"/>
      <c r="S494" s="71"/>
      <c r="T494" s="43"/>
      <c r="U494" s="43"/>
      <c r="V494" s="43"/>
      <c r="W494" s="43"/>
      <c r="X494" s="43"/>
      <c r="Y494" s="71"/>
      <c r="Z494" s="71"/>
    </row>
    <row r="495" spans="1:26" ht="11.25" customHeight="1" x14ac:dyDescent="0.2">
      <c r="A495" s="71"/>
      <c r="B495" s="71"/>
      <c r="C495" s="71"/>
      <c r="D495" s="71"/>
      <c r="E495" s="71"/>
      <c r="F495" s="71"/>
      <c r="G495" s="71"/>
      <c r="H495" s="269"/>
      <c r="I495" s="43"/>
      <c r="J495" s="43"/>
      <c r="K495" s="43"/>
      <c r="L495" s="71"/>
      <c r="M495" s="71"/>
      <c r="N495" s="71"/>
      <c r="O495" s="71"/>
      <c r="P495" s="71"/>
      <c r="Q495" s="71"/>
      <c r="R495" s="71"/>
      <c r="S495" s="71"/>
      <c r="T495" s="43"/>
      <c r="U495" s="43"/>
      <c r="V495" s="43"/>
      <c r="W495" s="43"/>
      <c r="X495" s="43"/>
      <c r="Y495" s="71"/>
      <c r="Z495" s="71"/>
    </row>
    <row r="496" spans="1:26" ht="11.25" customHeight="1" x14ac:dyDescent="0.2">
      <c r="A496" s="71"/>
      <c r="B496" s="71"/>
      <c r="C496" s="71"/>
      <c r="D496" s="71"/>
      <c r="E496" s="71"/>
      <c r="F496" s="71"/>
      <c r="G496" s="71"/>
      <c r="H496" s="269"/>
      <c r="I496" s="43"/>
      <c r="J496" s="43"/>
      <c r="K496" s="43"/>
      <c r="L496" s="71"/>
      <c r="M496" s="71"/>
      <c r="N496" s="71"/>
      <c r="O496" s="71"/>
      <c r="P496" s="71"/>
      <c r="Q496" s="71"/>
      <c r="R496" s="71"/>
      <c r="S496" s="71"/>
      <c r="T496" s="43"/>
      <c r="U496" s="43"/>
      <c r="V496" s="43"/>
      <c r="W496" s="43"/>
      <c r="X496" s="43"/>
      <c r="Y496" s="71"/>
      <c r="Z496" s="71"/>
    </row>
    <row r="497" spans="1:26" ht="11.25" customHeight="1" x14ac:dyDescent="0.2">
      <c r="A497" s="71"/>
      <c r="B497" s="71"/>
      <c r="C497" s="71"/>
      <c r="D497" s="71"/>
      <c r="E497" s="71"/>
      <c r="F497" s="71"/>
      <c r="G497" s="71"/>
      <c r="H497" s="269"/>
      <c r="I497" s="43"/>
      <c r="J497" s="43"/>
      <c r="K497" s="43"/>
      <c r="L497" s="71"/>
      <c r="M497" s="71"/>
      <c r="N497" s="71"/>
      <c r="O497" s="71"/>
      <c r="P497" s="71"/>
      <c r="Q497" s="71"/>
      <c r="R497" s="71"/>
      <c r="S497" s="71"/>
      <c r="T497" s="43"/>
      <c r="U497" s="43"/>
      <c r="V497" s="43"/>
      <c r="W497" s="43"/>
      <c r="X497" s="43"/>
      <c r="Y497" s="71"/>
      <c r="Z497" s="71"/>
    </row>
    <row r="498" spans="1:26" ht="11.25" customHeight="1" x14ac:dyDescent="0.2">
      <c r="A498" s="71"/>
      <c r="B498" s="71"/>
      <c r="C498" s="71"/>
      <c r="D498" s="71"/>
      <c r="E498" s="71"/>
      <c r="F498" s="71"/>
      <c r="G498" s="71"/>
      <c r="H498" s="269"/>
      <c r="I498" s="43"/>
      <c r="J498" s="43"/>
      <c r="K498" s="43"/>
      <c r="L498" s="71"/>
      <c r="M498" s="71"/>
      <c r="N498" s="71"/>
      <c r="O498" s="71"/>
      <c r="P498" s="71"/>
      <c r="Q498" s="71"/>
      <c r="R498" s="71"/>
      <c r="S498" s="71"/>
      <c r="T498" s="43"/>
      <c r="U498" s="43"/>
      <c r="V498" s="43"/>
      <c r="W498" s="43"/>
      <c r="X498" s="43"/>
      <c r="Y498" s="71"/>
      <c r="Z498" s="71"/>
    </row>
    <row r="499" spans="1:26" ht="11.25" customHeight="1" x14ac:dyDescent="0.2">
      <c r="A499" s="71"/>
      <c r="B499" s="71"/>
      <c r="C499" s="71"/>
      <c r="D499" s="71"/>
      <c r="E499" s="71"/>
      <c r="F499" s="71"/>
      <c r="G499" s="71"/>
      <c r="H499" s="269"/>
      <c r="I499" s="43"/>
      <c r="J499" s="43"/>
      <c r="K499" s="43"/>
      <c r="L499" s="71"/>
      <c r="M499" s="71"/>
      <c r="N499" s="71"/>
      <c r="O499" s="71"/>
      <c r="P499" s="71"/>
      <c r="Q499" s="71"/>
      <c r="R499" s="71"/>
      <c r="S499" s="71"/>
      <c r="T499" s="43"/>
      <c r="U499" s="43"/>
      <c r="V499" s="43"/>
      <c r="W499" s="43"/>
      <c r="X499" s="43"/>
      <c r="Y499" s="71"/>
      <c r="Z499" s="71"/>
    </row>
    <row r="500" spans="1:26" ht="11.25" customHeight="1" x14ac:dyDescent="0.2">
      <c r="A500" s="71"/>
      <c r="B500" s="71"/>
      <c r="C500" s="71"/>
      <c r="D500" s="71"/>
      <c r="E500" s="71"/>
      <c r="F500" s="71"/>
      <c r="G500" s="71"/>
      <c r="H500" s="269"/>
      <c r="I500" s="43"/>
      <c r="J500" s="43"/>
      <c r="K500" s="43"/>
      <c r="L500" s="71"/>
      <c r="M500" s="71"/>
      <c r="N500" s="71"/>
      <c r="O500" s="71"/>
      <c r="P500" s="71"/>
      <c r="Q500" s="71"/>
      <c r="R500" s="71"/>
      <c r="S500" s="71"/>
      <c r="T500" s="43"/>
      <c r="U500" s="43"/>
      <c r="V500" s="43"/>
      <c r="W500" s="43"/>
      <c r="X500" s="43"/>
      <c r="Y500" s="71"/>
      <c r="Z500" s="71"/>
    </row>
    <row r="501" spans="1:26" ht="11.25" customHeight="1" x14ac:dyDescent="0.2">
      <c r="A501" s="71"/>
      <c r="B501" s="71"/>
      <c r="C501" s="71"/>
      <c r="D501" s="71"/>
      <c r="E501" s="71"/>
      <c r="F501" s="71"/>
      <c r="G501" s="71"/>
      <c r="H501" s="269"/>
      <c r="I501" s="43"/>
      <c r="J501" s="43"/>
      <c r="K501" s="43"/>
      <c r="L501" s="71"/>
      <c r="M501" s="71"/>
      <c r="N501" s="71"/>
      <c r="O501" s="71"/>
      <c r="P501" s="71"/>
      <c r="Q501" s="71"/>
      <c r="R501" s="71"/>
      <c r="S501" s="71"/>
      <c r="T501" s="43"/>
      <c r="U501" s="43"/>
      <c r="V501" s="43"/>
      <c r="W501" s="43"/>
      <c r="X501" s="43"/>
      <c r="Y501" s="71"/>
      <c r="Z501" s="71"/>
    </row>
    <row r="502" spans="1:26" ht="11.25" customHeight="1" x14ac:dyDescent="0.2">
      <c r="A502" s="71"/>
      <c r="B502" s="71"/>
      <c r="C502" s="71"/>
      <c r="D502" s="71"/>
      <c r="E502" s="71"/>
      <c r="F502" s="71"/>
      <c r="G502" s="71"/>
      <c r="H502" s="269"/>
      <c r="I502" s="43"/>
      <c r="J502" s="43"/>
      <c r="K502" s="43"/>
      <c r="L502" s="71"/>
      <c r="M502" s="71"/>
      <c r="N502" s="71"/>
      <c r="O502" s="71"/>
      <c r="P502" s="71"/>
      <c r="Q502" s="71"/>
      <c r="R502" s="71"/>
      <c r="S502" s="71"/>
      <c r="T502" s="43"/>
      <c r="U502" s="43"/>
      <c r="V502" s="43"/>
      <c r="W502" s="43"/>
      <c r="X502" s="43"/>
      <c r="Y502" s="71"/>
      <c r="Z502" s="71"/>
    </row>
    <row r="503" spans="1:26" ht="11.25" customHeight="1" x14ac:dyDescent="0.2">
      <c r="A503" s="71"/>
      <c r="B503" s="71"/>
      <c r="C503" s="71"/>
      <c r="D503" s="71"/>
      <c r="E503" s="71"/>
      <c r="F503" s="71"/>
      <c r="G503" s="71"/>
      <c r="H503" s="269"/>
      <c r="I503" s="43"/>
      <c r="J503" s="43"/>
      <c r="K503" s="43"/>
      <c r="L503" s="71"/>
      <c r="M503" s="71"/>
      <c r="N503" s="71"/>
      <c r="O503" s="71"/>
      <c r="P503" s="71"/>
      <c r="Q503" s="71"/>
      <c r="R503" s="71"/>
      <c r="S503" s="71"/>
      <c r="T503" s="43"/>
      <c r="U503" s="43"/>
      <c r="V503" s="43"/>
      <c r="W503" s="43"/>
      <c r="X503" s="43"/>
      <c r="Y503" s="71"/>
      <c r="Z503" s="71"/>
    </row>
    <row r="504" spans="1:26" ht="11.25" customHeight="1" x14ac:dyDescent="0.2">
      <c r="A504" s="71"/>
      <c r="B504" s="71"/>
      <c r="C504" s="71"/>
      <c r="D504" s="71"/>
      <c r="E504" s="71"/>
      <c r="F504" s="71"/>
      <c r="G504" s="71"/>
      <c r="H504" s="269"/>
      <c r="I504" s="43"/>
      <c r="J504" s="43"/>
      <c r="K504" s="43"/>
      <c r="L504" s="71"/>
      <c r="M504" s="71"/>
      <c r="N504" s="71"/>
      <c r="O504" s="71"/>
      <c r="P504" s="71"/>
      <c r="Q504" s="71"/>
      <c r="R504" s="71"/>
      <c r="S504" s="71"/>
      <c r="T504" s="43"/>
      <c r="U504" s="43"/>
      <c r="V504" s="43"/>
      <c r="W504" s="43"/>
      <c r="X504" s="43"/>
      <c r="Y504" s="71"/>
      <c r="Z504" s="71"/>
    </row>
    <row r="505" spans="1:26" ht="11.25" customHeight="1" x14ac:dyDescent="0.2">
      <c r="A505" s="71"/>
      <c r="B505" s="71"/>
      <c r="C505" s="71"/>
      <c r="D505" s="71"/>
      <c r="E505" s="71"/>
      <c r="F505" s="71"/>
      <c r="G505" s="71"/>
      <c r="H505" s="269"/>
      <c r="I505" s="43"/>
      <c r="J505" s="43"/>
      <c r="K505" s="43"/>
      <c r="L505" s="71"/>
      <c r="M505" s="71"/>
      <c r="N505" s="71"/>
      <c r="O505" s="71"/>
      <c r="P505" s="71"/>
      <c r="Q505" s="71"/>
      <c r="R505" s="71"/>
      <c r="S505" s="71"/>
      <c r="T505" s="43"/>
      <c r="U505" s="43"/>
      <c r="V505" s="43"/>
      <c r="W505" s="43"/>
      <c r="X505" s="43"/>
      <c r="Y505" s="71"/>
      <c r="Z505" s="71"/>
    </row>
    <row r="506" spans="1:26" ht="11.25" customHeight="1" x14ac:dyDescent="0.2">
      <c r="A506" s="71"/>
      <c r="B506" s="71"/>
      <c r="C506" s="71"/>
      <c r="D506" s="71"/>
      <c r="E506" s="71"/>
      <c r="F506" s="71"/>
      <c r="G506" s="71"/>
      <c r="H506" s="269"/>
      <c r="I506" s="43"/>
      <c r="J506" s="43"/>
      <c r="K506" s="43"/>
      <c r="L506" s="71"/>
      <c r="M506" s="71"/>
      <c r="N506" s="71"/>
      <c r="O506" s="71"/>
      <c r="P506" s="71"/>
      <c r="Q506" s="71"/>
      <c r="R506" s="71"/>
      <c r="S506" s="71"/>
      <c r="T506" s="43"/>
      <c r="U506" s="43"/>
      <c r="V506" s="43"/>
      <c r="W506" s="43"/>
      <c r="X506" s="43"/>
      <c r="Y506" s="71"/>
      <c r="Z506" s="71"/>
    </row>
    <row r="507" spans="1:26" ht="11.25" customHeight="1" x14ac:dyDescent="0.2">
      <c r="A507" s="71"/>
      <c r="B507" s="71"/>
      <c r="C507" s="71"/>
      <c r="D507" s="71"/>
      <c r="E507" s="71"/>
      <c r="F507" s="71"/>
      <c r="G507" s="71"/>
      <c r="H507" s="269"/>
      <c r="I507" s="43"/>
      <c r="J507" s="43"/>
      <c r="K507" s="43"/>
      <c r="L507" s="71"/>
      <c r="M507" s="71"/>
      <c r="N507" s="71"/>
      <c r="O507" s="71"/>
      <c r="P507" s="71"/>
      <c r="Q507" s="71"/>
      <c r="R507" s="71"/>
      <c r="S507" s="71"/>
      <c r="T507" s="43"/>
      <c r="U507" s="43"/>
      <c r="V507" s="43"/>
      <c r="W507" s="43"/>
      <c r="X507" s="43"/>
      <c r="Y507" s="71"/>
      <c r="Z507" s="71"/>
    </row>
    <row r="508" spans="1:26" ht="11.25" customHeight="1" x14ac:dyDescent="0.2">
      <c r="A508" s="71"/>
      <c r="B508" s="71"/>
      <c r="C508" s="71"/>
      <c r="D508" s="71"/>
      <c r="E508" s="71"/>
      <c r="F508" s="71"/>
      <c r="G508" s="71"/>
      <c r="H508" s="269"/>
      <c r="I508" s="43"/>
      <c r="J508" s="43"/>
      <c r="K508" s="43"/>
      <c r="L508" s="71"/>
      <c r="M508" s="71"/>
      <c r="N508" s="71"/>
      <c r="O508" s="71"/>
      <c r="P508" s="71"/>
      <c r="Q508" s="71"/>
      <c r="R508" s="71"/>
      <c r="S508" s="71"/>
      <c r="T508" s="43"/>
      <c r="U508" s="43"/>
      <c r="V508" s="43"/>
      <c r="W508" s="43"/>
      <c r="X508" s="43"/>
      <c r="Y508" s="71"/>
      <c r="Z508" s="71"/>
    </row>
    <row r="509" spans="1:26" ht="11.25" customHeight="1" x14ac:dyDescent="0.2">
      <c r="A509" s="71"/>
      <c r="B509" s="71"/>
      <c r="C509" s="71"/>
      <c r="D509" s="71"/>
      <c r="E509" s="71"/>
      <c r="F509" s="71"/>
      <c r="G509" s="71"/>
      <c r="H509" s="269"/>
      <c r="I509" s="43"/>
      <c r="J509" s="43"/>
      <c r="K509" s="43"/>
      <c r="L509" s="71"/>
      <c r="M509" s="71"/>
      <c r="N509" s="71"/>
      <c r="O509" s="71"/>
      <c r="P509" s="71"/>
      <c r="Q509" s="71"/>
      <c r="R509" s="71"/>
      <c r="S509" s="71"/>
      <c r="T509" s="43"/>
      <c r="U509" s="43"/>
      <c r="V509" s="43"/>
      <c r="W509" s="43"/>
      <c r="X509" s="43"/>
      <c r="Y509" s="71"/>
      <c r="Z509" s="71"/>
    </row>
    <row r="510" spans="1:26" ht="11.25" customHeight="1" x14ac:dyDescent="0.2">
      <c r="A510" s="71"/>
      <c r="B510" s="71"/>
      <c r="C510" s="71"/>
      <c r="D510" s="71"/>
      <c r="E510" s="71"/>
      <c r="F510" s="71"/>
      <c r="G510" s="71"/>
      <c r="H510" s="269"/>
      <c r="I510" s="43"/>
      <c r="J510" s="43"/>
      <c r="K510" s="43"/>
      <c r="L510" s="71"/>
      <c r="M510" s="71"/>
      <c r="N510" s="71"/>
      <c r="O510" s="71"/>
      <c r="P510" s="71"/>
      <c r="Q510" s="71"/>
      <c r="R510" s="71"/>
      <c r="S510" s="71"/>
      <c r="T510" s="43"/>
      <c r="U510" s="43"/>
      <c r="V510" s="43"/>
      <c r="W510" s="43"/>
      <c r="X510" s="43"/>
      <c r="Y510" s="71"/>
      <c r="Z510" s="71"/>
    </row>
    <row r="511" spans="1:26" ht="11.25" customHeight="1" x14ac:dyDescent="0.2">
      <c r="A511" s="71"/>
      <c r="B511" s="71"/>
      <c r="C511" s="71"/>
      <c r="D511" s="71"/>
      <c r="E511" s="71"/>
      <c r="F511" s="71"/>
      <c r="G511" s="71"/>
      <c r="H511" s="269"/>
      <c r="I511" s="43"/>
      <c r="J511" s="43"/>
      <c r="K511" s="43"/>
      <c r="L511" s="71"/>
      <c r="M511" s="71"/>
      <c r="N511" s="71"/>
      <c r="O511" s="71"/>
      <c r="P511" s="71"/>
      <c r="Q511" s="71"/>
      <c r="R511" s="71"/>
      <c r="S511" s="71"/>
      <c r="T511" s="43"/>
      <c r="U511" s="43"/>
      <c r="V511" s="43"/>
      <c r="W511" s="43"/>
      <c r="X511" s="43"/>
      <c r="Y511" s="71"/>
      <c r="Z511" s="71"/>
    </row>
    <row r="512" spans="1:26" ht="11.25" customHeight="1" x14ac:dyDescent="0.2">
      <c r="A512" s="71"/>
      <c r="B512" s="71"/>
      <c r="C512" s="71"/>
      <c r="D512" s="71"/>
      <c r="E512" s="71"/>
      <c r="F512" s="71"/>
      <c r="G512" s="71"/>
      <c r="H512" s="269"/>
      <c r="I512" s="43"/>
      <c r="J512" s="43"/>
      <c r="K512" s="43"/>
      <c r="L512" s="71"/>
      <c r="M512" s="71"/>
      <c r="N512" s="71"/>
      <c r="O512" s="71"/>
      <c r="P512" s="71"/>
      <c r="Q512" s="71"/>
      <c r="R512" s="71"/>
      <c r="S512" s="71"/>
      <c r="T512" s="43"/>
      <c r="U512" s="43"/>
      <c r="V512" s="43"/>
      <c r="W512" s="43"/>
      <c r="X512" s="43"/>
      <c r="Y512" s="71"/>
      <c r="Z512" s="71"/>
    </row>
    <row r="513" spans="1:26" ht="11.25" customHeight="1" x14ac:dyDescent="0.2">
      <c r="A513" s="71"/>
      <c r="B513" s="71"/>
      <c r="C513" s="71"/>
      <c r="D513" s="71"/>
      <c r="E513" s="71"/>
      <c r="F513" s="71"/>
      <c r="G513" s="71"/>
      <c r="H513" s="269"/>
      <c r="I513" s="43"/>
      <c r="J513" s="43"/>
      <c r="K513" s="43"/>
      <c r="L513" s="71"/>
      <c r="M513" s="71"/>
      <c r="N513" s="71"/>
      <c r="O513" s="71"/>
      <c r="P513" s="71"/>
      <c r="Q513" s="71"/>
      <c r="R513" s="71"/>
      <c r="S513" s="71"/>
      <c r="T513" s="43"/>
      <c r="U513" s="43"/>
      <c r="V513" s="43"/>
      <c r="W513" s="43"/>
      <c r="X513" s="43"/>
      <c r="Y513" s="71"/>
      <c r="Z513" s="71"/>
    </row>
    <row r="514" spans="1:26" ht="11.25" customHeight="1" x14ac:dyDescent="0.2">
      <c r="A514" s="71"/>
      <c r="B514" s="71"/>
      <c r="C514" s="71"/>
      <c r="D514" s="71"/>
      <c r="E514" s="71"/>
      <c r="F514" s="71"/>
      <c r="G514" s="71"/>
      <c r="H514" s="269"/>
      <c r="I514" s="43"/>
      <c r="J514" s="43"/>
      <c r="K514" s="43"/>
      <c r="L514" s="71"/>
      <c r="M514" s="71"/>
      <c r="N514" s="71"/>
      <c r="O514" s="71"/>
      <c r="P514" s="71"/>
      <c r="Q514" s="71"/>
      <c r="R514" s="71"/>
      <c r="S514" s="71"/>
      <c r="T514" s="43"/>
      <c r="U514" s="43"/>
      <c r="V514" s="43"/>
      <c r="W514" s="43"/>
      <c r="X514" s="43"/>
      <c r="Y514" s="71"/>
      <c r="Z514" s="71"/>
    </row>
    <row r="515" spans="1:26" ht="11.25" customHeight="1" x14ac:dyDescent="0.2">
      <c r="A515" s="71"/>
      <c r="B515" s="71"/>
      <c r="C515" s="71"/>
      <c r="D515" s="71"/>
      <c r="E515" s="71"/>
      <c r="F515" s="71"/>
      <c r="G515" s="71"/>
      <c r="H515" s="269"/>
      <c r="I515" s="43"/>
      <c r="J515" s="43"/>
      <c r="K515" s="43"/>
      <c r="L515" s="71"/>
      <c r="M515" s="71"/>
      <c r="N515" s="71"/>
      <c r="O515" s="71"/>
      <c r="P515" s="71"/>
      <c r="Q515" s="71"/>
      <c r="R515" s="71"/>
      <c r="S515" s="71"/>
      <c r="T515" s="43"/>
      <c r="U515" s="43"/>
      <c r="V515" s="43"/>
      <c r="W515" s="43"/>
      <c r="X515" s="43"/>
      <c r="Y515" s="71"/>
      <c r="Z515" s="71"/>
    </row>
    <row r="516" spans="1:26" ht="11.25" customHeight="1" x14ac:dyDescent="0.2">
      <c r="A516" s="71"/>
      <c r="B516" s="71"/>
      <c r="C516" s="71"/>
      <c r="D516" s="71"/>
      <c r="E516" s="71"/>
      <c r="F516" s="71"/>
      <c r="G516" s="71"/>
      <c r="H516" s="269"/>
      <c r="I516" s="43"/>
      <c r="J516" s="43"/>
      <c r="K516" s="43"/>
      <c r="L516" s="71"/>
      <c r="M516" s="71"/>
      <c r="N516" s="71"/>
      <c r="O516" s="71"/>
      <c r="P516" s="71"/>
      <c r="Q516" s="71"/>
      <c r="R516" s="71"/>
      <c r="S516" s="71"/>
      <c r="T516" s="43"/>
      <c r="U516" s="43"/>
      <c r="V516" s="43"/>
      <c r="W516" s="43"/>
      <c r="X516" s="43"/>
      <c r="Y516" s="71"/>
      <c r="Z516" s="71"/>
    </row>
    <row r="517" spans="1:26" ht="11.25" customHeight="1" x14ac:dyDescent="0.2">
      <c r="A517" s="71"/>
      <c r="B517" s="71"/>
      <c r="C517" s="71"/>
      <c r="D517" s="71"/>
      <c r="E517" s="71"/>
      <c r="F517" s="71"/>
      <c r="G517" s="71"/>
      <c r="H517" s="269"/>
      <c r="I517" s="43"/>
      <c r="J517" s="43"/>
      <c r="K517" s="43"/>
      <c r="L517" s="71"/>
      <c r="M517" s="71"/>
      <c r="N517" s="71"/>
      <c r="O517" s="71"/>
      <c r="P517" s="71"/>
      <c r="Q517" s="71"/>
      <c r="R517" s="71"/>
      <c r="S517" s="71"/>
      <c r="T517" s="43"/>
      <c r="U517" s="43"/>
      <c r="V517" s="43"/>
      <c r="W517" s="43"/>
      <c r="X517" s="43"/>
      <c r="Y517" s="71"/>
      <c r="Z517" s="71"/>
    </row>
    <row r="518" spans="1:26" ht="11.25" customHeight="1" x14ac:dyDescent="0.2">
      <c r="A518" s="71"/>
      <c r="B518" s="71"/>
      <c r="C518" s="71"/>
      <c r="D518" s="71"/>
      <c r="E518" s="71"/>
      <c r="F518" s="71"/>
      <c r="G518" s="71"/>
      <c r="H518" s="269"/>
      <c r="I518" s="43"/>
      <c r="J518" s="43"/>
      <c r="K518" s="43"/>
      <c r="L518" s="71"/>
      <c r="M518" s="71"/>
      <c r="N518" s="71"/>
      <c r="O518" s="71"/>
      <c r="P518" s="71"/>
      <c r="Q518" s="71"/>
      <c r="R518" s="71"/>
      <c r="S518" s="71"/>
      <c r="T518" s="43"/>
      <c r="U518" s="43"/>
      <c r="V518" s="43"/>
      <c r="W518" s="43"/>
      <c r="X518" s="43"/>
      <c r="Y518" s="71"/>
      <c r="Z518" s="71"/>
    </row>
    <row r="519" spans="1:26" ht="11.25" customHeight="1" x14ac:dyDescent="0.2">
      <c r="A519" s="71"/>
      <c r="B519" s="71"/>
      <c r="C519" s="71"/>
      <c r="D519" s="71"/>
      <c r="E519" s="71"/>
      <c r="F519" s="71"/>
      <c r="G519" s="71"/>
      <c r="H519" s="269"/>
      <c r="I519" s="43"/>
      <c r="J519" s="43"/>
      <c r="K519" s="43"/>
      <c r="L519" s="71"/>
      <c r="M519" s="71"/>
      <c r="N519" s="71"/>
      <c r="O519" s="71"/>
      <c r="P519" s="71"/>
      <c r="Q519" s="71"/>
      <c r="R519" s="71"/>
      <c r="S519" s="71"/>
      <c r="T519" s="43"/>
      <c r="U519" s="43"/>
      <c r="V519" s="43"/>
      <c r="W519" s="43"/>
      <c r="X519" s="43"/>
      <c r="Y519" s="71"/>
      <c r="Z519" s="71"/>
    </row>
    <row r="520" spans="1:26" ht="11.25" customHeight="1" x14ac:dyDescent="0.2">
      <c r="A520" s="71"/>
      <c r="B520" s="71"/>
      <c r="C520" s="71"/>
      <c r="D520" s="71"/>
      <c r="E520" s="71"/>
      <c r="F520" s="71"/>
      <c r="G520" s="71"/>
      <c r="H520" s="269"/>
      <c r="I520" s="43"/>
      <c r="J520" s="43"/>
      <c r="K520" s="43"/>
      <c r="L520" s="71"/>
      <c r="M520" s="71"/>
      <c r="N520" s="71"/>
      <c r="O520" s="71"/>
      <c r="P520" s="71"/>
      <c r="Q520" s="71"/>
      <c r="R520" s="71"/>
      <c r="S520" s="71"/>
      <c r="T520" s="43"/>
      <c r="U520" s="43"/>
      <c r="V520" s="43"/>
      <c r="W520" s="43"/>
      <c r="X520" s="43"/>
      <c r="Y520" s="71"/>
      <c r="Z520" s="71"/>
    </row>
    <row r="521" spans="1:26" ht="11.25" customHeight="1" x14ac:dyDescent="0.2">
      <c r="A521" s="71"/>
      <c r="B521" s="71"/>
      <c r="C521" s="71"/>
      <c r="D521" s="71"/>
      <c r="E521" s="71"/>
      <c r="F521" s="71"/>
      <c r="G521" s="71"/>
      <c r="H521" s="269"/>
      <c r="I521" s="43"/>
      <c r="J521" s="43"/>
      <c r="K521" s="43"/>
      <c r="L521" s="71"/>
      <c r="M521" s="71"/>
      <c r="N521" s="71"/>
      <c r="O521" s="71"/>
      <c r="P521" s="71"/>
      <c r="Q521" s="71"/>
      <c r="R521" s="71"/>
      <c r="S521" s="71"/>
      <c r="T521" s="43"/>
      <c r="U521" s="43"/>
      <c r="V521" s="43"/>
      <c r="W521" s="43"/>
      <c r="X521" s="43"/>
      <c r="Y521" s="71"/>
      <c r="Z521" s="71"/>
    </row>
    <row r="522" spans="1:26" ht="11.25" customHeight="1" x14ac:dyDescent="0.2">
      <c r="A522" s="71"/>
      <c r="B522" s="71"/>
      <c r="C522" s="71"/>
      <c r="D522" s="71"/>
      <c r="E522" s="71"/>
      <c r="F522" s="71"/>
      <c r="G522" s="71"/>
      <c r="H522" s="269"/>
      <c r="I522" s="43"/>
      <c r="J522" s="43"/>
      <c r="K522" s="43"/>
      <c r="L522" s="71"/>
      <c r="M522" s="71"/>
      <c r="N522" s="71"/>
      <c r="O522" s="71"/>
      <c r="P522" s="71"/>
      <c r="Q522" s="71"/>
      <c r="R522" s="71"/>
      <c r="S522" s="71"/>
      <c r="T522" s="43"/>
      <c r="U522" s="43"/>
      <c r="V522" s="43"/>
      <c r="W522" s="43"/>
      <c r="X522" s="43"/>
      <c r="Y522" s="71"/>
      <c r="Z522" s="71"/>
    </row>
    <row r="523" spans="1:26" ht="11.25" customHeight="1" x14ac:dyDescent="0.2">
      <c r="A523" s="71"/>
      <c r="B523" s="71"/>
      <c r="C523" s="71"/>
      <c r="D523" s="71"/>
      <c r="E523" s="71"/>
      <c r="F523" s="71"/>
      <c r="G523" s="71"/>
      <c r="H523" s="269"/>
      <c r="I523" s="43"/>
      <c r="J523" s="43"/>
      <c r="K523" s="43"/>
      <c r="L523" s="71"/>
      <c r="M523" s="71"/>
      <c r="N523" s="71"/>
      <c r="O523" s="71"/>
      <c r="P523" s="71"/>
      <c r="Q523" s="71"/>
      <c r="R523" s="71"/>
      <c r="S523" s="71"/>
      <c r="T523" s="43"/>
      <c r="U523" s="43"/>
      <c r="V523" s="43"/>
      <c r="W523" s="43"/>
      <c r="X523" s="43"/>
      <c r="Y523" s="71"/>
      <c r="Z523" s="71"/>
    </row>
    <row r="524" spans="1:26" ht="11.25" customHeight="1" x14ac:dyDescent="0.2">
      <c r="A524" s="71"/>
      <c r="B524" s="71"/>
      <c r="C524" s="71"/>
      <c r="D524" s="71"/>
      <c r="E524" s="71"/>
      <c r="F524" s="71"/>
      <c r="G524" s="71"/>
      <c r="H524" s="269"/>
      <c r="I524" s="43"/>
      <c r="J524" s="43"/>
      <c r="K524" s="43"/>
      <c r="L524" s="71"/>
      <c r="M524" s="71"/>
      <c r="N524" s="71"/>
      <c r="O524" s="71"/>
      <c r="P524" s="71"/>
      <c r="Q524" s="71"/>
      <c r="R524" s="71"/>
      <c r="S524" s="71"/>
      <c r="T524" s="43"/>
      <c r="U524" s="43"/>
      <c r="V524" s="43"/>
      <c r="W524" s="43"/>
      <c r="X524" s="43"/>
      <c r="Y524" s="71"/>
      <c r="Z524" s="71"/>
    </row>
    <row r="525" spans="1:26" ht="11.25" customHeight="1" x14ac:dyDescent="0.2">
      <c r="A525" s="71"/>
      <c r="B525" s="71"/>
      <c r="C525" s="71"/>
      <c r="D525" s="71"/>
      <c r="E525" s="71"/>
      <c r="F525" s="71"/>
      <c r="G525" s="71"/>
      <c r="H525" s="269"/>
      <c r="I525" s="43"/>
      <c r="J525" s="43"/>
      <c r="K525" s="43"/>
      <c r="L525" s="71"/>
      <c r="M525" s="71"/>
      <c r="N525" s="71"/>
      <c r="O525" s="71"/>
      <c r="P525" s="71"/>
      <c r="Q525" s="71"/>
      <c r="R525" s="71"/>
      <c r="S525" s="71"/>
      <c r="T525" s="43"/>
      <c r="U525" s="43"/>
      <c r="V525" s="43"/>
      <c r="W525" s="43"/>
      <c r="X525" s="43"/>
      <c r="Y525" s="71"/>
      <c r="Z525" s="71"/>
    </row>
    <row r="526" spans="1:26" ht="11.25" customHeight="1" x14ac:dyDescent="0.2">
      <c r="A526" s="71"/>
      <c r="B526" s="71"/>
      <c r="C526" s="71"/>
      <c r="D526" s="71"/>
      <c r="E526" s="71"/>
      <c r="F526" s="71"/>
      <c r="G526" s="71"/>
      <c r="H526" s="269"/>
      <c r="I526" s="43"/>
      <c r="J526" s="43"/>
      <c r="K526" s="43"/>
      <c r="L526" s="71"/>
      <c r="M526" s="71"/>
      <c r="N526" s="71"/>
      <c r="O526" s="71"/>
      <c r="P526" s="71"/>
      <c r="Q526" s="71"/>
      <c r="R526" s="71"/>
      <c r="S526" s="71"/>
      <c r="T526" s="43"/>
      <c r="U526" s="43"/>
      <c r="V526" s="43"/>
      <c r="W526" s="43"/>
      <c r="X526" s="43"/>
      <c r="Y526" s="71"/>
      <c r="Z526" s="71"/>
    </row>
    <row r="527" spans="1:26" ht="11.25" customHeight="1" x14ac:dyDescent="0.2">
      <c r="A527" s="71"/>
      <c r="B527" s="71"/>
      <c r="C527" s="71"/>
      <c r="D527" s="71"/>
      <c r="E527" s="71"/>
      <c r="F527" s="71"/>
      <c r="G527" s="71"/>
      <c r="H527" s="269"/>
      <c r="I527" s="43"/>
      <c r="J527" s="43"/>
      <c r="K527" s="43"/>
      <c r="L527" s="71"/>
      <c r="M527" s="71"/>
      <c r="N527" s="71"/>
      <c r="O527" s="71"/>
      <c r="P527" s="71"/>
      <c r="Q527" s="71"/>
      <c r="R527" s="71"/>
      <c r="S527" s="71"/>
      <c r="T527" s="43"/>
      <c r="U527" s="43"/>
      <c r="V527" s="43"/>
      <c r="W527" s="43"/>
      <c r="X527" s="43"/>
      <c r="Y527" s="71"/>
      <c r="Z527" s="71"/>
    </row>
    <row r="528" spans="1:26" ht="11.25" customHeight="1" x14ac:dyDescent="0.2">
      <c r="A528" s="71"/>
      <c r="B528" s="71"/>
      <c r="C528" s="71"/>
      <c r="D528" s="71"/>
      <c r="E528" s="71"/>
      <c r="F528" s="71"/>
      <c r="G528" s="71"/>
      <c r="H528" s="269"/>
      <c r="I528" s="43"/>
      <c r="J528" s="43"/>
      <c r="K528" s="43"/>
      <c r="L528" s="71"/>
      <c r="M528" s="71"/>
      <c r="N528" s="71"/>
      <c r="O528" s="71"/>
      <c r="P528" s="71"/>
      <c r="Q528" s="71"/>
      <c r="R528" s="71"/>
      <c r="S528" s="71"/>
      <c r="T528" s="43"/>
      <c r="U528" s="43"/>
      <c r="V528" s="43"/>
      <c r="W528" s="43"/>
      <c r="X528" s="43"/>
      <c r="Y528" s="71"/>
      <c r="Z528" s="71"/>
    </row>
    <row r="529" spans="1:26" ht="11.25" customHeight="1" x14ac:dyDescent="0.2">
      <c r="A529" s="71"/>
      <c r="B529" s="71"/>
      <c r="C529" s="71"/>
      <c r="D529" s="71"/>
      <c r="E529" s="71"/>
      <c r="F529" s="71"/>
      <c r="G529" s="71"/>
      <c r="H529" s="269"/>
      <c r="I529" s="43"/>
      <c r="J529" s="43"/>
      <c r="K529" s="43"/>
      <c r="L529" s="71"/>
      <c r="M529" s="71"/>
      <c r="N529" s="71"/>
      <c r="O529" s="71"/>
      <c r="P529" s="71"/>
      <c r="Q529" s="71"/>
      <c r="R529" s="71"/>
      <c r="S529" s="71"/>
      <c r="T529" s="43"/>
      <c r="U529" s="43"/>
      <c r="V529" s="43"/>
      <c r="W529" s="43"/>
      <c r="X529" s="43"/>
      <c r="Y529" s="71"/>
      <c r="Z529" s="71"/>
    </row>
    <row r="530" spans="1:26" ht="11.25" customHeight="1" x14ac:dyDescent="0.2">
      <c r="A530" s="71"/>
      <c r="B530" s="71"/>
      <c r="C530" s="71"/>
      <c r="D530" s="71"/>
      <c r="E530" s="71"/>
      <c r="F530" s="71"/>
      <c r="G530" s="71"/>
      <c r="H530" s="269"/>
      <c r="I530" s="43"/>
      <c r="J530" s="43"/>
      <c r="K530" s="43"/>
      <c r="L530" s="71"/>
      <c r="M530" s="71"/>
      <c r="N530" s="71"/>
      <c r="O530" s="71"/>
      <c r="P530" s="71"/>
      <c r="Q530" s="71"/>
      <c r="R530" s="71"/>
      <c r="S530" s="71"/>
      <c r="T530" s="43"/>
      <c r="U530" s="43"/>
      <c r="V530" s="43"/>
      <c r="W530" s="43"/>
      <c r="X530" s="43"/>
      <c r="Y530" s="71"/>
      <c r="Z530" s="71"/>
    </row>
    <row r="531" spans="1:26" ht="11.25" customHeight="1" x14ac:dyDescent="0.2">
      <c r="A531" s="71"/>
      <c r="B531" s="71"/>
      <c r="C531" s="71"/>
      <c r="D531" s="71"/>
      <c r="E531" s="71"/>
      <c r="F531" s="71"/>
      <c r="G531" s="71"/>
      <c r="H531" s="269"/>
      <c r="I531" s="43"/>
      <c r="J531" s="43"/>
      <c r="K531" s="43"/>
      <c r="L531" s="71"/>
      <c r="M531" s="71"/>
      <c r="N531" s="71"/>
      <c r="O531" s="71"/>
      <c r="P531" s="71"/>
      <c r="Q531" s="71"/>
      <c r="R531" s="71"/>
      <c r="S531" s="71"/>
      <c r="T531" s="43"/>
      <c r="U531" s="43"/>
      <c r="V531" s="43"/>
      <c r="W531" s="43"/>
      <c r="X531" s="43"/>
      <c r="Y531" s="71"/>
      <c r="Z531" s="71"/>
    </row>
    <row r="532" spans="1:26" ht="11.25" customHeight="1" x14ac:dyDescent="0.2">
      <c r="A532" s="71"/>
      <c r="B532" s="71"/>
      <c r="C532" s="71"/>
      <c r="D532" s="71"/>
      <c r="E532" s="71"/>
      <c r="F532" s="71"/>
      <c r="G532" s="71"/>
      <c r="H532" s="269"/>
      <c r="I532" s="43"/>
      <c r="J532" s="43"/>
      <c r="K532" s="43"/>
      <c r="L532" s="71"/>
      <c r="M532" s="71"/>
      <c r="N532" s="71"/>
      <c r="O532" s="71"/>
      <c r="P532" s="71"/>
      <c r="Q532" s="71"/>
      <c r="R532" s="71"/>
      <c r="S532" s="71"/>
      <c r="T532" s="43"/>
      <c r="U532" s="43"/>
      <c r="V532" s="43"/>
      <c r="W532" s="43"/>
      <c r="X532" s="43"/>
      <c r="Y532" s="71"/>
      <c r="Z532" s="71"/>
    </row>
    <row r="533" spans="1:26" ht="11.25" customHeight="1" x14ac:dyDescent="0.2">
      <c r="A533" s="71"/>
      <c r="B533" s="71"/>
      <c r="C533" s="71"/>
      <c r="D533" s="71"/>
      <c r="E533" s="71"/>
      <c r="F533" s="71"/>
      <c r="G533" s="71"/>
      <c r="H533" s="269"/>
      <c r="I533" s="43"/>
      <c r="J533" s="43"/>
      <c r="K533" s="43"/>
      <c r="L533" s="71"/>
      <c r="M533" s="71"/>
      <c r="N533" s="71"/>
      <c r="O533" s="71"/>
      <c r="P533" s="71"/>
      <c r="Q533" s="71"/>
      <c r="R533" s="71"/>
      <c r="S533" s="71"/>
      <c r="T533" s="43"/>
      <c r="U533" s="43"/>
      <c r="V533" s="43"/>
      <c r="W533" s="43"/>
      <c r="X533" s="43"/>
      <c r="Y533" s="71"/>
      <c r="Z533" s="71"/>
    </row>
    <row r="534" spans="1:26" ht="11.25" customHeight="1" x14ac:dyDescent="0.2">
      <c r="A534" s="71"/>
      <c r="B534" s="71"/>
      <c r="C534" s="71"/>
      <c r="D534" s="71"/>
      <c r="E534" s="71"/>
      <c r="F534" s="71"/>
      <c r="G534" s="71"/>
      <c r="H534" s="269"/>
      <c r="I534" s="43"/>
      <c r="J534" s="43"/>
      <c r="K534" s="43"/>
      <c r="L534" s="71"/>
      <c r="M534" s="71"/>
      <c r="N534" s="71"/>
      <c r="O534" s="71"/>
      <c r="P534" s="71"/>
      <c r="Q534" s="71"/>
      <c r="R534" s="71"/>
      <c r="S534" s="71"/>
      <c r="T534" s="43"/>
      <c r="U534" s="43"/>
      <c r="V534" s="43"/>
      <c r="W534" s="43"/>
      <c r="X534" s="43"/>
      <c r="Y534" s="71"/>
      <c r="Z534" s="71"/>
    </row>
    <row r="535" spans="1:26" ht="11.25" customHeight="1" x14ac:dyDescent="0.2">
      <c r="A535" s="71"/>
      <c r="B535" s="71"/>
      <c r="C535" s="71"/>
      <c r="D535" s="71"/>
      <c r="E535" s="71"/>
      <c r="F535" s="71"/>
      <c r="G535" s="71"/>
      <c r="H535" s="269"/>
      <c r="I535" s="43"/>
      <c r="J535" s="43"/>
      <c r="K535" s="43"/>
      <c r="L535" s="71"/>
      <c r="M535" s="71"/>
      <c r="N535" s="71"/>
      <c r="O535" s="71"/>
      <c r="P535" s="71"/>
      <c r="Q535" s="71"/>
      <c r="R535" s="71"/>
      <c r="S535" s="71"/>
      <c r="T535" s="43"/>
      <c r="U535" s="43"/>
      <c r="V535" s="43"/>
      <c r="W535" s="43"/>
      <c r="X535" s="43"/>
      <c r="Y535" s="71"/>
      <c r="Z535" s="71"/>
    </row>
    <row r="536" spans="1:26" ht="11.25" customHeight="1" x14ac:dyDescent="0.2">
      <c r="A536" s="71"/>
      <c r="B536" s="71"/>
      <c r="C536" s="71"/>
      <c r="D536" s="71"/>
      <c r="E536" s="71"/>
      <c r="F536" s="71"/>
      <c r="G536" s="71"/>
      <c r="H536" s="269"/>
      <c r="I536" s="43"/>
      <c r="J536" s="43"/>
      <c r="K536" s="43"/>
      <c r="L536" s="71"/>
      <c r="M536" s="71"/>
      <c r="N536" s="71"/>
      <c r="O536" s="71"/>
      <c r="P536" s="71"/>
      <c r="Q536" s="71"/>
      <c r="R536" s="71"/>
      <c r="S536" s="71"/>
      <c r="T536" s="43"/>
      <c r="U536" s="43"/>
      <c r="V536" s="43"/>
      <c r="W536" s="43"/>
      <c r="X536" s="43"/>
      <c r="Y536" s="71"/>
      <c r="Z536" s="71"/>
    </row>
    <row r="537" spans="1:26" ht="11.25" customHeight="1" x14ac:dyDescent="0.2">
      <c r="A537" s="71"/>
      <c r="B537" s="71"/>
      <c r="C537" s="71"/>
      <c r="D537" s="71"/>
      <c r="E537" s="71"/>
      <c r="F537" s="71"/>
      <c r="G537" s="71"/>
      <c r="H537" s="269"/>
      <c r="I537" s="43"/>
      <c r="J537" s="43"/>
      <c r="K537" s="43"/>
      <c r="L537" s="71"/>
      <c r="M537" s="71"/>
      <c r="N537" s="71"/>
      <c r="O537" s="71"/>
      <c r="P537" s="71"/>
      <c r="Q537" s="71"/>
      <c r="R537" s="71"/>
      <c r="S537" s="71"/>
      <c r="T537" s="43"/>
      <c r="U537" s="43"/>
      <c r="V537" s="43"/>
      <c r="W537" s="43"/>
      <c r="X537" s="43"/>
      <c r="Y537" s="71"/>
      <c r="Z537" s="71"/>
    </row>
    <row r="538" spans="1:26" ht="11.25" customHeight="1" x14ac:dyDescent="0.2">
      <c r="A538" s="71"/>
      <c r="B538" s="71"/>
      <c r="C538" s="71"/>
      <c r="D538" s="71"/>
      <c r="E538" s="71"/>
      <c r="F538" s="71"/>
      <c r="G538" s="71"/>
      <c r="H538" s="269"/>
      <c r="I538" s="43"/>
      <c r="J538" s="43"/>
      <c r="K538" s="43"/>
      <c r="L538" s="71"/>
      <c r="M538" s="71"/>
      <c r="N538" s="71"/>
      <c r="O538" s="71"/>
      <c r="P538" s="71"/>
      <c r="Q538" s="71"/>
      <c r="R538" s="71"/>
      <c r="S538" s="71"/>
      <c r="T538" s="43"/>
      <c r="U538" s="43"/>
      <c r="V538" s="43"/>
      <c r="W538" s="43"/>
      <c r="X538" s="43"/>
      <c r="Y538" s="71"/>
      <c r="Z538" s="71"/>
    </row>
    <row r="539" spans="1:26" ht="11.25" customHeight="1" x14ac:dyDescent="0.2">
      <c r="A539" s="71"/>
      <c r="B539" s="71"/>
      <c r="C539" s="71"/>
      <c r="D539" s="71"/>
      <c r="E539" s="71"/>
      <c r="F539" s="71"/>
      <c r="G539" s="71"/>
      <c r="H539" s="269"/>
      <c r="I539" s="43"/>
      <c r="J539" s="43"/>
      <c r="K539" s="43"/>
      <c r="L539" s="71"/>
      <c r="M539" s="71"/>
      <c r="N539" s="71"/>
      <c r="O539" s="71"/>
      <c r="P539" s="71"/>
      <c r="Q539" s="71"/>
      <c r="R539" s="71"/>
      <c r="S539" s="71"/>
      <c r="T539" s="43"/>
      <c r="U539" s="43"/>
      <c r="V539" s="43"/>
      <c r="W539" s="43"/>
      <c r="X539" s="43"/>
      <c r="Y539" s="71"/>
      <c r="Z539" s="71"/>
    </row>
    <row r="540" spans="1:26" ht="11.25" customHeight="1" x14ac:dyDescent="0.2">
      <c r="A540" s="71"/>
      <c r="B540" s="71"/>
      <c r="C540" s="71"/>
      <c r="D540" s="71"/>
      <c r="E540" s="71"/>
      <c r="F540" s="71"/>
      <c r="G540" s="71"/>
      <c r="H540" s="269"/>
      <c r="I540" s="43"/>
      <c r="J540" s="43"/>
      <c r="K540" s="43"/>
      <c r="L540" s="71"/>
      <c r="M540" s="71"/>
      <c r="N540" s="71"/>
      <c r="O540" s="71"/>
      <c r="P540" s="71"/>
      <c r="Q540" s="71"/>
      <c r="R540" s="71"/>
      <c r="S540" s="71"/>
      <c r="T540" s="43"/>
      <c r="U540" s="43"/>
      <c r="V540" s="43"/>
      <c r="W540" s="43"/>
      <c r="X540" s="43"/>
      <c r="Y540" s="71"/>
      <c r="Z540" s="71"/>
    </row>
    <row r="541" spans="1:26" ht="11.25" customHeight="1" x14ac:dyDescent="0.2">
      <c r="A541" s="71"/>
      <c r="B541" s="71"/>
      <c r="C541" s="71"/>
      <c r="D541" s="71"/>
      <c r="E541" s="71"/>
      <c r="F541" s="71"/>
      <c r="G541" s="71"/>
      <c r="H541" s="269"/>
      <c r="I541" s="43"/>
      <c r="J541" s="43"/>
      <c r="K541" s="43"/>
      <c r="L541" s="71"/>
      <c r="M541" s="71"/>
      <c r="N541" s="71"/>
      <c r="O541" s="71"/>
      <c r="P541" s="71"/>
      <c r="Q541" s="71"/>
      <c r="R541" s="71"/>
      <c r="S541" s="71"/>
      <c r="T541" s="43"/>
      <c r="U541" s="43"/>
      <c r="V541" s="43"/>
      <c r="W541" s="43"/>
      <c r="X541" s="43"/>
      <c r="Y541" s="71"/>
      <c r="Z541" s="71"/>
    </row>
    <row r="542" spans="1:26" ht="11.25" customHeight="1" x14ac:dyDescent="0.2">
      <c r="A542" s="71"/>
      <c r="B542" s="71"/>
      <c r="C542" s="71"/>
      <c r="D542" s="71"/>
      <c r="E542" s="71"/>
      <c r="F542" s="71"/>
      <c r="G542" s="71"/>
      <c r="H542" s="269"/>
      <c r="I542" s="43"/>
      <c r="J542" s="43"/>
      <c r="K542" s="43"/>
      <c r="L542" s="71"/>
      <c r="M542" s="71"/>
      <c r="N542" s="71"/>
      <c r="O542" s="71"/>
      <c r="P542" s="71"/>
      <c r="Q542" s="71"/>
      <c r="R542" s="71"/>
      <c r="S542" s="71"/>
      <c r="T542" s="43"/>
      <c r="U542" s="43"/>
      <c r="V542" s="43"/>
      <c r="W542" s="43"/>
      <c r="X542" s="43"/>
      <c r="Y542" s="71"/>
      <c r="Z542" s="71"/>
    </row>
    <row r="543" spans="1:26" ht="11.25" customHeight="1" x14ac:dyDescent="0.2">
      <c r="A543" s="71"/>
      <c r="B543" s="71"/>
      <c r="C543" s="71"/>
      <c r="D543" s="71"/>
      <c r="E543" s="71"/>
      <c r="F543" s="71"/>
      <c r="G543" s="71"/>
      <c r="H543" s="269"/>
      <c r="I543" s="43"/>
      <c r="J543" s="43"/>
      <c r="K543" s="43"/>
      <c r="L543" s="71"/>
      <c r="M543" s="71"/>
      <c r="N543" s="71"/>
      <c r="O543" s="71"/>
      <c r="P543" s="71"/>
      <c r="Q543" s="71"/>
      <c r="R543" s="71"/>
      <c r="S543" s="71"/>
      <c r="T543" s="43"/>
      <c r="U543" s="43"/>
      <c r="V543" s="43"/>
      <c r="W543" s="43"/>
      <c r="X543" s="43"/>
      <c r="Y543" s="71"/>
      <c r="Z543" s="71"/>
    </row>
    <row r="544" spans="1:26" ht="11.25" customHeight="1" x14ac:dyDescent="0.2">
      <c r="A544" s="71"/>
      <c r="B544" s="71"/>
      <c r="C544" s="71"/>
      <c r="D544" s="71"/>
      <c r="E544" s="71"/>
      <c r="F544" s="71"/>
      <c r="G544" s="71"/>
      <c r="H544" s="269"/>
      <c r="I544" s="43"/>
      <c r="J544" s="43"/>
      <c r="K544" s="43"/>
      <c r="L544" s="71"/>
      <c r="M544" s="71"/>
      <c r="N544" s="71"/>
      <c r="O544" s="71"/>
      <c r="P544" s="71"/>
      <c r="Q544" s="71"/>
      <c r="R544" s="71"/>
      <c r="S544" s="71"/>
      <c r="T544" s="43"/>
      <c r="U544" s="43"/>
      <c r="V544" s="43"/>
      <c r="W544" s="43"/>
      <c r="X544" s="43"/>
      <c r="Y544" s="71"/>
      <c r="Z544" s="71"/>
    </row>
    <row r="545" spans="1:26" ht="11.25" customHeight="1" x14ac:dyDescent="0.2">
      <c r="A545" s="71"/>
      <c r="B545" s="71"/>
      <c r="C545" s="71"/>
      <c r="D545" s="71"/>
      <c r="E545" s="71"/>
      <c r="F545" s="71"/>
      <c r="G545" s="71"/>
      <c r="H545" s="269"/>
      <c r="I545" s="43"/>
      <c r="J545" s="43"/>
      <c r="K545" s="43"/>
      <c r="L545" s="71"/>
      <c r="M545" s="71"/>
      <c r="N545" s="71"/>
      <c r="O545" s="71"/>
      <c r="P545" s="71"/>
      <c r="Q545" s="71"/>
      <c r="R545" s="71"/>
      <c r="S545" s="71"/>
      <c r="T545" s="43"/>
      <c r="U545" s="43"/>
      <c r="V545" s="43"/>
      <c r="W545" s="43"/>
      <c r="X545" s="43"/>
      <c r="Y545" s="71"/>
      <c r="Z545" s="71"/>
    </row>
    <row r="546" spans="1:26" ht="11.25" customHeight="1" x14ac:dyDescent="0.2">
      <c r="A546" s="71"/>
      <c r="B546" s="71"/>
      <c r="C546" s="71"/>
      <c r="D546" s="71"/>
      <c r="E546" s="71"/>
      <c r="F546" s="71"/>
      <c r="G546" s="71"/>
      <c r="H546" s="269"/>
      <c r="I546" s="43"/>
      <c r="J546" s="43"/>
      <c r="K546" s="43"/>
      <c r="L546" s="71"/>
      <c r="M546" s="71"/>
      <c r="N546" s="71"/>
      <c r="O546" s="71"/>
      <c r="P546" s="71"/>
      <c r="Q546" s="71"/>
      <c r="R546" s="71"/>
      <c r="S546" s="71"/>
      <c r="T546" s="43"/>
      <c r="U546" s="43"/>
      <c r="V546" s="43"/>
      <c r="W546" s="43"/>
      <c r="X546" s="43"/>
      <c r="Y546" s="71"/>
      <c r="Z546" s="71"/>
    </row>
    <row r="547" spans="1:26" ht="11.25" customHeight="1" x14ac:dyDescent="0.2">
      <c r="A547" s="71"/>
      <c r="B547" s="71"/>
      <c r="C547" s="71"/>
      <c r="D547" s="71"/>
      <c r="E547" s="71"/>
      <c r="F547" s="71"/>
      <c r="G547" s="71"/>
      <c r="H547" s="269"/>
      <c r="I547" s="43"/>
      <c r="J547" s="43"/>
      <c r="K547" s="43"/>
      <c r="L547" s="71"/>
      <c r="M547" s="71"/>
      <c r="N547" s="71"/>
      <c r="O547" s="71"/>
      <c r="P547" s="71"/>
      <c r="Q547" s="71"/>
      <c r="R547" s="71"/>
      <c r="S547" s="71"/>
      <c r="T547" s="43"/>
      <c r="U547" s="43"/>
      <c r="V547" s="43"/>
      <c r="W547" s="43"/>
      <c r="X547" s="43"/>
      <c r="Y547" s="71"/>
      <c r="Z547" s="71"/>
    </row>
    <row r="548" spans="1:26" ht="11.25" customHeight="1" x14ac:dyDescent="0.2">
      <c r="A548" s="71"/>
      <c r="B548" s="71"/>
      <c r="C548" s="71"/>
      <c r="D548" s="71"/>
      <c r="E548" s="71"/>
      <c r="F548" s="71"/>
      <c r="G548" s="71"/>
      <c r="H548" s="269"/>
      <c r="I548" s="43"/>
      <c r="J548" s="43"/>
      <c r="K548" s="43"/>
      <c r="L548" s="71"/>
      <c r="M548" s="71"/>
      <c r="N548" s="71"/>
      <c r="O548" s="71"/>
      <c r="P548" s="71"/>
      <c r="Q548" s="71"/>
      <c r="R548" s="71"/>
      <c r="S548" s="71"/>
      <c r="T548" s="43"/>
      <c r="U548" s="43"/>
      <c r="V548" s="43"/>
      <c r="W548" s="43"/>
      <c r="X548" s="43"/>
      <c r="Y548" s="71"/>
      <c r="Z548" s="71"/>
    </row>
    <row r="549" spans="1:26" ht="11.25" customHeight="1" x14ac:dyDescent="0.2">
      <c r="A549" s="71"/>
      <c r="B549" s="71"/>
      <c r="C549" s="71"/>
      <c r="D549" s="71"/>
      <c r="E549" s="71"/>
      <c r="F549" s="71"/>
      <c r="G549" s="71"/>
      <c r="H549" s="269"/>
      <c r="I549" s="43"/>
      <c r="J549" s="43"/>
      <c r="K549" s="43"/>
      <c r="L549" s="71"/>
      <c r="M549" s="71"/>
      <c r="N549" s="71"/>
      <c r="O549" s="71"/>
      <c r="P549" s="71"/>
      <c r="Q549" s="71"/>
      <c r="R549" s="71"/>
      <c r="S549" s="71"/>
      <c r="T549" s="43"/>
      <c r="U549" s="43"/>
      <c r="V549" s="43"/>
      <c r="W549" s="43"/>
      <c r="X549" s="43"/>
      <c r="Y549" s="71"/>
      <c r="Z549" s="71"/>
    </row>
    <row r="550" spans="1:26" ht="11.25" customHeight="1" x14ac:dyDescent="0.2">
      <c r="A550" s="71"/>
      <c r="B550" s="71"/>
      <c r="C550" s="71"/>
      <c r="D550" s="71"/>
      <c r="E550" s="71"/>
      <c r="F550" s="71"/>
      <c r="G550" s="71"/>
      <c r="H550" s="269"/>
      <c r="I550" s="43"/>
      <c r="J550" s="43"/>
      <c r="K550" s="43"/>
      <c r="L550" s="71"/>
      <c r="M550" s="71"/>
      <c r="N550" s="71"/>
      <c r="O550" s="71"/>
      <c r="P550" s="71"/>
      <c r="Q550" s="71"/>
      <c r="R550" s="71"/>
      <c r="S550" s="71"/>
      <c r="T550" s="43"/>
      <c r="U550" s="43"/>
      <c r="V550" s="43"/>
      <c r="W550" s="43"/>
      <c r="X550" s="43"/>
      <c r="Y550" s="71"/>
      <c r="Z550" s="71"/>
    </row>
    <row r="551" spans="1:26" ht="11.25" customHeight="1" x14ac:dyDescent="0.2">
      <c r="A551" s="71"/>
      <c r="B551" s="71"/>
      <c r="C551" s="71"/>
      <c r="D551" s="71"/>
      <c r="E551" s="71"/>
      <c r="F551" s="71"/>
      <c r="G551" s="71"/>
      <c r="H551" s="269"/>
      <c r="I551" s="43"/>
      <c r="J551" s="43"/>
      <c r="K551" s="43"/>
      <c r="L551" s="71"/>
      <c r="M551" s="71"/>
      <c r="N551" s="71"/>
      <c r="O551" s="71"/>
      <c r="P551" s="71"/>
      <c r="Q551" s="71"/>
      <c r="R551" s="71"/>
      <c r="S551" s="71"/>
      <c r="T551" s="43"/>
      <c r="U551" s="43"/>
      <c r="V551" s="43"/>
      <c r="W551" s="43"/>
      <c r="X551" s="43"/>
      <c r="Y551" s="71"/>
      <c r="Z551" s="71"/>
    </row>
    <row r="552" spans="1:26" ht="11.25" customHeight="1" x14ac:dyDescent="0.2">
      <c r="A552" s="71"/>
      <c r="B552" s="71"/>
      <c r="C552" s="71"/>
      <c r="D552" s="71"/>
      <c r="E552" s="71"/>
      <c r="F552" s="71"/>
      <c r="G552" s="71"/>
      <c r="H552" s="269"/>
      <c r="I552" s="43"/>
      <c r="J552" s="43"/>
      <c r="K552" s="43"/>
      <c r="L552" s="71"/>
      <c r="M552" s="71"/>
      <c r="N552" s="71"/>
      <c r="O552" s="71"/>
      <c r="P552" s="71"/>
      <c r="Q552" s="71"/>
      <c r="R552" s="71"/>
      <c r="S552" s="71"/>
      <c r="T552" s="43"/>
      <c r="U552" s="43"/>
      <c r="V552" s="43"/>
      <c r="W552" s="43"/>
      <c r="X552" s="43"/>
      <c r="Y552" s="71"/>
      <c r="Z552" s="71"/>
    </row>
    <row r="553" spans="1:26" ht="11.25" customHeight="1" x14ac:dyDescent="0.2">
      <c r="A553" s="71"/>
      <c r="B553" s="71"/>
      <c r="C553" s="71"/>
      <c r="D553" s="71"/>
      <c r="E553" s="71"/>
      <c r="F553" s="71"/>
      <c r="G553" s="71"/>
      <c r="H553" s="269"/>
      <c r="I553" s="43"/>
      <c r="J553" s="43"/>
      <c r="K553" s="43"/>
      <c r="L553" s="71"/>
      <c r="M553" s="71"/>
      <c r="N553" s="71"/>
      <c r="O553" s="71"/>
      <c r="P553" s="71"/>
      <c r="Q553" s="71"/>
      <c r="R553" s="71"/>
      <c r="S553" s="71"/>
      <c r="T553" s="43"/>
      <c r="U553" s="43"/>
      <c r="V553" s="43"/>
      <c r="W553" s="43"/>
      <c r="X553" s="43"/>
      <c r="Y553" s="71"/>
      <c r="Z553" s="71"/>
    </row>
    <row r="554" spans="1:26" ht="11.25" customHeight="1" x14ac:dyDescent="0.2">
      <c r="A554" s="71"/>
      <c r="B554" s="71"/>
      <c r="C554" s="71"/>
      <c r="D554" s="71"/>
      <c r="E554" s="71"/>
      <c r="F554" s="71"/>
      <c r="G554" s="71"/>
      <c r="H554" s="269"/>
      <c r="I554" s="43"/>
      <c r="J554" s="43"/>
      <c r="K554" s="43"/>
      <c r="L554" s="71"/>
      <c r="M554" s="71"/>
      <c r="N554" s="71"/>
      <c r="O554" s="71"/>
      <c r="P554" s="71"/>
      <c r="Q554" s="71"/>
      <c r="R554" s="71"/>
      <c r="S554" s="71"/>
      <c r="T554" s="43"/>
      <c r="U554" s="43"/>
      <c r="V554" s="43"/>
      <c r="W554" s="43"/>
      <c r="X554" s="43"/>
      <c r="Y554" s="71"/>
      <c r="Z554" s="71"/>
    </row>
    <row r="555" spans="1:26" ht="11.25" customHeight="1" x14ac:dyDescent="0.2">
      <c r="A555" s="71"/>
      <c r="B555" s="71"/>
      <c r="C555" s="71"/>
      <c r="D555" s="71"/>
      <c r="E555" s="71"/>
      <c r="F555" s="71"/>
      <c r="G555" s="71"/>
      <c r="H555" s="269"/>
      <c r="I555" s="43"/>
      <c r="J555" s="43"/>
      <c r="K555" s="43"/>
      <c r="L555" s="71"/>
      <c r="M555" s="71"/>
      <c r="N555" s="71"/>
      <c r="O555" s="71"/>
      <c r="P555" s="71"/>
      <c r="Q555" s="71"/>
      <c r="R555" s="71"/>
      <c r="S555" s="71"/>
      <c r="T555" s="43"/>
      <c r="U555" s="43"/>
      <c r="V555" s="43"/>
      <c r="W555" s="43"/>
      <c r="X555" s="43"/>
      <c r="Y555" s="71"/>
      <c r="Z555" s="71"/>
    </row>
    <row r="556" spans="1:26" ht="11.25" customHeight="1" x14ac:dyDescent="0.2">
      <c r="A556" s="71"/>
      <c r="B556" s="71"/>
      <c r="C556" s="71"/>
      <c r="D556" s="71"/>
      <c r="E556" s="71"/>
      <c r="F556" s="71"/>
      <c r="G556" s="71"/>
      <c r="H556" s="269"/>
      <c r="I556" s="43"/>
      <c r="J556" s="43"/>
      <c r="K556" s="43"/>
      <c r="L556" s="71"/>
      <c r="M556" s="71"/>
      <c r="N556" s="71"/>
      <c r="O556" s="71"/>
      <c r="P556" s="71"/>
      <c r="Q556" s="71"/>
      <c r="R556" s="71"/>
      <c r="S556" s="71"/>
      <c r="T556" s="43"/>
      <c r="U556" s="43"/>
      <c r="V556" s="43"/>
      <c r="W556" s="43"/>
      <c r="X556" s="43"/>
      <c r="Y556" s="71"/>
      <c r="Z556" s="71"/>
    </row>
    <row r="557" spans="1:26" ht="11.25" customHeight="1" x14ac:dyDescent="0.2">
      <c r="A557" s="71"/>
      <c r="B557" s="71"/>
      <c r="C557" s="71"/>
      <c r="D557" s="71"/>
      <c r="E557" s="71"/>
      <c r="F557" s="71"/>
      <c r="G557" s="71"/>
      <c r="H557" s="269"/>
      <c r="I557" s="43"/>
      <c r="J557" s="43"/>
      <c r="K557" s="43"/>
      <c r="L557" s="71"/>
      <c r="M557" s="71"/>
      <c r="N557" s="71"/>
      <c r="O557" s="71"/>
      <c r="P557" s="71"/>
      <c r="Q557" s="71"/>
      <c r="R557" s="71"/>
      <c r="S557" s="71"/>
      <c r="T557" s="43"/>
      <c r="U557" s="43"/>
      <c r="V557" s="43"/>
      <c r="W557" s="43"/>
      <c r="X557" s="43"/>
      <c r="Y557" s="71"/>
      <c r="Z557" s="71"/>
    </row>
    <row r="558" spans="1:26" ht="11.25" customHeight="1" x14ac:dyDescent="0.2">
      <c r="A558" s="71"/>
      <c r="B558" s="71"/>
      <c r="C558" s="71"/>
      <c r="D558" s="71"/>
      <c r="E558" s="71"/>
      <c r="F558" s="71"/>
      <c r="G558" s="71"/>
      <c r="H558" s="269"/>
      <c r="I558" s="43"/>
      <c r="J558" s="43"/>
      <c r="K558" s="43"/>
      <c r="L558" s="71"/>
      <c r="M558" s="71"/>
      <c r="N558" s="71"/>
      <c r="O558" s="71"/>
      <c r="P558" s="71"/>
      <c r="Q558" s="71"/>
      <c r="R558" s="71"/>
      <c r="S558" s="71"/>
      <c r="T558" s="43"/>
      <c r="U558" s="43"/>
      <c r="V558" s="43"/>
      <c r="W558" s="43"/>
      <c r="X558" s="43"/>
      <c r="Y558" s="71"/>
      <c r="Z558" s="71"/>
    </row>
    <row r="559" spans="1:26" ht="11.25" customHeight="1" x14ac:dyDescent="0.2">
      <c r="A559" s="71"/>
      <c r="B559" s="71"/>
      <c r="C559" s="71"/>
      <c r="D559" s="71"/>
      <c r="E559" s="71"/>
      <c r="F559" s="71"/>
      <c r="G559" s="71"/>
      <c r="H559" s="269"/>
      <c r="I559" s="43"/>
      <c r="J559" s="43"/>
      <c r="K559" s="43"/>
      <c r="L559" s="71"/>
      <c r="M559" s="71"/>
      <c r="N559" s="71"/>
      <c r="O559" s="71"/>
      <c r="P559" s="71"/>
      <c r="Q559" s="71"/>
      <c r="R559" s="71"/>
      <c r="S559" s="71"/>
      <c r="T559" s="43"/>
      <c r="U559" s="43"/>
      <c r="V559" s="43"/>
      <c r="W559" s="43"/>
      <c r="X559" s="43"/>
      <c r="Y559" s="71"/>
      <c r="Z559" s="71"/>
    </row>
    <row r="560" spans="1:26" ht="11.25" customHeight="1" x14ac:dyDescent="0.2">
      <c r="A560" s="71"/>
      <c r="B560" s="71"/>
      <c r="C560" s="71"/>
      <c r="D560" s="71"/>
      <c r="E560" s="71"/>
      <c r="F560" s="71"/>
      <c r="G560" s="71"/>
      <c r="H560" s="269"/>
      <c r="I560" s="43"/>
      <c r="J560" s="43"/>
      <c r="K560" s="43"/>
      <c r="L560" s="71"/>
      <c r="M560" s="71"/>
      <c r="N560" s="71"/>
      <c r="O560" s="71"/>
      <c r="P560" s="71"/>
      <c r="Q560" s="71"/>
      <c r="R560" s="71"/>
      <c r="S560" s="71"/>
      <c r="T560" s="43"/>
      <c r="U560" s="43"/>
      <c r="V560" s="43"/>
      <c r="W560" s="43"/>
      <c r="X560" s="43"/>
      <c r="Y560" s="71"/>
      <c r="Z560" s="71"/>
    </row>
    <row r="561" spans="1:26" ht="11.25" customHeight="1" x14ac:dyDescent="0.2">
      <c r="A561" s="71"/>
      <c r="B561" s="71"/>
      <c r="C561" s="71"/>
      <c r="D561" s="71"/>
      <c r="E561" s="71"/>
      <c r="F561" s="71"/>
      <c r="G561" s="71"/>
      <c r="H561" s="269"/>
      <c r="I561" s="43"/>
      <c r="J561" s="43"/>
      <c r="K561" s="43"/>
      <c r="L561" s="71"/>
      <c r="M561" s="71"/>
      <c r="N561" s="71"/>
      <c r="O561" s="71"/>
      <c r="P561" s="71"/>
      <c r="Q561" s="71"/>
      <c r="R561" s="71"/>
      <c r="S561" s="71"/>
      <c r="T561" s="43"/>
      <c r="U561" s="43"/>
      <c r="V561" s="43"/>
      <c r="W561" s="43"/>
      <c r="X561" s="43"/>
      <c r="Y561" s="71"/>
      <c r="Z561" s="71"/>
    </row>
    <row r="562" spans="1:26" ht="11.25" customHeight="1" x14ac:dyDescent="0.2">
      <c r="A562" s="71"/>
      <c r="B562" s="71"/>
      <c r="C562" s="71"/>
      <c r="D562" s="71"/>
      <c r="E562" s="71"/>
      <c r="F562" s="71"/>
      <c r="G562" s="71"/>
      <c r="H562" s="269"/>
      <c r="I562" s="43"/>
      <c r="J562" s="43"/>
      <c r="K562" s="43"/>
      <c r="L562" s="71"/>
      <c r="M562" s="71"/>
      <c r="N562" s="71"/>
      <c r="O562" s="71"/>
      <c r="P562" s="71"/>
      <c r="Q562" s="71"/>
      <c r="R562" s="71"/>
      <c r="S562" s="71"/>
      <c r="T562" s="43"/>
      <c r="U562" s="43"/>
      <c r="V562" s="43"/>
      <c r="W562" s="43"/>
      <c r="X562" s="43"/>
      <c r="Y562" s="71"/>
      <c r="Z562" s="71"/>
    </row>
    <row r="563" spans="1:26" ht="11.25" customHeight="1" x14ac:dyDescent="0.2">
      <c r="A563" s="71"/>
      <c r="B563" s="71"/>
      <c r="C563" s="71"/>
      <c r="D563" s="71"/>
      <c r="E563" s="71"/>
      <c r="F563" s="71"/>
      <c r="G563" s="71"/>
      <c r="H563" s="269"/>
      <c r="I563" s="43"/>
      <c r="J563" s="43"/>
      <c r="K563" s="43"/>
      <c r="L563" s="71"/>
      <c r="M563" s="71"/>
      <c r="N563" s="71"/>
      <c r="O563" s="71"/>
      <c r="P563" s="71"/>
      <c r="Q563" s="71"/>
      <c r="R563" s="71"/>
      <c r="S563" s="71"/>
      <c r="T563" s="43"/>
      <c r="U563" s="43"/>
      <c r="V563" s="43"/>
      <c r="W563" s="43"/>
      <c r="X563" s="43"/>
      <c r="Y563" s="71"/>
      <c r="Z563" s="71"/>
    </row>
    <row r="564" spans="1:26" ht="11.25" customHeight="1" x14ac:dyDescent="0.2">
      <c r="A564" s="71"/>
      <c r="B564" s="71"/>
      <c r="C564" s="71"/>
      <c r="D564" s="71"/>
      <c r="E564" s="71"/>
      <c r="F564" s="71"/>
      <c r="G564" s="71"/>
      <c r="H564" s="269"/>
      <c r="I564" s="43"/>
      <c r="J564" s="43"/>
      <c r="K564" s="43"/>
      <c r="L564" s="71"/>
      <c r="M564" s="71"/>
      <c r="N564" s="71"/>
      <c r="O564" s="71"/>
      <c r="P564" s="71"/>
      <c r="Q564" s="71"/>
      <c r="R564" s="71"/>
      <c r="S564" s="71"/>
      <c r="T564" s="43"/>
      <c r="U564" s="43"/>
      <c r="V564" s="43"/>
      <c r="W564" s="43"/>
      <c r="X564" s="43"/>
      <c r="Y564" s="71"/>
      <c r="Z564" s="71"/>
    </row>
    <row r="565" spans="1:26" ht="11.25" customHeight="1" x14ac:dyDescent="0.2">
      <c r="A565" s="71"/>
      <c r="B565" s="71"/>
      <c r="C565" s="71"/>
      <c r="D565" s="71"/>
      <c r="E565" s="71"/>
      <c r="F565" s="71"/>
      <c r="G565" s="71"/>
      <c r="H565" s="269"/>
      <c r="I565" s="43"/>
      <c r="J565" s="43"/>
      <c r="K565" s="43"/>
      <c r="L565" s="71"/>
      <c r="M565" s="71"/>
      <c r="N565" s="71"/>
      <c r="O565" s="71"/>
      <c r="P565" s="71"/>
      <c r="Q565" s="71"/>
      <c r="R565" s="71"/>
      <c r="S565" s="71"/>
      <c r="T565" s="43"/>
      <c r="U565" s="43"/>
      <c r="V565" s="43"/>
      <c r="W565" s="43"/>
      <c r="X565" s="43"/>
      <c r="Y565" s="71"/>
      <c r="Z565" s="71"/>
    </row>
    <row r="566" spans="1:26" ht="11.25" customHeight="1" x14ac:dyDescent="0.2">
      <c r="A566" s="71"/>
      <c r="B566" s="71"/>
      <c r="C566" s="71"/>
      <c r="D566" s="71"/>
      <c r="E566" s="71"/>
      <c r="F566" s="71"/>
      <c r="G566" s="71"/>
      <c r="H566" s="269"/>
      <c r="I566" s="43"/>
      <c r="J566" s="43"/>
      <c r="K566" s="43"/>
      <c r="L566" s="71"/>
      <c r="M566" s="71"/>
      <c r="N566" s="71"/>
      <c r="O566" s="71"/>
      <c r="P566" s="71"/>
      <c r="Q566" s="71"/>
      <c r="R566" s="71"/>
      <c r="S566" s="71"/>
      <c r="T566" s="43"/>
      <c r="U566" s="43"/>
      <c r="V566" s="43"/>
      <c r="W566" s="43"/>
      <c r="X566" s="43"/>
      <c r="Y566" s="71"/>
      <c r="Z566" s="71"/>
    </row>
    <row r="567" spans="1:26" ht="11.25" customHeight="1" x14ac:dyDescent="0.2">
      <c r="A567" s="71"/>
      <c r="B567" s="71"/>
      <c r="C567" s="71"/>
      <c r="D567" s="71"/>
      <c r="E567" s="71"/>
      <c r="F567" s="71"/>
      <c r="G567" s="71"/>
      <c r="H567" s="269"/>
      <c r="I567" s="43"/>
      <c r="J567" s="43"/>
      <c r="K567" s="43"/>
      <c r="L567" s="71"/>
      <c r="M567" s="71"/>
      <c r="N567" s="71"/>
      <c r="O567" s="71"/>
      <c r="P567" s="71"/>
      <c r="Q567" s="71"/>
      <c r="R567" s="71"/>
      <c r="S567" s="71"/>
      <c r="T567" s="43"/>
      <c r="U567" s="43"/>
      <c r="V567" s="43"/>
      <c r="W567" s="43"/>
      <c r="X567" s="43"/>
      <c r="Y567" s="71"/>
      <c r="Z567" s="71"/>
    </row>
    <row r="568" spans="1:26" ht="11.25" customHeight="1" x14ac:dyDescent="0.2">
      <c r="A568" s="71"/>
      <c r="B568" s="71"/>
      <c r="C568" s="71"/>
      <c r="D568" s="71"/>
      <c r="E568" s="71"/>
      <c r="F568" s="71"/>
      <c r="G568" s="71"/>
      <c r="H568" s="269"/>
      <c r="I568" s="43"/>
      <c r="J568" s="43"/>
      <c r="K568" s="43"/>
      <c r="L568" s="71"/>
      <c r="M568" s="71"/>
      <c r="N568" s="71"/>
      <c r="O568" s="71"/>
      <c r="P568" s="71"/>
      <c r="Q568" s="71"/>
      <c r="R568" s="71"/>
      <c r="S568" s="71"/>
      <c r="T568" s="43"/>
      <c r="U568" s="43"/>
      <c r="V568" s="43"/>
      <c r="W568" s="43"/>
      <c r="X568" s="43"/>
      <c r="Y568" s="71"/>
      <c r="Z568" s="71"/>
    </row>
    <row r="569" spans="1:26" ht="11.25" customHeight="1" x14ac:dyDescent="0.2">
      <c r="A569" s="71"/>
      <c r="B569" s="71"/>
      <c r="C569" s="71"/>
      <c r="D569" s="71"/>
      <c r="E569" s="71"/>
      <c r="F569" s="71"/>
      <c r="G569" s="71"/>
      <c r="H569" s="269"/>
      <c r="I569" s="43"/>
      <c r="J569" s="43"/>
      <c r="K569" s="43"/>
      <c r="L569" s="71"/>
      <c r="M569" s="71"/>
      <c r="N569" s="71"/>
      <c r="O569" s="71"/>
      <c r="P569" s="71"/>
      <c r="Q569" s="71"/>
      <c r="R569" s="71"/>
      <c r="S569" s="71"/>
      <c r="T569" s="43"/>
      <c r="U569" s="43"/>
      <c r="V569" s="43"/>
      <c r="W569" s="43"/>
      <c r="X569" s="43"/>
      <c r="Y569" s="71"/>
      <c r="Z569" s="71"/>
    </row>
    <row r="570" spans="1:26" ht="11.25" customHeight="1" x14ac:dyDescent="0.2">
      <c r="A570" s="71"/>
      <c r="B570" s="71"/>
      <c r="C570" s="71"/>
      <c r="D570" s="71"/>
      <c r="E570" s="71"/>
      <c r="F570" s="71"/>
      <c r="G570" s="71"/>
      <c r="H570" s="269"/>
      <c r="I570" s="43"/>
      <c r="J570" s="43"/>
      <c r="K570" s="43"/>
      <c r="L570" s="71"/>
      <c r="M570" s="71"/>
      <c r="N570" s="71"/>
      <c r="O570" s="71"/>
      <c r="P570" s="71"/>
      <c r="Q570" s="71"/>
      <c r="R570" s="71"/>
      <c r="S570" s="71"/>
      <c r="T570" s="43"/>
      <c r="U570" s="43"/>
      <c r="V570" s="43"/>
      <c r="W570" s="43"/>
      <c r="X570" s="43"/>
      <c r="Y570" s="71"/>
      <c r="Z570" s="71"/>
    </row>
    <row r="571" spans="1:26" ht="11.25" customHeight="1" x14ac:dyDescent="0.2">
      <c r="A571" s="71"/>
      <c r="B571" s="71"/>
      <c r="C571" s="71"/>
      <c r="D571" s="71"/>
      <c r="E571" s="71"/>
      <c r="F571" s="71"/>
      <c r="G571" s="71"/>
      <c r="H571" s="269"/>
      <c r="I571" s="43"/>
      <c r="J571" s="43"/>
      <c r="K571" s="43"/>
      <c r="L571" s="71"/>
      <c r="M571" s="71"/>
      <c r="N571" s="71"/>
      <c r="O571" s="71"/>
      <c r="P571" s="71"/>
      <c r="Q571" s="71"/>
      <c r="R571" s="71"/>
      <c r="S571" s="71"/>
      <c r="T571" s="43"/>
      <c r="U571" s="43"/>
      <c r="V571" s="43"/>
      <c r="W571" s="43"/>
      <c r="X571" s="43"/>
      <c r="Y571" s="71"/>
      <c r="Z571" s="71"/>
    </row>
    <row r="572" spans="1:26" ht="11.25" customHeight="1" x14ac:dyDescent="0.2">
      <c r="A572" s="71"/>
      <c r="B572" s="71"/>
      <c r="C572" s="71"/>
      <c r="D572" s="71"/>
      <c r="E572" s="71"/>
      <c r="F572" s="71"/>
      <c r="G572" s="71"/>
      <c r="H572" s="269"/>
      <c r="I572" s="43"/>
      <c r="J572" s="43"/>
      <c r="K572" s="43"/>
      <c r="L572" s="71"/>
      <c r="M572" s="71"/>
      <c r="N572" s="71"/>
      <c r="O572" s="71"/>
      <c r="P572" s="71"/>
      <c r="Q572" s="71"/>
      <c r="R572" s="71"/>
      <c r="S572" s="71"/>
      <c r="T572" s="43"/>
      <c r="U572" s="43"/>
      <c r="V572" s="43"/>
      <c r="W572" s="43"/>
      <c r="X572" s="43"/>
      <c r="Y572" s="71"/>
      <c r="Z572" s="71"/>
    </row>
    <row r="573" spans="1:26" ht="11.25" customHeight="1" x14ac:dyDescent="0.2">
      <c r="A573" s="71"/>
      <c r="B573" s="71"/>
      <c r="C573" s="71"/>
      <c r="D573" s="71"/>
      <c r="E573" s="71"/>
      <c r="F573" s="71"/>
      <c r="G573" s="71"/>
      <c r="H573" s="269"/>
      <c r="I573" s="43"/>
      <c r="J573" s="43"/>
      <c r="K573" s="43"/>
      <c r="L573" s="71"/>
      <c r="M573" s="71"/>
      <c r="N573" s="71"/>
      <c r="O573" s="71"/>
      <c r="P573" s="71"/>
      <c r="Q573" s="71"/>
      <c r="R573" s="71"/>
      <c r="S573" s="71"/>
      <c r="T573" s="43"/>
      <c r="U573" s="43"/>
      <c r="V573" s="43"/>
      <c r="W573" s="43"/>
      <c r="X573" s="43"/>
      <c r="Y573" s="71"/>
      <c r="Z573" s="71"/>
    </row>
    <row r="574" spans="1:26" ht="11.25" customHeight="1" x14ac:dyDescent="0.2">
      <c r="A574" s="71"/>
      <c r="B574" s="71"/>
      <c r="C574" s="71"/>
      <c r="D574" s="71"/>
      <c r="E574" s="71"/>
      <c r="F574" s="71"/>
      <c r="G574" s="71"/>
      <c r="H574" s="269"/>
      <c r="I574" s="43"/>
      <c r="J574" s="43"/>
      <c r="K574" s="43"/>
      <c r="L574" s="71"/>
      <c r="M574" s="71"/>
      <c r="N574" s="71"/>
      <c r="O574" s="71"/>
      <c r="P574" s="71"/>
      <c r="Q574" s="71"/>
      <c r="R574" s="71"/>
      <c r="S574" s="71"/>
      <c r="T574" s="43"/>
      <c r="U574" s="43"/>
      <c r="V574" s="43"/>
      <c r="W574" s="43"/>
      <c r="X574" s="43"/>
      <c r="Y574" s="71"/>
      <c r="Z574" s="71"/>
    </row>
    <row r="575" spans="1:26" ht="11.25" customHeight="1" x14ac:dyDescent="0.2">
      <c r="A575" s="71"/>
      <c r="B575" s="71"/>
      <c r="C575" s="71"/>
      <c r="D575" s="71"/>
      <c r="E575" s="71"/>
      <c r="F575" s="71"/>
      <c r="G575" s="71"/>
      <c r="H575" s="269"/>
      <c r="I575" s="43"/>
      <c r="J575" s="43"/>
      <c r="K575" s="43"/>
      <c r="L575" s="71"/>
      <c r="M575" s="71"/>
      <c r="N575" s="71"/>
      <c r="O575" s="71"/>
      <c r="P575" s="71"/>
      <c r="Q575" s="71"/>
      <c r="R575" s="71"/>
      <c r="S575" s="71"/>
      <c r="T575" s="43"/>
      <c r="U575" s="43"/>
      <c r="V575" s="43"/>
      <c r="W575" s="43"/>
      <c r="X575" s="43"/>
      <c r="Y575" s="71"/>
      <c r="Z575" s="71"/>
    </row>
    <row r="576" spans="1:26" ht="11.25" customHeight="1" x14ac:dyDescent="0.2">
      <c r="A576" s="71"/>
      <c r="B576" s="71"/>
      <c r="C576" s="71"/>
      <c r="D576" s="71"/>
      <c r="E576" s="71"/>
      <c r="F576" s="71"/>
      <c r="G576" s="71"/>
      <c r="H576" s="269"/>
      <c r="I576" s="43"/>
      <c r="J576" s="43"/>
      <c r="K576" s="43"/>
      <c r="L576" s="71"/>
      <c r="M576" s="71"/>
      <c r="N576" s="71"/>
      <c r="O576" s="71"/>
      <c r="P576" s="71"/>
      <c r="Q576" s="71"/>
      <c r="R576" s="71"/>
      <c r="S576" s="71"/>
      <c r="T576" s="43"/>
      <c r="U576" s="43"/>
      <c r="V576" s="43"/>
      <c r="W576" s="43"/>
      <c r="X576" s="43"/>
      <c r="Y576" s="71"/>
      <c r="Z576" s="71"/>
    </row>
    <row r="577" spans="1:26" ht="11.25" customHeight="1" x14ac:dyDescent="0.2">
      <c r="A577" s="71"/>
      <c r="B577" s="71"/>
      <c r="C577" s="71"/>
      <c r="D577" s="71"/>
      <c r="E577" s="71"/>
      <c r="F577" s="71"/>
      <c r="G577" s="71"/>
      <c r="H577" s="269"/>
      <c r="I577" s="43"/>
      <c r="J577" s="43"/>
      <c r="K577" s="43"/>
      <c r="L577" s="71"/>
      <c r="M577" s="71"/>
      <c r="N577" s="71"/>
      <c r="O577" s="71"/>
      <c r="P577" s="71"/>
      <c r="Q577" s="71"/>
      <c r="R577" s="71"/>
      <c r="S577" s="71"/>
      <c r="T577" s="43"/>
      <c r="U577" s="43"/>
      <c r="V577" s="43"/>
      <c r="W577" s="43"/>
      <c r="X577" s="43"/>
      <c r="Y577" s="71"/>
      <c r="Z577" s="71"/>
    </row>
    <row r="578" spans="1:26" ht="11.25" customHeight="1" x14ac:dyDescent="0.2">
      <c r="A578" s="71"/>
      <c r="B578" s="71"/>
      <c r="C578" s="71"/>
      <c r="D578" s="71"/>
      <c r="E578" s="71"/>
      <c r="F578" s="71"/>
      <c r="G578" s="71"/>
      <c r="H578" s="269"/>
      <c r="I578" s="43"/>
      <c r="J578" s="43"/>
      <c r="K578" s="43"/>
      <c r="L578" s="71"/>
      <c r="M578" s="71"/>
      <c r="N578" s="71"/>
      <c r="O578" s="71"/>
      <c r="P578" s="71"/>
      <c r="Q578" s="71"/>
      <c r="R578" s="71"/>
      <c r="S578" s="71"/>
      <c r="T578" s="43"/>
      <c r="U578" s="43"/>
      <c r="V578" s="43"/>
      <c r="W578" s="43"/>
      <c r="X578" s="43"/>
      <c r="Y578" s="71"/>
      <c r="Z578" s="71"/>
    </row>
    <row r="579" spans="1:26" ht="11.25" customHeight="1" x14ac:dyDescent="0.2">
      <c r="A579" s="71"/>
      <c r="B579" s="71"/>
      <c r="C579" s="71"/>
      <c r="D579" s="71"/>
      <c r="E579" s="71"/>
      <c r="F579" s="71"/>
      <c r="G579" s="71"/>
      <c r="H579" s="269"/>
      <c r="I579" s="43"/>
      <c r="J579" s="43"/>
      <c r="K579" s="43"/>
      <c r="L579" s="71"/>
      <c r="M579" s="71"/>
      <c r="N579" s="71"/>
      <c r="O579" s="71"/>
      <c r="P579" s="71"/>
      <c r="Q579" s="71"/>
      <c r="R579" s="71"/>
      <c r="S579" s="71"/>
      <c r="T579" s="43"/>
      <c r="U579" s="43"/>
      <c r="V579" s="43"/>
      <c r="W579" s="43"/>
      <c r="X579" s="43"/>
      <c r="Y579" s="71"/>
      <c r="Z579" s="71"/>
    </row>
    <row r="580" spans="1:26" ht="11.25" customHeight="1" x14ac:dyDescent="0.2">
      <c r="A580" s="71"/>
      <c r="B580" s="71"/>
      <c r="C580" s="71"/>
      <c r="D580" s="71"/>
      <c r="E580" s="71"/>
      <c r="F580" s="71"/>
      <c r="G580" s="71"/>
      <c r="H580" s="269"/>
      <c r="I580" s="43"/>
      <c r="J580" s="43"/>
      <c r="K580" s="43"/>
      <c r="L580" s="71"/>
      <c r="M580" s="71"/>
      <c r="N580" s="71"/>
      <c r="O580" s="71"/>
      <c r="P580" s="71"/>
      <c r="Q580" s="71"/>
      <c r="R580" s="71"/>
      <c r="S580" s="71"/>
      <c r="T580" s="43"/>
      <c r="U580" s="43"/>
      <c r="V580" s="43"/>
      <c r="W580" s="43"/>
      <c r="X580" s="43"/>
      <c r="Y580" s="71"/>
      <c r="Z580" s="71"/>
    </row>
    <row r="581" spans="1:26" ht="11.25" customHeight="1" x14ac:dyDescent="0.2">
      <c r="A581" s="71"/>
      <c r="B581" s="71"/>
      <c r="C581" s="71"/>
      <c r="D581" s="71"/>
      <c r="E581" s="71"/>
      <c r="F581" s="71"/>
      <c r="G581" s="71"/>
      <c r="H581" s="269"/>
      <c r="I581" s="43"/>
      <c r="J581" s="43"/>
      <c r="K581" s="43"/>
      <c r="L581" s="71"/>
      <c r="M581" s="71"/>
      <c r="N581" s="71"/>
      <c r="O581" s="71"/>
      <c r="P581" s="71"/>
      <c r="Q581" s="71"/>
      <c r="R581" s="71"/>
      <c r="S581" s="71"/>
      <c r="T581" s="43"/>
      <c r="U581" s="43"/>
      <c r="V581" s="43"/>
      <c r="W581" s="43"/>
      <c r="X581" s="43"/>
      <c r="Y581" s="71"/>
      <c r="Z581" s="71"/>
    </row>
    <row r="582" spans="1:26" ht="11.25" customHeight="1" x14ac:dyDescent="0.2">
      <c r="A582" s="71"/>
      <c r="B582" s="71"/>
      <c r="C582" s="71"/>
      <c r="D582" s="71"/>
      <c r="E582" s="71"/>
      <c r="F582" s="71"/>
      <c r="G582" s="71"/>
      <c r="H582" s="269"/>
      <c r="I582" s="43"/>
      <c r="J582" s="43"/>
      <c r="K582" s="43"/>
      <c r="L582" s="71"/>
      <c r="M582" s="71"/>
      <c r="N582" s="71"/>
      <c r="O582" s="71"/>
      <c r="P582" s="71"/>
      <c r="Q582" s="71"/>
      <c r="R582" s="71"/>
      <c r="S582" s="71"/>
      <c r="T582" s="43"/>
      <c r="U582" s="43"/>
      <c r="V582" s="43"/>
      <c r="W582" s="43"/>
      <c r="X582" s="43"/>
      <c r="Y582" s="71"/>
      <c r="Z582" s="71"/>
    </row>
    <row r="583" spans="1:26" ht="11.25" customHeight="1" x14ac:dyDescent="0.2">
      <c r="A583" s="71"/>
      <c r="B583" s="71"/>
      <c r="C583" s="71"/>
      <c r="D583" s="71"/>
      <c r="E583" s="71"/>
      <c r="F583" s="71"/>
      <c r="G583" s="71"/>
      <c r="H583" s="269"/>
      <c r="I583" s="43"/>
      <c r="J583" s="43"/>
      <c r="K583" s="43"/>
      <c r="L583" s="71"/>
      <c r="M583" s="71"/>
      <c r="N583" s="71"/>
      <c r="O583" s="71"/>
      <c r="P583" s="71"/>
      <c r="Q583" s="71"/>
      <c r="R583" s="71"/>
      <c r="S583" s="71"/>
      <c r="T583" s="43"/>
      <c r="U583" s="43"/>
      <c r="V583" s="43"/>
      <c r="W583" s="43"/>
      <c r="X583" s="43"/>
      <c r="Y583" s="71"/>
      <c r="Z583" s="71"/>
    </row>
    <row r="584" spans="1:26" ht="11.25" customHeight="1" x14ac:dyDescent="0.2">
      <c r="A584" s="71"/>
      <c r="B584" s="71"/>
      <c r="C584" s="71"/>
      <c r="D584" s="71"/>
      <c r="E584" s="71"/>
      <c r="F584" s="71"/>
      <c r="G584" s="71"/>
      <c r="H584" s="269"/>
      <c r="I584" s="43"/>
      <c r="J584" s="43"/>
      <c r="K584" s="43"/>
      <c r="L584" s="71"/>
      <c r="M584" s="71"/>
      <c r="N584" s="71"/>
      <c r="O584" s="71"/>
      <c r="P584" s="71"/>
      <c r="Q584" s="71"/>
      <c r="R584" s="71"/>
      <c r="S584" s="71"/>
      <c r="T584" s="43"/>
      <c r="U584" s="43"/>
      <c r="V584" s="43"/>
      <c r="W584" s="43"/>
      <c r="X584" s="43"/>
      <c r="Y584" s="71"/>
      <c r="Z584" s="71"/>
    </row>
    <row r="585" spans="1:26" ht="11.25" customHeight="1" x14ac:dyDescent="0.2">
      <c r="A585" s="71"/>
      <c r="B585" s="71"/>
      <c r="C585" s="71"/>
      <c r="D585" s="71"/>
      <c r="E585" s="71"/>
      <c r="F585" s="71"/>
      <c r="G585" s="71"/>
      <c r="H585" s="269"/>
      <c r="I585" s="43"/>
      <c r="J585" s="43"/>
      <c r="K585" s="43"/>
      <c r="L585" s="71"/>
      <c r="M585" s="71"/>
      <c r="N585" s="71"/>
      <c r="O585" s="71"/>
      <c r="P585" s="71"/>
      <c r="Q585" s="71"/>
      <c r="R585" s="71"/>
      <c r="S585" s="71"/>
      <c r="T585" s="43"/>
      <c r="U585" s="43"/>
      <c r="V585" s="43"/>
      <c r="W585" s="43"/>
      <c r="X585" s="43"/>
      <c r="Y585" s="71"/>
      <c r="Z585" s="71"/>
    </row>
    <row r="586" spans="1:26" ht="11.25" customHeight="1" x14ac:dyDescent="0.2">
      <c r="A586" s="71"/>
      <c r="B586" s="71"/>
      <c r="C586" s="71"/>
      <c r="D586" s="71"/>
      <c r="E586" s="71"/>
      <c r="F586" s="71"/>
      <c r="G586" s="71"/>
      <c r="H586" s="269"/>
      <c r="I586" s="43"/>
      <c r="J586" s="43"/>
      <c r="K586" s="43"/>
      <c r="L586" s="71"/>
      <c r="M586" s="71"/>
      <c r="N586" s="71"/>
      <c r="O586" s="71"/>
      <c r="P586" s="71"/>
      <c r="Q586" s="71"/>
      <c r="R586" s="71"/>
      <c r="S586" s="71"/>
      <c r="T586" s="43"/>
      <c r="U586" s="43"/>
      <c r="V586" s="43"/>
      <c r="W586" s="43"/>
      <c r="X586" s="43"/>
      <c r="Y586" s="71"/>
      <c r="Z586" s="71"/>
    </row>
    <row r="587" spans="1:26" ht="11.25" customHeight="1" x14ac:dyDescent="0.2">
      <c r="A587" s="71"/>
      <c r="B587" s="71"/>
      <c r="C587" s="71"/>
      <c r="D587" s="71"/>
      <c r="E587" s="71"/>
      <c r="F587" s="71"/>
      <c r="G587" s="71"/>
      <c r="H587" s="269"/>
      <c r="I587" s="43"/>
      <c r="J587" s="43"/>
      <c r="K587" s="43"/>
      <c r="L587" s="71"/>
      <c r="M587" s="71"/>
      <c r="N587" s="71"/>
      <c r="O587" s="71"/>
      <c r="P587" s="71"/>
      <c r="Q587" s="71"/>
      <c r="R587" s="71"/>
      <c r="S587" s="71"/>
      <c r="T587" s="43"/>
      <c r="U587" s="43"/>
      <c r="V587" s="43"/>
      <c r="W587" s="43"/>
      <c r="X587" s="43"/>
      <c r="Y587" s="71"/>
      <c r="Z587" s="71"/>
    </row>
    <row r="588" spans="1:26" ht="11.25" customHeight="1" x14ac:dyDescent="0.2">
      <c r="A588" s="71"/>
      <c r="B588" s="71"/>
      <c r="C588" s="71"/>
      <c r="D588" s="71"/>
      <c r="E588" s="71"/>
      <c r="F588" s="71"/>
      <c r="G588" s="71"/>
      <c r="H588" s="269"/>
      <c r="I588" s="43"/>
      <c r="J588" s="43"/>
      <c r="K588" s="43"/>
      <c r="L588" s="71"/>
      <c r="M588" s="71"/>
      <c r="N588" s="71"/>
      <c r="O588" s="71"/>
      <c r="P588" s="71"/>
      <c r="Q588" s="71"/>
      <c r="R588" s="71"/>
      <c r="S588" s="71"/>
      <c r="T588" s="43"/>
      <c r="U588" s="43"/>
      <c r="V588" s="43"/>
      <c r="W588" s="43"/>
      <c r="X588" s="43"/>
      <c r="Y588" s="71"/>
      <c r="Z588" s="71"/>
    </row>
    <row r="589" spans="1:26" ht="11.25" customHeight="1" x14ac:dyDescent="0.2">
      <c r="A589" s="71"/>
      <c r="B589" s="71"/>
      <c r="C589" s="71"/>
      <c r="D589" s="71"/>
      <c r="E589" s="71"/>
      <c r="F589" s="71"/>
      <c r="G589" s="71"/>
      <c r="H589" s="269"/>
      <c r="I589" s="43"/>
      <c r="J589" s="43"/>
      <c r="K589" s="43"/>
      <c r="L589" s="71"/>
      <c r="M589" s="71"/>
      <c r="N589" s="71"/>
      <c r="O589" s="71"/>
      <c r="P589" s="71"/>
      <c r="Q589" s="71"/>
      <c r="R589" s="71"/>
      <c r="S589" s="71"/>
      <c r="T589" s="43"/>
      <c r="U589" s="43"/>
      <c r="V589" s="43"/>
      <c r="W589" s="43"/>
      <c r="X589" s="43"/>
      <c r="Y589" s="71"/>
      <c r="Z589" s="71"/>
    </row>
    <row r="590" spans="1:26" ht="11.25" customHeight="1" x14ac:dyDescent="0.2">
      <c r="A590" s="71"/>
      <c r="B590" s="71"/>
      <c r="C590" s="71"/>
      <c r="D590" s="71"/>
      <c r="E590" s="71"/>
      <c r="F590" s="71"/>
      <c r="G590" s="71"/>
      <c r="H590" s="269"/>
      <c r="I590" s="43"/>
      <c r="J590" s="43"/>
      <c r="K590" s="43"/>
      <c r="L590" s="71"/>
      <c r="M590" s="71"/>
      <c r="N590" s="71"/>
      <c r="O590" s="71"/>
      <c r="P590" s="71"/>
      <c r="Q590" s="71"/>
      <c r="R590" s="71"/>
      <c r="S590" s="71"/>
      <c r="T590" s="43"/>
      <c r="U590" s="43"/>
      <c r="V590" s="43"/>
      <c r="W590" s="43"/>
      <c r="X590" s="43"/>
      <c r="Y590" s="71"/>
      <c r="Z590" s="71"/>
    </row>
    <row r="591" spans="1:26" ht="11.25" customHeight="1" x14ac:dyDescent="0.2">
      <c r="A591" s="71"/>
      <c r="B591" s="71"/>
      <c r="C591" s="71"/>
      <c r="D591" s="71"/>
      <c r="E591" s="71"/>
      <c r="F591" s="71"/>
      <c r="G591" s="71"/>
      <c r="H591" s="269"/>
      <c r="I591" s="43"/>
      <c r="J591" s="43"/>
      <c r="K591" s="43"/>
      <c r="L591" s="71"/>
      <c r="M591" s="71"/>
      <c r="N591" s="71"/>
      <c r="O591" s="71"/>
      <c r="P591" s="71"/>
      <c r="Q591" s="71"/>
      <c r="R591" s="71"/>
      <c r="S591" s="71"/>
      <c r="T591" s="43"/>
      <c r="U591" s="43"/>
      <c r="V591" s="43"/>
      <c r="W591" s="43"/>
      <c r="X591" s="43"/>
      <c r="Y591" s="71"/>
      <c r="Z591" s="71"/>
    </row>
    <row r="592" spans="1:26" ht="11.25" customHeight="1" x14ac:dyDescent="0.2">
      <c r="A592" s="71"/>
      <c r="B592" s="71"/>
      <c r="C592" s="71"/>
      <c r="D592" s="71"/>
      <c r="E592" s="71"/>
      <c r="F592" s="71"/>
      <c r="G592" s="71"/>
      <c r="H592" s="269"/>
      <c r="I592" s="43"/>
      <c r="J592" s="43"/>
      <c r="K592" s="43"/>
      <c r="L592" s="71"/>
      <c r="M592" s="71"/>
      <c r="N592" s="71"/>
      <c r="O592" s="71"/>
      <c r="P592" s="71"/>
      <c r="Q592" s="71"/>
      <c r="R592" s="71"/>
      <c r="S592" s="71"/>
      <c r="T592" s="43"/>
      <c r="U592" s="43"/>
      <c r="V592" s="43"/>
      <c r="W592" s="43"/>
      <c r="X592" s="43"/>
      <c r="Y592" s="71"/>
      <c r="Z592" s="71"/>
    </row>
    <row r="593" spans="1:26" ht="11.25" customHeight="1" x14ac:dyDescent="0.2">
      <c r="A593" s="71"/>
      <c r="B593" s="71"/>
      <c r="C593" s="71"/>
      <c r="D593" s="71"/>
      <c r="E593" s="71"/>
      <c r="F593" s="71"/>
      <c r="G593" s="71"/>
      <c r="H593" s="269"/>
      <c r="I593" s="43"/>
      <c r="J593" s="43"/>
      <c r="K593" s="43"/>
      <c r="L593" s="71"/>
      <c r="M593" s="71"/>
      <c r="N593" s="71"/>
      <c r="O593" s="71"/>
      <c r="P593" s="71"/>
      <c r="Q593" s="71"/>
      <c r="R593" s="71"/>
      <c r="S593" s="71"/>
      <c r="T593" s="43"/>
      <c r="U593" s="43"/>
      <c r="V593" s="43"/>
      <c r="W593" s="43"/>
      <c r="X593" s="43"/>
      <c r="Y593" s="71"/>
      <c r="Z593" s="71"/>
    </row>
    <row r="594" spans="1:26" ht="11.25" customHeight="1" x14ac:dyDescent="0.2">
      <c r="A594" s="71"/>
      <c r="B594" s="71"/>
      <c r="C594" s="71"/>
      <c r="D594" s="71"/>
      <c r="E594" s="71"/>
      <c r="F594" s="71"/>
      <c r="G594" s="71"/>
      <c r="H594" s="269"/>
      <c r="I594" s="43"/>
      <c r="J594" s="43"/>
      <c r="K594" s="43"/>
      <c r="L594" s="71"/>
      <c r="M594" s="71"/>
      <c r="N594" s="71"/>
      <c r="O594" s="71"/>
      <c r="P594" s="71"/>
      <c r="Q594" s="71"/>
      <c r="R594" s="71"/>
      <c r="S594" s="71"/>
      <c r="T594" s="43"/>
      <c r="U594" s="43"/>
      <c r="V594" s="43"/>
      <c r="W594" s="43"/>
      <c r="X594" s="43"/>
      <c r="Y594" s="71"/>
      <c r="Z594" s="71"/>
    </row>
    <row r="595" spans="1:26" ht="11.25" customHeight="1" x14ac:dyDescent="0.2">
      <c r="A595" s="71"/>
      <c r="B595" s="71"/>
      <c r="C595" s="71"/>
      <c r="D595" s="71"/>
      <c r="E595" s="71"/>
      <c r="F595" s="71"/>
      <c r="G595" s="71"/>
      <c r="H595" s="269"/>
      <c r="I595" s="43"/>
      <c r="J595" s="43"/>
      <c r="K595" s="43"/>
      <c r="L595" s="71"/>
      <c r="M595" s="71"/>
      <c r="N595" s="71"/>
      <c r="O595" s="71"/>
      <c r="P595" s="71"/>
      <c r="Q595" s="71"/>
      <c r="R595" s="71"/>
      <c r="S595" s="71"/>
      <c r="T595" s="43"/>
      <c r="U595" s="43"/>
      <c r="V595" s="43"/>
      <c r="W595" s="43"/>
      <c r="X595" s="43"/>
      <c r="Y595" s="71"/>
      <c r="Z595" s="71"/>
    </row>
    <row r="596" spans="1:26" ht="11.25" customHeight="1" x14ac:dyDescent="0.2">
      <c r="A596" s="71"/>
      <c r="B596" s="71"/>
      <c r="C596" s="71"/>
      <c r="D596" s="71"/>
      <c r="E596" s="71"/>
      <c r="F596" s="71"/>
      <c r="G596" s="71"/>
      <c r="H596" s="269"/>
      <c r="I596" s="43"/>
      <c r="J596" s="43"/>
      <c r="K596" s="43"/>
      <c r="L596" s="71"/>
      <c r="M596" s="71"/>
      <c r="N596" s="71"/>
      <c r="O596" s="71"/>
      <c r="P596" s="71"/>
      <c r="Q596" s="71"/>
      <c r="R596" s="71"/>
      <c r="S596" s="71"/>
      <c r="T596" s="43"/>
      <c r="U596" s="43"/>
      <c r="V596" s="43"/>
      <c r="W596" s="43"/>
      <c r="X596" s="43"/>
      <c r="Y596" s="71"/>
      <c r="Z596" s="71"/>
    </row>
    <row r="597" spans="1:26" ht="11.25" customHeight="1" x14ac:dyDescent="0.2">
      <c r="A597" s="71"/>
      <c r="B597" s="71"/>
      <c r="C597" s="71"/>
      <c r="D597" s="71"/>
      <c r="E597" s="71"/>
      <c r="F597" s="71"/>
      <c r="G597" s="71"/>
      <c r="H597" s="269"/>
      <c r="I597" s="43"/>
      <c r="J597" s="43"/>
      <c r="K597" s="43"/>
      <c r="L597" s="71"/>
      <c r="M597" s="71"/>
      <c r="N597" s="71"/>
      <c r="O597" s="71"/>
      <c r="P597" s="71"/>
      <c r="Q597" s="71"/>
      <c r="R597" s="71"/>
      <c r="S597" s="71"/>
      <c r="T597" s="43"/>
      <c r="U597" s="43"/>
      <c r="V597" s="43"/>
      <c r="W597" s="43"/>
      <c r="X597" s="43"/>
      <c r="Y597" s="71"/>
      <c r="Z597" s="71"/>
    </row>
    <row r="598" spans="1:26" ht="11.25" customHeight="1" x14ac:dyDescent="0.2">
      <c r="A598" s="71"/>
      <c r="B598" s="71"/>
      <c r="C598" s="71"/>
      <c r="D598" s="71"/>
      <c r="E598" s="71"/>
      <c r="F598" s="71"/>
      <c r="G598" s="71"/>
      <c r="H598" s="269"/>
      <c r="I598" s="43"/>
      <c r="J598" s="43"/>
      <c r="K598" s="43"/>
      <c r="L598" s="71"/>
      <c r="M598" s="71"/>
      <c r="N598" s="71"/>
      <c r="O598" s="71"/>
      <c r="P598" s="71"/>
      <c r="Q598" s="71"/>
      <c r="R598" s="71"/>
      <c r="S598" s="71"/>
      <c r="T598" s="43"/>
      <c r="U598" s="43"/>
      <c r="V598" s="43"/>
      <c r="W598" s="43"/>
      <c r="X598" s="43"/>
      <c r="Y598" s="71"/>
      <c r="Z598" s="71"/>
    </row>
    <row r="599" spans="1:26" ht="11.25" customHeight="1" x14ac:dyDescent="0.2">
      <c r="A599" s="71"/>
      <c r="B599" s="71"/>
      <c r="C599" s="71"/>
      <c r="D599" s="71"/>
      <c r="E599" s="71"/>
      <c r="F599" s="71"/>
      <c r="G599" s="71"/>
      <c r="H599" s="269"/>
      <c r="I599" s="43"/>
      <c r="J599" s="43"/>
      <c r="K599" s="43"/>
      <c r="L599" s="71"/>
      <c r="M599" s="71"/>
      <c r="N599" s="71"/>
      <c r="O599" s="71"/>
      <c r="P599" s="71"/>
      <c r="Q599" s="71"/>
      <c r="R599" s="71"/>
      <c r="S599" s="71"/>
      <c r="T599" s="43"/>
      <c r="U599" s="43"/>
      <c r="V599" s="43"/>
      <c r="W599" s="43"/>
      <c r="X599" s="43"/>
      <c r="Y599" s="71"/>
      <c r="Z599" s="71"/>
    </row>
    <row r="600" spans="1:26" ht="11.25" customHeight="1" x14ac:dyDescent="0.2">
      <c r="A600" s="71"/>
      <c r="B600" s="71"/>
      <c r="C600" s="71"/>
      <c r="D600" s="71"/>
      <c r="E600" s="71"/>
      <c r="F600" s="71"/>
      <c r="G600" s="71"/>
      <c r="H600" s="269"/>
      <c r="I600" s="43"/>
      <c r="J600" s="43"/>
      <c r="K600" s="43"/>
      <c r="L600" s="71"/>
      <c r="M600" s="71"/>
      <c r="N600" s="71"/>
      <c r="O600" s="71"/>
      <c r="P600" s="71"/>
      <c r="Q600" s="71"/>
      <c r="R600" s="71"/>
      <c r="S600" s="71"/>
      <c r="T600" s="43"/>
      <c r="U600" s="43"/>
      <c r="V600" s="43"/>
      <c r="W600" s="43"/>
      <c r="X600" s="43"/>
      <c r="Y600" s="71"/>
      <c r="Z600" s="71"/>
    </row>
    <row r="601" spans="1:26" ht="11.25" customHeight="1" x14ac:dyDescent="0.2">
      <c r="A601" s="71"/>
      <c r="B601" s="71"/>
      <c r="C601" s="71"/>
      <c r="D601" s="71"/>
      <c r="E601" s="71"/>
      <c r="F601" s="71"/>
      <c r="G601" s="71"/>
      <c r="H601" s="269"/>
      <c r="I601" s="43"/>
      <c r="J601" s="43"/>
      <c r="K601" s="43"/>
      <c r="L601" s="71"/>
      <c r="M601" s="71"/>
      <c r="N601" s="71"/>
      <c r="O601" s="71"/>
      <c r="P601" s="71"/>
      <c r="Q601" s="71"/>
      <c r="R601" s="71"/>
      <c r="S601" s="71"/>
      <c r="T601" s="43"/>
      <c r="U601" s="43"/>
      <c r="V601" s="43"/>
      <c r="W601" s="43"/>
      <c r="X601" s="43"/>
      <c r="Y601" s="71"/>
      <c r="Z601" s="71"/>
    </row>
    <row r="602" spans="1:26" ht="11.25" customHeight="1" x14ac:dyDescent="0.2">
      <c r="A602" s="71"/>
      <c r="B602" s="71"/>
      <c r="C602" s="71"/>
      <c r="D602" s="71"/>
      <c r="E602" s="71"/>
      <c r="F602" s="71"/>
      <c r="G602" s="71"/>
      <c r="H602" s="269"/>
      <c r="I602" s="43"/>
      <c r="J602" s="43"/>
      <c r="K602" s="43"/>
      <c r="L602" s="71"/>
      <c r="M602" s="71"/>
      <c r="N602" s="71"/>
      <c r="O602" s="71"/>
      <c r="P602" s="71"/>
      <c r="Q602" s="71"/>
      <c r="R602" s="71"/>
      <c r="S602" s="71"/>
      <c r="T602" s="43"/>
      <c r="U602" s="43"/>
      <c r="V602" s="43"/>
      <c r="W602" s="43"/>
      <c r="X602" s="43"/>
      <c r="Y602" s="71"/>
      <c r="Z602" s="71"/>
    </row>
    <row r="603" spans="1:26" ht="11.25" customHeight="1" x14ac:dyDescent="0.2">
      <c r="A603" s="71"/>
      <c r="B603" s="71"/>
      <c r="C603" s="71"/>
      <c r="D603" s="71"/>
      <c r="E603" s="71"/>
      <c r="F603" s="71"/>
      <c r="G603" s="71"/>
      <c r="H603" s="269"/>
      <c r="I603" s="43"/>
      <c r="J603" s="43"/>
      <c r="K603" s="43"/>
      <c r="L603" s="71"/>
      <c r="M603" s="71"/>
      <c r="N603" s="71"/>
      <c r="O603" s="71"/>
      <c r="P603" s="71"/>
      <c r="Q603" s="71"/>
      <c r="R603" s="71"/>
      <c r="S603" s="71"/>
      <c r="T603" s="43"/>
      <c r="U603" s="43"/>
      <c r="V603" s="43"/>
      <c r="W603" s="43"/>
      <c r="X603" s="43"/>
      <c r="Y603" s="71"/>
      <c r="Z603" s="71"/>
    </row>
    <row r="604" spans="1:26" ht="11.25" customHeight="1" x14ac:dyDescent="0.2">
      <c r="A604" s="71"/>
      <c r="B604" s="71"/>
      <c r="C604" s="71"/>
      <c r="D604" s="71"/>
      <c r="E604" s="71"/>
      <c r="F604" s="71"/>
      <c r="G604" s="71"/>
      <c r="H604" s="269"/>
      <c r="I604" s="43"/>
      <c r="J604" s="43"/>
      <c r="K604" s="43"/>
      <c r="L604" s="71"/>
      <c r="M604" s="71"/>
      <c r="N604" s="71"/>
      <c r="O604" s="71"/>
      <c r="P604" s="71"/>
      <c r="Q604" s="71"/>
      <c r="R604" s="71"/>
      <c r="S604" s="71"/>
      <c r="T604" s="43"/>
      <c r="U604" s="43"/>
      <c r="V604" s="43"/>
      <c r="W604" s="43"/>
      <c r="X604" s="43"/>
      <c r="Y604" s="71"/>
      <c r="Z604" s="71"/>
    </row>
    <row r="605" spans="1:26" ht="11.25" customHeight="1" x14ac:dyDescent="0.2">
      <c r="A605" s="71"/>
      <c r="B605" s="71"/>
      <c r="C605" s="71"/>
      <c r="D605" s="71"/>
      <c r="E605" s="71"/>
      <c r="F605" s="71"/>
      <c r="G605" s="71"/>
      <c r="H605" s="269"/>
      <c r="I605" s="43"/>
      <c r="J605" s="43"/>
      <c r="K605" s="43"/>
      <c r="L605" s="71"/>
      <c r="M605" s="71"/>
      <c r="N605" s="71"/>
      <c r="O605" s="71"/>
      <c r="P605" s="71"/>
      <c r="Q605" s="71"/>
      <c r="R605" s="71"/>
      <c r="S605" s="71"/>
      <c r="T605" s="43"/>
      <c r="U605" s="43"/>
      <c r="V605" s="43"/>
      <c r="W605" s="43"/>
      <c r="X605" s="43"/>
      <c r="Y605" s="71"/>
      <c r="Z605" s="71"/>
    </row>
    <row r="606" spans="1:26" ht="11.25" customHeight="1" x14ac:dyDescent="0.2">
      <c r="A606" s="71"/>
      <c r="B606" s="71"/>
      <c r="C606" s="71"/>
      <c r="D606" s="71"/>
      <c r="E606" s="71"/>
      <c r="F606" s="71"/>
      <c r="G606" s="71"/>
      <c r="H606" s="269"/>
      <c r="I606" s="43"/>
      <c r="J606" s="43"/>
      <c r="K606" s="43"/>
      <c r="L606" s="71"/>
      <c r="M606" s="71"/>
      <c r="N606" s="71"/>
      <c r="O606" s="71"/>
      <c r="P606" s="71"/>
      <c r="Q606" s="71"/>
      <c r="R606" s="71"/>
      <c r="S606" s="71"/>
      <c r="T606" s="43"/>
      <c r="U606" s="43"/>
      <c r="V606" s="43"/>
      <c r="W606" s="43"/>
      <c r="X606" s="43"/>
      <c r="Y606" s="71"/>
      <c r="Z606" s="71"/>
    </row>
    <row r="607" spans="1:26" ht="11.25" customHeight="1" x14ac:dyDescent="0.2">
      <c r="A607" s="71"/>
      <c r="B607" s="71"/>
      <c r="C607" s="71"/>
      <c r="D607" s="71"/>
      <c r="E607" s="71"/>
      <c r="F607" s="71"/>
      <c r="G607" s="71"/>
      <c r="H607" s="269"/>
      <c r="I607" s="43"/>
      <c r="J607" s="43"/>
      <c r="K607" s="43"/>
      <c r="L607" s="71"/>
      <c r="M607" s="71"/>
      <c r="N607" s="71"/>
      <c r="O607" s="71"/>
      <c r="P607" s="71"/>
      <c r="Q607" s="71"/>
      <c r="R607" s="71"/>
      <c r="S607" s="71"/>
      <c r="T607" s="43"/>
      <c r="U607" s="43"/>
      <c r="V607" s="43"/>
      <c r="W607" s="43"/>
      <c r="X607" s="43"/>
      <c r="Y607" s="71"/>
      <c r="Z607" s="71"/>
    </row>
    <row r="608" spans="1:26" ht="11.25" customHeight="1" x14ac:dyDescent="0.2">
      <c r="A608" s="71"/>
      <c r="B608" s="71"/>
      <c r="C608" s="71"/>
      <c r="D608" s="71"/>
      <c r="E608" s="71"/>
      <c r="F608" s="71"/>
      <c r="G608" s="71"/>
      <c r="H608" s="269"/>
      <c r="I608" s="43"/>
      <c r="J608" s="43"/>
      <c r="K608" s="43"/>
      <c r="L608" s="71"/>
      <c r="M608" s="71"/>
      <c r="N608" s="71"/>
      <c r="O608" s="71"/>
      <c r="P608" s="71"/>
      <c r="Q608" s="71"/>
      <c r="R608" s="71"/>
      <c r="S608" s="71"/>
      <c r="T608" s="43"/>
      <c r="U608" s="43"/>
      <c r="V608" s="43"/>
      <c r="W608" s="43"/>
      <c r="X608" s="43"/>
      <c r="Y608" s="71"/>
      <c r="Z608" s="71"/>
    </row>
    <row r="609" spans="1:26" ht="11.25" customHeight="1" x14ac:dyDescent="0.2">
      <c r="A609" s="71"/>
      <c r="B609" s="71"/>
      <c r="C609" s="71"/>
      <c r="D609" s="71"/>
      <c r="E609" s="71"/>
      <c r="F609" s="71"/>
      <c r="G609" s="71"/>
      <c r="H609" s="269"/>
      <c r="I609" s="43"/>
      <c r="J609" s="43"/>
      <c r="K609" s="43"/>
      <c r="L609" s="71"/>
      <c r="M609" s="71"/>
      <c r="N609" s="71"/>
      <c r="O609" s="71"/>
      <c r="P609" s="71"/>
      <c r="Q609" s="71"/>
      <c r="R609" s="71"/>
      <c r="S609" s="71"/>
      <c r="T609" s="43"/>
      <c r="U609" s="43"/>
      <c r="V609" s="43"/>
      <c r="W609" s="43"/>
      <c r="X609" s="43"/>
      <c r="Y609" s="71"/>
      <c r="Z609" s="71"/>
    </row>
    <row r="610" spans="1:26" ht="11.25" customHeight="1" x14ac:dyDescent="0.2">
      <c r="A610" s="71"/>
      <c r="B610" s="71"/>
      <c r="C610" s="71"/>
      <c r="D610" s="71"/>
      <c r="E610" s="71"/>
      <c r="F610" s="71"/>
      <c r="G610" s="71"/>
      <c r="H610" s="269"/>
      <c r="I610" s="43"/>
      <c r="J610" s="43"/>
      <c r="K610" s="43"/>
      <c r="L610" s="71"/>
      <c r="M610" s="71"/>
      <c r="N610" s="71"/>
      <c r="O610" s="71"/>
      <c r="P610" s="71"/>
      <c r="Q610" s="71"/>
      <c r="R610" s="71"/>
      <c r="S610" s="71"/>
      <c r="T610" s="43"/>
      <c r="U610" s="43"/>
      <c r="V610" s="43"/>
      <c r="W610" s="43"/>
      <c r="X610" s="43"/>
      <c r="Y610" s="71"/>
      <c r="Z610" s="71"/>
    </row>
    <row r="611" spans="1:26" ht="11.25" customHeight="1" x14ac:dyDescent="0.2">
      <c r="A611" s="71"/>
      <c r="B611" s="71"/>
      <c r="C611" s="71"/>
      <c r="D611" s="71"/>
      <c r="E611" s="71"/>
      <c r="F611" s="71"/>
      <c r="G611" s="71"/>
      <c r="H611" s="269"/>
      <c r="I611" s="43"/>
      <c r="J611" s="43"/>
      <c r="K611" s="43"/>
      <c r="L611" s="71"/>
      <c r="M611" s="71"/>
      <c r="N611" s="71"/>
      <c r="O611" s="71"/>
      <c r="P611" s="71"/>
      <c r="Q611" s="71"/>
      <c r="R611" s="71"/>
      <c r="S611" s="71"/>
      <c r="T611" s="43"/>
      <c r="U611" s="43"/>
      <c r="V611" s="43"/>
      <c r="W611" s="43"/>
      <c r="X611" s="43"/>
      <c r="Y611" s="71"/>
      <c r="Z611" s="71"/>
    </row>
    <row r="612" spans="1:26" ht="11.25" customHeight="1" x14ac:dyDescent="0.2">
      <c r="A612" s="71"/>
      <c r="B612" s="71"/>
      <c r="C612" s="71"/>
      <c r="D612" s="71"/>
      <c r="E612" s="71"/>
      <c r="F612" s="71"/>
      <c r="G612" s="71"/>
      <c r="H612" s="269"/>
      <c r="I612" s="43"/>
      <c r="J612" s="43"/>
      <c r="K612" s="43"/>
      <c r="L612" s="71"/>
      <c r="M612" s="71"/>
      <c r="N612" s="71"/>
      <c r="O612" s="71"/>
      <c r="P612" s="71"/>
      <c r="Q612" s="71"/>
      <c r="R612" s="71"/>
      <c r="S612" s="71"/>
      <c r="T612" s="43"/>
      <c r="U612" s="43"/>
      <c r="V612" s="43"/>
      <c r="W612" s="43"/>
      <c r="X612" s="43"/>
      <c r="Y612" s="71"/>
      <c r="Z612" s="71"/>
    </row>
    <row r="613" spans="1:26" ht="11.25" customHeight="1" x14ac:dyDescent="0.2">
      <c r="A613" s="71"/>
      <c r="B613" s="71"/>
      <c r="C613" s="71"/>
      <c r="D613" s="71"/>
      <c r="E613" s="71"/>
      <c r="F613" s="71"/>
      <c r="G613" s="71"/>
      <c r="H613" s="269"/>
      <c r="I613" s="43"/>
      <c r="J613" s="43"/>
      <c r="K613" s="43"/>
      <c r="L613" s="71"/>
      <c r="M613" s="71"/>
      <c r="N613" s="71"/>
      <c r="O613" s="71"/>
      <c r="P613" s="71"/>
      <c r="Q613" s="71"/>
      <c r="R613" s="71"/>
      <c r="S613" s="71"/>
      <c r="T613" s="43"/>
      <c r="U613" s="43"/>
      <c r="V613" s="43"/>
      <c r="W613" s="43"/>
      <c r="X613" s="43"/>
      <c r="Y613" s="71"/>
      <c r="Z613" s="71"/>
    </row>
    <row r="614" spans="1:26" ht="11.25" customHeight="1" x14ac:dyDescent="0.2">
      <c r="A614" s="71"/>
      <c r="B614" s="71"/>
      <c r="C614" s="71"/>
      <c r="D614" s="71"/>
      <c r="E614" s="71"/>
      <c r="F614" s="71"/>
      <c r="G614" s="71"/>
      <c r="H614" s="269"/>
      <c r="I614" s="43"/>
      <c r="J614" s="43"/>
      <c r="K614" s="43"/>
      <c r="L614" s="71"/>
      <c r="M614" s="71"/>
      <c r="N614" s="71"/>
      <c r="O614" s="71"/>
      <c r="P614" s="71"/>
      <c r="Q614" s="71"/>
      <c r="R614" s="71"/>
      <c r="S614" s="71"/>
      <c r="T614" s="43"/>
      <c r="U614" s="43"/>
      <c r="V614" s="43"/>
      <c r="W614" s="43"/>
      <c r="X614" s="43"/>
      <c r="Y614" s="71"/>
      <c r="Z614" s="71"/>
    </row>
    <row r="615" spans="1:26" ht="11.25" customHeight="1" x14ac:dyDescent="0.2">
      <c r="A615" s="71"/>
      <c r="B615" s="71"/>
      <c r="C615" s="71"/>
      <c r="D615" s="71"/>
      <c r="E615" s="71"/>
      <c r="F615" s="71"/>
      <c r="G615" s="71"/>
      <c r="H615" s="269"/>
      <c r="I615" s="43"/>
      <c r="J615" s="43"/>
      <c r="K615" s="43"/>
      <c r="L615" s="71"/>
      <c r="M615" s="71"/>
      <c r="N615" s="71"/>
      <c r="O615" s="71"/>
      <c r="P615" s="71"/>
      <c r="Q615" s="71"/>
      <c r="R615" s="71"/>
      <c r="S615" s="71"/>
      <c r="T615" s="43"/>
      <c r="U615" s="43"/>
      <c r="V615" s="43"/>
      <c r="W615" s="43"/>
      <c r="X615" s="43"/>
      <c r="Y615" s="71"/>
      <c r="Z615" s="71"/>
    </row>
    <row r="616" spans="1:26" ht="11.25" customHeight="1" x14ac:dyDescent="0.2">
      <c r="A616" s="71"/>
      <c r="B616" s="71"/>
      <c r="C616" s="71"/>
      <c r="D616" s="71"/>
      <c r="E616" s="71"/>
      <c r="F616" s="71"/>
      <c r="G616" s="71"/>
      <c r="H616" s="269"/>
      <c r="I616" s="43"/>
      <c r="J616" s="43"/>
      <c r="K616" s="43"/>
      <c r="L616" s="71"/>
      <c r="M616" s="71"/>
      <c r="N616" s="71"/>
      <c r="O616" s="71"/>
      <c r="P616" s="71"/>
      <c r="Q616" s="71"/>
      <c r="R616" s="71"/>
      <c r="S616" s="71"/>
      <c r="T616" s="43"/>
      <c r="U616" s="43"/>
      <c r="V616" s="43"/>
      <c r="W616" s="43"/>
      <c r="X616" s="43"/>
      <c r="Y616" s="71"/>
      <c r="Z616" s="71"/>
    </row>
    <row r="617" spans="1:26" ht="11.25" customHeight="1" x14ac:dyDescent="0.2">
      <c r="A617" s="71"/>
      <c r="B617" s="71"/>
      <c r="C617" s="71"/>
      <c r="D617" s="71"/>
      <c r="E617" s="71"/>
      <c r="F617" s="71"/>
      <c r="G617" s="71"/>
      <c r="H617" s="269"/>
      <c r="I617" s="43"/>
      <c r="J617" s="43"/>
      <c r="K617" s="43"/>
      <c r="L617" s="71"/>
      <c r="M617" s="71"/>
      <c r="N617" s="71"/>
      <c r="O617" s="71"/>
      <c r="P617" s="71"/>
      <c r="Q617" s="71"/>
      <c r="R617" s="71"/>
      <c r="S617" s="71"/>
      <c r="T617" s="43"/>
      <c r="U617" s="43"/>
      <c r="V617" s="43"/>
      <c r="W617" s="43"/>
      <c r="X617" s="43"/>
      <c r="Y617" s="71"/>
      <c r="Z617" s="71"/>
    </row>
    <row r="618" spans="1:26" ht="11.25" customHeight="1" x14ac:dyDescent="0.2">
      <c r="A618" s="71"/>
      <c r="B618" s="71"/>
      <c r="C618" s="71"/>
      <c r="D618" s="71"/>
      <c r="E618" s="71"/>
      <c r="F618" s="71"/>
      <c r="G618" s="71"/>
      <c r="H618" s="269"/>
      <c r="I618" s="43"/>
      <c r="J618" s="43"/>
      <c r="K618" s="43"/>
      <c r="L618" s="71"/>
      <c r="M618" s="71"/>
      <c r="N618" s="71"/>
      <c r="O618" s="71"/>
      <c r="P618" s="71"/>
      <c r="Q618" s="71"/>
      <c r="R618" s="71"/>
      <c r="S618" s="71"/>
      <c r="T618" s="43"/>
      <c r="U618" s="43"/>
      <c r="V618" s="43"/>
      <c r="W618" s="43"/>
      <c r="X618" s="43"/>
      <c r="Y618" s="71"/>
      <c r="Z618" s="71"/>
    </row>
    <row r="619" spans="1:26" ht="11.25" customHeight="1" x14ac:dyDescent="0.2">
      <c r="A619" s="71"/>
      <c r="B619" s="71"/>
      <c r="C619" s="71"/>
      <c r="D619" s="71"/>
      <c r="E619" s="71"/>
      <c r="F619" s="71"/>
      <c r="G619" s="71"/>
      <c r="H619" s="269"/>
      <c r="I619" s="43"/>
      <c r="J619" s="43"/>
      <c r="K619" s="43"/>
      <c r="L619" s="71"/>
      <c r="M619" s="71"/>
      <c r="N619" s="71"/>
      <c r="O619" s="71"/>
      <c r="P619" s="71"/>
      <c r="Q619" s="71"/>
      <c r="R619" s="71"/>
      <c r="S619" s="71"/>
      <c r="T619" s="43"/>
      <c r="U619" s="43"/>
      <c r="V619" s="43"/>
      <c r="W619" s="43"/>
      <c r="X619" s="43"/>
      <c r="Y619" s="71"/>
      <c r="Z619" s="71"/>
    </row>
    <row r="620" spans="1:26" ht="11.25" customHeight="1" x14ac:dyDescent="0.2">
      <c r="A620" s="71"/>
      <c r="B620" s="71"/>
      <c r="C620" s="71"/>
      <c r="D620" s="71"/>
      <c r="E620" s="71"/>
      <c r="F620" s="71"/>
      <c r="G620" s="71"/>
      <c r="H620" s="269"/>
      <c r="I620" s="43"/>
      <c r="J620" s="43"/>
      <c r="K620" s="43"/>
      <c r="L620" s="71"/>
      <c r="M620" s="71"/>
      <c r="N620" s="71"/>
      <c r="O620" s="71"/>
      <c r="P620" s="71"/>
      <c r="Q620" s="71"/>
      <c r="R620" s="71"/>
      <c r="S620" s="71"/>
      <c r="T620" s="43"/>
      <c r="U620" s="43"/>
      <c r="V620" s="43"/>
      <c r="W620" s="43"/>
      <c r="X620" s="43"/>
      <c r="Y620" s="71"/>
      <c r="Z620" s="71"/>
    </row>
    <row r="621" spans="1:26" ht="11.25" customHeight="1" x14ac:dyDescent="0.2">
      <c r="A621" s="71"/>
      <c r="B621" s="71"/>
      <c r="C621" s="71"/>
      <c r="D621" s="71"/>
      <c r="E621" s="71"/>
      <c r="F621" s="71"/>
      <c r="G621" s="71"/>
      <c r="H621" s="269"/>
      <c r="I621" s="43"/>
      <c r="J621" s="43"/>
      <c r="K621" s="43"/>
      <c r="L621" s="71"/>
      <c r="M621" s="71"/>
      <c r="N621" s="71"/>
      <c r="O621" s="71"/>
      <c r="P621" s="71"/>
      <c r="Q621" s="71"/>
      <c r="R621" s="71"/>
      <c r="S621" s="71"/>
      <c r="T621" s="43"/>
      <c r="U621" s="43"/>
      <c r="V621" s="43"/>
      <c r="W621" s="43"/>
      <c r="X621" s="43"/>
      <c r="Y621" s="71"/>
      <c r="Z621" s="71"/>
    </row>
    <row r="622" spans="1:26" ht="11.25" customHeight="1" x14ac:dyDescent="0.2">
      <c r="A622" s="71"/>
      <c r="B622" s="71"/>
      <c r="C622" s="71"/>
      <c r="D622" s="71"/>
      <c r="E622" s="71"/>
      <c r="F622" s="71"/>
      <c r="G622" s="71"/>
      <c r="H622" s="269"/>
      <c r="I622" s="43"/>
      <c r="J622" s="43"/>
      <c r="K622" s="43"/>
      <c r="L622" s="71"/>
      <c r="M622" s="71"/>
      <c r="N622" s="71"/>
      <c r="O622" s="71"/>
      <c r="P622" s="71"/>
      <c r="Q622" s="71"/>
      <c r="R622" s="71"/>
      <c r="S622" s="71"/>
      <c r="T622" s="43"/>
      <c r="U622" s="43"/>
      <c r="V622" s="43"/>
      <c r="W622" s="43"/>
      <c r="X622" s="43"/>
      <c r="Y622" s="71"/>
      <c r="Z622" s="71"/>
    </row>
    <row r="623" spans="1:26" ht="11.25" customHeight="1" x14ac:dyDescent="0.2">
      <c r="A623" s="71"/>
      <c r="B623" s="71"/>
      <c r="C623" s="71"/>
      <c r="D623" s="71"/>
      <c r="E623" s="71"/>
      <c r="F623" s="71"/>
      <c r="G623" s="71"/>
      <c r="H623" s="269"/>
      <c r="I623" s="43"/>
      <c r="J623" s="43"/>
      <c r="K623" s="43"/>
      <c r="L623" s="71"/>
      <c r="M623" s="71"/>
      <c r="N623" s="71"/>
      <c r="O623" s="71"/>
      <c r="P623" s="71"/>
      <c r="Q623" s="71"/>
      <c r="R623" s="71"/>
      <c r="S623" s="71"/>
      <c r="T623" s="43"/>
      <c r="U623" s="43"/>
      <c r="V623" s="43"/>
      <c r="W623" s="43"/>
      <c r="X623" s="43"/>
      <c r="Y623" s="71"/>
      <c r="Z623" s="71"/>
    </row>
    <row r="624" spans="1:26" ht="11.25" customHeight="1" x14ac:dyDescent="0.2">
      <c r="A624" s="71"/>
      <c r="B624" s="71"/>
      <c r="C624" s="71"/>
      <c r="D624" s="71"/>
      <c r="E624" s="71"/>
      <c r="F624" s="71"/>
      <c r="G624" s="71"/>
      <c r="H624" s="269"/>
      <c r="I624" s="43"/>
      <c r="J624" s="43"/>
      <c r="K624" s="43"/>
      <c r="L624" s="71"/>
      <c r="M624" s="71"/>
      <c r="N624" s="71"/>
      <c r="O624" s="71"/>
      <c r="P624" s="71"/>
      <c r="Q624" s="71"/>
      <c r="R624" s="71"/>
      <c r="S624" s="71"/>
      <c r="T624" s="43"/>
      <c r="U624" s="43"/>
      <c r="V624" s="43"/>
      <c r="W624" s="43"/>
      <c r="X624" s="43"/>
      <c r="Y624" s="71"/>
      <c r="Z624" s="71"/>
    </row>
    <row r="625" spans="1:26" ht="11.25" customHeight="1" x14ac:dyDescent="0.2">
      <c r="A625" s="71"/>
      <c r="B625" s="71"/>
      <c r="C625" s="71"/>
      <c r="D625" s="71"/>
      <c r="E625" s="71"/>
      <c r="F625" s="71"/>
      <c r="G625" s="71"/>
      <c r="H625" s="269"/>
      <c r="I625" s="43"/>
      <c r="J625" s="43"/>
      <c r="K625" s="43"/>
      <c r="L625" s="71"/>
      <c r="M625" s="71"/>
      <c r="N625" s="71"/>
      <c r="O625" s="71"/>
      <c r="P625" s="71"/>
      <c r="Q625" s="71"/>
      <c r="R625" s="71"/>
      <c r="S625" s="71"/>
      <c r="T625" s="43"/>
      <c r="U625" s="43"/>
      <c r="V625" s="43"/>
      <c r="W625" s="43"/>
      <c r="X625" s="43"/>
      <c r="Y625" s="71"/>
      <c r="Z625" s="71"/>
    </row>
    <row r="626" spans="1:26" ht="11.25" customHeight="1" x14ac:dyDescent="0.2">
      <c r="A626" s="71"/>
      <c r="B626" s="71"/>
      <c r="C626" s="71"/>
      <c r="D626" s="71"/>
      <c r="E626" s="71"/>
      <c r="F626" s="71"/>
      <c r="G626" s="71"/>
      <c r="H626" s="269"/>
      <c r="I626" s="43"/>
      <c r="J626" s="43"/>
      <c r="K626" s="43"/>
      <c r="L626" s="71"/>
      <c r="M626" s="71"/>
      <c r="N626" s="71"/>
      <c r="O626" s="71"/>
      <c r="P626" s="71"/>
      <c r="Q626" s="71"/>
      <c r="R626" s="71"/>
      <c r="S626" s="71"/>
      <c r="T626" s="43"/>
      <c r="U626" s="43"/>
      <c r="V626" s="43"/>
      <c r="W626" s="43"/>
      <c r="X626" s="43"/>
      <c r="Y626" s="71"/>
      <c r="Z626" s="71"/>
    </row>
    <row r="627" spans="1:26" ht="11.25" customHeight="1" x14ac:dyDescent="0.2">
      <c r="A627" s="71"/>
      <c r="B627" s="71"/>
      <c r="C627" s="71"/>
      <c r="D627" s="71"/>
      <c r="E627" s="71"/>
      <c r="F627" s="71"/>
      <c r="G627" s="71"/>
      <c r="H627" s="269"/>
      <c r="I627" s="43"/>
      <c r="J627" s="43"/>
      <c r="K627" s="43"/>
      <c r="L627" s="71"/>
      <c r="M627" s="71"/>
      <c r="N627" s="71"/>
      <c r="O627" s="71"/>
      <c r="P627" s="71"/>
      <c r="Q627" s="71"/>
      <c r="R627" s="71"/>
      <c r="S627" s="71"/>
      <c r="T627" s="43"/>
      <c r="U627" s="43"/>
      <c r="V627" s="43"/>
      <c r="W627" s="43"/>
      <c r="X627" s="43"/>
      <c r="Y627" s="71"/>
      <c r="Z627" s="71"/>
    </row>
    <row r="628" spans="1:26" ht="11.25" customHeight="1" x14ac:dyDescent="0.2">
      <c r="A628" s="71"/>
      <c r="B628" s="71"/>
      <c r="C628" s="71"/>
      <c r="D628" s="71"/>
      <c r="E628" s="71"/>
      <c r="F628" s="71"/>
      <c r="G628" s="71"/>
      <c r="H628" s="269"/>
      <c r="I628" s="43"/>
      <c r="J628" s="43"/>
      <c r="K628" s="43"/>
      <c r="L628" s="71"/>
      <c r="M628" s="71"/>
      <c r="N628" s="71"/>
      <c r="O628" s="71"/>
      <c r="P628" s="71"/>
      <c r="Q628" s="71"/>
      <c r="R628" s="71"/>
      <c r="S628" s="71"/>
      <c r="T628" s="43"/>
      <c r="U628" s="43"/>
      <c r="V628" s="43"/>
      <c r="W628" s="43"/>
      <c r="X628" s="43"/>
      <c r="Y628" s="71"/>
      <c r="Z628" s="71"/>
    </row>
    <row r="629" spans="1:26" ht="11.25" customHeight="1" x14ac:dyDescent="0.2">
      <c r="A629" s="71"/>
      <c r="B629" s="71"/>
      <c r="C629" s="71"/>
      <c r="D629" s="71"/>
      <c r="E629" s="71"/>
      <c r="F629" s="71"/>
      <c r="G629" s="71"/>
      <c r="H629" s="269"/>
      <c r="I629" s="43"/>
      <c r="J629" s="43"/>
      <c r="K629" s="43"/>
      <c r="L629" s="71"/>
      <c r="M629" s="71"/>
      <c r="N629" s="71"/>
      <c r="O629" s="71"/>
      <c r="P629" s="71"/>
      <c r="Q629" s="71"/>
      <c r="R629" s="71"/>
      <c r="S629" s="71"/>
      <c r="T629" s="43"/>
      <c r="U629" s="43"/>
      <c r="V629" s="43"/>
      <c r="W629" s="43"/>
      <c r="X629" s="43"/>
      <c r="Y629" s="71"/>
      <c r="Z629" s="71"/>
    </row>
    <row r="630" spans="1:26" ht="11.25" customHeight="1" x14ac:dyDescent="0.2">
      <c r="A630" s="71"/>
      <c r="B630" s="71"/>
      <c r="C630" s="71"/>
      <c r="D630" s="71"/>
      <c r="E630" s="71"/>
      <c r="F630" s="71"/>
      <c r="G630" s="71"/>
      <c r="H630" s="269"/>
      <c r="I630" s="43"/>
      <c r="J630" s="43"/>
      <c r="K630" s="43"/>
      <c r="L630" s="71"/>
      <c r="M630" s="71"/>
      <c r="N630" s="71"/>
      <c r="O630" s="71"/>
      <c r="P630" s="71"/>
      <c r="Q630" s="71"/>
      <c r="R630" s="71"/>
      <c r="S630" s="71"/>
      <c r="T630" s="43"/>
      <c r="U630" s="43"/>
      <c r="V630" s="43"/>
      <c r="W630" s="43"/>
      <c r="X630" s="43"/>
      <c r="Y630" s="71"/>
      <c r="Z630" s="71"/>
    </row>
    <row r="631" spans="1:26" ht="11.25" customHeight="1" x14ac:dyDescent="0.2">
      <c r="A631" s="71"/>
      <c r="B631" s="71"/>
      <c r="C631" s="71"/>
      <c r="D631" s="71"/>
      <c r="E631" s="71"/>
      <c r="F631" s="71"/>
      <c r="G631" s="71"/>
      <c r="H631" s="269"/>
      <c r="I631" s="43"/>
      <c r="J631" s="43"/>
      <c r="K631" s="43"/>
      <c r="L631" s="71"/>
      <c r="M631" s="71"/>
      <c r="N631" s="71"/>
      <c r="O631" s="71"/>
      <c r="P631" s="71"/>
      <c r="Q631" s="71"/>
      <c r="R631" s="71"/>
      <c r="S631" s="71"/>
      <c r="T631" s="43"/>
      <c r="U631" s="43"/>
      <c r="V631" s="43"/>
      <c r="W631" s="43"/>
      <c r="X631" s="43"/>
      <c r="Y631" s="71"/>
      <c r="Z631" s="71"/>
    </row>
    <row r="632" spans="1:26" ht="11.25" customHeight="1" x14ac:dyDescent="0.2">
      <c r="A632" s="71"/>
      <c r="B632" s="71"/>
      <c r="C632" s="71"/>
      <c r="D632" s="71"/>
      <c r="E632" s="71"/>
      <c r="F632" s="71"/>
      <c r="G632" s="71"/>
      <c r="H632" s="269"/>
      <c r="I632" s="43"/>
      <c r="J632" s="43"/>
      <c r="K632" s="43"/>
      <c r="L632" s="71"/>
      <c r="M632" s="71"/>
      <c r="N632" s="71"/>
      <c r="O632" s="71"/>
      <c r="P632" s="71"/>
      <c r="Q632" s="71"/>
      <c r="R632" s="71"/>
      <c r="S632" s="71"/>
      <c r="T632" s="43"/>
      <c r="U632" s="43"/>
      <c r="V632" s="43"/>
      <c r="W632" s="43"/>
      <c r="X632" s="43"/>
      <c r="Y632" s="71"/>
      <c r="Z632" s="71"/>
    </row>
    <row r="633" spans="1:26" ht="11.25" customHeight="1" x14ac:dyDescent="0.2">
      <c r="A633" s="71"/>
      <c r="B633" s="71"/>
      <c r="C633" s="71"/>
      <c r="D633" s="71"/>
      <c r="E633" s="71"/>
      <c r="F633" s="71"/>
      <c r="G633" s="71"/>
      <c r="H633" s="269"/>
      <c r="I633" s="43"/>
      <c r="J633" s="43"/>
      <c r="K633" s="43"/>
      <c r="L633" s="71"/>
      <c r="M633" s="71"/>
      <c r="N633" s="71"/>
      <c r="O633" s="71"/>
      <c r="P633" s="71"/>
      <c r="Q633" s="71"/>
      <c r="R633" s="71"/>
      <c r="S633" s="71"/>
      <c r="T633" s="43"/>
      <c r="U633" s="43"/>
      <c r="V633" s="43"/>
      <c r="W633" s="43"/>
      <c r="X633" s="43"/>
      <c r="Y633" s="71"/>
      <c r="Z633" s="71"/>
    </row>
    <row r="634" spans="1:26" ht="11.25" customHeight="1" x14ac:dyDescent="0.2">
      <c r="A634" s="71"/>
      <c r="B634" s="71"/>
      <c r="C634" s="71"/>
      <c r="D634" s="71"/>
      <c r="E634" s="71"/>
      <c r="F634" s="71"/>
      <c r="G634" s="71"/>
      <c r="H634" s="269"/>
      <c r="I634" s="43"/>
      <c r="J634" s="43"/>
      <c r="K634" s="43"/>
      <c r="L634" s="71"/>
      <c r="M634" s="71"/>
      <c r="N634" s="71"/>
      <c r="O634" s="71"/>
      <c r="P634" s="71"/>
      <c r="Q634" s="71"/>
      <c r="R634" s="71"/>
      <c r="S634" s="71"/>
      <c r="T634" s="43"/>
      <c r="U634" s="43"/>
      <c r="V634" s="43"/>
      <c r="W634" s="43"/>
      <c r="X634" s="43"/>
      <c r="Y634" s="71"/>
      <c r="Z634" s="71"/>
    </row>
    <row r="635" spans="1:26" ht="11.25" customHeight="1" x14ac:dyDescent="0.2">
      <c r="A635" s="71"/>
      <c r="B635" s="71"/>
      <c r="C635" s="71"/>
      <c r="D635" s="71"/>
      <c r="E635" s="71"/>
      <c r="F635" s="71"/>
      <c r="G635" s="71"/>
      <c r="H635" s="269"/>
      <c r="I635" s="43"/>
      <c r="J635" s="43"/>
      <c r="K635" s="43"/>
      <c r="L635" s="71"/>
      <c r="M635" s="71"/>
      <c r="N635" s="71"/>
      <c r="O635" s="71"/>
      <c r="P635" s="71"/>
      <c r="Q635" s="71"/>
      <c r="R635" s="71"/>
      <c r="S635" s="71"/>
      <c r="T635" s="43"/>
      <c r="U635" s="43"/>
      <c r="V635" s="43"/>
      <c r="W635" s="43"/>
      <c r="X635" s="43"/>
      <c r="Y635" s="71"/>
      <c r="Z635" s="71"/>
    </row>
    <row r="636" spans="1:26" ht="11.25" customHeight="1" x14ac:dyDescent="0.2">
      <c r="A636" s="71"/>
      <c r="B636" s="71"/>
      <c r="C636" s="71"/>
      <c r="D636" s="71"/>
      <c r="E636" s="71"/>
      <c r="F636" s="71"/>
      <c r="G636" s="71"/>
      <c r="H636" s="269"/>
      <c r="I636" s="43"/>
      <c r="J636" s="43"/>
      <c r="K636" s="43"/>
      <c r="L636" s="71"/>
      <c r="M636" s="71"/>
      <c r="N636" s="71"/>
      <c r="O636" s="71"/>
      <c r="P636" s="71"/>
      <c r="Q636" s="71"/>
      <c r="R636" s="71"/>
      <c r="S636" s="71"/>
      <c r="T636" s="43"/>
      <c r="U636" s="43"/>
      <c r="V636" s="43"/>
      <c r="W636" s="43"/>
      <c r="X636" s="43"/>
      <c r="Y636" s="71"/>
      <c r="Z636" s="71"/>
    </row>
    <row r="637" spans="1:26" ht="11.25" customHeight="1" x14ac:dyDescent="0.2">
      <c r="A637" s="71"/>
      <c r="B637" s="71"/>
      <c r="C637" s="71"/>
      <c r="D637" s="71"/>
      <c r="E637" s="71"/>
      <c r="F637" s="71"/>
      <c r="G637" s="71"/>
      <c r="H637" s="269"/>
      <c r="I637" s="43"/>
      <c r="J637" s="43"/>
      <c r="K637" s="43"/>
      <c r="L637" s="71"/>
      <c r="M637" s="71"/>
      <c r="N637" s="71"/>
      <c r="O637" s="71"/>
      <c r="P637" s="71"/>
      <c r="Q637" s="71"/>
      <c r="R637" s="71"/>
      <c r="S637" s="71"/>
      <c r="T637" s="43"/>
      <c r="U637" s="43"/>
      <c r="V637" s="43"/>
      <c r="W637" s="43"/>
      <c r="X637" s="43"/>
      <c r="Y637" s="71"/>
      <c r="Z637" s="71"/>
    </row>
    <row r="638" spans="1:26" ht="11.25" customHeight="1" x14ac:dyDescent="0.2">
      <c r="A638" s="71"/>
      <c r="B638" s="71"/>
      <c r="C638" s="71"/>
      <c r="D638" s="71"/>
      <c r="E638" s="71"/>
      <c r="F638" s="71"/>
      <c r="G638" s="71"/>
      <c r="H638" s="269"/>
      <c r="I638" s="43"/>
      <c r="J638" s="43"/>
      <c r="K638" s="43"/>
      <c r="L638" s="71"/>
      <c r="M638" s="71"/>
      <c r="N638" s="71"/>
      <c r="O638" s="71"/>
      <c r="P638" s="71"/>
      <c r="Q638" s="71"/>
      <c r="R638" s="71"/>
      <c r="S638" s="71"/>
      <c r="T638" s="43"/>
      <c r="U638" s="43"/>
      <c r="V638" s="43"/>
      <c r="W638" s="43"/>
      <c r="X638" s="43"/>
      <c r="Y638" s="71"/>
      <c r="Z638" s="71"/>
    </row>
    <row r="639" spans="1:26" ht="11.25" customHeight="1" x14ac:dyDescent="0.2">
      <c r="A639" s="71"/>
      <c r="B639" s="71"/>
      <c r="C639" s="71"/>
      <c r="D639" s="71"/>
      <c r="E639" s="71"/>
      <c r="F639" s="71"/>
      <c r="G639" s="71"/>
      <c r="H639" s="269"/>
      <c r="I639" s="43"/>
      <c r="J639" s="43"/>
      <c r="K639" s="43"/>
      <c r="L639" s="71"/>
      <c r="M639" s="71"/>
      <c r="N639" s="71"/>
      <c r="O639" s="71"/>
      <c r="P639" s="71"/>
      <c r="Q639" s="71"/>
      <c r="R639" s="71"/>
      <c r="S639" s="71"/>
      <c r="T639" s="43"/>
      <c r="U639" s="43"/>
      <c r="V639" s="43"/>
      <c r="W639" s="43"/>
      <c r="X639" s="43"/>
      <c r="Y639" s="71"/>
      <c r="Z639" s="71"/>
    </row>
    <row r="640" spans="1:26" ht="11.25" customHeight="1" x14ac:dyDescent="0.2">
      <c r="A640" s="71"/>
      <c r="B640" s="71"/>
      <c r="C640" s="71"/>
      <c r="D640" s="71"/>
      <c r="E640" s="71"/>
      <c r="F640" s="71"/>
      <c r="G640" s="71"/>
      <c r="H640" s="269"/>
      <c r="I640" s="43"/>
      <c r="J640" s="43"/>
      <c r="K640" s="43"/>
      <c r="L640" s="71"/>
      <c r="M640" s="71"/>
      <c r="N640" s="71"/>
      <c r="O640" s="71"/>
      <c r="P640" s="71"/>
      <c r="Q640" s="71"/>
      <c r="R640" s="71"/>
      <c r="S640" s="71"/>
      <c r="T640" s="43"/>
      <c r="U640" s="43"/>
      <c r="V640" s="43"/>
      <c r="W640" s="43"/>
      <c r="X640" s="43"/>
      <c r="Y640" s="71"/>
      <c r="Z640" s="71"/>
    </row>
    <row r="641" spans="1:26" ht="11.25" customHeight="1" x14ac:dyDescent="0.2">
      <c r="A641" s="71"/>
      <c r="B641" s="71"/>
      <c r="C641" s="71"/>
      <c r="D641" s="71"/>
      <c r="E641" s="71"/>
      <c r="F641" s="71"/>
      <c r="G641" s="71"/>
      <c r="H641" s="269"/>
      <c r="I641" s="43"/>
      <c r="J641" s="43"/>
      <c r="K641" s="43"/>
      <c r="L641" s="71"/>
      <c r="M641" s="71"/>
      <c r="N641" s="71"/>
      <c r="O641" s="71"/>
      <c r="P641" s="71"/>
      <c r="Q641" s="71"/>
      <c r="R641" s="71"/>
      <c r="S641" s="71"/>
      <c r="T641" s="43"/>
      <c r="U641" s="43"/>
      <c r="V641" s="43"/>
      <c r="W641" s="43"/>
      <c r="X641" s="43"/>
      <c r="Y641" s="71"/>
      <c r="Z641" s="71"/>
    </row>
    <row r="642" spans="1:26" ht="11.25" customHeight="1" x14ac:dyDescent="0.2">
      <c r="A642" s="71"/>
      <c r="B642" s="71"/>
      <c r="C642" s="71"/>
      <c r="D642" s="71"/>
      <c r="E642" s="71"/>
      <c r="F642" s="71"/>
      <c r="G642" s="71"/>
      <c r="H642" s="269"/>
      <c r="I642" s="43"/>
      <c r="J642" s="43"/>
      <c r="K642" s="43"/>
      <c r="L642" s="71"/>
      <c r="M642" s="71"/>
      <c r="N642" s="71"/>
      <c r="O642" s="71"/>
      <c r="P642" s="71"/>
      <c r="Q642" s="71"/>
      <c r="R642" s="71"/>
      <c r="S642" s="71"/>
      <c r="T642" s="43"/>
      <c r="U642" s="43"/>
      <c r="V642" s="43"/>
      <c r="W642" s="43"/>
      <c r="X642" s="43"/>
      <c r="Y642" s="71"/>
      <c r="Z642" s="71"/>
    </row>
    <row r="643" spans="1:26" ht="11.25" customHeight="1" x14ac:dyDescent="0.2">
      <c r="A643" s="71"/>
      <c r="B643" s="71"/>
      <c r="C643" s="71"/>
      <c r="D643" s="71"/>
      <c r="E643" s="71"/>
      <c r="F643" s="71"/>
      <c r="G643" s="71"/>
      <c r="H643" s="269"/>
      <c r="I643" s="43"/>
      <c r="J643" s="43"/>
      <c r="K643" s="43"/>
      <c r="L643" s="71"/>
      <c r="M643" s="71"/>
      <c r="N643" s="71"/>
      <c r="O643" s="71"/>
      <c r="P643" s="71"/>
      <c r="Q643" s="71"/>
      <c r="R643" s="71"/>
      <c r="S643" s="71"/>
      <c r="T643" s="43"/>
      <c r="U643" s="43"/>
      <c r="V643" s="43"/>
      <c r="W643" s="43"/>
      <c r="X643" s="43"/>
      <c r="Y643" s="71"/>
      <c r="Z643" s="71"/>
    </row>
    <row r="644" spans="1:26" ht="11.25" customHeight="1" x14ac:dyDescent="0.2">
      <c r="A644" s="71"/>
      <c r="B644" s="71"/>
      <c r="C644" s="71"/>
      <c r="D644" s="71"/>
      <c r="E644" s="71"/>
      <c r="F644" s="71"/>
      <c r="G644" s="71"/>
      <c r="H644" s="269"/>
      <c r="I644" s="43"/>
      <c r="J644" s="43"/>
      <c r="K644" s="43"/>
      <c r="L644" s="71"/>
      <c r="M644" s="71"/>
      <c r="N644" s="71"/>
      <c r="O644" s="71"/>
      <c r="P644" s="71"/>
      <c r="Q644" s="71"/>
      <c r="R644" s="71"/>
      <c r="S644" s="71"/>
      <c r="T644" s="43"/>
      <c r="U644" s="43"/>
      <c r="V644" s="43"/>
      <c r="W644" s="43"/>
      <c r="X644" s="43"/>
      <c r="Y644" s="71"/>
      <c r="Z644" s="71"/>
    </row>
    <row r="645" spans="1:26" ht="11.25" customHeight="1" x14ac:dyDescent="0.2">
      <c r="A645" s="71"/>
      <c r="B645" s="71"/>
      <c r="C645" s="71"/>
      <c r="D645" s="71"/>
      <c r="E645" s="71"/>
      <c r="F645" s="71"/>
      <c r="G645" s="71"/>
      <c r="H645" s="269"/>
      <c r="I645" s="43"/>
      <c r="J645" s="43"/>
      <c r="K645" s="43"/>
      <c r="L645" s="71"/>
      <c r="M645" s="71"/>
      <c r="N645" s="71"/>
      <c r="O645" s="71"/>
      <c r="P645" s="71"/>
      <c r="Q645" s="71"/>
      <c r="R645" s="71"/>
      <c r="S645" s="71"/>
      <c r="T645" s="43"/>
      <c r="U645" s="43"/>
      <c r="V645" s="43"/>
      <c r="W645" s="43"/>
      <c r="X645" s="43"/>
      <c r="Y645" s="71"/>
      <c r="Z645" s="71"/>
    </row>
    <row r="646" spans="1:26" ht="11.25" customHeight="1" x14ac:dyDescent="0.2">
      <c r="A646" s="71"/>
      <c r="B646" s="71"/>
      <c r="C646" s="71"/>
      <c r="D646" s="71"/>
      <c r="E646" s="71"/>
      <c r="F646" s="71"/>
      <c r="G646" s="71"/>
      <c r="H646" s="269"/>
      <c r="I646" s="43"/>
      <c r="J646" s="43"/>
      <c r="K646" s="43"/>
      <c r="L646" s="71"/>
      <c r="M646" s="71"/>
      <c r="N646" s="71"/>
      <c r="O646" s="71"/>
      <c r="P646" s="71"/>
      <c r="Q646" s="71"/>
      <c r="R646" s="71"/>
      <c r="S646" s="71"/>
      <c r="T646" s="43"/>
      <c r="U646" s="43"/>
      <c r="V646" s="43"/>
      <c r="W646" s="43"/>
      <c r="X646" s="43"/>
      <c r="Y646" s="71"/>
      <c r="Z646" s="71"/>
    </row>
    <row r="647" spans="1:26" ht="11.25" customHeight="1" x14ac:dyDescent="0.2">
      <c r="A647" s="71"/>
      <c r="B647" s="71"/>
      <c r="C647" s="71"/>
      <c r="D647" s="71"/>
      <c r="E647" s="71"/>
      <c r="F647" s="71"/>
      <c r="G647" s="71"/>
      <c r="H647" s="269"/>
      <c r="I647" s="43"/>
      <c r="J647" s="43"/>
      <c r="K647" s="43"/>
      <c r="L647" s="71"/>
      <c r="M647" s="71"/>
      <c r="N647" s="71"/>
      <c r="O647" s="71"/>
      <c r="P647" s="71"/>
      <c r="Q647" s="71"/>
      <c r="R647" s="71"/>
      <c r="S647" s="71"/>
      <c r="T647" s="43"/>
      <c r="U647" s="43"/>
      <c r="V647" s="43"/>
      <c r="W647" s="43"/>
      <c r="X647" s="43"/>
      <c r="Y647" s="71"/>
      <c r="Z647" s="71"/>
    </row>
    <row r="648" spans="1:26" ht="11.25" customHeight="1" x14ac:dyDescent="0.2">
      <c r="A648" s="71"/>
      <c r="B648" s="71"/>
      <c r="C648" s="71"/>
      <c r="D648" s="71"/>
      <c r="E648" s="71"/>
      <c r="F648" s="71"/>
      <c r="G648" s="71"/>
      <c r="H648" s="269"/>
      <c r="I648" s="43"/>
      <c r="J648" s="43"/>
      <c r="K648" s="43"/>
      <c r="L648" s="71"/>
      <c r="M648" s="71"/>
      <c r="N648" s="71"/>
      <c r="O648" s="71"/>
      <c r="P648" s="71"/>
      <c r="Q648" s="71"/>
      <c r="R648" s="71"/>
      <c r="S648" s="71"/>
      <c r="T648" s="43"/>
      <c r="U648" s="43"/>
      <c r="V648" s="43"/>
      <c r="W648" s="43"/>
      <c r="X648" s="43"/>
      <c r="Y648" s="71"/>
      <c r="Z648" s="71"/>
    </row>
    <row r="649" spans="1:26" ht="11.25" customHeight="1" x14ac:dyDescent="0.2">
      <c r="A649" s="71"/>
      <c r="B649" s="71"/>
      <c r="C649" s="71"/>
      <c r="D649" s="71"/>
      <c r="E649" s="71"/>
      <c r="F649" s="71"/>
      <c r="G649" s="71"/>
      <c r="H649" s="269"/>
      <c r="I649" s="43"/>
      <c r="J649" s="43"/>
      <c r="K649" s="43"/>
      <c r="L649" s="71"/>
      <c r="M649" s="71"/>
      <c r="N649" s="71"/>
      <c r="O649" s="71"/>
      <c r="P649" s="71"/>
      <c r="Q649" s="71"/>
      <c r="R649" s="71"/>
      <c r="S649" s="71"/>
      <c r="T649" s="43"/>
      <c r="U649" s="43"/>
      <c r="V649" s="43"/>
      <c r="W649" s="43"/>
      <c r="X649" s="43"/>
      <c r="Y649" s="71"/>
      <c r="Z649" s="71"/>
    </row>
    <row r="650" spans="1:26" ht="11.25" customHeight="1" x14ac:dyDescent="0.2">
      <c r="A650" s="71"/>
      <c r="B650" s="71"/>
      <c r="C650" s="71"/>
      <c r="D650" s="71"/>
      <c r="E650" s="71"/>
      <c r="F650" s="71"/>
      <c r="G650" s="71"/>
      <c r="H650" s="269"/>
      <c r="I650" s="43"/>
      <c r="J650" s="43"/>
      <c r="K650" s="43"/>
      <c r="L650" s="71"/>
      <c r="M650" s="71"/>
      <c r="N650" s="71"/>
      <c r="O650" s="71"/>
      <c r="P650" s="71"/>
      <c r="Q650" s="71"/>
      <c r="R650" s="71"/>
      <c r="S650" s="71"/>
      <c r="T650" s="43"/>
      <c r="U650" s="43"/>
      <c r="V650" s="43"/>
      <c r="W650" s="43"/>
      <c r="X650" s="43"/>
      <c r="Y650" s="71"/>
      <c r="Z650" s="71"/>
    </row>
    <row r="651" spans="1:26" ht="11.25" customHeight="1" x14ac:dyDescent="0.2">
      <c r="A651" s="71"/>
      <c r="B651" s="71"/>
      <c r="C651" s="71"/>
      <c r="D651" s="71"/>
      <c r="E651" s="71"/>
      <c r="F651" s="71"/>
      <c r="G651" s="71"/>
      <c r="H651" s="269"/>
      <c r="I651" s="43"/>
      <c r="J651" s="43"/>
      <c r="K651" s="43"/>
      <c r="L651" s="71"/>
      <c r="M651" s="71"/>
      <c r="N651" s="71"/>
      <c r="O651" s="71"/>
      <c r="P651" s="71"/>
      <c r="Q651" s="71"/>
      <c r="R651" s="71"/>
      <c r="S651" s="71"/>
      <c r="T651" s="43"/>
      <c r="U651" s="43"/>
      <c r="V651" s="43"/>
      <c r="W651" s="43"/>
      <c r="X651" s="43"/>
      <c r="Y651" s="71"/>
      <c r="Z651" s="71"/>
    </row>
    <row r="652" spans="1:26" ht="11.25" customHeight="1" x14ac:dyDescent="0.2">
      <c r="A652" s="71"/>
      <c r="B652" s="71"/>
      <c r="C652" s="71"/>
      <c r="D652" s="71"/>
      <c r="E652" s="71"/>
      <c r="F652" s="71"/>
      <c r="G652" s="71"/>
      <c r="H652" s="269"/>
      <c r="I652" s="43"/>
      <c r="J652" s="43"/>
      <c r="K652" s="43"/>
      <c r="L652" s="71"/>
      <c r="M652" s="71"/>
      <c r="N652" s="71"/>
      <c r="O652" s="71"/>
      <c r="P652" s="71"/>
      <c r="Q652" s="71"/>
      <c r="R652" s="71"/>
      <c r="S652" s="71"/>
      <c r="T652" s="43"/>
      <c r="U652" s="43"/>
      <c r="V652" s="43"/>
      <c r="W652" s="43"/>
      <c r="X652" s="43"/>
      <c r="Y652" s="71"/>
      <c r="Z652" s="71"/>
    </row>
    <row r="653" spans="1:26" ht="11.25" customHeight="1" x14ac:dyDescent="0.2">
      <c r="A653" s="71"/>
      <c r="B653" s="71"/>
      <c r="C653" s="71"/>
      <c r="D653" s="71"/>
      <c r="E653" s="71"/>
      <c r="F653" s="71"/>
      <c r="G653" s="71"/>
      <c r="H653" s="269"/>
      <c r="I653" s="43"/>
      <c r="J653" s="43"/>
      <c r="K653" s="43"/>
      <c r="L653" s="71"/>
      <c r="M653" s="71"/>
      <c r="N653" s="71"/>
      <c r="O653" s="71"/>
      <c r="P653" s="71"/>
      <c r="Q653" s="71"/>
      <c r="R653" s="71"/>
      <c r="S653" s="71"/>
      <c r="T653" s="43"/>
      <c r="U653" s="43"/>
      <c r="V653" s="43"/>
      <c r="W653" s="43"/>
      <c r="X653" s="43"/>
      <c r="Y653" s="71"/>
      <c r="Z653" s="71"/>
    </row>
    <row r="654" spans="1:26" ht="11.25" customHeight="1" x14ac:dyDescent="0.2">
      <c r="A654" s="71"/>
      <c r="B654" s="71"/>
      <c r="C654" s="71"/>
      <c r="D654" s="71"/>
      <c r="E654" s="71"/>
      <c r="F654" s="71"/>
      <c r="G654" s="71"/>
      <c r="H654" s="269"/>
      <c r="I654" s="43"/>
      <c r="J654" s="43"/>
      <c r="K654" s="43"/>
      <c r="L654" s="71"/>
      <c r="M654" s="71"/>
      <c r="N654" s="71"/>
      <c r="O654" s="71"/>
      <c r="P654" s="71"/>
      <c r="Q654" s="71"/>
      <c r="R654" s="71"/>
      <c r="S654" s="71"/>
      <c r="T654" s="43"/>
      <c r="U654" s="43"/>
      <c r="V654" s="43"/>
      <c r="W654" s="43"/>
      <c r="X654" s="43"/>
      <c r="Y654" s="71"/>
      <c r="Z654" s="71"/>
    </row>
    <row r="655" spans="1:26" ht="11.25" customHeight="1" x14ac:dyDescent="0.2">
      <c r="A655" s="71"/>
      <c r="B655" s="71"/>
      <c r="C655" s="71"/>
      <c r="D655" s="71"/>
      <c r="E655" s="71"/>
      <c r="F655" s="71"/>
      <c r="G655" s="71"/>
      <c r="H655" s="269"/>
      <c r="I655" s="43"/>
      <c r="J655" s="43"/>
      <c r="K655" s="43"/>
      <c r="L655" s="71"/>
      <c r="M655" s="71"/>
      <c r="N655" s="71"/>
      <c r="O655" s="71"/>
      <c r="P655" s="71"/>
      <c r="Q655" s="71"/>
      <c r="R655" s="71"/>
      <c r="S655" s="71"/>
      <c r="T655" s="43"/>
      <c r="U655" s="43"/>
      <c r="V655" s="43"/>
      <c r="W655" s="43"/>
      <c r="X655" s="43"/>
      <c r="Y655" s="71"/>
      <c r="Z655" s="71"/>
    </row>
    <row r="656" spans="1:26" ht="11.25" customHeight="1" x14ac:dyDescent="0.2">
      <c r="A656" s="71"/>
      <c r="B656" s="71"/>
      <c r="C656" s="71"/>
      <c r="D656" s="71"/>
      <c r="E656" s="71"/>
      <c r="F656" s="71"/>
      <c r="G656" s="71"/>
      <c r="H656" s="269"/>
      <c r="I656" s="43"/>
      <c r="J656" s="43"/>
      <c r="K656" s="43"/>
      <c r="L656" s="71"/>
      <c r="M656" s="71"/>
      <c r="N656" s="71"/>
      <c r="O656" s="71"/>
      <c r="P656" s="71"/>
      <c r="Q656" s="71"/>
      <c r="R656" s="71"/>
      <c r="S656" s="71"/>
      <c r="T656" s="43"/>
      <c r="U656" s="43"/>
      <c r="V656" s="43"/>
      <c r="W656" s="43"/>
      <c r="X656" s="43"/>
      <c r="Y656" s="71"/>
      <c r="Z656" s="71"/>
    </row>
    <row r="657" spans="1:26" ht="11.25" customHeight="1" x14ac:dyDescent="0.2">
      <c r="A657" s="71"/>
      <c r="B657" s="71"/>
      <c r="C657" s="71"/>
      <c r="D657" s="71"/>
      <c r="E657" s="71"/>
      <c r="F657" s="71"/>
      <c r="G657" s="71"/>
      <c r="H657" s="269"/>
      <c r="I657" s="43"/>
      <c r="J657" s="43"/>
      <c r="K657" s="43"/>
      <c r="L657" s="71"/>
      <c r="M657" s="71"/>
      <c r="N657" s="71"/>
      <c r="O657" s="71"/>
      <c r="P657" s="71"/>
      <c r="Q657" s="71"/>
      <c r="R657" s="71"/>
      <c r="S657" s="71"/>
      <c r="T657" s="43"/>
      <c r="U657" s="43"/>
      <c r="V657" s="43"/>
      <c r="W657" s="43"/>
      <c r="X657" s="43"/>
      <c r="Y657" s="71"/>
      <c r="Z657" s="71"/>
    </row>
    <row r="658" spans="1:26" ht="11.25" customHeight="1" x14ac:dyDescent="0.2">
      <c r="A658" s="71"/>
      <c r="B658" s="71"/>
      <c r="C658" s="71"/>
      <c r="D658" s="71"/>
      <c r="E658" s="71"/>
      <c r="F658" s="71"/>
      <c r="G658" s="71"/>
      <c r="H658" s="269"/>
      <c r="I658" s="43"/>
      <c r="J658" s="43"/>
      <c r="K658" s="43"/>
      <c r="L658" s="71"/>
      <c r="M658" s="71"/>
      <c r="N658" s="71"/>
      <c r="O658" s="71"/>
      <c r="P658" s="71"/>
      <c r="Q658" s="71"/>
      <c r="R658" s="71"/>
      <c r="S658" s="71"/>
      <c r="T658" s="43"/>
      <c r="U658" s="43"/>
      <c r="V658" s="43"/>
      <c r="W658" s="43"/>
      <c r="X658" s="43"/>
      <c r="Y658" s="71"/>
      <c r="Z658" s="71"/>
    </row>
    <row r="659" spans="1:26" ht="11.25" customHeight="1" x14ac:dyDescent="0.2">
      <c r="A659" s="71"/>
      <c r="B659" s="71"/>
      <c r="C659" s="71"/>
      <c r="D659" s="71"/>
      <c r="E659" s="71"/>
      <c r="F659" s="71"/>
      <c r="G659" s="71"/>
      <c r="H659" s="269"/>
      <c r="I659" s="43"/>
      <c r="J659" s="43"/>
      <c r="K659" s="43"/>
      <c r="L659" s="71"/>
      <c r="M659" s="71"/>
      <c r="N659" s="71"/>
      <c r="O659" s="71"/>
      <c r="P659" s="71"/>
      <c r="Q659" s="71"/>
      <c r="R659" s="71"/>
      <c r="S659" s="71"/>
      <c r="T659" s="43"/>
      <c r="U659" s="43"/>
      <c r="V659" s="43"/>
      <c r="W659" s="43"/>
      <c r="X659" s="43"/>
      <c r="Y659" s="71"/>
      <c r="Z659" s="71"/>
    </row>
    <row r="660" spans="1:26" ht="11.25" customHeight="1" x14ac:dyDescent="0.2">
      <c r="A660" s="71"/>
      <c r="B660" s="71"/>
      <c r="C660" s="71"/>
      <c r="D660" s="71"/>
      <c r="E660" s="71"/>
      <c r="F660" s="71"/>
      <c r="G660" s="71"/>
      <c r="H660" s="269"/>
      <c r="I660" s="43"/>
      <c r="J660" s="43"/>
      <c r="K660" s="43"/>
      <c r="L660" s="71"/>
      <c r="M660" s="71"/>
      <c r="N660" s="71"/>
      <c r="O660" s="71"/>
      <c r="P660" s="71"/>
      <c r="Q660" s="71"/>
      <c r="R660" s="71"/>
      <c r="S660" s="71"/>
      <c r="T660" s="43"/>
      <c r="U660" s="43"/>
      <c r="V660" s="43"/>
      <c r="W660" s="43"/>
      <c r="X660" s="43"/>
      <c r="Y660" s="71"/>
      <c r="Z660" s="71"/>
    </row>
    <row r="661" spans="1:26" ht="11.25" customHeight="1" x14ac:dyDescent="0.2">
      <c r="A661" s="71"/>
      <c r="B661" s="71"/>
      <c r="C661" s="71"/>
      <c r="D661" s="71"/>
      <c r="E661" s="71"/>
      <c r="F661" s="71"/>
      <c r="G661" s="71"/>
      <c r="H661" s="269"/>
      <c r="I661" s="43"/>
      <c r="J661" s="43"/>
      <c r="K661" s="43"/>
      <c r="L661" s="71"/>
      <c r="M661" s="71"/>
      <c r="N661" s="71"/>
      <c r="O661" s="71"/>
      <c r="P661" s="71"/>
      <c r="Q661" s="71"/>
      <c r="R661" s="71"/>
      <c r="S661" s="71"/>
      <c r="T661" s="43"/>
      <c r="U661" s="43"/>
      <c r="V661" s="43"/>
      <c r="W661" s="43"/>
      <c r="X661" s="43"/>
      <c r="Y661" s="71"/>
      <c r="Z661" s="71"/>
    </row>
    <row r="662" spans="1:26" ht="11.25" customHeight="1" x14ac:dyDescent="0.2">
      <c r="A662" s="71"/>
      <c r="B662" s="71"/>
      <c r="C662" s="71"/>
      <c r="D662" s="71"/>
      <c r="E662" s="71"/>
      <c r="F662" s="71"/>
      <c r="G662" s="71"/>
      <c r="H662" s="269"/>
      <c r="I662" s="43"/>
      <c r="J662" s="43"/>
      <c r="K662" s="43"/>
      <c r="L662" s="71"/>
      <c r="M662" s="71"/>
      <c r="N662" s="71"/>
      <c r="O662" s="71"/>
      <c r="P662" s="71"/>
      <c r="Q662" s="71"/>
      <c r="R662" s="71"/>
      <c r="S662" s="71"/>
      <c r="T662" s="43"/>
      <c r="U662" s="43"/>
      <c r="V662" s="43"/>
      <c r="W662" s="43"/>
      <c r="X662" s="43"/>
      <c r="Y662" s="71"/>
      <c r="Z662" s="71"/>
    </row>
    <row r="663" spans="1:26" ht="11.25" customHeight="1" x14ac:dyDescent="0.2">
      <c r="A663" s="71"/>
      <c r="B663" s="71"/>
      <c r="C663" s="71"/>
      <c r="D663" s="71"/>
      <c r="E663" s="71"/>
      <c r="F663" s="71"/>
      <c r="G663" s="71"/>
      <c r="H663" s="269"/>
      <c r="I663" s="43"/>
      <c r="J663" s="43"/>
      <c r="K663" s="43"/>
      <c r="L663" s="71"/>
      <c r="M663" s="71"/>
      <c r="N663" s="71"/>
      <c r="O663" s="71"/>
      <c r="P663" s="71"/>
      <c r="Q663" s="71"/>
      <c r="R663" s="71"/>
      <c r="S663" s="71"/>
      <c r="T663" s="43"/>
      <c r="U663" s="43"/>
      <c r="V663" s="43"/>
      <c r="W663" s="43"/>
      <c r="X663" s="43"/>
      <c r="Y663" s="71"/>
      <c r="Z663" s="71"/>
    </row>
    <row r="664" spans="1:26" ht="11.25" customHeight="1" x14ac:dyDescent="0.2">
      <c r="A664" s="71"/>
      <c r="B664" s="71"/>
      <c r="C664" s="71"/>
      <c r="D664" s="71"/>
      <c r="E664" s="71"/>
      <c r="F664" s="71"/>
      <c r="G664" s="71"/>
      <c r="H664" s="269"/>
      <c r="I664" s="43"/>
      <c r="J664" s="43"/>
      <c r="K664" s="43"/>
      <c r="L664" s="71"/>
      <c r="M664" s="71"/>
      <c r="N664" s="71"/>
      <c r="O664" s="71"/>
      <c r="P664" s="71"/>
      <c r="Q664" s="71"/>
      <c r="R664" s="71"/>
      <c r="S664" s="71"/>
      <c r="T664" s="43"/>
      <c r="U664" s="43"/>
      <c r="V664" s="43"/>
      <c r="W664" s="43"/>
      <c r="X664" s="43"/>
      <c r="Y664" s="71"/>
      <c r="Z664" s="71"/>
    </row>
    <row r="665" spans="1:26" ht="11.25" customHeight="1" x14ac:dyDescent="0.2">
      <c r="A665" s="71"/>
      <c r="B665" s="71"/>
      <c r="C665" s="71"/>
      <c r="D665" s="71"/>
      <c r="E665" s="71"/>
      <c r="F665" s="71"/>
      <c r="G665" s="71"/>
      <c r="H665" s="269"/>
      <c r="I665" s="43"/>
      <c r="J665" s="43"/>
      <c r="K665" s="43"/>
      <c r="L665" s="71"/>
      <c r="M665" s="71"/>
      <c r="N665" s="71"/>
      <c r="O665" s="71"/>
      <c r="P665" s="71"/>
      <c r="Q665" s="71"/>
      <c r="R665" s="71"/>
      <c r="S665" s="71"/>
      <c r="T665" s="43"/>
      <c r="U665" s="43"/>
      <c r="V665" s="43"/>
      <c r="W665" s="43"/>
      <c r="X665" s="43"/>
      <c r="Y665" s="71"/>
      <c r="Z665" s="71"/>
    </row>
    <row r="666" spans="1:26" ht="11.25" customHeight="1" x14ac:dyDescent="0.2">
      <c r="A666" s="71"/>
      <c r="B666" s="71"/>
      <c r="C666" s="71"/>
      <c r="D666" s="71"/>
      <c r="E666" s="71"/>
      <c r="F666" s="71"/>
      <c r="G666" s="71"/>
      <c r="H666" s="269"/>
      <c r="I666" s="43"/>
      <c r="J666" s="43"/>
      <c r="K666" s="43"/>
      <c r="L666" s="71"/>
      <c r="M666" s="71"/>
      <c r="N666" s="71"/>
      <c r="O666" s="71"/>
      <c r="P666" s="71"/>
      <c r="Q666" s="71"/>
      <c r="R666" s="71"/>
      <c r="S666" s="71"/>
      <c r="T666" s="43"/>
      <c r="U666" s="43"/>
      <c r="V666" s="43"/>
      <c r="W666" s="43"/>
      <c r="X666" s="43"/>
      <c r="Y666" s="71"/>
      <c r="Z666" s="71"/>
    </row>
    <row r="667" spans="1:26" ht="11.25" customHeight="1" x14ac:dyDescent="0.2">
      <c r="A667" s="71"/>
      <c r="B667" s="71"/>
      <c r="C667" s="71"/>
      <c r="D667" s="71"/>
      <c r="E667" s="71"/>
      <c r="F667" s="71"/>
      <c r="G667" s="71"/>
      <c r="H667" s="269"/>
      <c r="I667" s="43"/>
      <c r="J667" s="43"/>
      <c r="K667" s="43"/>
      <c r="L667" s="71"/>
      <c r="M667" s="71"/>
      <c r="N667" s="71"/>
      <c r="O667" s="71"/>
      <c r="P667" s="71"/>
      <c r="Q667" s="71"/>
      <c r="R667" s="71"/>
      <c r="S667" s="71"/>
      <c r="T667" s="43"/>
      <c r="U667" s="43"/>
      <c r="V667" s="43"/>
      <c r="W667" s="43"/>
      <c r="X667" s="43"/>
      <c r="Y667" s="71"/>
      <c r="Z667" s="71"/>
    </row>
    <row r="668" spans="1:26" ht="11.25" customHeight="1" x14ac:dyDescent="0.2">
      <c r="A668" s="71"/>
      <c r="B668" s="71"/>
      <c r="C668" s="71"/>
      <c r="D668" s="71"/>
      <c r="E668" s="71"/>
      <c r="F668" s="71"/>
      <c r="G668" s="71"/>
      <c r="H668" s="269"/>
      <c r="I668" s="43"/>
      <c r="J668" s="43"/>
      <c r="K668" s="43"/>
      <c r="L668" s="71"/>
      <c r="M668" s="71"/>
      <c r="N668" s="71"/>
      <c r="O668" s="71"/>
      <c r="P668" s="71"/>
      <c r="Q668" s="71"/>
      <c r="R668" s="71"/>
      <c r="S668" s="71"/>
      <c r="T668" s="43"/>
      <c r="U668" s="43"/>
      <c r="V668" s="43"/>
      <c r="W668" s="43"/>
      <c r="X668" s="43"/>
      <c r="Y668" s="71"/>
      <c r="Z668" s="71"/>
    </row>
    <row r="669" spans="1:26" ht="11.25" customHeight="1" x14ac:dyDescent="0.2">
      <c r="A669" s="71"/>
      <c r="B669" s="71"/>
      <c r="C669" s="71"/>
      <c r="D669" s="71"/>
      <c r="E669" s="71"/>
      <c r="F669" s="71"/>
      <c r="G669" s="71"/>
      <c r="H669" s="269"/>
      <c r="I669" s="43"/>
      <c r="J669" s="43"/>
      <c r="K669" s="43"/>
      <c r="L669" s="71"/>
      <c r="M669" s="71"/>
      <c r="N669" s="71"/>
      <c r="O669" s="71"/>
      <c r="P669" s="71"/>
      <c r="Q669" s="71"/>
      <c r="R669" s="71"/>
      <c r="S669" s="71"/>
      <c r="T669" s="43"/>
      <c r="U669" s="43"/>
      <c r="V669" s="43"/>
      <c r="W669" s="43"/>
      <c r="X669" s="43"/>
      <c r="Y669" s="71"/>
      <c r="Z669" s="71"/>
    </row>
    <row r="670" spans="1:26" ht="11.25" customHeight="1" x14ac:dyDescent="0.2">
      <c r="A670" s="71"/>
      <c r="B670" s="71"/>
      <c r="C670" s="71"/>
      <c r="D670" s="71"/>
      <c r="E670" s="71"/>
      <c r="F670" s="71"/>
      <c r="G670" s="71"/>
      <c r="H670" s="269"/>
      <c r="I670" s="43"/>
      <c r="J670" s="43"/>
      <c r="K670" s="43"/>
      <c r="L670" s="71"/>
      <c r="M670" s="71"/>
      <c r="N670" s="71"/>
      <c r="O670" s="71"/>
      <c r="P670" s="71"/>
      <c r="Q670" s="71"/>
      <c r="R670" s="71"/>
      <c r="S670" s="71"/>
      <c r="T670" s="43"/>
      <c r="U670" s="43"/>
      <c r="V670" s="43"/>
      <c r="W670" s="43"/>
      <c r="X670" s="43"/>
      <c r="Y670" s="71"/>
      <c r="Z670" s="71"/>
    </row>
    <row r="671" spans="1:26" ht="11.25" customHeight="1" x14ac:dyDescent="0.2">
      <c r="A671" s="71"/>
      <c r="B671" s="71"/>
      <c r="C671" s="71"/>
      <c r="D671" s="71"/>
      <c r="E671" s="71"/>
      <c r="F671" s="71"/>
      <c r="G671" s="71"/>
      <c r="H671" s="269"/>
      <c r="I671" s="43"/>
      <c r="J671" s="43"/>
      <c r="K671" s="43"/>
      <c r="L671" s="71"/>
      <c r="M671" s="71"/>
      <c r="N671" s="71"/>
      <c r="O671" s="71"/>
      <c r="P671" s="71"/>
      <c r="Q671" s="71"/>
      <c r="R671" s="71"/>
      <c r="S671" s="71"/>
      <c r="T671" s="43"/>
      <c r="U671" s="43"/>
      <c r="V671" s="43"/>
      <c r="W671" s="43"/>
      <c r="X671" s="43"/>
      <c r="Y671" s="71"/>
      <c r="Z671" s="71"/>
    </row>
    <row r="672" spans="1:26" ht="11.25" customHeight="1" x14ac:dyDescent="0.2">
      <c r="A672" s="71"/>
      <c r="B672" s="71"/>
      <c r="C672" s="71"/>
      <c r="D672" s="71"/>
      <c r="E672" s="71"/>
      <c r="F672" s="71"/>
      <c r="G672" s="71"/>
      <c r="H672" s="269"/>
      <c r="I672" s="43"/>
      <c r="J672" s="43"/>
      <c r="K672" s="43"/>
      <c r="L672" s="71"/>
      <c r="M672" s="71"/>
      <c r="N672" s="71"/>
      <c r="O672" s="71"/>
      <c r="P672" s="71"/>
      <c r="Q672" s="71"/>
      <c r="R672" s="71"/>
      <c r="S672" s="71"/>
      <c r="T672" s="43"/>
      <c r="U672" s="43"/>
      <c r="V672" s="43"/>
      <c r="W672" s="43"/>
      <c r="X672" s="43"/>
      <c r="Y672" s="71"/>
      <c r="Z672" s="71"/>
    </row>
    <row r="673" spans="1:26" ht="11.25" customHeight="1" x14ac:dyDescent="0.2">
      <c r="A673" s="71"/>
      <c r="B673" s="71"/>
      <c r="C673" s="71"/>
      <c r="D673" s="71"/>
      <c r="E673" s="71"/>
      <c r="F673" s="71"/>
      <c r="G673" s="71"/>
      <c r="H673" s="269"/>
      <c r="I673" s="43"/>
      <c r="J673" s="43"/>
      <c r="K673" s="43"/>
      <c r="L673" s="71"/>
      <c r="M673" s="71"/>
      <c r="N673" s="71"/>
      <c r="O673" s="71"/>
      <c r="P673" s="71"/>
      <c r="Q673" s="71"/>
      <c r="R673" s="71"/>
      <c r="S673" s="71"/>
      <c r="T673" s="43"/>
      <c r="U673" s="43"/>
      <c r="V673" s="43"/>
      <c r="W673" s="43"/>
      <c r="X673" s="43"/>
      <c r="Y673" s="71"/>
      <c r="Z673" s="71"/>
    </row>
    <row r="674" spans="1:26" ht="11.25" customHeight="1" x14ac:dyDescent="0.2">
      <c r="A674" s="71"/>
      <c r="B674" s="71"/>
      <c r="C674" s="71"/>
      <c r="D674" s="71"/>
      <c r="E674" s="71"/>
      <c r="F674" s="71"/>
      <c r="G674" s="71"/>
      <c r="H674" s="269"/>
      <c r="I674" s="43"/>
      <c r="J674" s="43"/>
      <c r="K674" s="43"/>
      <c r="L674" s="71"/>
      <c r="M674" s="71"/>
      <c r="N674" s="71"/>
      <c r="O674" s="71"/>
      <c r="P674" s="71"/>
      <c r="Q674" s="71"/>
      <c r="R674" s="71"/>
      <c r="S674" s="71"/>
      <c r="T674" s="43"/>
      <c r="U674" s="43"/>
      <c r="V674" s="43"/>
      <c r="W674" s="43"/>
      <c r="X674" s="43"/>
      <c r="Y674" s="71"/>
      <c r="Z674" s="71"/>
    </row>
    <row r="675" spans="1:26" ht="11.25" customHeight="1" x14ac:dyDescent="0.2">
      <c r="A675" s="71"/>
      <c r="B675" s="71"/>
      <c r="C675" s="71"/>
      <c r="D675" s="71"/>
      <c r="E675" s="71"/>
      <c r="F675" s="71"/>
      <c r="G675" s="71"/>
      <c r="H675" s="269"/>
      <c r="I675" s="43"/>
      <c r="J675" s="43"/>
      <c r="K675" s="43"/>
      <c r="L675" s="71"/>
      <c r="M675" s="71"/>
      <c r="N675" s="71"/>
      <c r="O675" s="71"/>
      <c r="P675" s="71"/>
      <c r="Q675" s="71"/>
      <c r="R675" s="71"/>
      <c r="S675" s="71"/>
      <c r="T675" s="43"/>
      <c r="U675" s="43"/>
      <c r="V675" s="43"/>
      <c r="W675" s="43"/>
      <c r="X675" s="43"/>
      <c r="Y675" s="71"/>
      <c r="Z675" s="71"/>
    </row>
    <row r="676" spans="1:26" ht="11.25" customHeight="1" x14ac:dyDescent="0.2">
      <c r="A676" s="71"/>
      <c r="B676" s="71"/>
      <c r="C676" s="71"/>
      <c r="D676" s="71"/>
      <c r="E676" s="71"/>
      <c r="F676" s="71"/>
      <c r="G676" s="71"/>
      <c r="H676" s="269"/>
      <c r="I676" s="43"/>
      <c r="J676" s="43"/>
      <c r="K676" s="43"/>
      <c r="L676" s="71"/>
      <c r="M676" s="71"/>
      <c r="N676" s="71"/>
      <c r="O676" s="71"/>
      <c r="P676" s="71"/>
      <c r="Q676" s="71"/>
      <c r="R676" s="71"/>
      <c r="S676" s="71"/>
      <c r="T676" s="43"/>
      <c r="U676" s="43"/>
      <c r="V676" s="43"/>
      <c r="W676" s="43"/>
      <c r="X676" s="43"/>
      <c r="Y676" s="71"/>
      <c r="Z676" s="71"/>
    </row>
    <row r="677" spans="1:26" ht="11.25" customHeight="1" x14ac:dyDescent="0.2">
      <c r="A677" s="71"/>
      <c r="B677" s="71"/>
      <c r="C677" s="71"/>
      <c r="D677" s="71"/>
      <c r="E677" s="71"/>
      <c r="F677" s="71"/>
      <c r="G677" s="71"/>
      <c r="H677" s="269"/>
      <c r="I677" s="43"/>
      <c r="J677" s="43"/>
      <c r="K677" s="43"/>
      <c r="L677" s="71"/>
      <c r="M677" s="71"/>
      <c r="N677" s="71"/>
      <c r="O677" s="71"/>
      <c r="P677" s="71"/>
      <c r="Q677" s="71"/>
      <c r="R677" s="71"/>
      <c r="S677" s="71"/>
      <c r="T677" s="43"/>
      <c r="U677" s="43"/>
      <c r="V677" s="43"/>
      <c r="W677" s="43"/>
      <c r="X677" s="43"/>
      <c r="Y677" s="71"/>
      <c r="Z677" s="71"/>
    </row>
    <row r="678" spans="1:26" ht="11.25" customHeight="1" x14ac:dyDescent="0.2">
      <c r="A678" s="71"/>
      <c r="B678" s="71"/>
      <c r="C678" s="71"/>
      <c r="D678" s="71"/>
      <c r="E678" s="71"/>
      <c r="F678" s="71"/>
      <c r="G678" s="71"/>
      <c r="H678" s="269"/>
      <c r="I678" s="43"/>
      <c r="J678" s="43"/>
      <c r="K678" s="43"/>
      <c r="L678" s="71"/>
      <c r="M678" s="71"/>
      <c r="N678" s="71"/>
      <c r="O678" s="71"/>
      <c r="P678" s="71"/>
      <c r="Q678" s="71"/>
      <c r="R678" s="71"/>
      <c r="S678" s="71"/>
      <c r="T678" s="43"/>
      <c r="U678" s="43"/>
      <c r="V678" s="43"/>
      <c r="W678" s="43"/>
      <c r="X678" s="43"/>
      <c r="Y678" s="71"/>
      <c r="Z678" s="71"/>
    </row>
    <row r="679" spans="1:26" ht="11.25" customHeight="1" x14ac:dyDescent="0.2">
      <c r="A679" s="71"/>
      <c r="B679" s="71"/>
      <c r="C679" s="71"/>
      <c r="D679" s="71"/>
      <c r="E679" s="71"/>
      <c r="F679" s="71"/>
      <c r="G679" s="71"/>
      <c r="H679" s="269"/>
      <c r="I679" s="43"/>
      <c r="J679" s="43"/>
      <c r="K679" s="43"/>
      <c r="L679" s="71"/>
      <c r="M679" s="71"/>
      <c r="N679" s="71"/>
      <c r="O679" s="71"/>
      <c r="P679" s="71"/>
      <c r="Q679" s="71"/>
      <c r="R679" s="71"/>
      <c r="S679" s="71"/>
      <c r="T679" s="43"/>
      <c r="U679" s="43"/>
      <c r="V679" s="43"/>
      <c r="W679" s="43"/>
      <c r="X679" s="43"/>
      <c r="Y679" s="71"/>
      <c r="Z679" s="71"/>
    </row>
    <row r="680" spans="1:26" ht="11.25" customHeight="1" x14ac:dyDescent="0.2">
      <c r="A680" s="71"/>
      <c r="B680" s="71"/>
      <c r="C680" s="71"/>
      <c r="D680" s="71"/>
      <c r="E680" s="71"/>
      <c r="F680" s="71"/>
      <c r="G680" s="71"/>
      <c r="H680" s="269"/>
      <c r="I680" s="43"/>
      <c r="J680" s="43"/>
      <c r="K680" s="43"/>
      <c r="L680" s="71"/>
      <c r="M680" s="71"/>
      <c r="N680" s="71"/>
      <c r="O680" s="71"/>
      <c r="P680" s="71"/>
      <c r="Q680" s="71"/>
      <c r="R680" s="71"/>
      <c r="S680" s="71"/>
      <c r="T680" s="43"/>
      <c r="U680" s="43"/>
      <c r="V680" s="43"/>
      <c r="W680" s="43"/>
      <c r="X680" s="43"/>
      <c r="Y680" s="71"/>
      <c r="Z680" s="71"/>
    </row>
    <row r="681" spans="1:26" ht="11.25" customHeight="1" x14ac:dyDescent="0.2">
      <c r="A681" s="71"/>
      <c r="B681" s="71"/>
      <c r="C681" s="71"/>
      <c r="D681" s="71"/>
      <c r="E681" s="71"/>
      <c r="F681" s="71"/>
      <c r="G681" s="71"/>
      <c r="H681" s="269"/>
      <c r="I681" s="43"/>
      <c r="J681" s="43"/>
      <c r="K681" s="43"/>
      <c r="L681" s="71"/>
      <c r="M681" s="71"/>
      <c r="N681" s="71"/>
      <c r="O681" s="71"/>
      <c r="P681" s="71"/>
      <c r="Q681" s="71"/>
      <c r="R681" s="71"/>
      <c r="S681" s="71"/>
      <c r="T681" s="43"/>
      <c r="U681" s="43"/>
      <c r="V681" s="43"/>
      <c r="W681" s="43"/>
      <c r="X681" s="43"/>
      <c r="Y681" s="71"/>
      <c r="Z681" s="71"/>
    </row>
    <row r="682" spans="1:26" ht="11.25" customHeight="1" x14ac:dyDescent="0.2">
      <c r="A682" s="71"/>
      <c r="B682" s="71"/>
      <c r="C682" s="71"/>
      <c r="D682" s="71"/>
      <c r="E682" s="71"/>
      <c r="F682" s="71"/>
      <c r="G682" s="71"/>
      <c r="H682" s="269"/>
      <c r="I682" s="43"/>
      <c r="J682" s="43"/>
      <c r="K682" s="43"/>
      <c r="L682" s="71"/>
      <c r="M682" s="71"/>
      <c r="N682" s="71"/>
      <c r="O682" s="71"/>
      <c r="P682" s="71"/>
      <c r="Q682" s="71"/>
      <c r="R682" s="71"/>
      <c r="S682" s="71"/>
      <c r="T682" s="43"/>
      <c r="U682" s="43"/>
      <c r="V682" s="43"/>
      <c r="W682" s="43"/>
      <c r="X682" s="43"/>
      <c r="Y682" s="71"/>
      <c r="Z682" s="71"/>
    </row>
    <row r="683" spans="1:26" ht="11.25" customHeight="1" x14ac:dyDescent="0.2">
      <c r="A683" s="71"/>
      <c r="B683" s="71"/>
      <c r="C683" s="71"/>
      <c r="D683" s="71"/>
      <c r="E683" s="71"/>
      <c r="F683" s="71"/>
      <c r="G683" s="71"/>
      <c r="H683" s="269"/>
      <c r="I683" s="43"/>
      <c r="J683" s="43"/>
      <c r="K683" s="43"/>
      <c r="L683" s="71"/>
      <c r="M683" s="71"/>
      <c r="N683" s="71"/>
      <c r="O683" s="71"/>
      <c r="P683" s="71"/>
      <c r="Q683" s="71"/>
      <c r="R683" s="71"/>
      <c r="S683" s="71"/>
      <c r="T683" s="43"/>
      <c r="U683" s="43"/>
      <c r="V683" s="43"/>
      <c r="W683" s="43"/>
      <c r="X683" s="43"/>
      <c r="Y683" s="71"/>
      <c r="Z683" s="71"/>
    </row>
    <row r="684" spans="1:26" ht="11.25" customHeight="1" x14ac:dyDescent="0.2">
      <c r="A684" s="71"/>
      <c r="B684" s="71"/>
      <c r="C684" s="71"/>
      <c r="D684" s="71"/>
      <c r="E684" s="71"/>
      <c r="F684" s="71"/>
      <c r="G684" s="71"/>
      <c r="H684" s="269"/>
      <c r="I684" s="43"/>
      <c r="J684" s="43"/>
      <c r="K684" s="43"/>
      <c r="L684" s="71"/>
      <c r="M684" s="71"/>
      <c r="N684" s="71"/>
      <c r="O684" s="71"/>
      <c r="P684" s="71"/>
      <c r="Q684" s="71"/>
      <c r="R684" s="71"/>
      <c r="S684" s="71"/>
      <c r="T684" s="43"/>
      <c r="U684" s="43"/>
      <c r="V684" s="43"/>
      <c r="W684" s="43"/>
      <c r="X684" s="43"/>
      <c r="Y684" s="71"/>
      <c r="Z684" s="71"/>
    </row>
    <row r="685" spans="1:26" ht="11.25" customHeight="1" x14ac:dyDescent="0.2">
      <c r="A685" s="71"/>
      <c r="B685" s="71"/>
      <c r="C685" s="71"/>
      <c r="D685" s="71"/>
      <c r="E685" s="71"/>
      <c r="F685" s="71"/>
      <c r="G685" s="71"/>
      <c r="H685" s="269"/>
      <c r="I685" s="43"/>
      <c r="J685" s="43"/>
      <c r="K685" s="43"/>
      <c r="L685" s="71"/>
      <c r="M685" s="71"/>
      <c r="N685" s="71"/>
      <c r="O685" s="71"/>
      <c r="P685" s="71"/>
      <c r="Q685" s="71"/>
      <c r="R685" s="71"/>
      <c r="S685" s="71"/>
      <c r="T685" s="43"/>
      <c r="U685" s="43"/>
      <c r="V685" s="43"/>
      <c r="W685" s="43"/>
      <c r="X685" s="43"/>
      <c r="Y685" s="71"/>
      <c r="Z685" s="71"/>
    </row>
    <row r="686" spans="1:26" ht="11.25" customHeight="1" x14ac:dyDescent="0.2">
      <c r="A686" s="71"/>
      <c r="B686" s="71"/>
      <c r="C686" s="71"/>
      <c r="D686" s="71"/>
      <c r="E686" s="71"/>
      <c r="F686" s="71"/>
      <c r="G686" s="71"/>
      <c r="H686" s="269"/>
      <c r="I686" s="43"/>
      <c r="J686" s="43"/>
      <c r="K686" s="43"/>
      <c r="L686" s="71"/>
      <c r="M686" s="71"/>
      <c r="N686" s="71"/>
      <c r="O686" s="71"/>
      <c r="P686" s="71"/>
      <c r="Q686" s="71"/>
      <c r="R686" s="71"/>
      <c r="S686" s="71"/>
      <c r="T686" s="43"/>
      <c r="U686" s="43"/>
      <c r="V686" s="43"/>
      <c r="W686" s="43"/>
      <c r="X686" s="43"/>
      <c r="Y686" s="71"/>
      <c r="Z686" s="71"/>
    </row>
    <row r="687" spans="1:26" ht="11.25" customHeight="1" x14ac:dyDescent="0.2">
      <c r="A687" s="71"/>
      <c r="B687" s="71"/>
      <c r="C687" s="71"/>
      <c r="D687" s="71"/>
      <c r="E687" s="71"/>
      <c r="F687" s="71"/>
      <c r="G687" s="71"/>
      <c r="H687" s="269"/>
      <c r="I687" s="43"/>
      <c r="J687" s="43"/>
      <c r="K687" s="43"/>
      <c r="L687" s="71"/>
      <c r="M687" s="71"/>
      <c r="N687" s="71"/>
      <c r="O687" s="71"/>
      <c r="P687" s="71"/>
      <c r="Q687" s="71"/>
      <c r="R687" s="71"/>
      <c r="S687" s="71"/>
      <c r="T687" s="43"/>
      <c r="U687" s="43"/>
      <c r="V687" s="43"/>
      <c r="W687" s="43"/>
      <c r="X687" s="43"/>
      <c r="Y687" s="71"/>
      <c r="Z687" s="71"/>
    </row>
    <row r="688" spans="1:26" ht="11.25" customHeight="1" x14ac:dyDescent="0.2">
      <c r="A688" s="71"/>
      <c r="B688" s="71"/>
      <c r="C688" s="71"/>
      <c r="D688" s="71"/>
      <c r="E688" s="71"/>
      <c r="F688" s="71"/>
      <c r="G688" s="71"/>
      <c r="H688" s="269"/>
      <c r="I688" s="43"/>
      <c r="J688" s="43"/>
      <c r="K688" s="43"/>
      <c r="L688" s="71"/>
      <c r="M688" s="71"/>
      <c r="N688" s="71"/>
      <c r="O688" s="71"/>
      <c r="P688" s="71"/>
      <c r="Q688" s="71"/>
      <c r="R688" s="71"/>
      <c r="S688" s="71"/>
      <c r="T688" s="43"/>
      <c r="U688" s="43"/>
      <c r="V688" s="43"/>
      <c r="W688" s="43"/>
      <c r="X688" s="43"/>
      <c r="Y688" s="71"/>
      <c r="Z688" s="71"/>
    </row>
    <row r="689" spans="1:26" ht="11.25" customHeight="1" x14ac:dyDescent="0.2">
      <c r="A689" s="71"/>
      <c r="B689" s="71"/>
      <c r="C689" s="71"/>
      <c r="D689" s="71"/>
      <c r="E689" s="71"/>
      <c r="F689" s="71"/>
      <c r="G689" s="71"/>
      <c r="H689" s="269"/>
      <c r="I689" s="43"/>
      <c r="J689" s="43"/>
      <c r="K689" s="43"/>
      <c r="L689" s="71"/>
      <c r="M689" s="71"/>
      <c r="N689" s="71"/>
      <c r="O689" s="71"/>
      <c r="P689" s="71"/>
      <c r="Q689" s="71"/>
      <c r="R689" s="71"/>
      <c r="S689" s="71"/>
      <c r="T689" s="43"/>
      <c r="U689" s="43"/>
      <c r="V689" s="43"/>
      <c r="W689" s="43"/>
      <c r="X689" s="43"/>
      <c r="Y689" s="71"/>
      <c r="Z689" s="71"/>
    </row>
    <row r="690" spans="1:26" ht="11.25" customHeight="1" x14ac:dyDescent="0.2">
      <c r="A690" s="71"/>
      <c r="B690" s="71"/>
      <c r="C690" s="71"/>
      <c r="D690" s="71"/>
      <c r="E690" s="71"/>
      <c r="F690" s="71"/>
      <c r="G690" s="71"/>
      <c r="H690" s="269"/>
      <c r="I690" s="43"/>
      <c r="J690" s="43"/>
      <c r="K690" s="43"/>
      <c r="L690" s="71"/>
      <c r="M690" s="71"/>
      <c r="N690" s="71"/>
      <c r="O690" s="71"/>
      <c r="P690" s="71"/>
      <c r="Q690" s="71"/>
      <c r="R690" s="71"/>
      <c r="S690" s="71"/>
      <c r="T690" s="43"/>
      <c r="U690" s="43"/>
      <c r="V690" s="43"/>
      <c r="W690" s="43"/>
      <c r="X690" s="43"/>
      <c r="Y690" s="71"/>
      <c r="Z690" s="71"/>
    </row>
    <row r="691" spans="1:26" ht="11.25" customHeight="1" x14ac:dyDescent="0.2">
      <c r="A691" s="71"/>
      <c r="B691" s="71"/>
      <c r="C691" s="71"/>
      <c r="D691" s="71"/>
      <c r="E691" s="71"/>
      <c r="F691" s="71"/>
      <c r="G691" s="71"/>
      <c r="H691" s="269"/>
      <c r="I691" s="43"/>
      <c r="J691" s="43"/>
      <c r="K691" s="43"/>
      <c r="L691" s="71"/>
      <c r="M691" s="71"/>
      <c r="N691" s="71"/>
      <c r="O691" s="71"/>
      <c r="P691" s="71"/>
      <c r="Q691" s="71"/>
      <c r="R691" s="71"/>
      <c r="S691" s="71"/>
      <c r="T691" s="43"/>
      <c r="U691" s="43"/>
      <c r="V691" s="43"/>
      <c r="W691" s="43"/>
      <c r="X691" s="43"/>
      <c r="Y691" s="71"/>
      <c r="Z691" s="71"/>
    </row>
    <row r="692" spans="1:26" ht="11.25" customHeight="1" x14ac:dyDescent="0.2">
      <c r="A692" s="71"/>
      <c r="B692" s="71"/>
      <c r="C692" s="71"/>
      <c r="D692" s="71"/>
      <c r="E692" s="71"/>
      <c r="F692" s="71"/>
      <c r="G692" s="71"/>
      <c r="H692" s="269"/>
      <c r="I692" s="43"/>
      <c r="J692" s="43"/>
      <c r="K692" s="43"/>
      <c r="L692" s="71"/>
      <c r="M692" s="71"/>
      <c r="N692" s="71"/>
      <c r="O692" s="71"/>
      <c r="P692" s="71"/>
      <c r="Q692" s="71"/>
      <c r="R692" s="71"/>
      <c r="S692" s="71"/>
      <c r="T692" s="43"/>
      <c r="U692" s="43"/>
      <c r="V692" s="43"/>
      <c r="W692" s="43"/>
      <c r="X692" s="43"/>
      <c r="Y692" s="71"/>
      <c r="Z692" s="71"/>
    </row>
    <row r="693" spans="1:26" ht="11.25" customHeight="1" x14ac:dyDescent="0.2">
      <c r="A693" s="71"/>
      <c r="B693" s="71"/>
      <c r="C693" s="71"/>
      <c r="D693" s="71"/>
      <c r="E693" s="71"/>
      <c r="F693" s="71"/>
      <c r="G693" s="71"/>
      <c r="H693" s="269"/>
      <c r="I693" s="43"/>
      <c r="J693" s="43"/>
      <c r="K693" s="43"/>
      <c r="L693" s="71"/>
      <c r="M693" s="71"/>
      <c r="N693" s="71"/>
      <c r="O693" s="71"/>
      <c r="P693" s="71"/>
      <c r="Q693" s="71"/>
      <c r="R693" s="71"/>
      <c r="S693" s="71"/>
      <c r="T693" s="43"/>
      <c r="U693" s="43"/>
      <c r="V693" s="43"/>
      <c r="W693" s="43"/>
      <c r="X693" s="43"/>
      <c r="Y693" s="71"/>
      <c r="Z693" s="71"/>
    </row>
    <row r="694" spans="1:26" ht="11.25" customHeight="1" x14ac:dyDescent="0.2">
      <c r="A694" s="71"/>
      <c r="B694" s="71"/>
      <c r="C694" s="71"/>
      <c r="D694" s="71"/>
      <c r="E694" s="71"/>
      <c r="F694" s="71"/>
      <c r="G694" s="71"/>
      <c r="H694" s="269"/>
      <c r="I694" s="43"/>
      <c r="J694" s="43"/>
      <c r="K694" s="43"/>
      <c r="L694" s="71"/>
      <c r="M694" s="71"/>
      <c r="N694" s="71"/>
      <c r="O694" s="71"/>
      <c r="P694" s="71"/>
      <c r="Q694" s="71"/>
      <c r="R694" s="71"/>
      <c r="S694" s="71"/>
      <c r="T694" s="43"/>
      <c r="U694" s="43"/>
      <c r="V694" s="43"/>
      <c r="W694" s="43"/>
      <c r="X694" s="43"/>
      <c r="Y694" s="71"/>
      <c r="Z694" s="71"/>
    </row>
    <row r="695" spans="1:26" ht="11.25" customHeight="1" x14ac:dyDescent="0.2">
      <c r="A695" s="71"/>
      <c r="B695" s="71"/>
      <c r="C695" s="71"/>
      <c r="D695" s="71"/>
      <c r="E695" s="71"/>
      <c r="F695" s="71"/>
      <c r="G695" s="71"/>
      <c r="H695" s="269"/>
      <c r="I695" s="43"/>
      <c r="J695" s="43"/>
      <c r="K695" s="43"/>
      <c r="L695" s="71"/>
      <c r="M695" s="71"/>
      <c r="N695" s="71"/>
      <c r="O695" s="71"/>
      <c r="P695" s="71"/>
      <c r="Q695" s="71"/>
      <c r="R695" s="71"/>
      <c r="S695" s="71"/>
      <c r="T695" s="43"/>
      <c r="U695" s="43"/>
      <c r="V695" s="43"/>
      <c r="W695" s="43"/>
      <c r="X695" s="43"/>
      <c r="Y695" s="71"/>
      <c r="Z695" s="71"/>
    </row>
    <row r="696" spans="1:26" ht="11.25" customHeight="1" x14ac:dyDescent="0.2">
      <c r="A696" s="71"/>
      <c r="B696" s="71"/>
      <c r="C696" s="71"/>
      <c r="D696" s="71"/>
      <c r="E696" s="71"/>
      <c r="F696" s="71"/>
      <c r="G696" s="71"/>
      <c r="H696" s="269"/>
      <c r="I696" s="43"/>
      <c r="J696" s="43"/>
      <c r="K696" s="43"/>
      <c r="L696" s="71"/>
      <c r="M696" s="71"/>
      <c r="N696" s="71"/>
      <c r="O696" s="71"/>
      <c r="P696" s="71"/>
      <c r="Q696" s="71"/>
      <c r="R696" s="71"/>
      <c r="S696" s="71"/>
      <c r="T696" s="43"/>
      <c r="U696" s="43"/>
      <c r="V696" s="43"/>
      <c r="W696" s="43"/>
      <c r="X696" s="43"/>
      <c r="Y696" s="71"/>
      <c r="Z696" s="71"/>
    </row>
    <row r="697" spans="1:26" ht="11.25" customHeight="1" x14ac:dyDescent="0.2">
      <c r="A697" s="71"/>
      <c r="B697" s="71"/>
      <c r="C697" s="71"/>
      <c r="D697" s="71"/>
      <c r="E697" s="71"/>
      <c r="F697" s="71"/>
      <c r="G697" s="71"/>
      <c r="H697" s="269"/>
      <c r="I697" s="43"/>
      <c r="J697" s="43"/>
      <c r="K697" s="43"/>
      <c r="L697" s="71"/>
      <c r="M697" s="71"/>
      <c r="N697" s="71"/>
      <c r="O697" s="71"/>
      <c r="P697" s="71"/>
      <c r="Q697" s="71"/>
      <c r="R697" s="71"/>
      <c r="S697" s="71"/>
      <c r="T697" s="43"/>
      <c r="U697" s="43"/>
      <c r="V697" s="43"/>
      <c r="W697" s="43"/>
      <c r="X697" s="43"/>
      <c r="Y697" s="71"/>
      <c r="Z697" s="71"/>
    </row>
    <row r="698" spans="1:26" ht="11.25" customHeight="1" x14ac:dyDescent="0.2">
      <c r="A698" s="71"/>
      <c r="B698" s="71"/>
      <c r="C698" s="71"/>
      <c r="D698" s="71"/>
      <c r="E698" s="71"/>
      <c r="F698" s="71"/>
      <c r="G698" s="71"/>
      <c r="H698" s="269"/>
      <c r="I698" s="43"/>
      <c r="J698" s="43"/>
      <c r="K698" s="43"/>
      <c r="L698" s="71"/>
      <c r="M698" s="71"/>
      <c r="N698" s="71"/>
      <c r="O698" s="71"/>
      <c r="P698" s="71"/>
      <c r="Q698" s="71"/>
      <c r="R698" s="71"/>
      <c r="S698" s="71"/>
      <c r="T698" s="43"/>
      <c r="U698" s="43"/>
      <c r="V698" s="43"/>
      <c r="W698" s="43"/>
      <c r="X698" s="43"/>
      <c r="Y698" s="71"/>
      <c r="Z698" s="71"/>
    </row>
    <row r="699" spans="1:26" ht="11.25" customHeight="1" x14ac:dyDescent="0.2">
      <c r="A699" s="71"/>
      <c r="B699" s="71"/>
      <c r="C699" s="71"/>
      <c r="D699" s="71"/>
      <c r="E699" s="71"/>
      <c r="F699" s="71"/>
      <c r="G699" s="71"/>
      <c r="H699" s="269"/>
      <c r="I699" s="43"/>
      <c r="J699" s="43"/>
      <c r="K699" s="43"/>
      <c r="L699" s="71"/>
      <c r="M699" s="71"/>
      <c r="N699" s="71"/>
      <c r="O699" s="71"/>
      <c r="P699" s="71"/>
      <c r="Q699" s="71"/>
      <c r="R699" s="71"/>
      <c r="S699" s="71"/>
      <c r="T699" s="43"/>
      <c r="U699" s="43"/>
      <c r="V699" s="43"/>
      <c r="W699" s="43"/>
      <c r="X699" s="43"/>
      <c r="Y699" s="71"/>
      <c r="Z699" s="71"/>
    </row>
    <row r="700" spans="1:26" ht="11.25" customHeight="1" x14ac:dyDescent="0.2">
      <c r="A700" s="71"/>
      <c r="B700" s="71"/>
      <c r="C700" s="71"/>
      <c r="D700" s="71"/>
      <c r="E700" s="71"/>
      <c r="F700" s="71"/>
      <c r="G700" s="71"/>
      <c r="H700" s="269"/>
      <c r="I700" s="43"/>
      <c r="J700" s="43"/>
      <c r="K700" s="43"/>
      <c r="L700" s="71"/>
      <c r="M700" s="71"/>
      <c r="N700" s="71"/>
      <c r="O700" s="71"/>
      <c r="P700" s="71"/>
      <c r="Q700" s="71"/>
      <c r="R700" s="71"/>
      <c r="S700" s="71"/>
      <c r="T700" s="43"/>
      <c r="U700" s="43"/>
      <c r="V700" s="43"/>
      <c r="W700" s="43"/>
      <c r="X700" s="43"/>
      <c r="Y700" s="71"/>
      <c r="Z700" s="71"/>
    </row>
    <row r="701" spans="1:26" ht="11.25" customHeight="1" x14ac:dyDescent="0.2">
      <c r="A701" s="71"/>
      <c r="B701" s="71"/>
      <c r="C701" s="71"/>
      <c r="D701" s="71"/>
      <c r="E701" s="71"/>
      <c r="F701" s="71"/>
      <c r="G701" s="71"/>
      <c r="H701" s="269"/>
      <c r="I701" s="43"/>
      <c r="J701" s="43"/>
      <c r="K701" s="43"/>
      <c r="L701" s="71"/>
      <c r="M701" s="71"/>
      <c r="N701" s="71"/>
      <c r="O701" s="71"/>
      <c r="P701" s="71"/>
      <c r="Q701" s="71"/>
      <c r="R701" s="71"/>
      <c r="S701" s="71"/>
      <c r="T701" s="43"/>
      <c r="U701" s="43"/>
      <c r="V701" s="43"/>
      <c r="W701" s="43"/>
      <c r="X701" s="43"/>
      <c r="Y701" s="71"/>
      <c r="Z701" s="71"/>
    </row>
    <row r="702" spans="1:26" ht="11.25" customHeight="1" x14ac:dyDescent="0.2">
      <c r="A702" s="71"/>
      <c r="B702" s="71"/>
      <c r="C702" s="71"/>
      <c r="D702" s="71"/>
      <c r="E702" s="71"/>
      <c r="F702" s="71"/>
      <c r="G702" s="71"/>
      <c r="H702" s="269"/>
      <c r="I702" s="43"/>
      <c r="J702" s="43"/>
      <c r="K702" s="43"/>
      <c r="L702" s="71"/>
      <c r="M702" s="71"/>
      <c r="N702" s="71"/>
      <c r="O702" s="71"/>
      <c r="P702" s="71"/>
      <c r="Q702" s="71"/>
      <c r="R702" s="71"/>
      <c r="S702" s="71"/>
      <c r="T702" s="43"/>
      <c r="U702" s="43"/>
      <c r="V702" s="43"/>
      <c r="W702" s="43"/>
      <c r="X702" s="43"/>
      <c r="Y702" s="71"/>
      <c r="Z702" s="71"/>
    </row>
    <row r="703" spans="1:26" ht="11.25" customHeight="1" x14ac:dyDescent="0.2">
      <c r="A703" s="71"/>
      <c r="B703" s="71"/>
      <c r="C703" s="71"/>
      <c r="D703" s="71"/>
      <c r="E703" s="71"/>
      <c r="F703" s="71"/>
      <c r="G703" s="71"/>
      <c r="H703" s="269"/>
      <c r="I703" s="43"/>
      <c r="J703" s="43"/>
      <c r="K703" s="43"/>
      <c r="L703" s="71"/>
      <c r="M703" s="71"/>
      <c r="N703" s="71"/>
      <c r="O703" s="71"/>
      <c r="P703" s="71"/>
      <c r="Q703" s="71"/>
      <c r="R703" s="71"/>
      <c r="S703" s="71"/>
      <c r="T703" s="43"/>
      <c r="U703" s="43"/>
      <c r="V703" s="43"/>
      <c r="W703" s="43"/>
      <c r="X703" s="43"/>
      <c r="Y703" s="71"/>
      <c r="Z703" s="71"/>
    </row>
    <row r="704" spans="1:26" ht="11.25" customHeight="1" x14ac:dyDescent="0.2">
      <c r="A704" s="71"/>
      <c r="B704" s="71"/>
      <c r="C704" s="71"/>
      <c r="D704" s="71"/>
      <c r="E704" s="71"/>
      <c r="F704" s="71"/>
      <c r="G704" s="71"/>
      <c r="H704" s="269"/>
      <c r="I704" s="43"/>
      <c r="J704" s="43"/>
      <c r="K704" s="43"/>
      <c r="L704" s="71"/>
      <c r="M704" s="71"/>
      <c r="N704" s="71"/>
      <c r="O704" s="71"/>
      <c r="P704" s="71"/>
      <c r="Q704" s="71"/>
      <c r="R704" s="71"/>
      <c r="S704" s="71"/>
      <c r="T704" s="43"/>
      <c r="U704" s="43"/>
      <c r="V704" s="43"/>
      <c r="W704" s="43"/>
      <c r="X704" s="43"/>
      <c r="Y704" s="71"/>
      <c r="Z704" s="71"/>
    </row>
    <row r="705" spans="1:26" ht="11.25" customHeight="1" x14ac:dyDescent="0.2">
      <c r="A705" s="71"/>
      <c r="B705" s="71"/>
      <c r="C705" s="71"/>
      <c r="D705" s="71"/>
      <c r="E705" s="71"/>
      <c r="F705" s="71"/>
      <c r="G705" s="71"/>
      <c r="H705" s="269"/>
      <c r="I705" s="43"/>
      <c r="J705" s="43"/>
      <c r="K705" s="43"/>
      <c r="L705" s="71"/>
      <c r="M705" s="71"/>
      <c r="N705" s="71"/>
      <c r="O705" s="71"/>
      <c r="P705" s="71"/>
      <c r="Q705" s="71"/>
      <c r="R705" s="71"/>
      <c r="S705" s="71"/>
      <c r="T705" s="43"/>
      <c r="U705" s="43"/>
      <c r="V705" s="43"/>
      <c r="W705" s="43"/>
      <c r="X705" s="43"/>
      <c r="Y705" s="71"/>
      <c r="Z705" s="71"/>
    </row>
    <row r="706" spans="1:26" ht="11.25" customHeight="1" x14ac:dyDescent="0.2">
      <c r="A706" s="71"/>
      <c r="B706" s="71"/>
      <c r="C706" s="71"/>
      <c r="D706" s="71"/>
      <c r="E706" s="71"/>
      <c r="F706" s="71"/>
      <c r="G706" s="71"/>
      <c r="H706" s="269"/>
      <c r="I706" s="43"/>
      <c r="J706" s="43"/>
      <c r="K706" s="43"/>
      <c r="L706" s="71"/>
      <c r="M706" s="71"/>
      <c r="N706" s="71"/>
      <c r="O706" s="71"/>
      <c r="P706" s="71"/>
      <c r="Q706" s="71"/>
      <c r="R706" s="71"/>
      <c r="S706" s="71"/>
      <c r="T706" s="43"/>
      <c r="U706" s="43"/>
      <c r="V706" s="43"/>
      <c r="W706" s="43"/>
      <c r="X706" s="43"/>
      <c r="Y706" s="71"/>
      <c r="Z706" s="71"/>
    </row>
    <row r="707" spans="1:26" ht="11.25" customHeight="1" x14ac:dyDescent="0.2">
      <c r="A707" s="71"/>
      <c r="B707" s="71"/>
      <c r="C707" s="71"/>
      <c r="D707" s="71"/>
      <c r="E707" s="71"/>
      <c r="F707" s="71"/>
      <c r="G707" s="71"/>
      <c r="H707" s="269"/>
      <c r="I707" s="43"/>
      <c r="J707" s="43"/>
      <c r="K707" s="43"/>
      <c r="L707" s="71"/>
      <c r="M707" s="71"/>
      <c r="N707" s="71"/>
      <c r="O707" s="71"/>
      <c r="P707" s="71"/>
      <c r="Q707" s="71"/>
      <c r="R707" s="71"/>
      <c r="S707" s="71"/>
      <c r="T707" s="43"/>
      <c r="U707" s="43"/>
      <c r="V707" s="43"/>
      <c r="W707" s="43"/>
      <c r="X707" s="43"/>
      <c r="Y707" s="71"/>
      <c r="Z707" s="71"/>
    </row>
    <row r="708" spans="1:26" ht="11.25" customHeight="1" x14ac:dyDescent="0.2">
      <c r="A708" s="71"/>
      <c r="B708" s="71"/>
      <c r="C708" s="71"/>
      <c r="D708" s="71"/>
      <c r="E708" s="71"/>
      <c r="F708" s="71"/>
      <c r="G708" s="71"/>
      <c r="H708" s="269"/>
      <c r="I708" s="43"/>
      <c r="J708" s="43"/>
      <c r="K708" s="43"/>
      <c r="L708" s="71"/>
      <c r="M708" s="71"/>
      <c r="N708" s="71"/>
      <c r="O708" s="71"/>
      <c r="P708" s="71"/>
      <c r="Q708" s="71"/>
      <c r="R708" s="71"/>
      <c r="S708" s="71"/>
      <c r="T708" s="43"/>
      <c r="U708" s="43"/>
      <c r="V708" s="43"/>
      <c r="W708" s="43"/>
      <c r="X708" s="43"/>
      <c r="Y708" s="71"/>
      <c r="Z708" s="71"/>
    </row>
    <row r="709" spans="1:26" ht="11.25" customHeight="1" x14ac:dyDescent="0.2">
      <c r="A709" s="71"/>
      <c r="B709" s="71"/>
      <c r="C709" s="71"/>
      <c r="D709" s="71"/>
      <c r="E709" s="71"/>
      <c r="F709" s="71"/>
      <c r="G709" s="71"/>
      <c r="H709" s="269"/>
      <c r="I709" s="43"/>
      <c r="J709" s="43"/>
      <c r="K709" s="43"/>
      <c r="L709" s="71"/>
      <c r="M709" s="71"/>
      <c r="N709" s="71"/>
      <c r="O709" s="71"/>
      <c r="P709" s="71"/>
      <c r="Q709" s="71"/>
      <c r="R709" s="71"/>
      <c r="S709" s="71"/>
      <c r="T709" s="43"/>
      <c r="U709" s="43"/>
      <c r="V709" s="43"/>
      <c r="W709" s="43"/>
      <c r="X709" s="43"/>
      <c r="Y709" s="71"/>
      <c r="Z709" s="71"/>
    </row>
    <row r="710" spans="1:26" ht="11.25" customHeight="1" x14ac:dyDescent="0.2">
      <c r="A710" s="71"/>
      <c r="B710" s="71"/>
      <c r="C710" s="71"/>
      <c r="D710" s="71"/>
      <c r="E710" s="71"/>
      <c r="F710" s="71"/>
      <c r="G710" s="71"/>
      <c r="H710" s="269"/>
      <c r="I710" s="43"/>
      <c r="J710" s="43"/>
      <c r="K710" s="43"/>
      <c r="L710" s="71"/>
      <c r="M710" s="71"/>
      <c r="N710" s="71"/>
      <c r="O710" s="71"/>
      <c r="P710" s="71"/>
      <c r="Q710" s="71"/>
      <c r="R710" s="71"/>
      <c r="S710" s="71"/>
      <c r="T710" s="43"/>
      <c r="U710" s="43"/>
      <c r="V710" s="43"/>
      <c r="W710" s="43"/>
      <c r="X710" s="43"/>
      <c r="Y710" s="71"/>
      <c r="Z710" s="71"/>
    </row>
    <row r="711" spans="1:26" ht="11.25" customHeight="1" x14ac:dyDescent="0.2">
      <c r="A711" s="71"/>
      <c r="B711" s="71"/>
      <c r="C711" s="71"/>
      <c r="D711" s="71"/>
      <c r="E711" s="71"/>
      <c r="F711" s="71"/>
      <c r="G711" s="71"/>
      <c r="H711" s="269"/>
      <c r="I711" s="43"/>
      <c r="J711" s="43"/>
      <c r="K711" s="43"/>
      <c r="L711" s="71"/>
      <c r="M711" s="71"/>
      <c r="N711" s="71"/>
      <c r="O711" s="71"/>
      <c r="P711" s="71"/>
      <c r="Q711" s="71"/>
      <c r="R711" s="71"/>
      <c r="S711" s="71"/>
      <c r="T711" s="43"/>
      <c r="U711" s="43"/>
      <c r="V711" s="43"/>
      <c r="W711" s="43"/>
      <c r="X711" s="43"/>
      <c r="Y711" s="71"/>
      <c r="Z711" s="71"/>
    </row>
    <row r="712" spans="1:26" ht="11.25" customHeight="1" x14ac:dyDescent="0.2">
      <c r="A712" s="71"/>
      <c r="B712" s="71"/>
      <c r="C712" s="71"/>
      <c r="D712" s="71"/>
      <c r="E712" s="71"/>
      <c r="F712" s="71"/>
      <c r="G712" s="71"/>
      <c r="H712" s="269"/>
      <c r="I712" s="43"/>
      <c r="J712" s="43"/>
      <c r="K712" s="43"/>
      <c r="L712" s="71"/>
      <c r="M712" s="71"/>
      <c r="N712" s="71"/>
      <c r="O712" s="71"/>
      <c r="P712" s="71"/>
      <c r="Q712" s="71"/>
      <c r="R712" s="71"/>
      <c r="S712" s="71"/>
      <c r="T712" s="43"/>
      <c r="U712" s="43"/>
      <c r="V712" s="43"/>
      <c r="W712" s="43"/>
      <c r="X712" s="43"/>
      <c r="Y712" s="71"/>
      <c r="Z712" s="71"/>
    </row>
    <row r="713" spans="1:26" ht="11.25" customHeight="1" x14ac:dyDescent="0.2">
      <c r="A713" s="71"/>
      <c r="B713" s="71"/>
      <c r="C713" s="71"/>
      <c r="D713" s="71"/>
      <c r="E713" s="71"/>
      <c r="F713" s="71"/>
      <c r="G713" s="71"/>
      <c r="H713" s="269"/>
      <c r="I713" s="43"/>
      <c r="J713" s="43"/>
      <c r="K713" s="43"/>
      <c r="L713" s="71"/>
      <c r="M713" s="71"/>
      <c r="N713" s="71"/>
      <c r="O713" s="71"/>
      <c r="P713" s="71"/>
      <c r="Q713" s="71"/>
      <c r="R713" s="71"/>
      <c r="S713" s="71"/>
      <c r="T713" s="43"/>
      <c r="U713" s="43"/>
      <c r="V713" s="43"/>
      <c r="W713" s="43"/>
      <c r="X713" s="43"/>
      <c r="Y713" s="71"/>
      <c r="Z713" s="71"/>
    </row>
    <row r="714" spans="1:26" ht="11.25" customHeight="1" x14ac:dyDescent="0.2">
      <c r="A714" s="71"/>
      <c r="B714" s="71"/>
      <c r="C714" s="71"/>
      <c r="D714" s="71"/>
      <c r="E714" s="71"/>
      <c r="F714" s="71"/>
      <c r="G714" s="71"/>
      <c r="H714" s="269"/>
      <c r="I714" s="43"/>
      <c r="J714" s="43"/>
      <c r="K714" s="43"/>
      <c r="L714" s="71"/>
      <c r="M714" s="71"/>
      <c r="N714" s="71"/>
      <c r="O714" s="71"/>
      <c r="P714" s="71"/>
      <c r="Q714" s="71"/>
      <c r="R714" s="71"/>
      <c r="S714" s="71"/>
      <c r="T714" s="43"/>
      <c r="U714" s="43"/>
      <c r="V714" s="43"/>
      <c r="W714" s="43"/>
      <c r="X714" s="43"/>
      <c r="Y714" s="71"/>
      <c r="Z714" s="71"/>
    </row>
    <row r="715" spans="1:26" ht="11.25" customHeight="1" x14ac:dyDescent="0.2">
      <c r="A715" s="71"/>
      <c r="B715" s="71"/>
      <c r="C715" s="71"/>
      <c r="D715" s="71"/>
      <c r="E715" s="71"/>
      <c r="F715" s="71"/>
      <c r="G715" s="71"/>
      <c r="H715" s="269"/>
      <c r="I715" s="43"/>
      <c r="J715" s="43"/>
      <c r="K715" s="43"/>
      <c r="L715" s="71"/>
      <c r="M715" s="71"/>
      <c r="N715" s="71"/>
      <c r="O715" s="71"/>
      <c r="P715" s="71"/>
      <c r="Q715" s="71"/>
      <c r="R715" s="71"/>
      <c r="S715" s="71"/>
      <c r="T715" s="43"/>
      <c r="U715" s="43"/>
      <c r="V715" s="43"/>
      <c r="W715" s="43"/>
      <c r="X715" s="43"/>
      <c r="Y715" s="71"/>
      <c r="Z715" s="71"/>
    </row>
    <row r="716" spans="1:26" ht="11.25" customHeight="1" x14ac:dyDescent="0.2">
      <c r="A716" s="71"/>
      <c r="B716" s="71"/>
      <c r="C716" s="71"/>
      <c r="D716" s="71"/>
      <c r="E716" s="71"/>
      <c r="F716" s="71"/>
      <c r="G716" s="71"/>
      <c r="H716" s="269"/>
      <c r="I716" s="43"/>
      <c r="J716" s="43"/>
      <c r="K716" s="43"/>
      <c r="L716" s="71"/>
      <c r="M716" s="71"/>
      <c r="N716" s="71"/>
      <c r="O716" s="71"/>
      <c r="P716" s="71"/>
      <c r="Q716" s="71"/>
      <c r="R716" s="71"/>
      <c r="S716" s="71"/>
      <c r="T716" s="43"/>
      <c r="U716" s="43"/>
      <c r="V716" s="43"/>
      <c r="W716" s="43"/>
      <c r="X716" s="43"/>
      <c r="Y716" s="71"/>
      <c r="Z716" s="71"/>
    </row>
    <row r="717" spans="1:26" ht="11.25" customHeight="1" x14ac:dyDescent="0.2">
      <c r="A717" s="71"/>
      <c r="B717" s="71"/>
      <c r="C717" s="71"/>
      <c r="D717" s="71"/>
      <c r="E717" s="71"/>
      <c r="F717" s="71"/>
      <c r="G717" s="71"/>
      <c r="H717" s="269"/>
      <c r="I717" s="43"/>
      <c r="J717" s="43"/>
      <c r="K717" s="43"/>
      <c r="L717" s="71"/>
      <c r="M717" s="71"/>
      <c r="N717" s="71"/>
      <c r="O717" s="71"/>
      <c r="P717" s="71"/>
      <c r="Q717" s="71"/>
      <c r="R717" s="71"/>
      <c r="S717" s="71"/>
      <c r="T717" s="43"/>
      <c r="U717" s="43"/>
      <c r="V717" s="43"/>
      <c r="W717" s="43"/>
      <c r="X717" s="43"/>
      <c r="Y717" s="71"/>
      <c r="Z717" s="71"/>
    </row>
    <row r="718" spans="1:26" ht="11.25" customHeight="1" x14ac:dyDescent="0.2">
      <c r="A718" s="71"/>
      <c r="B718" s="71"/>
      <c r="C718" s="71"/>
      <c r="D718" s="71"/>
      <c r="E718" s="71"/>
      <c r="F718" s="71"/>
      <c r="G718" s="71"/>
      <c r="H718" s="269"/>
      <c r="I718" s="43"/>
      <c r="J718" s="43"/>
      <c r="K718" s="43"/>
      <c r="L718" s="71"/>
      <c r="M718" s="71"/>
      <c r="N718" s="71"/>
      <c r="O718" s="71"/>
      <c r="P718" s="71"/>
      <c r="Q718" s="71"/>
      <c r="R718" s="71"/>
      <c r="S718" s="71"/>
      <c r="T718" s="43"/>
      <c r="U718" s="43"/>
      <c r="V718" s="43"/>
      <c r="W718" s="43"/>
      <c r="X718" s="43"/>
      <c r="Y718" s="71"/>
      <c r="Z718" s="71"/>
    </row>
    <row r="719" spans="1:26" ht="11.25" customHeight="1" x14ac:dyDescent="0.2">
      <c r="A719" s="71"/>
      <c r="B719" s="71"/>
      <c r="C719" s="71"/>
      <c r="D719" s="71"/>
      <c r="E719" s="71"/>
      <c r="F719" s="71"/>
      <c r="G719" s="71"/>
      <c r="H719" s="269"/>
      <c r="I719" s="43"/>
      <c r="J719" s="43"/>
      <c r="K719" s="43"/>
      <c r="L719" s="71"/>
      <c r="M719" s="71"/>
      <c r="N719" s="71"/>
      <c r="O719" s="71"/>
      <c r="P719" s="71"/>
      <c r="Q719" s="71"/>
      <c r="R719" s="71"/>
      <c r="S719" s="71"/>
      <c r="T719" s="43"/>
      <c r="U719" s="43"/>
      <c r="V719" s="43"/>
      <c r="W719" s="43"/>
      <c r="X719" s="43"/>
      <c r="Y719" s="71"/>
      <c r="Z719" s="71"/>
    </row>
    <row r="720" spans="1:26" ht="11.25" customHeight="1" x14ac:dyDescent="0.2">
      <c r="A720" s="71"/>
      <c r="B720" s="71"/>
      <c r="C720" s="71"/>
      <c r="D720" s="71"/>
      <c r="E720" s="71"/>
      <c r="F720" s="71"/>
      <c r="G720" s="71"/>
      <c r="H720" s="269"/>
      <c r="I720" s="43"/>
      <c r="J720" s="43"/>
      <c r="K720" s="43"/>
      <c r="L720" s="71"/>
      <c r="M720" s="71"/>
      <c r="N720" s="71"/>
      <c r="O720" s="71"/>
      <c r="P720" s="71"/>
      <c r="Q720" s="71"/>
      <c r="R720" s="71"/>
      <c r="S720" s="71"/>
      <c r="T720" s="43"/>
      <c r="U720" s="43"/>
      <c r="V720" s="43"/>
      <c r="W720" s="43"/>
      <c r="X720" s="43"/>
      <c r="Y720" s="71"/>
      <c r="Z720" s="71"/>
    </row>
    <row r="721" spans="1:26" ht="11.25" customHeight="1" x14ac:dyDescent="0.2">
      <c r="A721" s="71"/>
      <c r="B721" s="71"/>
      <c r="C721" s="71"/>
      <c r="D721" s="71"/>
      <c r="E721" s="71"/>
      <c r="F721" s="71"/>
      <c r="G721" s="71"/>
      <c r="H721" s="269"/>
      <c r="I721" s="43"/>
      <c r="J721" s="43"/>
      <c r="K721" s="43"/>
      <c r="L721" s="71"/>
      <c r="M721" s="71"/>
      <c r="N721" s="71"/>
      <c r="O721" s="71"/>
      <c r="P721" s="71"/>
      <c r="Q721" s="71"/>
      <c r="R721" s="71"/>
      <c r="S721" s="71"/>
      <c r="T721" s="43"/>
      <c r="U721" s="43"/>
      <c r="V721" s="43"/>
      <c r="W721" s="43"/>
      <c r="X721" s="43"/>
      <c r="Y721" s="71"/>
      <c r="Z721" s="71"/>
    </row>
    <row r="722" spans="1:26" ht="11.25" customHeight="1" x14ac:dyDescent="0.2">
      <c r="A722" s="71"/>
      <c r="B722" s="71"/>
      <c r="C722" s="71"/>
      <c r="D722" s="71"/>
      <c r="E722" s="71"/>
      <c r="F722" s="71"/>
      <c r="G722" s="71"/>
      <c r="H722" s="269"/>
      <c r="I722" s="43"/>
      <c r="J722" s="43"/>
      <c r="K722" s="43"/>
      <c r="L722" s="71"/>
      <c r="M722" s="71"/>
      <c r="N722" s="71"/>
      <c r="O722" s="71"/>
      <c r="P722" s="71"/>
      <c r="Q722" s="71"/>
      <c r="R722" s="71"/>
      <c r="S722" s="71"/>
      <c r="T722" s="43"/>
      <c r="U722" s="43"/>
      <c r="V722" s="43"/>
      <c r="W722" s="43"/>
      <c r="X722" s="43"/>
      <c r="Y722" s="71"/>
      <c r="Z722" s="71"/>
    </row>
    <row r="723" spans="1:26" ht="11.25" customHeight="1" x14ac:dyDescent="0.2">
      <c r="A723" s="71"/>
      <c r="B723" s="71"/>
      <c r="C723" s="71"/>
      <c r="D723" s="71"/>
      <c r="E723" s="71"/>
      <c r="F723" s="71"/>
      <c r="G723" s="71"/>
      <c r="H723" s="269"/>
      <c r="I723" s="43"/>
      <c r="J723" s="43"/>
      <c r="K723" s="43"/>
      <c r="L723" s="71"/>
      <c r="M723" s="71"/>
      <c r="N723" s="71"/>
      <c r="O723" s="71"/>
      <c r="P723" s="71"/>
      <c r="Q723" s="71"/>
      <c r="R723" s="71"/>
      <c r="S723" s="71"/>
      <c r="T723" s="43"/>
      <c r="U723" s="43"/>
      <c r="V723" s="43"/>
      <c r="W723" s="43"/>
      <c r="X723" s="43"/>
      <c r="Y723" s="71"/>
      <c r="Z723" s="71"/>
    </row>
    <row r="724" spans="1:26" ht="11.25" customHeight="1" x14ac:dyDescent="0.2">
      <c r="A724" s="71"/>
      <c r="B724" s="71"/>
      <c r="C724" s="71"/>
      <c r="D724" s="71"/>
      <c r="E724" s="71"/>
      <c r="F724" s="71"/>
      <c r="G724" s="71"/>
      <c r="H724" s="269"/>
      <c r="I724" s="43"/>
      <c r="J724" s="43"/>
      <c r="K724" s="43"/>
      <c r="L724" s="71"/>
      <c r="M724" s="71"/>
      <c r="N724" s="71"/>
      <c r="O724" s="71"/>
      <c r="P724" s="71"/>
      <c r="Q724" s="71"/>
      <c r="R724" s="71"/>
      <c r="S724" s="71"/>
      <c r="T724" s="43"/>
      <c r="U724" s="43"/>
      <c r="V724" s="43"/>
      <c r="W724" s="43"/>
      <c r="X724" s="43"/>
      <c r="Y724" s="71"/>
      <c r="Z724" s="71"/>
    </row>
    <row r="725" spans="1:26" ht="11.25" customHeight="1" x14ac:dyDescent="0.2">
      <c r="A725" s="71"/>
      <c r="B725" s="71"/>
      <c r="C725" s="71"/>
      <c r="D725" s="71"/>
      <c r="E725" s="71"/>
      <c r="F725" s="71"/>
      <c r="G725" s="71"/>
      <c r="H725" s="269"/>
      <c r="I725" s="43"/>
      <c r="J725" s="43"/>
      <c r="K725" s="43"/>
      <c r="L725" s="71"/>
      <c r="M725" s="71"/>
      <c r="N725" s="71"/>
      <c r="O725" s="71"/>
      <c r="P725" s="71"/>
      <c r="Q725" s="71"/>
      <c r="R725" s="71"/>
      <c r="S725" s="71"/>
      <c r="T725" s="43"/>
      <c r="U725" s="43"/>
      <c r="V725" s="43"/>
      <c r="W725" s="43"/>
      <c r="X725" s="43"/>
      <c r="Y725" s="71"/>
      <c r="Z725" s="71"/>
    </row>
    <row r="726" spans="1:26" ht="11.25" customHeight="1" x14ac:dyDescent="0.2">
      <c r="A726" s="71"/>
      <c r="B726" s="71"/>
      <c r="C726" s="71"/>
      <c r="D726" s="71"/>
      <c r="E726" s="71"/>
      <c r="F726" s="71"/>
      <c r="G726" s="71"/>
      <c r="H726" s="269"/>
      <c r="I726" s="43"/>
      <c r="J726" s="43"/>
      <c r="K726" s="43"/>
      <c r="L726" s="71"/>
      <c r="M726" s="71"/>
      <c r="N726" s="71"/>
      <c r="O726" s="71"/>
      <c r="P726" s="71"/>
      <c r="Q726" s="71"/>
      <c r="R726" s="71"/>
      <c r="S726" s="71"/>
      <c r="T726" s="43"/>
      <c r="U726" s="43"/>
      <c r="V726" s="43"/>
      <c r="W726" s="43"/>
      <c r="X726" s="43"/>
      <c r="Y726" s="71"/>
      <c r="Z726" s="71"/>
    </row>
    <row r="727" spans="1:26" ht="11.25" customHeight="1" x14ac:dyDescent="0.2">
      <c r="A727" s="71"/>
      <c r="B727" s="71"/>
      <c r="C727" s="71"/>
      <c r="D727" s="71"/>
      <c r="E727" s="71"/>
      <c r="F727" s="71"/>
      <c r="G727" s="71"/>
      <c r="H727" s="269"/>
      <c r="I727" s="43"/>
      <c r="J727" s="43"/>
      <c r="K727" s="43"/>
      <c r="L727" s="71"/>
      <c r="M727" s="71"/>
      <c r="N727" s="71"/>
      <c r="O727" s="71"/>
      <c r="P727" s="71"/>
      <c r="Q727" s="71"/>
      <c r="R727" s="71"/>
      <c r="S727" s="71"/>
      <c r="T727" s="43"/>
      <c r="U727" s="43"/>
      <c r="V727" s="43"/>
      <c r="W727" s="43"/>
      <c r="X727" s="43"/>
      <c r="Y727" s="71"/>
      <c r="Z727" s="71"/>
    </row>
    <row r="728" spans="1:26" ht="11.25" customHeight="1" x14ac:dyDescent="0.2">
      <c r="A728" s="71"/>
      <c r="B728" s="71"/>
      <c r="C728" s="71"/>
      <c r="D728" s="71"/>
      <c r="E728" s="71"/>
      <c r="F728" s="71"/>
      <c r="G728" s="71"/>
      <c r="H728" s="269"/>
      <c r="I728" s="43"/>
      <c r="J728" s="43"/>
      <c r="K728" s="43"/>
      <c r="L728" s="71"/>
      <c r="M728" s="71"/>
      <c r="N728" s="71"/>
      <c r="O728" s="71"/>
      <c r="P728" s="71"/>
      <c r="Q728" s="71"/>
      <c r="R728" s="71"/>
      <c r="S728" s="71"/>
      <c r="T728" s="43"/>
      <c r="U728" s="43"/>
      <c r="V728" s="43"/>
      <c r="W728" s="43"/>
      <c r="X728" s="43"/>
      <c r="Y728" s="71"/>
      <c r="Z728" s="71"/>
    </row>
    <row r="729" spans="1:26" ht="11.25" customHeight="1" x14ac:dyDescent="0.2">
      <c r="A729" s="71"/>
      <c r="B729" s="71"/>
      <c r="C729" s="71"/>
      <c r="D729" s="71"/>
      <c r="E729" s="71"/>
      <c r="F729" s="71"/>
      <c r="G729" s="71"/>
      <c r="H729" s="269"/>
      <c r="I729" s="43"/>
      <c r="J729" s="43"/>
      <c r="K729" s="43"/>
      <c r="L729" s="71"/>
      <c r="M729" s="71"/>
      <c r="N729" s="71"/>
      <c r="O729" s="71"/>
      <c r="P729" s="71"/>
      <c r="Q729" s="71"/>
      <c r="R729" s="71"/>
      <c r="S729" s="71"/>
      <c r="T729" s="43"/>
      <c r="U729" s="43"/>
      <c r="V729" s="43"/>
      <c r="W729" s="43"/>
      <c r="X729" s="43"/>
      <c r="Y729" s="71"/>
      <c r="Z729" s="71"/>
    </row>
    <row r="730" spans="1:26" ht="11.25" customHeight="1" x14ac:dyDescent="0.2">
      <c r="A730" s="71"/>
      <c r="B730" s="71"/>
      <c r="C730" s="71"/>
      <c r="D730" s="71"/>
      <c r="E730" s="71"/>
      <c r="F730" s="71"/>
      <c r="G730" s="71"/>
      <c r="H730" s="269"/>
      <c r="I730" s="43"/>
      <c r="J730" s="43"/>
      <c r="K730" s="43"/>
      <c r="L730" s="71"/>
      <c r="M730" s="71"/>
      <c r="N730" s="71"/>
      <c r="O730" s="71"/>
      <c r="P730" s="71"/>
      <c r="Q730" s="71"/>
      <c r="R730" s="71"/>
      <c r="S730" s="71"/>
      <c r="T730" s="43"/>
      <c r="U730" s="43"/>
      <c r="V730" s="43"/>
      <c r="W730" s="43"/>
      <c r="X730" s="43"/>
      <c r="Y730" s="71"/>
      <c r="Z730" s="71"/>
    </row>
    <row r="731" spans="1:26" ht="11.25" customHeight="1" x14ac:dyDescent="0.2">
      <c r="A731" s="71"/>
      <c r="B731" s="71"/>
      <c r="C731" s="71"/>
      <c r="D731" s="71"/>
      <c r="E731" s="71"/>
      <c r="F731" s="71"/>
      <c r="G731" s="71"/>
      <c r="H731" s="269"/>
      <c r="I731" s="43"/>
      <c r="J731" s="43"/>
      <c r="K731" s="43"/>
      <c r="L731" s="71"/>
      <c r="M731" s="71"/>
      <c r="N731" s="71"/>
      <c r="O731" s="71"/>
      <c r="P731" s="71"/>
      <c r="Q731" s="71"/>
      <c r="R731" s="71"/>
      <c r="S731" s="71"/>
      <c r="T731" s="43"/>
      <c r="U731" s="43"/>
      <c r="V731" s="43"/>
      <c r="W731" s="43"/>
      <c r="X731" s="43"/>
      <c r="Y731" s="71"/>
      <c r="Z731" s="71"/>
    </row>
    <row r="732" spans="1:26" ht="11.25" customHeight="1" x14ac:dyDescent="0.2">
      <c r="A732" s="71"/>
      <c r="B732" s="71"/>
      <c r="C732" s="71"/>
      <c r="D732" s="71"/>
      <c r="E732" s="71"/>
      <c r="F732" s="71"/>
      <c r="G732" s="71"/>
      <c r="H732" s="269"/>
      <c r="I732" s="43"/>
      <c r="J732" s="43"/>
      <c r="K732" s="43"/>
      <c r="L732" s="71"/>
      <c r="M732" s="71"/>
      <c r="N732" s="71"/>
      <c r="O732" s="71"/>
      <c r="P732" s="71"/>
      <c r="Q732" s="71"/>
      <c r="R732" s="71"/>
      <c r="S732" s="71"/>
      <c r="T732" s="43"/>
      <c r="U732" s="43"/>
      <c r="V732" s="43"/>
      <c r="W732" s="43"/>
      <c r="X732" s="43"/>
      <c r="Y732" s="71"/>
      <c r="Z732" s="71"/>
    </row>
    <row r="733" spans="1:26" ht="11.25" customHeight="1" x14ac:dyDescent="0.2">
      <c r="A733" s="71"/>
      <c r="B733" s="71"/>
      <c r="C733" s="71"/>
      <c r="D733" s="71"/>
      <c r="E733" s="71"/>
      <c r="F733" s="71"/>
      <c r="G733" s="71"/>
      <c r="H733" s="269"/>
      <c r="I733" s="43"/>
      <c r="J733" s="43"/>
      <c r="K733" s="43"/>
      <c r="L733" s="71"/>
      <c r="M733" s="71"/>
      <c r="N733" s="71"/>
      <c r="O733" s="71"/>
      <c r="P733" s="71"/>
      <c r="Q733" s="71"/>
      <c r="R733" s="71"/>
      <c r="S733" s="71"/>
      <c r="T733" s="43"/>
      <c r="U733" s="43"/>
      <c r="V733" s="43"/>
      <c r="W733" s="43"/>
      <c r="X733" s="43"/>
      <c r="Y733" s="71"/>
      <c r="Z733" s="71"/>
    </row>
    <row r="734" spans="1:26" ht="11.25" customHeight="1" x14ac:dyDescent="0.2">
      <c r="A734" s="71"/>
      <c r="B734" s="71"/>
      <c r="C734" s="71"/>
      <c r="D734" s="71"/>
      <c r="E734" s="71"/>
      <c r="F734" s="71"/>
      <c r="G734" s="71"/>
      <c r="H734" s="269"/>
      <c r="I734" s="43"/>
      <c r="J734" s="43"/>
      <c r="K734" s="43"/>
      <c r="L734" s="71"/>
      <c r="M734" s="71"/>
      <c r="N734" s="71"/>
      <c r="O734" s="71"/>
      <c r="P734" s="71"/>
      <c r="Q734" s="71"/>
      <c r="R734" s="71"/>
      <c r="S734" s="71"/>
      <c r="T734" s="43"/>
      <c r="U734" s="43"/>
      <c r="V734" s="43"/>
      <c r="W734" s="43"/>
      <c r="X734" s="43"/>
      <c r="Y734" s="71"/>
      <c r="Z734" s="71"/>
    </row>
    <row r="735" spans="1:26" ht="11.25" customHeight="1" x14ac:dyDescent="0.2">
      <c r="A735" s="71"/>
      <c r="B735" s="71"/>
      <c r="C735" s="71"/>
      <c r="D735" s="71"/>
      <c r="E735" s="71"/>
      <c r="F735" s="71"/>
      <c r="G735" s="71"/>
      <c r="H735" s="269"/>
      <c r="I735" s="43"/>
      <c r="J735" s="43"/>
      <c r="K735" s="43"/>
      <c r="L735" s="71"/>
      <c r="M735" s="71"/>
      <c r="N735" s="71"/>
      <c r="O735" s="71"/>
      <c r="P735" s="71"/>
      <c r="Q735" s="71"/>
      <c r="R735" s="71"/>
      <c r="S735" s="71"/>
      <c r="T735" s="43"/>
      <c r="U735" s="43"/>
      <c r="V735" s="43"/>
      <c r="W735" s="43"/>
      <c r="X735" s="43"/>
      <c r="Y735" s="71"/>
      <c r="Z735" s="71"/>
    </row>
    <row r="736" spans="1:26" ht="11.25" customHeight="1" x14ac:dyDescent="0.2">
      <c r="A736" s="71"/>
      <c r="B736" s="71"/>
      <c r="C736" s="71"/>
      <c r="D736" s="71"/>
      <c r="E736" s="71"/>
      <c r="F736" s="71"/>
      <c r="G736" s="71"/>
      <c r="H736" s="269"/>
      <c r="I736" s="43"/>
      <c r="J736" s="43"/>
      <c r="K736" s="43"/>
      <c r="L736" s="71"/>
      <c r="M736" s="71"/>
      <c r="N736" s="71"/>
      <c r="O736" s="71"/>
      <c r="P736" s="71"/>
      <c r="Q736" s="71"/>
      <c r="R736" s="71"/>
      <c r="S736" s="71"/>
      <c r="T736" s="43"/>
      <c r="U736" s="43"/>
      <c r="V736" s="43"/>
      <c r="W736" s="43"/>
      <c r="X736" s="43"/>
      <c r="Y736" s="71"/>
      <c r="Z736" s="71"/>
    </row>
    <row r="737" spans="1:26" ht="11.25" customHeight="1" x14ac:dyDescent="0.2">
      <c r="A737" s="71"/>
      <c r="B737" s="71"/>
      <c r="C737" s="71"/>
      <c r="D737" s="71"/>
      <c r="E737" s="71"/>
      <c r="F737" s="71"/>
      <c r="G737" s="71"/>
      <c r="H737" s="269"/>
      <c r="I737" s="43"/>
      <c r="J737" s="43"/>
      <c r="K737" s="43"/>
      <c r="L737" s="71"/>
      <c r="M737" s="71"/>
      <c r="N737" s="71"/>
      <c r="O737" s="71"/>
      <c r="P737" s="71"/>
      <c r="Q737" s="71"/>
      <c r="R737" s="71"/>
      <c r="S737" s="71"/>
      <c r="T737" s="43"/>
      <c r="U737" s="43"/>
      <c r="V737" s="43"/>
      <c r="W737" s="43"/>
      <c r="X737" s="43"/>
      <c r="Y737" s="71"/>
      <c r="Z737" s="71"/>
    </row>
    <row r="738" spans="1:26" ht="11.25" customHeight="1" x14ac:dyDescent="0.2">
      <c r="A738" s="71"/>
      <c r="B738" s="71"/>
      <c r="C738" s="71"/>
      <c r="D738" s="71"/>
      <c r="E738" s="71"/>
      <c r="F738" s="71"/>
      <c r="G738" s="71"/>
      <c r="H738" s="269"/>
      <c r="I738" s="43"/>
      <c r="J738" s="43"/>
      <c r="K738" s="43"/>
      <c r="L738" s="71"/>
      <c r="M738" s="71"/>
      <c r="N738" s="71"/>
      <c r="O738" s="71"/>
      <c r="P738" s="71"/>
      <c r="Q738" s="71"/>
      <c r="R738" s="71"/>
      <c r="S738" s="71"/>
      <c r="T738" s="43"/>
      <c r="U738" s="43"/>
      <c r="V738" s="43"/>
      <c r="W738" s="43"/>
      <c r="X738" s="43"/>
      <c r="Y738" s="71"/>
      <c r="Z738" s="71"/>
    </row>
    <row r="739" spans="1:26" ht="11.25" customHeight="1" x14ac:dyDescent="0.2">
      <c r="A739" s="71"/>
      <c r="B739" s="71"/>
      <c r="C739" s="71"/>
      <c r="D739" s="71"/>
      <c r="E739" s="71"/>
      <c r="F739" s="71"/>
      <c r="G739" s="71"/>
      <c r="H739" s="269"/>
      <c r="I739" s="43"/>
      <c r="J739" s="43"/>
      <c r="K739" s="43"/>
      <c r="L739" s="71"/>
      <c r="M739" s="71"/>
      <c r="N739" s="71"/>
      <c r="O739" s="71"/>
      <c r="P739" s="71"/>
      <c r="Q739" s="71"/>
      <c r="R739" s="71"/>
      <c r="S739" s="71"/>
      <c r="T739" s="43"/>
      <c r="U739" s="43"/>
      <c r="V739" s="43"/>
      <c r="W739" s="43"/>
      <c r="X739" s="43"/>
      <c r="Y739" s="71"/>
      <c r="Z739" s="71"/>
    </row>
    <row r="740" spans="1:26" ht="11.25" customHeight="1" x14ac:dyDescent="0.2">
      <c r="A740" s="71"/>
      <c r="B740" s="71"/>
      <c r="C740" s="71"/>
      <c r="D740" s="71"/>
      <c r="E740" s="71"/>
      <c r="F740" s="71"/>
      <c r="G740" s="71"/>
      <c r="H740" s="269"/>
      <c r="I740" s="43"/>
      <c r="J740" s="43"/>
      <c r="K740" s="43"/>
      <c r="L740" s="71"/>
      <c r="M740" s="71"/>
      <c r="N740" s="71"/>
      <c r="O740" s="71"/>
      <c r="P740" s="71"/>
      <c r="Q740" s="71"/>
      <c r="R740" s="71"/>
      <c r="S740" s="71"/>
      <c r="T740" s="43"/>
      <c r="U740" s="43"/>
      <c r="V740" s="43"/>
      <c r="W740" s="43"/>
      <c r="X740" s="43"/>
      <c r="Y740" s="71"/>
      <c r="Z740" s="71"/>
    </row>
    <row r="741" spans="1:26" ht="11.25" customHeight="1" x14ac:dyDescent="0.2">
      <c r="A741" s="71"/>
      <c r="B741" s="71"/>
      <c r="C741" s="71"/>
      <c r="D741" s="71"/>
      <c r="E741" s="71"/>
      <c r="F741" s="71"/>
      <c r="G741" s="71"/>
      <c r="H741" s="269"/>
      <c r="I741" s="43"/>
      <c r="J741" s="43"/>
      <c r="K741" s="43"/>
      <c r="L741" s="71"/>
      <c r="M741" s="71"/>
      <c r="N741" s="71"/>
      <c r="O741" s="71"/>
      <c r="P741" s="71"/>
      <c r="Q741" s="71"/>
      <c r="R741" s="71"/>
      <c r="S741" s="71"/>
      <c r="T741" s="43"/>
      <c r="U741" s="43"/>
      <c r="V741" s="43"/>
      <c r="W741" s="43"/>
      <c r="X741" s="43"/>
      <c r="Y741" s="71"/>
      <c r="Z741" s="71"/>
    </row>
    <row r="742" spans="1:26" ht="11.25" customHeight="1" x14ac:dyDescent="0.2">
      <c r="A742" s="71"/>
      <c r="B742" s="71"/>
      <c r="C742" s="71"/>
      <c r="D742" s="71"/>
      <c r="E742" s="71"/>
      <c r="F742" s="71"/>
      <c r="G742" s="71"/>
      <c r="H742" s="269"/>
      <c r="I742" s="43"/>
      <c r="J742" s="43"/>
      <c r="K742" s="43"/>
      <c r="L742" s="71"/>
      <c r="M742" s="71"/>
      <c r="N742" s="71"/>
      <c r="O742" s="71"/>
      <c r="P742" s="71"/>
      <c r="Q742" s="71"/>
      <c r="R742" s="71"/>
      <c r="S742" s="71"/>
      <c r="T742" s="43"/>
      <c r="U742" s="43"/>
      <c r="V742" s="43"/>
      <c r="W742" s="43"/>
      <c r="X742" s="43"/>
      <c r="Y742" s="71"/>
      <c r="Z742" s="71"/>
    </row>
    <row r="743" spans="1:26" ht="11.25" customHeight="1" x14ac:dyDescent="0.2">
      <c r="A743" s="71"/>
      <c r="B743" s="71"/>
      <c r="C743" s="71"/>
      <c r="D743" s="71"/>
      <c r="E743" s="71"/>
      <c r="F743" s="71"/>
      <c r="G743" s="71"/>
      <c r="H743" s="269"/>
      <c r="I743" s="43"/>
      <c r="J743" s="43"/>
      <c r="K743" s="43"/>
      <c r="L743" s="71"/>
      <c r="M743" s="71"/>
      <c r="N743" s="71"/>
      <c r="O743" s="71"/>
      <c r="P743" s="71"/>
      <c r="Q743" s="71"/>
      <c r="R743" s="71"/>
      <c r="S743" s="71"/>
      <c r="T743" s="43"/>
      <c r="U743" s="43"/>
      <c r="V743" s="43"/>
      <c r="W743" s="43"/>
      <c r="X743" s="43"/>
      <c r="Y743" s="71"/>
      <c r="Z743" s="71"/>
    </row>
    <row r="744" spans="1:26" ht="11.25" customHeight="1" x14ac:dyDescent="0.2">
      <c r="A744" s="71"/>
      <c r="B744" s="71"/>
      <c r="C744" s="71"/>
      <c r="D744" s="71"/>
      <c r="E744" s="71"/>
      <c r="F744" s="71"/>
      <c r="G744" s="71"/>
      <c r="H744" s="269"/>
      <c r="I744" s="43"/>
      <c r="J744" s="43"/>
      <c r="K744" s="43"/>
      <c r="L744" s="71"/>
      <c r="M744" s="71"/>
      <c r="N744" s="71"/>
      <c r="O744" s="71"/>
      <c r="P744" s="71"/>
      <c r="Q744" s="71"/>
      <c r="R744" s="71"/>
      <c r="S744" s="71"/>
      <c r="T744" s="43"/>
      <c r="U744" s="43"/>
      <c r="V744" s="43"/>
      <c r="W744" s="43"/>
      <c r="X744" s="43"/>
      <c r="Y744" s="71"/>
      <c r="Z744" s="71"/>
    </row>
    <row r="745" spans="1:26" ht="11.25" customHeight="1" x14ac:dyDescent="0.2">
      <c r="A745" s="71"/>
      <c r="B745" s="71"/>
      <c r="C745" s="71"/>
      <c r="D745" s="71"/>
      <c r="E745" s="71"/>
      <c r="F745" s="71"/>
      <c r="G745" s="71"/>
      <c r="H745" s="269"/>
      <c r="I745" s="43"/>
      <c r="J745" s="43"/>
      <c r="K745" s="43"/>
      <c r="L745" s="71"/>
      <c r="M745" s="71"/>
      <c r="N745" s="71"/>
      <c r="O745" s="71"/>
      <c r="P745" s="71"/>
      <c r="Q745" s="71"/>
      <c r="R745" s="71"/>
      <c r="S745" s="71"/>
      <c r="T745" s="43"/>
      <c r="U745" s="43"/>
      <c r="V745" s="43"/>
      <c r="W745" s="43"/>
      <c r="X745" s="43"/>
      <c r="Y745" s="71"/>
      <c r="Z745" s="71"/>
    </row>
    <row r="746" spans="1:26" ht="11.25" customHeight="1" x14ac:dyDescent="0.2">
      <c r="A746" s="71"/>
      <c r="B746" s="71"/>
      <c r="C746" s="71"/>
      <c r="D746" s="71"/>
      <c r="E746" s="71"/>
      <c r="F746" s="71"/>
      <c r="G746" s="71"/>
      <c r="H746" s="269"/>
      <c r="I746" s="43"/>
      <c r="J746" s="43"/>
      <c r="K746" s="43"/>
      <c r="L746" s="71"/>
      <c r="M746" s="71"/>
      <c r="N746" s="71"/>
      <c r="O746" s="71"/>
      <c r="P746" s="71"/>
      <c r="Q746" s="71"/>
      <c r="R746" s="71"/>
      <c r="S746" s="71"/>
      <c r="T746" s="43"/>
      <c r="U746" s="43"/>
      <c r="V746" s="43"/>
      <c r="W746" s="43"/>
      <c r="X746" s="43"/>
      <c r="Y746" s="71"/>
      <c r="Z746" s="71"/>
    </row>
    <row r="747" spans="1:26" ht="11.25" customHeight="1" x14ac:dyDescent="0.2">
      <c r="A747" s="71"/>
      <c r="B747" s="71"/>
      <c r="C747" s="71"/>
      <c r="D747" s="71"/>
      <c r="E747" s="71"/>
      <c r="F747" s="71"/>
      <c r="G747" s="71"/>
      <c r="H747" s="269"/>
      <c r="I747" s="43"/>
      <c r="J747" s="43"/>
      <c r="K747" s="43"/>
      <c r="L747" s="71"/>
      <c r="M747" s="71"/>
      <c r="N747" s="71"/>
      <c r="O747" s="71"/>
      <c r="P747" s="71"/>
      <c r="Q747" s="71"/>
      <c r="R747" s="71"/>
      <c r="S747" s="71"/>
      <c r="T747" s="43"/>
      <c r="U747" s="43"/>
      <c r="V747" s="43"/>
      <c r="W747" s="43"/>
      <c r="X747" s="43"/>
      <c r="Y747" s="71"/>
      <c r="Z747" s="71"/>
    </row>
    <row r="748" spans="1:26" ht="11.25" customHeight="1" x14ac:dyDescent="0.2">
      <c r="A748" s="71"/>
      <c r="B748" s="71"/>
      <c r="C748" s="71"/>
      <c r="D748" s="71"/>
      <c r="E748" s="71"/>
      <c r="F748" s="71"/>
      <c r="G748" s="71"/>
      <c r="H748" s="269"/>
      <c r="I748" s="43"/>
      <c r="J748" s="43"/>
      <c r="K748" s="43"/>
      <c r="L748" s="71"/>
      <c r="M748" s="71"/>
      <c r="N748" s="71"/>
      <c r="O748" s="71"/>
      <c r="P748" s="71"/>
      <c r="Q748" s="71"/>
      <c r="R748" s="71"/>
      <c r="S748" s="71"/>
      <c r="T748" s="43"/>
      <c r="U748" s="43"/>
      <c r="V748" s="43"/>
      <c r="W748" s="43"/>
      <c r="X748" s="43"/>
      <c r="Y748" s="71"/>
      <c r="Z748" s="71"/>
    </row>
    <row r="749" spans="1:26" ht="11.25" customHeight="1" x14ac:dyDescent="0.2">
      <c r="A749" s="71"/>
      <c r="B749" s="71"/>
      <c r="C749" s="71"/>
      <c r="D749" s="71"/>
      <c r="E749" s="71"/>
      <c r="F749" s="71"/>
      <c r="G749" s="71"/>
      <c r="H749" s="269"/>
      <c r="I749" s="43"/>
      <c r="J749" s="43"/>
      <c r="K749" s="43"/>
      <c r="L749" s="71"/>
      <c r="M749" s="71"/>
      <c r="N749" s="71"/>
      <c r="O749" s="71"/>
      <c r="P749" s="71"/>
      <c r="Q749" s="71"/>
      <c r="R749" s="71"/>
      <c r="S749" s="71"/>
      <c r="T749" s="43"/>
      <c r="U749" s="43"/>
      <c r="V749" s="43"/>
      <c r="W749" s="43"/>
      <c r="X749" s="43"/>
      <c r="Y749" s="71"/>
      <c r="Z749" s="71"/>
    </row>
    <row r="750" spans="1:26" ht="11.25" customHeight="1" x14ac:dyDescent="0.2">
      <c r="A750" s="71"/>
      <c r="B750" s="71"/>
      <c r="C750" s="71"/>
      <c r="D750" s="71"/>
      <c r="E750" s="71"/>
      <c r="F750" s="71"/>
      <c r="G750" s="71"/>
      <c r="H750" s="269"/>
      <c r="I750" s="43"/>
      <c r="J750" s="43"/>
      <c r="K750" s="43"/>
      <c r="L750" s="71"/>
      <c r="M750" s="71"/>
      <c r="N750" s="71"/>
      <c r="O750" s="71"/>
      <c r="P750" s="71"/>
      <c r="Q750" s="71"/>
      <c r="R750" s="71"/>
      <c r="S750" s="71"/>
      <c r="T750" s="43"/>
      <c r="U750" s="43"/>
      <c r="V750" s="43"/>
      <c r="W750" s="43"/>
      <c r="X750" s="43"/>
      <c r="Y750" s="71"/>
      <c r="Z750" s="71"/>
    </row>
    <row r="751" spans="1:26" ht="11.25" customHeight="1" x14ac:dyDescent="0.2">
      <c r="A751" s="71"/>
      <c r="B751" s="71"/>
      <c r="C751" s="71"/>
      <c r="D751" s="71"/>
      <c r="E751" s="71"/>
      <c r="F751" s="71"/>
      <c r="G751" s="71"/>
      <c r="H751" s="269"/>
      <c r="I751" s="43"/>
      <c r="J751" s="43"/>
      <c r="K751" s="43"/>
      <c r="L751" s="71"/>
      <c r="M751" s="71"/>
      <c r="N751" s="71"/>
      <c r="O751" s="71"/>
      <c r="P751" s="71"/>
      <c r="Q751" s="71"/>
      <c r="R751" s="71"/>
      <c r="S751" s="71"/>
      <c r="T751" s="43"/>
      <c r="U751" s="43"/>
      <c r="V751" s="43"/>
      <c r="W751" s="43"/>
      <c r="X751" s="43"/>
      <c r="Y751" s="71"/>
      <c r="Z751" s="71"/>
    </row>
    <row r="752" spans="1:26" ht="11.25" customHeight="1" x14ac:dyDescent="0.2">
      <c r="A752" s="71"/>
      <c r="B752" s="71"/>
      <c r="C752" s="71"/>
      <c r="D752" s="71"/>
      <c r="E752" s="71"/>
      <c r="F752" s="71"/>
      <c r="G752" s="71"/>
      <c r="H752" s="269"/>
      <c r="I752" s="43"/>
      <c r="J752" s="43"/>
      <c r="K752" s="43"/>
      <c r="L752" s="71"/>
      <c r="M752" s="71"/>
      <c r="N752" s="71"/>
      <c r="O752" s="71"/>
      <c r="P752" s="71"/>
      <c r="Q752" s="71"/>
      <c r="R752" s="71"/>
      <c r="S752" s="71"/>
      <c r="T752" s="43"/>
      <c r="U752" s="43"/>
      <c r="V752" s="43"/>
      <c r="W752" s="43"/>
      <c r="X752" s="43"/>
      <c r="Y752" s="71"/>
      <c r="Z752" s="71"/>
    </row>
    <row r="753" spans="1:26" ht="11.25" customHeight="1" x14ac:dyDescent="0.2">
      <c r="A753" s="71"/>
      <c r="B753" s="71"/>
      <c r="C753" s="71"/>
      <c r="D753" s="71"/>
      <c r="E753" s="71"/>
      <c r="F753" s="71"/>
      <c r="G753" s="71"/>
      <c r="H753" s="269"/>
      <c r="I753" s="43"/>
      <c r="J753" s="43"/>
      <c r="K753" s="43"/>
      <c r="L753" s="71"/>
      <c r="M753" s="71"/>
      <c r="N753" s="71"/>
      <c r="O753" s="71"/>
      <c r="P753" s="71"/>
      <c r="Q753" s="71"/>
      <c r="R753" s="71"/>
      <c r="S753" s="71"/>
      <c r="T753" s="43"/>
      <c r="U753" s="43"/>
      <c r="V753" s="43"/>
      <c r="W753" s="43"/>
      <c r="X753" s="43"/>
      <c r="Y753" s="71"/>
      <c r="Z753" s="71"/>
    </row>
    <row r="754" spans="1:26" ht="11.25" customHeight="1" x14ac:dyDescent="0.2">
      <c r="A754" s="71"/>
      <c r="B754" s="71"/>
      <c r="C754" s="71"/>
      <c r="D754" s="71"/>
      <c r="E754" s="71"/>
      <c r="F754" s="71"/>
      <c r="G754" s="71"/>
      <c r="H754" s="269"/>
      <c r="I754" s="43"/>
      <c r="J754" s="43"/>
      <c r="K754" s="43"/>
      <c r="L754" s="71"/>
      <c r="M754" s="71"/>
      <c r="N754" s="71"/>
      <c r="O754" s="71"/>
      <c r="P754" s="71"/>
      <c r="Q754" s="71"/>
      <c r="R754" s="71"/>
      <c r="S754" s="71"/>
      <c r="T754" s="43"/>
      <c r="U754" s="43"/>
      <c r="V754" s="43"/>
      <c r="W754" s="43"/>
      <c r="X754" s="43"/>
      <c r="Y754" s="71"/>
      <c r="Z754" s="71"/>
    </row>
    <row r="755" spans="1:26" ht="11.25" customHeight="1" x14ac:dyDescent="0.2">
      <c r="A755" s="71"/>
      <c r="B755" s="71"/>
      <c r="C755" s="71"/>
      <c r="D755" s="71"/>
      <c r="E755" s="71"/>
      <c r="F755" s="71"/>
      <c r="G755" s="71"/>
      <c r="H755" s="269"/>
      <c r="I755" s="43"/>
      <c r="J755" s="43"/>
      <c r="K755" s="43"/>
      <c r="L755" s="71"/>
      <c r="M755" s="71"/>
      <c r="N755" s="71"/>
      <c r="O755" s="71"/>
      <c r="P755" s="71"/>
      <c r="Q755" s="71"/>
      <c r="R755" s="71"/>
      <c r="S755" s="71"/>
      <c r="T755" s="43"/>
      <c r="U755" s="43"/>
      <c r="V755" s="43"/>
      <c r="W755" s="43"/>
      <c r="X755" s="43"/>
      <c r="Y755" s="71"/>
      <c r="Z755" s="71"/>
    </row>
    <row r="756" spans="1:26" ht="11.25" customHeight="1" x14ac:dyDescent="0.2">
      <c r="A756" s="71"/>
      <c r="B756" s="71"/>
      <c r="C756" s="71"/>
      <c r="D756" s="71"/>
      <c r="E756" s="71"/>
      <c r="F756" s="71"/>
      <c r="G756" s="71"/>
      <c r="H756" s="269"/>
      <c r="I756" s="43"/>
      <c r="J756" s="43"/>
      <c r="K756" s="43"/>
      <c r="L756" s="71"/>
      <c r="M756" s="71"/>
      <c r="N756" s="71"/>
      <c r="O756" s="71"/>
      <c r="P756" s="71"/>
      <c r="Q756" s="71"/>
      <c r="R756" s="71"/>
      <c r="S756" s="71"/>
      <c r="T756" s="43"/>
      <c r="U756" s="43"/>
      <c r="V756" s="43"/>
      <c r="W756" s="43"/>
      <c r="X756" s="43"/>
      <c r="Y756" s="71"/>
      <c r="Z756" s="71"/>
    </row>
    <row r="757" spans="1:26" ht="11.25" customHeight="1" x14ac:dyDescent="0.2">
      <c r="A757" s="71"/>
      <c r="B757" s="71"/>
      <c r="C757" s="71"/>
      <c r="D757" s="71"/>
      <c r="E757" s="71"/>
      <c r="F757" s="71"/>
      <c r="G757" s="71"/>
      <c r="H757" s="269"/>
      <c r="I757" s="43"/>
      <c r="J757" s="43"/>
      <c r="K757" s="43"/>
      <c r="L757" s="71"/>
      <c r="M757" s="71"/>
      <c r="N757" s="71"/>
      <c r="O757" s="71"/>
      <c r="P757" s="71"/>
      <c r="Q757" s="71"/>
      <c r="R757" s="71"/>
      <c r="S757" s="71"/>
      <c r="T757" s="43"/>
      <c r="U757" s="43"/>
      <c r="V757" s="43"/>
      <c r="W757" s="43"/>
      <c r="X757" s="43"/>
      <c r="Y757" s="71"/>
      <c r="Z757" s="71"/>
    </row>
    <row r="758" spans="1:26" ht="11.25" customHeight="1" x14ac:dyDescent="0.2">
      <c r="A758" s="71"/>
      <c r="B758" s="71"/>
      <c r="C758" s="71"/>
      <c r="D758" s="71"/>
      <c r="E758" s="71"/>
      <c r="F758" s="71"/>
      <c r="G758" s="71"/>
      <c r="H758" s="269"/>
      <c r="I758" s="43"/>
      <c r="J758" s="43"/>
      <c r="K758" s="43"/>
      <c r="L758" s="71"/>
      <c r="M758" s="71"/>
      <c r="N758" s="71"/>
      <c r="O758" s="71"/>
      <c r="P758" s="71"/>
      <c r="Q758" s="71"/>
      <c r="R758" s="71"/>
      <c r="S758" s="71"/>
      <c r="T758" s="43"/>
      <c r="U758" s="43"/>
      <c r="V758" s="43"/>
      <c r="W758" s="43"/>
      <c r="X758" s="43"/>
      <c r="Y758" s="71"/>
      <c r="Z758" s="71"/>
    </row>
    <row r="759" spans="1:26" ht="11.25" customHeight="1" x14ac:dyDescent="0.2">
      <c r="A759" s="71"/>
      <c r="B759" s="71"/>
      <c r="C759" s="71"/>
      <c r="D759" s="71"/>
      <c r="E759" s="71"/>
      <c r="F759" s="71"/>
      <c r="G759" s="71"/>
      <c r="H759" s="269"/>
      <c r="I759" s="43"/>
      <c r="J759" s="43"/>
      <c r="K759" s="43"/>
      <c r="L759" s="71"/>
      <c r="M759" s="71"/>
      <c r="N759" s="71"/>
      <c r="O759" s="71"/>
      <c r="P759" s="71"/>
      <c r="Q759" s="71"/>
      <c r="R759" s="71"/>
      <c r="S759" s="71"/>
      <c r="T759" s="43"/>
      <c r="U759" s="43"/>
      <c r="V759" s="43"/>
      <c r="W759" s="43"/>
      <c r="X759" s="43"/>
      <c r="Y759" s="71"/>
      <c r="Z759" s="71"/>
    </row>
    <row r="760" spans="1:26" ht="11.25" customHeight="1" x14ac:dyDescent="0.2">
      <c r="A760" s="71"/>
      <c r="B760" s="71"/>
      <c r="C760" s="71"/>
      <c r="D760" s="71"/>
      <c r="E760" s="71"/>
      <c r="F760" s="71"/>
      <c r="G760" s="71"/>
      <c r="H760" s="269"/>
      <c r="I760" s="43"/>
      <c r="J760" s="43"/>
      <c r="K760" s="43"/>
      <c r="L760" s="71"/>
      <c r="M760" s="71"/>
      <c r="N760" s="71"/>
      <c r="O760" s="71"/>
      <c r="P760" s="71"/>
      <c r="Q760" s="71"/>
      <c r="R760" s="71"/>
      <c r="S760" s="71"/>
      <c r="T760" s="43"/>
      <c r="U760" s="43"/>
      <c r="V760" s="43"/>
      <c r="W760" s="43"/>
      <c r="X760" s="43"/>
      <c r="Y760" s="71"/>
      <c r="Z760" s="71"/>
    </row>
    <row r="761" spans="1:26" ht="11.25" customHeight="1" x14ac:dyDescent="0.2">
      <c r="A761" s="71"/>
      <c r="B761" s="71"/>
      <c r="C761" s="71"/>
      <c r="D761" s="71"/>
      <c r="E761" s="71"/>
      <c r="F761" s="71"/>
      <c r="G761" s="71"/>
      <c r="H761" s="269"/>
      <c r="I761" s="43"/>
      <c r="J761" s="43"/>
      <c r="K761" s="43"/>
      <c r="L761" s="71"/>
      <c r="M761" s="71"/>
      <c r="N761" s="71"/>
      <c r="O761" s="71"/>
      <c r="P761" s="71"/>
      <c r="Q761" s="71"/>
      <c r="R761" s="71"/>
      <c r="S761" s="71"/>
      <c r="T761" s="43"/>
      <c r="U761" s="43"/>
      <c r="V761" s="43"/>
      <c r="W761" s="43"/>
      <c r="X761" s="43"/>
      <c r="Y761" s="71"/>
      <c r="Z761" s="71"/>
    </row>
    <row r="762" spans="1:26" ht="11.25" customHeight="1" x14ac:dyDescent="0.2">
      <c r="A762" s="71"/>
      <c r="B762" s="71"/>
      <c r="C762" s="71"/>
      <c r="D762" s="71"/>
      <c r="E762" s="71"/>
      <c r="F762" s="71"/>
      <c r="G762" s="71"/>
      <c r="H762" s="269"/>
      <c r="I762" s="43"/>
      <c r="J762" s="43"/>
      <c r="K762" s="43"/>
      <c r="L762" s="71"/>
      <c r="M762" s="71"/>
      <c r="N762" s="71"/>
      <c r="O762" s="71"/>
      <c r="P762" s="71"/>
      <c r="Q762" s="71"/>
      <c r="R762" s="71"/>
      <c r="S762" s="71"/>
      <c r="T762" s="43"/>
      <c r="U762" s="43"/>
      <c r="V762" s="43"/>
      <c r="W762" s="43"/>
      <c r="X762" s="43"/>
      <c r="Y762" s="71"/>
      <c r="Z762" s="71"/>
    </row>
    <row r="763" spans="1:26" ht="11.25" customHeight="1" x14ac:dyDescent="0.2">
      <c r="A763" s="71"/>
      <c r="B763" s="71"/>
      <c r="C763" s="71"/>
      <c r="D763" s="71"/>
      <c r="E763" s="71"/>
      <c r="F763" s="71"/>
      <c r="G763" s="71"/>
      <c r="H763" s="269"/>
      <c r="I763" s="43"/>
      <c r="J763" s="43"/>
      <c r="K763" s="43"/>
      <c r="L763" s="71"/>
      <c r="M763" s="71"/>
      <c r="N763" s="71"/>
      <c r="O763" s="71"/>
      <c r="P763" s="71"/>
      <c r="Q763" s="71"/>
      <c r="R763" s="71"/>
      <c r="S763" s="71"/>
      <c r="T763" s="43"/>
      <c r="U763" s="43"/>
      <c r="V763" s="43"/>
      <c r="W763" s="43"/>
      <c r="X763" s="43"/>
      <c r="Y763" s="71"/>
      <c r="Z763" s="71"/>
    </row>
    <row r="764" spans="1:26" ht="11.25" customHeight="1" x14ac:dyDescent="0.2">
      <c r="A764" s="71"/>
      <c r="B764" s="71"/>
      <c r="C764" s="71"/>
      <c r="D764" s="71"/>
      <c r="E764" s="71"/>
      <c r="F764" s="71"/>
      <c r="G764" s="71"/>
      <c r="H764" s="269"/>
      <c r="I764" s="43"/>
      <c r="J764" s="43"/>
      <c r="K764" s="43"/>
      <c r="L764" s="71"/>
      <c r="M764" s="71"/>
      <c r="N764" s="71"/>
      <c r="O764" s="71"/>
      <c r="P764" s="71"/>
      <c r="Q764" s="71"/>
      <c r="R764" s="71"/>
      <c r="S764" s="71"/>
      <c r="T764" s="43"/>
      <c r="U764" s="43"/>
      <c r="V764" s="43"/>
      <c r="W764" s="43"/>
      <c r="X764" s="43"/>
      <c r="Y764" s="71"/>
      <c r="Z764" s="71"/>
    </row>
    <row r="765" spans="1:26" ht="11.25" customHeight="1" x14ac:dyDescent="0.2">
      <c r="A765" s="71"/>
      <c r="B765" s="71"/>
      <c r="C765" s="71"/>
      <c r="D765" s="71"/>
      <c r="E765" s="71"/>
      <c r="F765" s="71"/>
      <c r="G765" s="71"/>
      <c r="H765" s="269"/>
      <c r="I765" s="43"/>
      <c r="J765" s="43"/>
      <c r="K765" s="43"/>
      <c r="L765" s="71"/>
      <c r="M765" s="71"/>
      <c r="N765" s="71"/>
      <c r="O765" s="71"/>
      <c r="P765" s="71"/>
      <c r="Q765" s="71"/>
      <c r="R765" s="71"/>
      <c r="S765" s="71"/>
      <c r="T765" s="43"/>
      <c r="U765" s="43"/>
      <c r="V765" s="43"/>
      <c r="W765" s="43"/>
      <c r="X765" s="43"/>
      <c r="Y765" s="71"/>
      <c r="Z765" s="71"/>
    </row>
    <row r="766" spans="1:26" ht="11.25" customHeight="1" x14ac:dyDescent="0.2">
      <c r="A766" s="71"/>
      <c r="B766" s="71"/>
      <c r="C766" s="71"/>
      <c r="D766" s="71"/>
      <c r="E766" s="71"/>
      <c r="F766" s="71"/>
      <c r="G766" s="71"/>
      <c r="H766" s="269"/>
      <c r="I766" s="43"/>
      <c r="J766" s="43"/>
      <c r="K766" s="43"/>
      <c r="L766" s="71"/>
      <c r="M766" s="71"/>
      <c r="N766" s="71"/>
      <c r="O766" s="71"/>
      <c r="P766" s="71"/>
      <c r="Q766" s="71"/>
      <c r="R766" s="71"/>
      <c r="S766" s="71"/>
      <c r="T766" s="43"/>
      <c r="U766" s="43"/>
      <c r="V766" s="43"/>
      <c r="W766" s="43"/>
      <c r="X766" s="43"/>
      <c r="Y766" s="71"/>
      <c r="Z766" s="71"/>
    </row>
    <row r="767" spans="1:26" ht="11.25" customHeight="1" x14ac:dyDescent="0.2">
      <c r="A767" s="71"/>
      <c r="B767" s="71"/>
      <c r="C767" s="71"/>
      <c r="D767" s="71"/>
      <c r="E767" s="71"/>
      <c r="F767" s="71"/>
      <c r="G767" s="71"/>
      <c r="H767" s="269"/>
      <c r="I767" s="43"/>
      <c r="J767" s="43"/>
      <c r="K767" s="43"/>
      <c r="L767" s="71"/>
      <c r="M767" s="71"/>
      <c r="N767" s="71"/>
      <c r="O767" s="71"/>
      <c r="P767" s="71"/>
      <c r="Q767" s="71"/>
      <c r="R767" s="71"/>
      <c r="S767" s="71"/>
      <c r="T767" s="43"/>
      <c r="U767" s="43"/>
      <c r="V767" s="43"/>
      <c r="W767" s="43"/>
      <c r="X767" s="43"/>
      <c r="Y767" s="71"/>
      <c r="Z767" s="71"/>
    </row>
    <row r="768" spans="1:26" ht="11.25" customHeight="1" x14ac:dyDescent="0.2">
      <c r="A768" s="71"/>
      <c r="B768" s="71"/>
      <c r="C768" s="71"/>
      <c r="D768" s="71"/>
      <c r="E768" s="71"/>
      <c r="F768" s="71"/>
      <c r="G768" s="71"/>
      <c r="H768" s="269"/>
      <c r="I768" s="43"/>
      <c r="J768" s="43"/>
      <c r="K768" s="43"/>
      <c r="L768" s="71"/>
      <c r="M768" s="71"/>
      <c r="N768" s="71"/>
      <c r="O768" s="71"/>
      <c r="P768" s="71"/>
      <c r="Q768" s="71"/>
      <c r="R768" s="71"/>
      <c r="S768" s="71"/>
      <c r="T768" s="43"/>
      <c r="U768" s="43"/>
      <c r="V768" s="43"/>
      <c r="W768" s="43"/>
      <c r="X768" s="43"/>
      <c r="Y768" s="71"/>
      <c r="Z768" s="71"/>
    </row>
    <row r="769" spans="1:26" ht="11.25" customHeight="1" x14ac:dyDescent="0.2">
      <c r="A769" s="71"/>
      <c r="B769" s="71"/>
      <c r="C769" s="71"/>
      <c r="D769" s="71"/>
      <c r="E769" s="71"/>
      <c r="F769" s="71"/>
      <c r="G769" s="71"/>
      <c r="H769" s="269"/>
      <c r="I769" s="43"/>
      <c r="J769" s="43"/>
      <c r="K769" s="43"/>
      <c r="L769" s="71"/>
      <c r="M769" s="71"/>
      <c r="N769" s="71"/>
      <c r="O769" s="71"/>
      <c r="P769" s="71"/>
      <c r="Q769" s="71"/>
      <c r="R769" s="71"/>
      <c r="S769" s="71"/>
      <c r="T769" s="43"/>
      <c r="U769" s="43"/>
      <c r="V769" s="43"/>
      <c r="W769" s="43"/>
      <c r="X769" s="43"/>
      <c r="Y769" s="71"/>
      <c r="Z769" s="71"/>
    </row>
    <row r="770" spans="1:26" ht="11.25" customHeight="1" x14ac:dyDescent="0.2">
      <c r="A770" s="71"/>
      <c r="B770" s="71"/>
      <c r="C770" s="71"/>
      <c r="D770" s="71"/>
      <c r="E770" s="71"/>
      <c r="F770" s="71"/>
      <c r="G770" s="71"/>
      <c r="H770" s="269"/>
      <c r="I770" s="43"/>
      <c r="J770" s="43"/>
      <c r="K770" s="43"/>
      <c r="L770" s="71"/>
      <c r="M770" s="71"/>
      <c r="N770" s="71"/>
      <c r="O770" s="71"/>
      <c r="P770" s="71"/>
      <c r="Q770" s="71"/>
      <c r="R770" s="71"/>
      <c r="S770" s="71"/>
      <c r="T770" s="43"/>
      <c r="U770" s="43"/>
      <c r="V770" s="43"/>
      <c r="W770" s="43"/>
      <c r="X770" s="43"/>
      <c r="Y770" s="71"/>
      <c r="Z770" s="71"/>
    </row>
    <row r="771" spans="1:26" ht="11.25" customHeight="1" x14ac:dyDescent="0.2">
      <c r="A771" s="71"/>
      <c r="B771" s="71"/>
      <c r="C771" s="71"/>
      <c r="D771" s="71"/>
      <c r="E771" s="71"/>
      <c r="F771" s="71"/>
      <c r="G771" s="71"/>
      <c r="H771" s="269"/>
      <c r="I771" s="43"/>
      <c r="J771" s="43"/>
      <c r="K771" s="43"/>
      <c r="L771" s="71"/>
      <c r="M771" s="71"/>
      <c r="N771" s="71"/>
      <c r="O771" s="71"/>
      <c r="P771" s="71"/>
      <c r="Q771" s="71"/>
      <c r="R771" s="71"/>
      <c r="S771" s="71"/>
      <c r="T771" s="43"/>
      <c r="U771" s="43"/>
      <c r="V771" s="43"/>
      <c r="W771" s="43"/>
      <c r="X771" s="43"/>
      <c r="Y771" s="71"/>
      <c r="Z771" s="71"/>
    </row>
    <row r="772" spans="1:26" ht="11.25" customHeight="1" x14ac:dyDescent="0.2">
      <c r="A772" s="71"/>
      <c r="B772" s="71"/>
      <c r="C772" s="71"/>
      <c r="D772" s="71"/>
      <c r="E772" s="71"/>
      <c r="F772" s="71"/>
      <c r="G772" s="71"/>
      <c r="H772" s="269"/>
      <c r="I772" s="43"/>
      <c r="J772" s="43"/>
      <c r="K772" s="43"/>
      <c r="L772" s="71"/>
      <c r="M772" s="71"/>
      <c r="N772" s="71"/>
      <c r="O772" s="71"/>
      <c r="P772" s="71"/>
      <c r="Q772" s="71"/>
      <c r="R772" s="71"/>
      <c r="S772" s="71"/>
      <c r="T772" s="43"/>
      <c r="U772" s="43"/>
      <c r="V772" s="43"/>
      <c r="W772" s="43"/>
      <c r="X772" s="43"/>
      <c r="Y772" s="71"/>
      <c r="Z772" s="71"/>
    </row>
    <row r="773" spans="1:26" ht="11.25" customHeight="1" x14ac:dyDescent="0.2">
      <c r="A773" s="71"/>
      <c r="B773" s="71"/>
      <c r="C773" s="71"/>
      <c r="D773" s="71"/>
      <c r="E773" s="71"/>
      <c r="F773" s="71"/>
      <c r="G773" s="71"/>
      <c r="H773" s="269"/>
      <c r="I773" s="43"/>
      <c r="J773" s="43"/>
      <c r="K773" s="43"/>
      <c r="L773" s="71"/>
      <c r="M773" s="71"/>
      <c r="N773" s="71"/>
      <c r="O773" s="71"/>
      <c r="P773" s="71"/>
      <c r="Q773" s="71"/>
      <c r="R773" s="71"/>
      <c r="S773" s="71"/>
      <c r="T773" s="43"/>
      <c r="U773" s="43"/>
      <c r="V773" s="43"/>
      <c r="W773" s="43"/>
      <c r="X773" s="43"/>
      <c r="Y773" s="71"/>
      <c r="Z773" s="71"/>
    </row>
    <row r="774" spans="1:26" ht="11.25" customHeight="1" x14ac:dyDescent="0.2">
      <c r="A774" s="71"/>
      <c r="B774" s="71"/>
      <c r="C774" s="71"/>
      <c r="D774" s="71"/>
      <c r="E774" s="71"/>
      <c r="F774" s="71"/>
      <c r="G774" s="71"/>
      <c r="H774" s="269"/>
      <c r="I774" s="43"/>
      <c r="J774" s="43"/>
      <c r="K774" s="43"/>
      <c r="L774" s="71"/>
      <c r="M774" s="71"/>
      <c r="N774" s="71"/>
      <c r="O774" s="71"/>
      <c r="P774" s="71"/>
      <c r="Q774" s="71"/>
      <c r="R774" s="71"/>
      <c r="S774" s="71"/>
      <c r="T774" s="43"/>
      <c r="U774" s="43"/>
      <c r="V774" s="43"/>
      <c r="W774" s="43"/>
      <c r="X774" s="43"/>
      <c r="Y774" s="71"/>
      <c r="Z774" s="71"/>
    </row>
    <row r="775" spans="1:26" ht="11.25" customHeight="1" x14ac:dyDescent="0.2">
      <c r="A775" s="71"/>
      <c r="B775" s="71"/>
      <c r="C775" s="71"/>
      <c r="D775" s="71"/>
      <c r="E775" s="71"/>
      <c r="F775" s="71"/>
      <c r="G775" s="71"/>
      <c r="H775" s="269"/>
      <c r="I775" s="43"/>
      <c r="J775" s="43"/>
      <c r="K775" s="43"/>
      <c r="L775" s="71"/>
      <c r="M775" s="71"/>
      <c r="N775" s="71"/>
      <c r="O775" s="71"/>
      <c r="P775" s="71"/>
      <c r="Q775" s="71"/>
      <c r="R775" s="71"/>
      <c r="S775" s="71"/>
      <c r="T775" s="43"/>
      <c r="U775" s="43"/>
      <c r="V775" s="43"/>
      <c r="W775" s="43"/>
      <c r="X775" s="43"/>
      <c r="Y775" s="71"/>
      <c r="Z775" s="71"/>
    </row>
    <row r="776" spans="1:26" ht="11.25" customHeight="1" x14ac:dyDescent="0.2">
      <c r="A776" s="71"/>
      <c r="B776" s="71"/>
      <c r="C776" s="71"/>
      <c r="D776" s="71"/>
      <c r="E776" s="71"/>
      <c r="F776" s="71"/>
      <c r="G776" s="71"/>
      <c r="H776" s="269"/>
      <c r="I776" s="43"/>
      <c r="J776" s="43"/>
      <c r="K776" s="43"/>
      <c r="L776" s="71"/>
      <c r="M776" s="71"/>
      <c r="N776" s="71"/>
      <c r="O776" s="71"/>
      <c r="P776" s="71"/>
      <c r="Q776" s="71"/>
      <c r="R776" s="71"/>
      <c r="S776" s="71"/>
      <c r="T776" s="43"/>
      <c r="U776" s="43"/>
      <c r="V776" s="43"/>
      <c r="W776" s="43"/>
      <c r="X776" s="43"/>
      <c r="Y776" s="71"/>
      <c r="Z776" s="71"/>
    </row>
    <row r="777" spans="1:26" ht="11.25" customHeight="1" x14ac:dyDescent="0.2">
      <c r="A777" s="71"/>
      <c r="B777" s="71"/>
      <c r="C777" s="71"/>
      <c r="D777" s="71"/>
      <c r="E777" s="71"/>
      <c r="F777" s="71"/>
      <c r="G777" s="71"/>
      <c r="H777" s="269"/>
      <c r="I777" s="43"/>
      <c r="J777" s="43"/>
      <c r="K777" s="43"/>
      <c r="L777" s="71"/>
      <c r="M777" s="71"/>
      <c r="N777" s="71"/>
      <c r="O777" s="71"/>
      <c r="P777" s="71"/>
      <c r="Q777" s="71"/>
      <c r="R777" s="71"/>
      <c r="S777" s="71"/>
      <c r="T777" s="43"/>
      <c r="U777" s="43"/>
      <c r="V777" s="43"/>
      <c r="W777" s="43"/>
      <c r="X777" s="43"/>
      <c r="Y777" s="71"/>
      <c r="Z777" s="71"/>
    </row>
    <row r="778" spans="1:26" ht="11.25" customHeight="1" x14ac:dyDescent="0.2">
      <c r="A778" s="71"/>
      <c r="B778" s="71"/>
      <c r="C778" s="71"/>
      <c r="D778" s="71"/>
      <c r="E778" s="71"/>
      <c r="F778" s="71"/>
      <c r="G778" s="71"/>
      <c r="H778" s="269"/>
      <c r="I778" s="43"/>
      <c r="J778" s="43"/>
      <c r="K778" s="43"/>
      <c r="L778" s="71"/>
      <c r="M778" s="71"/>
      <c r="N778" s="71"/>
      <c r="O778" s="71"/>
      <c r="P778" s="71"/>
      <c r="Q778" s="71"/>
      <c r="R778" s="71"/>
      <c r="S778" s="71"/>
      <c r="T778" s="43"/>
      <c r="U778" s="43"/>
      <c r="V778" s="43"/>
      <c r="W778" s="43"/>
      <c r="X778" s="43"/>
      <c r="Y778" s="71"/>
      <c r="Z778" s="71"/>
    </row>
    <row r="779" spans="1:26" ht="11.25" customHeight="1" x14ac:dyDescent="0.2">
      <c r="A779" s="71"/>
      <c r="B779" s="71"/>
      <c r="C779" s="71"/>
      <c r="D779" s="71"/>
      <c r="E779" s="71"/>
      <c r="F779" s="71"/>
      <c r="G779" s="71"/>
      <c r="H779" s="269"/>
      <c r="I779" s="43"/>
      <c r="J779" s="43"/>
      <c r="K779" s="43"/>
      <c r="L779" s="71"/>
      <c r="M779" s="71"/>
      <c r="N779" s="71"/>
      <c r="O779" s="71"/>
      <c r="P779" s="71"/>
      <c r="Q779" s="71"/>
      <c r="R779" s="71"/>
      <c r="S779" s="71"/>
      <c r="T779" s="43"/>
      <c r="U779" s="43"/>
      <c r="V779" s="43"/>
      <c r="W779" s="43"/>
      <c r="X779" s="43"/>
      <c r="Y779" s="71"/>
      <c r="Z779" s="71"/>
    </row>
    <row r="780" spans="1:26" ht="11.25" customHeight="1" x14ac:dyDescent="0.2">
      <c r="A780" s="71"/>
      <c r="B780" s="71"/>
      <c r="C780" s="71"/>
      <c r="D780" s="71"/>
      <c r="E780" s="71"/>
      <c r="F780" s="71"/>
      <c r="G780" s="71"/>
      <c r="H780" s="269"/>
      <c r="I780" s="43"/>
      <c r="J780" s="43"/>
      <c r="K780" s="43"/>
      <c r="L780" s="71"/>
      <c r="M780" s="71"/>
      <c r="N780" s="71"/>
      <c r="O780" s="71"/>
      <c r="P780" s="71"/>
      <c r="Q780" s="71"/>
      <c r="R780" s="71"/>
      <c r="S780" s="71"/>
      <c r="T780" s="43"/>
      <c r="U780" s="43"/>
      <c r="V780" s="43"/>
      <c r="W780" s="43"/>
      <c r="X780" s="43"/>
      <c r="Y780" s="71"/>
      <c r="Z780" s="71"/>
    </row>
    <row r="781" spans="1:26" ht="11.25" customHeight="1" x14ac:dyDescent="0.2">
      <c r="A781" s="71"/>
      <c r="B781" s="71"/>
      <c r="C781" s="71"/>
      <c r="D781" s="71"/>
      <c r="E781" s="71"/>
      <c r="F781" s="71"/>
      <c r="G781" s="71"/>
      <c r="H781" s="269"/>
      <c r="I781" s="43"/>
      <c r="J781" s="43"/>
      <c r="K781" s="43"/>
      <c r="L781" s="71"/>
      <c r="M781" s="71"/>
      <c r="N781" s="71"/>
      <c r="O781" s="71"/>
      <c r="P781" s="71"/>
      <c r="Q781" s="71"/>
      <c r="R781" s="71"/>
      <c r="S781" s="71"/>
      <c r="T781" s="43"/>
      <c r="U781" s="43"/>
      <c r="V781" s="43"/>
      <c r="W781" s="43"/>
      <c r="X781" s="43"/>
      <c r="Y781" s="71"/>
      <c r="Z781" s="71"/>
    </row>
    <row r="782" spans="1:26" ht="11.25" customHeight="1" x14ac:dyDescent="0.2">
      <c r="A782" s="71"/>
      <c r="B782" s="71"/>
      <c r="C782" s="71"/>
      <c r="D782" s="71"/>
      <c r="E782" s="71"/>
      <c r="F782" s="71"/>
      <c r="G782" s="71"/>
      <c r="H782" s="269"/>
      <c r="I782" s="43"/>
      <c r="J782" s="43"/>
      <c r="K782" s="43"/>
      <c r="L782" s="71"/>
      <c r="M782" s="71"/>
      <c r="N782" s="71"/>
      <c r="O782" s="71"/>
      <c r="P782" s="71"/>
      <c r="Q782" s="71"/>
      <c r="R782" s="71"/>
      <c r="S782" s="71"/>
      <c r="T782" s="43"/>
      <c r="U782" s="43"/>
      <c r="V782" s="43"/>
      <c r="W782" s="43"/>
      <c r="X782" s="43"/>
      <c r="Y782" s="71"/>
      <c r="Z782" s="71"/>
    </row>
    <row r="783" spans="1:26" ht="11.25" customHeight="1" x14ac:dyDescent="0.2">
      <c r="A783" s="71"/>
      <c r="B783" s="71"/>
      <c r="C783" s="71"/>
      <c r="D783" s="71"/>
      <c r="E783" s="71"/>
      <c r="F783" s="71"/>
      <c r="G783" s="71"/>
      <c r="H783" s="269"/>
      <c r="I783" s="43"/>
      <c r="J783" s="43"/>
      <c r="K783" s="43"/>
      <c r="L783" s="71"/>
      <c r="M783" s="71"/>
      <c r="N783" s="71"/>
      <c r="O783" s="71"/>
      <c r="P783" s="71"/>
      <c r="Q783" s="71"/>
      <c r="R783" s="71"/>
      <c r="S783" s="71"/>
      <c r="T783" s="43"/>
      <c r="U783" s="43"/>
      <c r="V783" s="43"/>
      <c r="W783" s="43"/>
      <c r="X783" s="43"/>
      <c r="Y783" s="71"/>
      <c r="Z783" s="71"/>
    </row>
    <row r="784" spans="1:26" ht="11.25" customHeight="1" x14ac:dyDescent="0.2">
      <c r="A784" s="71"/>
      <c r="B784" s="71"/>
      <c r="C784" s="71"/>
      <c r="D784" s="71"/>
      <c r="E784" s="71"/>
      <c r="F784" s="71"/>
      <c r="G784" s="71"/>
      <c r="H784" s="269"/>
      <c r="I784" s="43"/>
      <c r="J784" s="43"/>
      <c r="K784" s="43"/>
      <c r="L784" s="71"/>
      <c r="M784" s="71"/>
      <c r="N784" s="71"/>
      <c r="O784" s="71"/>
      <c r="P784" s="71"/>
      <c r="Q784" s="71"/>
      <c r="R784" s="71"/>
      <c r="S784" s="71"/>
      <c r="T784" s="43"/>
      <c r="U784" s="43"/>
      <c r="V784" s="43"/>
      <c r="W784" s="43"/>
      <c r="X784" s="43"/>
      <c r="Y784" s="71"/>
      <c r="Z784" s="71"/>
    </row>
    <row r="785" spans="1:26" ht="11.25" customHeight="1" x14ac:dyDescent="0.2">
      <c r="A785" s="71"/>
      <c r="B785" s="71"/>
      <c r="C785" s="71"/>
      <c r="D785" s="71"/>
      <c r="E785" s="71"/>
      <c r="F785" s="71"/>
      <c r="G785" s="71"/>
      <c r="H785" s="269"/>
      <c r="I785" s="43"/>
      <c r="J785" s="43"/>
      <c r="K785" s="43"/>
      <c r="L785" s="71"/>
      <c r="M785" s="71"/>
      <c r="N785" s="71"/>
      <c r="O785" s="71"/>
      <c r="P785" s="71"/>
      <c r="Q785" s="71"/>
      <c r="R785" s="71"/>
      <c r="S785" s="71"/>
      <c r="T785" s="43"/>
      <c r="U785" s="43"/>
      <c r="V785" s="43"/>
      <c r="W785" s="43"/>
      <c r="X785" s="43"/>
      <c r="Y785" s="71"/>
      <c r="Z785" s="71"/>
    </row>
    <row r="786" spans="1:26" ht="11.25" customHeight="1" x14ac:dyDescent="0.2">
      <c r="A786" s="71"/>
      <c r="B786" s="71"/>
      <c r="C786" s="71"/>
      <c r="D786" s="71"/>
      <c r="E786" s="71"/>
      <c r="F786" s="71"/>
      <c r="G786" s="71"/>
      <c r="H786" s="269"/>
      <c r="I786" s="43"/>
      <c r="J786" s="43"/>
      <c r="K786" s="43"/>
      <c r="L786" s="71"/>
      <c r="M786" s="71"/>
      <c r="N786" s="71"/>
      <c r="O786" s="71"/>
      <c r="P786" s="71"/>
      <c r="Q786" s="71"/>
      <c r="R786" s="71"/>
      <c r="S786" s="71"/>
      <c r="T786" s="43"/>
      <c r="U786" s="43"/>
      <c r="V786" s="43"/>
      <c r="W786" s="43"/>
      <c r="X786" s="43"/>
      <c r="Y786" s="71"/>
      <c r="Z786" s="71"/>
    </row>
    <row r="787" spans="1:26" ht="11.25" customHeight="1" x14ac:dyDescent="0.2">
      <c r="A787" s="71"/>
      <c r="B787" s="71"/>
      <c r="C787" s="71"/>
      <c r="D787" s="71"/>
      <c r="E787" s="71"/>
      <c r="F787" s="71"/>
      <c r="G787" s="71"/>
      <c r="H787" s="269"/>
      <c r="I787" s="43"/>
      <c r="J787" s="43"/>
      <c r="K787" s="43"/>
      <c r="L787" s="71"/>
      <c r="M787" s="71"/>
      <c r="N787" s="71"/>
      <c r="O787" s="71"/>
      <c r="P787" s="71"/>
      <c r="Q787" s="71"/>
      <c r="R787" s="71"/>
      <c r="S787" s="71"/>
      <c r="T787" s="43"/>
      <c r="U787" s="43"/>
      <c r="V787" s="43"/>
      <c r="W787" s="43"/>
      <c r="X787" s="43"/>
      <c r="Y787" s="71"/>
      <c r="Z787" s="71"/>
    </row>
    <row r="788" spans="1:26" ht="11.25" customHeight="1" x14ac:dyDescent="0.2">
      <c r="A788" s="71"/>
      <c r="B788" s="71"/>
      <c r="C788" s="71"/>
      <c r="D788" s="71"/>
      <c r="E788" s="71"/>
      <c r="F788" s="71"/>
      <c r="G788" s="71"/>
      <c r="H788" s="269"/>
      <c r="I788" s="43"/>
      <c r="J788" s="43"/>
      <c r="K788" s="43"/>
      <c r="L788" s="71"/>
      <c r="M788" s="71"/>
      <c r="N788" s="71"/>
      <c r="O788" s="71"/>
      <c r="P788" s="71"/>
      <c r="Q788" s="71"/>
      <c r="R788" s="71"/>
      <c r="S788" s="71"/>
      <c r="T788" s="43"/>
      <c r="U788" s="43"/>
      <c r="V788" s="43"/>
      <c r="W788" s="43"/>
      <c r="X788" s="43"/>
      <c r="Y788" s="71"/>
      <c r="Z788" s="71"/>
    </row>
    <row r="789" spans="1:26" ht="11.25" customHeight="1" x14ac:dyDescent="0.2">
      <c r="A789" s="71"/>
      <c r="B789" s="71"/>
      <c r="C789" s="71"/>
      <c r="D789" s="71"/>
      <c r="E789" s="71"/>
      <c r="F789" s="71"/>
      <c r="G789" s="71"/>
      <c r="H789" s="269"/>
      <c r="I789" s="43"/>
      <c r="J789" s="43"/>
      <c r="K789" s="43"/>
      <c r="L789" s="71"/>
      <c r="M789" s="71"/>
      <c r="N789" s="71"/>
      <c r="O789" s="71"/>
      <c r="P789" s="71"/>
      <c r="Q789" s="71"/>
      <c r="R789" s="71"/>
      <c r="S789" s="71"/>
      <c r="T789" s="43"/>
      <c r="U789" s="43"/>
      <c r="V789" s="43"/>
      <c r="W789" s="43"/>
      <c r="X789" s="43"/>
      <c r="Y789" s="71"/>
      <c r="Z789" s="71"/>
    </row>
    <row r="790" spans="1:26" ht="11.25" customHeight="1" x14ac:dyDescent="0.2">
      <c r="A790" s="71"/>
      <c r="B790" s="71"/>
      <c r="C790" s="71"/>
      <c r="D790" s="71"/>
      <c r="E790" s="71"/>
      <c r="F790" s="71"/>
      <c r="G790" s="71"/>
      <c r="H790" s="269"/>
      <c r="I790" s="43"/>
      <c r="J790" s="43"/>
      <c r="K790" s="43"/>
      <c r="L790" s="71"/>
      <c r="M790" s="71"/>
      <c r="N790" s="71"/>
      <c r="O790" s="71"/>
      <c r="P790" s="71"/>
      <c r="Q790" s="71"/>
      <c r="R790" s="71"/>
      <c r="S790" s="71"/>
      <c r="T790" s="43"/>
      <c r="U790" s="43"/>
      <c r="V790" s="43"/>
      <c r="W790" s="43"/>
      <c r="X790" s="43"/>
      <c r="Y790" s="71"/>
      <c r="Z790" s="71"/>
    </row>
    <row r="791" spans="1:26" ht="11.25" customHeight="1" x14ac:dyDescent="0.2">
      <c r="A791" s="71"/>
      <c r="B791" s="71"/>
      <c r="C791" s="71"/>
      <c r="D791" s="71"/>
      <c r="E791" s="71"/>
      <c r="F791" s="71"/>
      <c r="G791" s="71"/>
      <c r="H791" s="269"/>
      <c r="I791" s="43"/>
      <c r="J791" s="43"/>
      <c r="K791" s="43"/>
      <c r="L791" s="71"/>
      <c r="M791" s="71"/>
      <c r="N791" s="71"/>
      <c r="O791" s="71"/>
      <c r="P791" s="71"/>
      <c r="Q791" s="71"/>
      <c r="R791" s="71"/>
      <c r="S791" s="71"/>
      <c r="T791" s="43"/>
      <c r="U791" s="43"/>
      <c r="V791" s="43"/>
      <c r="W791" s="43"/>
      <c r="X791" s="43"/>
      <c r="Y791" s="71"/>
      <c r="Z791" s="71"/>
    </row>
    <row r="792" spans="1:26" ht="11.25" customHeight="1" x14ac:dyDescent="0.2">
      <c r="A792" s="71"/>
      <c r="B792" s="71"/>
      <c r="C792" s="71"/>
      <c r="D792" s="71"/>
      <c r="E792" s="71"/>
      <c r="F792" s="71"/>
      <c r="G792" s="71"/>
      <c r="H792" s="269"/>
      <c r="I792" s="43"/>
      <c r="J792" s="43"/>
      <c r="K792" s="43"/>
      <c r="L792" s="71"/>
      <c r="M792" s="71"/>
      <c r="N792" s="71"/>
      <c r="O792" s="71"/>
      <c r="P792" s="71"/>
      <c r="Q792" s="71"/>
      <c r="R792" s="71"/>
      <c r="S792" s="71"/>
      <c r="T792" s="43"/>
      <c r="U792" s="43"/>
      <c r="V792" s="43"/>
      <c r="W792" s="43"/>
      <c r="X792" s="43"/>
      <c r="Y792" s="71"/>
      <c r="Z792" s="71"/>
    </row>
    <row r="793" spans="1:26" ht="11.25" customHeight="1" x14ac:dyDescent="0.2">
      <c r="A793" s="71"/>
      <c r="B793" s="71"/>
      <c r="C793" s="71"/>
      <c r="D793" s="71"/>
      <c r="E793" s="71"/>
      <c r="F793" s="71"/>
      <c r="G793" s="71"/>
      <c r="H793" s="269"/>
      <c r="I793" s="43"/>
      <c r="J793" s="43"/>
      <c r="K793" s="43"/>
      <c r="L793" s="71"/>
      <c r="M793" s="71"/>
      <c r="N793" s="71"/>
      <c r="O793" s="71"/>
      <c r="P793" s="71"/>
      <c r="Q793" s="71"/>
      <c r="R793" s="71"/>
      <c r="S793" s="71"/>
      <c r="T793" s="43"/>
      <c r="U793" s="43"/>
      <c r="V793" s="43"/>
      <c r="W793" s="43"/>
      <c r="X793" s="43"/>
      <c r="Y793" s="71"/>
      <c r="Z793" s="71"/>
    </row>
    <row r="794" spans="1:26" ht="11.25" customHeight="1" x14ac:dyDescent="0.2">
      <c r="A794" s="71"/>
      <c r="B794" s="71"/>
      <c r="C794" s="71"/>
      <c r="D794" s="71"/>
      <c r="E794" s="71"/>
      <c r="F794" s="71"/>
      <c r="G794" s="71"/>
      <c r="H794" s="269"/>
      <c r="I794" s="43"/>
      <c r="J794" s="43"/>
      <c r="K794" s="43"/>
      <c r="L794" s="71"/>
      <c r="M794" s="71"/>
      <c r="N794" s="71"/>
      <c r="O794" s="71"/>
      <c r="P794" s="71"/>
      <c r="Q794" s="71"/>
      <c r="R794" s="71"/>
      <c r="S794" s="71"/>
      <c r="T794" s="43"/>
      <c r="U794" s="43"/>
      <c r="V794" s="43"/>
      <c r="W794" s="43"/>
      <c r="X794" s="43"/>
      <c r="Y794" s="71"/>
      <c r="Z794" s="71"/>
    </row>
    <row r="795" spans="1:26" ht="11.25" customHeight="1" x14ac:dyDescent="0.2">
      <c r="A795" s="71"/>
      <c r="B795" s="71"/>
      <c r="C795" s="71"/>
      <c r="D795" s="71"/>
      <c r="E795" s="71"/>
      <c r="F795" s="71"/>
      <c r="G795" s="71"/>
      <c r="H795" s="269"/>
      <c r="I795" s="43"/>
      <c r="J795" s="43"/>
      <c r="K795" s="43"/>
      <c r="L795" s="71"/>
      <c r="M795" s="71"/>
      <c r="N795" s="71"/>
      <c r="O795" s="71"/>
      <c r="P795" s="71"/>
      <c r="Q795" s="71"/>
      <c r="R795" s="71"/>
      <c r="S795" s="71"/>
      <c r="T795" s="43"/>
      <c r="U795" s="43"/>
      <c r="V795" s="43"/>
      <c r="W795" s="43"/>
      <c r="X795" s="43"/>
      <c r="Y795" s="71"/>
      <c r="Z795" s="71"/>
    </row>
    <row r="796" spans="1:26" ht="11.25" customHeight="1" x14ac:dyDescent="0.2">
      <c r="A796" s="71"/>
      <c r="B796" s="71"/>
      <c r="C796" s="71"/>
      <c r="D796" s="71"/>
      <c r="E796" s="71"/>
      <c r="F796" s="71"/>
      <c r="G796" s="71"/>
      <c r="H796" s="269"/>
      <c r="I796" s="43"/>
      <c r="J796" s="43"/>
      <c r="K796" s="43"/>
      <c r="L796" s="71"/>
      <c r="M796" s="71"/>
      <c r="N796" s="71"/>
      <c r="O796" s="71"/>
      <c r="P796" s="71"/>
      <c r="Q796" s="71"/>
      <c r="R796" s="71"/>
      <c r="S796" s="71"/>
      <c r="T796" s="43"/>
      <c r="U796" s="43"/>
      <c r="V796" s="43"/>
      <c r="W796" s="43"/>
      <c r="X796" s="43"/>
      <c r="Y796" s="71"/>
      <c r="Z796" s="71"/>
    </row>
    <row r="797" spans="1:26" ht="11.25" customHeight="1" x14ac:dyDescent="0.2">
      <c r="A797" s="71"/>
      <c r="B797" s="71"/>
      <c r="C797" s="71"/>
      <c r="D797" s="71"/>
      <c r="E797" s="71"/>
      <c r="F797" s="71"/>
      <c r="G797" s="71"/>
      <c r="H797" s="269"/>
      <c r="I797" s="43"/>
      <c r="J797" s="43"/>
      <c r="K797" s="43"/>
      <c r="L797" s="71"/>
      <c r="M797" s="71"/>
      <c r="N797" s="71"/>
      <c r="O797" s="71"/>
      <c r="P797" s="71"/>
      <c r="Q797" s="71"/>
      <c r="R797" s="71"/>
      <c r="S797" s="71"/>
      <c r="T797" s="43"/>
      <c r="U797" s="43"/>
      <c r="V797" s="43"/>
      <c r="W797" s="43"/>
      <c r="X797" s="43"/>
      <c r="Y797" s="71"/>
      <c r="Z797" s="71"/>
    </row>
    <row r="798" spans="1:26" ht="11.25" customHeight="1" x14ac:dyDescent="0.2">
      <c r="A798" s="71"/>
      <c r="B798" s="71"/>
      <c r="C798" s="71"/>
      <c r="D798" s="71"/>
      <c r="E798" s="71"/>
      <c r="F798" s="71"/>
      <c r="G798" s="71"/>
      <c r="H798" s="269"/>
      <c r="I798" s="43"/>
      <c r="J798" s="43"/>
      <c r="K798" s="43"/>
      <c r="L798" s="71"/>
      <c r="M798" s="71"/>
      <c r="N798" s="71"/>
      <c r="O798" s="71"/>
      <c r="P798" s="71"/>
      <c r="Q798" s="71"/>
      <c r="R798" s="71"/>
      <c r="S798" s="71"/>
      <c r="T798" s="43"/>
      <c r="U798" s="43"/>
      <c r="V798" s="43"/>
      <c r="W798" s="43"/>
      <c r="X798" s="43"/>
      <c r="Y798" s="71"/>
      <c r="Z798" s="71"/>
    </row>
    <row r="799" spans="1:26" ht="11.25" customHeight="1" x14ac:dyDescent="0.2">
      <c r="A799" s="71"/>
      <c r="B799" s="71"/>
      <c r="C799" s="71"/>
      <c r="D799" s="71"/>
      <c r="E799" s="71"/>
      <c r="F799" s="71"/>
      <c r="G799" s="71"/>
      <c r="H799" s="269"/>
      <c r="I799" s="43"/>
      <c r="J799" s="43"/>
      <c r="K799" s="43"/>
      <c r="L799" s="71"/>
      <c r="M799" s="71"/>
      <c r="N799" s="71"/>
      <c r="O799" s="71"/>
      <c r="P799" s="71"/>
      <c r="Q799" s="71"/>
      <c r="R799" s="71"/>
      <c r="S799" s="71"/>
      <c r="T799" s="43"/>
      <c r="U799" s="43"/>
      <c r="V799" s="43"/>
      <c r="W799" s="43"/>
      <c r="X799" s="43"/>
      <c r="Y799" s="71"/>
      <c r="Z799" s="71"/>
    </row>
    <row r="800" spans="1:26" ht="11.25" customHeight="1" x14ac:dyDescent="0.2">
      <c r="A800" s="71"/>
      <c r="B800" s="71"/>
      <c r="C800" s="71"/>
      <c r="D800" s="71"/>
      <c r="E800" s="71"/>
      <c r="F800" s="71"/>
      <c r="G800" s="71"/>
      <c r="H800" s="269"/>
      <c r="I800" s="43"/>
      <c r="J800" s="43"/>
      <c r="K800" s="43"/>
      <c r="L800" s="71"/>
      <c r="M800" s="71"/>
      <c r="N800" s="71"/>
      <c r="O800" s="71"/>
      <c r="P800" s="71"/>
      <c r="Q800" s="71"/>
      <c r="R800" s="71"/>
      <c r="S800" s="71"/>
      <c r="T800" s="43"/>
      <c r="U800" s="43"/>
      <c r="V800" s="43"/>
      <c r="W800" s="43"/>
      <c r="X800" s="43"/>
      <c r="Y800" s="71"/>
      <c r="Z800" s="71"/>
    </row>
    <row r="801" spans="1:26" ht="11.25" customHeight="1" x14ac:dyDescent="0.2">
      <c r="A801" s="71"/>
      <c r="B801" s="71"/>
      <c r="C801" s="71"/>
      <c r="D801" s="71"/>
      <c r="E801" s="71"/>
      <c r="F801" s="71"/>
      <c r="G801" s="71"/>
      <c r="H801" s="269"/>
      <c r="I801" s="43"/>
      <c r="J801" s="43"/>
      <c r="K801" s="43"/>
      <c r="L801" s="71"/>
      <c r="M801" s="71"/>
      <c r="N801" s="71"/>
      <c r="O801" s="71"/>
      <c r="P801" s="71"/>
      <c r="Q801" s="71"/>
      <c r="R801" s="71"/>
      <c r="S801" s="71"/>
      <c r="T801" s="43"/>
      <c r="U801" s="43"/>
      <c r="V801" s="43"/>
      <c r="W801" s="43"/>
      <c r="X801" s="43"/>
      <c r="Y801" s="71"/>
      <c r="Z801" s="71"/>
    </row>
    <row r="802" spans="1:26" ht="11.25" customHeight="1" x14ac:dyDescent="0.2">
      <c r="A802" s="71"/>
      <c r="B802" s="71"/>
      <c r="C802" s="71"/>
      <c r="D802" s="71"/>
      <c r="E802" s="71"/>
      <c r="F802" s="71"/>
      <c r="G802" s="71"/>
      <c r="H802" s="269"/>
      <c r="I802" s="43"/>
      <c r="J802" s="43"/>
      <c r="K802" s="43"/>
      <c r="L802" s="71"/>
      <c r="M802" s="71"/>
      <c r="N802" s="71"/>
      <c r="O802" s="71"/>
      <c r="P802" s="71"/>
      <c r="Q802" s="71"/>
      <c r="R802" s="71"/>
      <c r="S802" s="71"/>
      <c r="T802" s="43"/>
      <c r="U802" s="43"/>
      <c r="V802" s="43"/>
      <c r="W802" s="43"/>
      <c r="X802" s="43"/>
      <c r="Y802" s="71"/>
      <c r="Z802" s="71"/>
    </row>
    <row r="803" spans="1:26" ht="11.25" customHeight="1" x14ac:dyDescent="0.2">
      <c r="A803" s="71"/>
      <c r="B803" s="71"/>
      <c r="C803" s="71"/>
      <c r="D803" s="71"/>
      <c r="E803" s="71"/>
      <c r="F803" s="71"/>
      <c r="G803" s="71"/>
      <c r="H803" s="269"/>
      <c r="I803" s="43"/>
      <c r="J803" s="43"/>
      <c r="K803" s="43"/>
      <c r="L803" s="71"/>
      <c r="M803" s="71"/>
      <c r="N803" s="71"/>
      <c r="O803" s="71"/>
      <c r="P803" s="71"/>
      <c r="Q803" s="71"/>
      <c r="R803" s="71"/>
      <c r="S803" s="71"/>
      <c r="T803" s="43"/>
      <c r="U803" s="43"/>
      <c r="V803" s="43"/>
      <c r="W803" s="43"/>
      <c r="X803" s="43"/>
      <c r="Y803" s="71"/>
      <c r="Z803" s="71"/>
    </row>
    <row r="804" spans="1:26" ht="11.25" customHeight="1" x14ac:dyDescent="0.2">
      <c r="A804" s="71"/>
      <c r="B804" s="71"/>
      <c r="C804" s="71"/>
      <c r="D804" s="71"/>
      <c r="E804" s="71"/>
      <c r="F804" s="71"/>
      <c r="G804" s="71"/>
      <c r="H804" s="269"/>
      <c r="I804" s="43"/>
      <c r="J804" s="43"/>
      <c r="K804" s="43"/>
      <c r="L804" s="71"/>
      <c r="M804" s="71"/>
      <c r="N804" s="71"/>
      <c r="O804" s="71"/>
      <c r="P804" s="71"/>
      <c r="Q804" s="71"/>
      <c r="R804" s="71"/>
      <c r="S804" s="71"/>
      <c r="T804" s="43"/>
      <c r="U804" s="43"/>
      <c r="V804" s="43"/>
      <c r="W804" s="43"/>
      <c r="X804" s="43"/>
      <c r="Y804" s="71"/>
      <c r="Z804" s="71"/>
    </row>
    <row r="805" spans="1:26" ht="11.25" customHeight="1" x14ac:dyDescent="0.2">
      <c r="A805" s="71"/>
      <c r="B805" s="71"/>
      <c r="C805" s="71"/>
      <c r="D805" s="71"/>
      <c r="E805" s="71"/>
      <c r="F805" s="71"/>
      <c r="G805" s="71"/>
      <c r="H805" s="269"/>
      <c r="I805" s="43"/>
      <c r="J805" s="43"/>
      <c r="K805" s="43"/>
      <c r="L805" s="71"/>
      <c r="M805" s="71"/>
      <c r="N805" s="71"/>
      <c r="O805" s="71"/>
      <c r="P805" s="71"/>
      <c r="Q805" s="71"/>
      <c r="R805" s="71"/>
      <c r="S805" s="71"/>
      <c r="T805" s="43"/>
      <c r="U805" s="43"/>
      <c r="V805" s="43"/>
      <c r="W805" s="43"/>
      <c r="X805" s="43"/>
      <c r="Y805" s="71"/>
      <c r="Z805" s="71"/>
    </row>
    <row r="806" spans="1:26" ht="11.25" customHeight="1" x14ac:dyDescent="0.2">
      <c r="A806" s="71"/>
      <c r="B806" s="71"/>
      <c r="C806" s="71"/>
      <c r="D806" s="71"/>
      <c r="E806" s="71"/>
      <c r="F806" s="71"/>
      <c r="G806" s="71"/>
      <c r="H806" s="269"/>
      <c r="I806" s="43"/>
      <c r="J806" s="43"/>
      <c r="K806" s="43"/>
      <c r="L806" s="71"/>
      <c r="M806" s="71"/>
      <c r="N806" s="71"/>
      <c r="O806" s="71"/>
      <c r="P806" s="71"/>
      <c r="Q806" s="71"/>
      <c r="R806" s="71"/>
      <c r="S806" s="71"/>
      <c r="T806" s="43"/>
      <c r="U806" s="43"/>
      <c r="V806" s="43"/>
      <c r="W806" s="43"/>
      <c r="X806" s="43"/>
      <c r="Y806" s="71"/>
      <c r="Z806" s="71"/>
    </row>
    <row r="807" spans="1:26" ht="11.25" customHeight="1" x14ac:dyDescent="0.2">
      <c r="A807" s="71"/>
      <c r="B807" s="71"/>
      <c r="C807" s="71"/>
      <c r="D807" s="71"/>
      <c r="E807" s="71"/>
      <c r="F807" s="71"/>
      <c r="G807" s="71"/>
      <c r="H807" s="269"/>
      <c r="I807" s="43"/>
      <c r="J807" s="43"/>
      <c r="K807" s="43"/>
      <c r="L807" s="71"/>
      <c r="M807" s="71"/>
      <c r="N807" s="71"/>
      <c r="O807" s="71"/>
      <c r="P807" s="71"/>
      <c r="Q807" s="71"/>
      <c r="R807" s="71"/>
      <c r="S807" s="71"/>
      <c r="T807" s="43"/>
      <c r="U807" s="43"/>
      <c r="V807" s="43"/>
      <c r="W807" s="43"/>
      <c r="X807" s="43"/>
      <c r="Y807" s="71"/>
      <c r="Z807" s="71"/>
    </row>
    <row r="808" spans="1:26" ht="11.25" customHeight="1" x14ac:dyDescent="0.2">
      <c r="A808" s="71"/>
      <c r="B808" s="71"/>
      <c r="C808" s="71"/>
      <c r="D808" s="71"/>
      <c r="E808" s="71"/>
      <c r="F808" s="71"/>
      <c r="G808" s="71"/>
      <c r="H808" s="269"/>
      <c r="I808" s="43"/>
      <c r="J808" s="43"/>
      <c r="K808" s="43"/>
      <c r="L808" s="71"/>
      <c r="M808" s="71"/>
      <c r="N808" s="71"/>
      <c r="O808" s="71"/>
      <c r="P808" s="71"/>
      <c r="Q808" s="71"/>
      <c r="R808" s="71"/>
      <c r="S808" s="71"/>
      <c r="T808" s="43"/>
      <c r="U808" s="43"/>
      <c r="V808" s="43"/>
      <c r="W808" s="43"/>
      <c r="X808" s="43"/>
      <c r="Y808" s="71"/>
      <c r="Z808" s="71"/>
    </row>
    <row r="809" spans="1:26" ht="11.25" customHeight="1" x14ac:dyDescent="0.2">
      <c r="A809" s="71"/>
      <c r="B809" s="71"/>
      <c r="C809" s="71"/>
      <c r="D809" s="71"/>
      <c r="E809" s="71"/>
      <c r="F809" s="71"/>
      <c r="G809" s="71"/>
      <c r="H809" s="269"/>
      <c r="I809" s="43"/>
      <c r="J809" s="43"/>
      <c r="K809" s="43"/>
      <c r="L809" s="71"/>
      <c r="M809" s="71"/>
      <c r="N809" s="71"/>
      <c r="O809" s="71"/>
      <c r="P809" s="71"/>
      <c r="Q809" s="71"/>
      <c r="R809" s="71"/>
      <c r="S809" s="71"/>
      <c r="T809" s="43"/>
      <c r="U809" s="43"/>
      <c r="V809" s="43"/>
      <c r="W809" s="43"/>
      <c r="X809" s="43"/>
      <c r="Y809" s="71"/>
      <c r="Z809" s="71"/>
    </row>
    <row r="810" spans="1:26" ht="11.25" customHeight="1" x14ac:dyDescent="0.2">
      <c r="A810" s="71"/>
      <c r="B810" s="71"/>
      <c r="C810" s="71"/>
      <c r="D810" s="71"/>
      <c r="E810" s="71"/>
      <c r="F810" s="71"/>
      <c r="G810" s="71"/>
      <c r="H810" s="269"/>
      <c r="I810" s="43"/>
      <c r="J810" s="43"/>
      <c r="K810" s="43"/>
      <c r="L810" s="71"/>
      <c r="M810" s="71"/>
      <c r="N810" s="71"/>
      <c r="O810" s="71"/>
      <c r="P810" s="71"/>
      <c r="Q810" s="71"/>
      <c r="R810" s="71"/>
      <c r="S810" s="71"/>
      <c r="T810" s="43"/>
      <c r="U810" s="43"/>
      <c r="V810" s="43"/>
      <c r="W810" s="43"/>
      <c r="X810" s="43"/>
      <c r="Y810" s="71"/>
      <c r="Z810" s="71"/>
    </row>
    <row r="811" spans="1:26" ht="11.25" customHeight="1" x14ac:dyDescent="0.2">
      <c r="A811" s="71"/>
      <c r="B811" s="71"/>
      <c r="C811" s="71"/>
      <c r="D811" s="71"/>
      <c r="E811" s="71"/>
      <c r="F811" s="71"/>
      <c r="G811" s="71"/>
      <c r="H811" s="269"/>
      <c r="I811" s="43"/>
      <c r="J811" s="43"/>
      <c r="K811" s="43"/>
      <c r="L811" s="71"/>
      <c r="M811" s="71"/>
      <c r="N811" s="71"/>
      <c r="O811" s="71"/>
      <c r="P811" s="71"/>
      <c r="Q811" s="71"/>
      <c r="R811" s="71"/>
      <c r="S811" s="71"/>
      <c r="T811" s="43"/>
      <c r="U811" s="43"/>
      <c r="V811" s="43"/>
      <c r="W811" s="43"/>
      <c r="X811" s="43"/>
      <c r="Y811" s="71"/>
      <c r="Z811" s="71"/>
    </row>
    <row r="812" spans="1:26" ht="11.25" customHeight="1" x14ac:dyDescent="0.2">
      <c r="A812" s="71"/>
      <c r="B812" s="71"/>
      <c r="C812" s="71"/>
      <c r="D812" s="71"/>
      <c r="E812" s="71"/>
      <c r="F812" s="71"/>
      <c r="G812" s="71"/>
      <c r="H812" s="269"/>
      <c r="I812" s="43"/>
      <c r="J812" s="43"/>
      <c r="K812" s="43"/>
      <c r="L812" s="71"/>
      <c r="M812" s="71"/>
      <c r="N812" s="71"/>
      <c r="O812" s="71"/>
      <c r="P812" s="71"/>
      <c r="Q812" s="71"/>
      <c r="R812" s="71"/>
      <c r="S812" s="71"/>
      <c r="T812" s="43"/>
      <c r="U812" s="43"/>
      <c r="V812" s="43"/>
      <c r="W812" s="43"/>
      <c r="X812" s="43"/>
      <c r="Y812" s="71"/>
      <c r="Z812" s="71"/>
    </row>
    <row r="813" spans="1:26" ht="11.25" customHeight="1" x14ac:dyDescent="0.2">
      <c r="A813" s="71"/>
      <c r="B813" s="71"/>
      <c r="C813" s="71"/>
      <c r="D813" s="71"/>
      <c r="E813" s="71"/>
      <c r="F813" s="71"/>
      <c r="G813" s="71"/>
      <c r="H813" s="269"/>
      <c r="I813" s="43"/>
      <c r="J813" s="43"/>
      <c r="K813" s="43"/>
      <c r="L813" s="71"/>
      <c r="M813" s="71"/>
      <c r="N813" s="71"/>
      <c r="O813" s="71"/>
      <c r="P813" s="71"/>
      <c r="Q813" s="71"/>
      <c r="R813" s="71"/>
      <c r="S813" s="71"/>
      <c r="T813" s="43"/>
      <c r="U813" s="43"/>
      <c r="V813" s="43"/>
      <c r="W813" s="43"/>
      <c r="X813" s="43"/>
      <c r="Y813" s="71"/>
      <c r="Z813" s="71"/>
    </row>
    <row r="814" spans="1:26" ht="11.25" customHeight="1" x14ac:dyDescent="0.2">
      <c r="A814" s="71"/>
      <c r="B814" s="71"/>
      <c r="C814" s="71"/>
      <c r="D814" s="71"/>
      <c r="E814" s="71"/>
      <c r="F814" s="71"/>
      <c r="G814" s="71"/>
      <c r="H814" s="269"/>
      <c r="I814" s="43"/>
      <c r="J814" s="43"/>
      <c r="K814" s="43"/>
      <c r="L814" s="71"/>
      <c r="M814" s="71"/>
      <c r="N814" s="71"/>
      <c r="O814" s="71"/>
      <c r="P814" s="71"/>
      <c r="Q814" s="71"/>
      <c r="R814" s="71"/>
      <c r="S814" s="71"/>
      <c r="T814" s="43"/>
      <c r="U814" s="43"/>
      <c r="V814" s="43"/>
      <c r="W814" s="43"/>
      <c r="X814" s="43"/>
      <c r="Y814" s="71"/>
      <c r="Z814" s="71"/>
    </row>
    <row r="815" spans="1:26" ht="11.25" customHeight="1" x14ac:dyDescent="0.2">
      <c r="A815" s="71"/>
      <c r="B815" s="71"/>
      <c r="C815" s="71"/>
      <c r="D815" s="71"/>
      <c r="E815" s="71"/>
      <c r="F815" s="71"/>
      <c r="G815" s="71"/>
      <c r="H815" s="269"/>
      <c r="I815" s="43"/>
      <c r="J815" s="43"/>
      <c r="K815" s="43"/>
      <c r="L815" s="71"/>
      <c r="M815" s="71"/>
      <c r="N815" s="71"/>
      <c r="O815" s="71"/>
      <c r="P815" s="71"/>
      <c r="Q815" s="71"/>
      <c r="R815" s="71"/>
      <c r="S815" s="71"/>
      <c r="T815" s="43"/>
      <c r="U815" s="43"/>
      <c r="V815" s="43"/>
      <c r="W815" s="43"/>
      <c r="X815" s="43"/>
      <c r="Y815" s="71"/>
      <c r="Z815" s="71"/>
    </row>
    <row r="816" spans="1:26" ht="11.25" customHeight="1" x14ac:dyDescent="0.2">
      <c r="A816" s="71"/>
      <c r="B816" s="71"/>
      <c r="C816" s="71"/>
      <c r="D816" s="71"/>
      <c r="E816" s="71"/>
      <c r="F816" s="71"/>
      <c r="G816" s="71"/>
      <c r="H816" s="269"/>
      <c r="I816" s="43"/>
      <c r="J816" s="43"/>
      <c r="K816" s="43"/>
      <c r="L816" s="71"/>
      <c r="M816" s="71"/>
      <c r="N816" s="71"/>
      <c r="O816" s="71"/>
      <c r="P816" s="71"/>
      <c r="Q816" s="71"/>
      <c r="R816" s="71"/>
      <c r="S816" s="71"/>
      <c r="T816" s="43"/>
      <c r="U816" s="43"/>
      <c r="V816" s="43"/>
      <c r="W816" s="43"/>
      <c r="X816" s="43"/>
      <c r="Y816" s="71"/>
      <c r="Z816" s="71"/>
    </row>
    <row r="817" spans="1:26" ht="11.25" customHeight="1" x14ac:dyDescent="0.2">
      <c r="A817" s="71"/>
      <c r="B817" s="71"/>
      <c r="C817" s="71"/>
      <c r="D817" s="71"/>
      <c r="E817" s="71"/>
      <c r="F817" s="71"/>
      <c r="G817" s="71"/>
      <c r="H817" s="269"/>
      <c r="I817" s="43"/>
      <c r="J817" s="43"/>
      <c r="K817" s="43"/>
      <c r="L817" s="71"/>
      <c r="M817" s="71"/>
      <c r="N817" s="71"/>
      <c r="O817" s="71"/>
      <c r="P817" s="71"/>
      <c r="Q817" s="71"/>
      <c r="R817" s="71"/>
      <c r="S817" s="71"/>
      <c r="T817" s="43"/>
      <c r="U817" s="43"/>
      <c r="V817" s="43"/>
      <c r="W817" s="43"/>
      <c r="X817" s="43"/>
      <c r="Y817" s="71"/>
      <c r="Z817" s="71"/>
    </row>
    <row r="818" spans="1:26" ht="11.25" customHeight="1" x14ac:dyDescent="0.2">
      <c r="A818" s="71"/>
      <c r="B818" s="71"/>
      <c r="C818" s="71"/>
      <c r="D818" s="71"/>
      <c r="E818" s="71"/>
      <c r="F818" s="71"/>
      <c r="G818" s="71"/>
      <c r="H818" s="269"/>
      <c r="I818" s="43"/>
      <c r="J818" s="43"/>
      <c r="K818" s="43"/>
      <c r="L818" s="71"/>
      <c r="M818" s="71"/>
      <c r="N818" s="71"/>
      <c r="O818" s="71"/>
      <c r="P818" s="71"/>
      <c r="Q818" s="71"/>
      <c r="R818" s="71"/>
      <c r="S818" s="71"/>
      <c r="T818" s="43"/>
      <c r="U818" s="43"/>
      <c r="V818" s="43"/>
      <c r="W818" s="43"/>
      <c r="X818" s="43"/>
      <c r="Y818" s="71"/>
      <c r="Z818" s="71"/>
    </row>
    <row r="819" spans="1:26" ht="11.25" customHeight="1" x14ac:dyDescent="0.2">
      <c r="A819" s="71"/>
      <c r="B819" s="71"/>
      <c r="C819" s="71"/>
      <c r="D819" s="71"/>
      <c r="E819" s="71"/>
      <c r="F819" s="71"/>
      <c r="G819" s="71"/>
      <c r="H819" s="269"/>
      <c r="I819" s="43"/>
      <c r="J819" s="43"/>
      <c r="K819" s="43"/>
      <c r="L819" s="71"/>
      <c r="M819" s="71"/>
      <c r="N819" s="71"/>
      <c r="O819" s="71"/>
      <c r="P819" s="71"/>
      <c r="Q819" s="71"/>
      <c r="R819" s="71"/>
      <c r="S819" s="71"/>
      <c r="T819" s="43"/>
      <c r="U819" s="43"/>
      <c r="V819" s="43"/>
      <c r="W819" s="43"/>
      <c r="X819" s="43"/>
      <c r="Y819" s="71"/>
      <c r="Z819" s="71"/>
    </row>
    <row r="820" spans="1:26" ht="11.25" customHeight="1" x14ac:dyDescent="0.2">
      <c r="A820" s="71"/>
      <c r="B820" s="71"/>
      <c r="C820" s="71"/>
      <c r="D820" s="71"/>
      <c r="E820" s="71"/>
      <c r="F820" s="71"/>
      <c r="G820" s="71"/>
      <c r="H820" s="269"/>
      <c r="I820" s="43"/>
      <c r="J820" s="43"/>
      <c r="K820" s="43"/>
      <c r="L820" s="71"/>
      <c r="M820" s="71"/>
      <c r="N820" s="71"/>
      <c r="O820" s="71"/>
      <c r="P820" s="71"/>
      <c r="Q820" s="71"/>
      <c r="R820" s="71"/>
      <c r="S820" s="71"/>
      <c r="T820" s="43"/>
      <c r="U820" s="43"/>
      <c r="V820" s="43"/>
      <c r="W820" s="43"/>
      <c r="X820" s="43"/>
      <c r="Y820" s="71"/>
      <c r="Z820" s="71"/>
    </row>
    <row r="821" spans="1:26" ht="11.25" customHeight="1" x14ac:dyDescent="0.2">
      <c r="A821" s="71"/>
      <c r="B821" s="71"/>
      <c r="C821" s="71"/>
      <c r="D821" s="71"/>
      <c r="E821" s="71"/>
      <c r="F821" s="71"/>
      <c r="G821" s="71"/>
      <c r="H821" s="269"/>
      <c r="I821" s="43"/>
      <c r="J821" s="43"/>
      <c r="K821" s="43"/>
      <c r="L821" s="71"/>
      <c r="M821" s="71"/>
      <c r="N821" s="71"/>
      <c r="O821" s="71"/>
      <c r="P821" s="71"/>
      <c r="Q821" s="71"/>
      <c r="R821" s="71"/>
      <c r="S821" s="71"/>
      <c r="T821" s="43"/>
      <c r="U821" s="43"/>
      <c r="V821" s="43"/>
      <c r="W821" s="43"/>
      <c r="X821" s="43"/>
      <c r="Y821" s="71"/>
      <c r="Z821" s="71"/>
    </row>
    <row r="822" spans="1:26" ht="11.25" customHeight="1" x14ac:dyDescent="0.2">
      <c r="A822" s="71"/>
      <c r="B822" s="71"/>
      <c r="C822" s="71"/>
      <c r="D822" s="71"/>
      <c r="E822" s="71"/>
      <c r="F822" s="71"/>
      <c r="G822" s="71"/>
      <c r="H822" s="269"/>
      <c r="I822" s="43"/>
      <c r="J822" s="43"/>
      <c r="K822" s="43"/>
      <c r="L822" s="71"/>
      <c r="M822" s="71"/>
      <c r="N822" s="71"/>
      <c r="O822" s="71"/>
      <c r="P822" s="71"/>
      <c r="Q822" s="71"/>
      <c r="R822" s="71"/>
      <c r="S822" s="71"/>
      <c r="T822" s="43"/>
      <c r="U822" s="43"/>
      <c r="V822" s="43"/>
      <c r="W822" s="43"/>
      <c r="X822" s="43"/>
      <c r="Y822" s="71"/>
      <c r="Z822" s="71"/>
    </row>
    <row r="823" spans="1:26" ht="11.25" customHeight="1" x14ac:dyDescent="0.2">
      <c r="A823" s="71"/>
      <c r="B823" s="71"/>
      <c r="C823" s="71"/>
      <c r="D823" s="71"/>
      <c r="E823" s="71"/>
      <c r="F823" s="71"/>
      <c r="G823" s="71"/>
      <c r="H823" s="269"/>
      <c r="I823" s="43"/>
      <c r="J823" s="43"/>
      <c r="K823" s="43"/>
      <c r="L823" s="71"/>
      <c r="M823" s="71"/>
      <c r="N823" s="71"/>
      <c r="O823" s="71"/>
      <c r="P823" s="71"/>
      <c r="Q823" s="71"/>
      <c r="R823" s="71"/>
      <c r="S823" s="71"/>
      <c r="T823" s="43"/>
      <c r="U823" s="43"/>
      <c r="V823" s="43"/>
      <c r="W823" s="43"/>
      <c r="X823" s="43"/>
      <c r="Y823" s="71"/>
      <c r="Z823" s="71"/>
    </row>
    <row r="824" spans="1:26" ht="11.25" customHeight="1" x14ac:dyDescent="0.2">
      <c r="A824" s="71"/>
      <c r="B824" s="71"/>
      <c r="C824" s="71"/>
      <c r="D824" s="71"/>
      <c r="E824" s="71"/>
      <c r="F824" s="71"/>
      <c r="G824" s="71"/>
      <c r="H824" s="269"/>
      <c r="I824" s="43"/>
      <c r="J824" s="43"/>
      <c r="K824" s="43"/>
      <c r="L824" s="71"/>
      <c r="M824" s="71"/>
      <c r="N824" s="71"/>
      <c r="O824" s="71"/>
      <c r="P824" s="71"/>
      <c r="Q824" s="71"/>
      <c r="R824" s="71"/>
      <c r="S824" s="71"/>
      <c r="T824" s="43"/>
      <c r="U824" s="43"/>
      <c r="V824" s="43"/>
      <c r="W824" s="43"/>
      <c r="X824" s="43"/>
      <c r="Y824" s="71"/>
      <c r="Z824" s="71"/>
    </row>
    <row r="825" spans="1:26" ht="11.25" customHeight="1" x14ac:dyDescent="0.2">
      <c r="A825" s="71"/>
      <c r="B825" s="71"/>
      <c r="C825" s="71"/>
      <c r="D825" s="71"/>
      <c r="E825" s="71"/>
      <c r="F825" s="71"/>
      <c r="G825" s="71"/>
      <c r="H825" s="269"/>
      <c r="I825" s="43"/>
      <c r="J825" s="43"/>
      <c r="K825" s="43"/>
      <c r="L825" s="71"/>
      <c r="M825" s="71"/>
      <c r="N825" s="71"/>
      <c r="O825" s="71"/>
      <c r="P825" s="71"/>
      <c r="Q825" s="71"/>
      <c r="R825" s="71"/>
      <c r="S825" s="71"/>
      <c r="T825" s="43"/>
      <c r="U825" s="43"/>
      <c r="V825" s="43"/>
      <c r="W825" s="43"/>
      <c r="X825" s="43"/>
      <c r="Y825" s="71"/>
      <c r="Z825" s="71"/>
    </row>
    <row r="826" spans="1:26" ht="11.25" customHeight="1" x14ac:dyDescent="0.2">
      <c r="A826" s="71"/>
      <c r="B826" s="71"/>
      <c r="C826" s="71"/>
      <c r="D826" s="71"/>
      <c r="E826" s="71"/>
      <c r="F826" s="71"/>
      <c r="G826" s="71"/>
      <c r="H826" s="269"/>
      <c r="I826" s="43"/>
      <c r="J826" s="43"/>
      <c r="K826" s="43"/>
      <c r="L826" s="71"/>
      <c r="M826" s="71"/>
      <c r="N826" s="71"/>
      <c r="O826" s="71"/>
      <c r="P826" s="71"/>
      <c r="Q826" s="71"/>
      <c r="R826" s="71"/>
      <c r="S826" s="71"/>
      <c r="T826" s="43"/>
      <c r="U826" s="43"/>
      <c r="V826" s="43"/>
      <c r="W826" s="43"/>
      <c r="X826" s="43"/>
      <c r="Y826" s="71"/>
      <c r="Z826" s="71"/>
    </row>
    <row r="827" spans="1:26" ht="11.25" customHeight="1" x14ac:dyDescent="0.2">
      <c r="A827" s="71"/>
      <c r="B827" s="71"/>
      <c r="C827" s="71"/>
      <c r="D827" s="71"/>
      <c r="E827" s="71"/>
      <c r="F827" s="71"/>
      <c r="G827" s="71"/>
      <c r="H827" s="269"/>
      <c r="I827" s="43"/>
      <c r="J827" s="43"/>
      <c r="K827" s="43"/>
      <c r="L827" s="71"/>
      <c r="M827" s="71"/>
      <c r="N827" s="71"/>
      <c r="O827" s="71"/>
      <c r="P827" s="71"/>
      <c r="Q827" s="71"/>
      <c r="R827" s="71"/>
      <c r="S827" s="71"/>
      <c r="T827" s="43"/>
      <c r="U827" s="43"/>
      <c r="V827" s="43"/>
      <c r="W827" s="43"/>
      <c r="X827" s="43"/>
      <c r="Y827" s="71"/>
      <c r="Z827" s="71"/>
    </row>
    <row r="828" spans="1:26" ht="11.25" customHeight="1" x14ac:dyDescent="0.2">
      <c r="A828" s="71"/>
      <c r="B828" s="71"/>
      <c r="C828" s="71"/>
      <c r="D828" s="71"/>
      <c r="E828" s="71"/>
      <c r="F828" s="71"/>
      <c r="G828" s="71"/>
      <c r="H828" s="269"/>
      <c r="I828" s="43"/>
      <c r="J828" s="43"/>
      <c r="K828" s="43"/>
      <c r="L828" s="71"/>
      <c r="M828" s="71"/>
      <c r="N828" s="71"/>
      <c r="O828" s="71"/>
      <c r="P828" s="71"/>
      <c r="Q828" s="71"/>
      <c r="R828" s="71"/>
      <c r="S828" s="71"/>
      <c r="T828" s="43"/>
      <c r="U828" s="43"/>
      <c r="V828" s="43"/>
      <c r="W828" s="43"/>
      <c r="X828" s="43"/>
      <c r="Y828" s="71"/>
      <c r="Z828" s="71"/>
    </row>
    <row r="829" spans="1:26" ht="11.25" customHeight="1" x14ac:dyDescent="0.2">
      <c r="A829" s="71"/>
      <c r="B829" s="71"/>
      <c r="C829" s="71"/>
      <c r="D829" s="71"/>
      <c r="E829" s="71"/>
      <c r="F829" s="71"/>
      <c r="G829" s="71"/>
      <c r="H829" s="269"/>
      <c r="I829" s="43"/>
      <c r="J829" s="43"/>
      <c r="K829" s="43"/>
      <c r="L829" s="71"/>
      <c r="M829" s="71"/>
      <c r="N829" s="71"/>
      <c r="O829" s="71"/>
      <c r="P829" s="71"/>
      <c r="Q829" s="71"/>
      <c r="R829" s="71"/>
      <c r="S829" s="71"/>
      <c r="T829" s="43"/>
      <c r="U829" s="43"/>
      <c r="V829" s="43"/>
      <c r="W829" s="43"/>
      <c r="X829" s="43"/>
      <c r="Y829" s="71"/>
      <c r="Z829" s="71"/>
    </row>
    <row r="830" spans="1:26" ht="11.25" customHeight="1" x14ac:dyDescent="0.2">
      <c r="A830" s="71"/>
      <c r="B830" s="71"/>
      <c r="C830" s="71"/>
      <c r="D830" s="71"/>
      <c r="E830" s="71"/>
      <c r="F830" s="71"/>
      <c r="G830" s="71"/>
      <c r="H830" s="269"/>
      <c r="I830" s="43"/>
      <c r="J830" s="43"/>
      <c r="K830" s="43"/>
      <c r="L830" s="71"/>
      <c r="M830" s="71"/>
      <c r="N830" s="71"/>
      <c r="O830" s="71"/>
      <c r="P830" s="71"/>
      <c r="Q830" s="71"/>
      <c r="R830" s="71"/>
      <c r="S830" s="71"/>
      <c r="T830" s="43"/>
      <c r="U830" s="43"/>
      <c r="V830" s="43"/>
      <c r="W830" s="43"/>
      <c r="X830" s="43"/>
      <c r="Y830" s="71"/>
      <c r="Z830" s="71"/>
    </row>
    <row r="831" spans="1:26" ht="11.25" customHeight="1" x14ac:dyDescent="0.2">
      <c r="A831" s="71"/>
      <c r="B831" s="71"/>
      <c r="C831" s="71"/>
      <c r="D831" s="71"/>
      <c r="E831" s="71"/>
      <c r="F831" s="71"/>
      <c r="G831" s="71"/>
      <c r="H831" s="269"/>
      <c r="I831" s="43"/>
      <c r="J831" s="43"/>
      <c r="K831" s="43"/>
      <c r="L831" s="71"/>
      <c r="M831" s="71"/>
      <c r="N831" s="71"/>
      <c r="O831" s="71"/>
      <c r="P831" s="71"/>
      <c r="Q831" s="71"/>
      <c r="R831" s="71"/>
      <c r="S831" s="71"/>
      <c r="T831" s="43"/>
      <c r="U831" s="43"/>
      <c r="V831" s="43"/>
      <c r="W831" s="43"/>
      <c r="X831" s="43"/>
      <c r="Y831" s="71"/>
      <c r="Z831" s="71"/>
    </row>
    <row r="832" spans="1:26" ht="11.25" customHeight="1" x14ac:dyDescent="0.2">
      <c r="A832" s="71"/>
      <c r="B832" s="71"/>
      <c r="C832" s="71"/>
      <c r="D832" s="71"/>
      <c r="E832" s="71"/>
      <c r="F832" s="71"/>
      <c r="G832" s="71"/>
      <c r="H832" s="269"/>
      <c r="I832" s="43"/>
      <c r="J832" s="43"/>
      <c r="K832" s="43"/>
      <c r="L832" s="71"/>
      <c r="M832" s="71"/>
      <c r="N832" s="71"/>
      <c r="O832" s="71"/>
      <c r="P832" s="71"/>
      <c r="Q832" s="71"/>
      <c r="R832" s="71"/>
      <c r="S832" s="71"/>
      <c r="T832" s="43"/>
      <c r="U832" s="43"/>
      <c r="V832" s="43"/>
      <c r="W832" s="43"/>
      <c r="X832" s="43"/>
      <c r="Y832" s="71"/>
      <c r="Z832" s="71"/>
    </row>
    <row r="833" spans="1:26" ht="11.25" customHeight="1" x14ac:dyDescent="0.2">
      <c r="A833" s="71"/>
      <c r="B833" s="71"/>
      <c r="C833" s="71"/>
      <c r="D833" s="71"/>
      <c r="E833" s="71"/>
      <c r="F833" s="71"/>
      <c r="G833" s="71"/>
      <c r="H833" s="269"/>
      <c r="I833" s="43"/>
      <c r="J833" s="43"/>
      <c r="K833" s="43"/>
      <c r="L833" s="71"/>
      <c r="M833" s="71"/>
      <c r="N833" s="71"/>
      <c r="O833" s="71"/>
      <c r="P833" s="71"/>
      <c r="Q833" s="71"/>
      <c r="R833" s="71"/>
      <c r="S833" s="71"/>
      <c r="T833" s="43"/>
      <c r="U833" s="43"/>
      <c r="V833" s="43"/>
      <c r="W833" s="43"/>
      <c r="X833" s="43"/>
      <c r="Y833" s="71"/>
      <c r="Z833" s="71"/>
    </row>
    <row r="834" spans="1:26" ht="11.25" customHeight="1" x14ac:dyDescent="0.2">
      <c r="A834" s="71"/>
      <c r="B834" s="71"/>
      <c r="C834" s="71"/>
      <c r="D834" s="71"/>
      <c r="E834" s="71"/>
      <c r="F834" s="71"/>
      <c r="G834" s="71"/>
      <c r="H834" s="269"/>
      <c r="I834" s="43"/>
      <c r="J834" s="43"/>
      <c r="K834" s="43"/>
      <c r="L834" s="71"/>
      <c r="M834" s="71"/>
      <c r="N834" s="71"/>
      <c r="O834" s="71"/>
      <c r="P834" s="71"/>
      <c r="Q834" s="71"/>
      <c r="R834" s="71"/>
      <c r="S834" s="71"/>
      <c r="T834" s="43"/>
      <c r="U834" s="43"/>
      <c r="V834" s="43"/>
      <c r="W834" s="43"/>
      <c r="X834" s="43"/>
      <c r="Y834" s="71"/>
      <c r="Z834" s="71"/>
    </row>
    <row r="835" spans="1:26" ht="11.25" customHeight="1" x14ac:dyDescent="0.2">
      <c r="A835" s="71"/>
      <c r="B835" s="71"/>
      <c r="C835" s="71"/>
      <c r="D835" s="71"/>
      <c r="E835" s="71"/>
      <c r="F835" s="71"/>
      <c r="G835" s="71"/>
      <c r="H835" s="269"/>
      <c r="I835" s="43"/>
      <c r="J835" s="43"/>
      <c r="K835" s="43"/>
      <c r="L835" s="71"/>
      <c r="M835" s="71"/>
      <c r="N835" s="71"/>
      <c r="O835" s="71"/>
      <c r="P835" s="71"/>
      <c r="Q835" s="71"/>
      <c r="R835" s="71"/>
      <c r="S835" s="71"/>
      <c r="T835" s="43"/>
      <c r="U835" s="43"/>
      <c r="V835" s="43"/>
      <c r="W835" s="43"/>
      <c r="X835" s="43"/>
      <c r="Y835" s="71"/>
      <c r="Z835" s="71"/>
    </row>
    <row r="836" spans="1:26" ht="11.25" customHeight="1" x14ac:dyDescent="0.2">
      <c r="A836" s="71"/>
      <c r="B836" s="71"/>
      <c r="C836" s="71"/>
      <c r="D836" s="71"/>
      <c r="E836" s="71"/>
      <c r="F836" s="71"/>
      <c r="G836" s="71"/>
      <c r="H836" s="269"/>
      <c r="I836" s="43"/>
      <c r="J836" s="43"/>
      <c r="K836" s="43"/>
      <c r="L836" s="71"/>
      <c r="M836" s="71"/>
      <c r="N836" s="71"/>
      <c r="O836" s="71"/>
      <c r="P836" s="71"/>
      <c r="Q836" s="71"/>
      <c r="R836" s="71"/>
      <c r="S836" s="71"/>
      <c r="T836" s="43"/>
      <c r="U836" s="43"/>
      <c r="V836" s="43"/>
      <c r="W836" s="43"/>
      <c r="X836" s="43"/>
      <c r="Y836" s="71"/>
      <c r="Z836" s="71"/>
    </row>
    <row r="837" spans="1:26" ht="11.25" customHeight="1" x14ac:dyDescent="0.2">
      <c r="A837" s="71"/>
      <c r="B837" s="71"/>
      <c r="C837" s="71"/>
      <c r="D837" s="71"/>
      <c r="E837" s="71"/>
      <c r="F837" s="71"/>
      <c r="G837" s="71"/>
      <c r="H837" s="269"/>
      <c r="I837" s="43"/>
      <c r="J837" s="43"/>
      <c r="K837" s="43"/>
      <c r="L837" s="71"/>
      <c r="M837" s="71"/>
      <c r="N837" s="71"/>
      <c r="O837" s="71"/>
      <c r="P837" s="71"/>
      <c r="Q837" s="71"/>
      <c r="R837" s="71"/>
      <c r="S837" s="71"/>
      <c r="T837" s="43"/>
      <c r="U837" s="43"/>
      <c r="V837" s="43"/>
      <c r="W837" s="43"/>
      <c r="X837" s="43"/>
      <c r="Y837" s="71"/>
      <c r="Z837" s="71"/>
    </row>
    <row r="838" spans="1:26" ht="11.25" customHeight="1" x14ac:dyDescent="0.2">
      <c r="A838" s="71"/>
      <c r="B838" s="71"/>
      <c r="C838" s="71"/>
      <c r="D838" s="71"/>
      <c r="E838" s="71"/>
      <c r="F838" s="71"/>
      <c r="G838" s="71"/>
      <c r="H838" s="269"/>
      <c r="I838" s="43"/>
      <c r="J838" s="43"/>
      <c r="K838" s="43"/>
      <c r="L838" s="71"/>
      <c r="M838" s="71"/>
      <c r="N838" s="71"/>
      <c r="O838" s="71"/>
      <c r="P838" s="71"/>
      <c r="Q838" s="71"/>
      <c r="R838" s="71"/>
      <c r="S838" s="71"/>
      <c r="T838" s="43"/>
      <c r="U838" s="43"/>
      <c r="V838" s="43"/>
      <c r="W838" s="43"/>
      <c r="X838" s="43"/>
      <c r="Y838" s="71"/>
      <c r="Z838" s="71"/>
    </row>
    <row r="839" spans="1:26" ht="11.25" customHeight="1" x14ac:dyDescent="0.2">
      <c r="A839" s="71"/>
      <c r="B839" s="71"/>
      <c r="C839" s="71"/>
      <c r="D839" s="71"/>
      <c r="E839" s="71"/>
      <c r="F839" s="71"/>
      <c r="G839" s="71"/>
      <c r="H839" s="269"/>
      <c r="I839" s="43"/>
      <c r="J839" s="43"/>
      <c r="K839" s="43"/>
      <c r="L839" s="71"/>
      <c r="M839" s="71"/>
      <c r="N839" s="71"/>
      <c r="O839" s="71"/>
      <c r="P839" s="71"/>
      <c r="Q839" s="71"/>
      <c r="R839" s="71"/>
      <c r="S839" s="71"/>
      <c r="T839" s="43"/>
      <c r="U839" s="43"/>
      <c r="V839" s="43"/>
      <c r="W839" s="43"/>
      <c r="X839" s="43"/>
      <c r="Y839" s="71"/>
      <c r="Z839" s="71"/>
    </row>
    <row r="840" spans="1:26" ht="11.25" customHeight="1" x14ac:dyDescent="0.2">
      <c r="A840" s="71"/>
      <c r="B840" s="71"/>
      <c r="C840" s="71"/>
      <c r="D840" s="71"/>
      <c r="E840" s="71"/>
      <c r="F840" s="71"/>
      <c r="G840" s="71"/>
      <c r="H840" s="269"/>
      <c r="I840" s="43"/>
      <c r="J840" s="43"/>
      <c r="K840" s="43"/>
      <c r="L840" s="71"/>
      <c r="M840" s="71"/>
      <c r="N840" s="71"/>
      <c r="O840" s="71"/>
      <c r="P840" s="71"/>
      <c r="Q840" s="71"/>
      <c r="R840" s="71"/>
      <c r="S840" s="71"/>
      <c r="T840" s="43"/>
      <c r="U840" s="43"/>
      <c r="V840" s="43"/>
      <c r="W840" s="43"/>
      <c r="X840" s="43"/>
      <c r="Y840" s="71"/>
      <c r="Z840" s="71"/>
    </row>
    <row r="841" spans="1:26" ht="11.25" customHeight="1" x14ac:dyDescent="0.2">
      <c r="A841" s="71"/>
      <c r="B841" s="71"/>
      <c r="C841" s="71"/>
      <c r="D841" s="71"/>
      <c r="E841" s="71"/>
      <c r="F841" s="71"/>
      <c r="G841" s="71"/>
      <c r="H841" s="269"/>
      <c r="I841" s="43"/>
      <c r="J841" s="43"/>
      <c r="K841" s="43"/>
      <c r="L841" s="71"/>
      <c r="M841" s="71"/>
      <c r="N841" s="71"/>
      <c r="O841" s="71"/>
      <c r="P841" s="71"/>
      <c r="Q841" s="71"/>
      <c r="R841" s="71"/>
      <c r="S841" s="71"/>
      <c r="T841" s="43"/>
      <c r="U841" s="43"/>
      <c r="V841" s="43"/>
      <c r="W841" s="43"/>
      <c r="X841" s="43"/>
      <c r="Y841" s="71"/>
      <c r="Z841" s="71"/>
    </row>
    <row r="842" spans="1:26" ht="11.25" customHeight="1" x14ac:dyDescent="0.2">
      <c r="A842" s="71"/>
      <c r="B842" s="71"/>
      <c r="C842" s="71"/>
      <c r="D842" s="71"/>
      <c r="E842" s="71"/>
      <c r="F842" s="71"/>
      <c r="G842" s="71"/>
      <c r="H842" s="269"/>
      <c r="I842" s="43"/>
      <c r="J842" s="43"/>
      <c r="K842" s="43"/>
      <c r="L842" s="71"/>
      <c r="M842" s="71"/>
      <c r="N842" s="71"/>
      <c r="O842" s="71"/>
      <c r="P842" s="71"/>
      <c r="Q842" s="71"/>
      <c r="R842" s="71"/>
      <c r="S842" s="71"/>
      <c r="T842" s="43"/>
      <c r="U842" s="43"/>
      <c r="V842" s="43"/>
      <c r="W842" s="43"/>
      <c r="X842" s="43"/>
      <c r="Y842" s="71"/>
      <c r="Z842" s="71"/>
    </row>
    <row r="843" spans="1:26" ht="11.25" customHeight="1" x14ac:dyDescent="0.2">
      <c r="A843" s="71"/>
      <c r="B843" s="71"/>
      <c r="C843" s="71"/>
      <c r="D843" s="71"/>
      <c r="E843" s="71"/>
      <c r="F843" s="71"/>
      <c r="G843" s="71"/>
      <c r="H843" s="269"/>
      <c r="I843" s="43"/>
      <c r="J843" s="43"/>
      <c r="K843" s="43"/>
      <c r="L843" s="71"/>
      <c r="M843" s="71"/>
      <c r="N843" s="71"/>
      <c r="O843" s="71"/>
      <c r="P843" s="71"/>
      <c r="Q843" s="71"/>
      <c r="R843" s="71"/>
      <c r="S843" s="71"/>
      <c r="T843" s="43"/>
      <c r="U843" s="43"/>
      <c r="V843" s="43"/>
      <c r="W843" s="43"/>
      <c r="X843" s="43"/>
      <c r="Y843" s="71"/>
      <c r="Z843" s="71"/>
    </row>
    <row r="844" spans="1:26" ht="11.25" customHeight="1" x14ac:dyDescent="0.2">
      <c r="A844" s="71"/>
      <c r="B844" s="71"/>
      <c r="C844" s="71"/>
      <c r="D844" s="71"/>
      <c r="E844" s="71"/>
      <c r="F844" s="71"/>
      <c r="G844" s="71"/>
      <c r="H844" s="269"/>
      <c r="I844" s="43"/>
      <c r="J844" s="43"/>
      <c r="K844" s="43"/>
      <c r="L844" s="71"/>
      <c r="M844" s="71"/>
      <c r="N844" s="71"/>
      <c r="O844" s="71"/>
      <c r="P844" s="71"/>
      <c r="Q844" s="71"/>
      <c r="R844" s="71"/>
      <c r="S844" s="71"/>
      <c r="T844" s="43"/>
      <c r="U844" s="43"/>
      <c r="V844" s="43"/>
      <c r="W844" s="43"/>
      <c r="X844" s="43"/>
      <c r="Y844" s="71"/>
      <c r="Z844" s="71"/>
    </row>
    <row r="845" spans="1:26" ht="11.25" customHeight="1" x14ac:dyDescent="0.2">
      <c r="A845" s="71"/>
      <c r="B845" s="71"/>
      <c r="C845" s="71"/>
      <c r="D845" s="71"/>
      <c r="E845" s="71"/>
      <c r="F845" s="71"/>
      <c r="G845" s="71"/>
      <c r="H845" s="269"/>
      <c r="I845" s="43"/>
      <c r="J845" s="43"/>
      <c r="K845" s="43"/>
      <c r="L845" s="71"/>
      <c r="M845" s="71"/>
      <c r="N845" s="71"/>
      <c r="O845" s="71"/>
      <c r="P845" s="71"/>
      <c r="Q845" s="71"/>
      <c r="R845" s="71"/>
      <c r="S845" s="71"/>
      <c r="T845" s="43"/>
      <c r="U845" s="43"/>
      <c r="V845" s="43"/>
      <c r="W845" s="43"/>
      <c r="X845" s="43"/>
      <c r="Y845" s="71"/>
      <c r="Z845" s="71"/>
    </row>
    <row r="846" spans="1:26" ht="11.25" customHeight="1" x14ac:dyDescent="0.2">
      <c r="A846" s="71"/>
      <c r="B846" s="71"/>
      <c r="C846" s="71"/>
      <c r="D846" s="71"/>
      <c r="E846" s="71"/>
      <c r="F846" s="71"/>
      <c r="G846" s="71"/>
      <c r="H846" s="269"/>
      <c r="I846" s="43"/>
      <c r="J846" s="43"/>
      <c r="K846" s="43"/>
      <c r="L846" s="71"/>
      <c r="M846" s="71"/>
      <c r="N846" s="71"/>
      <c r="O846" s="71"/>
      <c r="P846" s="71"/>
      <c r="Q846" s="71"/>
      <c r="R846" s="71"/>
      <c r="S846" s="71"/>
      <c r="T846" s="43"/>
      <c r="U846" s="43"/>
      <c r="V846" s="43"/>
      <c r="W846" s="43"/>
      <c r="X846" s="43"/>
      <c r="Y846" s="71"/>
      <c r="Z846" s="71"/>
    </row>
    <row r="847" spans="1:26" ht="11.25" customHeight="1" x14ac:dyDescent="0.2">
      <c r="A847" s="71"/>
      <c r="B847" s="71"/>
      <c r="C847" s="71"/>
      <c r="D847" s="71"/>
      <c r="E847" s="71"/>
      <c r="F847" s="71"/>
      <c r="G847" s="71"/>
      <c r="H847" s="269"/>
      <c r="I847" s="43"/>
      <c r="J847" s="43"/>
      <c r="K847" s="43"/>
      <c r="L847" s="71"/>
      <c r="M847" s="71"/>
      <c r="N847" s="71"/>
      <c r="O847" s="71"/>
      <c r="P847" s="71"/>
      <c r="Q847" s="71"/>
      <c r="R847" s="71"/>
      <c r="S847" s="71"/>
      <c r="T847" s="43"/>
      <c r="U847" s="43"/>
      <c r="V847" s="43"/>
      <c r="W847" s="43"/>
      <c r="X847" s="43"/>
      <c r="Y847" s="71"/>
      <c r="Z847" s="71"/>
    </row>
    <row r="848" spans="1:26" ht="11.25" customHeight="1" x14ac:dyDescent="0.2">
      <c r="A848" s="71"/>
      <c r="B848" s="71"/>
      <c r="C848" s="71"/>
      <c r="D848" s="71"/>
      <c r="E848" s="71"/>
      <c r="F848" s="71"/>
      <c r="G848" s="71"/>
      <c r="H848" s="269"/>
      <c r="I848" s="43"/>
      <c r="J848" s="43"/>
      <c r="K848" s="43"/>
      <c r="L848" s="71"/>
      <c r="M848" s="71"/>
      <c r="N848" s="71"/>
      <c r="O848" s="71"/>
      <c r="P848" s="71"/>
      <c r="Q848" s="71"/>
      <c r="R848" s="71"/>
      <c r="S848" s="71"/>
      <c r="T848" s="43"/>
      <c r="U848" s="43"/>
      <c r="V848" s="43"/>
      <c r="W848" s="43"/>
      <c r="X848" s="43"/>
      <c r="Y848" s="71"/>
      <c r="Z848" s="71"/>
    </row>
    <row r="849" spans="1:26" ht="11.25" customHeight="1" x14ac:dyDescent="0.2">
      <c r="A849" s="71"/>
      <c r="B849" s="71"/>
      <c r="C849" s="71"/>
      <c r="D849" s="71"/>
      <c r="E849" s="71"/>
      <c r="F849" s="71"/>
      <c r="G849" s="71"/>
      <c r="H849" s="269"/>
      <c r="I849" s="43"/>
      <c r="J849" s="43"/>
      <c r="K849" s="43"/>
      <c r="L849" s="71"/>
      <c r="M849" s="71"/>
      <c r="N849" s="71"/>
      <c r="O849" s="71"/>
      <c r="P849" s="71"/>
      <c r="Q849" s="71"/>
      <c r="R849" s="71"/>
      <c r="S849" s="71"/>
      <c r="T849" s="43"/>
      <c r="U849" s="43"/>
      <c r="V849" s="43"/>
      <c r="W849" s="43"/>
      <c r="X849" s="43"/>
      <c r="Y849" s="71"/>
      <c r="Z849" s="71"/>
    </row>
    <row r="850" spans="1:26" ht="11.25" customHeight="1" x14ac:dyDescent="0.2">
      <c r="A850" s="71"/>
      <c r="B850" s="71"/>
      <c r="C850" s="71"/>
      <c r="D850" s="71"/>
      <c r="E850" s="71"/>
      <c r="F850" s="71"/>
      <c r="G850" s="71"/>
      <c r="H850" s="269"/>
      <c r="I850" s="43"/>
      <c r="J850" s="43"/>
      <c r="K850" s="43"/>
      <c r="L850" s="71"/>
      <c r="M850" s="71"/>
      <c r="N850" s="71"/>
      <c r="O850" s="71"/>
      <c r="P850" s="71"/>
      <c r="Q850" s="71"/>
      <c r="R850" s="71"/>
      <c r="S850" s="71"/>
      <c r="T850" s="43"/>
      <c r="U850" s="43"/>
      <c r="V850" s="43"/>
      <c r="W850" s="43"/>
      <c r="X850" s="43"/>
      <c r="Y850" s="71"/>
      <c r="Z850" s="71"/>
    </row>
    <row r="851" spans="1:26" ht="11.25" customHeight="1" x14ac:dyDescent="0.2">
      <c r="A851" s="71"/>
      <c r="B851" s="71"/>
      <c r="C851" s="71"/>
      <c r="D851" s="71"/>
      <c r="E851" s="71"/>
      <c r="F851" s="71"/>
      <c r="G851" s="71"/>
      <c r="H851" s="269"/>
      <c r="I851" s="43"/>
      <c r="J851" s="43"/>
      <c r="K851" s="43"/>
      <c r="L851" s="71"/>
      <c r="M851" s="71"/>
      <c r="N851" s="71"/>
      <c r="O851" s="71"/>
      <c r="P851" s="71"/>
      <c r="Q851" s="71"/>
      <c r="R851" s="71"/>
      <c r="S851" s="71"/>
      <c r="T851" s="43"/>
      <c r="U851" s="43"/>
      <c r="V851" s="43"/>
      <c r="W851" s="43"/>
      <c r="X851" s="43"/>
      <c r="Y851" s="71"/>
      <c r="Z851" s="71"/>
    </row>
    <row r="852" spans="1:26" ht="11.25" customHeight="1" x14ac:dyDescent="0.2">
      <c r="A852" s="71"/>
      <c r="B852" s="71"/>
      <c r="C852" s="71"/>
      <c r="D852" s="71"/>
      <c r="E852" s="71"/>
      <c r="F852" s="71"/>
      <c r="G852" s="71"/>
      <c r="H852" s="269"/>
      <c r="I852" s="43"/>
      <c r="J852" s="43"/>
      <c r="K852" s="43"/>
      <c r="L852" s="71"/>
      <c r="M852" s="71"/>
      <c r="N852" s="71"/>
      <c r="O852" s="71"/>
      <c r="P852" s="71"/>
      <c r="Q852" s="71"/>
      <c r="R852" s="71"/>
      <c r="S852" s="71"/>
      <c r="T852" s="43"/>
      <c r="U852" s="43"/>
      <c r="V852" s="43"/>
      <c r="W852" s="43"/>
      <c r="X852" s="43"/>
      <c r="Y852" s="71"/>
      <c r="Z852" s="71"/>
    </row>
    <row r="853" spans="1:26" ht="11.25" customHeight="1" x14ac:dyDescent="0.2">
      <c r="A853" s="71"/>
      <c r="B853" s="71"/>
      <c r="C853" s="71"/>
      <c r="D853" s="71"/>
      <c r="E853" s="71"/>
      <c r="F853" s="71"/>
      <c r="G853" s="71"/>
      <c r="H853" s="269"/>
      <c r="I853" s="43"/>
      <c r="J853" s="43"/>
      <c r="K853" s="43"/>
      <c r="L853" s="71"/>
      <c r="M853" s="71"/>
      <c r="N853" s="71"/>
      <c r="O853" s="71"/>
      <c r="P853" s="71"/>
      <c r="Q853" s="71"/>
      <c r="R853" s="71"/>
      <c r="S853" s="71"/>
      <c r="T853" s="43"/>
      <c r="U853" s="43"/>
      <c r="V853" s="43"/>
      <c r="W853" s="43"/>
      <c r="X853" s="43"/>
      <c r="Y853" s="71"/>
      <c r="Z853" s="71"/>
    </row>
    <row r="854" spans="1:26" ht="11.25" customHeight="1" x14ac:dyDescent="0.2">
      <c r="A854" s="71"/>
      <c r="B854" s="71"/>
      <c r="C854" s="71"/>
      <c r="D854" s="71"/>
      <c r="E854" s="71"/>
      <c r="F854" s="71"/>
      <c r="G854" s="71"/>
      <c r="H854" s="269"/>
      <c r="I854" s="43"/>
      <c r="J854" s="43"/>
      <c r="K854" s="43"/>
      <c r="L854" s="71"/>
      <c r="M854" s="71"/>
      <c r="N854" s="71"/>
      <c r="O854" s="71"/>
      <c r="P854" s="71"/>
      <c r="Q854" s="71"/>
      <c r="R854" s="71"/>
      <c r="S854" s="71"/>
      <c r="T854" s="43"/>
      <c r="U854" s="43"/>
      <c r="V854" s="43"/>
      <c r="W854" s="43"/>
      <c r="X854" s="43"/>
      <c r="Y854" s="71"/>
      <c r="Z854" s="71"/>
    </row>
    <row r="855" spans="1:26" ht="11.25" customHeight="1" x14ac:dyDescent="0.2">
      <c r="A855" s="71"/>
      <c r="B855" s="71"/>
      <c r="C855" s="71"/>
      <c r="D855" s="71"/>
      <c r="E855" s="71"/>
      <c r="F855" s="71"/>
      <c r="G855" s="71"/>
      <c r="H855" s="269"/>
      <c r="I855" s="43"/>
      <c r="J855" s="43"/>
      <c r="K855" s="43"/>
      <c r="L855" s="71"/>
      <c r="M855" s="71"/>
      <c r="N855" s="71"/>
      <c r="O855" s="71"/>
      <c r="P855" s="71"/>
      <c r="Q855" s="71"/>
      <c r="R855" s="71"/>
      <c r="S855" s="71"/>
      <c r="T855" s="43"/>
      <c r="U855" s="43"/>
      <c r="V855" s="43"/>
      <c r="W855" s="43"/>
      <c r="X855" s="43"/>
      <c r="Y855" s="71"/>
      <c r="Z855" s="71"/>
    </row>
    <row r="856" spans="1:26" ht="11.25" customHeight="1" x14ac:dyDescent="0.2">
      <c r="A856" s="71"/>
      <c r="B856" s="71"/>
      <c r="C856" s="71"/>
      <c r="D856" s="71"/>
      <c r="E856" s="71"/>
      <c r="F856" s="71"/>
      <c r="G856" s="71"/>
      <c r="H856" s="269"/>
      <c r="I856" s="43"/>
      <c r="J856" s="43"/>
      <c r="K856" s="43"/>
      <c r="L856" s="71"/>
      <c r="M856" s="71"/>
      <c r="N856" s="71"/>
      <c r="O856" s="71"/>
      <c r="P856" s="71"/>
      <c r="Q856" s="71"/>
      <c r="R856" s="71"/>
      <c r="S856" s="71"/>
      <c r="T856" s="43"/>
      <c r="U856" s="43"/>
      <c r="V856" s="43"/>
      <c r="W856" s="43"/>
      <c r="X856" s="43"/>
      <c r="Y856" s="71"/>
      <c r="Z856" s="71"/>
    </row>
    <row r="857" spans="1:26" ht="11.25" customHeight="1" x14ac:dyDescent="0.2">
      <c r="A857" s="71"/>
      <c r="B857" s="71"/>
      <c r="C857" s="71"/>
      <c r="D857" s="71"/>
      <c r="E857" s="71"/>
      <c r="F857" s="71"/>
      <c r="G857" s="71"/>
      <c r="H857" s="269"/>
      <c r="I857" s="43"/>
      <c r="J857" s="43"/>
      <c r="K857" s="43"/>
      <c r="L857" s="71"/>
      <c r="M857" s="71"/>
      <c r="N857" s="71"/>
      <c r="O857" s="71"/>
      <c r="P857" s="71"/>
      <c r="Q857" s="71"/>
      <c r="R857" s="71"/>
      <c r="S857" s="71"/>
      <c r="T857" s="43"/>
      <c r="U857" s="43"/>
      <c r="V857" s="43"/>
      <c r="W857" s="43"/>
      <c r="X857" s="43"/>
      <c r="Y857" s="71"/>
      <c r="Z857" s="71"/>
    </row>
    <row r="858" spans="1:26" ht="11.25" customHeight="1" x14ac:dyDescent="0.2">
      <c r="A858" s="71"/>
      <c r="B858" s="71"/>
      <c r="C858" s="71"/>
      <c r="D858" s="71"/>
      <c r="E858" s="71"/>
      <c r="F858" s="71"/>
      <c r="G858" s="71"/>
      <c r="H858" s="269"/>
      <c r="I858" s="43"/>
      <c r="J858" s="43"/>
      <c r="K858" s="43"/>
      <c r="L858" s="71"/>
      <c r="M858" s="71"/>
      <c r="N858" s="71"/>
      <c r="O858" s="71"/>
      <c r="P858" s="71"/>
      <c r="Q858" s="71"/>
      <c r="R858" s="71"/>
      <c r="S858" s="71"/>
      <c r="T858" s="43"/>
      <c r="U858" s="43"/>
      <c r="V858" s="43"/>
      <c r="W858" s="43"/>
      <c r="X858" s="43"/>
      <c r="Y858" s="71"/>
      <c r="Z858" s="71"/>
    </row>
    <row r="859" spans="1:26" ht="11.25" customHeight="1" x14ac:dyDescent="0.2">
      <c r="A859" s="71"/>
      <c r="B859" s="71"/>
      <c r="C859" s="71"/>
      <c r="D859" s="71"/>
      <c r="E859" s="71"/>
      <c r="F859" s="71"/>
      <c r="G859" s="71"/>
      <c r="H859" s="269"/>
      <c r="I859" s="43"/>
      <c r="J859" s="43"/>
      <c r="K859" s="43"/>
      <c r="L859" s="71"/>
      <c r="M859" s="71"/>
      <c r="N859" s="71"/>
      <c r="O859" s="71"/>
      <c r="P859" s="71"/>
      <c r="Q859" s="71"/>
      <c r="R859" s="71"/>
      <c r="S859" s="71"/>
      <c r="T859" s="43"/>
      <c r="U859" s="43"/>
      <c r="V859" s="43"/>
      <c r="W859" s="43"/>
      <c r="X859" s="43"/>
      <c r="Y859" s="71"/>
      <c r="Z859" s="71"/>
    </row>
    <row r="860" spans="1:26" ht="11.25" customHeight="1" x14ac:dyDescent="0.2">
      <c r="A860" s="71"/>
      <c r="B860" s="71"/>
      <c r="C860" s="71"/>
      <c r="D860" s="71"/>
      <c r="E860" s="71"/>
      <c r="F860" s="71"/>
      <c r="G860" s="71"/>
      <c r="H860" s="269"/>
      <c r="I860" s="43"/>
      <c r="J860" s="43"/>
      <c r="K860" s="43"/>
      <c r="L860" s="71"/>
      <c r="M860" s="71"/>
      <c r="N860" s="71"/>
      <c r="O860" s="71"/>
      <c r="P860" s="71"/>
      <c r="Q860" s="71"/>
      <c r="R860" s="71"/>
      <c r="S860" s="71"/>
      <c r="T860" s="43"/>
      <c r="U860" s="43"/>
      <c r="V860" s="43"/>
      <c r="W860" s="43"/>
      <c r="X860" s="43"/>
      <c r="Y860" s="71"/>
      <c r="Z860" s="71"/>
    </row>
    <row r="861" spans="1:26" ht="11.25" customHeight="1" x14ac:dyDescent="0.2">
      <c r="A861" s="71"/>
      <c r="B861" s="71"/>
      <c r="C861" s="71"/>
      <c r="D861" s="71"/>
      <c r="E861" s="71"/>
      <c r="F861" s="71"/>
      <c r="G861" s="71"/>
      <c r="H861" s="269"/>
      <c r="I861" s="43"/>
      <c r="J861" s="43"/>
      <c r="K861" s="43"/>
      <c r="L861" s="71"/>
      <c r="M861" s="71"/>
      <c r="N861" s="71"/>
      <c r="O861" s="71"/>
      <c r="P861" s="71"/>
      <c r="Q861" s="71"/>
      <c r="R861" s="71"/>
      <c r="S861" s="71"/>
      <c r="T861" s="43"/>
      <c r="U861" s="43"/>
      <c r="V861" s="43"/>
      <c r="W861" s="43"/>
      <c r="X861" s="43"/>
      <c r="Y861" s="71"/>
      <c r="Z861" s="71"/>
    </row>
    <row r="862" spans="1:26" ht="11.25" customHeight="1" x14ac:dyDescent="0.2">
      <c r="A862" s="71"/>
      <c r="B862" s="71"/>
      <c r="C862" s="71"/>
      <c r="D862" s="71"/>
      <c r="E862" s="71"/>
      <c r="F862" s="71"/>
      <c r="G862" s="71"/>
      <c r="H862" s="269"/>
      <c r="I862" s="43"/>
      <c r="J862" s="43"/>
      <c r="K862" s="43"/>
      <c r="L862" s="71"/>
      <c r="M862" s="71"/>
      <c r="N862" s="71"/>
      <c r="O862" s="71"/>
      <c r="P862" s="71"/>
      <c r="Q862" s="71"/>
      <c r="R862" s="71"/>
      <c r="S862" s="71"/>
      <c r="T862" s="43"/>
      <c r="U862" s="43"/>
      <c r="V862" s="43"/>
      <c r="W862" s="43"/>
      <c r="X862" s="43"/>
      <c r="Y862" s="71"/>
      <c r="Z862" s="71"/>
    </row>
    <row r="863" spans="1:26" ht="11.25" customHeight="1" x14ac:dyDescent="0.2">
      <c r="A863" s="71"/>
      <c r="B863" s="71"/>
      <c r="C863" s="71"/>
      <c r="D863" s="71"/>
      <c r="E863" s="71"/>
      <c r="F863" s="71"/>
      <c r="G863" s="71"/>
      <c r="H863" s="269"/>
      <c r="I863" s="43"/>
      <c r="J863" s="43"/>
      <c r="K863" s="43"/>
      <c r="L863" s="71"/>
      <c r="M863" s="71"/>
      <c r="N863" s="71"/>
      <c r="O863" s="71"/>
      <c r="P863" s="71"/>
      <c r="Q863" s="71"/>
      <c r="R863" s="71"/>
      <c r="S863" s="71"/>
      <c r="T863" s="43"/>
      <c r="U863" s="43"/>
      <c r="V863" s="43"/>
      <c r="W863" s="43"/>
      <c r="X863" s="43"/>
      <c r="Y863" s="71"/>
      <c r="Z863" s="71"/>
    </row>
    <row r="864" spans="1:26" ht="11.25" customHeight="1" x14ac:dyDescent="0.2">
      <c r="A864" s="71"/>
      <c r="B864" s="71"/>
      <c r="C864" s="71"/>
      <c r="D864" s="71"/>
      <c r="E864" s="71"/>
      <c r="F864" s="71"/>
      <c r="G864" s="71"/>
      <c r="H864" s="269"/>
      <c r="I864" s="43"/>
      <c r="J864" s="43"/>
      <c r="K864" s="43"/>
      <c r="L864" s="71"/>
      <c r="M864" s="71"/>
      <c r="N864" s="71"/>
      <c r="O864" s="71"/>
      <c r="P864" s="71"/>
      <c r="Q864" s="71"/>
      <c r="R864" s="71"/>
      <c r="S864" s="71"/>
      <c r="T864" s="43"/>
      <c r="U864" s="43"/>
      <c r="V864" s="43"/>
      <c r="W864" s="43"/>
      <c r="X864" s="43"/>
      <c r="Y864" s="71"/>
      <c r="Z864" s="71"/>
    </row>
    <row r="865" spans="1:26" ht="11.25" customHeight="1" x14ac:dyDescent="0.2">
      <c r="A865" s="71"/>
      <c r="B865" s="71"/>
      <c r="C865" s="71"/>
      <c r="D865" s="71"/>
      <c r="E865" s="71"/>
      <c r="F865" s="71"/>
      <c r="G865" s="71"/>
      <c r="H865" s="269"/>
      <c r="I865" s="43"/>
      <c r="J865" s="43"/>
      <c r="K865" s="43"/>
      <c r="L865" s="71"/>
      <c r="M865" s="71"/>
      <c r="N865" s="71"/>
      <c r="O865" s="71"/>
      <c r="P865" s="71"/>
      <c r="Q865" s="71"/>
      <c r="R865" s="71"/>
      <c r="S865" s="71"/>
      <c r="T865" s="43"/>
      <c r="U865" s="43"/>
      <c r="V865" s="43"/>
      <c r="W865" s="43"/>
      <c r="X865" s="43"/>
      <c r="Y865" s="71"/>
      <c r="Z865" s="71"/>
    </row>
    <row r="866" spans="1:26" ht="11.25" customHeight="1" x14ac:dyDescent="0.2">
      <c r="A866" s="71"/>
      <c r="B866" s="71"/>
      <c r="C866" s="71"/>
      <c r="D866" s="71"/>
      <c r="E866" s="71"/>
      <c r="F866" s="71"/>
      <c r="G866" s="71"/>
      <c r="H866" s="269"/>
      <c r="I866" s="43"/>
      <c r="J866" s="43"/>
      <c r="K866" s="43"/>
      <c r="L866" s="71"/>
      <c r="M866" s="71"/>
      <c r="N866" s="71"/>
      <c r="O866" s="71"/>
      <c r="P866" s="71"/>
      <c r="Q866" s="71"/>
      <c r="R866" s="71"/>
      <c r="S866" s="71"/>
      <c r="T866" s="43"/>
      <c r="U866" s="43"/>
      <c r="V866" s="43"/>
      <c r="W866" s="43"/>
      <c r="X866" s="43"/>
      <c r="Y866" s="71"/>
      <c r="Z866" s="71"/>
    </row>
    <row r="867" spans="1:26" ht="11.25" customHeight="1" x14ac:dyDescent="0.2">
      <c r="A867" s="71"/>
      <c r="B867" s="71"/>
      <c r="C867" s="71"/>
      <c r="D867" s="71"/>
      <c r="E867" s="71"/>
      <c r="F867" s="71"/>
      <c r="G867" s="71"/>
      <c r="H867" s="269"/>
      <c r="I867" s="43"/>
      <c r="J867" s="43"/>
      <c r="K867" s="43"/>
      <c r="L867" s="71"/>
      <c r="M867" s="71"/>
      <c r="N867" s="71"/>
      <c r="O867" s="71"/>
      <c r="P867" s="71"/>
      <c r="Q867" s="71"/>
      <c r="R867" s="71"/>
      <c r="S867" s="71"/>
      <c r="T867" s="43"/>
      <c r="U867" s="43"/>
      <c r="V867" s="43"/>
      <c r="W867" s="43"/>
      <c r="X867" s="43"/>
      <c r="Y867" s="71"/>
      <c r="Z867" s="71"/>
    </row>
    <row r="868" spans="1:26" ht="11.25" customHeight="1" x14ac:dyDescent="0.2">
      <c r="A868" s="71"/>
      <c r="B868" s="71"/>
      <c r="C868" s="71"/>
      <c r="D868" s="71"/>
      <c r="E868" s="71"/>
      <c r="F868" s="71"/>
      <c r="G868" s="71"/>
      <c r="H868" s="269"/>
      <c r="I868" s="43"/>
      <c r="J868" s="43"/>
      <c r="K868" s="43"/>
      <c r="L868" s="71"/>
      <c r="M868" s="71"/>
      <c r="N868" s="71"/>
      <c r="O868" s="71"/>
      <c r="P868" s="71"/>
      <c r="Q868" s="71"/>
      <c r="R868" s="71"/>
      <c r="S868" s="71"/>
      <c r="T868" s="43"/>
      <c r="U868" s="43"/>
      <c r="V868" s="43"/>
      <c r="W868" s="43"/>
      <c r="X868" s="43"/>
      <c r="Y868" s="71"/>
      <c r="Z868" s="71"/>
    </row>
    <row r="869" spans="1:26" ht="11.25" customHeight="1" x14ac:dyDescent="0.2">
      <c r="A869" s="71"/>
      <c r="B869" s="71"/>
      <c r="C869" s="71"/>
      <c r="D869" s="71"/>
      <c r="E869" s="71"/>
      <c r="F869" s="71"/>
      <c r="G869" s="71"/>
      <c r="H869" s="269"/>
      <c r="I869" s="43"/>
      <c r="J869" s="43"/>
      <c r="K869" s="43"/>
      <c r="L869" s="71"/>
      <c r="M869" s="71"/>
      <c r="N869" s="71"/>
      <c r="O869" s="71"/>
      <c r="P869" s="71"/>
      <c r="Q869" s="71"/>
      <c r="R869" s="71"/>
      <c r="S869" s="71"/>
      <c r="T869" s="43"/>
      <c r="U869" s="43"/>
      <c r="V869" s="43"/>
      <c r="W869" s="43"/>
      <c r="X869" s="43"/>
      <c r="Y869" s="71"/>
      <c r="Z869" s="71"/>
    </row>
    <row r="870" spans="1:26" ht="11.25" customHeight="1" x14ac:dyDescent="0.2">
      <c r="A870" s="71"/>
      <c r="B870" s="71"/>
      <c r="C870" s="71"/>
      <c r="D870" s="71"/>
      <c r="E870" s="71"/>
      <c r="F870" s="71"/>
      <c r="G870" s="71"/>
      <c r="H870" s="269"/>
      <c r="I870" s="43"/>
      <c r="J870" s="43"/>
      <c r="K870" s="43"/>
      <c r="L870" s="71"/>
      <c r="M870" s="71"/>
      <c r="N870" s="71"/>
      <c r="O870" s="71"/>
      <c r="P870" s="71"/>
      <c r="Q870" s="71"/>
      <c r="R870" s="71"/>
      <c r="S870" s="71"/>
      <c r="T870" s="43"/>
      <c r="U870" s="43"/>
      <c r="V870" s="43"/>
      <c r="W870" s="43"/>
      <c r="X870" s="43"/>
      <c r="Y870" s="71"/>
      <c r="Z870" s="71"/>
    </row>
    <row r="871" spans="1:26" ht="11.25" customHeight="1" x14ac:dyDescent="0.2">
      <c r="A871" s="71"/>
      <c r="B871" s="71"/>
      <c r="C871" s="71"/>
      <c r="D871" s="71"/>
      <c r="E871" s="71"/>
      <c r="F871" s="71"/>
      <c r="G871" s="71"/>
      <c r="H871" s="269"/>
      <c r="I871" s="43"/>
      <c r="J871" s="43"/>
      <c r="K871" s="43"/>
      <c r="L871" s="71"/>
      <c r="M871" s="71"/>
      <c r="N871" s="71"/>
      <c r="O871" s="71"/>
      <c r="P871" s="71"/>
      <c r="Q871" s="71"/>
      <c r="R871" s="71"/>
      <c r="S871" s="71"/>
      <c r="T871" s="43"/>
      <c r="U871" s="43"/>
      <c r="V871" s="43"/>
      <c r="W871" s="43"/>
      <c r="X871" s="43"/>
      <c r="Y871" s="71"/>
      <c r="Z871" s="71"/>
    </row>
    <row r="872" spans="1:26" ht="11.25" customHeight="1" x14ac:dyDescent="0.2">
      <c r="A872" s="71"/>
      <c r="B872" s="71"/>
      <c r="C872" s="71"/>
      <c r="D872" s="71"/>
      <c r="E872" s="71"/>
      <c r="F872" s="71"/>
      <c r="G872" s="71"/>
      <c r="H872" s="269"/>
      <c r="I872" s="43"/>
      <c r="J872" s="43"/>
      <c r="K872" s="43"/>
      <c r="L872" s="71"/>
      <c r="M872" s="71"/>
      <c r="N872" s="71"/>
      <c r="O872" s="71"/>
      <c r="P872" s="71"/>
      <c r="Q872" s="71"/>
      <c r="R872" s="71"/>
      <c r="S872" s="71"/>
      <c r="T872" s="43"/>
      <c r="U872" s="43"/>
      <c r="V872" s="43"/>
      <c r="W872" s="43"/>
      <c r="X872" s="43"/>
      <c r="Y872" s="71"/>
      <c r="Z872" s="71"/>
    </row>
    <row r="873" spans="1:26" ht="11.25" customHeight="1" x14ac:dyDescent="0.2">
      <c r="A873" s="71"/>
      <c r="B873" s="71"/>
      <c r="C873" s="71"/>
      <c r="D873" s="71"/>
      <c r="E873" s="71"/>
      <c r="F873" s="71"/>
      <c r="G873" s="71"/>
      <c r="H873" s="269"/>
      <c r="I873" s="43"/>
      <c r="J873" s="43"/>
      <c r="K873" s="43"/>
      <c r="L873" s="71"/>
      <c r="M873" s="71"/>
      <c r="N873" s="71"/>
      <c r="O873" s="71"/>
      <c r="P873" s="71"/>
      <c r="Q873" s="71"/>
      <c r="R873" s="71"/>
      <c r="S873" s="71"/>
      <c r="T873" s="43"/>
      <c r="U873" s="43"/>
      <c r="V873" s="43"/>
      <c r="W873" s="43"/>
      <c r="X873" s="43"/>
      <c r="Y873" s="71"/>
      <c r="Z873" s="71"/>
    </row>
    <row r="874" spans="1:26" ht="11.25" customHeight="1" x14ac:dyDescent="0.2">
      <c r="A874" s="71"/>
      <c r="B874" s="71"/>
      <c r="C874" s="71"/>
      <c r="D874" s="71"/>
      <c r="E874" s="71"/>
      <c r="F874" s="71"/>
      <c r="G874" s="71"/>
      <c r="H874" s="269"/>
      <c r="I874" s="43"/>
      <c r="J874" s="43"/>
      <c r="K874" s="43"/>
      <c r="L874" s="71"/>
      <c r="M874" s="71"/>
      <c r="N874" s="71"/>
      <c r="O874" s="71"/>
      <c r="P874" s="71"/>
      <c r="Q874" s="71"/>
      <c r="R874" s="71"/>
      <c r="S874" s="71"/>
      <c r="T874" s="43"/>
      <c r="U874" s="43"/>
      <c r="V874" s="43"/>
      <c r="W874" s="43"/>
      <c r="X874" s="43"/>
      <c r="Y874" s="71"/>
      <c r="Z874" s="71"/>
    </row>
    <row r="875" spans="1:26" ht="11.25" customHeight="1" x14ac:dyDescent="0.2">
      <c r="A875" s="71"/>
      <c r="B875" s="71"/>
      <c r="C875" s="71"/>
      <c r="D875" s="71"/>
      <c r="E875" s="71"/>
      <c r="F875" s="71"/>
      <c r="G875" s="71"/>
      <c r="H875" s="269"/>
      <c r="I875" s="43"/>
      <c r="J875" s="43"/>
      <c r="K875" s="43"/>
      <c r="L875" s="71"/>
      <c r="M875" s="71"/>
      <c r="N875" s="71"/>
      <c r="O875" s="71"/>
      <c r="P875" s="71"/>
      <c r="Q875" s="71"/>
      <c r="R875" s="71"/>
      <c r="S875" s="71"/>
      <c r="T875" s="43"/>
      <c r="U875" s="43"/>
      <c r="V875" s="43"/>
      <c r="W875" s="43"/>
      <c r="X875" s="43"/>
      <c r="Y875" s="71"/>
      <c r="Z875" s="71"/>
    </row>
    <row r="876" spans="1:26" ht="11.25" customHeight="1" x14ac:dyDescent="0.2">
      <c r="A876" s="71"/>
      <c r="B876" s="71"/>
      <c r="C876" s="71"/>
      <c r="D876" s="71"/>
      <c r="E876" s="71"/>
      <c r="F876" s="71"/>
      <c r="G876" s="71"/>
      <c r="H876" s="269"/>
      <c r="I876" s="43"/>
      <c r="J876" s="43"/>
      <c r="K876" s="43"/>
      <c r="L876" s="71"/>
      <c r="M876" s="71"/>
      <c r="N876" s="71"/>
      <c r="O876" s="71"/>
      <c r="P876" s="71"/>
      <c r="Q876" s="71"/>
      <c r="R876" s="71"/>
      <c r="S876" s="71"/>
      <c r="T876" s="43"/>
      <c r="U876" s="43"/>
      <c r="V876" s="43"/>
      <c r="W876" s="43"/>
      <c r="X876" s="43"/>
      <c r="Y876" s="71"/>
      <c r="Z876" s="71"/>
    </row>
    <row r="877" spans="1:26" ht="11.25" customHeight="1" x14ac:dyDescent="0.2">
      <c r="A877" s="71"/>
      <c r="B877" s="71"/>
      <c r="C877" s="71"/>
      <c r="D877" s="71"/>
      <c r="E877" s="71"/>
      <c r="F877" s="71"/>
      <c r="G877" s="71"/>
      <c r="H877" s="269"/>
      <c r="I877" s="43"/>
      <c r="J877" s="43"/>
      <c r="K877" s="43"/>
      <c r="L877" s="71"/>
      <c r="M877" s="71"/>
      <c r="N877" s="71"/>
      <c r="O877" s="71"/>
      <c r="P877" s="71"/>
      <c r="Q877" s="71"/>
      <c r="R877" s="71"/>
      <c r="S877" s="71"/>
      <c r="T877" s="43"/>
      <c r="U877" s="43"/>
      <c r="V877" s="43"/>
      <c r="W877" s="43"/>
      <c r="X877" s="43"/>
      <c r="Y877" s="71"/>
      <c r="Z877" s="71"/>
    </row>
    <row r="878" spans="1:26" ht="11.25" customHeight="1" x14ac:dyDescent="0.2">
      <c r="A878" s="71"/>
      <c r="B878" s="71"/>
      <c r="C878" s="71"/>
      <c r="D878" s="71"/>
      <c r="E878" s="71"/>
      <c r="F878" s="71"/>
      <c r="G878" s="71"/>
      <c r="H878" s="269"/>
      <c r="I878" s="43"/>
      <c r="J878" s="43"/>
      <c r="K878" s="43"/>
      <c r="L878" s="71"/>
      <c r="M878" s="71"/>
      <c r="N878" s="71"/>
      <c r="O878" s="71"/>
      <c r="P878" s="71"/>
      <c r="Q878" s="71"/>
      <c r="R878" s="71"/>
      <c r="S878" s="71"/>
      <c r="T878" s="43"/>
      <c r="U878" s="43"/>
      <c r="V878" s="43"/>
      <c r="W878" s="43"/>
      <c r="X878" s="43"/>
      <c r="Y878" s="71"/>
      <c r="Z878" s="71"/>
    </row>
    <row r="879" spans="1:26" ht="11.25" customHeight="1" x14ac:dyDescent="0.2">
      <c r="A879" s="71"/>
      <c r="B879" s="71"/>
      <c r="C879" s="71"/>
      <c r="D879" s="71"/>
      <c r="E879" s="71"/>
      <c r="F879" s="71"/>
      <c r="G879" s="71"/>
      <c r="H879" s="269"/>
      <c r="I879" s="43"/>
      <c r="J879" s="43"/>
      <c r="K879" s="43"/>
      <c r="L879" s="71"/>
      <c r="M879" s="71"/>
      <c r="N879" s="71"/>
      <c r="O879" s="71"/>
      <c r="P879" s="71"/>
      <c r="Q879" s="71"/>
      <c r="R879" s="71"/>
      <c r="S879" s="71"/>
      <c r="T879" s="43"/>
      <c r="U879" s="43"/>
      <c r="V879" s="43"/>
      <c r="W879" s="43"/>
      <c r="X879" s="43"/>
      <c r="Y879" s="71"/>
      <c r="Z879" s="71"/>
    </row>
    <row r="880" spans="1:26" ht="11.25" customHeight="1" x14ac:dyDescent="0.2">
      <c r="A880" s="71"/>
      <c r="B880" s="71"/>
      <c r="C880" s="71"/>
      <c r="D880" s="71"/>
      <c r="E880" s="71"/>
      <c r="F880" s="71"/>
      <c r="G880" s="71"/>
      <c r="H880" s="269"/>
      <c r="I880" s="43"/>
      <c r="J880" s="43"/>
      <c r="K880" s="43"/>
      <c r="L880" s="71"/>
      <c r="M880" s="71"/>
      <c r="N880" s="71"/>
      <c r="O880" s="71"/>
      <c r="P880" s="71"/>
      <c r="Q880" s="71"/>
      <c r="R880" s="71"/>
      <c r="S880" s="71"/>
      <c r="T880" s="43"/>
      <c r="U880" s="43"/>
      <c r="V880" s="43"/>
      <c r="W880" s="43"/>
      <c r="X880" s="43"/>
      <c r="Y880" s="71"/>
      <c r="Z880" s="71"/>
    </row>
    <row r="881" spans="1:26" ht="11.25" customHeight="1" x14ac:dyDescent="0.2">
      <c r="A881" s="71"/>
      <c r="B881" s="71"/>
      <c r="C881" s="71"/>
      <c r="D881" s="71"/>
      <c r="E881" s="71"/>
      <c r="F881" s="71"/>
      <c r="G881" s="71"/>
      <c r="H881" s="269"/>
      <c r="I881" s="43"/>
      <c r="J881" s="43"/>
      <c r="K881" s="43"/>
      <c r="L881" s="71"/>
      <c r="M881" s="71"/>
      <c r="N881" s="71"/>
      <c r="O881" s="71"/>
      <c r="P881" s="71"/>
      <c r="Q881" s="71"/>
      <c r="R881" s="71"/>
      <c r="S881" s="71"/>
      <c r="T881" s="43"/>
      <c r="U881" s="43"/>
      <c r="V881" s="43"/>
      <c r="W881" s="43"/>
      <c r="X881" s="43"/>
      <c r="Y881" s="71"/>
      <c r="Z881" s="71"/>
    </row>
    <row r="882" spans="1:26" ht="11.25" customHeight="1" x14ac:dyDescent="0.2">
      <c r="A882" s="71"/>
      <c r="B882" s="71"/>
      <c r="C882" s="71"/>
      <c r="D882" s="71"/>
      <c r="E882" s="71"/>
      <c r="F882" s="71"/>
      <c r="G882" s="71"/>
      <c r="H882" s="269"/>
      <c r="I882" s="43"/>
      <c r="J882" s="43"/>
      <c r="K882" s="43"/>
      <c r="L882" s="71"/>
      <c r="M882" s="71"/>
      <c r="N882" s="71"/>
      <c r="O882" s="71"/>
      <c r="P882" s="71"/>
      <c r="Q882" s="71"/>
      <c r="R882" s="71"/>
      <c r="S882" s="71"/>
      <c r="T882" s="43"/>
      <c r="U882" s="43"/>
      <c r="V882" s="43"/>
      <c r="W882" s="43"/>
      <c r="X882" s="43"/>
      <c r="Y882" s="71"/>
      <c r="Z882" s="71"/>
    </row>
    <row r="883" spans="1:26" ht="11.25" customHeight="1" x14ac:dyDescent="0.2">
      <c r="A883" s="71"/>
      <c r="B883" s="71"/>
      <c r="C883" s="71"/>
      <c r="D883" s="71"/>
      <c r="E883" s="71"/>
      <c r="F883" s="71"/>
      <c r="G883" s="71"/>
      <c r="H883" s="269"/>
      <c r="I883" s="43"/>
      <c r="J883" s="43"/>
      <c r="K883" s="43"/>
      <c r="L883" s="71"/>
      <c r="M883" s="71"/>
      <c r="N883" s="71"/>
      <c r="O883" s="71"/>
      <c r="P883" s="71"/>
      <c r="Q883" s="71"/>
      <c r="R883" s="71"/>
      <c r="S883" s="71"/>
      <c r="T883" s="43"/>
      <c r="U883" s="43"/>
      <c r="V883" s="43"/>
      <c r="W883" s="43"/>
      <c r="X883" s="43"/>
      <c r="Y883" s="71"/>
      <c r="Z883" s="71"/>
    </row>
    <row r="884" spans="1:26" ht="11.25" customHeight="1" x14ac:dyDescent="0.2">
      <c r="A884" s="71"/>
      <c r="B884" s="71"/>
      <c r="C884" s="71"/>
      <c r="D884" s="71"/>
      <c r="E884" s="71"/>
      <c r="F884" s="71"/>
      <c r="G884" s="71"/>
      <c r="H884" s="269"/>
      <c r="I884" s="43"/>
      <c r="J884" s="43"/>
      <c r="K884" s="43"/>
      <c r="L884" s="71"/>
      <c r="M884" s="71"/>
      <c r="N884" s="71"/>
      <c r="O884" s="71"/>
      <c r="P884" s="71"/>
      <c r="Q884" s="71"/>
      <c r="R884" s="71"/>
      <c r="S884" s="71"/>
      <c r="T884" s="43"/>
      <c r="U884" s="43"/>
      <c r="V884" s="43"/>
      <c r="W884" s="43"/>
      <c r="X884" s="43"/>
      <c r="Y884" s="71"/>
      <c r="Z884" s="71"/>
    </row>
    <row r="885" spans="1:26" ht="11.25" customHeight="1" x14ac:dyDescent="0.2">
      <c r="A885" s="71"/>
      <c r="B885" s="71"/>
      <c r="C885" s="71"/>
      <c r="D885" s="71"/>
      <c r="E885" s="71"/>
      <c r="F885" s="71"/>
      <c r="G885" s="71"/>
      <c r="H885" s="269"/>
      <c r="I885" s="43"/>
      <c r="J885" s="43"/>
      <c r="K885" s="43"/>
      <c r="L885" s="71"/>
      <c r="M885" s="71"/>
      <c r="N885" s="71"/>
      <c r="O885" s="71"/>
      <c r="P885" s="71"/>
      <c r="Q885" s="71"/>
      <c r="R885" s="71"/>
      <c r="S885" s="71"/>
      <c r="T885" s="43"/>
      <c r="U885" s="43"/>
      <c r="V885" s="43"/>
      <c r="W885" s="43"/>
      <c r="X885" s="43"/>
      <c r="Y885" s="71"/>
      <c r="Z885" s="71"/>
    </row>
    <row r="886" spans="1:26" ht="11.25" customHeight="1" x14ac:dyDescent="0.2">
      <c r="A886" s="71"/>
      <c r="B886" s="71"/>
      <c r="C886" s="71"/>
      <c r="D886" s="71"/>
      <c r="E886" s="71"/>
      <c r="F886" s="71"/>
      <c r="G886" s="71"/>
      <c r="H886" s="269"/>
      <c r="I886" s="43"/>
      <c r="J886" s="43"/>
      <c r="K886" s="43"/>
      <c r="L886" s="71"/>
      <c r="M886" s="71"/>
      <c r="N886" s="71"/>
      <c r="O886" s="71"/>
      <c r="P886" s="71"/>
      <c r="Q886" s="71"/>
      <c r="R886" s="71"/>
      <c r="S886" s="71"/>
      <c r="T886" s="43"/>
      <c r="U886" s="43"/>
      <c r="V886" s="43"/>
      <c r="W886" s="43"/>
      <c r="X886" s="43"/>
      <c r="Y886" s="71"/>
      <c r="Z886" s="71"/>
    </row>
    <row r="887" spans="1:26" ht="11.25" customHeight="1" x14ac:dyDescent="0.2">
      <c r="A887" s="71"/>
      <c r="B887" s="71"/>
      <c r="C887" s="71"/>
      <c r="D887" s="71"/>
      <c r="E887" s="71"/>
      <c r="F887" s="71"/>
      <c r="G887" s="71"/>
      <c r="H887" s="269"/>
      <c r="I887" s="43"/>
      <c r="J887" s="43"/>
      <c r="K887" s="43"/>
      <c r="L887" s="71"/>
      <c r="M887" s="71"/>
      <c r="N887" s="71"/>
      <c r="O887" s="71"/>
      <c r="P887" s="71"/>
      <c r="Q887" s="71"/>
      <c r="R887" s="71"/>
      <c r="S887" s="71"/>
      <c r="T887" s="43"/>
      <c r="U887" s="43"/>
      <c r="V887" s="43"/>
      <c r="W887" s="43"/>
      <c r="X887" s="43"/>
      <c r="Y887" s="71"/>
      <c r="Z887" s="71"/>
    </row>
    <row r="888" spans="1:26" ht="11.25" customHeight="1" x14ac:dyDescent="0.2">
      <c r="A888" s="71"/>
      <c r="B888" s="71"/>
      <c r="C888" s="71"/>
      <c r="D888" s="71"/>
      <c r="E888" s="71"/>
      <c r="F888" s="71"/>
      <c r="G888" s="71"/>
      <c r="H888" s="269"/>
      <c r="I888" s="43"/>
      <c r="J888" s="43"/>
      <c r="K888" s="43"/>
      <c r="L888" s="71"/>
      <c r="M888" s="71"/>
      <c r="N888" s="71"/>
      <c r="O888" s="71"/>
      <c r="P888" s="71"/>
      <c r="Q888" s="71"/>
      <c r="R888" s="71"/>
      <c r="S888" s="71"/>
      <c r="T888" s="43"/>
      <c r="U888" s="43"/>
      <c r="V888" s="43"/>
      <c r="W888" s="43"/>
      <c r="X888" s="43"/>
      <c r="Y888" s="71"/>
      <c r="Z888" s="71"/>
    </row>
    <row r="889" spans="1:26" ht="11.25" customHeight="1" x14ac:dyDescent="0.2">
      <c r="A889" s="71"/>
      <c r="B889" s="71"/>
      <c r="C889" s="71"/>
      <c r="D889" s="71"/>
      <c r="E889" s="71"/>
      <c r="F889" s="71"/>
      <c r="G889" s="71"/>
      <c r="H889" s="269"/>
      <c r="I889" s="43"/>
      <c r="J889" s="43"/>
      <c r="K889" s="43"/>
      <c r="L889" s="71"/>
      <c r="M889" s="71"/>
      <c r="N889" s="71"/>
      <c r="O889" s="71"/>
      <c r="P889" s="71"/>
      <c r="Q889" s="71"/>
      <c r="R889" s="71"/>
      <c r="S889" s="71"/>
      <c r="T889" s="43"/>
      <c r="U889" s="43"/>
      <c r="V889" s="43"/>
      <c r="W889" s="43"/>
      <c r="X889" s="43"/>
      <c r="Y889" s="71"/>
      <c r="Z889" s="71"/>
    </row>
    <row r="890" spans="1:26" ht="11.25" customHeight="1" x14ac:dyDescent="0.2">
      <c r="A890" s="71"/>
      <c r="B890" s="71"/>
      <c r="C890" s="71"/>
      <c r="D890" s="71"/>
      <c r="E890" s="71"/>
      <c r="F890" s="71"/>
      <c r="G890" s="71"/>
      <c r="H890" s="269"/>
      <c r="I890" s="43"/>
      <c r="J890" s="43"/>
      <c r="K890" s="43"/>
      <c r="L890" s="71"/>
      <c r="M890" s="71"/>
      <c r="N890" s="71"/>
      <c r="O890" s="71"/>
      <c r="P890" s="71"/>
      <c r="Q890" s="71"/>
      <c r="R890" s="71"/>
      <c r="S890" s="71"/>
      <c r="T890" s="43"/>
      <c r="U890" s="43"/>
      <c r="V890" s="43"/>
      <c r="W890" s="43"/>
      <c r="X890" s="43"/>
      <c r="Y890" s="71"/>
      <c r="Z890" s="71"/>
    </row>
    <row r="891" spans="1:26" ht="11.25" customHeight="1" x14ac:dyDescent="0.2">
      <c r="A891" s="71"/>
      <c r="B891" s="71"/>
      <c r="C891" s="71"/>
      <c r="D891" s="71"/>
      <c r="E891" s="71"/>
      <c r="F891" s="71"/>
      <c r="G891" s="71"/>
      <c r="H891" s="269"/>
      <c r="I891" s="43"/>
      <c r="J891" s="43"/>
      <c r="K891" s="43"/>
      <c r="L891" s="71"/>
      <c r="M891" s="71"/>
      <c r="N891" s="71"/>
      <c r="O891" s="71"/>
      <c r="P891" s="71"/>
      <c r="Q891" s="71"/>
      <c r="R891" s="71"/>
      <c r="S891" s="71"/>
      <c r="T891" s="43"/>
      <c r="U891" s="43"/>
      <c r="V891" s="43"/>
      <c r="W891" s="43"/>
      <c r="X891" s="43"/>
      <c r="Y891" s="71"/>
      <c r="Z891" s="71"/>
    </row>
    <row r="892" spans="1:26" ht="11.25" customHeight="1" x14ac:dyDescent="0.2">
      <c r="A892" s="71"/>
      <c r="B892" s="71"/>
      <c r="C892" s="71"/>
      <c r="D892" s="71"/>
      <c r="E892" s="71"/>
      <c r="F892" s="71"/>
      <c r="G892" s="71"/>
      <c r="H892" s="269"/>
      <c r="I892" s="43"/>
      <c r="J892" s="43"/>
      <c r="K892" s="43"/>
      <c r="L892" s="71"/>
      <c r="M892" s="71"/>
      <c r="N892" s="71"/>
      <c r="O892" s="71"/>
      <c r="P892" s="71"/>
      <c r="Q892" s="71"/>
      <c r="R892" s="71"/>
      <c r="S892" s="71"/>
      <c r="T892" s="43"/>
      <c r="U892" s="43"/>
      <c r="V892" s="43"/>
      <c r="W892" s="43"/>
      <c r="X892" s="43"/>
      <c r="Y892" s="71"/>
      <c r="Z892" s="71"/>
    </row>
    <row r="893" spans="1:26" ht="11.25" customHeight="1" x14ac:dyDescent="0.2">
      <c r="A893" s="71"/>
      <c r="B893" s="71"/>
      <c r="C893" s="71"/>
      <c r="D893" s="71"/>
      <c r="E893" s="71"/>
      <c r="F893" s="71"/>
      <c r="G893" s="71"/>
      <c r="H893" s="269"/>
      <c r="I893" s="43"/>
      <c r="J893" s="43"/>
      <c r="K893" s="43"/>
      <c r="L893" s="71"/>
      <c r="M893" s="71"/>
      <c r="N893" s="71"/>
      <c r="O893" s="71"/>
      <c r="P893" s="71"/>
      <c r="Q893" s="71"/>
      <c r="R893" s="71"/>
      <c r="S893" s="71"/>
      <c r="T893" s="43"/>
      <c r="U893" s="43"/>
      <c r="V893" s="43"/>
      <c r="W893" s="43"/>
      <c r="X893" s="43"/>
      <c r="Y893" s="71"/>
      <c r="Z893" s="71"/>
    </row>
    <row r="894" spans="1:26" ht="11.25" customHeight="1" x14ac:dyDescent="0.2">
      <c r="A894" s="71"/>
      <c r="B894" s="71"/>
      <c r="C894" s="71"/>
      <c r="D894" s="71"/>
      <c r="E894" s="71"/>
      <c r="F894" s="71"/>
      <c r="G894" s="71"/>
      <c r="H894" s="269"/>
      <c r="I894" s="43"/>
      <c r="J894" s="43"/>
      <c r="K894" s="43"/>
      <c r="L894" s="71"/>
      <c r="M894" s="71"/>
      <c r="N894" s="71"/>
      <c r="O894" s="71"/>
      <c r="P894" s="71"/>
      <c r="Q894" s="71"/>
      <c r="R894" s="71"/>
      <c r="S894" s="71"/>
      <c r="T894" s="43"/>
      <c r="U894" s="43"/>
      <c r="V894" s="43"/>
      <c r="W894" s="43"/>
      <c r="X894" s="43"/>
      <c r="Y894" s="71"/>
      <c r="Z894" s="71"/>
    </row>
    <row r="895" spans="1:26" ht="11.25" customHeight="1" x14ac:dyDescent="0.2">
      <c r="A895" s="71"/>
      <c r="B895" s="71"/>
      <c r="C895" s="71"/>
      <c r="D895" s="71"/>
      <c r="E895" s="71"/>
      <c r="F895" s="71"/>
      <c r="G895" s="71"/>
      <c r="H895" s="269"/>
      <c r="I895" s="43"/>
      <c r="J895" s="43"/>
      <c r="K895" s="43"/>
      <c r="L895" s="71"/>
      <c r="M895" s="71"/>
      <c r="N895" s="71"/>
      <c r="O895" s="71"/>
      <c r="P895" s="71"/>
      <c r="Q895" s="71"/>
      <c r="R895" s="71"/>
      <c r="S895" s="71"/>
      <c r="T895" s="43"/>
      <c r="U895" s="43"/>
      <c r="V895" s="43"/>
      <c r="W895" s="43"/>
      <c r="X895" s="43"/>
      <c r="Y895" s="71"/>
      <c r="Z895" s="71"/>
    </row>
    <row r="896" spans="1:26" ht="11.25" customHeight="1" x14ac:dyDescent="0.2">
      <c r="A896" s="71"/>
      <c r="B896" s="71"/>
      <c r="C896" s="71"/>
      <c r="D896" s="71"/>
      <c r="E896" s="71"/>
      <c r="F896" s="71"/>
      <c r="G896" s="71"/>
      <c r="H896" s="269"/>
      <c r="I896" s="43"/>
      <c r="J896" s="43"/>
      <c r="K896" s="43"/>
      <c r="L896" s="71"/>
      <c r="M896" s="71"/>
      <c r="N896" s="71"/>
      <c r="O896" s="71"/>
      <c r="P896" s="71"/>
      <c r="Q896" s="71"/>
      <c r="R896" s="71"/>
      <c r="S896" s="71"/>
      <c r="T896" s="43"/>
      <c r="U896" s="43"/>
      <c r="V896" s="43"/>
      <c r="W896" s="43"/>
      <c r="X896" s="43"/>
      <c r="Y896" s="71"/>
      <c r="Z896" s="71"/>
    </row>
    <row r="897" spans="1:26" ht="11.25" customHeight="1" x14ac:dyDescent="0.2">
      <c r="A897" s="71"/>
      <c r="B897" s="71"/>
      <c r="C897" s="71"/>
      <c r="D897" s="71"/>
      <c r="E897" s="71"/>
      <c r="F897" s="71"/>
      <c r="G897" s="71"/>
      <c r="H897" s="269"/>
      <c r="I897" s="43"/>
      <c r="J897" s="43"/>
      <c r="K897" s="43"/>
      <c r="L897" s="71"/>
      <c r="M897" s="71"/>
      <c r="N897" s="71"/>
      <c r="O897" s="71"/>
      <c r="P897" s="71"/>
      <c r="Q897" s="71"/>
      <c r="R897" s="71"/>
      <c r="S897" s="71"/>
      <c r="T897" s="43"/>
      <c r="U897" s="43"/>
      <c r="V897" s="43"/>
      <c r="W897" s="43"/>
      <c r="X897" s="43"/>
      <c r="Y897" s="71"/>
      <c r="Z897" s="71"/>
    </row>
    <row r="898" spans="1:26" ht="11.25" customHeight="1" x14ac:dyDescent="0.2">
      <c r="A898" s="71"/>
      <c r="B898" s="71"/>
      <c r="C898" s="71"/>
      <c r="D898" s="71"/>
      <c r="E898" s="71"/>
      <c r="F898" s="71"/>
      <c r="G898" s="71"/>
      <c r="H898" s="269"/>
      <c r="I898" s="43"/>
      <c r="J898" s="43"/>
      <c r="K898" s="43"/>
      <c r="L898" s="71"/>
      <c r="M898" s="71"/>
      <c r="N898" s="71"/>
      <c r="O898" s="71"/>
      <c r="P898" s="71"/>
      <c r="Q898" s="71"/>
      <c r="R898" s="71"/>
      <c r="S898" s="71"/>
      <c r="T898" s="43"/>
      <c r="U898" s="43"/>
      <c r="V898" s="43"/>
      <c r="W898" s="43"/>
      <c r="X898" s="43"/>
      <c r="Y898" s="71"/>
      <c r="Z898" s="71"/>
    </row>
    <row r="899" spans="1:26" ht="11.25" customHeight="1" x14ac:dyDescent="0.2">
      <c r="A899" s="71"/>
      <c r="B899" s="71"/>
      <c r="C899" s="71"/>
      <c r="D899" s="71"/>
      <c r="E899" s="71"/>
      <c r="F899" s="71"/>
      <c r="G899" s="71"/>
      <c r="H899" s="269"/>
      <c r="I899" s="43"/>
      <c r="J899" s="43"/>
      <c r="K899" s="43"/>
      <c r="L899" s="71"/>
      <c r="M899" s="71"/>
      <c r="N899" s="71"/>
      <c r="O899" s="71"/>
      <c r="P899" s="71"/>
      <c r="Q899" s="71"/>
      <c r="R899" s="71"/>
      <c r="S899" s="71"/>
      <c r="T899" s="43"/>
      <c r="U899" s="43"/>
      <c r="V899" s="43"/>
      <c r="W899" s="43"/>
      <c r="X899" s="43"/>
      <c r="Y899" s="71"/>
      <c r="Z899" s="71"/>
    </row>
    <row r="900" spans="1:26" ht="11.25" customHeight="1" x14ac:dyDescent="0.2">
      <c r="A900" s="71"/>
      <c r="B900" s="71"/>
      <c r="C900" s="71"/>
      <c r="D900" s="71"/>
      <c r="E900" s="71"/>
      <c r="F900" s="71"/>
      <c r="G900" s="71"/>
      <c r="H900" s="269"/>
      <c r="I900" s="43"/>
      <c r="J900" s="43"/>
      <c r="K900" s="43"/>
      <c r="L900" s="71"/>
      <c r="M900" s="71"/>
      <c r="N900" s="71"/>
      <c r="O900" s="71"/>
      <c r="P900" s="71"/>
      <c r="Q900" s="71"/>
      <c r="R900" s="71"/>
      <c r="S900" s="71"/>
      <c r="T900" s="43"/>
      <c r="U900" s="43"/>
      <c r="V900" s="43"/>
      <c r="W900" s="43"/>
      <c r="X900" s="43"/>
      <c r="Y900" s="71"/>
      <c r="Z900" s="71"/>
    </row>
    <row r="901" spans="1:26" ht="11.25" customHeight="1" x14ac:dyDescent="0.2">
      <c r="A901" s="71"/>
      <c r="B901" s="71"/>
      <c r="C901" s="71"/>
      <c r="D901" s="71"/>
      <c r="E901" s="71"/>
      <c r="F901" s="71"/>
      <c r="G901" s="71"/>
      <c r="H901" s="269"/>
      <c r="I901" s="43"/>
      <c r="J901" s="43"/>
      <c r="K901" s="43"/>
      <c r="L901" s="71"/>
      <c r="M901" s="71"/>
      <c r="N901" s="71"/>
      <c r="O901" s="71"/>
      <c r="P901" s="71"/>
      <c r="Q901" s="71"/>
      <c r="R901" s="71"/>
      <c r="S901" s="71"/>
      <c r="T901" s="43"/>
      <c r="U901" s="43"/>
      <c r="V901" s="43"/>
      <c r="W901" s="43"/>
      <c r="X901" s="43"/>
      <c r="Y901" s="71"/>
      <c r="Z901" s="71"/>
    </row>
    <row r="902" spans="1:26" ht="11.25" customHeight="1" x14ac:dyDescent="0.2">
      <c r="A902" s="71"/>
      <c r="B902" s="71"/>
      <c r="C902" s="71"/>
      <c r="D902" s="71"/>
      <c r="E902" s="71"/>
      <c r="F902" s="71"/>
      <c r="G902" s="71"/>
      <c r="H902" s="269"/>
      <c r="I902" s="43"/>
      <c r="J902" s="43"/>
      <c r="K902" s="43"/>
      <c r="L902" s="71"/>
      <c r="M902" s="71"/>
      <c r="N902" s="71"/>
      <c r="O902" s="71"/>
      <c r="P902" s="71"/>
      <c r="Q902" s="71"/>
      <c r="R902" s="71"/>
      <c r="S902" s="71"/>
      <c r="T902" s="43"/>
      <c r="U902" s="43"/>
      <c r="V902" s="43"/>
      <c r="W902" s="43"/>
      <c r="X902" s="43"/>
      <c r="Y902" s="71"/>
      <c r="Z902" s="71"/>
    </row>
    <row r="903" spans="1:26" ht="11.25" customHeight="1" x14ac:dyDescent="0.2">
      <c r="A903" s="71"/>
      <c r="B903" s="71"/>
      <c r="C903" s="71"/>
      <c r="D903" s="71"/>
      <c r="E903" s="71"/>
      <c r="F903" s="71"/>
      <c r="G903" s="71"/>
      <c r="H903" s="269"/>
      <c r="I903" s="43"/>
      <c r="J903" s="43"/>
      <c r="K903" s="43"/>
      <c r="L903" s="71"/>
      <c r="M903" s="71"/>
      <c r="N903" s="71"/>
      <c r="O903" s="71"/>
      <c r="P903" s="71"/>
      <c r="Q903" s="71"/>
      <c r="R903" s="71"/>
      <c r="S903" s="71"/>
      <c r="T903" s="43"/>
      <c r="U903" s="43"/>
      <c r="V903" s="43"/>
      <c r="W903" s="43"/>
      <c r="X903" s="43"/>
      <c r="Y903" s="71"/>
      <c r="Z903" s="71"/>
    </row>
    <row r="904" spans="1:26" ht="11.25" customHeight="1" x14ac:dyDescent="0.2">
      <c r="A904" s="71"/>
      <c r="B904" s="71"/>
      <c r="C904" s="71"/>
      <c r="D904" s="71"/>
      <c r="E904" s="71"/>
      <c r="F904" s="71"/>
      <c r="G904" s="71"/>
      <c r="H904" s="269"/>
      <c r="I904" s="43"/>
      <c r="J904" s="43"/>
      <c r="K904" s="43"/>
      <c r="L904" s="71"/>
      <c r="M904" s="71"/>
      <c r="N904" s="71"/>
      <c r="O904" s="71"/>
      <c r="P904" s="71"/>
      <c r="Q904" s="71"/>
      <c r="R904" s="71"/>
      <c r="S904" s="71"/>
      <c r="T904" s="43"/>
      <c r="U904" s="43"/>
      <c r="V904" s="43"/>
      <c r="W904" s="43"/>
      <c r="X904" s="43"/>
      <c r="Y904" s="71"/>
      <c r="Z904" s="71"/>
    </row>
    <row r="905" spans="1:26" ht="11.25" customHeight="1" x14ac:dyDescent="0.2">
      <c r="A905" s="71"/>
      <c r="B905" s="71"/>
      <c r="C905" s="71"/>
      <c r="D905" s="71"/>
      <c r="E905" s="71"/>
      <c r="F905" s="71"/>
      <c r="G905" s="71"/>
      <c r="H905" s="269"/>
      <c r="I905" s="43"/>
      <c r="J905" s="43"/>
      <c r="K905" s="43"/>
      <c r="L905" s="71"/>
      <c r="M905" s="71"/>
      <c r="N905" s="71"/>
      <c r="O905" s="71"/>
      <c r="P905" s="71"/>
      <c r="Q905" s="71"/>
      <c r="R905" s="71"/>
      <c r="S905" s="71"/>
      <c r="T905" s="43"/>
      <c r="U905" s="43"/>
      <c r="V905" s="43"/>
      <c r="W905" s="43"/>
      <c r="X905" s="43"/>
      <c r="Y905" s="71"/>
      <c r="Z905" s="71"/>
    </row>
    <row r="906" spans="1:26" ht="11.25" customHeight="1" x14ac:dyDescent="0.2">
      <c r="A906" s="71"/>
      <c r="B906" s="71"/>
      <c r="C906" s="71"/>
      <c r="D906" s="71"/>
      <c r="E906" s="71"/>
      <c r="F906" s="71"/>
      <c r="G906" s="71"/>
      <c r="H906" s="269"/>
      <c r="I906" s="43"/>
      <c r="J906" s="43"/>
      <c r="K906" s="43"/>
      <c r="L906" s="71"/>
      <c r="M906" s="71"/>
      <c r="N906" s="71"/>
      <c r="O906" s="71"/>
      <c r="P906" s="71"/>
      <c r="Q906" s="71"/>
      <c r="R906" s="71"/>
      <c r="S906" s="71"/>
      <c r="T906" s="43"/>
      <c r="U906" s="43"/>
      <c r="V906" s="43"/>
      <c r="W906" s="43"/>
      <c r="X906" s="43"/>
      <c r="Y906" s="71"/>
      <c r="Z906" s="71"/>
    </row>
    <row r="907" spans="1:26" ht="11.25" customHeight="1" x14ac:dyDescent="0.2">
      <c r="A907" s="71"/>
      <c r="B907" s="71"/>
      <c r="C907" s="71"/>
      <c r="D907" s="71"/>
      <c r="E907" s="71"/>
      <c r="F907" s="71"/>
      <c r="G907" s="71"/>
      <c r="H907" s="269"/>
      <c r="I907" s="43"/>
      <c r="J907" s="43"/>
      <c r="K907" s="43"/>
      <c r="L907" s="71"/>
      <c r="M907" s="71"/>
      <c r="N907" s="71"/>
      <c r="O907" s="71"/>
      <c r="P907" s="71"/>
      <c r="Q907" s="71"/>
      <c r="R907" s="71"/>
      <c r="S907" s="71"/>
      <c r="T907" s="43"/>
      <c r="U907" s="43"/>
      <c r="V907" s="43"/>
      <c r="W907" s="43"/>
      <c r="X907" s="43"/>
      <c r="Y907" s="71"/>
      <c r="Z907" s="71"/>
    </row>
    <row r="908" spans="1:26" ht="11.25" customHeight="1" x14ac:dyDescent="0.2">
      <c r="A908" s="71"/>
      <c r="B908" s="71"/>
      <c r="C908" s="71"/>
      <c r="D908" s="71"/>
      <c r="E908" s="71"/>
      <c r="F908" s="71"/>
      <c r="G908" s="71"/>
      <c r="H908" s="269"/>
      <c r="I908" s="43"/>
      <c r="J908" s="43"/>
      <c r="K908" s="43"/>
      <c r="L908" s="71"/>
      <c r="M908" s="71"/>
      <c r="N908" s="71"/>
      <c r="O908" s="71"/>
      <c r="P908" s="71"/>
      <c r="Q908" s="71"/>
      <c r="R908" s="71"/>
      <c r="S908" s="71"/>
      <c r="T908" s="43"/>
      <c r="U908" s="43"/>
      <c r="V908" s="43"/>
      <c r="W908" s="43"/>
      <c r="X908" s="43"/>
      <c r="Y908" s="71"/>
      <c r="Z908" s="71"/>
    </row>
    <row r="909" spans="1:26" ht="11.25" customHeight="1" x14ac:dyDescent="0.2">
      <c r="A909" s="71"/>
      <c r="B909" s="71"/>
      <c r="C909" s="71"/>
      <c r="D909" s="71"/>
      <c r="E909" s="71"/>
      <c r="F909" s="71"/>
      <c r="G909" s="71"/>
      <c r="H909" s="269"/>
      <c r="I909" s="43"/>
      <c r="J909" s="43"/>
      <c r="K909" s="43"/>
      <c r="L909" s="71"/>
      <c r="M909" s="71"/>
      <c r="N909" s="71"/>
      <c r="O909" s="71"/>
      <c r="P909" s="71"/>
      <c r="Q909" s="71"/>
      <c r="R909" s="71"/>
      <c r="S909" s="71"/>
      <c r="T909" s="43"/>
      <c r="U909" s="43"/>
      <c r="V909" s="43"/>
      <c r="W909" s="43"/>
      <c r="X909" s="43"/>
      <c r="Y909" s="71"/>
      <c r="Z909" s="71"/>
    </row>
    <row r="910" spans="1:26" ht="11.25" customHeight="1" x14ac:dyDescent="0.2">
      <c r="A910" s="71"/>
      <c r="B910" s="71"/>
      <c r="C910" s="71"/>
      <c r="D910" s="71"/>
      <c r="E910" s="71"/>
      <c r="F910" s="71"/>
      <c r="G910" s="71"/>
      <c r="H910" s="269"/>
      <c r="I910" s="43"/>
      <c r="J910" s="43"/>
      <c r="K910" s="43"/>
      <c r="L910" s="71"/>
      <c r="M910" s="71"/>
      <c r="N910" s="71"/>
      <c r="O910" s="71"/>
      <c r="P910" s="71"/>
      <c r="Q910" s="71"/>
      <c r="R910" s="71"/>
      <c r="S910" s="71"/>
      <c r="T910" s="43"/>
      <c r="U910" s="43"/>
      <c r="V910" s="43"/>
      <c r="W910" s="43"/>
      <c r="X910" s="43"/>
      <c r="Y910" s="71"/>
      <c r="Z910" s="71"/>
    </row>
    <row r="911" spans="1:26" ht="11.25" customHeight="1" x14ac:dyDescent="0.2">
      <c r="A911" s="71"/>
      <c r="B911" s="71"/>
      <c r="C911" s="71"/>
      <c r="D911" s="71"/>
      <c r="E911" s="71"/>
      <c r="F911" s="71"/>
      <c r="G911" s="71"/>
      <c r="H911" s="269"/>
      <c r="I911" s="43"/>
      <c r="J911" s="43"/>
      <c r="K911" s="43"/>
      <c r="L911" s="71"/>
      <c r="M911" s="71"/>
      <c r="N911" s="71"/>
      <c r="O911" s="71"/>
      <c r="P911" s="71"/>
      <c r="Q911" s="71"/>
      <c r="R911" s="71"/>
      <c r="S911" s="71"/>
      <c r="T911" s="43"/>
      <c r="U911" s="43"/>
      <c r="V911" s="43"/>
      <c r="W911" s="43"/>
      <c r="X911" s="43"/>
      <c r="Y911" s="71"/>
      <c r="Z911" s="71"/>
    </row>
    <row r="912" spans="1:26" ht="11.25" customHeight="1" x14ac:dyDescent="0.2">
      <c r="A912" s="71"/>
      <c r="B912" s="71"/>
      <c r="C912" s="71"/>
      <c r="D912" s="71"/>
      <c r="E912" s="71"/>
      <c r="F912" s="71"/>
      <c r="G912" s="71"/>
      <c r="H912" s="269"/>
      <c r="I912" s="43"/>
      <c r="J912" s="43"/>
      <c r="K912" s="43"/>
      <c r="L912" s="71"/>
      <c r="M912" s="71"/>
      <c r="N912" s="71"/>
      <c r="O912" s="71"/>
      <c r="P912" s="71"/>
      <c r="Q912" s="71"/>
      <c r="R912" s="71"/>
      <c r="S912" s="71"/>
      <c r="T912" s="43"/>
      <c r="U912" s="43"/>
      <c r="V912" s="43"/>
      <c r="W912" s="43"/>
      <c r="X912" s="43"/>
      <c r="Y912" s="71"/>
      <c r="Z912" s="71"/>
    </row>
    <row r="913" spans="1:26" ht="11.25" customHeight="1" x14ac:dyDescent="0.2">
      <c r="A913" s="71"/>
      <c r="B913" s="71"/>
      <c r="C913" s="71"/>
      <c r="D913" s="71"/>
      <c r="E913" s="71"/>
      <c r="F913" s="71"/>
      <c r="G913" s="71"/>
      <c r="H913" s="269"/>
      <c r="I913" s="43"/>
      <c r="J913" s="43"/>
      <c r="K913" s="43"/>
      <c r="L913" s="71"/>
      <c r="M913" s="71"/>
      <c r="N913" s="71"/>
      <c r="O913" s="71"/>
      <c r="P913" s="71"/>
      <c r="Q913" s="71"/>
      <c r="R913" s="71"/>
      <c r="S913" s="71"/>
      <c r="T913" s="43"/>
      <c r="U913" s="43"/>
      <c r="V913" s="43"/>
      <c r="W913" s="43"/>
      <c r="X913" s="43"/>
      <c r="Y913" s="71"/>
      <c r="Z913" s="71"/>
    </row>
    <row r="914" spans="1:26" ht="11.25" customHeight="1" x14ac:dyDescent="0.2">
      <c r="A914" s="71"/>
      <c r="B914" s="71"/>
      <c r="C914" s="71"/>
      <c r="D914" s="71"/>
      <c r="E914" s="71"/>
      <c r="F914" s="71"/>
      <c r="G914" s="71"/>
      <c r="H914" s="269"/>
      <c r="I914" s="43"/>
      <c r="J914" s="43"/>
      <c r="K914" s="43"/>
      <c r="L914" s="71"/>
      <c r="M914" s="71"/>
      <c r="N914" s="71"/>
      <c r="O914" s="71"/>
      <c r="P914" s="71"/>
      <c r="Q914" s="71"/>
      <c r="R914" s="71"/>
      <c r="S914" s="71"/>
      <c r="T914" s="43"/>
      <c r="U914" s="43"/>
      <c r="V914" s="43"/>
      <c r="W914" s="43"/>
      <c r="X914" s="43"/>
      <c r="Y914" s="71"/>
      <c r="Z914" s="71"/>
    </row>
    <row r="915" spans="1:26" ht="11.25" customHeight="1" x14ac:dyDescent="0.2">
      <c r="A915" s="71"/>
      <c r="B915" s="71"/>
      <c r="C915" s="71"/>
      <c r="D915" s="71"/>
      <c r="E915" s="71"/>
      <c r="F915" s="71"/>
      <c r="G915" s="71"/>
      <c r="H915" s="269"/>
      <c r="I915" s="43"/>
      <c r="J915" s="43"/>
      <c r="K915" s="43"/>
      <c r="L915" s="71"/>
      <c r="M915" s="71"/>
      <c r="N915" s="71"/>
      <c r="O915" s="71"/>
      <c r="P915" s="71"/>
      <c r="Q915" s="71"/>
      <c r="R915" s="71"/>
      <c r="S915" s="71"/>
      <c r="T915" s="43"/>
      <c r="U915" s="43"/>
      <c r="V915" s="43"/>
      <c r="W915" s="43"/>
      <c r="X915" s="43"/>
      <c r="Y915" s="71"/>
      <c r="Z915" s="71"/>
    </row>
    <row r="916" spans="1:26" ht="11.25" customHeight="1" x14ac:dyDescent="0.2">
      <c r="A916" s="71"/>
      <c r="B916" s="71"/>
      <c r="C916" s="71"/>
      <c r="D916" s="71"/>
      <c r="E916" s="71"/>
      <c r="F916" s="71"/>
      <c r="G916" s="71"/>
      <c r="H916" s="269"/>
      <c r="I916" s="43"/>
      <c r="J916" s="43"/>
      <c r="K916" s="43"/>
      <c r="L916" s="71"/>
      <c r="M916" s="71"/>
      <c r="N916" s="71"/>
      <c r="O916" s="71"/>
      <c r="P916" s="71"/>
      <c r="Q916" s="71"/>
      <c r="R916" s="71"/>
      <c r="S916" s="71"/>
      <c r="T916" s="43"/>
      <c r="U916" s="43"/>
      <c r="V916" s="43"/>
      <c r="W916" s="43"/>
      <c r="X916" s="43"/>
      <c r="Y916" s="71"/>
      <c r="Z916" s="71"/>
    </row>
    <row r="917" spans="1:26" ht="11.25" customHeight="1" x14ac:dyDescent="0.2">
      <c r="A917" s="71"/>
      <c r="B917" s="71"/>
      <c r="C917" s="71"/>
      <c r="D917" s="71"/>
      <c r="E917" s="71"/>
      <c r="F917" s="71"/>
      <c r="G917" s="71"/>
      <c r="H917" s="269"/>
      <c r="I917" s="43"/>
      <c r="J917" s="43"/>
      <c r="K917" s="43"/>
      <c r="L917" s="71"/>
      <c r="M917" s="71"/>
      <c r="N917" s="71"/>
      <c r="O917" s="71"/>
      <c r="P917" s="71"/>
      <c r="Q917" s="71"/>
      <c r="R917" s="71"/>
      <c r="S917" s="71"/>
      <c r="T917" s="43"/>
      <c r="U917" s="43"/>
      <c r="V917" s="43"/>
      <c r="W917" s="43"/>
      <c r="X917" s="43"/>
      <c r="Y917" s="71"/>
      <c r="Z917" s="71"/>
    </row>
    <row r="918" spans="1:26" ht="11.25" customHeight="1" x14ac:dyDescent="0.2">
      <c r="A918" s="71"/>
      <c r="B918" s="71"/>
      <c r="C918" s="71"/>
      <c r="D918" s="71"/>
      <c r="E918" s="71"/>
      <c r="F918" s="71"/>
      <c r="G918" s="71"/>
      <c r="H918" s="269"/>
      <c r="I918" s="43"/>
      <c r="J918" s="43"/>
      <c r="K918" s="43"/>
      <c r="L918" s="71"/>
      <c r="M918" s="71"/>
      <c r="N918" s="71"/>
      <c r="O918" s="71"/>
      <c r="P918" s="71"/>
      <c r="Q918" s="71"/>
      <c r="R918" s="71"/>
      <c r="S918" s="71"/>
      <c r="T918" s="43"/>
      <c r="U918" s="43"/>
      <c r="V918" s="43"/>
      <c r="W918" s="43"/>
      <c r="X918" s="43"/>
      <c r="Y918" s="71"/>
      <c r="Z918" s="71"/>
    </row>
    <row r="919" spans="1:26" ht="11.25" customHeight="1" x14ac:dyDescent="0.2">
      <c r="A919" s="71"/>
      <c r="B919" s="71"/>
      <c r="C919" s="71"/>
      <c r="D919" s="71"/>
      <c r="E919" s="71"/>
      <c r="F919" s="71"/>
      <c r="G919" s="71"/>
      <c r="H919" s="269"/>
      <c r="I919" s="43"/>
      <c r="J919" s="43"/>
      <c r="K919" s="43"/>
      <c r="L919" s="71"/>
      <c r="M919" s="71"/>
      <c r="N919" s="71"/>
      <c r="O919" s="71"/>
      <c r="P919" s="71"/>
      <c r="Q919" s="71"/>
      <c r="R919" s="71"/>
      <c r="S919" s="71"/>
      <c r="T919" s="43"/>
      <c r="U919" s="43"/>
      <c r="V919" s="43"/>
      <c r="W919" s="43"/>
      <c r="X919" s="43"/>
      <c r="Y919" s="71"/>
      <c r="Z919" s="71"/>
    </row>
    <row r="920" spans="1:26" ht="11.25" customHeight="1" x14ac:dyDescent="0.2">
      <c r="A920" s="71"/>
      <c r="B920" s="71"/>
      <c r="C920" s="71"/>
      <c r="D920" s="71"/>
      <c r="E920" s="71"/>
      <c r="F920" s="71"/>
      <c r="G920" s="71"/>
      <c r="H920" s="269"/>
      <c r="I920" s="43"/>
      <c r="J920" s="43"/>
      <c r="K920" s="43"/>
      <c r="L920" s="71"/>
      <c r="M920" s="71"/>
      <c r="N920" s="71"/>
      <c r="O920" s="71"/>
      <c r="P920" s="71"/>
      <c r="Q920" s="71"/>
      <c r="R920" s="71"/>
      <c r="S920" s="71"/>
      <c r="T920" s="43"/>
      <c r="U920" s="43"/>
      <c r="V920" s="43"/>
      <c r="W920" s="43"/>
      <c r="X920" s="43"/>
      <c r="Y920" s="71"/>
      <c r="Z920" s="71"/>
    </row>
    <row r="921" spans="1:26" ht="11.25" customHeight="1" x14ac:dyDescent="0.2">
      <c r="A921" s="71"/>
      <c r="B921" s="71"/>
      <c r="C921" s="71"/>
      <c r="D921" s="71"/>
      <c r="E921" s="71"/>
      <c r="F921" s="71"/>
      <c r="G921" s="71"/>
      <c r="H921" s="269"/>
      <c r="I921" s="43"/>
      <c r="J921" s="43"/>
      <c r="K921" s="43"/>
      <c r="L921" s="71"/>
      <c r="M921" s="71"/>
      <c r="N921" s="71"/>
      <c r="O921" s="71"/>
      <c r="P921" s="71"/>
      <c r="Q921" s="71"/>
      <c r="R921" s="71"/>
      <c r="S921" s="71"/>
      <c r="T921" s="43"/>
      <c r="U921" s="43"/>
      <c r="V921" s="43"/>
      <c r="W921" s="43"/>
      <c r="X921" s="43"/>
      <c r="Y921" s="71"/>
      <c r="Z921" s="71"/>
    </row>
    <row r="922" spans="1:26" ht="11.25" customHeight="1" x14ac:dyDescent="0.2">
      <c r="A922" s="71"/>
      <c r="B922" s="71"/>
      <c r="C922" s="71"/>
      <c r="D922" s="71"/>
      <c r="E922" s="71"/>
      <c r="F922" s="71"/>
      <c r="G922" s="71"/>
      <c r="H922" s="269"/>
      <c r="I922" s="43"/>
      <c r="J922" s="43"/>
      <c r="K922" s="43"/>
      <c r="L922" s="71"/>
      <c r="M922" s="71"/>
      <c r="N922" s="71"/>
      <c r="O922" s="71"/>
      <c r="P922" s="71"/>
      <c r="Q922" s="71"/>
      <c r="R922" s="71"/>
      <c r="S922" s="71"/>
      <c r="T922" s="43"/>
      <c r="U922" s="43"/>
      <c r="V922" s="43"/>
      <c r="W922" s="43"/>
      <c r="X922" s="43"/>
      <c r="Y922" s="71"/>
      <c r="Z922" s="71"/>
    </row>
    <row r="923" spans="1:26" ht="11.25" customHeight="1" x14ac:dyDescent="0.2">
      <c r="A923" s="71"/>
      <c r="B923" s="71"/>
      <c r="C923" s="71"/>
      <c r="D923" s="71"/>
      <c r="E923" s="71"/>
      <c r="F923" s="71"/>
      <c r="G923" s="71"/>
      <c r="H923" s="269"/>
      <c r="I923" s="43"/>
      <c r="J923" s="43"/>
      <c r="K923" s="43"/>
      <c r="L923" s="71"/>
      <c r="M923" s="71"/>
      <c r="N923" s="71"/>
      <c r="O923" s="71"/>
      <c r="P923" s="71"/>
      <c r="Q923" s="71"/>
      <c r="R923" s="71"/>
      <c r="S923" s="71"/>
      <c r="T923" s="43"/>
      <c r="U923" s="43"/>
      <c r="V923" s="43"/>
      <c r="W923" s="43"/>
      <c r="X923" s="43"/>
      <c r="Y923" s="71"/>
      <c r="Z923" s="71"/>
    </row>
    <row r="924" spans="1:26" ht="11.25" customHeight="1" x14ac:dyDescent="0.2">
      <c r="A924" s="71"/>
      <c r="B924" s="71"/>
      <c r="C924" s="71"/>
      <c r="D924" s="71"/>
      <c r="E924" s="71"/>
      <c r="F924" s="71"/>
      <c r="G924" s="71"/>
      <c r="H924" s="269"/>
      <c r="I924" s="43"/>
      <c r="J924" s="43"/>
      <c r="K924" s="43"/>
      <c r="L924" s="71"/>
      <c r="M924" s="71"/>
      <c r="N924" s="71"/>
      <c r="O924" s="71"/>
      <c r="P924" s="71"/>
      <c r="Q924" s="71"/>
      <c r="R924" s="71"/>
      <c r="S924" s="71"/>
      <c r="T924" s="43"/>
      <c r="U924" s="43"/>
      <c r="V924" s="43"/>
      <c r="W924" s="43"/>
      <c r="X924" s="43"/>
      <c r="Y924" s="71"/>
      <c r="Z924" s="71"/>
    </row>
    <row r="925" spans="1:26" ht="11.25" customHeight="1" x14ac:dyDescent="0.2">
      <c r="A925" s="71"/>
      <c r="B925" s="71"/>
      <c r="C925" s="71"/>
      <c r="D925" s="71"/>
      <c r="E925" s="71"/>
      <c r="F925" s="71"/>
      <c r="G925" s="71"/>
      <c r="H925" s="269"/>
      <c r="I925" s="43"/>
      <c r="J925" s="43"/>
      <c r="K925" s="43"/>
      <c r="L925" s="71"/>
      <c r="M925" s="71"/>
      <c r="N925" s="71"/>
      <c r="O925" s="71"/>
      <c r="P925" s="71"/>
      <c r="Q925" s="71"/>
      <c r="R925" s="71"/>
      <c r="S925" s="71"/>
      <c r="T925" s="43"/>
      <c r="U925" s="43"/>
      <c r="V925" s="43"/>
      <c r="W925" s="43"/>
      <c r="X925" s="43"/>
      <c r="Y925" s="71"/>
      <c r="Z925" s="71"/>
    </row>
    <row r="926" spans="1:26" ht="11.25" customHeight="1" x14ac:dyDescent="0.2">
      <c r="A926" s="71"/>
      <c r="B926" s="71"/>
      <c r="C926" s="71"/>
      <c r="D926" s="71"/>
      <c r="E926" s="71"/>
      <c r="F926" s="71"/>
      <c r="G926" s="71"/>
      <c r="H926" s="269"/>
      <c r="I926" s="43"/>
      <c r="J926" s="43"/>
      <c r="K926" s="43"/>
      <c r="L926" s="71"/>
      <c r="M926" s="71"/>
      <c r="N926" s="71"/>
      <c r="O926" s="71"/>
      <c r="P926" s="71"/>
      <c r="Q926" s="71"/>
      <c r="R926" s="71"/>
      <c r="S926" s="71"/>
      <c r="T926" s="43"/>
      <c r="U926" s="43"/>
      <c r="V926" s="43"/>
      <c r="W926" s="43"/>
      <c r="X926" s="43"/>
      <c r="Y926" s="71"/>
      <c r="Z926" s="71"/>
    </row>
    <row r="927" spans="1:26" ht="11.25" customHeight="1" x14ac:dyDescent="0.2">
      <c r="A927" s="71"/>
      <c r="B927" s="71"/>
      <c r="C927" s="71"/>
      <c r="D927" s="71"/>
      <c r="E927" s="71"/>
      <c r="F927" s="71"/>
      <c r="G927" s="71"/>
      <c r="H927" s="269"/>
      <c r="I927" s="43"/>
      <c r="J927" s="43"/>
      <c r="K927" s="43"/>
      <c r="L927" s="71"/>
      <c r="M927" s="71"/>
      <c r="N927" s="71"/>
      <c r="O927" s="71"/>
      <c r="P927" s="71"/>
      <c r="Q927" s="71"/>
      <c r="R927" s="71"/>
      <c r="S927" s="71"/>
      <c r="T927" s="43"/>
      <c r="U927" s="43"/>
      <c r="V927" s="43"/>
      <c r="W927" s="43"/>
      <c r="X927" s="43"/>
      <c r="Y927" s="71"/>
      <c r="Z927" s="71"/>
    </row>
    <row r="928" spans="1:26" ht="11.25" customHeight="1" x14ac:dyDescent="0.2">
      <c r="A928" s="71"/>
      <c r="B928" s="71"/>
      <c r="C928" s="71"/>
      <c r="D928" s="71"/>
      <c r="E928" s="71"/>
      <c r="F928" s="71"/>
      <c r="G928" s="71"/>
      <c r="H928" s="269"/>
      <c r="I928" s="43"/>
      <c r="J928" s="43"/>
      <c r="K928" s="43"/>
      <c r="L928" s="71"/>
      <c r="M928" s="71"/>
      <c r="N928" s="71"/>
      <c r="O928" s="71"/>
      <c r="P928" s="71"/>
      <c r="Q928" s="71"/>
      <c r="R928" s="71"/>
      <c r="S928" s="71"/>
      <c r="T928" s="43"/>
      <c r="U928" s="43"/>
      <c r="V928" s="43"/>
      <c r="W928" s="43"/>
      <c r="X928" s="43"/>
      <c r="Y928" s="71"/>
      <c r="Z928" s="71"/>
    </row>
    <row r="929" spans="1:26" ht="11.25" customHeight="1" x14ac:dyDescent="0.2">
      <c r="A929" s="71"/>
      <c r="B929" s="71"/>
      <c r="C929" s="71"/>
      <c r="D929" s="71"/>
      <c r="E929" s="71"/>
      <c r="F929" s="71"/>
      <c r="G929" s="71"/>
      <c r="H929" s="269"/>
      <c r="I929" s="43"/>
      <c r="J929" s="43"/>
      <c r="K929" s="43"/>
      <c r="L929" s="71"/>
      <c r="M929" s="71"/>
      <c r="N929" s="71"/>
      <c r="O929" s="71"/>
      <c r="P929" s="71"/>
      <c r="Q929" s="71"/>
      <c r="R929" s="71"/>
      <c r="S929" s="71"/>
      <c r="T929" s="43"/>
      <c r="U929" s="43"/>
      <c r="V929" s="43"/>
      <c r="W929" s="43"/>
      <c r="X929" s="43"/>
      <c r="Y929" s="71"/>
      <c r="Z929" s="71"/>
    </row>
    <row r="930" spans="1:26" ht="11.25" customHeight="1" x14ac:dyDescent="0.2">
      <c r="A930" s="71"/>
      <c r="B930" s="71"/>
      <c r="C930" s="71"/>
      <c r="D930" s="71"/>
      <c r="E930" s="71"/>
      <c r="F930" s="71"/>
      <c r="G930" s="71"/>
      <c r="H930" s="269"/>
      <c r="I930" s="43"/>
      <c r="J930" s="43"/>
      <c r="K930" s="43"/>
      <c r="L930" s="71"/>
      <c r="M930" s="71"/>
      <c r="N930" s="71"/>
      <c r="O930" s="71"/>
      <c r="P930" s="71"/>
      <c r="Q930" s="71"/>
      <c r="R930" s="71"/>
      <c r="S930" s="71"/>
      <c r="T930" s="43"/>
      <c r="U930" s="43"/>
      <c r="V930" s="43"/>
      <c r="W930" s="43"/>
      <c r="X930" s="43"/>
      <c r="Y930" s="71"/>
      <c r="Z930" s="71"/>
    </row>
    <row r="931" spans="1:26" ht="11.25" customHeight="1" x14ac:dyDescent="0.2">
      <c r="A931" s="71"/>
      <c r="B931" s="71"/>
      <c r="C931" s="71"/>
      <c r="D931" s="71"/>
      <c r="E931" s="71"/>
      <c r="F931" s="71"/>
      <c r="G931" s="71"/>
      <c r="H931" s="269"/>
      <c r="I931" s="43"/>
      <c r="J931" s="43"/>
      <c r="K931" s="43"/>
      <c r="L931" s="71"/>
      <c r="M931" s="71"/>
      <c r="N931" s="71"/>
      <c r="O931" s="71"/>
      <c r="P931" s="71"/>
      <c r="Q931" s="71"/>
      <c r="R931" s="71"/>
      <c r="S931" s="71"/>
      <c r="T931" s="43"/>
      <c r="U931" s="43"/>
      <c r="V931" s="43"/>
      <c r="W931" s="43"/>
      <c r="X931" s="43"/>
      <c r="Y931" s="71"/>
      <c r="Z931" s="71"/>
    </row>
    <row r="932" spans="1:26" ht="11.25" customHeight="1" x14ac:dyDescent="0.2">
      <c r="A932" s="71"/>
      <c r="B932" s="71"/>
      <c r="C932" s="71"/>
      <c r="D932" s="71"/>
      <c r="E932" s="71"/>
      <c r="F932" s="71"/>
      <c r="G932" s="71"/>
      <c r="H932" s="269"/>
      <c r="I932" s="43"/>
      <c r="J932" s="43"/>
      <c r="K932" s="43"/>
      <c r="L932" s="71"/>
      <c r="M932" s="71"/>
      <c r="N932" s="71"/>
      <c r="O932" s="71"/>
      <c r="P932" s="71"/>
      <c r="Q932" s="71"/>
      <c r="R932" s="71"/>
      <c r="S932" s="71"/>
      <c r="T932" s="43"/>
      <c r="U932" s="43"/>
      <c r="V932" s="43"/>
      <c r="W932" s="43"/>
      <c r="X932" s="43"/>
      <c r="Y932" s="71"/>
      <c r="Z932" s="71"/>
    </row>
    <row r="933" spans="1:26" ht="11.25" customHeight="1" x14ac:dyDescent="0.2">
      <c r="A933" s="71"/>
      <c r="B933" s="71"/>
      <c r="C933" s="71"/>
      <c r="D933" s="71"/>
      <c r="E933" s="71"/>
      <c r="F933" s="71"/>
      <c r="G933" s="71"/>
      <c r="H933" s="269"/>
      <c r="I933" s="43"/>
      <c r="J933" s="43"/>
      <c r="K933" s="43"/>
      <c r="L933" s="71"/>
      <c r="M933" s="71"/>
      <c r="N933" s="71"/>
      <c r="O933" s="71"/>
      <c r="P933" s="71"/>
      <c r="Q933" s="71"/>
      <c r="R933" s="71"/>
      <c r="S933" s="71"/>
      <c r="T933" s="43"/>
      <c r="U933" s="43"/>
      <c r="V933" s="43"/>
      <c r="W933" s="43"/>
      <c r="X933" s="43"/>
      <c r="Y933" s="71"/>
      <c r="Z933" s="71"/>
    </row>
    <row r="934" spans="1:26" ht="11.25" customHeight="1" x14ac:dyDescent="0.2">
      <c r="A934" s="71"/>
      <c r="B934" s="71"/>
      <c r="C934" s="71"/>
      <c r="D934" s="71"/>
      <c r="E934" s="71"/>
      <c r="F934" s="71"/>
      <c r="G934" s="71"/>
      <c r="H934" s="269"/>
      <c r="I934" s="43"/>
      <c r="J934" s="43"/>
      <c r="K934" s="43"/>
      <c r="L934" s="71"/>
      <c r="M934" s="71"/>
      <c r="N934" s="71"/>
      <c r="O934" s="71"/>
      <c r="P934" s="71"/>
      <c r="Q934" s="71"/>
      <c r="R934" s="71"/>
      <c r="S934" s="71"/>
      <c r="T934" s="43"/>
      <c r="U934" s="43"/>
      <c r="V934" s="43"/>
      <c r="W934" s="43"/>
      <c r="X934" s="43"/>
      <c r="Y934" s="71"/>
      <c r="Z934" s="71"/>
    </row>
    <row r="935" spans="1:26" ht="11.25" customHeight="1" x14ac:dyDescent="0.2">
      <c r="A935" s="71"/>
      <c r="B935" s="71"/>
      <c r="C935" s="71"/>
      <c r="D935" s="71"/>
      <c r="E935" s="71"/>
      <c r="F935" s="71"/>
      <c r="G935" s="71"/>
      <c r="H935" s="269"/>
      <c r="I935" s="43"/>
      <c r="J935" s="43"/>
      <c r="K935" s="43"/>
      <c r="L935" s="71"/>
      <c r="M935" s="71"/>
      <c r="N935" s="71"/>
      <c r="O935" s="71"/>
      <c r="P935" s="71"/>
      <c r="Q935" s="71"/>
      <c r="R935" s="71"/>
      <c r="S935" s="71"/>
      <c r="T935" s="43"/>
      <c r="U935" s="43"/>
      <c r="V935" s="43"/>
      <c r="W935" s="43"/>
      <c r="X935" s="43"/>
      <c r="Y935" s="71"/>
      <c r="Z935" s="71"/>
    </row>
    <row r="936" spans="1:26" ht="11.25" customHeight="1" x14ac:dyDescent="0.2">
      <c r="A936" s="71"/>
      <c r="B936" s="71"/>
      <c r="C936" s="71"/>
      <c r="D936" s="71"/>
      <c r="E936" s="71"/>
      <c r="F936" s="71"/>
      <c r="G936" s="71"/>
      <c r="H936" s="269"/>
      <c r="I936" s="43"/>
      <c r="J936" s="43"/>
      <c r="K936" s="43"/>
      <c r="L936" s="71"/>
      <c r="M936" s="71"/>
      <c r="N936" s="71"/>
      <c r="O936" s="71"/>
      <c r="P936" s="71"/>
      <c r="Q936" s="71"/>
      <c r="R936" s="71"/>
      <c r="S936" s="71"/>
      <c r="T936" s="43"/>
      <c r="U936" s="43"/>
      <c r="V936" s="43"/>
      <c r="W936" s="43"/>
      <c r="X936" s="43"/>
      <c r="Y936" s="71"/>
      <c r="Z936" s="71"/>
    </row>
    <row r="937" spans="1:26" ht="11.25" customHeight="1" x14ac:dyDescent="0.2">
      <c r="A937" s="71"/>
      <c r="B937" s="71"/>
      <c r="C937" s="71"/>
      <c r="D937" s="71"/>
      <c r="E937" s="71"/>
      <c r="F937" s="71"/>
      <c r="G937" s="71"/>
      <c r="H937" s="269"/>
      <c r="I937" s="43"/>
      <c r="J937" s="43"/>
      <c r="K937" s="43"/>
      <c r="L937" s="71"/>
      <c r="M937" s="71"/>
      <c r="N937" s="71"/>
      <c r="O937" s="71"/>
      <c r="P937" s="71"/>
      <c r="Q937" s="71"/>
      <c r="R937" s="71"/>
      <c r="S937" s="71"/>
      <c r="T937" s="43"/>
      <c r="U937" s="43"/>
      <c r="V937" s="43"/>
      <c r="W937" s="43"/>
      <c r="X937" s="43"/>
      <c r="Y937" s="71"/>
      <c r="Z937" s="71"/>
    </row>
    <row r="938" spans="1:26" ht="11.25" customHeight="1" x14ac:dyDescent="0.2">
      <c r="A938" s="71"/>
      <c r="B938" s="71"/>
      <c r="C938" s="71"/>
      <c r="D938" s="71"/>
      <c r="E938" s="71"/>
      <c r="F938" s="71"/>
      <c r="G938" s="71"/>
      <c r="H938" s="269"/>
      <c r="I938" s="43"/>
      <c r="J938" s="43"/>
      <c r="K938" s="43"/>
      <c r="L938" s="71"/>
      <c r="M938" s="71"/>
      <c r="N938" s="71"/>
      <c r="O938" s="71"/>
      <c r="P938" s="71"/>
      <c r="Q938" s="71"/>
      <c r="R938" s="71"/>
      <c r="S938" s="71"/>
      <c r="T938" s="43"/>
      <c r="U938" s="43"/>
      <c r="V938" s="43"/>
      <c r="W938" s="43"/>
      <c r="X938" s="43"/>
      <c r="Y938" s="71"/>
      <c r="Z938" s="71"/>
    </row>
    <row r="939" spans="1:26" ht="11.25" customHeight="1" x14ac:dyDescent="0.2">
      <c r="A939" s="71"/>
      <c r="B939" s="71"/>
      <c r="C939" s="71"/>
      <c r="D939" s="71"/>
      <c r="E939" s="71"/>
      <c r="F939" s="71"/>
      <c r="G939" s="71"/>
      <c r="H939" s="269"/>
      <c r="I939" s="43"/>
      <c r="J939" s="43"/>
      <c r="K939" s="43"/>
      <c r="L939" s="71"/>
      <c r="M939" s="71"/>
      <c r="N939" s="71"/>
      <c r="O939" s="71"/>
      <c r="P939" s="71"/>
      <c r="Q939" s="71"/>
      <c r="R939" s="71"/>
      <c r="S939" s="71"/>
      <c r="T939" s="43"/>
      <c r="U939" s="43"/>
      <c r="V939" s="43"/>
      <c r="W939" s="43"/>
      <c r="X939" s="43"/>
      <c r="Y939" s="71"/>
      <c r="Z939" s="71"/>
    </row>
    <row r="940" spans="1:26" ht="11.25" customHeight="1" x14ac:dyDescent="0.2">
      <c r="A940" s="71"/>
      <c r="B940" s="71"/>
      <c r="C940" s="71"/>
      <c r="D940" s="71"/>
      <c r="E940" s="71"/>
      <c r="F940" s="71"/>
      <c r="G940" s="71"/>
      <c r="H940" s="269"/>
      <c r="I940" s="43"/>
      <c r="J940" s="43"/>
      <c r="K940" s="43"/>
      <c r="L940" s="71"/>
      <c r="M940" s="71"/>
      <c r="N940" s="71"/>
      <c r="O940" s="71"/>
      <c r="P940" s="71"/>
      <c r="Q940" s="71"/>
      <c r="R940" s="71"/>
      <c r="S940" s="71"/>
      <c r="T940" s="43"/>
      <c r="U940" s="43"/>
      <c r="V940" s="43"/>
      <c r="W940" s="43"/>
      <c r="X940" s="43"/>
      <c r="Y940" s="71"/>
      <c r="Z940" s="71"/>
    </row>
    <row r="941" spans="1:26" ht="11.25" customHeight="1" x14ac:dyDescent="0.2">
      <c r="A941" s="71"/>
      <c r="B941" s="71"/>
      <c r="C941" s="71"/>
      <c r="D941" s="71"/>
      <c r="E941" s="71"/>
      <c r="F941" s="71"/>
      <c r="G941" s="71"/>
      <c r="H941" s="269"/>
      <c r="I941" s="43"/>
      <c r="J941" s="43"/>
      <c r="K941" s="43"/>
      <c r="L941" s="71"/>
      <c r="M941" s="71"/>
      <c r="N941" s="71"/>
      <c r="O941" s="71"/>
      <c r="P941" s="71"/>
      <c r="Q941" s="71"/>
      <c r="R941" s="71"/>
      <c r="S941" s="71"/>
      <c r="T941" s="43"/>
      <c r="U941" s="43"/>
      <c r="V941" s="43"/>
      <c r="W941" s="43"/>
      <c r="X941" s="43"/>
      <c r="Y941" s="71"/>
      <c r="Z941" s="71"/>
    </row>
    <row r="942" spans="1:26" ht="11.25" customHeight="1" x14ac:dyDescent="0.2">
      <c r="A942" s="71"/>
      <c r="B942" s="71"/>
      <c r="C942" s="71"/>
      <c r="D942" s="71"/>
      <c r="E942" s="71"/>
      <c r="F942" s="71"/>
      <c r="G942" s="71"/>
      <c r="H942" s="269"/>
      <c r="I942" s="43"/>
      <c r="J942" s="43"/>
      <c r="K942" s="43"/>
      <c r="L942" s="71"/>
      <c r="M942" s="71"/>
      <c r="N942" s="71"/>
      <c r="O942" s="71"/>
      <c r="P942" s="71"/>
      <c r="Q942" s="71"/>
      <c r="R942" s="71"/>
      <c r="S942" s="71"/>
      <c r="T942" s="43"/>
      <c r="U942" s="43"/>
      <c r="V942" s="43"/>
      <c r="W942" s="43"/>
      <c r="X942" s="43"/>
      <c r="Y942" s="71"/>
      <c r="Z942" s="71"/>
    </row>
    <row r="943" spans="1:26" ht="11.25" customHeight="1" x14ac:dyDescent="0.2">
      <c r="A943" s="71"/>
      <c r="B943" s="71"/>
      <c r="C943" s="71"/>
      <c r="D943" s="71"/>
      <c r="E943" s="71"/>
      <c r="F943" s="71"/>
      <c r="G943" s="71"/>
      <c r="H943" s="269"/>
      <c r="I943" s="43"/>
      <c r="J943" s="43"/>
      <c r="K943" s="43"/>
      <c r="L943" s="71"/>
      <c r="M943" s="71"/>
      <c r="N943" s="71"/>
      <c r="O943" s="71"/>
      <c r="P943" s="71"/>
      <c r="Q943" s="71"/>
      <c r="R943" s="71"/>
      <c r="S943" s="71"/>
      <c r="T943" s="43"/>
      <c r="U943" s="43"/>
      <c r="V943" s="43"/>
      <c r="W943" s="43"/>
      <c r="X943" s="43"/>
      <c r="Y943" s="71"/>
      <c r="Z943" s="71"/>
    </row>
    <row r="944" spans="1:26" ht="11.25" customHeight="1" x14ac:dyDescent="0.2">
      <c r="A944" s="71"/>
      <c r="B944" s="71"/>
      <c r="C944" s="71"/>
      <c r="D944" s="71"/>
      <c r="E944" s="71"/>
      <c r="F944" s="71"/>
      <c r="G944" s="71"/>
      <c r="H944" s="269"/>
      <c r="I944" s="43"/>
      <c r="J944" s="43"/>
      <c r="K944" s="43"/>
      <c r="L944" s="71"/>
      <c r="M944" s="71"/>
      <c r="N944" s="71"/>
      <c r="O944" s="71"/>
      <c r="P944" s="71"/>
      <c r="Q944" s="71"/>
      <c r="R944" s="71"/>
      <c r="S944" s="71"/>
      <c r="T944" s="43"/>
      <c r="U944" s="43"/>
      <c r="V944" s="43"/>
      <c r="W944" s="43"/>
      <c r="X944" s="43"/>
      <c r="Y944" s="71"/>
      <c r="Z944" s="71"/>
    </row>
    <row r="945" spans="1:26" ht="11.25" customHeight="1" x14ac:dyDescent="0.2">
      <c r="A945" s="71"/>
      <c r="B945" s="71"/>
      <c r="C945" s="71"/>
      <c r="D945" s="71"/>
      <c r="E945" s="71"/>
      <c r="F945" s="71"/>
      <c r="G945" s="71"/>
      <c r="H945" s="269"/>
      <c r="I945" s="43"/>
      <c r="J945" s="43"/>
      <c r="K945" s="43"/>
      <c r="L945" s="71"/>
      <c r="M945" s="71"/>
      <c r="N945" s="71"/>
      <c r="O945" s="71"/>
      <c r="P945" s="71"/>
      <c r="Q945" s="71"/>
      <c r="R945" s="71"/>
      <c r="S945" s="71"/>
      <c r="T945" s="43"/>
      <c r="U945" s="43"/>
      <c r="V945" s="43"/>
      <c r="W945" s="43"/>
      <c r="X945" s="43"/>
      <c r="Y945" s="71"/>
      <c r="Z945" s="71"/>
    </row>
    <row r="946" spans="1:26" ht="11.25" customHeight="1" x14ac:dyDescent="0.2">
      <c r="A946" s="71"/>
      <c r="B946" s="71"/>
      <c r="C946" s="71"/>
      <c r="D946" s="71"/>
      <c r="E946" s="71"/>
      <c r="F946" s="71"/>
      <c r="G946" s="71"/>
      <c r="H946" s="269"/>
      <c r="I946" s="43"/>
      <c r="J946" s="43"/>
      <c r="K946" s="43"/>
      <c r="L946" s="71"/>
      <c r="M946" s="71"/>
      <c r="N946" s="71"/>
      <c r="O946" s="71"/>
      <c r="P946" s="71"/>
      <c r="Q946" s="71"/>
      <c r="R946" s="71"/>
      <c r="S946" s="71"/>
      <c r="T946" s="43"/>
      <c r="U946" s="43"/>
      <c r="V946" s="43"/>
      <c r="W946" s="43"/>
      <c r="X946" s="43"/>
      <c r="Y946" s="71"/>
      <c r="Z946" s="71"/>
    </row>
    <row r="947" spans="1:26" ht="11.25" customHeight="1" x14ac:dyDescent="0.2">
      <c r="A947" s="71"/>
      <c r="B947" s="71"/>
      <c r="C947" s="71"/>
      <c r="D947" s="71"/>
      <c r="E947" s="71"/>
      <c r="F947" s="71"/>
      <c r="G947" s="71"/>
      <c r="H947" s="269"/>
      <c r="I947" s="43"/>
      <c r="J947" s="43"/>
      <c r="K947" s="43"/>
      <c r="L947" s="71"/>
      <c r="M947" s="71"/>
      <c r="N947" s="71"/>
      <c r="O947" s="71"/>
      <c r="P947" s="71"/>
      <c r="Q947" s="71"/>
      <c r="R947" s="71"/>
      <c r="S947" s="71"/>
      <c r="T947" s="43"/>
      <c r="U947" s="43"/>
      <c r="V947" s="43"/>
      <c r="W947" s="43"/>
      <c r="X947" s="43"/>
      <c r="Y947" s="71"/>
      <c r="Z947" s="71"/>
    </row>
    <row r="948" spans="1:26" ht="11.25" customHeight="1" x14ac:dyDescent="0.2">
      <c r="A948" s="71"/>
      <c r="B948" s="71"/>
      <c r="C948" s="71"/>
      <c r="D948" s="71"/>
      <c r="E948" s="71"/>
      <c r="F948" s="71"/>
      <c r="G948" s="71"/>
      <c r="H948" s="269"/>
      <c r="I948" s="43"/>
      <c r="J948" s="43"/>
      <c r="K948" s="43"/>
      <c r="L948" s="71"/>
      <c r="M948" s="71"/>
      <c r="N948" s="71"/>
      <c r="O948" s="71"/>
      <c r="P948" s="71"/>
      <c r="Q948" s="71"/>
      <c r="R948" s="71"/>
      <c r="S948" s="71"/>
      <c r="T948" s="43"/>
      <c r="U948" s="43"/>
      <c r="V948" s="43"/>
      <c r="W948" s="43"/>
      <c r="X948" s="43"/>
      <c r="Y948" s="71"/>
      <c r="Z948" s="71"/>
    </row>
    <row r="949" spans="1:26" ht="11.25" customHeight="1" x14ac:dyDescent="0.2">
      <c r="A949" s="71"/>
      <c r="B949" s="71"/>
      <c r="C949" s="71"/>
      <c r="D949" s="71"/>
      <c r="E949" s="71"/>
      <c r="F949" s="71"/>
      <c r="G949" s="71"/>
      <c r="H949" s="269"/>
      <c r="I949" s="43"/>
      <c r="J949" s="43"/>
      <c r="K949" s="43"/>
      <c r="L949" s="71"/>
      <c r="M949" s="71"/>
      <c r="N949" s="71"/>
      <c r="O949" s="71"/>
      <c r="P949" s="71"/>
      <c r="Q949" s="71"/>
      <c r="R949" s="71"/>
      <c r="S949" s="71"/>
      <c r="T949" s="43"/>
      <c r="U949" s="43"/>
      <c r="V949" s="43"/>
      <c r="W949" s="43"/>
      <c r="X949" s="43"/>
      <c r="Y949" s="71"/>
      <c r="Z949" s="71"/>
    </row>
    <row r="950" spans="1:26" ht="11.25" customHeight="1" x14ac:dyDescent="0.2">
      <c r="A950" s="71"/>
      <c r="B950" s="71"/>
      <c r="C950" s="71"/>
      <c r="D950" s="71"/>
      <c r="E950" s="71"/>
      <c r="F950" s="71"/>
      <c r="G950" s="71"/>
      <c r="H950" s="269"/>
      <c r="I950" s="43"/>
      <c r="J950" s="43"/>
      <c r="K950" s="43"/>
      <c r="L950" s="71"/>
      <c r="M950" s="71"/>
      <c r="N950" s="71"/>
      <c r="O950" s="71"/>
      <c r="P950" s="71"/>
      <c r="Q950" s="71"/>
      <c r="R950" s="71"/>
      <c r="S950" s="71"/>
      <c r="T950" s="43"/>
      <c r="U950" s="43"/>
      <c r="V950" s="43"/>
      <c r="W950" s="43"/>
      <c r="X950" s="43"/>
      <c r="Y950" s="71"/>
      <c r="Z950" s="71"/>
    </row>
    <row r="951" spans="1:26" ht="11.25" customHeight="1" x14ac:dyDescent="0.2">
      <c r="A951" s="71"/>
      <c r="B951" s="71"/>
      <c r="C951" s="71"/>
      <c r="D951" s="71"/>
      <c r="E951" s="71"/>
      <c r="F951" s="71"/>
      <c r="G951" s="71"/>
      <c r="H951" s="269"/>
      <c r="I951" s="43"/>
      <c r="J951" s="43"/>
      <c r="K951" s="43"/>
      <c r="L951" s="71"/>
      <c r="M951" s="71"/>
      <c r="N951" s="71"/>
      <c r="O951" s="71"/>
      <c r="P951" s="71"/>
      <c r="Q951" s="71"/>
      <c r="R951" s="71"/>
      <c r="S951" s="71"/>
      <c r="T951" s="43"/>
      <c r="U951" s="43"/>
      <c r="V951" s="43"/>
      <c r="W951" s="43"/>
      <c r="X951" s="43"/>
      <c r="Y951" s="71"/>
      <c r="Z951" s="71"/>
    </row>
    <row r="952" spans="1:26" ht="11.25" customHeight="1" x14ac:dyDescent="0.2">
      <c r="A952" s="71"/>
      <c r="B952" s="71"/>
      <c r="C952" s="71"/>
      <c r="D952" s="71"/>
      <c r="E952" s="71"/>
      <c r="F952" s="71"/>
      <c r="G952" s="71"/>
      <c r="H952" s="269"/>
      <c r="I952" s="43"/>
      <c r="J952" s="43"/>
      <c r="K952" s="43"/>
      <c r="L952" s="71"/>
      <c r="M952" s="71"/>
      <c r="N952" s="71"/>
      <c r="O952" s="71"/>
      <c r="P952" s="71"/>
      <c r="Q952" s="71"/>
      <c r="R952" s="71"/>
      <c r="S952" s="71"/>
      <c r="T952" s="43"/>
      <c r="U952" s="43"/>
      <c r="V952" s="43"/>
      <c r="W952" s="43"/>
      <c r="X952" s="43"/>
      <c r="Y952" s="71"/>
      <c r="Z952" s="71"/>
    </row>
    <row r="953" spans="1:26" ht="11.25" customHeight="1" x14ac:dyDescent="0.2">
      <c r="A953" s="71"/>
      <c r="B953" s="71"/>
      <c r="C953" s="71"/>
      <c r="D953" s="71"/>
      <c r="E953" s="71"/>
      <c r="F953" s="71"/>
      <c r="G953" s="71"/>
      <c r="H953" s="269"/>
      <c r="I953" s="43"/>
      <c r="J953" s="43"/>
      <c r="K953" s="43"/>
      <c r="L953" s="71"/>
      <c r="M953" s="71"/>
      <c r="N953" s="71"/>
      <c r="O953" s="71"/>
      <c r="P953" s="71"/>
      <c r="Q953" s="71"/>
      <c r="R953" s="71"/>
      <c r="S953" s="71"/>
      <c r="T953" s="43"/>
      <c r="U953" s="43"/>
      <c r="V953" s="43"/>
      <c r="W953" s="43"/>
      <c r="X953" s="43"/>
      <c r="Y953" s="71"/>
      <c r="Z953" s="71"/>
    </row>
    <row r="954" spans="1:26" ht="11.25" customHeight="1" x14ac:dyDescent="0.2">
      <c r="A954" s="71"/>
      <c r="B954" s="71"/>
      <c r="C954" s="71"/>
      <c r="D954" s="71"/>
      <c r="E954" s="71"/>
      <c r="F954" s="71"/>
      <c r="G954" s="71"/>
      <c r="H954" s="269"/>
      <c r="I954" s="43"/>
      <c r="J954" s="43"/>
      <c r="K954" s="43"/>
      <c r="L954" s="71"/>
      <c r="M954" s="71"/>
      <c r="N954" s="71"/>
      <c r="O954" s="71"/>
      <c r="P954" s="71"/>
      <c r="Q954" s="71"/>
      <c r="R954" s="71"/>
      <c r="S954" s="71"/>
      <c r="T954" s="43"/>
      <c r="U954" s="43"/>
      <c r="V954" s="43"/>
      <c r="W954" s="43"/>
      <c r="X954" s="43"/>
      <c r="Y954" s="71"/>
      <c r="Z954" s="71"/>
    </row>
    <row r="955" spans="1:26" ht="11.25" customHeight="1" x14ac:dyDescent="0.2">
      <c r="A955" s="71"/>
      <c r="B955" s="71"/>
      <c r="C955" s="71"/>
      <c r="D955" s="71"/>
      <c r="E955" s="71"/>
      <c r="F955" s="71"/>
      <c r="G955" s="71"/>
      <c r="H955" s="269"/>
      <c r="I955" s="43"/>
      <c r="J955" s="43"/>
      <c r="K955" s="43"/>
      <c r="L955" s="71"/>
      <c r="M955" s="71"/>
      <c r="N955" s="71"/>
      <c r="O955" s="71"/>
      <c r="P955" s="71"/>
      <c r="Q955" s="71"/>
      <c r="R955" s="71"/>
      <c r="S955" s="71"/>
      <c r="T955" s="43"/>
      <c r="U955" s="43"/>
      <c r="V955" s="43"/>
      <c r="W955" s="43"/>
      <c r="X955" s="43"/>
      <c r="Y955" s="71"/>
      <c r="Z955" s="71"/>
    </row>
    <row r="956" spans="1:26" ht="11.25" customHeight="1" x14ac:dyDescent="0.2">
      <c r="A956" s="71"/>
      <c r="B956" s="71"/>
      <c r="C956" s="71"/>
      <c r="D956" s="71"/>
      <c r="E956" s="71"/>
      <c r="F956" s="71"/>
      <c r="G956" s="71"/>
      <c r="H956" s="269"/>
      <c r="I956" s="43"/>
      <c r="J956" s="43"/>
      <c r="K956" s="43"/>
      <c r="L956" s="71"/>
      <c r="M956" s="71"/>
      <c r="N956" s="71"/>
      <c r="O956" s="71"/>
      <c r="P956" s="71"/>
      <c r="Q956" s="71"/>
      <c r="R956" s="71"/>
      <c r="S956" s="71"/>
      <c r="T956" s="43"/>
      <c r="U956" s="43"/>
      <c r="V956" s="43"/>
      <c r="W956" s="43"/>
      <c r="X956" s="43"/>
      <c r="Y956" s="71"/>
      <c r="Z956" s="71"/>
    </row>
    <row r="957" spans="1:26" ht="11.25" customHeight="1" x14ac:dyDescent="0.2">
      <c r="A957" s="71"/>
      <c r="B957" s="71"/>
      <c r="C957" s="71"/>
      <c r="D957" s="71"/>
      <c r="E957" s="71"/>
      <c r="F957" s="71"/>
      <c r="G957" s="71"/>
      <c r="H957" s="269"/>
      <c r="I957" s="43"/>
      <c r="J957" s="43"/>
      <c r="K957" s="43"/>
      <c r="L957" s="71"/>
      <c r="M957" s="71"/>
      <c r="N957" s="71"/>
      <c r="O957" s="71"/>
      <c r="P957" s="71"/>
      <c r="Q957" s="71"/>
      <c r="R957" s="71"/>
      <c r="S957" s="71"/>
      <c r="T957" s="43"/>
      <c r="U957" s="43"/>
      <c r="V957" s="43"/>
      <c r="W957" s="43"/>
      <c r="X957" s="43"/>
      <c r="Y957" s="71"/>
      <c r="Z957" s="71"/>
    </row>
    <row r="958" spans="1:26" ht="11.25" customHeight="1" x14ac:dyDescent="0.2">
      <c r="A958" s="71"/>
      <c r="B958" s="71"/>
      <c r="C958" s="71"/>
      <c r="D958" s="71"/>
      <c r="E958" s="71"/>
      <c r="F958" s="71"/>
      <c r="G958" s="71"/>
      <c r="H958" s="269"/>
      <c r="I958" s="43"/>
      <c r="J958" s="43"/>
      <c r="K958" s="43"/>
      <c r="L958" s="71"/>
      <c r="M958" s="71"/>
      <c r="N958" s="71"/>
      <c r="O958" s="71"/>
      <c r="P958" s="71"/>
      <c r="Q958" s="71"/>
      <c r="R958" s="71"/>
      <c r="S958" s="71"/>
      <c r="T958" s="43"/>
      <c r="U958" s="43"/>
      <c r="V958" s="43"/>
      <c r="W958" s="43"/>
      <c r="X958" s="43"/>
      <c r="Y958" s="71"/>
      <c r="Z958" s="71"/>
    </row>
    <row r="959" spans="1:26" ht="11.25" customHeight="1" x14ac:dyDescent="0.2">
      <c r="A959" s="71"/>
      <c r="B959" s="71"/>
      <c r="C959" s="71"/>
      <c r="D959" s="71"/>
      <c r="E959" s="71"/>
      <c r="F959" s="71"/>
      <c r="G959" s="71"/>
      <c r="H959" s="269"/>
      <c r="I959" s="43"/>
      <c r="J959" s="43"/>
      <c r="K959" s="43"/>
      <c r="L959" s="71"/>
      <c r="M959" s="71"/>
      <c r="N959" s="71"/>
      <c r="O959" s="71"/>
      <c r="P959" s="71"/>
      <c r="Q959" s="71"/>
      <c r="R959" s="71"/>
      <c r="S959" s="71"/>
      <c r="T959" s="43"/>
      <c r="U959" s="43"/>
      <c r="V959" s="43"/>
      <c r="W959" s="43"/>
      <c r="X959" s="43"/>
      <c r="Y959" s="71"/>
      <c r="Z959" s="71"/>
    </row>
    <row r="960" spans="1:26" ht="11.25" customHeight="1" x14ac:dyDescent="0.2">
      <c r="A960" s="71"/>
      <c r="B960" s="71"/>
      <c r="C960" s="71"/>
      <c r="D960" s="71"/>
      <c r="E960" s="71"/>
      <c r="F960" s="71"/>
      <c r="G960" s="71"/>
      <c r="H960" s="269"/>
      <c r="I960" s="43"/>
      <c r="J960" s="43"/>
      <c r="K960" s="43"/>
      <c r="L960" s="71"/>
      <c r="M960" s="71"/>
      <c r="N960" s="71"/>
      <c r="O960" s="71"/>
      <c r="P960" s="71"/>
      <c r="Q960" s="71"/>
      <c r="R960" s="71"/>
      <c r="S960" s="71"/>
      <c r="T960" s="43"/>
      <c r="U960" s="43"/>
      <c r="V960" s="43"/>
      <c r="W960" s="43"/>
      <c r="X960" s="43"/>
      <c r="Y960" s="71"/>
      <c r="Z960" s="71"/>
    </row>
    <row r="961" spans="1:26" ht="11.25" customHeight="1" x14ac:dyDescent="0.2">
      <c r="A961" s="71"/>
      <c r="B961" s="71"/>
      <c r="C961" s="71"/>
      <c r="D961" s="71"/>
      <c r="E961" s="71"/>
      <c r="F961" s="71"/>
      <c r="G961" s="71"/>
      <c r="H961" s="269"/>
      <c r="I961" s="43"/>
      <c r="J961" s="43"/>
      <c r="K961" s="43"/>
      <c r="L961" s="71"/>
      <c r="M961" s="71"/>
      <c r="N961" s="71"/>
      <c r="O961" s="71"/>
      <c r="P961" s="71"/>
      <c r="Q961" s="71"/>
      <c r="R961" s="71"/>
      <c r="S961" s="71"/>
      <c r="T961" s="43"/>
      <c r="U961" s="43"/>
      <c r="V961" s="43"/>
      <c r="W961" s="43"/>
      <c r="X961" s="43"/>
      <c r="Y961" s="71"/>
      <c r="Z961" s="71"/>
    </row>
    <row r="962" spans="1:26" ht="11.25" customHeight="1" x14ac:dyDescent="0.2">
      <c r="A962" s="71"/>
      <c r="B962" s="71"/>
      <c r="C962" s="71"/>
      <c r="D962" s="71"/>
      <c r="E962" s="71"/>
      <c r="F962" s="71"/>
      <c r="G962" s="71"/>
      <c r="H962" s="269"/>
      <c r="I962" s="43"/>
      <c r="J962" s="43"/>
      <c r="K962" s="43"/>
      <c r="L962" s="71"/>
      <c r="M962" s="71"/>
      <c r="N962" s="71"/>
      <c r="O962" s="71"/>
      <c r="P962" s="71"/>
      <c r="Q962" s="71"/>
      <c r="R962" s="71"/>
      <c r="S962" s="71"/>
      <c r="T962" s="43"/>
      <c r="U962" s="43"/>
      <c r="V962" s="43"/>
      <c r="W962" s="43"/>
      <c r="X962" s="43"/>
      <c r="Y962" s="71"/>
      <c r="Z962" s="71"/>
    </row>
    <row r="963" spans="1:26" ht="11.25" customHeight="1" x14ac:dyDescent="0.2">
      <c r="A963" s="71"/>
      <c r="B963" s="71"/>
      <c r="C963" s="71"/>
      <c r="D963" s="71"/>
      <c r="E963" s="71"/>
      <c r="F963" s="71"/>
      <c r="G963" s="71"/>
      <c r="H963" s="269"/>
      <c r="I963" s="43"/>
      <c r="J963" s="43"/>
      <c r="K963" s="43"/>
      <c r="L963" s="71"/>
      <c r="M963" s="71"/>
      <c r="N963" s="71"/>
      <c r="O963" s="71"/>
      <c r="P963" s="71"/>
      <c r="Q963" s="71"/>
      <c r="R963" s="71"/>
      <c r="S963" s="71"/>
      <c r="T963" s="43"/>
      <c r="U963" s="43"/>
      <c r="V963" s="43"/>
      <c r="W963" s="43"/>
      <c r="X963" s="43"/>
      <c r="Y963" s="71"/>
      <c r="Z963" s="71"/>
    </row>
    <row r="964" spans="1:26" ht="11.25" customHeight="1" x14ac:dyDescent="0.2">
      <c r="A964" s="71"/>
      <c r="B964" s="71"/>
      <c r="C964" s="71"/>
      <c r="D964" s="71"/>
      <c r="E964" s="71"/>
      <c r="F964" s="71"/>
      <c r="G964" s="71"/>
      <c r="H964" s="269"/>
      <c r="I964" s="43"/>
      <c r="J964" s="43"/>
      <c r="K964" s="43"/>
      <c r="L964" s="71"/>
      <c r="M964" s="71"/>
      <c r="N964" s="71"/>
      <c r="O964" s="71"/>
      <c r="P964" s="71"/>
      <c r="Q964" s="71"/>
      <c r="R964" s="71"/>
      <c r="S964" s="71"/>
      <c r="T964" s="43"/>
      <c r="U964" s="43"/>
      <c r="V964" s="43"/>
      <c r="W964" s="43"/>
      <c r="X964" s="43"/>
      <c r="Y964" s="71"/>
      <c r="Z964" s="71"/>
    </row>
    <row r="965" spans="1:26" ht="11.25" customHeight="1" x14ac:dyDescent="0.2">
      <c r="A965" s="71"/>
      <c r="B965" s="71"/>
      <c r="C965" s="71"/>
      <c r="D965" s="71"/>
      <c r="E965" s="71"/>
      <c r="F965" s="71"/>
      <c r="G965" s="71"/>
      <c r="H965" s="269"/>
      <c r="I965" s="43"/>
      <c r="J965" s="43"/>
      <c r="K965" s="43"/>
      <c r="L965" s="71"/>
      <c r="M965" s="71"/>
      <c r="N965" s="71"/>
      <c r="O965" s="71"/>
      <c r="P965" s="71"/>
      <c r="Q965" s="71"/>
      <c r="R965" s="71"/>
      <c r="S965" s="71"/>
      <c r="T965" s="43"/>
      <c r="U965" s="43"/>
      <c r="V965" s="43"/>
      <c r="W965" s="43"/>
      <c r="X965" s="43"/>
      <c r="Y965" s="71"/>
      <c r="Z965" s="71"/>
    </row>
    <row r="966" spans="1:26" ht="11.25" customHeight="1" x14ac:dyDescent="0.2">
      <c r="A966" s="71"/>
      <c r="B966" s="71"/>
      <c r="C966" s="71"/>
      <c r="D966" s="71"/>
      <c r="E966" s="71"/>
      <c r="F966" s="71"/>
      <c r="G966" s="71"/>
      <c r="H966" s="269"/>
      <c r="I966" s="43"/>
      <c r="J966" s="43"/>
      <c r="K966" s="43"/>
      <c r="L966" s="71"/>
      <c r="M966" s="71"/>
      <c r="N966" s="71"/>
      <c r="O966" s="71"/>
      <c r="P966" s="71"/>
      <c r="Q966" s="71"/>
      <c r="R966" s="71"/>
      <c r="S966" s="71"/>
      <c r="T966" s="43"/>
      <c r="U966" s="43"/>
      <c r="V966" s="43"/>
      <c r="W966" s="43"/>
      <c r="X966" s="43"/>
      <c r="Y966" s="71"/>
      <c r="Z966" s="71"/>
    </row>
    <row r="967" spans="1:26" ht="11.25" customHeight="1" x14ac:dyDescent="0.2">
      <c r="A967" s="71"/>
      <c r="B967" s="71"/>
      <c r="C967" s="71"/>
      <c r="D967" s="71"/>
      <c r="E967" s="71"/>
      <c r="F967" s="71"/>
      <c r="G967" s="71"/>
      <c r="H967" s="269"/>
      <c r="I967" s="43"/>
      <c r="J967" s="43"/>
      <c r="K967" s="43"/>
      <c r="L967" s="71"/>
      <c r="M967" s="71"/>
      <c r="N967" s="71"/>
      <c r="O967" s="71"/>
      <c r="P967" s="71"/>
      <c r="Q967" s="71"/>
      <c r="R967" s="71"/>
      <c r="S967" s="71"/>
      <c r="T967" s="43"/>
      <c r="U967" s="43"/>
      <c r="V967" s="43"/>
      <c r="W967" s="43"/>
      <c r="X967" s="43"/>
      <c r="Y967" s="71"/>
      <c r="Z967" s="71"/>
    </row>
    <row r="968" spans="1:26" ht="11.25" customHeight="1" x14ac:dyDescent="0.2">
      <c r="A968" s="71"/>
      <c r="B968" s="71"/>
      <c r="C968" s="71"/>
      <c r="D968" s="71"/>
      <c r="E968" s="71"/>
      <c r="F968" s="71"/>
      <c r="G968" s="71"/>
      <c r="H968" s="269"/>
      <c r="I968" s="43"/>
      <c r="J968" s="43"/>
      <c r="K968" s="43"/>
      <c r="L968" s="71"/>
      <c r="M968" s="71"/>
      <c r="N968" s="71"/>
      <c r="O968" s="71"/>
      <c r="P968" s="71"/>
      <c r="Q968" s="71"/>
      <c r="R968" s="71"/>
      <c r="S968" s="71"/>
      <c r="T968" s="43"/>
      <c r="U968" s="43"/>
      <c r="V968" s="43"/>
      <c r="W968" s="43"/>
      <c r="X968" s="43"/>
      <c r="Y968" s="71"/>
      <c r="Z968" s="71"/>
    </row>
    <row r="969" spans="1:26" ht="11.25" customHeight="1" x14ac:dyDescent="0.2">
      <c r="A969" s="71"/>
      <c r="B969" s="71"/>
      <c r="C969" s="71"/>
      <c r="D969" s="71"/>
      <c r="E969" s="71"/>
      <c r="F969" s="71"/>
      <c r="G969" s="71"/>
      <c r="H969" s="269"/>
      <c r="I969" s="43"/>
      <c r="J969" s="43"/>
      <c r="K969" s="43"/>
      <c r="L969" s="71"/>
      <c r="M969" s="71"/>
      <c r="N969" s="71"/>
      <c r="O969" s="71"/>
      <c r="P969" s="71"/>
      <c r="Q969" s="71"/>
      <c r="R969" s="71"/>
      <c r="S969" s="71"/>
      <c r="T969" s="43"/>
      <c r="U969" s="43"/>
      <c r="V969" s="43"/>
      <c r="W969" s="43"/>
      <c r="X969" s="43"/>
      <c r="Y969" s="71"/>
      <c r="Z969" s="71"/>
    </row>
    <row r="970" spans="1:26" ht="11.25" customHeight="1" x14ac:dyDescent="0.2">
      <c r="A970" s="71"/>
      <c r="B970" s="71"/>
      <c r="C970" s="71"/>
      <c r="D970" s="71"/>
      <c r="E970" s="71"/>
      <c r="F970" s="71"/>
      <c r="G970" s="71"/>
      <c r="H970" s="269"/>
      <c r="I970" s="43"/>
      <c r="J970" s="43"/>
      <c r="K970" s="43"/>
      <c r="L970" s="71"/>
      <c r="M970" s="71"/>
      <c r="N970" s="71"/>
      <c r="O970" s="71"/>
      <c r="P970" s="71"/>
      <c r="Q970" s="71"/>
      <c r="R970" s="71"/>
      <c r="S970" s="71"/>
      <c r="T970" s="43"/>
      <c r="U970" s="43"/>
      <c r="V970" s="43"/>
      <c r="W970" s="43"/>
      <c r="X970" s="43"/>
      <c r="Y970" s="71"/>
      <c r="Z970" s="71"/>
    </row>
    <row r="971" spans="1:26" ht="11.25" customHeight="1" x14ac:dyDescent="0.2">
      <c r="A971" s="71"/>
      <c r="B971" s="71"/>
      <c r="C971" s="71"/>
      <c r="D971" s="71"/>
      <c r="E971" s="71"/>
      <c r="F971" s="71"/>
      <c r="G971" s="71"/>
      <c r="H971" s="269"/>
      <c r="I971" s="43"/>
      <c r="J971" s="43"/>
      <c r="K971" s="43"/>
      <c r="L971" s="71"/>
      <c r="M971" s="71"/>
      <c r="N971" s="71"/>
      <c r="O971" s="71"/>
      <c r="P971" s="71"/>
      <c r="Q971" s="71"/>
      <c r="R971" s="71"/>
      <c r="S971" s="71"/>
      <c r="T971" s="43"/>
      <c r="U971" s="43"/>
      <c r="V971" s="43"/>
      <c r="W971" s="43"/>
      <c r="X971" s="43"/>
      <c r="Y971" s="71"/>
      <c r="Z971" s="71"/>
    </row>
    <row r="972" spans="1:26" ht="11.25" customHeight="1" x14ac:dyDescent="0.2">
      <c r="A972" s="71"/>
      <c r="B972" s="71"/>
      <c r="C972" s="71"/>
      <c r="D972" s="71"/>
      <c r="E972" s="71"/>
      <c r="F972" s="71"/>
      <c r="G972" s="71"/>
      <c r="H972" s="269"/>
      <c r="I972" s="43"/>
      <c r="J972" s="43"/>
      <c r="K972" s="43"/>
      <c r="L972" s="71"/>
      <c r="M972" s="71"/>
      <c r="N972" s="71"/>
      <c r="O972" s="71"/>
      <c r="P972" s="71"/>
      <c r="Q972" s="71"/>
      <c r="R972" s="71"/>
      <c r="S972" s="71"/>
      <c r="T972" s="43"/>
      <c r="U972" s="43"/>
      <c r="V972" s="43"/>
      <c r="W972" s="43"/>
      <c r="X972" s="43"/>
      <c r="Y972" s="71"/>
      <c r="Z972" s="71"/>
    </row>
    <row r="973" spans="1:26" ht="11.25" customHeight="1" x14ac:dyDescent="0.2">
      <c r="A973" s="71"/>
      <c r="B973" s="71"/>
      <c r="C973" s="71"/>
      <c r="D973" s="71"/>
      <c r="E973" s="71"/>
      <c r="F973" s="71"/>
      <c r="G973" s="71"/>
      <c r="H973" s="269"/>
      <c r="I973" s="43"/>
      <c r="J973" s="43"/>
      <c r="K973" s="43"/>
      <c r="L973" s="71"/>
      <c r="M973" s="71"/>
      <c r="N973" s="71"/>
      <c r="O973" s="71"/>
      <c r="P973" s="71"/>
      <c r="Q973" s="71"/>
      <c r="R973" s="71"/>
      <c r="S973" s="71"/>
      <c r="T973" s="43"/>
      <c r="U973" s="43"/>
      <c r="V973" s="43"/>
      <c r="W973" s="43"/>
      <c r="X973" s="43"/>
      <c r="Y973" s="71"/>
      <c r="Z973" s="71"/>
    </row>
    <row r="974" spans="1:26" ht="11.25" customHeight="1" x14ac:dyDescent="0.2">
      <c r="A974" s="71"/>
      <c r="B974" s="71"/>
      <c r="C974" s="71"/>
      <c r="D974" s="71"/>
      <c r="E974" s="71"/>
      <c r="F974" s="71"/>
      <c r="G974" s="71"/>
      <c r="H974" s="269"/>
      <c r="I974" s="43"/>
      <c r="J974" s="43"/>
      <c r="K974" s="43"/>
      <c r="L974" s="71"/>
      <c r="M974" s="71"/>
      <c r="N974" s="71"/>
      <c r="O974" s="71"/>
      <c r="P974" s="71"/>
      <c r="Q974" s="71"/>
      <c r="R974" s="71"/>
      <c r="S974" s="71"/>
      <c r="T974" s="43"/>
      <c r="U974" s="43"/>
      <c r="V974" s="43"/>
      <c r="W974" s="43"/>
      <c r="X974" s="43"/>
      <c r="Y974" s="71"/>
      <c r="Z974" s="71"/>
    </row>
    <row r="975" spans="1:26" ht="11.25" customHeight="1" x14ac:dyDescent="0.2">
      <c r="A975" s="71"/>
      <c r="B975" s="71"/>
      <c r="C975" s="71"/>
      <c r="D975" s="71"/>
      <c r="E975" s="71"/>
      <c r="F975" s="71"/>
      <c r="G975" s="71"/>
      <c r="H975" s="269"/>
      <c r="I975" s="43"/>
      <c r="J975" s="43"/>
      <c r="K975" s="43"/>
      <c r="L975" s="71"/>
      <c r="M975" s="71"/>
      <c r="N975" s="71"/>
      <c r="O975" s="71"/>
      <c r="P975" s="71"/>
      <c r="Q975" s="71"/>
      <c r="R975" s="71"/>
      <c r="S975" s="71"/>
      <c r="T975" s="43"/>
      <c r="U975" s="43"/>
      <c r="V975" s="43"/>
      <c r="W975" s="43"/>
      <c r="X975" s="43"/>
      <c r="Y975" s="71"/>
      <c r="Z975" s="71"/>
    </row>
    <row r="976" spans="1:26" ht="11.25" customHeight="1" x14ac:dyDescent="0.2">
      <c r="A976" s="71"/>
      <c r="B976" s="71"/>
      <c r="C976" s="71"/>
      <c r="D976" s="71"/>
      <c r="E976" s="71"/>
      <c r="F976" s="71"/>
      <c r="G976" s="71"/>
      <c r="H976" s="269"/>
      <c r="I976" s="43"/>
      <c r="J976" s="43"/>
      <c r="K976" s="43"/>
      <c r="L976" s="71"/>
      <c r="M976" s="71"/>
      <c r="N976" s="71"/>
      <c r="O976" s="71"/>
      <c r="P976" s="71"/>
      <c r="Q976" s="71"/>
      <c r="R976" s="71"/>
      <c r="S976" s="71"/>
      <c r="T976" s="43"/>
      <c r="U976" s="43"/>
      <c r="V976" s="43"/>
      <c r="W976" s="43"/>
      <c r="X976" s="43"/>
      <c r="Y976" s="71"/>
      <c r="Z976" s="71"/>
    </row>
    <row r="977" spans="1:26" ht="11.25" customHeight="1" x14ac:dyDescent="0.2">
      <c r="A977" s="71"/>
      <c r="B977" s="71"/>
      <c r="C977" s="71"/>
      <c r="D977" s="71"/>
      <c r="E977" s="71"/>
      <c r="F977" s="71"/>
      <c r="G977" s="71"/>
      <c r="H977" s="269"/>
      <c r="I977" s="43"/>
      <c r="J977" s="43"/>
      <c r="K977" s="43"/>
      <c r="L977" s="71"/>
      <c r="M977" s="71"/>
      <c r="N977" s="71"/>
      <c r="O977" s="71"/>
      <c r="P977" s="71"/>
      <c r="Q977" s="71"/>
      <c r="R977" s="71"/>
      <c r="S977" s="71"/>
      <c r="T977" s="43"/>
      <c r="U977" s="43"/>
      <c r="V977" s="43"/>
      <c r="W977" s="43"/>
      <c r="X977" s="43"/>
      <c r="Y977" s="71"/>
      <c r="Z977" s="71"/>
    </row>
    <row r="978" spans="1:26" ht="11.25" customHeight="1" x14ac:dyDescent="0.2">
      <c r="A978" s="71"/>
      <c r="B978" s="71"/>
      <c r="C978" s="71"/>
      <c r="D978" s="71"/>
      <c r="E978" s="71"/>
      <c r="F978" s="71"/>
      <c r="G978" s="71"/>
      <c r="H978" s="269"/>
      <c r="I978" s="43"/>
      <c r="J978" s="43"/>
      <c r="K978" s="43"/>
      <c r="L978" s="71"/>
      <c r="M978" s="71"/>
      <c r="N978" s="71"/>
      <c r="O978" s="71"/>
      <c r="P978" s="71"/>
      <c r="Q978" s="71"/>
      <c r="R978" s="71"/>
      <c r="S978" s="71"/>
      <c r="T978" s="43"/>
      <c r="U978" s="43"/>
      <c r="V978" s="43"/>
      <c r="W978" s="43"/>
      <c r="X978" s="43"/>
      <c r="Y978" s="71"/>
      <c r="Z978" s="71"/>
    </row>
    <row r="979" spans="1:26" ht="11.25" customHeight="1" x14ac:dyDescent="0.2">
      <c r="A979" s="71"/>
      <c r="B979" s="71"/>
      <c r="C979" s="71"/>
      <c r="D979" s="71"/>
      <c r="E979" s="71"/>
      <c r="F979" s="71"/>
      <c r="G979" s="71"/>
      <c r="H979" s="269"/>
      <c r="I979" s="43"/>
      <c r="J979" s="43"/>
      <c r="K979" s="43"/>
      <c r="L979" s="71"/>
      <c r="M979" s="71"/>
      <c r="N979" s="71"/>
      <c r="O979" s="71"/>
      <c r="P979" s="71"/>
      <c r="Q979" s="71"/>
      <c r="R979" s="71"/>
      <c r="S979" s="71"/>
      <c r="T979" s="43"/>
      <c r="U979" s="43"/>
      <c r="V979" s="43"/>
      <c r="W979" s="43"/>
      <c r="X979" s="43"/>
      <c r="Y979" s="71"/>
      <c r="Z979" s="71"/>
    </row>
    <row r="980" spans="1:26" ht="11.25" customHeight="1" x14ac:dyDescent="0.2">
      <c r="A980" s="71"/>
      <c r="B980" s="71"/>
      <c r="C980" s="71"/>
      <c r="D980" s="71"/>
      <c r="E980" s="71"/>
      <c r="F980" s="71"/>
      <c r="G980" s="71"/>
      <c r="H980" s="269"/>
      <c r="I980" s="43"/>
      <c r="J980" s="43"/>
      <c r="K980" s="43"/>
      <c r="L980" s="71"/>
      <c r="M980" s="71"/>
      <c r="N980" s="71"/>
      <c r="O980" s="71"/>
      <c r="P980" s="71"/>
      <c r="Q980" s="71"/>
      <c r="R980" s="71"/>
      <c r="S980" s="71"/>
      <c r="T980" s="43"/>
      <c r="U980" s="43"/>
      <c r="V980" s="43"/>
      <c r="W980" s="43"/>
      <c r="X980" s="43"/>
      <c r="Y980" s="71"/>
      <c r="Z980" s="71"/>
    </row>
    <row r="981" spans="1:26" ht="11.25" customHeight="1" x14ac:dyDescent="0.2">
      <c r="A981" s="71"/>
      <c r="B981" s="71"/>
      <c r="C981" s="71"/>
      <c r="D981" s="71"/>
      <c r="E981" s="71"/>
      <c r="F981" s="71"/>
      <c r="G981" s="71"/>
      <c r="H981" s="269"/>
      <c r="I981" s="43"/>
      <c r="J981" s="43"/>
      <c r="K981" s="43"/>
      <c r="L981" s="71"/>
      <c r="M981" s="71"/>
      <c r="N981" s="71"/>
      <c r="O981" s="71"/>
      <c r="P981" s="71"/>
      <c r="Q981" s="71"/>
      <c r="R981" s="71"/>
      <c r="S981" s="71"/>
      <c r="T981" s="43"/>
      <c r="U981" s="43"/>
      <c r="V981" s="43"/>
      <c r="W981" s="43"/>
      <c r="X981" s="43"/>
      <c r="Y981" s="71"/>
      <c r="Z981" s="71"/>
    </row>
    <row r="982" spans="1:26" ht="11.25" customHeight="1" x14ac:dyDescent="0.2">
      <c r="A982" s="71"/>
      <c r="B982" s="71"/>
      <c r="C982" s="71"/>
      <c r="D982" s="71"/>
      <c r="E982" s="71"/>
      <c r="F982" s="71"/>
      <c r="G982" s="71"/>
      <c r="H982" s="269"/>
      <c r="I982" s="43"/>
      <c r="J982" s="43"/>
      <c r="K982" s="43"/>
      <c r="L982" s="71"/>
      <c r="M982" s="71"/>
      <c r="N982" s="71"/>
      <c r="O982" s="71"/>
      <c r="P982" s="71"/>
      <c r="Q982" s="71"/>
      <c r="R982" s="71"/>
      <c r="S982" s="71"/>
      <c r="T982" s="43"/>
      <c r="U982" s="43"/>
      <c r="V982" s="43"/>
      <c r="W982" s="43"/>
      <c r="X982" s="43"/>
      <c r="Y982" s="71"/>
      <c r="Z982" s="71"/>
    </row>
    <row r="983" spans="1:26" ht="11.25" customHeight="1" x14ac:dyDescent="0.2">
      <c r="A983" s="71"/>
      <c r="B983" s="71"/>
      <c r="C983" s="71"/>
      <c r="D983" s="71"/>
      <c r="E983" s="71"/>
      <c r="F983" s="71"/>
      <c r="G983" s="71"/>
      <c r="H983" s="269"/>
      <c r="I983" s="43"/>
      <c r="J983" s="43"/>
      <c r="K983" s="43"/>
      <c r="L983" s="71"/>
      <c r="M983" s="71"/>
      <c r="N983" s="71"/>
      <c r="O983" s="71"/>
      <c r="P983" s="71"/>
      <c r="Q983" s="71"/>
      <c r="R983" s="71"/>
      <c r="S983" s="71"/>
      <c r="T983" s="43"/>
      <c r="U983" s="43"/>
      <c r="V983" s="43"/>
      <c r="W983" s="43"/>
      <c r="X983" s="43"/>
      <c r="Y983" s="71"/>
      <c r="Z983" s="71"/>
    </row>
    <row r="984" spans="1:26" ht="11.25" customHeight="1" x14ac:dyDescent="0.2">
      <c r="A984" s="71"/>
      <c r="B984" s="71"/>
      <c r="C984" s="71"/>
      <c r="D984" s="71"/>
      <c r="E984" s="71"/>
      <c r="F984" s="71"/>
      <c r="G984" s="71"/>
      <c r="H984" s="269"/>
      <c r="I984" s="43"/>
      <c r="J984" s="43"/>
      <c r="K984" s="43"/>
      <c r="L984" s="71"/>
      <c r="M984" s="71"/>
      <c r="N984" s="71"/>
      <c r="O984" s="71"/>
      <c r="P984" s="71"/>
      <c r="Q984" s="71"/>
      <c r="R984" s="71"/>
      <c r="S984" s="71"/>
      <c r="T984" s="43"/>
      <c r="U984" s="43"/>
      <c r="V984" s="43"/>
      <c r="W984" s="43"/>
      <c r="X984" s="43"/>
      <c r="Y984" s="71"/>
      <c r="Z984" s="71"/>
    </row>
    <row r="985" spans="1:26" ht="11.25" customHeight="1" x14ac:dyDescent="0.2">
      <c r="A985" s="71"/>
      <c r="B985" s="71"/>
      <c r="C985" s="71"/>
      <c r="D985" s="71"/>
      <c r="E985" s="71"/>
      <c r="F985" s="71"/>
      <c r="G985" s="71"/>
      <c r="H985" s="269"/>
      <c r="I985" s="43"/>
      <c r="J985" s="43"/>
      <c r="K985" s="43"/>
      <c r="L985" s="71"/>
      <c r="M985" s="71"/>
      <c r="N985" s="71"/>
      <c r="O985" s="71"/>
      <c r="P985" s="71"/>
      <c r="Q985" s="71"/>
      <c r="R985" s="71"/>
      <c r="S985" s="71"/>
      <c r="T985" s="43"/>
      <c r="U985" s="43"/>
      <c r="V985" s="43"/>
      <c r="W985" s="43"/>
      <c r="X985" s="43"/>
      <c r="Y985" s="71"/>
      <c r="Z985" s="71"/>
    </row>
    <row r="986" spans="1:26" ht="11.25" customHeight="1" x14ac:dyDescent="0.2">
      <c r="A986" s="71"/>
      <c r="B986" s="71"/>
      <c r="C986" s="71"/>
      <c r="D986" s="71"/>
      <c r="E986" s="71"/>
      <c r="F986" s="71"/>
      <c r="G986" s="71"/>
      <c r="H986" s="269"/>
      <c r="I986" s="43"/>
      <c r="J986" s="43"/>
      <c r="K986" s="43"/>
      <c r="L986" s="71"/>
      <c r="M986" s="71"/>
      <c r="N986" s="71"/>
      <c r="O986" s="71"/>
      <c r="P986" s="71"/>
      <c r="Q986" s="71"/>
      <c r="R986" s="71"/>
      <c r="S986" s="71"/>
      <c r="T986" s="43"/>
      <c r="U986" s="43"/>
      <c r="V986" s="43"/>
      <c r="W986" s="43"/>
      <c r="X986" s="43"/>
      <c r="Y986" s="71"/>
      <c r="Z986" s="71"/>
    </row>
    <row r="987" spans="1:26" ht="11.25" customHeight="1" x14ac:dyDescent="0.2">
      <c r="A987" s="71"/>
      <c r="B987" s="71"/>
      <c r="C987" s="71"/>
      <c r="D987" s="71"/>
      <c r="E987" s="71"/>
      <c r="F987" s="71"/>
      <c r="G987" s="71"/>
      <c r="H987" s="269"/>
      <c r="I987" s="43"/>
      <c r="J987" s="43"/>
      <c r="K987" s="43"/>
      <c r="L987" s="71"/>
      <c r="M987" s="71"/>
      <c r="N987" s="71"/>
      <c r="O987" s="71"/>
      <c r="P987" s="71"/>
      <c r="Q987" s="71"/>
      <c r="R987" s="71"/>
      <c r="S987" s="71"/>
      <c r="T987" s="43"/>
      <c r="U987" s="43"/>
      <c r="V987" s="43"/>
      <c r="W987" s="43"/>
      <c r="X987" s="43"/>
      <c r="Y987" s="71"/>
      <c r="Z987" s="71"/>
    </row>
    <row r="988" spans="1:26" ht="11.25" customHeight="1" x14ac:dyDescent="0.2">
      <c r="A988" s="71"/>
      <c r="B988" s="71"/>
      <c r="C988" s="71"/>
      <c r="D988" s="71"/>
      <c r="E988" s="71"/>
      <c r="F988" s="71"/>
      <c r="G988" s="71"/>
      <c r="H988" s="269"/>
      <c r="I988" s="43"/>
      <c r="J988" s="43"/>
      <c r="K988" s="43"/>
      <c r="L988" s="71"/>
      <c r="M988" s="71"/>
      <c r="N988" s="71"/>
      <c r="O988" s="71"/>
      <c r="P988" s="71"/>
      <c r="Q988" s="71"/>
      <c r="R988" s="71"/>
      <c r="S988" s="71"/>
      <c r="T988" s="43"/>
      <c r="U988" s="43"/>
      <c r="V988" s="43"/>
      <c r="W988" s="43"/>
      <c r="X988" s="43"/>
      <c r="Y988" s="71"/>
      <c r="Z988" s="71"/>
    </row>
    <row r="989" spans="1:26" ht="11.25" customHeight="1" x14ac:dyDescent="0.2">
      <c r="A989" s="71"/>
      <c r="B989" s="71"/>
      <c r="C989" s="71"/>
      <c r="D989" s="71"/>
      <c r="E989" s="71"/>
      <c r="F989" s="71"/>
      <c r="G989" s="71"/>
      <c r="H989" s="269"/>
      <c r="I989" s="43"/>
      <c r="J989" s="43"/>
      <c r="K989" s="43"/>
      <c r="L989" s="71"/>
      <c r="M989" s="71"/>
      <c r="N989" s="71"/>
      <c r="O989" s="71"/>
      <c r="P989" s="71"/>
      <c r="Q989" s="71"/>
      <c r="R989" s="71"/>
      <c r="S989" s="71"/>
      <c r="T989" s="43"/>
      <c r="U989" s="43"/>
      <c r="V989" s="43"/>
      <c r="W989" s="43"/>
      <c r="X989" s="43"/>
      <c r="Y989" s="71"/>
      <c r="Z989" s="71"/>
    </row>
    <row r="990" spans="1:26" ht="11.25" customHeight="1" x14ac:dyDescent="0.2">
      <c r="A990" s="71"/>
      <c r="B990" s="71"/>
      <c r="C990" s="71"/>
      <c r="D990" s="71"/>
      <c r="E990" s="71"/>
      <c r="F990" s="71"/>
      <c r="G990" s="71"/>
      <c r="H990" s="269"/>
      <c r="I990" s="43"/>
      <c r="J990" s="43"/>
      <c r="K990" s="43"/>
      <c r="L990" s="71"/>
      <c r="M990" s="71"/>
      <c r="N990" s="71"/>
      <c r="O990" s="71"/>
      <c r="P990" s="71"/>
      <c r="Q990" s="71"/>
      <c r="R990" s="71"/>
      <c r="S990" s="71"/>
      <c r="T990" s="43"/>
      <c r="U990" s="43"/>
      <c r="V990" s="43"/>
      <c r="W990" s="43"/>
      <c r="X990" s="43"/>
      <c r="Y990" s="71"/>
      <c r="Z990" s="71"/>
    </row>
    <row r="991" spans="1:26" ht="11.25" customHeight="1" x14ac:dyDescent="0.2">
      <c r="A991" s="71"/>
      <c r="B991" s="71"/>
      <c r="C991" s="71"/>
      <c r="D991" s="71"/>
      <c r="E991" s="71"/>
      <c r="F991" s="71"/>
      <c r="G991" s="71"/>
      <c r="H991" s="269"/>
      <c r="I991" s="43"/>
      <c r="J991" s="43"/>
      <c r="K991" s="43"/>
      <c r="L991" s="71"/>
      <c r="M991" s="71"/>
      <c r="N991" s="71"/>
      <c r="O991" s="71"/>
      <c r="P991" s="71"/>
      <c r="Q991" s="71"/>
      <c r="R991" s="71"/>
      <c r="S991" s="71"/>
      <c r="T991" s="43"/>
      <c r="U991" s="43"/>
      <c r="V991" s="43"/>
      <c r="W991" s="43"/>
      <c r="X991" s="43"/>
      <c r="Y991" s="71"/>
      <c r="Z991" s="71"/>
    </row>
    <row r="992" spans="1:26" ht="11.25" customHeight="1" x14ac:dyDescent="0.2">
      <c r="A992" s="71"/>
      <c r="B992" s="71"/>
      <c r="C992" s="71"/>
      <c r="D992" s="71"/>
      <c r="E992" s="71"/>
      <c r="F992" s="71"/>
      <c r="G992" s="71"/>
      <c r="H992" s="269"/>
      <c r="I992" s="43"/>
      <c r="J992" s="43"/>
      <c r="K992" s="43"/>
      <c r="L992" s="71"/>
      <c r="M992" s="71"/>
      <c r="N992" s="71"/>
      <c r="O992" s="71"/>
      <c r="P992" s="71"/>
      <c r="Q992" s="71"/>
      <c r="R992" s="71"/>
      <c r="S992" s="71"/>
      <c r="T992" s="43"/>
      <c r="U992" s="43"/>
      <c r="V992" s="43"/>
      <c r="W992" s="43"/>
      <c r="X992" s="43"/>
      <c r="Y992" s="71"/>
      <c r="Z992" s="71"/>
    </row>
    <row r="993" spans="1:26" ht="11.25" customHeight="1" x14ac:dyDescent="0.2">
      <c r="A993" s="71"/>
      <c r="B993" s="71"/>
      <c r="C993" s="71"/>
      <c r="D993" s="71"/>
      <c r="E993" s="71"/>
      <c r="F993" s="71"/>
      <c r="G993" s="71"/>
      <c r="H993" s="269"/>
      <c r="I993" s="43"/>
      <c r="J993" s="43"/>
      <c r="K993" s="43"/>
      <c r="L993" s="71"/>
      <c r="M993" s="71"/>
      <c r="N993" s="71"/>
      <c r="O993" s="71"/>
      <c r="P993" s="71"/>
      <c r="Q993" s="71"/>
      <c r="R993" s="71"/>
      <c r="S993" s="71"/>
      <c r="T993" s="43"/>
      <c r="U993" s="43"/>
      <c r="V993" s="43"/>
      <c r="W993" s="43"/>
      <c r="X993" s="43"/>
      <c r="Y993" s="71"/>
      <c r="Z993" s="71"/>
    </row>
    <row r="994" spans="1:26" ht="11.25" customHeight="1" x14ac:dyDescent="0.2">
      <c r="A994" s="71"/>
      <c r="B994" s="71"/>
      <c r="C994" s="71"/>
      <c r="D994" s="71"/>
      <c r="E994" s="71"/>
      <c r="F994" s="71"/>
      <c r="G994" s="71"/>
      <c r="H994" s="269"/>
      <c r="I994" s="43"/>
      <c r="J994" s="43"/>
      <c r="K994" s="43"/>
      <c r="L994" s="71"/>
      <c r="M994" s="71"/>
      <c r="N994" s="71"/>
      <c r="O994" s="71"/>
      <c r="P994" s="71"/>
      <c r="Q994" s="71"/>
      <c r="R994" s="71"/>
      <c r="S994" s="71"/>
      <c r="T994" s="43"/>
      <c r="U994" s="43"/>
      <c r="V994" s="43"/>
      <c r="W994" s="43"/>
      <c r="X994" s="43"/>
      <c r="Y994" s="71"/>
      <c r="Z994" s="71"/>
    </row>
    <row r="995" spans="1:26" ht="11.25" customHeight="1" x14ac:dyDescent="0.2">
      <c r="A995" s="71"/>
      <c r="B995" s="71"/>
      <c r="C995" s="71"/>
      <c r="D995" s="71"/>
      <c r="E995" s="71"/>
      <c r="F995" s="71"/>
      <c r="G995" s="71"/>
      <c r="H995" s="269"/>
      <c r="I995" s="43"/>
      <c r="J995" s="43"/>
      <c r="K995" s="43"/>
      <c r="L995" s="71"/>
      <c r="M995" s="71"/>
      <c r="N995" s="71"/>
      <c r="O995" s="71"/>
      <c r="P995" s="71"/>
      <c r="Q995" s="71"/>
      <c r="R995" s="71"/>
      <c r="S995" s="71"/>
      <c r="T995" s="43"/>
      <c r="U995" s="43"/>
      <c r="V995" s="43"/>
      <c r="W995" s="43"/>
      <c r="X995" s="43"/>
      <c r="Y995" s="71"/>
      <c r="Z995" s="71"/>
    </row>
    <row r="996" spans="1:26" ht="11.25" customHeight="1" x14ac:dyDescent="0.2">
      <c r="A996" s="71"/>
      <c r="B996" s="71"/>
      <c r="C996" s="71"/>
      <c r="D996" s="71"/>
      <c r="E996" s="71"/>
      <c r="F996" s="71"/>
      <c r="G996" s="71"/>
      <c r="H996" s="269"/>
      <c r="I996" s="43"/>
      <c r="J996" s="43"/>
      <c r="K996" s="43"/>
      <c r="L996" s="71"/>
      <c r="M996" s="71"/>
      <c r="N996" s="71"/>
      <c r="O996" s="71"/>
      <c r="P996" s="71"/>
      <c r="Q996" s="71"/>
      <c r="R996" s="71"/>
      <c r="S996" s="71"/>
      <c r="T996" s="43"/>
      <c r="U996" s="43"/>
      <c r="V996" s="43"/>
      <c r="W996" s="43"/>
      <c r="X996" s="43"/>
      <c r="Y996" s="71"/>
      <c r="Z996" s="71"/>
    </row>
    <row r="997" spans="1:26" ht="11.25" customHeight="1" x14ac:dyDescent="0.2">
      <c r="A997" s="71"/>
      <c r="B997" s="71"/>
      <c r="C997" s="71"/>
      <c r="D997" s="71"/>
      <c r="E997" s="71"/>
      <c r="F997" s="71"/>
      <c r="G997" s="71"/>
      <c r="H997" s="269"/>
      <c r="I997" s="43"/>
      <c r="J997" s="43"/>
      <c r="K997" s="43"/>
      <c r="L997" s="71"/>
      <c r="M997" s="71"/>
      <c r="N997" s="71"/>
      <c r="O997" s="71"/>
      <c r="P997" s="71"/>
      <c r="Q997" s="71"/>
      <c r="R997" s="71"/>
      <c r="S997" s="71"/>
      <c r="T997" s="43"/>
      <c r="U997" s="43"/>
      <c r="V997" s="43"/>
      <c r="W997" s="43"/>
      <c r="X997" s="43"/>
      <c r="Y997" s="71"/>
      <c r="Z997" s="71"/>
    </row>
    <row r="998" spans="1:26" ht="11.25" customHeight="1" x14ac:dyDescent="0.2">
      <c r="A998" s="71"/>
      <c r="B998" s="71"/>
      <c r="C998" s="71"/>
      <c r="D998" s="71"/>
      <c r="E998" s="71"/>
      <c r="F998" s="71"/>
      <c r="G998" s="71"/>
      <c r="H998" s="269"/>
      <c r="I998" s="43"/>
      <c r="J998" s="43"/>
      <c r="K998" s="43"/>
      <c r="L998" s="71"/>
      <c r="M998" s="71"/>
      <c r="N998" s="71"/>
      <c r="O998" s="71"/>
      <c r="P998" s="71"/>
      <c r="Q998" s="71"/>
      <c r="R998" s="71"/>
      <c r="S998" s="71"/>
      <c r="T998" s="43"/>
      <c r="U998" s="43"/>
      <c r="V998" s="43"/>
      <c r="W998" s="43"/>
      <c r="X998" s="43"/>
      <c r="Y998" s="71"/>
      <c r="Z998" s="71"/>
    </row>
    <row r="999" spans="1:26" ht="11.25" customHeight="1" x14ac:dyDescent="0.2">
      <c r="A999" s="71"/>
      <c r="B999" s="71"/>
      <c r="C999" s="71"/>
      <c r="D999" s="71"/>
      <c r="E999" s="71"/>
      <c r="F999" s="71"/>
      <c r="G999" s="71"/>
      <c r="H999" s="269"/>
      <c r="I999" s="43"/>
      <c r="J999" s="43"/>
      <c r="K999" s="43"/>
      <c r="L999" s="71"/>
      <c r="M999" s="71"/>
      <c r="N999" s="71"/>
      <c r="O999" s="71"/>
      <c r="P999" s="71"/>
      <c r="Q999" s="71"/>
      <c r="R999" s="71"/>
      <c r="S999" s="71"/>
      <c r="T999" s="43"/>
      <c r="U999" s="43"/>
      <c r="V999" s="43"/>
      <c r="W999" s="43"/>
      <c r="X999" s="43"/>
      <c r="Y999" s="71"/>
      <c r="Z999" s="71"/>
    </row>
  </sheetData>
  <conditionalFormatting sqref="H2:H16">
    <cfRule type="expression" dxfId="8" priority="1">
      <formula>IF(LEN(H2)&lt;&gt;13,1,0)</formula>
    </cfRule>
  </conditionalFormatting>
  <dataValidations count="1">
    <dataValidation type="list" allowBlank="1" showInputMessage="1" showErrorMessage="1" sqref="O5" xr:uid="{DDE0C11F-9C32-472F-9142-88EBD3374D8B}">
      <formula1>$B$15:$B$50</formula1>
    </dataValidation>
  </dataValidations>
  <pageMargins left="0.7" right="0.7" top="0.75" bottom="0.75" header="0" footer="0"/>
  <pageSetup paperSize="9" orientation="portrait"/>
  <drawing r:id="rId1"/>
  <tableParts count="2">
    <tablePart r:id="rId2"/>
    <tablePart r:id="rId3"/>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8:C8"/>
  <sheetViews>
    <sheetView workbookViewId="0"/>
  </sheetViews>
  <sheetFormatPr baseColWidth="10" defaultRowHeight="15" x14ac:dyDescent="0.25"/>
  <cols>
    <col min="1" max="1" width="12.42578125" style="309" bestFit="1" customWidth="1"/>
    <col min="3" max="3" width="12.42578125" bestFit="1" customWidth="1"/>
  </cols>
  <sheetData>
    <row r="8" spans="2:3" x14ac:dyDescent="0.25">
      <c r="B8" s="310"/>
      <c r="C8" s="310"/>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738030"/>
  </sheetPr>
  <dimension ref="A1:Z1000"/>
  <sheetViews>
    <sheetView topLeftCell="A19" zoomScaleNormal="100" workbookViewId="0">
      <selection activeCell="G40" sqref="G40"/>
    </sheetView>
  </sheetViews>
  <sheetFormatPr baseColWidth="10" defaultColWidth="0" defaultRowHeight="15" customHeight="1" zeroHeight="1" x14ac:dyDescent="0.25"/>
  <cols>
    <col min="1" max="1" width="7.42578125" customWidth="1"/>
    <col min="2" max="5" width="10.28515625" customWidth="1"/>
    <col min="6" max="13" width="10.140625" customWidth="1"/>
    <col min="14" max="14" width="17" customWidth="1"/>
    <col min="15" max="18" width="12.85546875" customWidth="1"/>
    <col min="19" max="19" width="11.42578125" customWidth="1"/>
    <col min="20" max="21" width="10.7109375" hidden="1" customWidth="1"/>
    <col min="22" max="22" width="11.42578125" hidden="1" customWidth="1"/>
    <col min="23" max="26" width="10.7109375" hidden="1" customWidth="1"/>
    <col min="27" max="16384" width="14.42578125" hidden="1"/>
  </cols>
  <sheetData>
    <row r="1" spans="1:26" ht="32.25" customHeight="1" x14ac:dyDescent="0.25">
      <c r="A1" s="3"/>
      <c r="B1" s="790"/>
      <c r="C1" s="791"/>
      <c r="D1" s="796" t="s">
        <v>233</v>
      </c>
      <c r="E1" s="721"/>
      <c r="F1" s="721"/>
      <c r="G1" s="721"/>
      <c r="H1" s="721"/>
      <c r="I1" s="721"/>
      <c r="J1" s="721"/>
      <c r="K1" s="721"/>
      <c r="L1" s="721"/>
      <c r="M1" s="721"/>
      <c r="N1" s="721"/>
      <c r="O1" s="721"/>
      <c r="P1" s="721"/>
      <c r="Q1" s="721"/>
      <c r="R1" s="648"/>
      <c r="S1" s="4"/>
      <c r="T1" s="5"/>
      <c r="U1" s="5"/>
      <c r="V1" s="6"/>
      <c r="W1" s="3"/>
      <c r="X1" s="3"/>
      <c r="Y1" s="3"/>
      <c r="Z1" s="3"/>
    </row>
    <row r="2" spans="1:26" ht="32.25" customHeight="1" x14ac:dyDescent="0.25">
      <c r="A2" s="7"/>
      <c r="B2" s="792"/>
      <c r="C2" s="793"/>
      <c r="D2" s="796" t="s">
        <v>1</v>
      </c>
      <c r="E2" s="721"/>
      <c r="F2" s="721"/>
      <c r="G2" s="721"/>
      <c r="H2" s="721"/>
      <c r="I2" s="721"/>
      <c r="J2" s="721"/>
      <c r="K2" s="721"/>
      <c r="L2" s="721"/>
      <c r="M2" s="721"/>
      <c r="N2" s="721"/>
      <c r="O2" s="721"/>
      <c r="P2" s="721"/>
      <c r="Q2" s="721"/>
      <c r="R2" s="648"/>
      <c r="S2" s="4"/>
      <c r="T2" s="8"/>
      <c r="U2" s="8"/>
      <c r="V2" s="9"/>
      <c r="W2" s="3"/>
      <c r="X2" s="3"/>
      <c r="Y2" s="3"/>
      <c r="Z2" s="3"/>
    </row>
    <row r="3" spans="1:26" ht="32.25" customHeight="1" x14ac:dyDescent="0.25">
      <c r="A3" s="3"/>
      <c r="B3" s="792"/>
      <c r="C3" s="793"/>
      <c r="D3" s="796" t="s">
        <v>234</v>
      </c>
      <c r="E3" s="721"/>
      <c r="F3" s="721"/>
      <c r="G3" s="721"/>
      <c r="H3" s="721"/>
      <c r="I3" s="721"/>
      <c r="J3" s="721"/>
      <c r="K3" s="721"/>
      <c r="L3" s="721"/>
      <c r="M3" s="721"/>
      <c r="N3" s="721"/>
      <c r="O3" s="721"/>
      <c r="P3" s="721"/>
      <c r="Q3" s="721"/>
      <c r="R3" s="648"/>
      <c r="S3" s="4"/>
      <c r="T3" s="8"/>
      <c r="U3" s="8"/>
      <c r="V3" s="9"/>
      <c r="W3" s="3"/>
      <c r="X3" s="3"/>
      <c r="Y3" s="3"/>
      <c r="Z3" s="3"/>
    </row>
    <row r="4" spans="1:26" ht="32.25" customHeight="1" x14ac:dyDescent="0.25">
      <c r="A4" s="3"/>
      <c r="B4" s="794"/>
      <c r="C4" s="795"/>
      <c r="D4" s="796" t="s">
        <v>1239</v>
      </c>
      <c r="E4" s="721"/>
      <c r="F4" s="721"/>
      <c r="G4" s="721"/>
      <c r="H4" s="721"/>
      <c r="I4" s="721"/>
      <c r="J4" s="721"/>
      <c r="K4" s="648"/>
      <c r="L4" s="797" t="s">
        <v>1306</v>
      </c>
      <c r="M4" s="798"/>
      <c r="N4" s="798"/>
      <c r="O4" s="798"/>
      <c r="P4" s="798"/>
      <c r="Q4" s="798"/>
      <c r="R4" s="799"/>
      <c r="S4" s="4"/>
      <c r="T4" s="10"/>
      <c r="U4" s="11" t="s">
        <v>235</v>
      </c>
      <c r="V4" s="12"/>
      <c r="W4" s="3"/>
      <c r="X4" s="3"/>
      <c r="Y4" s="3"/>
      <c r="Z4" s="3"/>
    </row>
    <row r="5" spans="1:26" ht="15.75" customHeight="1" x14ac:dyDescent="0.25">
      <c r="A5" s="4"/>
      <c r="B5" s="4"/>
      <c r="C5" s="4"/>
      <c r="D5" s="4"/>
      <c r="E5" s="4"/>
      <c r="F5" s="4"/>
      <c r="G5" s="4"/>
      <c r="H5" s="4"/>
      <c r="I5" s="4"/>
      <c r="J5" s="4"/>
      <c r="K5" s="4"/>
      <c r="L5" s="4"/>
      <c r="M5" s="4"/>
      <c r="N5" s="4"/>
      <c r="O5" s="13"/>
      <c r="P5" s="13"/>
      <c r="Q5" s="13"/>
      <c r="R5" s="13"/>
      <c r="S5" s="4"/>
      <c r="T5" s="4"/>
      <c r="U5" s="4"/>
      <c r="V5" s="4"/>
      <c r="W5" s="4"/>
      <c r="X5" s="4"/>
      <c r="Y5" s="4"/>
      <c r="Z5" s="4"/>
    </row>
    <row r="6" spans="1:26" ht="15.75" customHeight="1" x14ac:dyDescent="0.25">
      <c r="A6" s="4"/>
      <c r="B6" s="14"/>
      <c r="C6" s="4"/>
      <c r="D6" s="4"/>
      <c r="E6" s="4"/>
      <c r="F6" s="4"/>
      <c r="G6" s="4"/>
      <c r="H6" s="4"/>
      <c r="I6" s="4"/>
      <c r="J6" s="4"/>
      <c r="K6" s="4"/>
      <c r="L6" s="4"/>
      <c r="M6" s="4"/>
      <c r="N6" s="4"/>
      <c r="O6" s="13"/>
      <c r="P6" s="13"/>
      <c r="Q6" s="13"/>
      <c r="R6" s="13"/>
      <c r="S6" s="4"/>
      <c r="T6" s="4"/>
      <c r="U6" s="4"/>
      <c r="V6" s="4"/>
      <c r="W6" s="4"/>
      <c r="X6" s="4"/>
      <c r="Y6" s="4"/>
      <c r="Z6" s="4"/>
    </row>
    <row r="7" spans="1:26" ht="15.75" customHeight="1" x14ac:dyDescent="0.25">
      <c r="A7" s="4"/>
      <c r="B7" s="788"/>
      <c r="C7" s="785"/>
      <c r="D7" s="785"/>
      <c r="E7" s="785"/>
      <c r="F7" s="785"/>
      <c r="G7" s="785"/>
      <c r="H7" s="785"/>
      <c r="I7" s="785"/>
      <c r="J7" s="785"/>
      <c r="K7" s="785"/>
      <c r="L7" s="785"/>
      <c r="M7" s="785"/>
      <c r="N7" s="785"/>
      <c r="O7" s="785"/>
      <c r="P7" s="785"/>
      <c r="Q7" s="785"/>
      <c r="R7" s="786"/>
      <c r="S7" s="4"/>
      <c r="T7" s="4"/>
      <c r="U7" s="4"/>
      <c r="V7" s="4"/>
      <c r="W7" s="4"/>
      <c r="X7" s="4"/>
      <c r="Y7" s="4"/>
      <c r="Z7" s="4"/>
    </row>
    <row r="8" spans="1:26" ht="15.75" customHeight="1" x14ac:dyDescent="0.25">
      <c r="A8" s="4"/>
      <c r="B8" s="4"/>
      <c r="C8" s="4"/>
      <c r="D8" s="4"/>
      <c r="E8" s="4"/>
      <c r="F8" s="4"/>
      <c r="G8" s="4"/>
      <c r="H8" s="4"/>
      <c r="I8" s="4"/>
      <c r="J8" s="4"/>
      <c r="K8" s="4"/>
      <c r="L8" s="4"/>
      <c r="M8" s="4"/>
      <c r="N8" s="4"/>
      <c r="O8" s="13"/>
      <c r="P8" s="13"/>
      <c r="Q8" s="13"/>
      <c r="R8" s="13"/>
      <c r="S8" s="4"/>
      <c r="T8" s="4"/>
      <c r="U8" s="4"/>
      <c r="V8" s="4"/>
      <c r="W8" s="4"/>
      <c r="X8" s="4"/>
      <c r="Y8" s="4"/>
      <c r="Z8" s="4"/>
    </row>
    <row r="9" spans="1:26" ht="20.25" customHeight="1" x14ac:dyDescent="0.25">
      <c r="A9" s="4"/>
      <c r="B9" s="4"/>
      <c r="C9" s="4"/>
      <c r="D9" s="4"/>
      <c r="E9" s="4"/>
      <c r="F9" s="4"/>
      <c r="G9" s="4"/>
      <c r="H9" s="4"/>
      <c r="I9" s="4"/>
      <c r="J9" s="4"/>
      <c r="K9" s="15"/>
      <c r="L9" s="16"/>
      <c r="M9" s="4"/>
      <c r="N9" s="15"/>
      <c r="O9" s="13"/>
      <c r="P9" s="13"/>
      <c r="Q9" s="13"/>
      <c r="R9" s="13"/>
      <c r="S9" s="17"/>
      <c r="T9" s="17"/>
      <c r="U9" s="17"/>
      <c r="V9" s="17"/>
      <c r="W9" s="4"/>
      <c r="X9" s="4"/>
      <c r="Y9" s="4"/>
      <c r="Z9" s="4"/>
    </row>
    <row r="10" spans="1:26" ht="33.75" customHeight="1" x14ac:dyDescent="0.25">
      <c r="A10" s="4"/>
      <c r="B10" s="774" t="s">
        <v>236</v>
      </c>
      <c r="C10" s="651"/>
      <c r="D10" s="651"/>
      <c r="E10" s="652"/>
      <c r="F10" s="759" t="s">
        <v>237</v>
      </c>
      <c r="G10" s="760"/>
      <c r="H10" s="760"/>
      <c r="I10" s="760"/>
      <c r="J10" s="760"/>
      <c r="K10" s="760"/>
      <c r="L10" s="760"/>
      <c r="M10" s="761"/>
      <c r="N10" s="15"/>
      <c r="O10" s="789"/>
      <c r="P10" s="785"/>
      <c r="Q10" s="785"/>
      <c r="R10" s="786"/>
      <c r="S10" s="17"/>
      <c r="T10" s="18"/>
      <c r="U10" s="18"/>
      <c r="V10" s="4"/>
      <c r="W10" s="4"/>
      <c r="X10" s="4"/>
      <c r="Y10" s="4"/>
      <c r="Z10" s="4"/>
    </row>
    <row r="11" spans="1:26" ht="33.75" customHeight="1" x14ac:dyDescent="0.25">
      <c r="A11" s="4"/>
      <c r="B11" s="774" t="s">
        <v>238</v>
      </c>
      <c r="C11" s="651"/>
      <c r="D11" s="651"/>
      <c r="E11" s="652"/>
      <c r="F11" s="759" t="s">
        <v>239</v>
      </c>
      <c r="G11" s="760"/>
      <c r="H11" s="760"/>
      <c r="I11" s="760"/>
      <c r="J11" s="760"/>
      <c r="K11" s="760"/>
      <c r="L11" s="760"/>
      <c r="M11" s="761"/>
      <c r="N11" s="764"/>
      <c r="O11" s="789"/>
      <c r="P11" s="785"/>
      <c r="Q11" s="785"/>
      <c r="R11" s="786"/>
      <c r="S11" s="19"/>
      <c r="T11" s="20"/>
      <c r="U11" s="20"/>
      <c r="V11" s="4"/>
      <c r="W11" s="4"/>
      <c r="X11" s="4"/>
      <c r="Y11" s="4"/>
      <c r="Z11" s="4"/>
    </row>
    <row r="12" spans="1:26" ht="33.75" customHeight="1" x14ac:dyDescent="0.25">
      <c r="A12" s="4"/>
      <c r="B12" s="774" t="s">
        <v>240</v>
      </c>
      <c r="C12" s="651"/>
      <c r="D12" s="651"/>
      <c r="E12" s="652"/>
      <c r="F12" s="759" t="s">
        <v>241</v>
      </c>
      <c r="G12" s="760"/>
      <c r="H12" s="760"/>
      <c r="I12" s="760"/>
      <c r="J12" s="760"/>
      <c r="K12" s="760"/>
      <c r="L12" s="760"/>
      <c r="M12" s="761"/>
      <c r="N12" s="765"/>
      <c r="O12" s="789" t="s">
        <v>242</v>
      </c>
      <c r="P12" s="785"/>
      <c r="Q12" s="785"/>
      <c r="R12" s="786"/>
      <c r="S12" s="19"/>
      <c r="T12" s="20"/>
      <c r="U12" s="20"/>
      <c r="V12" s="4"/>
      <c r="W12" s="4"/>
      <c r="X12" s="4"/>
      <c r="Y12" s="4"/>
      <c r="Z12" s="4"/>
    </row>
    <row r="13" spans="1:26" ht="33.75" customHeight="1" x14ac:dyDescent="0.3">
      <c r="A13" s="4"/>
      <c r="B13" s="774" t="s">
        <v>243</v>
      </c>
      <c r="C13" s="651"/>
      <c r="D13" s="651"/>
      <c r="E13" s="652"/>
      <c r="F13" s="759" t="s">
        <v>244</v>
      </c>
      <c r="G13" s="760"/>
      <c r="H13" s="760"/>
      <c r="I13" s="760"/>
      <c r="J13" s="760"/>
      <c r="K13" s="760"/>
      <c r="L13" s="760"/>
      <c r="M13" s="761"/>
      <c r="N13" s="764"/>
      <c r="O13" s="772"/>
      <c r="P13" s="21"/>
      <c r="Q13" s="21"/>
      <c r="R13" s="21"/>
      <c r="S13" s="19"/>
      <c r="T13" s="20"/>
      <c r="U13" s="20"/>
      <c r="V13" s="4"/>
      <c r="W13" s="4"/>
      <c r="X13" s="4"/>
      <c r="Y13" s="4"/>
      <c r="Z13" s="4"/>
    </row>
    <row r="14" spans="1:26" ht="33.75" customHeight="1" x14ac:dyDescent="0.3">
      <c r="A14" s="4"/>
      <c r="B14" s="774" t="s">
        <v>245</v>
      </c>
      <c r="C14" s="651"/>
      <c r="D14" s="651"/>
      <c r="E14" s="652"/>
      <c r="F14" s="759" t="s">
        <v>246</v>
      </c>
      <c r="G14" s="760"/>
      <c r="H14" s="760"/>
      <c r="I14" s="760"/>
      <c r="J14" s="760"/>
      <c r="K14" s="760"/>
      <c r="L14" s="760"/>
      <c r="M14" s="761"/>
      <c r="N14" s="765"/>
      <c r="O14" s="765"/>
      <c r="P14" s="21"/>
      <c r="Q14" s="21"/>
      <c r="R14" s="21"/>
      <c r="S14" s="19"/>
      <c r="T14" s="20"/>
      <c r="U14" s="20"/>
      <c r="V14" s="4"/>
      <c r="W14" s="4"/>
      <c r="X14" s="4"/>
      <c r="Y14" s="4"/>
      <c r="Z14" s="4"/>
    </row>
    <row r="15" spans="1:26" ht="33.75" customHeight="1" x14ac:dyDescent="0.3">
      <c r="A15" s="4"/>
      <c r="B15" s="774" t="s">
        <v>247</v>
      </c>
      <c r="C15" s="651"/>
      <c r="D15" s="651"/>
      <c r="E15" s="652"/>
      <c r="F15" s="759" t="s">
        <v>248</v>
      </c>
      <c r="G15" s="760"/>
      <c r="H15" s="760"/>
      <c r="I15" s="760"/>
      <c r="J15" s="760"/>
      <c r="K15" s="760"/>
      <c r="L15" s="760"/>
      <c r="M15" s="761"/>
      <c r="N15" s="17"/>
      <c r="O15" s="22"/>
      <c r="P15" s="21"/>
      <c r="Q15" s="21"/>
      <c r="R15" s="21"/>
      <c r="S15" s="19"/>
      <c r="T15" s="20"/>
      <c r="U15" s="20"/>
      <c r="V15" s="4"/>
      <c r="W15" s="4"/>
      <c r="X15" s="4"/>
      <c r="Y15" s="4"/>
      <c r="Z15" s="4"/>
    </row>
    <row r="16" spans="1:26" ht="33.75" customHeight="1" x14ac:dyDescent="0.3">
      <c r="A16" s="4"/>
      <c r="B16" s="774" t="s">
        <v>249</v>
      </c>
      <c r="C16" s="651"/>
      <c r="D16" s="651"/>
      <c r="E16" s="652"/>
      <c r="F16" s="787" t="s">
        <v>250</v>
      </c>
      <c r="G16" s="760"/>
      <c r="H16" s="760"/>
      <c r="I16" s="760"/>
      <c r="J16" s="760"/>
      <c r="K16" s="760"/>
      <c r="L16" s="760"/>
      <c r="M16" s="761"/>
      <c r="N16" s="17"/>
      <c r="O16" s="22"/>
      <c r="P16" s="21"/>
      <c r="Q16" s="21"/>
      <c r="R16" s="21"/>
      <c r="S16" s="19"/>
      <c r="T16" s="20"/>
      <c r="U16" s="20"/>
      <c r="V16" s="4"/>
      <c r="W16" s="4"/>
      <c r="X16" s="4"/>
      <c r="Y16" s="4"/>
      <c r="Z16" s="4"/>
    </row>
    <row r="17" spans="1:26" ht="33.75" customHeight="1" x14ac:dyDescent="0.3">
      <c r="A17" s="4"/>
      <c r="B17" s="774" t="s">
        <v>251</v>
      </c>
      <c r="C17" s="651"/>
      <c r="D17" s="651"/>
      <c r="E17" s="652"/>
      <c r="F17" s="787" t="s">
        <v>252</v>
      </c>
      <c r="G17" s="760"/>
      <c r="H17" s="760"/>
      <c r="I17" s="760"/>
      <c r="J17" s="760"/>
      <c r="K17" s="760"/>
      <c r="L17" s="760"/>
      <c r="M17" s="761"/>
      <c r="N17" s="17"/>
      <c r="O17" s="22"/>
      <c r="P17" s="21"/>
      <c r="Q17" s="21"/>
      <c r="R17" s="21"/>
      <c r="S17" s="19"/>
      <c r="T17" s="20"/>
      <c r="U17" s="20"/>
      <c r="V17" s="4"/>
      <c r="W17" s="4"/>
      <c r="X17" s="4"/>
      <c r="Y17" s="4"/>
      <c r="Z17" s="4"/>
    </row>
    <row r="18" spans="1:26" ht="33.75" customHeight="1" x14ac:dyDescent="0.3">
      <c r="A18" s="4"/>
      <c r="B18" s="774" t="s">
        <v>253</v>
      </c>
      <c r="C18" s="651"/>
      <c r="D18" s="651"/>
      <c r="E18" s="652"/>
      <c r="F18" s="787" t="s">
        <v>254</v>
      </c>
      <c r="G18" s="760"/>
      <c r="H18" s="760"/>
      <c r="I18" s="760"/>
      <c r="J18" s="760"/>
      <c r="K18" s="760"/>
      <c r="L18" s="760"/>
      <c r="M18" s="761"/>
      <c r="N18" s="17"/>
      <c r="O18" s="22"/>
      <c r="P18" s="21"/>
      <c r="Q18" s="21"/>
      <c r="R18" s="21"/>
      <c r="S18" s="19"/>
      <c r="T18" s="20"/>
      <c r="U18" s="20"/>
      <c r="V18" s="4"/>
      <c r="W18" s="4"/>
      <c r="X18" s="4"/>
      <c r="Y18" s="4"/>
      <c r="Z18" s="4"/>
    </row>
    <row r="19" spans="1:26" ht="33.75" customHeight="1" x14ac:dyDescent="0.3">
      <c r="A19" s="4"/>
      <c r="B19" s="774" t="s">
        <v>255</v>
      </c>
      <c r="C19" s="651"/>
      <c r="D19" s="651"/>
      <c r="E19" s="652"/>
      <c r="F19" s="759" t="s">
        <v>256</v>
      </c>
      <c r="G19" s="760"/>
      <c r="H19" s="760"/>
      <c r="I19" s="760"/>
      <c r="J19" s="760"/>
      <c r="K19" s="760"/>
      <c r="L19" s="760"/>
      <c r="M19" s="761"/>
      <c r="N19" s="764"/>
      <c r="O19" s="772"/>
      <c r="P19" s="21"/>
      <c r="Q19" s="21"/>
      <c r="R19" s="21"/>
      <c r="S19" s="19"/>
      <c r="T19" s="20"/>
      <c r="U19" s="20"/>
      <c r="V19" s="4"/>
      <c r="W19" s="4"/>
      <c r="X19" s="4"/>
      <c r="Y19" s="4"/>
      <c r="Z19" s="4"/>
    </row>
    <row r="20" spans="1:26" ht="33.75" customHeight="1" x14ac:dyDescent="0.3">
      <c r="A20" s="4"/>
      <c r="B20" s="774" t="s">
        <v>257</v>
      </c>
      <c r="C20" s="651"/>
      <c r="D20" s="651"/>
      <c r="E20" s="652"/>
      <c r="F20" s="759" t="s">
        <v>256</v>
      </c>
      <c r="G20" s="760"/>
      <c r="H20" s="760"/>
      <c r="I20" s="760"/>
      <c r="J20" s="760"/>
      <c r="K20" s="760"/>
      <c r="L20" s="760"/>
      <c r="M20" s="761"/>
      <c r="N20" s="765"/>
      <c r="O20" s="765"/>
      <c r="P20" s="21"/>
      <c r="Q20" s="21"/>
      <c r="R20" s="21"/>
      <c r="S20" s="19"/>
      <c r="T20" s="20"/>
      <c r="U20" s="20"/>
      <c r="V20" s="4"/>
      <c r="W20" s="4"/>
      <c r="X20" s="4"/>
      <c r="Y20" s="4"/>
      <c r="Z20" s="4"/>
    </row>
    <row r="21" spans="1:26" ht="33.75" customHeight="1" x14ac:dyDescent="0.25">
      <c r="A21" s="4"/>
      <c r="B21" s="774" t="s">
        <v>258</v>
      </c>
      <c r="C21" s="651"/>
      <c r="D21" s="651"/>
      <c r="E21" s="652"/>
      <c r="F21" s="759" t="s">
        <v>1219</v>
      </c>
      <c r="G21" s="762"/>
      <c r="H21" s="762"/>
      <c r="I21" s="762"/>
      <c r="J21" s="762"/>
      <c r="K21" s="762"/>
      <c r="L21" s="762"/>
      <c r="M21" s="763"/>
      <c r="N21" s="764"/>
      <c r="O21" s="766"/>
      <c r="P21" s="23"/>
      <c r="Q21" s="23"/>
      <c r="R21" s="23"/>
      <c r="S21" s="19"/>
      <c r="T21" s="20"/>
      <c r="U21" s="20"/>
      <c r="V21" s="4"/>
      <c r="W21" s="4"/>
      <c r="X21" s="4"/>
      <c r="Y21" s="4"/>
      <c r="Z21" s="4"/>
    </row>
    <row r="22" spans="1:26" ht="33.75" customHeight="1" x14ac:dyDescent="0.25">
      <c r="A22" s="4"/>
      <c r="B22" s="775" t="s">
        <v>259</v>
      </c>
      <c r="C22" s="776"/>
      <c r="D22" s="776"/>
      <c r="E22" s="777"/>
      <c r="F22" s="24" t="s">
        <v>260</v>
      </c>
      <c r="G22" s="767" t="s">
        <v>261</v>
      </c>
      <c r="H22" s="768"/>
      <c r="I22" s="768"/>
      <c r="J22" s="768"/>
      <c r="K22" s="768"/>
      <c r="L22" s="769">
        <v>2026</v>
      </c>
      <c r="M22" s="770"/>
      <c r="N22" s="765"/>
      <c r="O22" s="765"/>
      <c r="P22" s="23"/>
      <c r="Q22" s="23"/>
      <c r="R22" s="23"/>
      <c r="S22" s="19"/>
      <c r="T22" s="20"/>
      <c r="U22" s="20"/>
      <c r="V22" s="4"/>
      <c r="W22" s="4"/>
      <c r="X22" s="4"/>
      <c r="Y22" s="4"/>
      <c r="Z22" s="4"/>
    </row>
    <row r="23" spans="1:26" ht="33.75" customHeight="1" x14ac:dyDescent="0.25">
      <c r="A23" s="4"/>
      <c r="B23" s="778"/>
      <c r="C23" s="779"/>
      <c r="D23" s="779"/>
      <c r="E23" s="780"/>
      <c r="F23" s="25" t="s">
        <v>262</v>
      </c>
      <c r="G23" s="650" t="s">
        <v>1061</v>
      </c>
      <c r="H23" s="760"/>
      <c r="I23" s="760"/>
      <c r="J23" s="760"/>
      <c r="K23" s="761"/>
      <c r="L23" s="756"/>
      <c r="M23" s="771"/>
      <c r="N23" s="17"/>
      <c r="O23" s="26"/>
      <c r="P23" s="23"/>
      <c r="Q23" s="27"/>
      <c r="R23" s="27"/>
      <c r="S23" s="28"/>
      <c r="T23" s="20"/>
      <c r="U23" s="20"/>
      <c r="V23" s="4"/>
      <c r="W23" s="4"/>
      <c r="X23" s="4"/>
      <c r="Y23" s="4"/>
      <c r="Z23" s="4"/>
    </row>
    <row r="24" spans="1:26" ht="20.25" customHeight="1" x14ac:dyDescent="0.25">
      <c r="A24" s="4"/>
      <c r="B24" s="4"/>
      <c r="C24" s="4"/>
      <c r="D24" s="4"/>
      <c r="E24" s="4"/>
      <c r="F24" s="4"/>
      <c r="G24" s="4"/>
      <c r="H24" s="4"/>
      <c r="I24" s="4"/>
      <c r="J24" s="4"/>
      <c r="K24" s="4"/>
      <c r="L24" s="4"/>
      <c r="M24" s="4"/>
      <c r="N24" s="19"/>
      <c r="O24" s="23"/>
      <c r="P24" s="23"/>
      <c r="Q24" s="23"/>
      <c r="R24" s="23"/>
      <c r="S24" s="4"/>
      <c r="T24" s="4"/>
      <c r="U24" s="4"/>
      <c r="V24" s="4"/>
      <c r="W24" s="4"/>
      <c r="X24" s="4"/>
      <c r="Y24" s="4"/>
      <c r="Z24" s="4"/>
    </row>
    <row r="25" spans="1:26" ht="15.75" customHeight="1" x14ac:dyDescent="0.25">
      <c r="A25" s="4"/>
      <c r="B25" s="29"/>
      <c r="C25" s="29"/>
      <c r="D25" s="29"/>
      <c r="E25" s="29"/>
      <c r="F25" s="29"/>
      <c r="G25" s="29"/>
      <c r="H25" s="4"/>
      <c r="I25" s="782" t="s">
        <v>264</v>
      </c>
      <c r="J25" s="751"/>
      <c r="K25" s="751"/>
      <c r="L25" s="751"/>
      <c r="M25" s="752"/>
      <c r="N25" s="19"/>
      <c r="O25" s="23"/>
      <c r="P25" s="23"/>
      <c r="Q25" s="23"/>
      <c r="R25" s="23"/>
      <c r="S25" s="4"/>
      <c r="T25" s="4"/>
      <c r="U25" s="4"/>
      <c r="V25" s="4"/>
      <c r="W25" s="4"/>
      <c r="X25" s="4"/>
      <c r="Y25" s="4"/>
      <c r="Z25" s="4"/>
    </row>
    <row r="26" spans="1:26" ht="15.75" customHeight="1" x14ac:dyDescent="0.25">
      <c r="A26" s="4"/>
      <c r="B26" s="29"/>
      <c r="C26" s="29"/>
      <c r="D26" s="29"/>
      <c r="E26" s="29"/>
      <c r="F26" s="29"/>
      <c r="G26" s="29"/>
      <c r="H26" s="4"/>
      <c r="I26" s="753"/>
      <c r="J26" s="754"/>
      <c r="K26" s="754"/>
      <c r="L26" s="754"/>
      <c r="M26" s="755"/>
      <c r="N26" s="19"/>
      <c r="O26" s="23"/>
      <c r="P26" s="23"/>
      <c r="Q26" s="23"/>
      <c r="R26" s="23"/>
      <c r="S26" s="4"/>
      <c r="T26" s="4"/>
      <c r="U26" s="4"/>
      <c r="V26" s="4"/>
      <c r="W26" s="4"/>
      <c r="X26" s="4"/>
      <c r="Y26" s="4"/>
      <c r="Z26" s="4"/>
    </row>
    <row r="27" spans="1:26" ht="19.5" customHeight="1" x14ac:dyDescent="0.25">
      <c r="A27" s="4"/>
      <c r="B27" s="30"/>
      <c r="C27" s="30"/>
      <c r="D27" s="30"/>
      <c r="E27" s="30"/>
      <c r="F27" s="30"/>
      <c r="G27" s="30"/>
      <c r="H27" s="4"/>
      <c r="I27" s="756"/>
      <c r="J27" s="757"/>
      <c r="K27" s="757"/>
      <c r="L27" s="757"/>
      <c r="M27" s="758"/>
      <c r="N27" s="19"/>
      <c r="O27" s="773"/>
      <c r="P27" s="751"/>
      <c r="Q27" s="751"/>
      <c r="R27" s="752"/>
      <c r="S27" s="4"/>
      <c r="T27" s="4"/>
      <c r="U27" s="4"/>
      <c r="V27" s="4"/>
      <c r="W27" s="4"/>
      <c r="X27" s="4"/>
      <c r="Y27" s="4"/>
      <c r="Z27" s="4"/>
    </row>
    <row r="28" spans="1:26" ht="20.25" customHeight="1" x14ac:dyDescent="0.25">
      <c r="A28" s="4"/>
      <c r="B28" s="30"/>
      <c r="C28" s="31"/>
      <c r="D28" s="31"/>
      <c r="E28" s="31"/>
      <c r="F28" s="31"/>
      <c r="G28" s="31"/>
      <c r="H28" s="4"/>
      <c r="I28" s="783" t="s">
        <v>265</v>
      </c>
      <c r="J28" s="751"/>
      <c r="K28" s="751"/>
      <c r="L28" s="751"/>
      <c r="M28" s="752"/>
      <c r="N28" s="16"/>
      <c r="O28" s="756"/>
      <c r="P28" s="757"/>
      <c r="Q28" s="757"/>
      <c r="R28" s="758"/>
      <c r="S28" s="4"/>
      <c r="T28" s="4"/>
      <c r="U28" s="4"/>
      <c r="V28" s="4"/>
      <c r="W28" s="4"/>
      <c r="X28" s="4"/>
      <c r="Y28" s="4"/>
      <c r="Z28" s="4"/>
    </row>
    <row r="29" spans="1:26" ht="20.25" customHeight="1" x14ac:dyDescent="0.25">
      <c r="A29" s="4"/>
      <c r="B29" s="781" t="s">
        <v>266</v>
      </c>
      <c r="C29" s="751"/>
      <c r="D29" s="751"/>
      <c r="E29" s="751"/>
      <c r="F29" s="751"/>
      <c r="G29" s="752"/>
      <c r="H29" s="4"/>
      <c r="I29" s="753"/>
      <c r="J29" s="754"/>
      <c r="K29" s="754"/>
      <c r="L29" s="754"/>
      <c r="M29" s="755"/>
      <c r="N29" s="16"/>
      <c r="O29" s="29"/>
      <c r="P29" s="29"/>
      <c r="Q29" s="29"/>
      <c r="R29" s="29"/>
      <c r="S29" s="4"/>
      <c r="T29" s="4"/>
      <c r="U29" s="4"/>
      <c r="V29" s="4"/>
      <c r="W29" s="4"/>
      <c r="X29" s="4"/>
      <c r="Y29" s="4"/>
      <c r="Z29" s="4"/>
    </row>
    <row r="30" spans="1:26" ht="15.75" customHeight="1" x14ac:dyDescent="0.25">
      <c r="A30" s="4"/>
      <c r="B30" s="753"/>
      <c r="C30" s="754"/>
      <c r="D30" s="754"/>
      <c r="E30" s="754"/>
      <c r="F30" s="754"/>
      <c r="G30" s="755"/>
      <c r="H30" s="4"/>
      <c r="I30" s="756"/>
      <c r="J30" s="757"/>
      <c r="K30" s="757"/>
      <c r="L30" s="757"/>
      <c r="M30" s="758"/>
      <c r="N30" s="19"/>
      <c r="O30" s="23"/>
      <c r="P30" s="23"/>
      <c r="Q30" s="23"/>
      <c r="R30" s="23"/>
      <c r="S30" s="4"/>
      <c r="T30" s="4"/>
      <c r="U30" s="4"/>
      <c r="V30" s="4"/>
      <c r="W30" s="4"/>
      <c r="X30" s="4"/>
      <c r="Y30" s="4"/>
      <c r="Z30" s="4"/>
    </row>
    <row r="31" spans="1:26" ht="5.25" customHeight="1" x14ac:dyDescent="0.25">
      <c r="A31" s="4"/>
      <c r="B31" s="753"/>
      <c r="C31" s="754"/>
      <c r="D31" s="754"/>
      <c r="E31" s="754"/>
      <c r="F31" s="754"/>
      <c r="G31" s="755"/>
      <c r="H31" s="4"/>
      <c r="I31" s="32"/>
      <c r="J31" s="33"/>
      <c r="K31" s="32"/>
      <c r="L31" s="32"/>
      <c r="M31" s="32"/>
      <c r="N31" s="19"/>
      <c r="O31" s="23"/>
      <c r="P31" s="23"/>
      <c r="Q31" s="23"/>
      <c r="R31" s="23"/>
      <c r="S31" s="4"/>
      <c r="T31" s="4"/>
      <c r="U31" s="4"/>
      <c r="V31" s="4"/>
      <c r="W31" s="4"/>
      <c r="X31" s="4"/>
      <c r="Y31" s="4"/>
      <c r="Z31" s="4"/>
    </row>
    <row r="32" spans="1:26" ht="15.75" customHeight="1" x14ac:dyDescent="0.25">
      <c r="A32" s="4"/>
      <c r="B32" s="753"/>
      <c r="C32" s="754"/>
      <c r="D32" s="754"/>
      <c r="E32" s="754"/>
      <c r="F32" s="754"/>
      <c r="G32" s="755"/>
      <c r="H32" s="4"/>
      <c r="I32" s="784" t="s">
        <v>267</v>
      </c>
      <c r="J32" s="785"/>
      <c r="K32" s="785"/>
      <c r="L32" s="785"/>
      <c r="M32" s="786"/>
      <c r="N32" s="19"/>
      <c r="O32" s="23"/>
      <c r="P32" s="23"/>
      <c r="Q32" s="23"/>
      <c r="R32" s="23"/>
      <c r="S32" s="4"/>
      <c r="T32" s="4"/>
      <c r="U32" s="4"/>
      <c r="V32" s="4"/>
      <c r="W32" s="4"/>
      <c r="X32" s="4"/>
      <c r="Y32" s="4"/>
      <c r="Z32" s="4"/>
    </row>
    <row r="33" spans="1:26" ht="15.75" customHeight="1" x14ac:dyDescent="0.25">
      <c r="A33" s="34"/>
      <c r="B33" s="753"/>
      <c r="C33" s="754"/>
      <c r="D33" s="754"/>
      <c r="E33" s="754"/>
      <c r="F33" s="754"/>
      <c r="G33" s="755"/>
      <c r="H33" s="34"/>
      <c r="I33" s="784" t="s">
        <v>268</v>
      </c>
      <c r="J33" s="785"/>
      <c r="K33" s="785"/>
      <c r="L33" s="785"/>
      <c r="M33" s="786"/>
      <c r="N33" s="34"/>
      <c r="O33" s="35"/>
      <c r="P33" s="35"/>
      <c r="Q33" s="35"/>
      <c r="R33" s="35"/>
      <c r="S33" s="34"/>
      <c r="T33" s="34"/>
      <c r="U33" s="34"/>
      <c r="V33" s="34"/>
      <c r="W33" s="34"/>
      <c r="X33" s="34"/>
      <c r="Y33" s="34"/>
      <c r="Z33" s="34"/>
    </row>
    <row r="34" spans="1:26" ht="15.75" customHeight="1" x14ac:dyDescent="0.25">
      <c r="A34" s="4"/>
      <c r="B34" s="756"/>
      <c r="C34" s="757"/>
      <c r="D34" s="757"/>
      <c r="E34" s="757"/>
      <c r="F34" s="757"/>
      <c r="G34" s="758"/>
      <c r="H34" s="4"/>
      <c r="I34" s="784" t="s">
        <v>269</v>
      </c>
      <c r="J34" s="785"/>
      <c r="K34" s="785"/>
      <c r="L34" s="785"/>
      <c r="M34" s="786"/>
      <c r="N34" s="19"/>
      <c r="O34" s="23"/>
      <c r="P34" s="23"/>
      <c r="Q34" s="23"/>
      <c r="R34" s="23"/>
      <c r="S34" s="4"/>
      <c r="T34" s="4"/>
      <c r="U34" s="4"/>
      <c r="V34" s="4"/>
      <c r="W34" s="4"/>
      <c r="X34" s="4"/>
      <c r="Y34" s="4"/>
      <c r="Z34" s="4"/>
    </row>
    <row r="35" spans="1:26" ht="8.25" customHeight="1" x14ac:dyDescent="0.3">
      <c r="A35" s="4"/>
      <c r="B35" s="30"/>
      <c r="C35" s="36"/>
      <c r="D35" s="36"/>
      <c r="E35" s="36"/>
      <c r="F35" s="36"/>
      <c r="G35" s="36"/>
      <c r="H35" s="4"/>
      <c r="I35" s="37"/>
      <c r="J35" s="38"/>
      <c r="K35" s="37"/>
      <c r="L35" s="37"/>
      <c r="M35" s="37"/>
      <c r="N35" s="19"/>
      <c r="O35" s="23"/>
      <c r="P35" s="23"/>
      <c r="Q35" s="23"/>
      <c r="R35" s="23"/>
      <c r="S35" s="4"/>
      <c r="T35" s="4"/>
      <c r="U35" s="4"/>
      <c r="V35" s="4"/>
      <c r="W35" s="4"/>
      <c r="X35" s="4"/>
      <c r="Y35" s="4"/>
      <c r="Z35" s="4"/>
    </row>
    <row r="36" spans="1:26" ht="25.5" customHeight="1" x14ac:dyDescent="0.25">
      <c r="A36" s="4"/>
      <c r="B36" s="30"/>
      <c r="C36" s="39"/>
      <c r="D36" s="39"/>
      <c r="E36" s="39"/>
      <c r="F36" s="39"/>
      <c r="G36" s="39"/>
      <c r="H36" s="4"/>
      <c r="I36" s="750" t="s">
        <v>270</v>
      </c>
      <c r="J36" s="751"/>
      <c r="K36" s="751"/>
      <c r="L36" s="751"/>
      <c r="M36" s="752"/>
      <c r="N36" s="19"/>
      <c r="O36" s="23"/>
      <c r="P36" s="23"/>
      <c r="Q36" s="23"/>
      <c r="R36" s="23"/>
      <c r="S36" s="4"/>
      <c r="T36" s="4"/>
      <c r="U36" s="4"/>
      <c r="V36" s="4"/>
      <c r="W36" s="4"/>
      <c r="X36" s="4"/>
      <c r="Y36" s="4"/>
      <c r="Z36" s="4"/>
    </row>
    <row r="37" spans="1:26" ht="15.75" customHeight="1" x14ac:dyDescent="0.25">
      <c r="A37" s="4"/>
      <c r="B37" s="30"/>
      <c r="C37" s="39"/>
      <c r="D37" s="39"/>
      <c r="E37" s="39"/>
      <c r="F37" s="39"/>
      <c r="G37" s="39"/>
      <c r="H37" s="4"/>
      <c r="I37" s="753"/>
      <c r="J37" s="754"/>
      <c r="K37" s="754"/>
      <c r="L37" s="754"/>
      <c r="M37" s="755"/>
      <c r="N37" s="19"/>
      <c r="O37" s="23"/>
      <c r="P37" s="23"/>
      <c r="Q37" s="23"/>
      <c r="R37" s="23"/>
      <c r="S37" s="4"/>
      <c r="T37" s="4"/>
      <c r="U37" s="4"/>
      <c r="V37" s="4"/>
      <c r="W37" s="4"/>
      <c r="X37" s="4"/>
      <c r="Y37" s="4"/>
      <c r="Z37" s="4"/>
    </row>
    <row r="38" spans="1:26" ht="15.75" customHeight="1" x14ac:dyDescent="0.25">
      <c r="A38" s="4"/>
      <c r="B38" s="30"/>
      <c r="C38" s="39"/>
      <c r="D38" s="39"/>
      <c r="E38" s="39"/>
      <c r="F38" s="39"/>
      <c r="G38" s="39"/>
      <c r="H38" s="4"/>
      <c r="I38" s="756"/>
      <c r="J38" s="757"/>
      <c r="K38" s="757"/>
      <c r="L38" s="757"/>
      <c r="M38" s="758"/>
      <c r="N38" s="19"/>
      <c r="O38" s="23"/>
      <c r="P38" s="23"/>
      <c r="Q38" s="23"/>
      <c r="R38" s="23"/>
      <c r="S38" s="4"/>
      <c r="T38" s="4"/>
      <c r="U38" s="4"/>
      <c r="V38" s="4"/>
      <c r="W38" s="4"/>
      <c r="X38" s="4"/>
      <c r="Y38" s="4"/>
      <c r="Z38" s="4"/>
    </row>
    <row r="39" spans="1:26" ht="15.75" customHeight="1" x14ac:dyDescent="0.25">
      <c r="A39" s="4"/>
      <c r="B39" s="4"/>
      <c r="C39" s="4"/>
      <c r="D39" s="4"/>
      <c r="E39" s="4"/>
      <c r="F39" s="4"/>
      <c r="G39" s="4"/>
      <c r="H39" s="4"/>
      <c r="I39" s="4"/>
      <c r="J39" s="4"/>
      <c r="K39" s="4"/>
      <c r="L39" s="40"/>
      <c r="M39" s="4"/>
      <c r="N39" s="19"/>
      <c r="O39" s="41"/>
      <c r="P39" s="41"/>
      <c r="Q39" s="41"/>
      <c r="R39" s="41"/>
      <c r="S39" s="4"/>
      <c r="T39" s="4"/>
      <c r="U39" s="4"/>
      <c r="V39" s="4"/>
      <c r="W39" s="4"/>
      <c r="X39" s="4"/>
      <c r="Y39" s="4"/>
      <c r="Z39" s="4"/>
    </row>
    <row r="40" spans="1:26" ht="15.75" customHeight="1" x14ac:dyDescent="0.25">
      <c r="A40" s="4"/>
      <c r="B40" s="4"/>
      <c r="C40" s="4"/>
      <c r="D40" s="4"/>
      <c r="E40" s="4"/>
      <c r="F40" s="4"/>
      <c r="G40" s="4"/>
      <c r="H40" s="4"/>
      <c r="I40" s="4"/>
      <c r="J40" s="4"/>
      <c r="K40" s="4"/>
      <c r="L40" s="40"/>
      <c r="M40" s="4"/>
      <c r="N40" s="19"/>
      <c r="O40" s="13"/>
      <c r="P40" s="13"/>
      <c r="Q40" s="13"/>
      <c r="R40" s="13"/>
      <c r="S40" s="4"/>
      <c r="T40" s="4"/>
      <c r="U40" s="4"/>
      <c r="V40" s="4"/>
      <c r="W40" s="4"/>
      <c r="X40" s="4"/>
      <c r="Y40" s="4"/>
      <c r="Z40" s="4"/>
    </row>
    <row r="41" spans="1:26" ht="15.75" hidden="1" customHeight="1" x14ac:dyDescent="0.25">
      <c r="A41" s="4"/>
      <c r="B41" s="4"/>
      <c r="C41" s="4"/>
      <c r="D41" s="4"/>
      <c r="E41" s="4"/>
      <c r="F41" s="4"/>
      <c r="G41" s="4"/>
      <c r="H41" s="4"/>
      <c r="I41" s="4"/>
      <c r="J41" s="4"/>
      <c r="K41" s="4"/>
      <c r="L41" s="40"/>
      <c r="M41" s="4"/>
      <c r="N41" s="19"/>
      <c r="O41" s="13"/>
      <c r="P41" s="13"/>
      <c r="Q41" s="13"/>
      <c r="R41" s="13"/>
      <c r="S41" s="4"/>
      <c r="T41" s="4"/>
      <c r="U41" s="4"/>
      <c r="V41" s="4"/>
      <c r="W41" s="4"/>
      <c r="X41" s="4"/>
      <c r="Y41" s="4"/>
      <c r="Z41" s="4"/>
    </row>
    <row r="42" spans="1:26" ht="15.75" hidden="1" customHeight="1" x14ac:dyDescent="0.25">
      <c r="A42" s="4"/>
      <c r="B42" s="4"/>
      <c r="C42" s="4"/>
      <c r="D42" s="4"/>
      <c r="E42" s="4"/>
      <c r="F42" s="4"/>
      <c r="G42" s="4"/>
      <c r="H42" s="4"/>
      <c r="I42" s="4"/>
      <c r="J42" s="4"/>
      <c r="K42" s="4"/>
      <c r="L42" s="4"/>
      <c r="M42" s="4"/>
      <c r="N42" s="19"/>
      <c r="O42" s="13"/>
      <c r="P42" s="13"/>
      <c r="Q42" s="13"/>
      <c r="R42" s="13"/>
      <c r="S42" s="4"/>
      <c r="T42" s="4"/>
      <c r="U42" s="4"/>
      <c r="V42" s="4"/>
      <c r="W42" s="4"/>
      <c r="X42" s="4"/>
      <c r="Y42" s="4"/>
      <c r="Z42" s="4"/>
    </row>
    <row r="43" spans="1:26" ht="15.75" hidden="1" customHeight="1" x14ac:dyDescent="0.25">
      <c r="A43" s="4"/>
      <c r="B43" s="4"/>
      <c r="C43" s="4"/>
      <c r="D43" s="4"/>
      <c r="E43" s="4"/>
      <c r="F43" s="4"/>
      <c r="G43" s="4"/>
      <c r="H43" s="4"/>
      <c r="I43" s="4"/>
      <c r="J43" s="4"/>
      <c r="K43" s="4"/>
      <c r="L43" s="4"/>
      <c r="M43" s="4"/>
      <c r="N43" s="19"/>
      <c r="O43" s="13"/>
      <c r="P43" s="13"/>
      <c r="Q43" s="13"/>
      <c r="R43" s="13"/>
      <c r="S43" s="4"/>
      <c r="T43" s="4"/>
      <c r="U43" s="4"/>
      <c r="V43" s="4"/>
      <c r="W43" s="4"/>
      <c r="X43" s="4"/>
      <c r="Y43" s="4"/>
      <c r="Z43" s="4"/>
    </row>
    <row r="44" spans="1:26" ht="15.75" hidden="1" customHeight="1" x14ac:dyDescent="0.25">
      <c r="A44" s="4"/>
      <c r="B44" s="4"/>
      <c r="C44" s="4"/>
      <c r="D44" s="4"/>
      <c r="E44" s="4"/>
      <c r="F44" s="4"/>
      <c r="G44" s="4"/>
      <c r="H44" s="4"/>
      <c r="I44" s="4"/>
      <c r="J44" s="4"/>
      <c r="K44" s="4"/>
      <c r="L44" s="4"/>
      <c r="M44" s="4"/>
      <c r="N44" s="4"/>
      <c r="O44" s="13"/>
      <c r="P44" s="13"/>
      <c r="Q44" s="13"/>
      <c r="R44" s="13"/>
      <c r="S44" s="4"/>
      <c r="T44" s="4"/>
      <c r="U44" s="4"/>
      <c r="V44" s="4"/>
      <c r="W44" s="4"/>
      <c r="X44" s="4"/>
      <c r="Y44" s="4"/>
      <c r="Z44" s="4"/>
    </row>
    <row r="45" spans="1:26" ht="15.75" hidden="1" customHeight="1" x14ac:dyDescent="0.25">
      <c r="A45" s="4"/>
      <c r="B45" s="4"/>
      <c r="C45" s="4"/>
      <c r="D45" s="4"/>
      <c r="E45" s="4"/>
      <c r="F45" s="4"/>
      <c r="G45" s="4"/>
      <c r="H45" s="4"/>
      <c r="I45" s="4"/>
      <c r="J45" s="4"/>
      <c r="K45" s="4"/>
      <c r="L45" s="4"/>
      <c r="M45" s="4"/>
      <c r="N45" s="4"/>
      <c r="O45" s="13"/>
      <c r="P45" s="13"/>
      <c r="Q45" s="13"/>
      <c r="R45" s="13"/>
      <c r="S45" s="4"/>
      <c r="T45" s="4"/>
      <c r="U45" s="4"/>
      <c r="V45" s="4"/>
      <c r="W45" s="4"/>
      <c r="X45" s="4"/>
      <c r="Y45" s="4"/>
      <c r="Z45" s="4"/>
    </row>
    <row r="46" spans="1:26" ht="15.75" hidden="1" customHeight="1" x14ac:dyDescent="0.25">
      <c r="A46" s="4"/>
      <c r="B46" s="4"/>
      <c r="C46" s="4"/>
      <c r="D46" s="4"/>
      <c r="E46" s="4"/>
      <c r="F46" s="4"/>
      <c r="G46" s="4"/>
      <c r="H46" s="4"/>
      <c r="I46" s="4"/>
      <c r="J46" s="4"/>
      <c r="K46" s="4"/>
      <c r="L46" s="4"/>
      <c r="M46" s="4"/>
      <c r="N46" s="4"/>
      <c r="O46" s="13"/>
      <c r="P46" s="13"/>
      <c r="Q46" s="13"/>
      <c r="R46" s="13"/>
      <c r="S46" s="4"/>
      <c r="T46" s="4"/>
      <c r="U46" s="4"/>
      <c r="V46" s="4"/>
      <c r="W46" s="4"/>
      <c r="X46" s="4"/>
      <c r="Y46" s="4"/>
      <c r="Z46" s="4"/>
    </row>
    <row r="47" spans="1:26" ht="15.75" hidden="1" customHeight="1" x14ac:dyDescent="0.25">
      <c r="A47" s="4"/>
      <c r="B47" s="4"/>
      <c r="C47" s="4"/>
      <c r="D47" s="4"/>
      <c r="E47" s="4"/>
      <c r="F47" s="4"/>
      <c r="G47" s="4"/>
      <c r="H47" s="4"/>
      <c r="I47" s="4"/>
      <c r="J47" s="4"/>
      <c r="K47" s="4"/>
      <c r="L47" s="4"/>
      <c r="M47" s="4"/>
      <c r="N47" s="4"/>
      <c r="O47" s="13"/>
      <c r="P47" s="13"/>
      <c r="Q47" s="13"/>
      <c r="R47" s="13"/>
      <c r="S47" s="4"/>
      <c r="T47" s="4"/>
      <c r="U47" s="4"/>
      <c r="V47" s="4"/>
      <c r="W47" s="4"/>
      <c r="X47" s="4"/>
      <c r="Y47" s="4"/>
      <c r="Z47" s="4"/>
    </row>
    <row r="48" spans="1:26" ht="15.75" hidden="1" customHeight="1" x14ac:dyDescent="0.25">
      <c r="A48" s="4"/>
      <c r="B48" s="4"/>
      <c r="C48" s="4"/>
      <c r="D48" s="4"/>
      <c r="E48" s="4"/>
      <c r="F48" s="4"/>
      <c r="G48" s="4"/>
      <c r="H48" s="4"/>
      <c r="I48" s="4"/>
      <c r="J48" s="4"/>
      <c r="K48" s="4"/>
      <c r="L48" s="4"/>
      <c r="M48" s="4"/>
      <c r="N48" s="4"/>
      <c r="O48" s="13"/>
      <c r="P48" s="13"/>
      <c r="Q48" s="13"/>
      <c r="R48" s="13"/>
      <c r="S48" s="4"/>
      <c r="T48" s="4"/>
      <c r="U48" s="4"/>
      <c r="V48" s="4"/>
      <c r="W48" s="4"/>
      <c r="X48" s="4"/>
      <c r="Y48" s="4"/>
      <c r="Z48" s="4"/>
    </row>
    <row r="49" spans="1:26" ht="15.75" hidden="1" customHeight="1" x14ac:dyDescent="0.25">
      <c r="A49" s="4"/>
      <c r="B49" s="4"/>
      <c r="C49" s="4"/>
      <c r="D49" s="4"/>
      <c r="E49" s="4"/>
      <c r="F49" s="4"/>
      <c r="G49" s="4"/>
      <c r="H49" s="4"/>
      <c r="I49" s="4"/>
      <c r="J49" s="4"/>
      <c r="K49" s="4"/>
      <c r="L49" s="4"/>
      <c r="M49" s="4"/>
      <c r="N49" s="4"/>
      <c r="O49" s="13"/>
      <c r="P49" s="13"/>
      <c r="Q49" s="13"/>
      <c r="R49" s="13"/>
      <c r="S49" s="4"/>
      <c r="T49" s="4"/>
      <c r="U49" s="4"/>
      <c r="V49" s="4"/>
      <c r="W49" s="4"/>
      <c r="X49" s="4"/>
      <c r="Y49" s="4"/>
      <c r="Z49" s="4"/>
    </row>
    <row r="50" spans="1:26" ht="15.75" hidden="1" customHeight="1" x14ac:dyDescent="0.25">
      <c r="A50" s="4"/>
      <c r="B50" s="4"/>
      <c r="C50" s="4"/>
      <c r="D50" s="4"/>
      <c r="E50" s="4"/>
      <c r="F50" s="4"/>
      <c r="G50" s="4"/>
      <c r="H50" s="4"/>
      <c r="I50" s="4"/>
      <c r="J50" s="4"/>
      <c r="K50" s="4"/>
      <c r="L50" s="4"/>
      <c r="M50" s="4"/>
      <c r="N50" s="4"/>
      <c r="O50" s="13"/>
      <c r="P50" s="13"/>
      <c r="Q50" s="13"/>
      <c r="R50" s="13"/>
      <c r="S50" s="4"/>
      <c r="T50" s="4"/>
      <c r="U50" s="4"/>
      <c r="V50" s="4"/>
      <c r="W50" s="4"/>
      <c r="X50" s="4"/>
      <c r="Y50" s="4"/>
      <c r="Z50" s="4"/>
    </row>
    <row r="51" spans="1:26" ht="15.75" hidden="1" customHeight="1" x14ac:dyDescent="0.25">
      <c r="A51" s="4"/>
      <c r="B51" s="4"/>
      <c r="C51" s="4"/>
      <c r="D51" s="4"/>
      <c r="E51" s="4"/>
      <c r="F51" s="4"/>
      <c r="G51" s="4"/>
      <c r="H51" s="4"/>
      <c r="I51" s="4"/>
      <c r="J51" s="4"/>
      <c r="K51" s="4"/>
      <c r="L51" s="4"/>
      <c r="M51" s="4"/>
      <c r="N51" s="4"/>
      <c r="O51" s="13"/>
      <c r="P51" s="13"/>
      <c r="Q51" s="13"/>
      <c r="R51" s="13"/>
      <c r="S51" s="4"/>
      <c r="T51" s="4"/>
      <c r="U51" s="4"/>
      <c r="V51" s="4"/>
      <c r="W51" s="4"/>
      <c r="X51" s="4"/>
      <c r="Y51" s="4"/>
      <c r="Z51" s="4"/>
    </row>
    <row r="52" spans="1:26" ht="15.75" hidden="1" customHeight="1" x14ac:dyDescent="0.25">
      <c r="A52" s="4"/>
      <c r="B52" s="4"/>
      <c r="C52" s="4"/>
      <c r="D52" s="4"/>
      <c r="E52" s="4"/>
      <c r="F52" s="4"/>
      <c r="G52" s="4"/>
      <c r="H52" s="4"/>
      <c r="I52" s="4"/>
      <c r="J52" s="4"/>
      <c r="K52" s="4"/>
      <c r="L52" s="4"/>
      <c r="M52" s="4"/>
      <c r="N52" s="4"/>
      <c r="O52" s="13"/>
      <c r="P52" s="13"/>
      <c r="Q52" s="13"/>
      <c r="R52" s="13"/>
      <c r="S52" s="4"/>
      <c r="T52" s="4"/>
      <c r="U52" s="4"/>
      <c r="V52" s="4"/>
      <c r="W52" s="4"/>
      <c r="X52" s="4"/>
      <c r="Y52" s="4"/>
      <c r="Z52" s="4"/>
    </row>
    <row r="53" spans="1:26" ht="15.75" hidden="1" customHeight="1" x14ac:dyDescent="0.25">
      <c r="A53" s="4"/>
      <c r="B53" s="4"/>
      <c r="C53" s="4"/>
      <c r="D53" s="4"/>
      <c r="E53" s="4"/>
      <c r="F53" s="4"/>
      <c r="G53" s="4"/>
      <c r="H53" s="4"/>
      <c r="I53" s="4"/>
      <c r="J53" s="4"/>
      <c r="K53" s="4"/>
      <c r="L53" s="4"/>
      <c r="M53" s="4"/>
      <c r="N53" s="4"/>
      <c r="O53" s="13"/>
      <c r="P53" s="13"/>
      <c r="Q53" s="13"/>
      <c r="R53" s="13"/>
      <c r="S53" s="4"/>
      <c r="T53" s="4"/>
      <c r="U53" s="4"/>
      <c r="V53" s="4"/>
      <c r="W53" s="4"/>
      <c r="X53" s="4"/>
      <c r="Y53" s="4"/>
      <c r="Z53" s="4"/>
    </row>
    <row r="54" spans="1:26" ht="15.75" hidden="1" customHeight="1" x14ac:dyDescent="0.25">
      <c r="A54" s="4"/>
      <c r="B54" s="4"/>
      <c r="C54" s="4"/>
      <c r="D54" s="4"/>
      <c r="E54" s="4"/>
      <c r="F54" s="4"/>
      <c r="G54" s="4"/>
      <c r="H54" s="4"/>
      <c r="I54" s="4"/>
      <c r="J54" s="4"/>
      <c r="K54" s="4"/>
      <c r="L54" s="4"/>
      <c r="M54" s="4"/>
      <c r="N54" s="4"/>
      <c r="O54" s="13"/>
      <c r="P54" s="13"/>
      <c r="Q54" s="13"/>
      <c r="R54" s="13"/>
      <c r="S54" s="4"/>
      <c r="T54" s="4"/>
      <c r="U54" s="4"/>
      <c r="V54" s="4"/>
      <c r="W54" s="4"/>
      <c r="X54" s="4"/>
      <c r="Y54" s="4"/>
      <c r="Z54" s="4"/>
    </row>
    <row r="55" spans="1:26" ht="15.75" hidden="1" customHeight="1" x14ac:dyDescent="0.25">
      <c r="A55" s="4"/>
      <c r="B55" s="4"/>
      <c r="C55" s="4"/>
      <c r="D55" s="4"/>
      <c r="E55" s="4"/>
      <c r="F55" s="4"/>
      <c r="G55" s="4"/>
      <c r="H55" s="4"/>
      <c r="I55" s="4"/>
      <c r="J55" s="4"/>
      <c r="K55" s="4"/>
      <c r="L55" s="4"/>
      <c r="M55" s="4"/>
      <c r="N55" s="4"/>
      <c r="O55" s="13"/>
      <c r="P55" s="13"/>
      <c r="Q55" s="13"/>
      <c r="R55" s="13"/>
      <c r="S55" s="4"/>
      <c r="T55" s="4"/>
      <c r="U55" s="4"/>
      <c r="V55" s="4"/>
      <c r="W55" s="4"/>
      <c r="X55" s="4"/>
      <c r="Y55" s="4"/>
      <c r="Z55" s="4"/>
    </row>
    <row r="56" spans="1:26" ht="15.75" hidden="1" customHeight="1" x14ac:dyDescent="0.25">
      <c r="A56" s="4"/>
      <c r="B56" s="4"/>
      <c r="C56" s="4"/>
      <c r="D56" s="4"/>
      <c r="E56" s="4"/>
      <c r="F56" s="4"/>
      <c r="G56" s="4"/>
      <c r="H56" s="4"/>
      <c r="I56" s="4"/>
      <c r="J56" s="4"/>
      <c r="K56" s="4"/>
      <c r="L56" s="4"/>
      <c r="M56" s="4"/>
      <c r="N56" s="4"/>
      <c r="O56" s="13"/>
      <c r="P56" s="13"/>
      <c r="Q56" s="13"/>
      <c r="R56" s="13"/>
      <c r="S56" s="4"/>
      <c r="T56" s="4"/>
      <c r="U56" s="4"/>
      <c r="V56" s="4"/>
      <c r="W56" s="4"/>
      <c r="X56" s="4"/>
      <c r="Y56" s="4"/>
      <c r="Z56" s="4"/>
    </row>
    <row r="57" spans="1:26" ht="15.75" hidden="1" customHeight="1" x14ac:dyDescent="0.25">
      <c r="A57" s="4"/>
      <c r="B57" s="4"/>
      <c r="C57" s="4"/>
      <c r="D57" s="4"/>
      <c r="E57" s="4"/>
      <c r="F57" s="4"/>
      <c r="G57" s="4"/>
      <c r="H57" s="4"/>
      <c r="I57" s="4"/>
      <c r="J57" s="4"/>
      <c r="K57" s="4"/>
      <c r="L57" s="4"/>
      <c r="M57" s="4"/>
      <c r="N57" s="4"/>
      <c r="O57" s="13"/>
      <c r="P57" s="13"/>
      <c r="Q57" s="13"/>
      <c r="R57" s="13"/>
      <c r="S57" s="4"/>
      <c r="T57" s="4"/>
      <c r="U57" s="4"/>
      <c r="V57" s="4"/>
      <c r="W57" s="4"/>
      <c r="X57" s="4"/>
      <c r="Y57" s="4"/>
      <c r="Z57" s="4"/>
    </row>
    <row r="58" spans="1:26" ht="15.75" hidden="1" customHeight="1" x14ac:dyDescent="0.25">
      <c r="A58" s="4"/>
      <c r="B58" s="4"/>
      <c r="C58" s="4"/>
      <c r="D58" s="4"/>
      <c r="E58" s="4"/>
      <c r="F58" s="4"/>
      <c r="G58" s="4"/>
      <c r="H58" s="4"/>
      <c r="I58" s="4"/>
      <c r="J58" s="4"/>
      <c r="K58" s="4"/>
      <c r="L58" s="4"/>
      <c r="M58" s="4"/>
      <c r="N58" s="4"/>
      <c r="O58" s="13"/>
      <c r="P58" s="13"/>
      <c r="Q58" s="13"/>
      <c r="R58" s="13"/>
      <c r="S58" s="4"/>
      <c r="T58" s="4"/>
      <c r="U58" s="4"/>
      <c r="V58" s="4"/>
      <c r="W58" s="4"/>
      <c r="X58" s="4"/>
      <c r="Y58" s="4"/>
      <c r="Z58" s="4"/>
    </row>
    <row r="59" spans="1:26" ht="15.75" hidden="1" customHeight="1" x14ac:dyDescent="0.25">
      <c r="A59" s="4"/>
      <c r="B59" s="4"/>
      <c r="C59" s="4"/>
      <c r="D59" s="4"/>
      <c r="E59" s="4"/>
      <c r="F59" s="4"/>
      <c r="G59" s="4"/>
      <c r="H59" s="4"/>
      <c r="I59" s="4"/>
      <c r="J59" s="4"/>
      <c r="K59" s="4"/>
      <c r="L59" s="4"/>
      <c r="M59" s="4"/>
      <c r="N59" s="4"/>
      <c r="O59" s="13"/>
      <c r="P59" s="13"/>
      <c r="Q59" s="13"/>
      <c r="R59" s="13"/>
      <c r="S59" s="4"/>
      <c r="T59" s="4"/>
      <c r="U59" s="4"/>
      <c r="V59" s="4"/>
      <c r="W59" s="4"/>
      <c r="X59" s="4"/>
      <c r="Y59" s="4"/>
      <c r="Z59" s="4"/>
    </row>
    <row r="60" spans="1:26" ht="15.75" hidden="1" customHeight="1" x14ac:dyDescent="0.25">
      <c r="A60" s="4"/>
      <c r="B60" s="4"/>
      <c r="C60" s="4"/>
      <c r="D60" s="4"/>
      <c r="E60" s="4"/>
      <c r="F60" s="4"/>
      <c r="G60" s="4"/>
      <c r="H60" s="4"/>
      <c r="I60" s="4"/>
      <c r="J60" s="4"/>
      <c r="K60" s="4"/>
      <c r="L60" s="4"/>
      <c r="M60" s="4"/>
      <c r="N60" s="4"/>
      <c r="O60" s="13"/>
      <c r="P60" s="13"/>
      <c r="Q60" s="13"/>
      <c r="R60" s="13"/>
      <c r="S60" s="4"/>
      <c r="T60" s="4"/>
      <c r="U60" s="4"/>
      <c r="V60" s="4"/>
      <c r="W60" s="4"/>
      <c r="X60" s="4"/>
      <c r="Y60" s="4"/>
      <c r="Z60" s="4"/>
    </row>
    <row r="61" spans="1:26" ht="15.75" hidden="1" customHeight="1" x14ac:dyDescent="0.25">
      <c r="A61" s="4"/>
      <c r="B61" s="4"/>
      <c r="C61" s="4"/>
      <c r="D61" s="4"/>
      <c r="E61" s="4"/>
      <c r="F61" s="4"/>
      <c r="G61" s="4"/>
      <c r="H61" s="4"/>
      <c r="I61" s="4"/>
      <c r="J61" s="4"/>
      <c r="K61" s="4"/>
      <c r="L61" s="4"/>
      <c r="M61" s="4"/>
      <c r="N61" s="4"/>
      <c r="O61" s="13"/>
      <c r="P61" s="13"/>
      <c r="Q61" s="13"/>
      <c r="R61" s="13"/>
      <c r="S61" s="4"/>
      <c r="T61" s="4"/>
      <c r="U61" s="4"/>
      <c r="V61" s="4"/>
      <c r="W61" s="4"/>
      <c r="X61" s="4"/>
      <c r="Y61" s="4"/>
      <c r="Z61" s="4"/>
    </row>
    <row r="62" spans="1:26" ht="15.75" hidden="1" customHeight="1" x14ac:dyDescent="0.25">
      <c r="A62" s="4"/>
      <c r="B62" s="4"/>
      <c r="C62" s="4"/>
      <c r="D62" s="4"/>
      <c r="E62" s="4"/>
      <c r="F62" s="4"/>
      <c r="G62" s="4"/>
      <c r="H62" s="4"/>
      <c r="I62" s="4"/>
      <c r="J62" s="4"/>
      <c r="K62" s="4"/>
      <c r="L62" s="4"/>
      <c r="M62" s="4"/>
      <c r="N62" s="4"/>
      <c r="O62" s="13"/>
      <c r="P62" s="13"/>
      <c r="Q62" s="13"/>
      <c r="R62" s="13"/>
      <c r="S62" s="4"/>
      <c r="T62" s="4"/>
      <c r="U62" s="4"/>
      <c r="V62" s="4"/>
      <c r="W62" s="4"/>
      <c r="X62" s="4"/>
      <c r="Y62" s="4"/>
      <c r="Z62" s="4"/>
    </row>
    <row r="63" spans="1:26" ht="15.75" hidden="1" customHeight="1" x14ac:dyDescent="0.25">
      <c r="A63" s="4"/>
      <c r="B63" s="4"/>
      <c r="C63" s="4"/>
      <c r="D63" s="4"/>
      <c r="E63" s="4"/>
      <c r="F63" s="4"/>
      <c r="G63" s="4"/>
      <c r="H63" s="4"/>
      <c r="I63" s="4"/>
      <c r="J63" s="4"/>
      <c r="K63" s="4"/>
      <c r="L63" s="4"/>
      <c r="M63" s="4"/>
      <c r="N63" s="4"/>
      <c r="O63" s="13"/>
      <c r="P63" s="13"/>
      <c r="Q63" s="13"/>
      <c r="R63" s="13"/>
      <c r="S63" s="4"/>
      <c r="T63" s="4"/>
      <c r="U63" s="4"/>
      <c r="V63" s="4"/>
      <c r="W63" s="4"/>
      <c r="X63" s="4"/>
      <c r="Y63" s="4"/>
      <c r="Z63" s="4"/>
    </row>
    <row r="64" spans="1:26" ht="15.75" hidden="1" customHeight="1" x14ac:dyDescent="0.25">
      <c r="A64" s="4"/>
      <c r="B64" s="4"/>
      <c r="C64" s="4"/>
      <c r="D64" s="4"/>
      <c r="E64" s="4"/>
      <c r="F64" s="4"/>
      <c r="G64" s="4"/>
      <c r="H64" s="4"/>
      <c r="I64" s="4"/>
      <c r="J64" s="4"/>
      <c r="K64" s="4"/>
      <c r="L64" s="4"/>
      <c r="M64" s="4"/>
      <c r="N64" s="4"/>
      <c r="O64" s="13"/>
      <c r="P64" s="13"/>
      <c r="Q64" s="13"/>
      <c r="R64" s="13"/>
      <c r="S64" s="4"/>
      <c r="T64" s="4"/>
      <c r="U64" s="4"/>
      <c r="V64" s="4"/>
      <c r="W64" s="4"/>
      <c r="X64" s="4"/>
      <c r="Y64" s="4"/>
      <c r="Z64" s="4"/>
    </row>
    <row r="65" spans="1:26" ht="15.75" hidden="1" customHeight="1" x14ac:dyDescent="0.25">
      <c r="A65" s="4"/>
      <c r="B65" s="4"/>
      <c r="C65" s="4"/>
      <c r="D65" s="4"/>
      <c r="E65" s="4"/>
      <c r="F65" s="4"/>
      <c r="G65" s="4"/>
      <c r="H65" s="4"/>
      <c r="I65" s="4"/>
      <c r="J65" s="4"/>
      <c r="K65" s="4"/>
      <c r="L65" s="4"/>
      <c r="M65" s="4"/>
      <c r="N65" s="4"/>
      <c r="O65" s="13"/>
      <c r="P65" s="13"/>
      <c r="Q65" s="13"/>
      <c r="R65" s="13"/>
      <c r="S65" s="4"/>
      <c r="T65" s="4"/>
      <c r="U65" s="4"/>
      <c r="V65" s="4"/>
      <c r="W65" s="4"/>
      <c r="X65" s="4"/>
      <c r="Y65" s="4"/>
      <c r="Z65" s="4"/>
    </row>
    <row r="66" spans="1:26" ht="15.75" hidden="1" customHeight="1" x14ac:dyDescent="0.25">
      <c r="A66" s="4"/>
      <c r="B66" s="4"/>
      <c r="C66" s="4"/>
      <c r="D66" s="4"/>
      <c r="E66" s="4"/>
      <c r="F66" s="4"/>
      <c r="G66" s="4"/>
      <c r="H66" s="4"/>
      <c r="I66" s="4"/>
      <c r="J66" s="4"/>
      <c r="K66" s="4"/>
      <c r="L66" s="4"/>
      <c r="M66" s="4"/>
      <c r="N66" s="4"/>
      <c r="O66" s="13"/>
      <c r="P66" s="13"/>
      <c r="Q66" s="13"/>
      <c r="R66" s="13"/>
      <c r="S66" s="4"/>
      <c r="T66" s="4"/>
      <c r="U66" s="4"/>
      <c r="V66" s="4"/>
      <c r="W66" s="4"/>
      <c r="X66" s="4"/>
      <c r="Y66" s="4"/>
      <c r="Z66" s="4"/>
    </row>
    <row r="67" spans="1:26" ht="15.75" hidden="1" customHeight="1" x14ac:dyDescent="0.25">
      <c r="A67" s="4"/>
      <c r="B67" s="4"/>
      <c r="C67" s="4"/>
      <c r="D67" s="4"/>
      <c r="E67" s="4"/>
      <c r="F67" s="4"/>
      <c r="G67" s="4"/>
      <c r="H67" s="4"/>
      <c r="I67" s="4"/>
      <c r="J67" s="4"/>
      <c r="K67" s="4"/>
      <c r="L67" s="4"/>
      <c r="M67" s="4"/>
      <c r="N67" s="4"/>
      <c r="O67" s="13"/>
      <c r="P67" s="13"/>
      <c r="Q67" s="13"/>
      <c r="R67" s="13"/>
      <c r="S67" s="4"/>
      <c r="T67" s="4"/>
      <c r="U67" s="4"/>
      <c r="V67" s="4"/>
      <c r="W67" s="4"/>
      <c r="X67" s="4"/>
      <c r="Y67" s="4"/>
      <c r="Z67" s="4"/>
    </row>
    <row r="68" spans="1:26" ht="15.75" hidden="1" customHeight="1" x14ac:dyDescent="0.25">
      <c r="A68" s="4"/>
      <c r="B68" s="4"/>
      <c r="C68" s="4"/>
      <c r="D68" s="4"/>
      <c r="E68" s="4"/>
      <c r="F68" s="4"/>
      <c r="G68" s="4"/>
      <c r="H68" s="4"/>
      <c r="I68" s="4"/>
      <c r="J68" s="4"/>
      <c r="K68" s="4"/>
      <c r="L68" s="4"/>
      <c r="M68" s="4"/>
      <c r="N68" s="4"/>
      <c r="O68" s="13"/>
      <c r="P68" s="13"/>
      <c r="Q68" s="13"/>
      <c r="R68" s="13"/>
      <c r="S68" s="4"/>
      <c r="T68" s="4"/>
      <c r="U68" s="4"/>
      <c r="V68" s="4"/>
      <c r="W68" s="4"/>
      <c r="X68" s="4"/>
      <c r="Y68" s="4"/>
      <c r="Z68" s="4"/>
    </row>
    <row r="69" spans="1:26" ht="15.75" hidden="1" customHeight="1" x14ac:dyDescent="0.25">
      <c r="A69" s="4"/>
      <c r="B69" s="4"/>
      <c r="C69" s="4"/>
      <c r="D69" s="4"/>
      <c r="E69" s="4"/>
      <c r="F69" s="4"/>
      <c r="G69" s="4"/>
      <c r="H69" s="4"/>
      <c r="I69" s="4"/>
      <c r="J69" s="4"/>
      <c r="K69" s="4"/>
      <c r="L69" s="4"/>
      <c r="M69" s="4"/>
      <c r="N69" s="4"/>
      <c r="O69" s="13"/>
      <c r="P69" s="13"/>
      <c r="Q69" s="13"/>
      <c r="R69" s="13"/>
      <c r="S69" s="4"/>
      <c r="T69" s="4"/>
      <c r="U69" s="4"/>
      <c r="V69" s="4"/>
      <c r="W69" s="4"/>
      <c r="X69" s="4"/>
      <c r="Y69" s="4"/>
      <c r="Z69" s="4"/>
    </row>
    <row r="70" spans="1:26" ht="15.75" hidden="1" customHeight="1" x14ac:dyDescent="0.25">
      <c r="A70" s="4"/>
      <c r="B70" s="4"/>
      <c r="C70" s="4"/>
      <c r="D70" s="4"/>
      <c r="E70" s="4"/>
      <c r="F70" s="4"/>
      <c r="G70" s="4"/>
      <c r="H70" s="4"/>
      <c r="I70" s="4"/>
      <c r="J70" s="4"/>
      <c r="K70" s="4"/>
      <c r="L70" s="4"/>
      <c r="M70" s="4"/>
      <c r="N70" s="4"/>
      <c r="O70" s="13"/>
      <c r="P70" s="13"/>
      <c r="Q70" s="13"/>
      <c r="R70" s="13"/>
      <c r="S70" s="4"/>
      <c r="T70" s="4"/>
      <c r="U70" s="4"/>
      <c r="V70" s="4"/>
      <c r="W70" s="4"/>
      <c r="X70" s="4"/>
      <c r="Y70" s="4"/>
      <c r="Z70" s="4"/>
    </row>
    <row r="71" spans="1:26" ht="15.75" hidden="1" customHeight="1" x14ac:dyDescent="0.25">
      <c r="A71" s="4"/>
      <c r="B71" s="4"/>
      <c r="C71" s="4"/>
      <c r="D71" s="4"/>
      <c r="E71" s="4"/>
      <c r="F71" s="4"/>
      <c r="G71" s="4"/>
      <c r="H71" s="4"/>
      <c r="I71" s="4"/>
      <c r="J71" s="4"/>
      <c r="K71" s="4"/>
      <c r="L71" s="4"/>
      <c r="M71" s="4"/>
      <c r="N71" s="4"/>
      <c r="O71" s="13"/>
      <c r="P71" s="13"/>
      <c r="Q71" s="13"/>
      <c r="R71" s="13"/>
      <c r="S71" s="4"/>
      <c r="T71" s="4"/>
      <c r="U71" s="4"/>
      <c r="V71" s="4"/>
      <c r="W71" s="4"/>
      <c r="X71" s="4"/>
      <c r="Y71" s="4"/>
      <c r="Z71" s="4"/>
    </row>
    <row r="72" spans="1:26" ht="15.75" hidden="1" customHeight="1" x14ac:dyDescent="0.25">
      <c r="A72" s="4"/>
      <c r="B72" s="4"/>
      <c r="C72" s="4"/>
      <c r="D72" s="4"/>
      <c r="E72" s="4"/>
      <c r="F72" s="4"/>
      <c r="G72" s="4"/>
      <c r="H72" s="4"/>
      <c r="I72" s="4"/>
      <c r="J72" s="4"/>
      <c r="K72" s="4"/>
      <c r="L72" s="4"/>
      <c r="M72" s="4"/>
      <c r="N72" s="4"/>
      <c r="O72" s="13"/>
      <c r="P72" s="13"/>
      <c r="Q72" s="13"/>
      <c r="R72" s="13"/>
      <c r="S72" s="4"/>
      <c r="T72" s="4"/>
      <c r="U72" s="4"/>
      <c r="V72" s="4"/>
      <c r="W72" s="4"/>
      <c r="X72" s="4"/>
      <c r="Y72" s="4"/>
      <c r="Z72" s="4"/>
    </row>
    <row r="73" spans="1:26" ht="15.75" hidden="1" customHeight="1" x14ac:dyDescent="0.25">
      <c r="A73" s="4"/>
      <c r="B73" s="4"/>
      <c r="C73" s="4"/>
      <c r="D73" s="4"/>
      <c r="E73" s="4"/>
      <c r="F73" s="4"/>
      <c r="G73" s="4"/>
      <c r="H73" s="4"/>
      <c r="I73" s="4"/>
      <c r="J73" s="4"/>
      <c r="K73" s="4"/>
      <c r="L73" s="4"/>
      <c r="M73" s="4"/>
      <c r="N73" s="4"/>
      <c r="O73" s="13"/>
      <c r="P73" s="13"/>
      <c r="Q73" s="13"/>
      <c r="R73" s="13"/>
      <c r="S73" s="4"/>
      <c r="T73" s="4"/>
      <c r="U73" s="4"/>
      <c r="V73" s="4"/>
      <c r="W73" s="4"/>
      <c r="X73" s="4"/>
      <c r="Y73" s="4"/>
      <c r="Z73" s="4"/>
    </row>
    <row r="74" spans="1:26" ht="15.75" hidden="1" customHeight="1" x14ac:dyDescent="0.25">
      <c r="A74" s="4"/>
      <c r="B74" s="4"/>
      <c r="C74" s="4"/>
      <c r="D74" s="4"/>
      <c r="E74" s="4"/>
      <c r="F74" s="4"/>
      <c r="G74" s="4"/>
      <c r="H74" s="4"/>
      <c r="I74" s="4"/>
      <c r="J74" s="4"/>
      <c r="K74" s="4"/>
      <c r="L74" s="4"/>
      <c r="M74" s="4"/>
      <c r="N74" s="4"/>
      <c r="O74" s="13"/>
      <c r="P74" s="13"/>
      <c r="Q74" s="13"/>
      <c r="R74" s="13"/>
      <c r="S74" s="4"/>
      <c r="T74" s="4"/>
      <c r="U74" s="4"/>
      <c r="V74" s="4"/>
      <c r="W74" s="4"/>
      <c r="X74" s="4"/>
      <c r="Y74" s="4"/>
      <c r="Z74" s="4"/>
    </row>
    <row r="75" spans="1:26" ht="15.75" hidden="1" customHeight="1" x14ac:dyDescent="0.25">
      <c r="A75" s="4"/>
      <c r="B75" s="4"/>
      <c r="C75" s="4"/>
      <c r="D75" s="4"/>
      <c r="E75" s="4"/>
      <c r="F75" s="4"/>
      <c r="G75" s="4"/>
      <c r="H75" s="4"/>
      <c r="I75" s="4"/>
      <c r="J75" s="4"/>
      <c r="K75" s="4"/>
      <c r="L75" s="4"/>
      <c r="M75" s="4"/>
      <c r="N75" s="4"/>
      <c r="O75" s="13"/>
      <c r="P75" s="13"/>
      <c r="Q75" s="13"/>
      <c r="R75" s="13"/>
      <c r="S75" s="4"/>
      <c r="T75" s="4"/>
      <c r="U75" s="4"/>
      <c r="V75" s="4"/>
      <c r="W75" s="4"/>
      <c r="X75" s="4"/>
      <c r="Y75" s="4"/>
      <c r="Z75" s="4"/>
    </row>
    <row r="76" spans="1:26" ht="15.75" hidden="1" customHeight="1" x14ac:dyDescent="0.25">
      <c r="A76" s="4"/>
      <c r="B76" s="4"/>
      <c r="C76" s="4"/>
      <c r="D76" s="4"/>
      <c r="E76" s="4"/>
      <c r="F76" s="4"/>
      <c r="G76" s="4"/>
      <c r="H76" s="4"/>
      <c r="I76" s="4"/>
      <c r="J76" s="4"/>
      <c r="K76" s="4"/>
      <c r="L76" s="4"/>
      <c r="M76" s="4"/>
      <c r="N76" s="4"/>
      <c r="O76" s="13"/>
      <c r="P76" s="13"/>
      <c r="Q76" s="13"/>
      <c r="R76" s="13"/>
      <c r="S76" s="4"/>
      <c r="T76" s="4"/>
      <c r="U76" s="4"/>
      <c r="V76" s="4"/>
      <c r="W76" s="4"/>
      <c r="X76" s="4"/>
      <c r="Y76" s="4"/>
      <c r="Z76" s="4"/>
    </row>
    <row r="77" spans="1:26" ht="15.75" hidden="1" customHeight="1" x14ac:dyDescent="0.25">
      <c r="A77" s="4"/>
      <c r="B77" s="4"/>
      <c r="C77" s="4"/>
      <c r="D77" s="4"/>
      <c r="E77" s="4"/>
      <c r="F77" s="4"/>
      <c r="G77" s="4"/>
      <c r="H77" s="4"/>
      <c r="I77" s="4"/>
      <c r="J77" s="4"/>
      <c r="K77" s="4"/>
      <c r="L77" s="4"/>
      <c r="M77" s="4"/>
      <c r="N77" s="4"/>
      <c r="O77" s="13"/>
      <c r="P77" s="13"/>
      <c r="Q77" s="13"/>
      <c r="R77" s="13"/>
      <c r="S77" s="4"/>
      <c r="T77" s="4"/>
      <c r="U77" s="4"/>
      <c r="V77" s="4"/>
      <c r="W77" s="4"/>
      <c r="X77" s="4"/>
      <c r="Y77" s="4"/>
      <c r="Z77" s="4"/>
    </row>
    <row r="78" spans="1:26" ht="15.75" hidden="1" customHeight="1" x14ac:dyDescent="0.25">
      <c r="A78" s="4"/>
      <c r="B78" s="4"/>
      <c r="C78" s="4"/>
      <c r="D78" s="4"/>
      <c r="E78" s="4"/>
      <c r="F78" s="4"/>
      <c r="G78" s="4"/>
      <c r="H78" s="4"/>
      <c r="I78" s="4"/>
      <c r="J78" s="4"/>
      <c r="K78" s="4"/>
      <c r="L78" s="4"/>
      <c r="M78" s="4"/>
      <c r="N78" s="4"/>
      <c r="O78" s="13"/>
      <c r="P78" s="13"/>
      <c r="Q78" s="13"/>
      <c r="R78" s="13"/>
      <c r="S78" s="4"/>
      <c r="T78" s="4"/>
      <c r="U78" s="4"/>
      <c r="V78" s="4"/>
      <c r="W78" s="4"/>
      <c r="X78" s="4"/>
      <c r="Y78" s="4"/>
      <c r="Z78" s="4"/>
    </row>
    <row r="79" spans="1:26" ht="15.75" hidden="1" customHeight="1" x14ac:dyDescent="0.25">
      <c r="A79" s="4"/>
      <c r="B79" s="4"/>
      <c r="C79" s="4"/>
      <c r="D79" s="4"/>
      <c r="E79" s="4"/>
      <c r="F79" s="4"/>
      <c r="G79" s="4"/>
      <c r="H79" s="4"/>
      <c r="I79" s="4"/>
      <c r="J79" s="4"/>
      <c r="K79" s="4"/>
      <c r="L79" s="4"/>
      <c r="M79" s="4"/>
      <c r="N79" s="4"/>
      <c r="O79" s="13"/>
      <c r="P79" s="13"/>
      <c r="Q79" s="13"/>
      <c r="R79" s="13"/>
      <c r="S79" s="4"/>
      <c r="T79" s="4"/>
      <c r="U79" s="4"/>
      <c r="V79" s="4"/>
      <c r="W79" s="4"/>
      <c r="X79" s="4"/>
      <c r="Y79" s="4"/>
      <c r="Z79" s="4"/>
    </row>
    <row r="80" spans="1:26" ht="15.75" hidden="1" customHeight="1" x14ac:dyDescent="0.25">
      <c r="A80" s="4"/>
      <c r="B80" s="4"/>
      <c r="C80" s="4"/>
      <c r="D80" s="4"/>
      <c r="E80" s="4"/>
      <c r="F80" s="4"/>
      <c r="G80" s="4"/>
      <c r="H80" s="4"/>
      <c r="I80" s="4"/>
      <c r="J80" s="4"/>
      <c r="K80" s="4"/>
      <c r="L80" s="4"/>
      <c r="M80" s="4"/>
      <c r="N80" s="4"/>
      <c r="O80" s="13"/>
      <c r="P80" s="13"/>
      <c r="Q80" s="13"/>
      <c r="R80" s="13"/>
      <c r="S80" s="4"/>
      <c r="T80" s="4"/>
      <c r="U80" s="4"/>
      <c r="V80" s="4"/>
      <c r="W80" s="4"/>
      <c r="X80" s="4"/>
      <c r="Y80" s="4"/>
      <c r="Z80" s="4"/>
    </row>
    <row r="81" spans="1:26" ht="15.75" hidden="1" customHeight="1" x14ac:dyDescent="0.25">
      <c r="A81" s="4"/>
      <c r="B81" s="4"/>
      <c r="C81" s="4"/>
      <c r="D81" s="4"/>
      <c r="E81" s="4"/>
      <c r="F81" s="4"/>
      <c r="G81" s="4"/>
      <c r="H81" s="4"/>
      <c r="I81" s="4"/>
      <c r="J81" s="4"/>
      <c r="K81" s="4"/>
      <c r="L81" s="4"/>
      <c r="M81" s="4"/>
      <c r="N81" s="4"/>
      <c r="O81" s="13"/>
      <c r="P81" s="13"/>
      <c r="Q81" s="13"/>
      <c r="R81" s="13"/>
      <c r="S81" s="4"/>
      <c r="T81" s="4"/>
      <c r="U81" s="4"/>
      <c r="V81" s="4"/>
      <c r="W81" s="4"/>
      <c r="X81" s="4"/>
      <c r="Y81" s="4"/>
      <c r="Z81" s="4"/>
    </row>
    <row r="82" spans="1:26" ht="15.75" hidden="1" customHeight="1" x14ac:dyDescent="0.25">
      <c r="A82" s="4"/>
      <c r="B82" s="4"/>
      <c r="C82" s="4"/>
      <c r="D82" s="4"/>
      <c r="E82" s="4"/>
      <c r="F82" s="4"/>
      <c r="G82" s="4"/>
      <c r="H82" s="4"/>
      <c r="I82" s="4"/>
      <c r="J82" s="4"/>
      <c r="K82" s="4"/>
      <c r="L82" s="4"/>
      <c r="M82" s="4"/>
      <c r="N82" s="4"/>
      <c r="O82" s="13"/>
      <c r="P82" s="13"/>
      <c r="Q82" s="13"/>
      <c r="R82" s="13"/>
      <c r="S82" s="4"/>
      <c r="T82" s="4"/>
      <c r="U82" s="4"/>
      <c r="V82" s="4"/>
      <c r="W82" s="4"/>
      <c r="X82" s="4"/>
      <c r="Y82" s="4"/>
      <c r="Z82" s="4"/>
    </row>
    <row r="83" spans="1:26" ht="15.75" hidden="1" customHeight="1" x14ac:dyDescent="0.25">
      <c r="A83" s="4"/>
      <c r="B83" s="4"/>
      <c r="C83" s="4"/>
      <c r="D83" s="4"/>
      <c r="E83" s="4"/>
      <c r="F83" s="4"/>
      <c r="G83" s="4"/>
      <c r="H83" s="4"/>
      <c r="I83" s="4"/>
      <c r="J83" s="4"/>
      <c r="K83" s="4"/>
      <c r="L83" s="4"/>
      <c r="M83" s="4"/>
      <c r="N83" s="4"/>
      <c r="O83" s="13"/>
      <c r="P83" s="13"/>
      <c r="Q83" s="13"/>
      <c r="R83" s="13"/>
      <c r="S83" s="4"/>
      <c r="T83" s="4"/>
      <c r="U83" s="4"/>
      <c r="V83" s="4"/>
      <c r="W83" s="4"/>
      <c r="X83" s="4"/>
      <c r="Y83" s="4"/>
      <c r="Z83" s="4"/>
    </row>
    <row r="84" spans="1:26" ht="15.75" hidden="1" customHeight="1" x14ac:dyDescent="0.25">
      <c r="A84" s="4"/>
      <c r="B84" s="4"/>
      <c r="C84" s="4"/>
      <c r="D84" s="4"/>
      <c r="E84" s="4"/>
      <c r="F84" s="4"/>
      <c r="G84" s="4"/>
      <c r="H84" s="4"/>
      <c r="I84" s="4"/>
      <c r="J84" s="4"/>
      <c r="K84" s="4"/>
      <c r="L84" s="4"/>
      <c r="M84" s="4"/>
      <c r="N84" s="4"/>
      <c r="O84" s="13"/>
      <c r="P84" s="13"/>
      <c r="Q84" s="13"/>
      <c r="R84" s="13"/>
      <c r="S84" s="4"/>
      <c r="T84" s="4"/>
      <c r="U84" s="4"/>
      <c r="V84" s="4"/>
      <c r="W84" s="4"/>
      <c r="X84" s="4"/>
      <c r="Y84" s="4"/>
      <c r="Z84" s="4"/>
    </row>
    <row r="85" spans="1:26" ht="15.75" hidden="1" customHeight="1" x14ac:dyDescent="0.25">
      <c r="A85" s="4"/>
      <c r="B85" s="4"/>
      <c r="C85" s="4"/>
      <c r="D85" s="4"/>
      <c r="E85" s="4"/>
      <c r="F85" s="4"/>
      <c r="G85" s="4"/>
      <c r="H85" s="4"/>
      <c r="I85" s="4"/>
      <c r="J85" s="4"/>
      <c r="K85" s="4"/>
      <c r="L85" s="4"/>
      <c r="M85" s="4"/>
      <c r="N85" s="4"/>
      <c r="O85" s="13"/>
      <c r="P85" s="13"/>
      <c r="Q85" s="13"/>
      <c r="R85" s="13"/>
      <c r="S85" s="4"/>
      <c r="T85" s="4"/>
      <c r="U85" s="4"/>
      <c r="V85" s="4"/>
      <c r="W85" s="4"/>
      <c r="X85" s="4"/>
      <c r="Y85" s="4"/>
      <c r="Z85" s="4"/>
    </row>
    <row r="86" spans="1:26" ht="15.75" hidden="1" customHeight="1" x14ac:dyDescent="0.25">
      <c r="A86" s="4"/>
      <c r="B86" s="4"/>
      <c r="C86" s="4"/>
      <c r="D86" s="4"/>
      <c r="E86" s="4"/>
      <c r="F86" s="4"/>
      <c r="G86" s="4"/>
      <c r="H86" s="4"/>
      <c r="I86" s="4"/>
      <c r="J86" s="4"/>
      <c r="K86" s="4"/>
      <c r="L86" s="4"/>
      <c r="M86" s="4"/>
      <c r="N86" s="4"/>
      <c r="O86" s="13"/>
      <c r="P86" s="13"/>
      <c r="Q86" s="13"/>
      <c r="R86" s="13"/>
      <c r="S86" s="4"/>
      <c r="T86" s="4"/>
      <c r="U86" s="4"/>
      <c r="V86" s="4"/>
      <c r="W86" s="4"/>
      <c r="X86" s="4"/>
      <c r="Y86" s="4"/>
      <c r="Z86" s="4"/>
    </row>
    <row r="87" spans="1:26" ht="15.75" hidden="1" customHeight="1" x14ac:dyDescent="0.25">
      <c r="A87" s="4"/>
      <c r="B87" s="4"/>
      <c r="C87" s="4"/>
      <c r="D87" s="4"/>
      <c r="E87" s="4"/>
      <c r="F87" s="4"/>
      <c r="G87" s="4"/>
      <c r="H87" s="4"/>
      <c r="I87" s="4"/>
      <c r="J87" s="4"/>
      <c r="K87" s="4"/>
      <c r="L87" s="4"/>
      <c r="M87" s="4"/>
      <c r="N87" s="4"/>
      <c r="O87" s="13"/>
      <c r="P87" s="13"/>
      <c r="Q87" s="13"/>
      <c r="R87" s="13"/>
      <c r="S87" s="4"/>
      <c r="T87" s="4"/>
      <c r="U87" s="4"/>
      <c r="V87" s="4"/>
      <c r="W87" s="4"/>
      <c r="X87" s="4"/>
      <c r="Y87" s="4"/>
      <c r="Z87" s="4"/>
    </row>
    <row r="88" spans="1:26" ht="15.75" hidden="1" customHeight="1" x14ac:dyDescent="0.25">
      <c r="A88" s="4"/>
      <c r="B88" s="4"/>
      <c r="C88" s="4"/>
      <c r="D88" s="4"/>
      <c r="E88" s="4"/>
      <c r="F88" s="4"/>
      <c r="G88" s="4"/>
      <c r="H88" s="4"/>
      <c r="I88" s="4"/>
      <c r="J88" s="4"/>
      <c r="K88" s="4"/>
      <c r="L88" s="4"/>
      <c r="M88" s="4"/>
      <c r="N88" s="4"/>
      <c r="O88" s="13"/>
      <c r="P88" s="13"/>
      <c r="Q88" s="13"/>
      <c r="R88" s="13"/>
      <c r="S88" s="4"/>
      <c r="T88" s="4"/>
      <c r="U88" s="4"/>
      <c r="V88" s="4"/>
      <c r="W88" s="4"/>
      <c r="X88" s="4"/>
      <c r="Y88" s="4"/>
      <c r="Z88" s="4"/>
    </row>
    <row r="89" spans="1:26" ht="15.75" hidden="1" customHeight="1" x14ac:dyDescent="0.25">
      <c r="A89" s="4"/>
      <c r="B89" s="4"/>
      <c r="C89" s="4"/>
      <c r="D89" s="4"/>
      <c r="E89" s="4"/>
      <c r="F89" s="4"/>
      <c r="G89" s="4"/>
      <c r="H89" s="4"/>
      <c r="I89" s="4"/>
      <c r="J89" s="4"/>
      <c r="K89" s="4"/>
      <c r="L89" s="4"/>
      <c r="M89" s="4"/>
      <c r="N89" s="4"/>
      <c r="O89" s="13"/>
      <c r="P89" s="13"/>
      <c r="Q89" s="13"/>
      <c r="R89" s="13"/>
      <c r="S89" s="4"/>
      <c r="T89" s="4"/>
      <c r="U89" s="4"/>
      <c r="V89" s="4"/>
      <c r="W89" s="4"/>
      <c r="X89" s="4"/>
      <c r="Y89" s="4"/>
      <c r="Z89" s="4"/>
    </row>
    <row r="90" spans="1:26" ht="15.75" hidden="1" customHeight="1" x14ac:dyDescent="0.25">
      <c r="A90" s="4"/>
      <c r="B90" s="4"/>
      <c r="C90" s="4"/>
      <c r="D90" s="4"/>
      <c r="E90" s="4"/>
      <c r="F90" s="4"/>
      <c r="G90" s="4"/>
      <c r="H90" s="4"/>
      <c r="I90" s="4"/>
      <c r="J90" s="4"/>
      <c r="K90" s="4"/>
      <c r="L90" s="4"/>
      <c r="M90" s="4"/>
      <c r="N90" s="4"/>
      <c r="O90" s="13"/>
      <c r="P90" s="13"/>
      <c r="Q90" s="13"/>
      <c r="R90" s="13"/>
      <c r="S90" s="4"/>
      <c r="T90" s="4"/>
      <c r="U90" s="4"/>
      <c r="V90" s="4"/>
      <c r="W90" s="4"/>
      <c r="X90" s="4"/>
      <c r="Y90" s="4"/>
      <c r="Z90" s="4"/>
    </row>
    <row r="91" spans="1:26" ht="15.75" hidden="1" customHeight="1" x14ac:dyDescent="0.25">
      <c r="A91" s="4"/>
      <c r="B91" s="4"/>
      <c r="C91" s="4"/>
      <c r="D91" s="4"/>
      <c r="E91" s="4"/>
      <c r="F91" s="4"/>
      <c r="G91" s="4"/>
      <c r="H91" s="4"/>
      <c r="I91" s="4"/>
      <c r="J91" s="4"/>
      <c r="K91" s="4"/>
      <c r="L91" s="4"/>
      <c r="M91" s="4"/>
      <c r="N91" s="4"/>
      <c r="O91" s="13"/>
      <c r="P91" s="13"/>
      <c r="Q91" s="13"/>
      <c r="R91" s="13"/>
      <c r="S91" s="4"/>
      <c r="T91" s="4"/>
      <c r="U91" s="4"/>
      <c r="V91" s="4"/>
      <c r="W91" s="4"/>
      <c r="X91" s="4"/>
      <c r="Y91" s="4"/>
      <c r="Z91" s="4"/>
    </row>
    <row r="92" spans="1:26" ht="15.75" hidden="1" customHeight="1" x14ac:dyDescent="0.25">
      <c r="A92" s="4"/>
      <c r="B92" s="4"/>
      <c r="C92" s="4"/>
      <c r="D92" s="4"/>
      <c r="E92" s="4"/>
      <c r="F92" s="4"/>
      <c r="G92" s="4"/>
      <c r="H92" s="4"/>
      <c r="I92" s="4"/>
      <c r="J92" s="4"/>
      <c r="K92" s="4"/>
      <c r="L92" s="4"/>
      <c r="M92" s="4"/>
      <c r="N92" s="4"/>
      <c r="O92" s="13"/>
      <c r="P92" s="13"/>
      <c r="Q92" s="13"/>
      <c r="R92" s="13"/>
      <c r="S92" s="4"/>
      <c r="T92" s="4"/>
      <c r="U92" s="4"/>
      <c r="V92" s="4"/>
      <c r="W92" s="4"/>
      <c r="X92" s="4"/>
      <c r="Y92" s="4"/>
      <c r="Z92" s="4"/>
    </row>
    <row r="93" spans="1:26" ht="15.75" hidden="1" customHeight="1" x14ac:dyDescent="0.25">
      <c r="A93" s="4"/>
      <c r="B93" s="4"/>
      <c r="C93" s="4"/>
      <c r="D93" s="4"/>
      <c r="E93" s="4"/>
      <c r="F93" s="4"/>
      <c r="G93" s="4"/>
      <c r="H93" s="4"/>
      <c r="I93" s="4"/>
      <c r="J93" s="4"/>
      <c r="K93" s="4"/>
      <c r="L93" s="4"/>
      <c r="M93" s="4"/>
      <c r="N93" s="4"/>
      <c r="O93" s="13"/>
      <c r="P93" s="13"/>
      <c r="Q93" s="13"/>
      <c r="R93" s="13"/>
      <c r="S93" s="4"/>
      <c r="T93" s="4"/>
      <c r="U93" s="4"/>
      <c r="V93" s="4"/>
      <c r="W93" s="4"/>
      <c r="X93" s="4"/>
      <c r="Y93" s="4"/>
      <c r="Z93" s="4"/>
    </row>
    <row r="94" spans="1:26" ht="15.75" hidden="1" customHeight="1" x14ac:dyDescent="0.25">
      <c r="A94" s="4"/>
      <c r="B94" s="4"/>
      <c r="C94" s="4"/>
      <c r="D94" s="4"/>
      <c r="E94" s="4"/>
      <c r="F94" s="4"/>
      <c r="G94" s="4"/>
      <c r="H94" s="4"/>
      <c r="I94" s="4"/>
      <c r="J94" s="4"/>
      <c r="K94" s="4"/>
      <c r="L94" s="4"/>
      <c r="M94" s="4"/>
      <c r="N94" s="4"/>
      <c r="O94" s="13"/>
      <c r="P94" s="13"/>
      <c r="Q94" s="13"/>
      <c r="R94" s="13"/>
      <c r="S94" s="4"/>
      <c r="T94" s="4"/>
      <c r="U94" s="4"/>
      <c r="V94" s="4"/>
      <c r="W94" s="4"/>
      <c r="X94" s="4"/>
      <c r="Y94" s="4"/>
      <c r="Z94" s="4"/>
    </row>
    <row r="95" spans="1:26" ht="15.75" hidden="1" customHeight="1" x14ac:dyDescent="0.25">
      <c r="A95" s="4"/>
      <c r="B95" s="4"/>
      <c r="C95" s="4"/>
      <c r="D95" s="4"/>
      <c r="E95" s="4"/>
      <c r="F95" s="4"/>
      <c r="G95" s="4"/>
      <c r="H95" s="4"/>
      <c r="I95" s="4"/>
      <c r="J95" s="4"/>
      <c r="K95" s="4"/>
      <c r="L95" s="4"/>
      <c r="M95" s="4"/>
      <c r="N95" s="4"/>
      <c r="O95" s="13"/>
      <c r="P95" s="13"/>
      <c r="Q95" s="13"/>
      <c r="R95" s="13"/>
      <c r="S95" s="4"/>
      <c r="T95" s="4"/>
      <c r="U95" s="4"/>
      <c r="V95" s="4"/>
      <c r="W95" s="4"/>
      <c r="X95" s="4"/>
      <c r="Y95" s="4"/>
      <c r="Z95" s="4"/>
    </row>
    <row r="96" spans="1:26" ht="15.75" hidden="1" customHeight="1" x14ac:dyDescent="0.25">
      <c r="A96" s="4"/>
      <c r="B96" s="4"/>
      <c r="C96" s="4"/>
      <c r="D96" s="4"/>
      <c r="E96" s="4"/>
      <c r="F96" s="4"/>
      <c r="G96" s="4"/>
      <c r="H96" s="4"/>
      <c r="I96" s="4"/>
      <c r="J96" s="4"/>
      <c r="K96" s="4"/>
      <c r="L96" s="4"/>
      <c r="M96" s="4"/>
      <c r="N96" s="4"/>
      <c r="O96" s="13"/>
      <c r="P96" s="13"/>
      <c r="Q96" s="13"/>
      <c r="R96" s="13"/>
      <c r="S96" s="4"/>
      <c r="T96" s="4"/>
      <c r="U96" s="4"/>
      <c r="V96" s="4"/>
      <c r="W96" s="4"/>
      <c r="X96" s="4"/>
      <c r="Y96" s="4"/>
      <c r="Z96" s="4"/>
    </row>
    <row r="97" spans="1:26" ht="15.75" hidden="1" customHeight="1" x14ac:dyDescent="0.25">
      <c r="A97" s="4"/>
      <c r="B97" s="4"/>
      <c r="C97" s="4"/>
      <c r="D97" s="4"/>
      <c r="E97" s="4"/>
      <c r="F97" s="4"/>
      <c r="G97" s="4"/>
      <c r="H97" s="4"/>
      <c r="I97" s="4"/>
      <c r="J97" s="4"/>
      <c r="K97" s="4"/>
      <c r="L97" s="4"/>
      <c r="M97" s="4"/>
      <c r="N97" s="4"/>
      <c r="O97" s="13"/>
      <c r="P97" s="13"/>
      <c r="Q97" s="13"/>
      <c r="R97" s="13"/>
      <c r="S97" s="4"/>
      <c r="T97" s="4"/>
      <c r="U97" s="4"/>
      <c r="V97" s="4"/>
      <c r="W97" s="4"/>
      <c r="X97" s="4"/>
      <c r="Y97" s="4"/>
      <c r="Z97" s="4"/>
    </row>
    <row r="98" spans="1:26" ht="15.75" hidden="1" customHeight="1" x14ac:dyDescent="0.25">
      <c r="A98" s="4"/>
      <c r="B98" s="4"/>
      <c r="C98" s="4"/>
      <c r="D98" s="4"/>
      <c r="E98" s="4"/>
      <c r="F98" s="4"/>
      <c r="G98" s="4"/>
      <c r="H98" s="4"/>
      <c r="I98" s="4"/>
      <c r="J98" s="4"/>
      <c r="K98" s="4"/>
      <c r="L98" s="4"/>
      <c r="M98" s="4"/>
      <c r="N98" s="4"/>
      <c r="O98" s="13"/>
      <c r="P98" s="13"/>
      <c r="Q98" s="13"/>
      <c r="R98" s="13"/>
      <c r="S98" s="4"/>
      <c r="T98" s="4"/>
      <c r="U98" s="4"/>
      <c r="V98" s="4"/>
      <c r="W98" s="4"/>
      <c r="X98" s="4"/>
      <c r="Y98" s="4"/>
      <c r="Z98" s="4"/>
    </row>
    <row r="99" spans="1:26" ht="15.75" hidden="1" customHeight="1" x14ac:dyDescent="0.25">
      <c r="A99" s="4"/>
      <c r="B99" s="4"/>
      <c r="C99" s="4"/>
      <c r="D99" s="4"/>
      <c r="E99" s="4"/>
      <c r="F99" s="4"/>
      <c r="G99" s="4"/>
      <c r="H99" s="4"/>
      <c r="I99" s="4"/>
      <c r="J99" s="4"/>
      <c r="K99" s="4"/>
      <c r="L99" s="4"/>
      <c r="M99" s="4"/>
      <c r="N99" s="4"/>
      <c r="O99" s="13"/>
      <c r="P99" s="13"/>
      <c r="Q99" s="13"/>
      <c r="R99" s="13"/>
      <c r="S99" s="4"/>
      <c r="T99" s="4"/>
      <c r="U99" s="4"/>
      <c r="V99" s="4"/>
      <c r="W99" s="4"/>
      <c r="X99" s="4"/>
      <c r="Y99" s="4"/>
      <c r="Z99" s="4"/>
    </row>
    <row r="100" spans="1:26" ht="15.75" hidden="1" customHeight="1" x14ac:dyDescent="0.25">
      <c r="A100" s="4"/>
      <c r="B100" s="4"/>
      <c r="C100" s="4"/>
      <c r="D100" s="4"/>
      <c r="E100" s="4"/>
      <c r="F100" s="4"/>
      <c r="G100" s="4"/>
      <c r="H100" s="4"/>
      <c r="I100" s="4"/>
      <c r="J100" s="4"/>
      <c r="K100" s="4"/>
      <c r="L100" s="4"/>
      <c r="M100" s="4"/>
      <c r="N100" s="4"/>
      <c r="O100" s="13"/>
      <c r="P100" s="13"/>
      <c r="Q100" s="13"/>
      <c r="R100" s="13"/>
      <c r="S100" s="4"/>
      <c r="T100" s="4"/>
      <c r="U100" s="4"/>
      <c r="V100" s="4"/>
      <c r="W100" s="4"/>
      <c r="X100" s="4"/>
      <c r="Y100" s="4"/>
      <c r="Z100" s="4"/>
    </row>
    <row r="101" spans="1:26" ht="15.75" hidden="1" customHeight="1" x14ac:dyDescent="0.25">
      <c r="A101" s="4"/>
      <c r="B101" s="4"/>
      <c r="C101" s="4"/>
      <c r="D101" s="4"/>
      <c r="E101" s="4"/>
      <c r="F101" s="4"/>
      <c r="G101" s="4"/>
      <c r="H101" s="4"/>
      <c r="I101" s="4"/>
      <c r="J101" s="4"/>
      <c r="K101" s="4"/>
      <c r="L101" s="4"/>
      <c r="M101" s="4"/>
      <c r="N101" s="4"/>
      <c r="O101" s="13"/>
      <c r="P101" s="13"/>
      <c r="Q101" s="13"/>
      <c r="R101" s="13"/>
      <c r="S101" s="4"/>
      <c r="T101" s="4"/>
      <c r="U101" s="4"/>
      <c r="V101" s="4"/>
      <c r="W101" s="4"/>
      <c r="X101" s="4"/>
      <c r="Y101" s="4"/>
      <c r="Z101" s="4"/>
    </row>
    <row r="102" spans="1:26" ht="15.75" hidden="1" customHeight="1" x14ac:dyDescent="0.25">
      <c r="A102" s="4"/>
      <c r="B102" s="4"/>
      <c r="C102" s="4"/>
      <c r="D102" s="4"/>
      <c r="E102" s="4"/>
      <c r="F102" s="4"/>
      <c r="G102" s="4"/>
      <c r="H102" s="4"/>
      <c r="I102" s="4"/>
      <c r="J102" s="4"/>
      <c r="K102" s="4"/>
      <c r="L102" s="4"/>
      <c r="M102" s="4"/>
      <c r="N102" s="4"/>
      <c r="O102" s="13"/>
      <c r="P102" s="13"/>
      <c r="Q102" s="13"/>
      <c r="R102" s="13"/>
      <c r="S102" s="4"/>
      <c r="T102" s="4"/>
      <c r="U102" s="4"/>
      <c r="V102" s="4"/>
      <c r="W102" s="4"/>
      <c r="X102" s="4"/>
      <c r="Y102" s="4"/>
      <c r="Z102" s="4"/>
    </row>
    <row r="103" spans="1:26" ht="15.75" hidden="1" customHeight="1" x14ac:dyDescent="0.25">
      <c r="A103" s="4"/>
      <c r="B103" s="4"/>
      <c r="C103" s="4"/>
      <c r="D103" s="4"/>
      <c r="E103" s="4"/>
      <c r="F103" s="4"/>
      <c r="G103" s="4"/>
      <c r="H103" s="4"/>
      <c r="I103" s="4"/>
      <c r="J103" s="4"/>
      <c r="K103" s="4"/>
      <c r="L103" s="4"/>
      <c r="M103" s="4"/>
      <c r="N103" s="4"/>
      <c r="O103" s="13"/>
      <c r="P103" s="13"/>
      <c r="Q103" s="13"/>
      <c r="R103" s="13"/>
      <c r="S103" s="4"/>
      <c r="T103" s="4"/>
      <c r="U103" s="4"/>
      <c r="V103" s="4"/>
      <c r="W103" s="4"/>
      <c r="X103" s="4"/>
      <c r="Y103" s="4"/>
      <c r="Z103" s="4"/>
    </row>
    <row r="104" spans="1:26" ht="15.75" hidden="1" customHeight="1" x14ac:dyDescent="0.25">
      <c r="A104" s="4"/>
      <c r="B104" s="4"/>
      <c r="C104" s="4"/>
      <c r="D104" s="4"/>
      <c r="E104" s="4"/>
      <c r="F104" s="4"/>
      <c r="G104" s="4"/>
      <c r="H104" s="4"/>
      <c r="I104" s="4"/>
      <c r="J104" s="4"/>
      <c r="K104" s="4"/>
      <c r="L104" s="4"/>
      <c r="M104" s="4"/>
      <c r="N104" s="4"/>
      <c r="O104" s="13"/>
      <c r="P104" s="13"/>
      <c r="Q104" s="13"/>
      <c r="R104" s="13"/>
      <c r="S104" s="4"/>
      <c r="T104" s="4"/>
      <c r="U104" s="4"/>
      <c r="V104" s="4"/>
      <c r="W104" s="4"/>
      <c r="X104" s="4"/>
      <c r="Y104" s="4"/>
      <c r="Z104" s="4"/>
    </row>
    <row r="105" spans="1:26" ht="15.75" hidden="1" customHeight="1" x14ac:dyDescent="0.25">
      <c r="A105" s="4"/>
      <c r="B105" s="4"/>
      <c r="C105" s="4"/>
      <c r="D105" s="4"/>
      <c r="E105" s="4"/>
      <c r="F105" s="4"/>
      <c r="G105" s="4"/>
      <c r="H105" s="4"/>
      <c r="I105" s="4"/>
      <c r="J105" s="4"/>
      <c r="K105" s="4"/>
      <c r="L105" s="4"/>
      <c r="M105" s="4"/>
      <c r="N105" s="4"/>
      <c r="O105" s="13"/>
      <c r="P105" s="13"/>
      <c r="Q105" s="13"/>
      <c r="R105" s="13"/>
      <c r="S105" s="4"/>
      <c r="T105" s="4"/>
      <c r="U105" s="4"/>
      <c r="V105" s="4"/>
      <c r="W105" s="4"/>
      <c r="X105" s="4"/>
      <c r="Y105" s="4"/>
      <c r="Z105" s="4"/>
    </row>
    <row r="106" spans="1:26" ht="15.75" hidden="1" customHeight="1" x14ac:dyDescent="0.25">
      <c r="A106" s="4"/>
      <c r="B106" s="4"/>
      <c r="C106" s="4"/>
      <c r="D106" s="4"/>
      <c r="E106" s="4"/>
      <c r="F106" s="4"/>
      <c r="G106" s="4"/>
      <c r="H106" s="4"/>
      <c r="I106" s="4"/>
      <c r="J106" s="4"/>
      <c r="K106" s="4"/>
      <c r="L106" s="4"/>
      <c r="M106" s="4"/>
      <c r="N106" s="4"/>
      <c r="O106" s="13"/>
      <c r="P106" s="13"/>
      <c r="Q106" s="13"/>
      <c r="R106" s="13"/>
      <c r="S106" s="4"/>
      <c r="T106" s="4"/>
      <c r="U106" s="4"/>
      <c r="V106" s="4"/>
      <c r="W106" s="4"/>
      <c r="X106" s="4"/>
      <c r="Y106" s="4"/>
      <c r="Z106" s="4"/>
    </row>
    <row r="107" spans="1:26" ht="15.75" hidden="1" customHeight="1" x14ac:dyDescent="0.25">
      <c r="A107" s="4"/>
      <c r="B107" s="4"/>
      <c r="C107" s="4"/>
      <c r="D107" s="4"/>
      <c r="E107" s="4"/>
      <c r="F107" s="4"/>
      <c r="G107" s="4"/>
      <c r="H107" s="4"/>
      <c r="I107" s="4"/>
      <c r="J107" s="4"/>
      <c r="K107" s="4"/>
      <c r="L107" s="4"/>
      <c r="M107" s="4"/>
      <c r="N107" s="4"/>
      <c r="O107" s="13"/>
      <c r="P107" s="13"/>
      <c r="Q107" s="13"/>
      <c r="R107" s="13"/>
      <c r="S107" s="4"/>
      <c r="T107" s="4"/>
      <c r="U107" s="4"/>
      <c r="V107" s="4"/>
      <c r="W107" s="4"/>
      <c r="X107" s="4"/>
      <c r="Y107" s="4"/>
      <c r="Z107" s="4"/>
    </row>
    <row r="108" spans="1:26" ht="15.75" hidden="1" customHeight="1" x14ac:dyDescent="0.25">
      <c r="A108" s="4"/>
      <c r="B108" s="4"/>
      <c r="C108" s="4"/>
      <c r="D108" s="4"/>
      <c r="E108" s="4"/>
      <c r="F108" s="4"/>
      <c r="G108" s="4"/>
      <c r="H108" s="4"/>
      <c r="I108" s="4"/>
      <c r="J108" s="4"/>
      <c r="K108" s="4"/>
      <c r="L108" s="4"/>
      <c r="M108" s="4"/>
      <c r="N108" s="4"/>
      <c r="O108" s="13"/>
      <c r="P108" s="13"/>
      <c r="Q108" s="13"/>
      <c r="R108" s="13"/>
      <c r="S108" s="4"/>
      <c r="T108" s="4"/>
      <c r="U108" s="4"/>
      <c r="V108" s="4"/>
      <c r="W108" s="4"/>
      <c r="X108" s="4"/>
      <c r="Y108" s="4"/>
      <c r="Z108" s="4"/>
    </row>
    <row r="109" spans="1:26" ht="15.75" hidden="1" customHeight="1" x14ac:dyDescent="0.25">
      <c r="A109" s="4"/>
      <c r="B109" s="4"/>
      <c r="C109" s="4"/>
      <c r="D109" s="4"/>
      <c r="E109" s="4"/>
      <c r="F109" s="4"/>
      <c r="G109" s="4"/>
      <c r="H109" s="4"/>
      <c r="I109" s="4"/>
      <c r="J109" s="4"/>
      <c r="K109" s="4"/>
      <c r="L109" s="4"/>
      <c r="M109" s="4"/>
      <c r="N109" s="4"/>
      <c r="O109" s="13"/>
      <c r="P109" s="13"/>
      <c r="Q109" s="13"/>
      <c r="R109" s="13"/>
      <c r="S109" s="4"/>
      <c r="T109" s="4"/>
      <c r="U109" s="4"/>
      <c r="V109" s="4"/>
      <c r="W109" s="4"/>
      <c r="X109" s="4"/>
      <c r="Y109" s="4"/>
      <c r="Z109" s="4"/>
    </row>
    <row r="110" spans="1:26" ht="15.75" hidden="1" customHeight="1" x14ac:dyDescent="0.25">
      <c r="A110" s="4"/>
      <c r="B110" s="4"/>
      <c r="C110" s="4"/>
      <c r="D110" s="4"/>
      <c r="E110" s="4"/>
      <c r="F110" s="4"/>
      <c r="G110" s="4"/>
      <c r="H110" s="4"/>
      <c r="I110" s="4"/>
      <c r="J110" s="4"/>
      <c r="K110" s="4"/>
      <c r="L110" s="4"/>
      <c r="M110" s="4"/>
      <c r="N110" s="4"/>
      <c r="O110" s="13"/>
      <c r="P110" s="13"/>
      <c r="Q110" s="13"/>
      <c r="R110" s="13"/>
      <c r="S110" s="4"/>
      <c r="T110" s="4"/>
      <c r="U110" s="4"/>
      <c r="V110" s="4"/>
      <c r="W110" s="4"/>
      <c r="X110" s="4"/>
      <c r="Y110" s="4"/>
      <c r="Z110" s="4"/>
    </row>
    <row r="111" spans="1:26" ht="15.75" hidden="1" customHeight="1" x14ac:dyDescent="0.25">
      <c r="A111" s="4"/>
      <c r="B111" s="4"/>
      <c r="C111" s="4"/>
      <c r="D111" s="4"/>
      <c r="E111" s="4"/>
      <c r="F111" s="4"/>
      <c r="G111" s="4"/>
      <c r="H111" s="4"/>
      <c r="I111" s="4"/>
      <c r="J111" s="4"/>
      <c r="K111" s="4"/>
      <c r="L111" s="4"/>
      <c r="M111" s="4"/>
      <c r="N111" s="4"/>
      <c r="O111" s="13"/>
      <c r="P111" s="13"/>
      <c r="Q111" s="13"/>
      <c r="R111" s="13"/>
      <c r="S111" s="4"/>
      <c r="T111" s="4"/>
      <c r="U111" s="4"/>
      <c r="V111" s="4"/>
      <c r="W111" s="4"/>
      <c r="X111" s="4"/>
      <c r="Y111" s="4"/>
      <c r="Z111" s="4"/>
    </row>
    <row r="112" spans="1:26" ht="15.75" hidden="1" customHeight="1" x14ac:dyDescent="0.25">
      <c r="A112" s="4"/>
      <c r="B112" s="4"/>
      <c r="C112" s="4"/>
      <c r="D112" s="4"/>
      <c r="E112" s="4"/>
      <c r="F112" s="4"/>
      <c r="G112" s="4"/>
      <c r="H112" s="4"/>
      <c r="I112" s="4"/>
      <c r="J112" s="4"/>
      <c r="K112" s="4"/>
      <c r="L112" s="4"/>
      <c r="M112" s="4"/>
      <c r="N112" s="4"/>
      <c r="O112" s="13"/>
      <c r="P112" s="13"/>
      <c r="Q112" s="13"/>
      <c r="R112" s="13"/>
      <c r="S112" s="4"/>
      <c r="T112" s="4"/>
      <c r="U112" s="4"/>
      <c r="V112" s="4"/>
      <c r="W112" s="4"/>
      <c r="X112" s="4"/>
      <c r="Y112" s="4"/>
      <c r="Z112" s="4"/>
    </row>
    <row r="113" spans="1:26" ht="15.75" hidden="1" customHeight="1" x14ac:dyDescent="0.25">
      <c r="A113" s="4"/>
      <c r="B113" s="4"/>
      <c r="C113" s="4"/>
      <c r="D113" s="4"/>
      <c r="E113" s="4"/>
      <c r="F113" s="4"/>
      <c r="G113" s="4"/>
      <c r="H113" s="4"/>
      <c r="I113" s="4"/>
      <c r="J113" s="4"/>
      <c r="K113" s="4"/>
      <c r="L113" s="4"/>
      <c r="M113" s="4"/>
      <c r="N113" s="4"/>
      <c r="O113" s="13"/>
      <c r="P113" s="13"/>
      <c r="Q113" s="13"/>
      <c r="R113" s="13"/>
      <c r="S113" s="4"/>
      <c r="T113" s="4"/>
      <c r="U113" s="4"/>
      <c r="V113" s="4"/>
      <c r="W113" s="4"/>
      <c r="X113" s="4"/>
      <c r="Y113" s="4"/>
      <c r="Z113" s="4"/>
    </row>
    <row r="114" spans="1:26" ht="15.75" hidden="1" customHeight="1" x14ac:dyDescent="0.25">
      <c r="A114" s="4"/>
      <c r="B114" s="4"/>
      <c r="C114" s="4"/>
      <c r="D114" s="4"/>
      <c r="E114" s="4"/>
      <c r="F114" s="4"/>
      <c r="G114" s="4"/>
      <c r="H114" s="4"/>
      <c r="I114" s="4"/>
      <c r="J114" s="4"/>
      <c r="K114" s="4"/>
      <c r="L114" s="4"/>
      <c r="M114" s="4"/>
      <c r="N114" s="4"/>
      <c r="O114" s="13"/>
      <c r="P114" s="13"/>
      <c r="Q114" s="13"/>
      <c r="R114" s="13"/>
      <c r="S114" s="4"/>
      <c r="T114" s="4"/>
      <c r="U114" s="4"/>
      <c r="V114" s="4"/>
      <c r="W114" s="4"/>
      <c r="X114" s="4"/>
      <c r="Y114" s="4"/>
      <c r="Z114" s="4"/>
    </row>
    <row r="115" spans="1:26" ht="15.75" hidden="1" customHeight="1" x14ac:dyDescent="0.25">
      <c r="A115" s="4"/>
      <c r="B115" s="4"/>
      <c r="C115" s="4"/>
      <c r="D115" s="4"/>
      <c r="E115" s="4"/>
      <c r="F115" s="4"/>
      <c r="G115" s="4"/>
      <c r="H115" s="4"/>
      <c r="I115" s="4"/>
      <c r="J115" s="4"/>
      <c r="K115" s="4"/>
      <c r="L115" s="4"/>
      <c r="M115" s="4"/>
      <c r="N115" s="4"/>
      <c r="O115" s="13"/>
      <c r="P115" s="13"/>
      <c r="Q115" s="13"/>
      <c r="R115" s="13"/>
      <c r="S115" s="4"/>
      <c r="T115" s="4"/>
      <c r="U115" s="4"/>
      <c r="V115" s="4"/>
      <c r="W115" s="4"/>
      <c r="X115" s="4"/>
      <c r="Y115" s="4"/>
      <c r="Z115" s="4"/>
    </row>
    <row r="116" spans="1:26" ht="15.75" hidden="1" customHeight="1" x14ac:dyDescent="0.25">
      <c r="A116" s="4"/>
      <c r="B116" s="4"/>
      <c r="C116" s="4"/>
      <c r="D116" s="4"/>
      <c r="E116" s="4"/>
      <c r="F116" s="4"/>
      <c r="G116" s="4"/>
      <c r="H116" s="4"/>
      <c r="I116" s="4"/>
      <c r="J116" s="4"/>
      <c r="K116" s="4"/>
      <c r="L116" s="4"/>
      <c r="M116" s="4"/>
      <c r="N116" s="4"/>
      <c r="O116" s="13"/>
      <c r="P116" s="13"/>
      <c r="Q116" s="13"/>
      <c r="R116" s="13"/>
      <c r="S116" s="4"/>
      <c r="T116" s="4"/>
      <c r="U116" s="4"/>
      <c r="V116" s="4"/>
      <c r="W116" s="4"/>
      <c r="X116" s="4"/>
      <c r="Y116" s="4"/>
      <c r="Z116" s="4"/>
    </row>
    <row r="117" spans="1:26" ht="15.75" hidden="1" customHeight="1" x14ac:dyDescent="0.25">
      <c r="A117" s="4"/>
      <c r="B117" s="4"/>
      <c r="C117" s="4"/>
      <c r="D117" s="4"/>
      <c r="E117" s="4"/>
      <c r="F117" s="4"/>
      <c r="G117" s="4"/>
      <c r="H117" s="4"/>
      <c r="I117" s="4"/>
      <c r="J117" s="4"/>
      <c r="K117" s="4"/>
      <c r="L117" s="4"/>
      <c r="M117" s="4"/>
      <c r="N117" s="4"/>
      <c r="O117" s="13"/>
      <c r="P117" s="13"/>
      <c r="Q117" s="13"/>
      <c r="R117" s="13"/>
      <c r="S117" s="4"/>
      <c r="T117" s="4"/>
      <c r="U117" s="4"/>
      <c r="V117" s="4"/>
      <c r="W117" s="4"/>
      <c r="X117" s="4"/>
      <c r="Y117" s="4"/>
      <c r="Z117" s="4"/>
    </row>
    <row r="118" spans="1:26" ht="15.75" hidden="1" customHeight="1" x14ac:dyDescent="0.25">
      <c r="A118" s="4"/>
      <c r="B118" s="4"/>
      <c r="C118" s="4"/>
      <c r="D118" s="4"/>
      <c r="E118" s="4"/>
      <c r="F118" s="4"/>
      <c r="G118" s="4"/>
      <c r="H118" s="4"/>
      <c r="I118" s="4"/>
      <c r="J118" s="4"/>
      <c r="K118" s="4"/>
      <c r="L118" s="4"/>
      <c r="M118" s="4"/>
      <c r="N118" s="4"/>
      <c r="O118" s="13"/>
      <c r="P118" s="13"/>
      <c r="Q118" s="13"/>
      <c r="R118" s="13"/>
      <c r="S118" s="4"/>
      <c r="T118" s="4"/>
      <c r="U118" s="4"/>
      <c r="V118" s="4"/>
      <c r="W118" s="4"/>
      <c r="X118" s="4"/>
      <c r="Y118" s="4"/>
      <c r="Z118" s="4"/>
    </row>
    <row r="119" spans="1:26" ht="15.75" hidden="1" customHeight="1" x14ac:dyDescent="0.25">
      <c r="A119" s="4"/>
      <c r="B119" s="4"/>
      <c r="C119" s="4"/>
      <c r="D119" s="4"/>
      <c r="E119" s="4"/>
      <c r="F119" s="4"/>
      <c r="G119" s="4"/>
      <c r="H119" s="4"/>
      <c r="I119" s="4"/>
      <c r="J119" s="4"/>
      <c r="K119" s="4"/>
      <c r="L119" s="4"/>
      <c r="M119" s="4"/>
      <c r="N119" s="4"/>
      <c r="O119" s="13"/>
      <c r="P119" s="13"/>
      <c r="Q119" s="13"/>
      <c r="R119" s="13"/>
      <c r="S119" s="4"/>
      <c r="T119" s="4"/>
      <c r="U119" s="4"/>
      <c r="V119" s="4"/>
      <c r="W119" s="4"/>
      <c r="X119" s="4"/>
      <c r="Y119" s="4"/>
      <c r="Z119" s="4"/>
    </row>
    <row r="120" spans="1:26" ht="15.75" hidden="1" customHeight="1" x14ac:dyDescent="0.25">
      <c r="A120" s="4"/>
      <c r="B120" s="4"/>
      <c r="C120" s="4"/>
      <c r="D120" s="4"/>
      <c r="E120" s="4"/>
      <c r="F120" s="4"/>
      <c r="G120" s="4"/>
      <c r="H120" s="4"/>
      <c r="I120" s="4"/>
      <c r="J120" s="4"/>
      <c r="K120" s="4"/>
      <c r="L120" s="4"/>
      <c r="M120" s="4"/>
      <c r="N120" s="4"/>
      <c r="O120" s="13"/>
      <c r="P120" s="13"/>
      <c r="Q120" s="13"/>
      <c r="R120" s="13"/>
      <c r="S120" s="4"/>
      <c r="T120" s="4"/>
      <c r="U120" s="4"/>
      <c r="V120" s="4"/>
      <c r="W120" s="4"/>
      <c r="X120" s="4"/>
      <c r="Y120" s="4"/>
      <c r="Z120" s="4"/>
    </row>
    <row r="121" spans="1:26" ht="15.75" hidden="1" customHeight="1" x14ac:dyDescent="0.25">
      <c r="A121" s="4"/>
      <c r="B121" s="4"/>
      <c r="C121" s="4"/>
      <c r="D121" s="4"/>
      <c r="E121" s="4"/>
      <c r="F121" s="4"/>
      <c r="G121" s="4"/>
      <c r="H121" s="4"/>
      <c r="I121" s="4"/>
      <c r="J121" s="4"/>
      <c r="K121" s="4"/>
      <c r="L121" s="4"/>
      <c r="M121" s="4"/>
      <c r="N121" s="4"/>
      <c r="O121" s="13"/>
      <c r="P121" s="13"/>
      <c r="Q121" s="13"/>
      <c r="R121" s="13"/>
      <c r="S121" s="4"/>
      <c r="T121" s="4"/>
      <c r="U121" s="4"/>
      <c r="V121" s="4"/>
      <c r="W121" s="4"/>
      <c r="X121" s="4"/>
      <c r="Y121" s="4"/>
      <c r="Z121" s="4"/>
    </row>
    <row r="122" spans="1:26" ht="15.75" hidden="1" customHeight="1" x14ac:dyDescent="0.25">
      <c r="A122" s="4"/>
      <c r="B122" s="4"/>
      <c r="C122" s="4"/>
      <c r="D122" s="4"/>
      <c r="E122" s="4"/>
      <c r="F122" s="4"/>
      <c r="G122" s="4"/>
      <c r="H122" s="4"/>
      <c r="I122" s="4"/>
      <c r="J122" s="4"/>
      <c r="K122" s="4"/>
      <c r="L122" s="4"/>
      <c r="M122" s="4"/>
      <c r="N122" s="4"/>
      <c r="O122" s="13"/>
      <c r="P122" s="13"/>
      <c r="Q122" s="13"/>
      <c r="R122" s="13"/>
      <c r="S122" s="4"/>
      <c r="T122" s="4"/>
      <c r="U122" s="4"/>
      <c r="V122" s="4"/>
      <c r="W122" s="4"/>
      <c r="X122" s="4"/>
      <c r="Y122" s="4"/>
      <c r="Z122" s="4"/>
    </row>
    <row r="123" spans="1:26" ht="15.75" hidden="1" customHeight="1" x14ac:dyDescent="0.25">
      <c r="A123" s="4"/>
      <c r="B123" s="4"/>
      <c r="C123" s="4"/>
      <c r="D123" s="4"/>
      <c r="E123" s="4"/>
      <c r="F123" s="4"/>
      <c r="G123" s="4"/>
      <c r="H123" s="4"/>
      <c r="I123" s="4"/>
      <c r="J123" s="4"/>
      <c r="K123" s="4"/>
      <c r="L123" s="4"/>
      <c r="M123" s="4"/>
      <c r="N123" s="4"/>
      <c r="O123" s="13"/>
      <c r="P123" s="13"/>
      <c r="Q123" s="13"/>
      <c r="R123" s="13"/>
      <c r="S123" s="4"/>
      <c r="T123" s="4"/>
      <c r="U123" s="4"/>
      <c r="V123" s="4"/>
      <c r="W123" s="4"/>
      <c r="X123" s="4"/>
      <c r="Y123" s="4"/>
      <c r="Z123" s="4"/>
    </row>
    <row r="124" spans="1:26" ht="15.75" hidden="1" customHeight="1" x14ac:dyDescent="0.25">
      <c r="A124" s="4"/>
      <c r="B124" s="4"/>
      <c r="C124" s="4"/>
      <c r="D124" s="4"/>
      <c r="E124" s="4"/>
      <c r="F124" s="4"/>
      <c r="G124" s="4"/>
      <c r="H124" s="4"/>
      <c r="I124" s="4"/>
      <c r="J124" s="4"/>
      <c r="K124" s="4"/>
      <c r="L124" s="4"/>
      <c r="M124" s="4"/>
      <c r="N124" s="4"/>
      <c r="O124" s="13"/>
      <c r="P124" s="13"/>
      <c r="Q124" s="13"/>
      <c r="R124" s="13"/>
      <c r="S124" s="4"/>
      <c r="T124" s="4"/>
      <c r="U124" s="4"/>
      <c r="V124" s="4"/>
      <c r="W124" s="4"/>
      <c r="X124" s="4"/>
      <c r="Y124" s="4"/>
      <c r="Z124" s="4"/>
    </row>
    <row r="125" spans="1:26" ht="15.75" hidden="1" customHeight="1" x14ac:dyDescent="0.25">
      <c r="A125" s="4"/>
      <c r="B125" s="4"/>
      <c r="C125" s="4"/>
      <c r="D125" s="4"/>
      <c r="E125" s="4"/>
      <c r="F125" s="4"/>
      <c r="G125" s="4"/>
      <c r="H125" s="4"/>
      <c r="I125" s="4"/>
      <c r="J125" s="4"/>
      <c r="K125" s="4"/>
      <c r="L125" s="4"/>
      <c r="M125" s="4"/>
      <c r="N125" s="4"/>
      <c r="O125" s="13"/>
      <c r="P125" s="13"/>
      <c r="Q125" s="13"/>
      <c r="R125" s="13"/>
      <c r="S125" s="4"/>
      <c r="T125" s="4"/>
      <c r="U125" s="4"/>
      <c r="V125" s="4"/>
      <c r="W125" s="4"/>
      <c r="X125" s="4"/>
      <c r="Y125" s="4"/>
      <c r="Z125" s="4"/>
    </row>
    <row r="126" spans="1:26" ht="15.75" hidden="1" customHeight="1" x14ac:dyDescent="0.25">
      <c r="A126" s="4"/>
      <c r="B126" s="4"/>
      <c r="C126" s="4"/>
      <c r="D126" s="4"/>
      <c r="E126" s="4"/>
      <c r="F126" s="4"/>
      <c r="G126" s="4"/>
      <c r="H126" s="4"/>
      <c r="I126" s="4"/>
      <c r="J126" s="4"/>
      <c r="K126" s="4"/>
      <c r="L126" s="4"/>
      <c r="M126" s="4"/>
      <c r="N126" s="4"/>
      <c r="O126" s="13"/>
      <c r="P126" s="13"/>
      <c r="Q126" s="13"/>
      <c r="R126" s="13"/>
      <c r="S126" s="4"/>
      <c r="T126" s="4"/>
      <c r="U126" s="4"/>
      <c r="V126" s="4"/>
      <c r="W126" s="4"/>
      <c r="X126" s="4"/>
      <c r="Y126" s="4"/>
      <c r="Z126" s="4"/>
    </row>
    <row r="127" spans="1:26" ht="15.75" hidden="1" customHeight="1" x14ac:dyDescent="0.25">
      <c r="A127" s="4"/>
      <c r="B127" s="4"/>
      <c r="C127" s="4"/>
      <c r="D127" s="4"/>
      <c r="E127" s="4"/>
      <c r="F127" s="4"/>
      <c r="G127" s="4"/>
      <c r="H127" s="4"/>
      <c r="I127" s="4"/>
      <c r="J127" s="4"/>
      <c r="K127" s="4"/>
      <c r="L127" s="4"/>
      <c r="M127" s="4"/>
      <c r="N127" s="4"/>
      <c r="O127" s="13"/>
      <c r="P127" s="13"/>
      <c r="Q127" s="13"/>
      <c r="R127" s="13"/>
      <c r="S127" s="4"/>
      <c r="T127" s="4"/>
      <c r="U127" s="4"/>
      <c r="V127" s="4"/>
      <c r="W127" s="4"/>
      <c r="X127" s="4"/>
      <c r="Y127" s="4"/>
      <c r="Z127" s="4"/>
    </row>
    <row r="128" spans="1:26" ht="15.75" hidden="1" customHeight="1" x14ac:dyDescent="0.25">
      <c r="A128" s="4"/>
      <c r="B128" s="4"/>
      <c r="C128" s="4"/>
      <c r="D128" s="4"/>
      <c r="E128" s="4"/>
      <c r="F128" s="4"/>
      <c r="G128" s="4"/>
      <c r="H128" s="4"/>
      <c r="I128" s="4"/>
      <c r="J128" s="4"/>
      <c r="K128" s="4"/>
      <c r="L128" s="4"/>
      <c r="M128" s="4"/>
      <c r="N128" s="4"/>
      <c r="O128" s="13"/>
      <c r="P128" s="13"/>
      <c r="Q128" s="13"/>
      <c r="R128" s="13"/>
      <c r="S128" s="4"/>
      <c r="T128" s="4"/>
      <c r="U128" s="4"/>
      <c r="V128" s="4"/>
      <c r="W128" s="4"/>
      <c r="X128" s="4"/>
      <c r="Y128" s="4"/>
      <c r="Z128" s="4"/>
    </row>
    <row r="129" spans="1:26" ht="15.75" hidden="1" customHeight="1" x14ac:dyDescent="0.25">
      <c r="A129" s="4"/>
      <c r="B129" s="4"/>
      <c r="C129" s="4"/>
      <c r="D129" s="4"/>
      <c r="E129" s="4"/>
      <c r="F129" s="4"/>
      <c r="G129" s="4"/>
      <c r="H129" s="4"/>
      <c r="I129" s="4"/>
      <c r="J129" s="4"/>
      <c r="K129" s="4"/>
      <c r="L129" s="4"/>
      <c r="M129" s="4"/>
      <c r="N129" s="4"/>
      <c r="O129" s="13"/>
      <c r="P129" s="13"/>
      <c r="Q129" s="13"/>
      <c r="R129" s="13"/>
      <c r="S129" s="4"/>
      <c r="T129" s="4"/>
      <c r="U129" s="4"/>
      <c r="V129" s="4"/>
      <c r="W129" s="4"/>
      <c r="X129" s="4"/>
      <c r="Y129" s="4"/>
      <c r="Z129" s="4"/>
    </row>
    <row r="130" spans="1:26" ht="15.75" hidden="1" customHeight="1" x14ac:dyDescent="0.25">
      <c r="A130" s="4"/>
      <c r="B130" s="4"/>
      <c r="C130" s="4"/>
      <c r="D130" s="4"/>
      <c r="E130" s="4"/>
      <c r="F130" s="4"/>
      <c r="G130" s="4"/>
      <c r="H130" s="4"/>
      <c r="I130" s="4"/>
      <c r="J130" s="4"/>
      <c r="K130" s="4"/>
      <c r="L130" s="4"/>
      <c r="M130" s="4"/>
      <c r="N130" s="4"/>
      <c r="O130" s="13"/>
      <c r="P130" s="13"/>
      <c r="Q130" s="13"/>
      <c r="R130" s="13"/>
      <c r="S130" s="4"/>
      <c r="T130" s="4"/>
      <c r="U130" s="4"/>
      <c r="V130" s="4"/>
      <c r="W130" s="4"/>
      <c r="X130" s="4"/>
      <c r="Y130" s="4"/>
      <c r="Z130" s="4"/>
    </row>
    <row r="131" spans="1:26" ht="15.75" hidden="1" customHeight="1" x14ac:dyDescent="0.25">
      <c r="A131" s="4"/>
      <c r="B131" s="4"/>
      <c r="C131" s="4"/>
      <c r="D131" s="4"/>
      <c r="E131" s="4"/>
      <c r="F131" s="4"/>
      <c r="G131" s="4"/>
      <c r="H131" s="4"/>
      <c r="I131" s="4"/>
      <c r="J131" s="4"/>
      <c r="K131" s="4"/>
      <c r="L131" s="4"/>
      <c r="M131" s="4"/>
      <c r="N131" s="4"/>
      <c r="O131" s="13"/>
      <c r="P131" s="13"/>
      <c r="Q131" s="13"/>
      <c r="R131" s="13"/>
      <c r="S131" s="4"/>
      <c r="T131" s="4"/>
      <c r="U131" s="4"/>
      <c r="V131" s="4"/>
      <c r="W131" s="4"/>
      <c r="X131" s="4"/>
      <c r="Y131" s="4"/>
      <c r="Z131" s="4"/>
    </row>
    <row r="132" spans="1:26" ht="15.75" hidden="1" customHeight="1" x14ac:dyDescent="0.25">
      <c r="A132" s="4"/>
      <c r="B132" s="4"/>
      <c r="C132" s="4"/>
      <c r="D132" s="4"/>
      <c r="E132" s="4"/>
      <c r="F132" s="4"/>
      <c r="G132" s="4"/>
      <c r="H132" s="4"/>
      <c r="I132" s="4"/>
      <c r="J132" s="4"/>
      <c r="K132" s="4"/>
      <c r="L132" s="4"/>
      <c r="M132" s="4"/>
      <c r="N132" s="4"/>
      <c r="O132" s="13"/>
      <c r="P132" s="13"/>
      <c r="Q132" s="13"/>
      <c r="R132" s="13"/>
      <c r="S132" s="4"/>
      <c r="T132" s="4"/>
      <c r="U132" s="4"/>
      <c r="V132" s="4"/>
      <c r="W132" s="4"/>
      <c r="X132" s="4"/>
      <c r="Y132" s="4"/>
      <c r="Z132" s="4"/>
    </row>
    <row r="133" spans="1:26" ht="15.75" hidden="1" customHeight="1" x14ac:dyDescent="0.25">
      <c r="A133" s="4"/>
      <c r="B133" s="4"/>
      <c r="C133" s="4"/>
      <c r="D133" s="4"/>
      <c r="E133" s="4"/>
      <c r="F133" s="4"/>
      <c r="G133" s="4"/>
      <c r="H133" s="4"/>
      <c r="I133" s="4"/>
      <c r="J133" s="4"/>
      <c r="K133" s="4"/>
      <c r="L133" s="4"/>
      <c r="M133" s="4"/>
      <c r="N133" s="4"/>
      <c r="O133" s="13"/>
      <c r="P133" s="13"/>
      <c r="Q133" s="13"/>
      <c r="R133" s="13"/>
      <c r="S133" s="4"/>
      <c r="T133" s="4"/>
      <c r="U133" s="4"/>
      <c r="V133" s="4"/>
      <c r="W133" s="4"/>
      <c r="X133" s="4"/>
      <c r="Y133" s="4"/>
      <c r="Z133" s="4"/>
    </row>
    <row r="134" spans="1:26" ht="15.75" hidden="1" customHeight="1" x14ac:dyDescent="0.25">
      <c r="A134" s="4"/>
      <c r="B134" s="4"/>
      <c r="C134" s="4"/>
      <c r="D134" s="4"/>
      <c r="E134" s="4"/>
      <c r="F134" s="4"/>
      <c r="G134" s="4"/>
      <c r="H134" s="4"/>
      <c r="I134" s="4"/>
      <c r="J134" s="4"/>
      <c r="K134" s="4"/>
      <c r="L134" s="4"/>
      <c r="M134" s="4"/>
      <c r="N134" s="4"/>
      <c r="O134" s="13"/>
      <c r="P134" s="13"/>
      <c r="Q134" s="13"/>
      <c r="R134" s="13"/>
      <c r="S134" s="4"/>
      <c r="T134" s="4"/>
      <c r="U134" s="4"/>
      <c r="V134" s="4"/>
      <c r="W134" s="4"/>
      <c r="X134" s="4"/>
      <c r="Y134" s="4"/>
      <c r="Z134" s="4"/>
    </row>
    <row r="135" spans="1:26" ht="15.75" hidden="1" customHeight="1" x14ac:dyDescent="0.25">
      <c r="A135" s="4"/>
      <c r="B135" s="4"/>
      <c r="C135" s="4"/>
      <c r="D135" s="4"/>
      <c r="E135" s="4"/>
      <c r="F135" s="4"/>
      <c r="G135" s="4"/>
      <c r="H135" s="4"/>
      <c r="I135" s="4"/>
      <c r="J135" s="4"/>
      <c r="K135" s="4"/>
      <c r="L135" s="4"/>
      <c r="M135" s="4"/>
      <c r="N135" s="4"/>
      <c r="O135" s="13"/>
      <c r="P135" s="13"/>
      <c r="Q135" s="13"/>
      <c r="R135" s="13"/>
      <c r="S135" s="4"/>
      <c r="T135" s="4"/>
      <c r="U135" s="4"/>
      <c r="V135" s="4"/>
      <c r="W135" s="4"/>
      <c r="X135" s="4"/>
      <c r="Y135" s="4"/>
      <c r="Z135" s="4"/>
    </row>
    <row r="136" spans="1:26" ht="15.75" hidden="1" customHeight="1" x14ac:dyDescent="0.25">
      <c r="A136" s="4"/>
      <c r="B136" s="4"/>
      <c r="C136" s="4"/>
      <c r="D136" s="4"/>
      <c r="E136" s="4"/>
      <c r="F136" s="4"/>
      <c r="G136" s="4"/>
      <c r="H136" s="4"/>
      <c r="I136" s="4"/>
      <c r="J136" s="4"/>
      <c r="K136" s="4"/>
      <c r="L136" s="4"/>
      <c r="M136" s="4"/>
      <c r="N136" s="4"/>
      <c r="O136" s="13"/>
      <c r="P136" s="13"/>
      <c r="Q136" s="13"/>
      <c r="R136" s="13"/>
      <c r="S136" s="4"/>
      <c r="T136" s="4"/>
      <c r="U136" s="4"/>
      <c r="V136" s="4"/>
      <c r="W136" s="4"/>
      <c r="X136" s="4"/>
      <c r="Y136" s="4"/>
      <c r="Z136" s="4"/>
    </row>
    <row r="137" spans="1:26" ht="15.75" hidden="1" customHeight="1" x14ac:dyDescent="0.25">
      <c r="A137" s="4"/>
      <c r="B137" s="4"/>
      <c r="C137" s="4"/>
      <c r="D137" s="4"/>
      <c r="E137" s="4"/>
      <c r="F137" s="4"/>
      <c r="G137" s="4"/>
      <c r="H137" s="4"/>
      <c r="I137" s="4"/>
      <c r="J137" s="4"/>
      <c r="K137" s="4"/>
      <c r="L137" s="4"/>
      <c r="M137" s="4"/>
      <c r="N137" s="4"/>
      <c r="O137" s="13"/>
      <c r="P137" s="13"/>
      <c r="Q137" s="13"/>
      <c r="R137" s="13"/>
      <c r="S137" s="4"/>
      <c r="T137" s="4"/>
      <c r="U137" s="4"/>
      <c r="V137" s="4"/>
      <c r="W137" s="4"/>
      <c r="X137" s="4"/>
      <c r="Y137" s="4"/>
      <c r="Z137" s="4"/>
    </row>
    <row r="138" spans="1:26" ht="15.75" hidden="1" customHeight="1" x14ac:dyDescent="0.25">
      <c r="A138" s="4"/>
      <c r="B138" s="4"/>
      <c r="C138" s="4"/>
      <c r="D138" s="4"/>
      <c r="E138" s="4"/>
      <c r="F138" s="4"/>
      <c r="G138" s="4"/>
      <c r="H138" s="4"/>
      <c r="I138" s="4"/>
      <c r="J138" s="4"/>
      <c r="K138" s="4"/>
      <c r="L138" s="4"/>
      <c r="M138" s="4"/>
      <c r="N138" s="4"/>
      <c r="O138" s="13"/>
      <c r="P138" s="13"/>
      <c r="Q138" s="13"/>
      <c r="R138" s="13"/>
      <c r="S138" s="4"/>
      <c r="T138" s="4"/>
      <c r="U138" s="4"/>
      <c r="V138" s="4"/>
      <c r="W138" s="4"/>
      <c r="X138" s="4"/>
      <c r="Y138" s="4"/>
      <c r="Z138" s="4"/>
    </row>
    <row r="139" spans="1:26" ht="15.75" hidden="1" customHeight="1" x14ac:dyDescent="0.25">
      <c r="A139" s="4"/>
      <c r="B139" s="4"/>
      <c r="C139" s="4"/>
      <c r="D139" s="4"/>
      <c r="E139" s="4"/>
      <c r="F139" s="4"/>
      <c r="G139" s="4"/>
      <c r="H139" s="4"/>
      <c r="I139" s="4"/>
      <c r="J139" s="4"/>
      <c r="K139" s="4"/>
      <c r="L139" s="4"/>
      <c r="M139" s="4"/>
      <c r="N139" s="4"/>
      <c r="O139" s="13"/>
      <c r="P139" s="13"/>
      <c r="Q139" s="13"/>
      <c r="R139" s="13"/>
      <c r="S139" s="4"/>
      <c r="T139" s="4"/>
      <c r="U139" s="4"/>
      <c r="V139" s="4"/>
      <c r="W139" s="4"/>
      <c r="X139" s="4"/>
      <c r="Y139" s="4"/>
      <c r="Z139" s="4"/>
    </row>
    <row r="140" spans="1:26" ht="15.75" hidden="1" customHeight="1" x14ac:dyDescent="0.25">
      <c r="A140" s="4"/>
      <c r="B140" s="4"/>
      <c r="C140" s="4"/>
      <c r="D140" s="4"/>
      <c r="E140" s="4"/>
      <c r="F140" s="4"/>
      <c r="G140" s="4"/>
      <c r="H140" s="4"/>
      <c r="I140" s="4"/>
      <c r="J140" s="4"/>
      <c r="K140" s="4"/>
      <c r="L140" s="4"/>
      <c r="M140" s="4"/>
      <c r="N140" s="4"/>
      <c r="O140" s="13"/>
      <c r="P140" s="13"/>
      <c r="Q140" s="13"/>
      <c r="R140" s="13"/>
      <c r="S140" s="4"/>
      <c r="T140" s="4"/>
      <c r="U140" s="4"/>
      <c r="V140" s="4"/>
      <c r="W140" s="4"/>
      <c r="X140" s="4"/>
      <c r="Y140" s="4"/>
      <c r="Z140" s="4"/>
    </row>
    <row r="141" spans="1:26" ht="15.75" hidden="1" customHeight="1" x14ac:dyDescent="0.25">
      <c r="A141" s="4"/>
      <c r="B141" s="4"/>
      <c r="C141" s="4"/>
      <c r="D141" s="4"/>
      <c r="E141" s="4"/>
      <c r="F141" s="4"/>
      <c r="G141" s="4"/>
      <c r="H141" s="4"/>
      <c r="I141" s="4"/>
      <c r="J141" s="4"/>
      <c r="K141" s="4"/>
      <c r="L141" s="4"/>
      <c r="M141" s="4"/>
      <c r="N141" s="4"/>
      <c r="O141" s="13"/>
      <c r="P141" s="13"/>
      <c r="Q141" s="13"/>
      <c r="R141" s="13"/>
      <c r="S141" s="4"/>
      <c r="T141" s="4"/>
      <c r="U141" s="4"/>
      <c r="V141" s="4"/>
      <c r="W141" s="4"/>
      <c r="X141" s="4"/>
      <c r="Y141" s="4"/>
      <c r="Z141" s="4"/>
    </row>
    <row r="142" spans="1:26" ht="15.75" hidden="1" customHeight="1" x14ac:dyDescent="0.25">
      <c r="A142" s="4"/>
      <c r="B142" s="4"/>
      <c r="C142" s="4"/>
      <c r="D142" s="4"/>
      <c r="E142" s="4"/>
      <c r="F142" s="4"/>
      <c r="G142" s="4"/>
      <c r="H142" s="4"/>
      <c r="I142" s="4"/>
      <c r="J142" s="4"/>
      <c r="K142" s="4"/>
      <c r="L142" s="4"/>
      <c r="M142" s="4"/>
      <c r="N142" s="4"/>
      <c r="O142" s="13"/>
      <c r="P142" s="13"/>
      <c r="Q142" s="13"/>
      <c r="R142" s="13"/>
      <c r="S142" s="4"/>
      <c r="T142" s="4"/>
      <c r="U142" s="4"/>
      <c r="V142" s="4"/>
      <c r="W142" s="4"/>
      <c r="X142" s="4"/>
      <c r="Y142" s="4"/>
      <c r="Z142" s="4"/>
    </row>
    <row r="143" spans="1:26" ht="15.75" hidden="1" customHeight="1" x14ac:dyDescent="0.25">
      <c r="A143" s="4"/>
      <c r="B143" s="4"/>
      <c r="C143" s="4"/>
      <c r="D143" s="4"/>
      <c r="E143" s="4"/>
      <c r="F143" s="4"/>
      <c r="G143" s="4"/>
      <c r="H143" s="4"/>
      <c r="I143" s="4"/>
      <c r="J143" s="4"/>
      <c r="K143" s="4"/>
      <c r="L143" s="4"/>
      <c r="M143" s="4"/>
      <c r="N143" s="4"/>
      <c r="O143" s="13"/>
      <c r="P143" s="13"/>
      <c r="Q143" s="13"/>
      <c r="R143" s="13"/>
      <c r="S143" s="4"/>
      <c r="T143" s="4"/>
      <c r="U143" s="4"/>
      <c r="V143" s="4"/>
      <c r="W143" s="4"/>
      <c r="X143" s="4"/>
      <c r="Y143" s="4"/>
      <c r="Z143" s="4"/>
    </row>
    <row r="144" spans="1:26" ht="15.75" hidden="1" customHeight="1" x14ac:dyDescent="0.25">
      <c r="A144" s="4"/>
      <c r="B144" s="4"/>
      <c r="C144" s="4"/>
      <c r="D144" s="4"/>
      <c r="E144" s="4"/>
      <c r="F144" s="4"/>
      <c r="G144" s="4"/>
      <c r="H144" s="4"/>
      <c r="I144" s="4"/>
      <c r="J144" s="4"/>
      <c r="K144" s="4"/>
      <c r="L144" s="4"/>
      <c r="M144" s="4"/>
      <c r="N144" s="4"/>
      <c r="O144" s="13"/>
      <c r="P144" s="13"/>
      <c r="Q144" s="13"/>
      <c r="R144" s="13"/>
      <c r="S144" s="4"/>
      <c r="T144" s="4"/>
      <c r="U144" s="4"/>
      <c r="V144" s="4"/>
      <c r="W144" s="4"/>
      <c r="X144" s="4"/>
      <c r="Y144" s="4"/>
      <c r="Z144" s="4"/>
    </row>
    <row r="145" spans="1:26" ht="15.75" hidden="1" customHeight="1" x14ac:dyDescent="0.25">
      <c r="A145" s="4"/>
      <c r="B145" s="4"/>
      <c r="C145" s="4"/>
      <c r="D145" s="4"/>
      <c r="E145" s="4"/>
      <c r="F145" s="4"/>
      <c r="G145" s="4"/>
      <c r="H145" s="4"/>
      <c r="I145" s="4"/>
      <c r="J145" s="4"/>
      <c r="K145" s="4"/>
      <c r="L145" s="4"/>
      <c r="M145" s="4"/>
      <c r="N145" s="4"/>
      <c r="O145" s="13"/>
      <c r="P145" s="13"/>
      <c r="Q145" s="13"/>
      <c r="R145" s="13"/>
      <c r="S145" s="4"/>
      <c r="T145" s="4"/>
      <c r="U145" s="4"/>
      <c r="V145" s="4"/>
      <c r="W145" s="4"/>
      <c r="X145" s="4"/>
      <c r="Y145" s="4"/>
      <c r="Z145" s="4"/>
    </row>
    <row r="146" spans="1:26" ht="15.75" hidden="1" customHeight="1" x14ac:dyDescent="0.25">
      <c r="A146" s="4"/>
      <c r="B146" s="4"/>
      <c r="C146" s="4"/>
      <c r="D146" s="4"/>
      <c r="E146" s="4"/>
      <c r="F146" s="4"/>
      <c r="G146" s="4"/>
      <c r="H146" s="4"/>
      <c r="I146" s="4"/>
      <c r="J146" s="4"/>
      <c r="K146" s="4"/>
      <c r="L146" s="4"/>
      <c r="M146" s="4"/>
      <c r="N146" s="4"/>
      <c r="O146" s="13"/>
      <c r="P146" s="13"/>
      <c r="Q146" s="13"/>
      <c r="R146" s="13"/>
      <c r="S146" s="4"/>
      <c r="T146" s="4"/>
      <c r="U146" s="4"/>
      <c r="V146" s="4"/>
      <c r="W146" s="4"/>
      <c r="X146" s="4"/>
      <c r="Y146" s="4"/>
      <c r="Z146" s="4"/>
    </row>
    <row r="147" spans="1:26" ht="15.75" hidden="1" customHeight="1" x14ac:dyDescent="0.25">
      <c r="A147" s="4"/>
      <c r="B147" s="4"/>
      <c r="C147" s="4"/>
      <c r="D147" s="4"/>
      <c r="E147" s="4"/>
      <c r="F147" s="4"/>
      <c r="G147" s="4"/>
      <c r="H147" s="4"/>
      <c r="I147" s="4"/>
      <c r="J147" s="4"/>
      <c r="K147" s="4"/>
      <c r="L147" s="4"/>
      <c r="M147" s="4"/>
      <c r="N147" s="4"/>
      <c r="O147" s="13"/>
      <c r="P147" s="13"/>
      <c r="Q147" s="13"/>
      <c r="R147" s="13"/>
      <c r="S147" s="4"/>
      <c r="T147" s="4"/>
      <c r="U147" s="4"/>
      <c r="V147" s="4"/>
      <c r="W147" s="4"/>
      <c r="X147" s="4"/>
      <c r="Y147" s="4"/>
      <c r="Z147" s="4"/>
    </row>
    <row r="148" spans="1:26" ht="15.75" hidden="1" customHeight="1" x14ac:dyDescent="0.25">
      <c r="A148" s="4"/>
      <c r="B148" s="4"/>
      <c r="C148" s="4"/>
      <c r="D148" s="4"/>
      <c r="E148" s="4"/>
      <c r="F148" s="4"/>
      <c r="G148" s="4"/>
      <c r="H148" s="4"/>
      <c r="I148" s="4"/>
      <c r="J148" s="4"/>
      <c r="K148" s="4"/>
      <c r="L148" s="4"/>
      <c r="M148" s="4"/>
      <c r="N148" s="4"/>
      <c r="O148" s="13"/>
      <c r="P148" s="13"/>
      <c r="Q148" s="13"/>
      <c r="R148" s="13"/>
      <c r="S148" s="4"/>
      <c r="T148" s="4"/>
      <c r="U148" s="4"/>
      <c r="V148" s="4"/>
      <c r="W148" s="4"/>
      <c r="X148" s="4"/>
      <c r="Y148" s="4"/>
      <c r="Z148" s="4"/>
    </row>
    <row r="149" spans="1:26" ht="15.75" hidden="1" customHeight="1" x14ac:dyDescent="0.25">
      <c r="A149" s="4"/>
      <c r="B149" s="4"/>
      <c r="C149" s="4"/>
      <c r="D149" s="4"/>
      <c r="E149" s="4"/>
      <c r="F149" s="4"/>
      <c r="G149" s="4"/>
      <c r="H149" s="4"/>
      <c r="I149" s="4"/>
      <c r="J149" s="4"/>
      <c r="K149" s="4"/>
      <c r="L149" s="4"/>
      <c r="M149" s="4"/>
      <c r="N149" s="4"/>
      <c r="O149" s="13"/>
      <c r="P149" s="13"/>
      <c r="Q149" s="13"/>
      <c r="R149" s="13"/>
      <c r="S149" s="4"/>
      <c r="T149" s="4"/>
      <c r="U149" s="4"/>
      <c r="V149" s="4"/>
      <c r="W149" s="4"/>
      <c r="X149" s="4"/>
      <c r="Y149" s="4"/>
      <c r="Z149" s="4"/>
    </row>
    <row r="150" spans="1:26" ht="15.75" hidden="1" customHeight="1" x14ac:dyDescent="0.25">
      <c r="A150" s="4"/>
      <c r="B150" s="4"/>
      <c r="C150" s="4"/>
      <c r="D150" s="4"/>
      <c r="E150" s="4"/>
      <c r="F150" s="4"/>
      <c r="G150" s="4"/>
      <c r="H150" s="4"/>
      <c r="I150" s="4"/>
      <c r="J150" s="4"/>
      <c r="K150" s="4"/>
      <c r="L150" s="4"/>
      <c r="M150" s="4"/>
      <c r="N150" s="4"/>
      <c r="O150" s="13"/>
      <c r="P150" s="13"/>
      <c r="Q150" s="13"/>
      <c r="R150" s="13"/>
      <c r="S150" s="4"/>
      <c r="T150" s="4"/>
      <c r="U150" s="4"/>
      <c r="V150" s="4"/>
      <c r="W150" s="4"/>
      <c r="X150" s="4"/>
      <c r="Y150" s="4"/>
      <c r="Z150" s="4"/>
    </row>
    <row r="151" spans="1:26" ht="15.75" hidden="1" customHeight="1" x14ac:dyDescent="0.25">
      <c r="A151" s="4"/>
      <c r="B151" s="4"/>
      <c r="C151" s="4"/>
      <c r="D151" s="4"/>
      <c r="E151" s="4"/>
      <c r="F151" s="4"/>
      <c r="G151" s="4"/>
      <c r="H151" s="4"/>
      <c r="I151" s="4"/>
      <c r="J151" s="4"/>
      <c r="K151" s="4"/>
      <c r="L151" s="4"/>
      <c r="M151" s="4"/>
      <c r="N151" s="4"/>
      <c r="O151" s="13"/>
      <c r="P151" s="13"/>
      <c r="Q151" s="13"/>
      <c r="R151" s="13"/>
      <c r="S151" s="4"/>
      <c r="T151" s="4"/>
      <c r="U151" s="4"/>
      <c r="V151" s="4"/>
      <c r="W151" s="4"/>
      <c r="X151" s="4"/>
      <c r="Y151" s="4"/>
      <c r="Z151" s="4"/>
    </row>
    <row r="152" spans="1:26" ht="15.75" hidden="1" customHeight="1" x14ac:dyDescent="0.25">
      <c r="A152" s="4"/>
      <c r="B152" s="4"/>
      <c r="C152" s="4"/>
      <c r="D152" s="4"/>
      <c r="E152" s="4"/>
      <c r="F152" s="4"/>
      <c r="G152" s="4"/>
      <c r="H152" s="4"/>
      <c r="I152" s="4"/>
      <c r="J152" s="4"/>
      <c r="K152" s="4"/>
      <c r="L152" s="4"/>
      <c r="M152" s="4"/>
      <c r="N152" s="4"/>
      <c r="O152" s="13"/>
      <c r="P152" s="13"/>
      <c r="Q152" s="13"/>
      <c r="R152" s="13"/>
      <c r="S152" s="4"/>
      <c r="T152" s="4"/>
      <c r="U152" s="4"/>
      <c r="V152" s="4"/>
      <c r="W152" s="4"/>
      <c r="X152" s="4"/>
      <c r="Y152" s="4"/>
      <c r="Z152" s="4"/>
    </row>
    <row r="153" spans="1:26" ht="15.75" hidden="1" customHeight="1" x14ac:dyDescent="0.25">
      <c r="A153" s="4"/>
      <c r="B153" s="4"/>
      <c r="C153" s="4"/>
      <c r="D153" s="4"/>
      <c r="E153" s="4"/>
      <c r="F153" s="4"/>
      <c r="G153" s="4"/>
      <c r="H153" s="4"/>
      <c r="I153" s="4"/>
      <c r="J153" s="4"/>
      <c r="K153" s="4"/>
      <c r="L153" s="4"/>
      <c r="M153" s="4"/>
      <c r="N153" s="4"/>
      <c r="O153" s="13"/>
      <c r="P153" s="13"/>
      <c r="Q153" s="13"/>
      <c r="R153" s="13"/>
      <c r="S153" s="4"/>
      <c r="T153" s="4"/>
      <c r="U153" s="4"/>
      <c r="V153" s="4"/>
      <c r="W153" s="4"/>
      <c r="X153" s="4"/>
      <c r="Y153" s="4"/>
      <c r="Z153" s="4"/>
    </row>
    <row r="154" spans="1:26" ht="15.75" hidden="1" customHeight="1" x14ac:dyDescent="0.25">
      <c r="A154" s="4"/>
      <c r="B154" s="4"/>
      <c r="C154" s="4"/>
      <c r="D154" s="4"/>
      <c r="E154" s="4"/>
      <c r="F154" s="4"/>
      <c r="G154" s="4"/>
      <c r="H154" s="4"/>
      <c r="I154" s="4"/>
      <c r="J154" s="4"/>
      <c r="K154" s="4"/>
      <c r="L154" s="4"/>
      <c r="M154" s="4"/>
      <c r="N154" s="4"/>
      <c r="O154" s="13"/>
      <c r="P154" s="13"/>
      <c r="Q154" s="13"/>
      <c r="R154" s="13"/>
      <c r="S154" s="4"/>
      <c r="T154" s="4"/>
      <c r="U154" s="4"/>
      <c r="V154" s="4"/>
      <c r="W154" s="4"/>
      <c r="X154" s="4"/>
      <c r="Y154" s="4"/>
      <c r="Z154" s="4"/>
    </row>
    <row r="155" spans="1:26" ht="15.75" hidden="1" customHeight="1" x14ac:dyDescent="0.25">
      <c r="A155" s="4"/>
      <c r="B155" s="4"/>
      <c r="C155" s="4"/>
      <c r="D155" s="4"/>
      <c r="E155" s="4"/>
      <c r="F155" s="4"/>
      <c r="G155" s="4"/>
      <c r="H155" s="4"/>
      <c r="I155" s="4"/>
      <c r="J155" s="4"/>
      <c r="K155" s="4"/>
      <c r="L155" s="4"/>
      <c r="M155" s="4"/>
      <c r="N155" s="4"/>
      <c r="O155" s="13"/>
      <c r="P155" s="13"/>
      <c r="Q155" s="13"/>
      <c r="R155" s="13"/>
      <c r="S155" s="4"/>
      <c r="T155" s="4"/>
      <c r="U155" s="4"/>
      <c r="V155" s="4"/>
      <c r="W155" s="4"/>
      <c r="X155" s="4"/>
      <c r="Y155" s="4"/>
      <c r="Z155" s="4"/>
    </row>
    <row r="156" spans="1:26" ht="15.75" hidden="1" customHeight="1" x14ac:dyDescent="0.25">
      <c r="A156" s="4"/>
      <c r="B156" s="4"/>
      <c r="C156" s="4"/>
      <c r="D156" s="4"/>
      <c r="E156" s="4"/>
      <c r="F156" s="4"/>
      <c r="G156" s="4"/>
      <c r="H156" s="4"/>
      <c r="I156" s="4"/>
      <c r="J156" s="4"/>
      <c r="K156" s="4"/>
      <c r="L156" s="4"/>
      <c r="M156" s="4"/>
      <c r="N156" s="4"/>
      <c r="O156" s="13"/>
      <c r="P156" s="13"/>
      <c r="Q156" s="13"/>
      <c r="R156" s="13"/>
      <c r="S156" s="4"/>
      <c r="T156" s="4"/>
      <c r="U156" s="4"/>
      <c r="V156" s="4"/>
      <c r="W156" s="4"/>
      <c r="X156" s="4"/>
      <c r="Y156" s="4"/>
      <c r="Z156" s="4"/>
    </row>
    <row r="157" spans="1:26" ht="15.75" hidden="1" customHeight="1" x14ac:dyDescent="0.25">
      <c r="A157" s="4"/>
      <c r="B157" s="4"/>
      <c r="C157" s="4"/>
      <c r="D157" s="4"/>
      <c r="E157" s="4"/>
      <c r="F157" s="4"/>
      <c r="G157" s="4"/>
      <c r="H157" s="4"/>
      <c r="I157" s="4"/>
      <c r="J157" s="4"/>
      <c r="K157" s="4"/>
      <c r="L157" s="4"/>
      <c r="M157" s="4"/>
      <c r="N157" s="4"/>
      <c r="O157" s="13"/>
      <c r="P157" s="13"/>
      <c r="Q157" s="13"/>
      <c r="R157" s="13"/>
      <c r="S157" s="4"/>
      <c r="T157" s="4"/>
      <c r="U157" s="4"/>
      <c r="V157" s="4"/>
      <c r="W157" s="4"/>
      <c r="X157" s="4"/>
      <c r="Y157" s="4"/>
      <c r="Z157" s="4"/>
    </row>
    <row r="158" spans="1:26" ht="15.75" hidden="1" customHeight="1" x14ac:dyDescent="0.25">
      <c r="A158" s="4"/>
      <c r="B158" s="4"/>
      <c r="C158" s="4"/>
      <c r="D158" s="4"/>
      <c r="E158" s="4"/>
      <c r="F158" s="4"/>
      <c r="G158" s="4"/>
      <c r="H158" s="4"/>
      <c r="I158" s="4"/>
      <c r="J158" s="4"/>
      <c r="K158" s="4"/>
      <c r="L158" s="4"/>
      <c r="M158" s="4"/>
      <c r="N158" s="4"/>
      <c r="O158" s="13"/>
      <c r="P158" s="13"/>
      <c r="Q158" s="13"/>
      <c r="R158" s="13"/>
      <c r="S158" s="4"/>
      <c r="T158" s="4"/>
      <c r="U158" s="4"/>
      <c r="V158" s="4"/>
      <c r="W158" s="4"/>
      <c r="X158" s="4"/>
      <c r="Y158" s="4"/>
      <c r="Z158" s="4"/>
    </row>
    <row r="159" spans="1:26" ht="15.75" hidden="1" customHeight="1" x14ac:dyDescent="0.25">
      <c r="A159" s="4"/>
      <c r="B159" s="4"/>
      <c r="C159" s="4"/>
      <c r="D159" s="4"/>
      <c r="E159" s="4"/>
      <c r="F159" s="4"/>
      <c r="G159" s="4"/>
      <c r="H159" s="4"/>
      <c r="I159" s="4"/>
      <c r="J159" s="4"/>
      <c r="K159" s="4"/>
      <c r="L159" s="4"/>
      <c r="M159" s="4"/>
      <c r="N159" s="4"/>
      <c r="O159" s="13"/>
      <c r="P159" s="13"/>
      <c r="Q159" s="13"/>
      <c r="R159" s="13"/>
      <c r="S159" s="4"/>
      <c r="T159" s="4"/>
      <c r="U159" s="4"/>
      <c r="V159" s="4"/>
      <c r="W159" s="4"/>
      <c r="X159" s="4"/>
      <c r="Y159" s="4"/>
      <c r="Z159" s="4"/>
    </row>
    <row r="160" spans="1:26" ht="15.75" hidden="1" customHeight="1" x14ac:dyDescent="0.25">
      <c r="A160" s="4"/>
      <c r="B160" s="4"/>
      <c r="C160" s="4"/>
      <c r="D160" s="4"/>
      <c r="E160" s="4"/>
      <c r="F160" s="4"/>
      <c r="G160" s="4"/>
      <c r="H160" s="4"/>
      <c r="I160" s="4"/>
      <c r="J160" s="4"/>
      <c r="K160" s="4"/>
      <c r="L160" s="4"/>
      <c r="M160" s="4"/>
      <c r="N160" s="4"/>
      <c r="O160" s="13"/>
      <c r="P160" s="13"/>
      <c r="Q160" s="13"/>
      <c r="R160" s="13"/>
      <c r="S160" s="4"/>
      <c r="T160" s="4"/>
      <c r="U160" s="4"/>
      <c r="V160" s="4"/>
      <c r="W160" s="4"/>
      <c r="X160" s="4"/>
      <c r="Y160" s="4"/>
      <c r="Z160" s="4"/>
    </row>
    <row r="161" spans="1:26" ht="15.75" hidden="1" customHeight="1" x14ac:dyDescent="0.25">
      <c r="A161" s="4"/>
      <c r="B161" s="4"/>
      <c r="C161" s="4"/>
      <c r="D161" s="4"/>
      <c r="E161" s="4"/>
      <c r="F161" s="4"/>
      <c r="G161" s="4"/>
      <c r="H161" s="4"/>
      <c r="I161" s="4"/>
      <c r="J161" s="4"/>
      <c r="K161" s="4"/>
      <c r="L161" s="4"/>
      <c r="M161" s="4"/>
      <c r="N161" s="4"/>
      <c r="O161" s="13"/>
      <c r="P161" s="13"/>
      <c r="Q161" s="13"/>
      <c r="R161" s="13"/>
      <c r="S161" s="4"/>
      <c r="T161" s="4"/>
      <c r="U161" s="4"/>
      <c r="V161" s="4"/>
      <c r="W161" s="4"/>
      <c r="X161" s="4"/>
      <c r="Y161" s="4"/>
      <c r="Z161" s="4"/>
    </row>
    <row r="162" spans="1:26" ht="15.75" hidden="1" customHeight="1" x14ac:dyDescent="0.25">
      <c r="A162" s="4"/>
      <c r="B162" s="4"/>
      <c r="C162" s="4"/>
      <c r="D162" s="4"/>
      <c r="E162" s="4"/>
      <c r="F162" s="4"/>
      <c r="G162" s="4"/>
      <c r="H162" s="4"/>
      <c r="I162" s="4"/>
      <c r="J162" s="4"/>
      <c r="K162" s="4"/>
      <c r="L162" s="4"/>
      <c r="M162" s="4"/>
      <c r="N162" s="4"/>
      <c r="O162" s="13"/>
      <c r="P162" s="13"/>
      <c r="Q162" s="13"/>
      <c r="R162" s="13"/>
      <c r="S162" s="4"/>
      <c r="T162" s="4"/>
      <c r="U162" s="4"/>
      <c r="V162" s="4"/>
      <c r="W162" s="4"/>
      <c r="X162" s="4"/>
      <c r="Y162" s="4"/>
      <c r="Z162" s="4"/>
    </row>
    <row r="163" spans="1:26" ht="15.75" hidden="1" customHeight="1" x14ac:dyDescent="0.25">
      <c r="A163" s="4"/>
      <c r="B163" s="4"/>
      <c r="C163" s="4"/>
      <c r="D163" s="4"/>
      <c r="E163" s="4"/>
      <c r="F163" s="4"/>
      <c r="G163" s="4"/>
      <c r="H163" s="4"/>
      <c r="I163" s="4"/>
      <c r="J163" s="4"/>
      <c r="K163" s="4"/>
      <c r="L163" s="4"/>
      <c r="M163" s="4"/>
      <c r="N163" s="4"/>
      <c r="O163" s="13"/>
      <c r="P163" s="13"/>
      <c r="Q163" s="13"/>
      <c r="R163" s="13"/>
      <c r="S163" s="4"/>
      <c r="T163" s="4"/>
      <c r="U163" s="4"/>
      <c r="V163" s="4"/>
      <c r="W163" s="4"/>
      <c r="X163" s="4"/>
      <c r="Y163" s="4"/>
      <c r="Z163" s="4"/>
    </row>
    <row r="164" spans="1:26" ht="15.75" hidden="1" customHeight="1" x14ac:dyDescent="0.25">
      <c r="A164" s="4"/>
      <c r="B164" s="4"/>
      <c r="C164" s="4"/>
      <c r="D164" s="4"/>
      <c r="E164" s="4"/>
      <c r="F164" s="4"/>
      <c r="G164" s="4"/>
      <c r="H164" s="4"/>
      <c r="I164" s="4"/>
      <c r="J164" s="4"/>
      <c r="K164" s="4"/>
      <c r="L164" s="4"/>
      <c r="M164" s="4"/>
      <c r="N164" s="4"/>
      <c r="O164" s="13"/>
      <c r="P164" s="13"/>
      <c r="Q164" s="13"/>
      <c r="R164" s="13"/>
      <c r="S164" s="4"/>
      <c r="T164" s="4"/>
      <c r="U164" s="4"/>
      <c r="V164" s="4"/>
      <c r="W164" s="4"/>
      <c r="X164" s="4"/>
      <c r="Y164" s="4"/>
      <c r="Z164" s="4"/>
    </row>
    <row r="165" spans="1:26" ht="15.75" hidden="1" customHeight="1" x14ac:dyDescent="0.25">
      <c r="A165" s="4"/>
      <c r="B165" s="4"/>
      <c r="C165" s="4"/>
      <c r="D165" s="4"/>
      <c r="E165" s="4"/>
      <c r="F165" s="4"/>
      <c r="G165" s="4"/>
      <c r="H165" s="4"/>
      <c r="I165" s="4"/>
      <c r="J165" s="4"/>
      <c r="K165" s="4"/>
      <c r="L165" s="4"/>
      <c r="M165" s="4"/>
      <c r="N165" s="4"/>
      <c r="O165" s="13"/>
      <c r="P165" s="13"/>
      <c r="Q165" s="13"/>
      <c r="R165" s="13"/>
      <c r="S165" s="4"/>
      <c r="T165" s="4"/>
      <c r="U165" s="4"/>
      <c r="V165" s="4"/>
      <c r="W165" s="4"/>
      <c r="X165" s="4"/>
      <c r="Y165" s="4"/>
      <c r="Z165" s="4"/>
    </row>
    <row r="166" spans="1:26" ht="15.75" hidden="1" customHeight="1" x14ac:dyDescent="0.25">
      <c r="A166" s="4"/>
      <c r="B166" s="4"/>
      <c r="C166" s="4"/>
      <c r="D166" s="4"/>
      <c r="E166" s="4"/>
      <c r="F166" s="4"/>
      <c r="G166" s="4"/>
      <c r="H166" s="4"/>
      <c r="I166" s="4"/>
      <c r="J166" s="4"/>
      <c r="K166" s="4"/>
      <c r="L166" s="4"/>
      <c r="M166" s="4"/>
      <c r="N166" s="4"/>
      <c r="O166" s="13"/>
      <c r="P166" s="13"/>
      <c r="Q166" s="13"/>
      <c r="R166" s="13"/>
      <c r="S166" s="4"/>
      <c r="T166" s="4"/>
      <c r="U166" s="4"/>
      <c r="V166" s="4"/>
      <c r="W166" s="4"/>
      <c r="X166" s="4"/>
      <c r="Y166" s="4"/>
      <c r="Z166" s="4"/>
    </row>
    <row r="167" spans="1:26" ht="15.75" hidden="1" customHeight="1" x14ac:dyDescent="0.25">
      <c r="A167" s="4"/>
      <c r="B167" s="4"/>
      <c r="C167" s="4"/>
      <c r="D167" s="4"/>
      <c r="E167" s="4"/>
      <c r="F167" s="4"/>
      <c r="G167" s="4"/>
      <c r="H167" s="4"/>
      <c r="I167" s="4"/>
      <c r="J167" s="4"/>
      <c r="K167" s="4"/>
      <c r="L167" s="4"/>
      <c r="M167" s="4"/>
      <c r="N167" s="4"/>
      <c r="O167" s="13"/>
      <c r="P167" s="13"/>
      <c r="Q167" s="13"/>
      <c r="R167" s="13"/>
      <c r="S167" s="4"/>
      <c r="T167" s="4"/>
      <c r="U167" s="4"/>
      <c r="V167" s="4"/>
      <c r="W167" s="4"/>
      <c r="X167" s="4"/>
      <c r="Y167" s="4"/>
      <c r="Z167" s="4"/>
    </row>
    <row r="168" spans="1:26" ht="15.75" hidden="1" customHeight="1" x14ac:dyDescent="0.25">
      <c r="A168" s="4"/>
      <c r="B168" s="4"/>
      <c r="C168" s="4"/>
      <c r="D168" s="4"/>
      <c r="E168" s="4"/>
      <c r="F168" s="4"/>
      <c r="G168" s="4"/>
      <c r="H168" s="4"/>
      <c r="I168" s="4"/>
      <c r="J168" s="4"/>
      <c r="K168" s="4"/>
      <c r="L168" s="4"/>
      <c r="M168" s="4"/>
      <c r="N168" s="4"/>
      <c r="O168" s="13"/>
      <c r="P168" s="13"/>
      <c r="Q168" s="13"/>
      <c r="R168" s="13"/>
      <c r="S168" s="4"/>
      <c r="T168" s="4"/>
      <c r="U168" s="4"/>
      <c r="V168" s="4"/>
      <c r="W168" s="4"/>
      <c r="X168" s="4"/>
      <c r="Y168" s="4"/>
      <c r="Z168" s="4"/>
    </row>
    <row r="169" spans="1:26" ht="15.75" hidden="1" customHeight="1" x14ac:dyDescent="0.25">
      <c r="A169" s="4"/>
      <c r="B169" s="4"/>
      <c r="C169" s="4"/>
      <c r="D169" s="4"/>
      <c r="E169" s="4"/>
      <c r="F169" s="4"/>
      <c r="G169" s="4"/>
      <c r="H169" s="4"/>
      <c r="I169" s="4"/>
      <c r="J169" s="4"/>
      <c r="K169" s="4"/>
      <c r="L169" s="4"/>
      <c r="M169" s="4"/>
      <c r="N169" s="4"/>
      <c r="O169" s="13"/>
      <c r="P169" s="13"/>
      <c r="Q169" s="13"/>
      <c r="R169" s="13"/>
      <c r="S169" s="4"/>
      <c r="T169" s="4"/>
      <c r="U169" s="4"/>
      <c r="V169" s="4"/>
      <c r="W169" s="4"/>
      <c r="X169" s="4"/>
      <c r="Y169" s="4"/>
      <c r="Z169" s="4"/>
    </row>
    <row r="170" spans="1:26" ht="15.75" hidden="1" customHeight="1" x14ac:dyDescent="0.25">
      <c r="A170" s="4"/>
      <c r="B170" s="4"/>
      <c r="C170" s="4"/>
      <c r="D170" s="4"/>
      <c r="E170" s="4"/>
      <c r="F170" s="4"/>
      <c r="G170" s="4"/>
      <c r="H170" s="4"/>
      <c r="I170" s="4"/>
      <c r="J170" s="4"/>
      <c r="K170" s="4"/>
      <c r="L170" s="4"/>
      <c r="M170" s="4"/>
      <c r="N170" s="4"/>
      <c r="O170" s="13"/>
      <c r="P170" s="13"/>
      <c r="Q170" s="13"/>
      <c r="R170" s="13"/>
      <c r="S170" s="4"/>
      <c r="T170" s="4"/>
      <c r="U170" s="4"/>
      <c r="V170" s="4"/>
      <c r="W170" s="4"/>
      <c r="X170" s="4"/>
      <c r="Y170" s="4"/>
      <c r="Z170" s="4"/>
    </row>
    <row r="171" spans="1:26" ht="15.75" hidden="1" customHeight="1" x14ac:dyDescent="0.25">
      <c r="A171" s="4"/>
      <c r="B171" s="4"/>
      <c r="C171" s="4"/>
      <c r="D171" s="4"/>
      <c r="E171" s="4"/>
      <c r="F171" s="4"/>
      <c r="G171" s="4"/>
      <c r="H171" s="4"/>
      <c r="I171" s="4"/>
      <c r="J171" s="4"/>
      <c r="K171" s="4"/>
      <c r="L171" s="4"/>
      <c r="M171" s="4"/>
      <c r="N171" s="4"/>
      <c r="O171" s="13"/>
      <c r="P171" s="13"/>
      <c r="Q171" s="13"/>
      <c r="R171" s="13"/>
      <c r="S171" s="4"/>
      <c r="T171" s="4"/>
      <c r="U171" s="4"/>
      <c r="V171" s="4"/>
      <c r="W171" s="4"/>
      <c r="X171" s="4"/>
      <c r="Y171" s="4"/>
      <c r="Z171" s="4"/>
    </row>
    <row r="172" spans="1:26" ht="15.75" hidden="1" customHeight="1" x14ac:dyDescent="0.25">
      <c r="A172" s="4"/>
      <c r="B172" s="4"/>
      <c r="C172" s="4"/>
      <c r="D172" s="4"/>
      <c r="E172" s="4"/>
      <c r="F172" s="4"/>
      <c r="G172" s="4"/>
      <c r="H172" s="4"/>
      <c r="I172" s="4"/>
      <c r="J172" s="4"/>
      <c r="K172" s="4"/>
      <c r="L172" s="4"/>
      <c r="M172" s="4"/>
      <c r="N172" s="4"/>
      <c r="O172" s="13"/>
      <c r="P172" s="13"/>
      <c r="Q172" s="13"/>
      <c r="R172" s="13"/>
      <c r="S172" s="4"/>
      <c r="T172" s="4"/>
      <c r="U172" s="4"/>
      <c r="V172" s="4"/>
      <c r="W172" s="4"/>
      <c r="X172" s="4"/>
      <c r="Y172" s="4"/>
      <c r="Z172" s="4"/>
    </row>
    <row r="173" spans="1:26" ht="15.75" hidden="1" customHeight="1" x14ac:dyDescent="0.25">
      <c r="A173" s="4"/>
      <c r="B173" s="4"/>
      <c r="C173" s="4"/>
      <c r="D173" s="4"/>
      <c r="E173" s="4"/>
      <c r="F173" s="4"/>
      <c r="G173" s="4"/>
      <c r="H173" s="4"/>
      <c r="I173" s="4"/>
      <c r="J173" s="4"/>
      <c r="K173" s="4"/>
      <c r="L173" s="4"/>
      <c r="M173" s="4"/>
      <c r="N173" s="4"/>
      <c r="O173" s="13"/>
      <c r="P173" s="13"/>
      <c r="Q173" s="13"/>
      <c r="R173" s="13"/>
      <c r="S173" s="4"/>
      <c r="T173" s="4"/>
      <c r="U173" s="4"/>
      <c r="V173" s="4"/>
      <c r="W173" s="4"/>
      <c r="X173" s="4"/>
      <c r="Y173" s="4"/>
      <c r="Z173" s="4"/>
    </row>
    <row r="174" spans="1:26" ht="15.75" hidden="1" customHeight="1" x14ac:dyDescent="0.25">
      <c r="A174" s="4"/>
      <c r="B174" s="4"/>
      <c r="C174" s="4"/>
      <c r="D174" s="4"/>
      <c r="E174" s="4"/>
      <c r="F174" s="4"/>
      <c r="G174" s="4"/>
      <c r="H174" s="4"/>
      <c r="I174" s="4"/>
      <c r="J174" s="4"/>
      <c r="K174" s="4"/>
      <c r="L174" s="4"/>
      <c r="M174" s="4"/>
      <c r="N174" s="4"/>
      <c r="O174" s="13"/>
      <c r="P174" s="13"/>
      <c r="Q174" s="13"/>
      <c r="R174" s="13"/>
      <c r="S174" s="4"/>
      <c r="T174" s="4"/>
      <c r="U174" s="4"/>
      <c r="V174" s="4"/>
      <c r="W174" s="4"/>
      <c r="X174" s="4"/>
      <c r="Y174" s="4"/>
      <c r="Z174" s="4"/>
    </row>
    <row r="175" spans="1:26" ht="15.75" hidden="1" customHeight="1" x14ac:dyDescent="0.25">
      <c r="A175" s="4"/>
      <c r="B175" s="4"/>
      <c r="C175" s="4"/>
      <c r="D175" s="4"/>
      <c r="E175" s="4"/>
      <c r="F175" s="4"/>
      <c r="G175" s="4"/>
      <c r="H175" s="4"/>
      <c r="I175" s="4"/>
      <c r="J175" s="4"/>
      <c r="K175" s="4"/>
      <c r="L175" s="4"/>
      <c r="M175" s="4"/>
      <c r="N175" s="4"/>
      <c r="O175" s="13"/>
      <c r="P175" s="13"/>
      <c r="Q175" s="13"/>
      <c r="R175" s="13"/>
      <c r="S175" s="4"/>
      <c r="T175" s="4"/>
      <c r="U175" s="4"/>
      <c r="V175" s="4"/>
      <c r="W175" s="4"/>
      <c r="X175" s="4"/>
      <c r="Y175" s="4"/>
      <c r="Z175" s="4"/>
    </row>
    <row r="176" spans="1:26" ht="15.75" hidden="1" customHeight="1" x14ac:dyDescent="0.25">
      <c r="A176" s="4"/>
      <c r="B176" s="4"/>
      <c r="C176" s="4"/>
      <c r="D176" s="4"/>
      <c r="E176" s="4"/>
      <c r="F176" s="4"/>
      <c r="G176" s="4"/>
      <c r="H176" s="4"/>
      <c r="I176" s="4"/>
      <c r="J176" s="4"/>
      <c r="K176" s="4"/>
      <c r="L176" s="4"/>
      <c r="M176" s="4"/>
      <c r="N176" s="4"/>
      <c r="O176" s="13"/>
      <c r="P176" s="13"/>
      <c r="Q176" s="13"/>
      <c r="R176" s="13"/>
      <c r="S176" s="4"/>
      <c r="T176" s="4"/>
      <c r="U176" s="4"/>
      <c r="V176" s="4"/>
      <c r="W176" s="4"/>
      <c r="X176" s="4"/>
      <c r="Y176" s="4"/>
      <c r="Z176" s="4"/>
    </row>
    <row r="177" spans="1:26" ht="15.75" hidden="1" customHeight="1" x14ac:dyDescent="0.25">
      <c r="A177" s="4"/>
      <c r="B177" s="4"/>
      <c r="C177" s="4"/>
      <c r="D177" s="4"/>
      <c r="E177" s="4"/>
      <c r="F177" s="4"/>
      <c r="G177" s="4"/>
      <c r="H177" s="4"/>
      <c r="I177" s="4"/>
      <c r="J177" s="4"/>
      <c r="K177" s="4"/>
      <c r="L177" s="4"/>
      <c r="M177" s="4"/>
      <c r="N177" s="4"/>
      <c r="O177" s="13"/>
      <c r="P177" s="13"/>
      <c r="Q177" s="13"/>
      <c r="R177" s="13"/>
      <c r="S177" s="4"/>
      <c r="T177" s="4"/>
      <c r="U177" s="4"/>
      <c r="V177" s="4"/>
      <c r="W177" s="4"/>
      <c r="X177" s="4"/>
      <c r="Y177" s="4"/>
      <c r="Z177" s="4"/>
    </row>
    <row r="178" spans="1:26" ht="15.75" hidden="1" customHeight="1" x14ac:dyDescent="0.25">
      <c r="A178" s="4"/>
      <c r="B178" s="4"/>
      <c r="C178" s="4"/>
      <c r="D178" s="4"/>
      <c r="E178" s="4"/>
      <c r="F178" s="4"/>
      <c r="G178" s="4"/>
      <c r="H178" s="4"/>
      <c r="I178" s="4"/>
      <c r="J178" s="4"/>
      <c r="K178" s="4"/>
      <c r="L178" s="4"/>
      <c r="M178" s="4"/>
      <c r="N178" s="4"/>
      <c r="O178" s="13"/>
      <c r="P178" s="13"/>
      <c r="Q178" s="13"/>
      <c r="R178" s="13"/>
      <c r="S178" s="4"/>
      <c r="T178" s="4"/>
      <c r="U178" s="4"/>
      <c r="V178" s="4"/>
      <c r="W178" s="4"/>
      <c r="X178" s="4"/>
      <c r="Y178" s="4"/>
      <c r="Z178" s="4"/>
    </row>
    <row r="179" spans="1:26" ht="15.75" hidden="1" customHeight="1" x14ac:dyDescent="0.25">
      <c r="A179" s="4"/>
      <c r="B179" s="4"/>
      <c r="C179" s="4"/>
      <c r="D179" s="4"/>
      <c r="E179" s="4"/>
      <c r="F179" s="4"/>
      <c r="G179" s="4"/>
      <c r="H179" s="4"/>
      <c r="I179" s="4"/>
      <c r="J179" s="4"/>
      <c r="K179" s="4"/>
      <c r="L179" s="4"/>
      <c r="M179" s="4"/>
      <c r="N179" s="4"/>
      <c r="O179" s="13"/>
      <c r="P179" s="13"/>
      <c r="Q179" s="13"/>
      <c r="R179" s="13"/>
      <c r="S179" s="4"/>
      <c r="T179" s="4"/>
      <c r="U179" s="4"/>
      <c r="V179" s="4"/>
      <c r="W179" s="4"/>
      <c r="X179" s="4"/>
      <c r="Y179" s="4"/>
      <c r="Z179" s="4"/>
    </row>
    <row r="180" spans="1:26" ht="15.75" hidden="1" customHeight="1" x14ac:dyDescent="0.25">
      <c r="A180" s="4"/>
      <c r="B180" s="4"/>
      <c r="C180" s="4"/>
      <c r="D180" s="4"/>
      <c r="E180" s="4"/>
      <c r="F180" s="4"/>
      <c r="G180" s="4"/>
      <c r="H180" s="4"/>
      <c r="I180" s="4"/>
      <c r="J180" s="4"/>
      <c r="K180" s="4"/>
      <c r="L180" s="4"/>
      <c r="M180" s="4"/>
      <c r="N180" s="4"/>
      <c r="O180" s="13"/>
      <c r="P180" s="13"/>
      <c r="Q180" s="13"/>
      <c r="R180" s="13"/>
      <c r="S180" s="4"/>
      <c r="T180" s="4"/>
      <c r="U180" s="4"/>
      <c r="V180" s="4"/>
      <c r="W180" s="4"/>
      <c r="X180" s="4"/>
      <c r="Y180" s="4"/>
      <c r="Z180" s="4"/>
    </row>
    <row r="181" spans="1:26" ht="15.75" hidden="1" customHeight="1" x14ac:dyDescent="0.25">
      <c r="A181" s="4"/>
      <c r="B181" s="4"/>
      <c r="C181" s="4"/>
      <c r="D181" s="4"/>
      <c r="E181" s="4"/>
      <c r="F181" s="4"/>
      <c r="G181" s="4"/>
      <c r="H181" s="4"/>
      <c r="I181" s="4"/>
      <c r="J181" s="4"/>
      <c r="K181" s="4"/>
      <c r="L181" s="4"/>
      <c r="M181" s="4"/>
      <c r="N181" s="4"/>
      <c r="O181" s="13"/>
      <c r="P181" s="13"/>
      <c r="Q181" s="13"/>
      <c r="R181" s="13"/>
      <c r="S181" s="4"/>
      <c r="T181" s="4"/>
      <c r="U181" s="4"/>
      <c r="V181" s="4"/>
      <c r="W181" s="4"/>
      <c r="X181" s="4"/>
      <c r="Y181" s="4"/>
      <c r="Z181" s="4"/>
    </row>
    <row r="182" spans="1:26" ht="15.75" hidden="1" customHeight="1" x14ac:dyDescent="0.25">
      <c r="A182" s="4"/>
      <c r="B182" s="4"/>
      <c r="C182" s="4"/>
      <c r="D182" s="4"/>
      <c r="E182" s="4"/>
      <c r="F182" s="4"/>
      <c r="G182" s="4"/>
      <c r="H182" s="4"/>
      <c r="I182" s="4"/>
      <c r="J182" s="4"/>
      <c r="K182" s="4"/>
      <c r="L182" s="4"/>
      <c r="M182" s="4"/>
      <c r="N182" s="4"/>
      <c r="O182" s="13"/>
      <c r="P182" s="13"/>
      <c r="Q182" s="13"/>
      <c r="R182" s="13"/>
      <c r="S182" s="4"/>
      <c r="T182" s="4"/>
      <c r="U182" s="4"/>
      <c r="V182" s="4"/>
      <c r="W182" s="4"/>
      <c r="X182" s="4"/>
      <c r="Y182" s="4"/>
      <c r="Z182" s="4"/>
    </row>
    <row r="183" spans="1:26" ht="15.75" hidden="1" customHeight="1" x14ac:dyDescent="0.25">
      <c r="A183" s="4"/>
      <c r="B183" s="4"/>
      <c r="C183" s="4"/>
      <c r="D183" s="4"/>
      <c r="E183" s="4"/>
      <c r="F183" s="4"/>
      <c r="G183" s="4"/>
      <c r="H183" s="4"/>
      <c r="I183" s="4"/>
      <c r="J183" s="4"/>
      <c r="K183" s="4"/>
      <c r="L183" s="4"/>
      <c r="M183" s="4"/>
      <c r="N183" s="4"/>
      <c r="O183" s="13"/>
      <c r="P183" s="13"/>
      <c r="Q183" s="13"/>
      <c r="R183" s="13"/>
      <c r="S183" s="4"/>
      <c r="T183" s="4"/>
      <c r="U183" s="4"/>
      <c r="V183" s="4"/>
      <c r="W183" s="4"/>
      <c r="X183" s="4"/>
      <c r="Y183" s="4"/>
      <c r="Z183" s="4"/>
    </row>
    <row r="184" spans="1:26" ht="15.75" hidden="1" customHeight="1" x14ac:dyDescent="0.25">
      <c r="A184" s="4"/>
      <c r="B184" s="4"/>
      <c r="C184" s="4"/>
      <c r="D184" s="4"/>
      <c r="E184" s="4"/>
      <c r="F184" s="4"/>
      <c r="G184" s="4"/>
      <c r="H184" s="4"/>
      <c r="I184" s="4"/>
      <c r="J184" s="4"/>
      <c r="K184" s="4"/>
      <c r="L184" s="4"/>
      <c r="M184" s="4"/>
      <c r="N184" s="4"/>
      <c r="O184" s="13"/>
      <c r="P184" s="13"/>
      <c r="Q184" s="13"/>
      <c r="R184" s="13"/>
      <c r="S184" s="4"/>
      <c r="T184" s="4"/>
      <c r="U184" s="4"/>
      <c r="V184" s="4"/>
      <c r="W184" s="4"/>
      <c r="X184" s="4"/>
      <c r="Y184" s="4"/>
      <c r="Z184" s="4"/>
    </row>
    <row r="185" spans="1:26" ht="15.75" hidden="1" customHeight="1" x14ac:dyDescent="0.25">
      <c r="A185" s="4"/>
      <c r="B185" s="4"/>
      <c r="C185" s="4"/>
      <c r="D185" s="4"/>
      <c r="E185" s="4"/>
      <c r="F185" s="4"/>
      <c r="G185" s="4"/>
      <c r="H185" s="4"/>
      <c r="I185" s="4"/>
      <c r="J185" s="4"/>
      <c r="K185" s="4"/>
      <c r="L185" s="4"/>
      <c r="M185" s="4"/>
      <c r="N185" s="4"/>
      <c r="O185" s="13"/>
      <c r="P185" s="13"/>
      <c r="Q185" s="13"/>
      <c r="R185" s="13"/>
      <c r="S185" s="4"/>
      <c r="T185" s="4"/>
      <c r="U185" s="4"/>
      <c r="V185" s="4"/>
      <c r="W185" s="4"/>
      <c r="X185" s="4"/>
      <c r="Y185" s="4"/>
      <c r="Z185" s="4"/>
    </row>
    <row r="186" spans="1:26" ht="15.75" hidden="1" customHeight="1" x14ac:dyDescent="0.25">
      <c r="A186" s="4"/>
      <c r="B186" s="4"/>
      <c r="C186" s="4"/>
      <c r="D186" s="4"/>
      <c r="E186" s="4"/>
      <c r="F186" s="4"/>
      <c r="G186" s="4"/>
      <c r="H186" s="4"/>
      <c r="I186" s="4"/>
      <c r="J186" s="4"/>
      <c r="K186" s="4"/>
      <c r="L186" s="4"/>
      <c r="M186" s="4"/>
      <c r="N186" s="4"/>
      <c r="O186" s="13"/>
      <c r="P186" s="13"/>
      <c r="Q186" s="13"/>
      <c r="R186" s="13"/>
      <c r="S186" s="4"/>
      <c r="T186" s="4"/>
      <c r="U186" s="4"/>
      <c r="V186" s="4"/>
      <c r="W186" s="4"/>
      <c r="X186" s="4"/>
      <c r="Y186" s="4"/>
      <c r="Z186" s="4"/>
    </row>
    <row r="187" spans="1:26" ht="15.75" hidden="1" customHeight="1" x14ac:dyDescent="0.25">
      <c r="A187" s="4"/>
      <c r="B187" s="4"/>
      <c r="C187" s="4"/>
      <c r="D187" s="4"/>
      <c r="E187" s="4"/>
      <c r="F187" s="4"/>
      <c r="G187" s="4"/>
      <c r="H187" s="4"/>
      <c r="I187" s="4"/>
      <c r="J187" s="4"/>
      <c r="K187" s="4"/>
      <c r="L187" s="4"/>
      <c r="M187" s="4"/>
      <c r="N187" s="4"/>
      <c r="O187" s="13"/>
      <c r="P187" s="13"/>
      <c r="Q187" s="13"/>
      <c r="R187" s="13"/>
      <c r="S187" s="4"/>
      <c r="T187" s="4"/>
      <c r="U187" s="4"/>
      <c r="V187" s="4"/>
      <c r="W187" s="4"/>
      <c r="X187" s="4"/>
      <c r="Y187" s="4"/>
      <c r="Z187" s="4"/>
    </row>
    <row r="188" spans="1:26" ht="15.75" hidden="1" customHeight="1" x14ac:dyDescent="0.25">
      <c r="A188" s="4"/>
      <c r="B188" s="4"/>
      <c r="C188" s="4"/>
      <c r="D188" s="4"/>
      <c r="E188" s="4"/>
      <c r="F188" s="4"/>
      <c r="G188" s="4"/>
      <c r="H188" s="4"/>
      <c r="I188" s="4"/>
      <c r="J188" s="4"/>
      <c r="K188" s="4"/>
      <c r="L188" s="4"/>
      <c r="M188" s="4"/>
      <c r="N188" s="4"/>
      <c r="O188" s="13"/>
      <c r="P188" s="13"/>
      <c r="Q188" s="13"/>
      <c r="R188" s="13"/>
      <c r="S188" s="4"/>
      <c r="T188" s="4"/>
      <c r="U188" s="4"/>
      <c r="V188" s="4"/>
      <c r="W188" s="4"/>
      <c r="X188" s="4"/>
      <c r="Y188" s="4"/>
      <c r="Z188" s="4"/>
    </row>
    <row r="189" spans="1:26" ht="15.75" hidden="1" customHeight="1" x14ac:dyDescent="0.25">
      <c r="A189" s="4"/>
      <c r="B189" s="4"/>
      <c r="C189" s="4"/>
      <c r="D189" s="4"/>
      <c r="E189" s="4"/>
      <c r="F189" s="4"/>
      <c r="G189" s="4"/>
      <c r="H189" s="4"/>
      <c r="I189" s="4"/>
      <c r="J189" s="4"/>
      <c r="K189" s="4"/>
      <c r="L189" s="4"/>
      <c r="M189" s="4"/>
      <c r="N189" s="4"/>
      <c r="O189" s="13"/>
      <c r="P189" s="13"/>
      <c r="Q189" s="13"/>
      <c r="R189" s="13"/>
      <c r="S189" s="4"/>
      <c r="T189" s="4"/>
      <c r="U189" s="4"/>
      <c r="V189" s="4"/>
      <c r="W189" s="4"/>
      <c r="X189" s="4"/>
      <c r="Y189" s="4"/>
      <c r="Z189" s="4"/>
    </row>
    <row r="190" spans="1:26" ht="15.75" hidden="1" customHeight="1" x14ac:dyDescent="0.25">
      <c r="A190" s="4"/>
      <c r="B190" s="4"/>
      <c r="C190" s="4"/>
      <c r="D190" s="4"/>
      <c r="E190" s="4"/>
      <c r="F190" s="4"/>
      <c r="G190" s="4"/>
      <c r="H190" s="4"/>
      <c r="I190" s="4"/>
      <c r="J190" s="4"/>
      <c r="K190" s="4"/>
      <c r="L190" s="4"/>
      <c r="M190" s="4"/>
      <c r="N190" s="4"/>
      <c r="O190" s="13"/>
      <c r="P190" s="13"/>
      <c r="Q190" s="13"/>
      <c r="R190" s="13"/>
      <c r="S190" s="4"/>
      <c r="T190" s="4"/>
      <c r="U190" s="4"/>
      <c r="V190" s="4"/>
      <c r="W190" s="4"/>
      <c r="X190" s="4"/>
      <c r="Y190" s="4"/>
      <c r="Z190" s="4"/>
    </row>
    <row r="191" spans="1:26" ht="15.75" hidden="1" customHeight="1" x14ac:dyDescent="0.25">
      <c r="A191" s="4"/>
      <c r="B191" s="4"/>
      <c r="C191" s="4"/>
      <c r="D191" s="4"/>
      <c r="E191" s="4"/>
      <c r="F191" s="4"/>
      <c r="G191" s="4"/>
      <c r="H191" s="4"/>
      <c r="I191" s="4"/>
      <c r="J191" s="4"/>
      <c r="K191" s="4"/>
      <c r="L191" s="4"/>
      <c r="M191" s="4"/>
      <c r="N191" s="4"/>
      <c r="O191" s="13"/>
      <c r="P191" s="13"/>
      <c r="Q191" s="13"/>
      <c r="R191" s="13"/>
      <c r="S191" s="4"/>
      <c r="T191" s="4"/>
      <c r="U191" s="4"/>
      <c r="V191" s="4"/>
      <c r="W191" s="4"/>
      <c r="X191" s="4"/>
      <c r="Y191" s="4"/>
      <c r="Z191" s="4"/>
    </row>
    <row r="192" spans="1:26" ht="15.75" hidden="1" customHeight="1" x14ac:dyDescent="0.25">
      <c r="A192" s="4"/>
      <c r="B192" s="4"/>
      <c r="C192" s="4"/>
      <c r="D192" s="4"/>
      <c r="E192" s="4"/>
      <c r="F192" s="4"/>
      <c r="G192" s="4"/>
      <c r="H192" s="4"/>
      <c r="I192" s="4"/>
      <c r="J192" s="4"/>
      <c r="K192" s="4"/>
      <c r="L192" s="4"/>
      <c r="M192" s="4"/>
      <c r="N192" s="4"/>
      <c r="O192" s="13"/>
      <c r="P192" s="13"/>
      <c r="Q192" s="13"/>
      <c r="R192" s="13"/>
      <c r="S192" s="4"/>
      <c r="T192" s="4"/>
      <c r="U192" s="4"/>
      <c r="V192" s="4"/>
      <c r="W192" s="4"/>
      <c r="X192" s="4"/>
      <c r="Y192" s="4"/>
      <c r="Z192" s="4"/>
    </row>
    <row r="193" spans="1:26" ht="15.75" hidden="1" customHeight="1" x14ac:dyDescent="0.25">
      <c r="A193" s="4"/>
      <c r="B193" s="4"/>
      <c r="C193" s="4"/>
      <c r="D193" s="4"/>
      <c r="E193" s="4"/>
      <c r="F193" s="4"/>
      <c r="G193" s="4"/>
      <c r="H193" s="4"/>
      <c r="I193" s="4"/>
      <c r="J193" s="4"/>
      <c r="K193" s="4"/>
      <c r="L193" s="4"/>
      <c r="M193" s="4"/>
      <c r="N193" s="4"/>
      <c r="O193" s="13"/>
      <c r="P193" s="13"/>
      <c r="Q193" s="13"/>
      <c r="R193" s="13"/>
      <c r="S193" s="4"/>
      <c r="T193" s="4"/>
      <c r="U193" s="4"/>
      <c r="V193" s="4"/>
      <c r="W193" s="4"/>
      <c r="X193" s="4"/>
      <c r="Y193" s="4"/>
      <c r="Z193" s="4"/>
    </row>
    <row r="194" spans="1:26" ht="15.75" hidden="1" customHeight="1" x14ac:dyDescent="0.25">
      <c r="A194" s="4"/>
      <c r="B194" s="4"/>
      <c r="C194" s="4"/>
      <c r="D194" s="4"/>
      <c r="E194" s="4"/>
      <c r="F194" s="4"/>
      <c r="G194" s="4"/>
      <c r="H194" s="4"/>
      <c r="I194" s="4"/>
      <c r="J194" s="4"/>
      <c r="K194" s="4"/>
      <c r="L194" s="4"/>
      <c r="M194" s="4"/>
      <c r="N194" s="4"/>
      <c r="O194" s="13"/>
      <c r="P194" s="13"/>
      <c r="Q194" s="13"/>
      <c r="R194" s="13"/>
      <c r="S194" s="4"/>
      <c r="T194" s="4"/>
      <c r="U194" s="4"/>
      <c r="V194" s="4"/>
      <c r="W194" s="4"/>
      <c r="X194" s="4"/>
      <c r="Y194" s="4"/>
      <c r="Z194" s="4"/>
    </row>
    <row r="195" spans="1:26" ht="15.75" hidden="1" customHeight="1" x14ac:dyDescent="0.25">
      <c r="A195" s="4"/>
      <c r="B195" s="4"/>
      <c r="C195" s="4"/>
      <c r="D195" s="4"/>
      <c r="E195" s="4"/>
      <c r="F195" s="4"/>
      <c r="G195" s="4"/>
      <c r="H195" s="4"/>
      <c r="I195" s="4"/>
      <c r="J195" s="4"/>
      <c r="K195" s="4"/>
      <c r="L195" s="4"/>
      <c r="M195" s="4"/>
      <c r="N195" s="4"/>
      <c r="O195" s="13"/>
      <c r="P195" s="13"/>
      <c r="Q195" s="13"/>
      <c r="R195" s="13"/>
      <c r="S195" s="4"/>
      <c r="T195" s="4"/>
      <c r="U195" s="4"/>
      <c r="V195" s="4"/>
      <c r="W195" s="4"/>
      <c r="X195" s="4"/>
      <c r="Y195" s="4"/>
      <c r="Z195" s="4"/>
    </row>
    <row r="196" spans="1:26" ht="15.75" hidden="1" customHeight="1" x14ac:dyDescent="0.25">
      <c r="A196" s="4"/>
      <c r="B196" s="4"/>
      <c r="C196" s="4"/>
      <c r="D196" s="4"/>
      <c r="E196" s="4"/>
      <c r="F196" s="4"/>
      <c r="G196" s="4"/>
      <c r="H196" s="4"/>
      <c r="I196" s="4"/>
      <c r="J196" s="4"/>
      <c r="K196" s="4"/>
      <c r="L196" s="4"/>
      <c r="M196" s="4"/>
      <c r="N196" s="4"/>
      <c r="O196" s="13"/>
      <c r="P196" s="13"/>
      <c r="Q196" s="13"/>
      <c r="R196" s="13"/>
      <c r="S196" s="4"/>
      <c r="T196" s="4"/>
      <c r="U196" s="4"/>
      <c r="V196" s="4"/>
      <c r="W196" s="4"/>
      <c r="X196" s="4"/>
      <c r="Y196" s="4"/>
      <c r="Z196" s="4"/>
    </row>
    <row r="197" spans="1:26" ht="15.75" hidden="1" customHeight="1" x14ac:dyDescent="0.25">
      <c r="A197" s="4"/>
      <c r="B197" s="4"/>
      <c r="C197" s="4"/>
      <c r="D197" s="4"/>
      <c r="E197" s="4"/>
      <c r="F197" s="4"/>
      <c r="G197" s="4"/>
      <c r="H197" s="4"/>
      <c r="I197" s="4"/>
      <c r="J197" s="4"/>
      <c r="K197" s="4"/>
      <c r="L197" s="4"/>
      <c r="M197" s="4"/>
      <c r="N197" s="4"/>
      <c r="O197" s="13"/>
      <c r="P197" s="13"/>
      <c r="Q197" s="13"/>
      <c r="R197" s="13"/>
      <c r="S197" s="4"/>
      <c r="T197" s="4"/>
      <c r="U197" s="4"/>
      <c r="V197" s="4"/>
      <c r="W197" s="4"/>
      <c r="X197" s="4"/>
      <c r="Y197" s="4"/>
      <c r="Z197" s="4"/>
    </row>
    <row r="198" spans="1:26" ht="15.75" hidden="1" customHeight="1" x14ac:dyDescent="0.25">
      <c r="A198" s="4"/>
      <c r="B198" s="4"/>
      <c r="C198" s="4"/>
      <c r="D198" s="4"/>
      <c r="E198" s="4"/>
      <c r="F198" s="4"/>
      <c r="G198" s="4"/>
      <c r="H198" s="4"/>
      <c r="I198" s="4"/>
      <c r="J198" s="4"/>
      <c r="K198" s="4"/>
      <c r="L198" s="4"/>
      <c r="M198" s="4"/>
      <c r="N198" s="4"/>
      <c r="O198" s="13"/>
      <c r="P198" s="13"/>
      <c r="Q198" s="13"/>
      <c r="R198" s="13"/>
      <c r="S198" s="4"/>
      <c r="T198" s="4"/>
      <c r="U198" s="4"/>
      <c r="V198" s="4"/>
      <c r="W198" s="4"/>
      <c r="X198" s="4"/>
      <c r="Y198" s="4"/>
      <c r="Z198" s="4"/>
    </row>
    <row r="199" spans="1:26" ht="15.75" hidden="1" customHeight="1" x14ac:dyDescent="0.25">
      <c r="A199" s="4"/>
      <c r="B199" s="4"/>
      <c r="C199" s="4"/>
      <c r="D199" s="4"/>
      <c r="E199" s="4"/>
      <c r="F199" s="4"/>
      <c r="G199" s="4"/>
      <c r="H199" s="4"/>
      <c r="I199" s="4"/>
      <c r="J199" s="4"/>
      <c r="K199" s="4"/>
      <c r="L199" s="4"/>
      <c r="M199" s="4"/>
      <c r="N199" s="4"/>
      <c r="O199" s="13"/>
      <c r="P199" s="13"/>
      <c r="Q199" s="13"/>
      <c r="R199" s="13"/>
      <c r="S199" s="4"/>
      <c r="T199" s="4"/>
      <c r="U199" s="4"/>
      <c r="V199" s="4"/>
      <c r="W199" s="4"/>
      <c r="X199" s="4"/>
      <c r="Y199" s="4"/>
      <c r="Z199" s="4"/>
    </row>
    <row r="200" spans="1:26" ht="15.75" hidden="1" customHeight="1" x14ac:dyDescent="0.25">
      <c r="A200" s="4"/>
      <c r="B200" s="4"/>
      <c r="C200" s="4"/>
      <c r="D200" s="4"/>
      <c r="E200" s="4"/>
      <c r="F200" s="4"/>
      <c r="G200" s="4"/>
      <c r="H200" s="4"/>
      <c r="I200" s="4"/>
      <c r="J200" s="4"/>
      <c r="K200" s="4"/>
      <c r="L200" s="4"/>
      <c r="M200" s="4"/>
      <c r="N200" s="4"/>
      <c r="O200" s="13"/>
      <c r="P200" s="13"/>
      <c r="Q200" s="13"/>
      <c r="R200" s="13"/>
      <c r="S200" s="4"/>
      <c r="T200" s="4"/>
      <c r="U200" s="4"/>
      <c r="V200" s="4"/>
      <c r="W200" s="4"/>
      <c r="X200" s="4"/>
      <c r="Y200" s="4"/>
      <c r="Z200" s="4"/>
    </row>
    <row r="201" spans="1:26" ht="15.75" hidden="1" customHeight="1" x14ac:dyDescent="0.25">
      <c r="A201" s="4"/>
      <c r="B201" s="4"/>
      <c r="C201" s="4"/>
      <c r="D201" s="4"/>
      <c r="E201" s="4"/>
      <c r="F201" s="4"/>
      <c r="G201" s="4"/>
      <c r="H201" s="4"/>
      <c r="I201" s="4"/>
      <c r="J201" s="4"/>
      <c r="K201" s="4"/>
      <c r="L201" s="4"/>
      <c r="M201" s="4"/>
      <c r="N201" s="4"/>
      <c r="O201" s="13"/>
      <c r="P201" s="13"/>
      <c r="Q201" s="13"/>
      <c r="R201" s="13"/>
      <c r="S201" s="4"/>
      <c r="T201" s="4"/>
      <c r="U201" s="4"/>
      <c r="V201" s="4"/>
      <c r="W201" s="4"/>
      <c r="X201" s="4"/>
      <c r="Y201" s="4"/>
      <c r="Z201" s="4"/>
    </row>
    <row r="202" spans="1:26" ht="15.75" hidden="1" customHeight="1" x14ac:dyDescent="0.25">
      <c r="A202" s="4"/>
      <c r="B202" s="4"/>
      <c r="C202" s="4"/>
      <c r="D202" s="4"/>
      <c r="E202" s="4"/>
      <c r="F202" s="4"/>
      <c r="G202" s="4"/>
      <c r="H202" s="4"/>
      <c r="I202" s="4"/>
      <c r="J202" s="4"/>
      <c r="K202" s="4"/>
      <c r="L202" s="4"/>
      <c r="M202" s="4"/>
      <c r="N202" s="4"/>
      <c r="O202" s="13"/>
      <c r="P202" s="13"/>
      <c r="Q202" s="13"/>
      <c r="R202" s="13"/>
      <c r="S202" s="4"/>
      <c r="T202" s="4"/>
      <c r="U202" s="4"/>
      <c r="V202" s="4"/>
      <c r="W202" s="4"/>
      <c r="X202" s="4"/>
      <c r="Y202" s="4"/>
      <c r="Z202" s="4"/>
    </row>
    <row r="203" spans="1:26" ht="15.75" hidden="1" customHeight="1" x14ac:dyDescent="0.25">
      <c r="A203" s="4"/>
      <c r="B203" s="4"/>
      <c r="C203" s="4"/>
      <c r="D203" s="4"/>
      <c r="E203" s="4"/>
      <c r="F203" s="4"/>
      <c r="G203" s="4"/>
      <c r="H203" s="4"/>
      <c r="I203" s="4"/>
      <c r="J203" s="4"/>
      <c r="K203" s="4"/>
      <c r="L203" s="4"/>
      <c r="M203" s="4"/>
      <c r="N203" s="4"/>
      <c r="O203" s="13"/>
      <c r="P203" s="13"/>
      <c r="Q203" s="13"/>
      <c r="R203" s="13"/>
      <c r="S203" s="4"/>
      <c r="T203" s="4"/>
      <c r="U203" s="4"/>
      <c r="V203" s="4"/>
      <c r="W203" s="4"/>
      <c r="X203" s="4"/>
      <c r="Y203" s="4"/>
      <c r="Z203" s="4"/>
    </row>
    <row r="204" spans="1:26" ht="15.75" hidden="1" customHeight="1" x14ac:dyDescent="0.25">
      <c r="A204" s="4"/>
      <c r="B204" s="4"/>
      <c r="C204" s="4"/>
      <c r="D204" s="4"/>
      <c r="E204" s="4"/>
      <c r="F204" s="4"/>
      <c r="G204" s="4"/>
      <c r="H204" s="4"/>
      <c r="I204" s="4"/>
      <c r="J204" s="4"/>
      <c r="K204" s="4"/>
      <c r="L204" s="4"/>
      <c r="M204" s="4"/>
      <c r="N204" s="4"/>
      <c r="O204" s="13"/>
      <c r="P204" s="13"/>
      <c r="Q204" s="13"/>
      <c r="R204" s="13"/>
      <c r="S204" s="4"/>
      <c r="T204" s="4"/>
      <c r="U204" s="4"/>
      <c r="V204" s="4"/>
      <c r="W204" s="4"/>
      <c r="X204" s="4"/>
      <c r="Y204" s="4"/>
      <c r="Z204" s="4"/>
    </row>
    <row r="205" spans="1:26" ht="15.75" hidden="1" customHeight="1" x14ac:dyDescent="0.25">
      <c r="A205" s="4"/>
      <c r="B205" s="4"/>
      <c r="C205" s="4"/>
      <c r="D205" s="4"/>
      <c r="E205" s="4"/>
      <c r="F205" s="4"/>
      <c r="G205" s="4"/>
      <c r="H205" s="4"/>
      <c r="I205" s="4"/>
      <c r="J205" s="4"/>
      <c r="K205" s="4"/>
      <c r="L205" s="4"/>
      <c r="M205" s="4"/>
      <c r="N205" s="4"/>
      <c r="O205" s="13"/>
      <c r="P205" s="13"/>
      <c r="Q205" s="13"/>
      <c r="R205" s="13"/>
      <c r="S205" s="4"/>
      <c r="T205" s="4"/>
      <c r="U205" s="4"/>
      <c r="V205" s="4"/>
      <c r="W205" s="4"/>
      <c r="X205" s="4"/>
      <c r="Y205" s="4"/>
      <c r="Z205" s="4"/>
    </row>
    <row r="206" spans="1:26" ht="15.75" hidden="1" customHeight="1" x14ac:dyDescent="0.25">
      <c r="A206" s="4"/>
      <c r="B206" s="4"/>
      <c r="C206" s="4"/>
      <c r="D206" s="4"/>
      <c r="E206" s="4"/>
      <c r="F206" s="4"/>
      <c r="G206" s="4"/>
      <c r="H206" s="4"/>
      <c r="I206" s="4"/>
      <c r="J206" s="4"/>
      <c r="K206" s="4"/>
      <c r="L206" s="4"/>
      <c r="M206" s="4"/>
      <c r="N206" s="4"/>
      <c r="O206" s="13"/>
      <c r="P206" s="13"/>
      <c r="Q206" s="13"/>
      <c r="R206" s="13"/>
      <c r="S206" s="4"/>
      <c r="T206" s="4"/>
      <c r="U206" s="4"/>
      <c r="V206" s="4"/>
      <c r="W206" s="4"/>
      <c r="X206" s="4"/>
      <c r="Y206" s="4"/>
      <c r="Z206" s="4"/>
    </row>
    <row r="207" spans="1:26" ht="15.75" hidden="1" customHeight="1" x14ac:dyDescent="0.25">
      <c r="A207" s="4"/>
      <c r="B207" s="4"/>
      <c r="C207" s="4"/>
      <c r="D207" s="4"/>
      <c r="E207" s="4"/>
      <c r="F207" s="4"/>
      <c r="G207" s="4"/>
      <c r="H207" s="4"/>
      <c r="I207" s="4"/>
      <c r="J207" s="4"/>
      <c r="K207" s="4"/>
      <c r="L207" s="4"/>
      <c r="M207" s="4"/>
      <c r="N207" s="4"/>
      <c r="O207" s="13"/>
      <c r="P207" s="13"/>
      <c r="Q207" s="13"/>
      <c r="R207" s="13"/>
      <c r="S207" s="4"/>
      <c r="T207" s="4"/>
      <c r="U207" s="4"/>
      <c r="V207" s="4"/>
      <c r="W207" s="4"/>
      <c r="X207" s="4"/>
      <c r="Y207" s="4"/>
      <c r="Z207" s="4"/>
    </row>
    <row r="208" spans="1:26" ht="15.75" hidden="1" customHeight="1" x14ac:dyDescent="0.25">
      <c r="A208" s="4"/>
      <c r="B208" s="4"/>
      <c r="C208" s="4"/>
      <c r="D208" s="4"/>
      <c r="E208" s="4"/>
      <c r="F208" s="4"/>
      <c r="G208" s="4"/>
      <c r="H208" s="4"/>
      <c r="I208" s="4"/>
      <c r="J208" s="4"/>
      <c r="K208" s="4"/>
      <c r="L208" s="4"/>
      <c r="M208" s="4"/>
      <c r="N208" s="4"/>
      <c r="O208" s="13"/>
      <c r="P208" s="13"/>
      <c r="Q208" s="13"/>
      <c r="R208" s="13"/>
      <c r="S208" s="4"/>
      <c r="T208" s="4"/>
      <c r="U208" s="4"/>
      <c r="V208" s="4"/>
      <c r="W208" s="4"/>
      <c r="X208" s="4"/>
      <c r="Y208" s="4"/>
      <c r="Z208" s="4"/>
    </row>
    <row r="209" spans="1:26" ht="15.75" hidden="1" customHeight="1" x14ac:dyDescent="0.25">
      <c r="A209" s="4"/>
      <c r="B209" s="4"/>
      <c r="C209" s="4"/>
      <c r="D209" s="4"/>
      <c r="E209" s="4"/>
      <c r="F209" s="4"/>
      <c r="G209" s="4"/>
      <c r="H209" s="4"/>
      <c r="I209" s="4"/>
      <c r="J209" s="4"/>
      <c r="K209" s="4"/>
      <c r="L209" s="4"/>
      <c r="M209" s="4"/>
      <c r="N209" s="4"/>
      <c r="O209" s="13"/>
      <c r="P209" s="13"/>
      <c r="Q209" s="13"/>
      <c r="R209" s="13"/>
      <c r="S209" s="4"/>
      <c r="T209" s="4"/>
      <c r="U209" s="4"/>
      <c r="V209" s="4"/>
      <c r="W209" s="4"/>
      <c r="X209" s="4"/>
      <c r="Y209" s="4"/>
      <c r="Z209" s="4"/>
    </row>
    <row r="210" spans="1:26" ht="15.75" hidden="1" customHeight="1" x14ac:dyDescent="0.25">
      <c r="A210" s="4"/>
      <c r="B210" s="4"/>
      <c r="C210" s="4"/>
      <c r="D210" s="4"/>
      <c r="E210" s="4"/>
      <c r="F210" s="4"/>
      <c r="G210" s="4"/>
      <c r="H210" s="4"/>
      <c r="I210" s="4"/>
      <c r="J210" s="4"/>
      <c r="K210" s="4"/>
      <c r="L210" s="4"/>
      <c r="M210" s="4"/>
      <c r="N210" s="4"/>
      <c r="O210" s="13"/>
      <c r="P210" s="13"/>
      <c r="Q210" s="13"/>
      <c r="R210" s="13"/>
      <c r="S210" s="4"/>
      <c r="T210" s="4"/>
      <c r="U210" s="4"/>
      <c r="V210" s="4"/>
      <c r="W210" s="4"/>
      <c r="X210" s="4"/>
      <c r="Y210" s="4"/>
      <c r="Z210" s="4"/>
    </row>
    <row r="211" spans="1:26" ht="15.75" hidden="1" customHeight="1" x14ac:dyDescent="0.25">
      <c r="A211" s="4"/>
      <c r="B211" s="4"/>
      <c r="C211" s="4"/>
      <c r="D211" s="4"/>
      <c r="E211" s="4"/>
      <c r="F211" s="4"/>
      <c r="G211" s="4"/>
      <c r="H211" s="4"/>
      <c r="I211" s="4"/>
      <c r="J211" s="4"/>
      <c r="K211" s="4"/>
      <c r="L211" s="4"/>
      <c r="M211" s="4"/>
      <c r="N211" s="4"/>
      <c r="O211" s="13"/>
      <c r="P211" s="13"/>
      <c r="Q211" s="13"/>
      <c r="R211" s="13"/>
      <c r="S211" s="4"/>
      <c r="T211" s="4"/>
      <c r="U211" s="4"/>
      <c r="V211" s="4"/>
      <c r="W211" s="4"/>
      <c r="X211" s="4"/>
      <c r="Y211" s="4"/>
      <c r="Z211" s="4"/>
    </row>
    <row r="212" spans="1:26" ht="15.75" hidden="1" customHeight="1" x14ac:dyDescent="0.25">
      <c r="A212" s="4"/>
      <c r="B212" s="4"/>
      <c r="C212" s="4"/>
      <c r="D212" s="4"/>
      <c r="E212" s="4"/>
      <c r="F212" s="4"/>
      <c r="G212" s="4"/>
      <c r="H212" s="4"/>
      <c r="I212" s="4"/>
      <c r="J212" s="4"/>
      <c r="K212" s="4"/>
      <c r="L212" s="4"/>
      <c r="M212" s="4"/>
      <c r="N212" s="4"/>
      <c r="O212" s="13"/>
      <c r="P212" s="13"/>
      <c r="Q212" s="13"/>
      <c r="R212" s="13"/>
      <c r="S212" s="4"/>
      <c r="T212" s="4"/>
      <c r="U212" s="4"/>
      <c r="V212" s="4"/>
      <c r="W212" s="4"/>
      <c r="X212" s="4"/>
      <c r="Y212" s="4"/>
      <c r="Z212" s="4"/>
    </row>
    <row r="213" spans="1:26" ht="15.75" hidden="1" customHeight="1" x14ac:dyDescent="0.25">
      <c r="A213" s="4"/>
      <c r="B213" s="4"/>
      <c r="C213" s="4"/>
      <c r="D213" s="4"/>
      <c r="E213" s="4"/>
      <c r="F213" s="4"/>
      <c r="G213" s="4"/>
      <c r="H213" s="4"/>
      <c r="I213" s="4"/>
      <c r="J213" s="4"/>
      <c r="K213" s="4"/>
      <c r="L213" s="4"/>
      <c r="M213" s="4"/>
      <c r="N213" s="4"/>
      <c r="O213" s="13"/>
      <c r="P213" s="13"/>
      <c r="Q213" s="13"/>
      <c r="R213" s="13"/>
      <c r="S213" s="4"/>
      <c r="T213" s="4"/>
      <c r="U213" s="4"/>
      <c r="V213" s="4"/>
      <c r="W213" s="4"/>
      <c r="X213" s="4"/>
      <c r="Y213" s="4"/>
      <c r="Z213" s="4"/>
    </row>
    <row r="214" spans="1:26" ht="15.75" hidden="1" customHeight="1" x14ac:dyDescent="0.25">
      <c r="A214" s="4"/>
      <c r="B214" s="4"/>
      <c r="C214" s="4"/>
      <c r="D214" s="4"/>
      <c r="E214" s="4"/>
      <c r="F214" s="4"/>
      <c r="G214" s="4"/>
      <c r="H214" s="4"/>
      <c r="I214" s="4"/>
      <c r="J214" s="4"/>
      <c r="K214" s="4"/>
      <c r="L214" s="4"/>
      <c r="M214" s="4"/>
      <c r="N214" s="4"/>
      <c r="O214" s="13"/>
      <c r="P214" s="13"/>
      <c r="Q214" s="13"/>
      <c r="R214" s="13"/>
      <c r="S214" s="4"/>
      <c r="T214" s="4"/>
      <c r="U214" s="4"/>
      <c r="V214" s="4"/>
      <c r="W214" s="4"/>
      <c r="X214" s="4"/>
      <c r="Y214" s="4"/>
      <c r="Z214" s="4"/>
    </row>
    <row r="215" spans="1:26" ht="15.75" hidden="1" customHeight="1" x14ac:dyDescent="0.25">
      <c r="A215" s="4"/>
      <c r="B215" s="4"/>
      <c r="C215" s="4"/>
      <c r="D215" s="4"/>
      <c r="E215" s="4"/>
      <c r="F215" s="4"/>
      <c r="G215" s="4"/>
      <c r="H215" s="4"/>
      <c r="I215" s="4"/>
      <c r="J215" s="4"/>
      <c r="K215" s="4"/>
      <c r="L215" s="4"/>
      <c r="M215" s="4"/>
      <c r="N215" s="4"/>
      <c r="O215" s="13"/>
      <c r="P215" s="13"/>
      <c r="Q215" s="13"/>
      <c r="R215" s="13"/>
      <c r="S215" s="4"/>
      <c r="T215" s="4"/>
      <c r="U215" s="4"/>
      <c r="V215" s="4"/>
      <c r="W215" s="4"/>
      <c r="X215" s="4"/>
      <c r="Y215" s="4"/>
      <c r="Z215" s="4"/>
    </row>
    <row r="216" spans="1:26" ht="15.75" hidden="1" customHeight="1" x14ac:dyDescent="0.25">
      <c r="A216" s="4"/>
      <c r="B216" s="4"/>
      <c r="C216" s="4"/>
      <c r="D216" s="4"/>
      <c r="E216" s="4"/>
      <c r="F216" s="4"/>
      <c r="G216" s="4"/>
      <c r="H216" s="4"/>
      <c r="I216" s="4"/>
      <c r="J216" s="4"/>
      <c r="K216" s="4"/>
      <c r="L216" s="4"/>
      <c r="M216" s="4"/>
      <c r="N216" s="4"/>
      <c r="O216" s="13"/>
      <c r="P216" s="13"/>
      <c r="Q216" s="13"/>
      <c r="R216" s="13"/>
      <c r="S216" s="4"/>
      <c r="T216" s="4"/>
      <c r="U216" s="4"/>
      <c r="V216" s="4"/>
      <c r="W216" s="4"/>
      <c r="X216" s="4"/>
      <c r="Y216" s="4"/>
      <c r="Z216" s="4"/>
    </row>
    <row r="217" spans="1:26" ht="15.75" hidden="1" customHeight="1" x14ac:dyDescent="0.25">
      <c r="A217" s="4"/>
      <c r="B217" s="4"/>
      <c r="C217" s="4"/>
      <c r="D217" s="4"/>
      <c r="E217" s="4"/>
      <c r="F217" s="4"/>
      <c r="G217" s="4"/>
      <c r="H217" s="4"/>
      <c r="I217" s="4"/>
      <c r="J217" s="4"/>
      <c r="K217" s="4"/>
      <c r="L217" s="4"/>
      <c r="M217" s="4"/>
      <c r="N217" s="4"/>
      <c r="O217" s="13"/>
      <c r="P217" s="13"/>
      <c r="Q217" s="13"/>
      <c r="R217" s="13"/>
      <c r="S217" s="4"/>
      <c r="T217" s="4"/>
      <c r="U217" s="4"/>
      <c r="V217" s="4"/>
      <c r="W217" s="4"/>
      <c r="X217" s="4"/>
      <c r="Y217" s="4"/>
      <c r="Z217" s="4"/>
    </row>
    <row r="218" spans="1:26" ht="15.75" hidden="1" customHeight="1" x14ac:dyDescent="0.25">
      <c r="A218" s="4"/>
      <c r="B218" s="4"/>
      <c r="C218" s="4"/>
      <c r="D218" s="4"/>
      <c r="E218" s="4"/>
      <c r="F218" s="4"/>
      <c r="G218" s="4"/>
      <c r="H218" s="4"/>
      <c r="I218" s="4"/>
      <c r="J218" s="4"/>
      <c r="K218" s="4"/>
      <c r="L218" s="4"/>
      <c r="M218" s="4"/>
      <c r="N218" s="4"/>
      <c r="O218" s="13"/>
      <c r="P218" s="13"/>
      <c r="Q218" s="13"/>
      <c r="R218" s="13"/>
      <c r="S218" s="4"/>
      <c r="T218" s="4"/>
      <c r="U218" s="4"/>
      <c r="V218" s="4"/>
      <c r="W218" s="4"/>
      <c r="X218" s="4"/>
      <c r="Y218" s="4"/>
      <c r="Z218" s="4"/>
    </row>
    <row r="219" spans="1:26" ht="15.75" hidden="1" customHeight="1" x14ac:dyDescent="0.25">
      <c r="A219" s="4"/>
      <c r="B219" s="4"/>
      <c r="C219" s="4"/>
      <c r="D219" s="4"/>
      <c r="E219" s="4"/>
      <c r="F219" s="4"/>
      <c r="G219" s="4"/>
      <c r="H219" s="4"/>
      <c r="I219" s="4"/>
      <c r="J219" s="4"/>
      <c r="K219" s="4"/>
      <c r="L219" s="4"/>
      <c r="M219" s="4"/>
      <c r="N219" s="4"/>
      <c r="O219" s="13"/>
      <c r="P219" s="13"/>
      <c r="Q219" s="13"/>
      <c r="R219" s="13"/>
      <c r="S219" s="4"/>
      <c r="T219" s="4"/>
      <c r="U219" s="4"/>
      <c r="V219" s="4"/>
      <c r="W219" s="4"/>
      <c r="X219" s="4"/>
      <c r="Y219" s="4"/>
      <c r="Z219" s="4"/>
    </row>
    <row r="220" spans="1:26" ht="15.75" hidden="1" customHeight="1" x14ac:dyDescent="0.25">
      <c r="A220" s="4"/>
      <c r="B220" s="4"/>
      <c r="C220" s="4"/>
      <c r="D220" s="4"/>
      <c r="E220" s="4"/>
      <c r="F220" s="4"/>
      <c r="G220" s="4"/>
      <c r="H220" s="4"/>
      <c r="I220" s="4"/>
      <c r="J220" s="4"/>
      <c r="K220" s="4"/>
      <c r="L220" s="4"/>
      <c r="M220" s="4"/>
      <c r="N220" s="4"/>
      <c r="O220" s="13"/>
      <c r="P220" s="13"/>
      <c r="Q220" s="13"/>
      <c r="R220" s="13"/>
      <c r="S220" s="4"/>
      <c r="T220" s="4"/>
      <c r="U220" s="4"/>
      <c r="V220" s="4"/>
      <c r="W220" s="4"/>
      <c r="X220" s="4"/>
      <c r="Y220" s="4"/>
      <c r="Z220" s="4"/>
    </row>
    <row r="221" spans="1:26" ht="15.75" hidden="1" customHeight="1" x14ac:dyDescent="0.25">
      <c r="A221" s="4"/>
      <c r="B221" s="4"/>
      <c r="C221" s="4"/>
      <c r="D221" s="4"/>
      <c r="E221" s="4"/>
      <c r="F221" s="4"/>
      <c r="G221" s="4"/>
      <c r="H221" s="4"/>
      <c r="I221" s="4"/>
      <c r="J221" s="4"/>
      <c r="K221" s="4"/>
      <c r="L221" s="4"/>
      <c r="M221" s="4"/>
      <c r="N221" s="4"/>
      <c r="O221" s="13"/>
      <c r="P221" s="13"/>
      <c r="Q221" s="13"/>
      <c r="R221" s="13"/>
      <c r="S221" s="4"/>
      <c r="T221" s="4"/>
      <c r="U221" s="4"/>
      <c r="V221" s="4"/>
      <c r="W221" s="4"/>
      <c r="X221" s="4"/>
      <c r="Y221" s="4"/>
      <c r="Z221" s="4"/>
    </row>
    <row r="222" spans="1:26" ht="15.75" hidden="1" customHeight="1" x14ac:dyDescent="0.25">
      <c r="A222" s="4"/>
      <c r="B222" s="4"/>
      <c r="C222" s="4"/>
      <c r="D222" s="4"/>
      <c r="E222" s="4"/>
      <c r="F222" s="4"/>
      <c r="G222" s="4"/>
      <c r="H222" s="4"/>
      <c r="I222" s="4"/>
      <c r="J222" s="4"/>
      <c r="K222" s="4"/>
      <c r="L222" s="4"/>
      <c r="M222" s="4"/>
      <c r="N222" s="4"/>
      <c r="O222" s="13"/>
      <c r="P222" s="13"/>
      <c r="Q222" s="13"/>
      <c r="R222" s="13"/>
      <c r="S222" s="4"/>
      <c r="T222" s="4"/>
      <c r="U222" s="4"/>
      <c r="V222" s="4"/>
      <c r="W222" s="4"/>
      <c r="X222" s="4"/>
      <c r="Y222" s="4"/>
      <c r="Z222" s="4"/>
    </row>
    <row r="223" spans="1:26" ht="15.75" hidden="1" customHeight="1" x14ac:dyDescent="0.25">
      <c r="A223" s="4"/>
      <c r="B223" s="4"/>
      <c r="C223" s="4"/>
      <c r="D223" s="4"/>
      <c r="E223" s="4"/>
      <c r="F223" s="4"/>
      <c r="G223" s="4"/>
      <c r="H223" s="4"/>
      <c r="I223" s="4"/>
      <c r="J223" s="4"/>
      <c r="K223" s="4"/>
      <c r="L223" s="4"/>
      <c r="M223" s="4"/>
      <c r="N223" s="4"/>
      <c r="O223" s="13"/>
      <c r="P223" s="13"/>
      <c r="Q223" s="13"/>
      <c r="R223" s="13"/>
      <c r="S223" s="4"/>
      <c r="T223" s="4"/>
      <c r="U223" s="4"/>
      <c r="V223" s="4"/>
      <c r="W223" s="4"/>
      <c r="X223" s="4"/>
      <c r="Y223" s="4"/>
      <c r="Z223" s="4"/>
    </row>
    <row r="224" spans="1:26" ht="15.75" hidden="1" customHeight="1" x14ac:dyDescent="0.25">
      <c r="A224" s="4"/>
      <c r="B224" s="4"/>
      <c r="C224" s="4"/>
      <c r="D224" s="4"/>
      <c r="E224" s="4"/>
      <c r="F224" s="4"/>
      <c r="G224" s="4"/>
      <c r="H224" s="4"/>
      <c r="I224" s="4"/>
      <c r="J224" s="4"/>
      <c r="K224" s="4"/>
      <c r="L224" s="4"/>
      <c r="M224" s="4"/>
      <c r="N224" s="4"/>
      <c r="O224" s="13"/>
      <c r="P224" s="13"/>
      <c r="Q224" s="13"/>
      <c r="R224" s="13"/>
      <c r="S224" s="4"/>
      <c r="T224" s="4"/>
      <c r="U224" s="4"/>
      <c r="V224" s="4"/>
      <c r="W224" s="4"/>
      <c r="X224" s="4"/>
      <c r="Y224" s="4"/>
      <c r="Z224" s="4"/>
    </row>
    <row r="225" spans="1:26" ht="15.75" hidden="1" customHeight="1" x14ac:dyDescent="0.25">
      <c r="A225" s="4"/>
      <c r="B225" s="4"/>
      <c r="C225" s="4"/>
      <c r="D225" s="4"/>
      <c r="E225" s="4"/>
      <c r="F225" s="4"/>
      <c r="G225" s="4"/>
      <c r="H225" s="4"/>
      <c r="I225" s="4"/>
      <c r="J225" s="4"/>
      <c r="K225" s="4"/>
      <c r="L225" s="4"/>
      <c r="M225" s="4"/>
      <c r="N225" s="4"/>
      <c r="O225" s="13"/>
      <c r="P225" s="13"/>
      <c r="Q225" s="13"/>
      <c r="R225" s="13"/>
      <c r="S225" s="4"/>
      <c r="T225" s="4"/>
      <c r="U225" s="4"/>
      <c r="V225" s="4"/>
      <c r="W225" s="4"/>
      <c r="X225" s="4"/>
      <c r="Y225" s="4"/>
      <c r="Z225" s="4"/>
    </row>
    <row r="226" spans="1:26" ht="15.75" hidden="1" customHeight="1" x14ac:dyDescent="0.25">
      <c r="A226" s="4"/>
      <c r="B226" s="4"/>
      <c r="C226" s="4"/>
      <c r="D226" s="4"/>
      <c r="E226" s="4"/>
      <c r="F226" s="4"/>
      <c r="G226" s="4"/>
      <c r="H226" s="4"/>
      <c r="I226" s="4"/>
      <c r="J226" s="4"/>
      <c r="K226" s="4"/>
      <c r="L226" s="4"/>
      <c r="M226" s="4"/>
      <c r="N226" s="4"/>
      <c r="O226" s="13"/>
      <c r="P226" s="13"/>
      <c r="Q226" s="13"/>
      <c r="R226" s="13"/>
      <c r="S226" s="4"/>
      <c r="T226" s="4"/>
      <c r="U226" s="4"/>
      <c r="V226" s="4"/>
      <c r="W226" s="4"/>
      <c r="X226" s="4"/>
      <c r="Y226" s="4"/>
      <c r="Z226" s="4"/>
    </row>
    <row r="227" spans="1:26" ht="15.75" hidden="1" customHeight="1" x14ac:dyDescent="0.25">
      <c r="A227" s="4"/>
      <c r="B227" s="4"/>
      <c r="C227" s="4"/>
      <c r="D227" s="4"/>
      <c r="E227" s="4"/>
      <c r="F227" s="4"/>
      <c r="G227" s="4"/>
      <c r="H227" s="4"/>
      <c r="I227" s="4"/>
      <c r="J227" s="4"/>
      <c r="K227" s="4"/>
      <c r="L227" s="4"/>
      <c r="M227" s="4"/>
      <c r="N227" s="4"/>
      <c r="O227" s="13"/>
      <c r="P227" s="13"/>
      <c r="Q227" s="13"/>
      <c r="R227" s="13"/>
      <c r="S227" s="4"/>
      <c r="T227" s="4"/>
      <c r="U227" s="4"/>
      <c r="V227" s="4"/>
      <c r="W227" s="4"/>
      <c r="X227" s="4"/>
      <c r="Y227" s="4"/>
      <c r="Z227" s="4"/>
    </row>
    <row r="228" spans="1:26" ht="15.75" hidden="1" customHeight="1" x14ac:dyDescent="0.25">
      <c r="A228" s="4"/>
      <c r="B228" s="4"/>
      <c r="C228" s="4"/>
      <c r="D228" s="4"/>
      <c r="E228" s="4"/>
      <c r="F228" s="4"/>
      <c r="G228" s="4"/>
      <c r="H228" s="4"/>
      <c r="I228" s="4"/>
      <c r="J228" s="4"/>
      <c r="K228" s="4"/>
      <c r="L228" s="4"/>
      <c r="M228" s="4"/>
      <c r="N228" s="4"/>
      <c r="O228" s="13"/>
      <c r="P228" s="13"/>
      <c r="Q228" s="13"/>
      <c r="R228" s="13"/>
      <c r="S228" s="4"/>
      <c r="T228" s="4"/>
      <c r="U228" s="4"/>
      <c r="V228" s="4"/>
      <c r="W228" s="4"/>
      <c r="X228" s="4"/>
      <c r="Y228" s="4"/>
      <c r="Z228" s="4"/>
    </row>
    <row r="229" spans="1:26" ht="15.75" hidden="1" customHeight="1" x14ac:dyDescent="0.25">
      <c r="A229" s="4"/>
      <c r="B229" s="4"/>
      <c r="C229" s="4"/>
      <c r="D229" s="4"/>
      <c r="E229" s="4"/>
      <c r="F229" s="4"/>
      <c r="G229" s="4"/>
      <c r="H229" s="4"/>
      <c r="I229" s="4"/>
      <c r="J229" s="4"/>
      <c r="K229" s="4"/>
      <c r="L229" s="4"/>
      <c r="M229" s="4"/>
      <c r="N229" s="4"/>
      <c r="O229" s="13"/>
      <c r="P229" s="13"/>
      <c r="Q229" s="13"/>
      <c r="R229" s="13"/>
      <c r="S229" s="4"/>
      <c r="T229" s="4"/>
      <c r="U229" s="4"/>
      <c r="V229" s="4"/>
      <c r="W229" s="4"/>
      <c r="X229" s="4"/>
      <c r="Y229" s="4"/>
      <c r="Z229" s="4"/>
    </row>
    <row r="230" spans="1:26" ht="15.75" hidden="1" customHeight="1" x14ac:dyDescent="0.25">
      <c r="A230" s="4"/>
      <c r="B230" s="4"/>
      <c r="C230" s="4"/>
      <c r="D230" s="4"/>
      <c r="E230" s="4"/>
      <c r="F230" s="4"/>
      <c r="G230" s="4"/>
      <c r="H230" s="4"/>
      <c r="I230" s="4"/>
      <c r="J230" s="4"/>
      <c r="K230" s="4"/>
      <c r="L230" s="4"/>
      <c r="M230" s="4"/>
      <c r="N230" s="4"/>
      <c r="O230" s="13"/>
      <c r="P230" s="13"/>
      <c r="Q230" s="13"/>
      <c r="R230" s="13"/>
      <c r="S230" s="4"/>
      <c r="T230" s="4"/>
      <c r="U230" s="4"/>
      <c r="V230" s="4"/>
      <c r="W230" s="4"/>
      <c r="X230" s="4"/>
      <c r="Y230" s="4"/>
      <c r="Z230" s="4"/>
    </row>
    <row r="231" spans="1:26" ht="15.75" hidden="1" customHeight="1" x14ac:dyDescent="0.25">
      <c r="A231" s="4"/>
      <c r="B231" s="4"/>
      <c r="C231" s="4"/>
      <c r="D231" s="4"/>
      <c r="E231" s="4"/>
      <c r="F231" s="4"/>
      <c r="G231" s="4"/>
      <c r="H231" s="4"/>
      <c r="I231" s="4"/>
      <c r="J231" s="4"/>
      <c r="K231" s="4"/>
      <c r="L231" s="4"/>
      <c r="M231" s="4"/>
      <c r="N231" s="4"/>
      <c r="O231" s="13"/>
      <c r="P231" s="13"/>
      <c r="Q231" s="13"/>
      <c r="R231" s="13"/>
      <c r="S231" s="4"/>
      <c r="T231" s="4"/>
      <c r="U231" s="4"/>
      <c r="V231" s="4"/>
      <c r="W231" s="4"/>
      <c r="X231" s="4"/>
      <c r="Y231" s="4"/>
      <c r="Z231" s="4"/>
    </row>
    <row r="232" spans="1:26" ht="15.75" hidden="1" customHeight="1" x14ac:dyDescent="0.25">
      <c r="A232" s="4"/>
      <c r="B232" s="4"/>
      <c r="C232" s="4"/>
      <c r="D232" s="4"/>
      <c r="E232" s="4"/>
      <c r="F232" s="4"/>
      <c r="G232" s="4"/>
      <c r="H232" s="4"/>
      <c r="I232" s="4"/>
      <c r="J232" s="4"/>
      <c r="K232" s="4"/>
      <c r="L232" s="4"/>
      <c r="M232" s="4"/>
      <c r="N232" s="4"/>
      <c r="O232" s="13"/>
      <c r="P232" s="13"/>
      <c r="Q232" s="13"/>
      <c r="R232" s="13"/>
      <c r="S232" s="4"/>
      <c r="T232" s="4"/>
      <c r="U232" s="4"/>
      <c r="V232" s="4"/>
      <c r="W232" s="4"/>
      <c r="X232" s="4"/>
      <c r="Y232" s="4"/>
      <c r="Z232" s="4"/>
    </row>
    <row r="233" spans="1:26" ht="15.75" hidden="1" customHeight="1" x14ac:dyDescent="0.25">
      <c r="A233" s="4"/>
      <c r="B233" s="4"/>
      <c r="C233" s="4"/>
      <c r="D233" s="4"/>
      <c r="E233" s="4"/>
      <c r="F233" s="4"/>
      <c r="G233" s="4"/>
      <c r="H233" s="4"/>
      <c r="I233" s="4"/>
      <c r="J233" s="4"/>
      <c r="K233" s="4"/>
      <c r="L233" s="4"/>
      <c r="M233" s="4"/>
      <c r="N233" s="4"/>
      <c r="O233" s="13"/>
      <c r="P233" s="13"/>
      <c r="Q233" s="13"/>
      <c r="R233" s="13"/>
      <c r="S233" s="4"/>
      <c r="T233" s="4"/>
      <c r="U233" s="4"/>
      <c r="V233" s="4"/>
      <c r="W233" s="4"/>
      <c r="X233" s="4"/>
      <c r="Y233" s="4"/>
      <c r="Z233" s="4"/>
    </row>
    <row r="234" spans="1:26" ht="15.75" hidden="1" customHeight="1" x14ac:dyDescent="0.25">
      <c r="A234" s="4"/>
      <c r="B234" s="4"/>
      <c r="C234" s="4"/>
      <c r="D234" s="4"/>
      <c r="E234" s="4"/>
      <c r="F234" s="4"/>
      <c r="G234" s="4"/>
      <c r="H234" s="4"/>
      <c r="I234" s="4"/>
      <c r="J234" s="4"/>
      <c r="K234" s="4"/>
      <c r="L234" s="4"/>
      <c r="M234" s="4"/>
      <c r="N234" s="4"/>
      <c r="O234" s="13"/>
      <c r="P234" s="13"/>
      <c r="Q234" s="13"/>
      <c r="R234" s="13"/>
      <c r="S234" s="4"/>
      <c r="T234" s="4"/>
      <c r="U234" s="4"/>
      <c r="V234" s="4"/>
      <c r="W234" s="4"/>
      <c r="X234" s="4"/>
      <c r="Y234" s="4"/>
      <c r="Z234" s="4"/>
    </row>
    <row r="235" spans="1:26" ht="15.75" hidden="1" customHeight="1" x14ac:dyDescent="0.25">
      <c r="A235" s="4"/>
      <c r="B235" s="4"/>
      <c r="C235" s="4"/>
      <c r="D235" s="4"/>
      <c r="E235" s="4"/>
      <c r="F235" s="4"/>
      <c r="G235" s="4"/>
      <c r="H235" s="4"/>
      <c r="I235" s="4"/>
      <c r="J235" s="4"/>
      <c r="K235" s="4"/>
      <c r="L235" s="4"/>
      <c r="M235" s="4"/>
      <c r="N235" s="4"/>
      <c r="O235" s="13"/>
      <c r="P235" s="13"/>
      <c r="Q235" s="13"/>
      <c r="R235" s="13"/>
      <c r="S235" s="4"/>
      <c r="T235" s="4"/>
      <c r="U235" s="4"/>
      <c r="V235" s="4"/>
      <c r="W235" s="4"/>
      <c r="X235" s="4"/>
      <c r="Y235" s="4"/>
      <c r="Z235" s="4"/>
    </row>
    <row r="236" spans="1:26" ht="15.75" hidden="1" customHeight="1" x14ac:dyDescent="0.25">
      <c r="A236" s="4"/>
      <c r="B236" s="4"/>
      <c r="C236" s="4"/>
      <c r="D236" s="4"/>
      <c r="E236" s="4"/>
      <c r="F236" s="4"/>
      <c r="G236" s="4"/>
      <c r="H236" s="4"/>
      <c r="I236" s="4"/>
      <c r="J236" s="4"/>
      <c r="K236" s="4"/>
      <c r="L236" s="4"/>
      <c r="M236" s="4"/>
      <c r="N236" s="4"/>
      <c r="O236" s="13"/>
      <c r="P236" s="13"/>
      <c r="Q236" s="13"/>
      <c r="R236" s="13"/>
      <c r="S236" s="4"/>
      <c r="T236" s="4"/>
      <c r="U236" s="4"/>
      <c r="V236" s="4"/>
      <c r="W236" s="4"/>
      <c r="X236" s="4"/>
      <c r="Y236" s="4"/>
      <c r="Z236" s="4"/>
    </row>
    <row r="237" spans="1:26" ht="15.75" hidden="1" customHeight="1" x14ac:dyDescent="0.25">
      <c r="A237" s="4"/>
      <c r="B237" s="4"/>
      <c r="C237" s="4"/>
      <c r="D237" s="4"/>
      <c r="E237" s="4"/>
      <c r="F237" s="4"/>
      <c r="G237" s="4"/>
      <c r="H237" s="4"/>
      <c r="I237" s="4"/>
      <c r="J237" s="4"/>
      <c r="K237" s="4"/>
      <c r="L237" s="4"/>
      <c r="M237" s="4"/>
      <c r="N237" s="4"/>
      <c r="O237" s="13"/>
      <c r="P237" s="13"/>
      <c r="Q237" s="13"/>
      <c r="R237" s="13"/>
      <c r="S237" s="4"/>
      <c r="T237" s="4"/>
      <c r="U237" s="4"/>
      <c r="V237" s="4"/>
      <c r="W237" s="4"/>
      <c r="X237" s="4"/>
      <c r="Y237" s="4"/>
      <c r="Z237" s="4"/>
    </row>
    <row r="238" spans="1:26" ht="15.75" hidden="1" customHeight="1" x14ac:dyDescent="0.25">
      <c r="A238" s="4"/>
      <c r="B238" s="4"/>
      <c r="C238" s="4"/>
      <c r="D238" s="4"/>
      <c r="E238" s="4"/>
      <c r="F238" s="4"/>
      <c r="G238" s="4"/>
      <c r="H238" s="4"/>
      <c r="I238" s="4"/>
      <c r="J238" s="4"/>
      <c r="K238" s="4"/>
      <c r="L238" s="4"/>
      <c r="M238" s="4"/>
      <c r="N238" s="4"/>
      <c r="O238" s="13"/>
      <c r="P238" s="13"/>
      <c r="Q238" s="13"/>
      <c r="R238" s="13"/>
      <c r="S238" s="4"/>
      <c r="T238" s="4"/>
      <c r="U238" s="4"/>
      <c r="V238" s="4"/>
      <c r="W238" s="4"/>
      <c r="X238" s="4"/>
      <c r="Y238" s="4"/>
      <c r="Z238" s="4"/>
    </row>
    <row r="239" spans="1:26" ht="15.75" hidden="1" customHeight="1" x14ac:dyDescent="0.25">
      <c r="A239" s="4"/>
      <c r="B239" s="4"/>
      <c r="C239" s="4"/>
      <c r="D239" s="4"/>
      <c r="E239" s="4"/>
      <c r="F239" s="4"/>
      <c r="G239" s="4"/>
      <c r="H239" s="4"/>
      <c r="I239" s="4"/>
      <c r="J239" s="4"/>
      <c r="K239" s="4"/>
      <c r="L239" s="4"/>
      <c r="M239" s="4"/>
      <c r="N239" s="4"/>
      <c r="O239" s="13"/>
      <c r="P239" s="13"/>
      <c r="Q239" s="13"/>
      <c r="R239" s="13"/>
      <c r="S239" s="4"/>
      <c r="T239" s="4"/>
      <c r="U239" s="4"/>
      <c r="V239" s="4"/>
      <c r="W239" s="4"/>
      <c r="X239" s="4"/>
      <c r="Y239" s="4"/>
      <c r="Z239" s="4"/>
    </row>
    <row r="240" spans="1:26" ht="15.75" hidden="1" customHeight="1" x14ac:dyDescent="0.25">
      <c r="A240" s="4"/>
      <c r="B240" s="4"/>
      <c r="C240" s="4"/>
      <c r="D240" s="4"/>
      <c r="E240" s="4"/>
      <c r="F240" s="4"/>
      <c r="G240" s="4"/>
      <c r="H240" s="4"/>
      <c r="I240" s="4"/>
      <c r="J240" s="4"/>
      <c r="K240" s="4"/>
      <c r="L240" s="4"/>
      <c r="M240" s="4"/>
      <c r="N240" s="4"/>
      <c r="O240" s="13"/>
      <c r="P240" s="13"/>
      <c r="Q240" s="13"/>
      <c r="R240" s="13"/>
      <c r="S240" s="4"/>
      <c r="T240" s="4"/>
      <c r="U240" s="4"/>
      <c r="V240" s="4"/>
      <c r="W240" s="4"/>
      <c r="X240" s="4"/>
      <c r="Y240" s="4"/>
      <c r="Z240" s="4"/>
    </row>
    <row r="241" spans="1:26" ht="15.75" hidden="1" customHeight="1" x14ac:dyDescent="0.25">
      <c r="A241" s="4"/>
      <c r="B241" s="4"/>
      <c r="C241" s="4"/>
      <c r="D241" s="4"/>
      <c r="E241" s="4"/>
      <c r="F241" s="4"/>
      <c r="G241" s="4"/>
      <c r="H241" s="4"/>
      <c r="I241" s="4"/>
      <c r="J241" s="4"/>
      <c r="K241" s="4"/>
      <c r="L241" s="4"/>
      <c r="M241" s="4"/>
      <c r="N241" s="4"/>
      <c r="O241" s="13"/>
      <c r="P241" s="13"/>
      <c r="Q241" s="13"/>
      <c r="R241" s="13"/>
      <c r="S241" s="4"/>
      <c r="T241" s="4"/>
      <c r="U241" s="4"/>
      <c r="V241" s="4"/>
      <c r="W241" s="4"/>
      <c r="X241" s="4"/>
      <c r="Y241" s="4"/>
      <c r="Z241" s="4"/>
    </row>
    <row r="242" spans="1:26" ht="15.75" hidden="1" customHeight="1" x14ac:dyDescent="0.25">
      <c r="A242" s="4"/>
      <c r="B242" s="4"/>
      <c r="C242" s="4"/>
      <c r="D242" s="4"/>
      <c r="E242" s="4"/>
      <c r="F242" s="4"/>
      <c r="G242" s="4"/>
      <c r="H242" s="4"/>
      <c r="I242" s="4"/>
      <c r="J242" s="4"/>
      <c r="K242" s="4"/>
      <c r="L242" s="4"/>
      <c r="M242" s="4"/>
      <c r="N242" s="4"/>
      <c r="O242" s="13"/>
      <c r="P242" s="13"/>
      <c r="Q242" s="13"/>
      <c r="R242" s="13"/>
      <c r="S242" s="4"/>
      <c r="T242" s="4"/>
      <c r="U242" s="4"/>
      <c r="V242" s="4"/>
      <c r="W242" s="4"/>
      <c r="X242" s="4"/>
      <c r="Y242" s="4"/>
      <c r="Z242" s="4"/>
    </row>
    <row r="243" spans="1:26" ht="15.75" hidden="1" customHeight="1" x14ac:dyDescent="0.25">
      <c r="A243" s="4"/>
      <c r="B243" s="4"/>
      <c r="C243" s="4"/>
      <c r="D243" s="4"/>
      <c r="E243" s="4"/>
      <c r="F243" s="4"/>
      <c r="G243" s="4"/>
      <c r="H243" s="4"/>
      <c r="I243" s="4"/>
      <c r="J243" s="4"/>
      <c r="K243" s="4"/>
      <c r="L243" s="4"/>
      <c r="M243" s="4"/>
      <c r="N243" s="4"/>
      <c r="O243" s="13"/>
      <c r="P243" s="13"/>
      <c r="Q243" s="13"/>
      <c r="R243" s="13"/>
      <c r="S243" s="4"/>
      <c r="T243" s="4"/>
      <c r="U243" s="4"/>
      <c r="V243" s="4"/>
      <c r="W243" s="4"/>
      <c r="X243" s="4"/>
      <c r="Y243" s="4"/>
      <c r="Z243" s="4"/>
    </row>
    <row r="244" spans="1:26" ht="15.75" hidden="1" customHeight="1" x14ac:dyDescent="0.25">
      <c r="A244" s="4"/>
      <c r="B244" s="4"/>
      <c r="C244" s="4"/>
      <c r="D244" s="4"/>
      <c r="E244" s="4"/>
      <c r="F244" s="4"/>
      <c r="G244" s="4"/>
      <c r="H244" s="4"/>
      <c r="I244" s="4"/>
      <c r="J244" s="4"/>
      <c r="K244" s="4"/>
      <c r="L244" s="4"/>
      <c r="M244" s="4"/>
      <c r="N244" s="4"/>
      <c r="O244" s="13"/>
      <c r="P244" s="13"/>
      <c r="Q244" s="13"/>
      <c r="R244" s="13"/>
      <c r="S244" s="4"/>
      <c r="T244" s="4"/>
      <c r="U244" s="4"/>
      <c r="V244" s="4"/>
      <c r="W244" s="4"/>
      <c r="X244" s="4"/>
      <c r="Y244" s="4"/>
      <c r="Z244" s="4"/>
    </row>
    <row r="245" spans="1:26" ht="15.75" hidden="1" customHeight="1" x14ac:dyDescent="0.25">
      <c r="A245" s="4"/>
      <c r="B245" s="4"/>
      <c r="C245" s="4"/>
      <c r="D245" s="4"/>
      <c r="E245" s="4"/>
      <c r="F245" s="4"/>
      <c r="G245" s="4"/>
      <c r="H245" s="4"/>
      <c r="I245" s="4"/>
      <c r="J245" s="4"/>
      <c r="K245" s="4"/>
      <c r="L245" s="4"/>
      <c r="M245" s="4"/>
      <c r="N245" s="4"/>
      <c r="O245" s="13"/>
      <c r="P245" s="13"/>
      <c r="Q245" s="13"/>
      <c r="R245" s="13"/>
      <c r="S245" s="4"/>
      <c r="T245" s="4"/>
      <c r="U245" s="4"/>
      <c r="V245" s="4"/>
      <c r="W245" s="4"/>
      <c r="X245" s="4"/>
      <c r="Y245" s="4"/>
      <c r="Z245" s="4"/>
    </row>
    <row r="246" spans="1:26" ht="15.75" hidden="1" customHeight="1" x14ac:dyDescent="0.25">
      <c r="A246" s="4"/>
      <c r="B246" s="4"/>
      <c r="C246" s="4"/>
      <c r="D246" s="4"/>
      <c r="E246" s="4"/>
      <c r="F246" s="4"/>
      <c r="G246" s="4"/>
      <c r="H246" s="4"/>
      <c r="I246" s="4"/>
      <c r="J246" s="4"/>
      <c r="K246" s="4"/>
      <c r="L246" s="4"/>
      <c r="M246" s="4"/>
      <c r="N246" s="4"/>
      <c r="O246" s="13"/>
      <c r="P246" s="13"/>
      <c r="Q246" s="13"/>
      <c r="R246" s="13"/>
      <c r="S246" s="4"/>
      <c r="T246" s="4"/>
      <c r="U246" s="4"/>
      <c r="V246" s="4"/>
      <c r="W246" s="4"/>
      <c r="X246" s="4"/>
      <c r="Y246" s="4"/>
      <c r="Z246" s="4"/>
    </row>
    <row r="247" spans="1:26" ht="15.75" hidden="1" customHeight="1" x14ac:dyDescent="0.25">
      <c r="A247" s="4"/>
      <c r="B247" s="4"/>
      <c r="C247" s="4"/>
      <c r="D247" s="4"/>
      <c r="E247" s="4"/>
      <c r="F247" s="4"/>
      <c r="G247" s="4"/>
      <c r="H247" s="4"/>
      <c r="I247" s="4"/>
      <c r="J247" s="4"/>
      <c r="K247" s="4"/>
      <c r="L247" s="4"/>
      <c r="M247" s="4"/>
      <c r="N247" s="4"/>
      <c r="O247" s="13"/>
      <c r="P247" s="13"/>
      <c r="Q247" s="13"/>
      <c r="R247" s="13"/>
      <c r="S247" s="4"/>
      <c r="T247" s="4"/>
      <c r="U247" s="4"/>
      <c r="V247" s="4"/>
      <c r="W247" s="4"/>
      <c r="X247" s="4"/>
      <c r="Y247" s="4"/>
      <c r="Z247" s="4"/>
    </row>
    <row r="248" spans="1:26" ht="15.75" hidden="1" customHeight="1" x14ac:dyDescent="0.25">
      <c r="A248" s="4"/>
      <c r="B248" s="4"/>
      <c r="C248" s="4"/>
      <c r="D248" s="4"/>
      <c r="E248" s="4"/>
      <c r="F248" s="4"/>
      <c r="G248" s="4"/>
      <c r="H248" s="4"/>
      <c r="I248" s="4"/>
      <c r="J248" s="4"/>
      <c r="K248" s="4"/>
      <c r="L248" s="4"/>
      <c r="M248" s="4"/>
      <c r="N248" s="4"/>
      <c r="O248" s="13"/>
      <c r="P248" s="13"/>
      <c r="Q248" s="13"/>
      <c r="R248" s="13"/>
      <c r="S248" s="4"/>
      <c r="T248" s="4"/>
      <c r="U248" s="4"/>
      <c r="V248" s="4"/>
      <c r="W248" s="4"/>
      <c r="X248" s="4"/>
      <c r="Y248" s="4"/>
      <c r="Z248" s="4"/>
    </row>
    <row r="249" spans="1:26" ht="15.75" hidden="1" customHeight="1" x14ac:dyDescent="0.25">
      <c r="A249" s="4"/>
      <c r="B249" s="4"/>
      <c r="C249" s="4"/>
      <c r="D249" s="4"/>
      <c r="E249" s="4"/>
      <c r="F249" s="4"/>
      <c r="G249" s="4"/>
      <c r="H249" s="4"/>
      <c r="I249" s="4"/>
      <c r="J249" s="4"/>
      <c r="K249" s="4"/>
      <c r="L249" s="4"/>
      <c r="M249" s="4"/>
      <c r="N249" s="4"/>
      <c r="O249" s="13"/>
      <c r="P249" s="13"/>
      <c r="Q249" s="13"/>
      <c r="R249" s="13"/>
      <c r="S249" s="4"/>
      <c r="T249" s="4"/>
      <c r="U249" s="4"/>
      <c r="V249" s="4"/>
      <c r="W249" s="4"/>
      <c r="X249" s="4"/>
      <c r="Y249" s="4"/>
      <c r="Z249" s="4"/>
    </row>
    <row r="250" spans="1:26" ht="15.75" hidden="1" customHeight="1" x14ac:dyDescent="0.25">
      <c r="A250" s="4"/>
      <c r="B250" s="4"/>
      <c r="C250" s="4"/>
      <c r="D250" s="4"/>
      <c r="E250" s="4"/>
      <c r="F250" s="4"/>
      <c r="G250" s="4"/>
      <c r="H250" s="4"/>
      <c r="I250" s="4"/>
      <c r="J250" s="4"/>
      <c r="K250" s="4"/>
      <c r="L250" s="4"/>
      <c r="M250" s="4"/>
      <c r="N250" s="4"/>
      <c r="O250" s="13"/>
      <c r="P250" s="13"/>
      <c r="Q250" s="13"/>
      <c r="R250" s="13"/>
      <c r="S250" s="4"/>
      <c r="T250" s="4"/>
      <c r="U250" s="4"/>
      <c r="V250" s="4"/>
      <c r="W250" s="4"/>
      <c r="X250" s="4"/>
      <c r="Y250" s="4"/>
      <c r="Z250" s="4"/>
    </row>
    <row r="251" spans="1:26" ht="15.75" hidden="1" customHeight="1" x14ac:dyDescent="0.25">
      <c r="A251" s="4"/>
      <c r="B251" s="4"/>
      <c r="C251" s="4"/>
      <c r="D251" s="4"/>
      <c r="E251" s="4"/>
      <c r="F251" s="4"/>
      <c r="G251" s="4"/>
      <c r="H251" s="4"/>
      <c r="I251" s="4"/>
      <c r="J251" s="4"/>
      <c r="K251" s="4"/>
      <c r="L251" s="4"/>
      <c r="M251" s="4"/>
      <c r="N251" s="4"/>
      <c r="O251" s="13"/>
      <c r="P251" s="13"/>
      <c r="Q251" s="13"/>
      <c r="R251" s="13"/>
      <c r="S251" s="4"/>
      <c r="T251" s="4"/>
      <c r="U251" s="4"/>
      <c r="V251" s="4"/>
      <c r="W251" s="4"/>
      <c r="X251" s="4"/>
      <c r="Y251" s="4"/>
      <c r="Z251" s="4"/>
    </row>
    <row r="252" spans="1:26" ht="15.75" hidden="1" customHeight="1" x14ac:dyDescent="0.25">
      <c r="A252" s="4"/>
      <c r="B252" s="4"/>
      <c r="C252" s="4"/>
      <c r="D252" s="4"/>
      <c r="E252" s="4"/>
      <c r="F252" s="4"/>
      <c r="G252" s="4"/>
      <c r="H252" s="4"/>
      <c r="I252" s="4"/>
      <c r="J252" s="4"/>
      <c r="K252" s="4"/>
      <c r="L252" s="4"/>
      <c r="M252" s="4"/>
      <c r="N252" s="4"/>
      <c r="O252" s="13"/>
      <c r="P252" s="13"/>
      <c r="Q252" s="13"/>
      <c r="R252" s="13"/>
      <c r="S252" s="4"/>
      <c r="T252" s="4"/>
      <c r="U252" s="4"/>
      <c r="V252" s="4"/>
      <c r="W252" s="4"/>
      <c r="X252" s="4"/>
      <c r="Y252" s="4"/>
      <c r="Z252" s="4"/>
    </row>
    <row r="253" spans="1:26" ht="15.75" hidden="1" customHeight="1" x14ac:dyDescent="0.25">
      <c r="A253" s="4"/>
      <c r="B253" s="4"/>
      <c r="C253" s="4"/>
      <c r="D253" s="4"/>
      <c r="E253" s="4"/>
      <c r="F253" s="4"/>
      <c r="G253" s="4"/>
      <c r="H253" s="4"/>
      <c r="I253" s="4"/>
      <c r="J253" s="4"/>
      <c r="K253" s="4"/>
      <c r="L253" s="4"/>
      <c r="M253" s="4"/>
      <c r="N253" s="4"/>
      <c r="O253" s="13"/>
      <c r="P253" s="13"/>
      <c r="Q253" s="13"/>
      <c r="R253" s="13"/>
      <c r="S253" s="4"/>
      <c r="T253" s="4"/>
      <c r="U253" s="4"/>
      <c r="V253" s="4"/>
      <c r="W253" s="4"/>
      <c r="X253" s="4"/>
      <c r="Y253" s="4"/>
      <c r="Z253" s="4"/>
    </row>
    <row r="254" spans="1:26" ht="15.75" hidden="1" customHeight="1" x14ac:dyDescent="0.25">
      <c r="A254" s="4"/>
      <c r="B254" s="4"/>
      <c r="C254" s="4"/>
      <c r="D254" s="4"/>
      <c r="E254" s="4"/>
      <c r="F254" s="4"/>
      <c r="G254" s="4"/>
      <c r="H254" s="4"/>
      <c r="I254" s="4"/>
      <c r="J254" s="4"/>
      <c r="K254" s="4"/>
      <c r="L254" s="4"/>
      <c r="M254" s="4"/>
      <c r="N254" s="4"/>
      <c r="O254" s="13"/>
      <c r="P254" s="13"/>
      <c r="Q254" s="13"/>
      <c r="R254" s="13"/>
      <c r="S254" s="4"/>
      <c r="T254" s="4"/>
      <c r="U254" s="4"/>
      <c r="V254" s="4"/>
      <c r="W254" s="4"/>
      <c r="X254" s="4"/>
      <c r="Y254" s="4"/>
      <c r="Z254" s="4"/>
    </row>
    <row r="255" spans="1:26" ht="15.75" hidden="1" customHeight="1" x14ac:dyDescent="0.25">
      <c r="A255" s="4"/>
      <c r="B255" s="4"/>
      <c r="C255" s="4"/>
      <c r="D255" s="4"/>
      <c r="E255" s="4"/>
      <c r="F255" s="4"/>
      <c r="G255" s="4"/>
      <c r="H255" s="4"/>
      <c r="I255" s="4"/>
      <c r="J255" s="4"/>
      <c r="K255" s="4"/>
      <c r="L255" s="4"/>
      <c r="M255" s="4"/>
      <c r="N255" s="4"/>
      <c r="O255" s="13"/>
      <c r="P255" s="13"/>
      <c r="Q255" s="13"/>
      <c r="R255" s="13"/>
      <c r="S255" s="4"/>
      <c r="T255" s="4"/>
      <c r="U255" s="4"/>
      <c r="V255" s="4"/>
      <c r="W255" s="4"/>
      <c r="X255" s="4"/>
      <c r="Y255" s="4"/>
      <c r="Z255" s="4"/>
    </row>
    <row r="256" spans="1:26" ht="15.75" hidden="1" customHeight="1" x14ac:dyDescent="0.25">
      <c r="A256" s="4"/>
      <c r="B256" s="4"/>
      <c r="C256" s="4"/>
      <c r="D256" s="4"/>
      <c r="E256" s="4"/>
      <c r="F256" s="4"/>
      <c r="G256" s="4"/>
      <c r="H256" s="4"/>
      <c r="I256" s="4"/>
      <c r="J256" s="4"/>
      <c r="K256" s="4"/>
      <c r="L256" s="4"/>
      <c r="M256" s="4"/>
      <c r="N256" s="4"/>
      <c r="O256" s="13"/>
      <c r="P256" s="13"/>
      <c r="Q256" s="13"/>
      <c r="R256" s="13"/>
      <c r="S256" s="4"/>
      <c r="T256" s="4"/>
      <c r="U256" s="4"/>
      <c r="V256" s="4"/>
      <c r="W256" s="4"/>
      <c r="X256" s="4"/>
      <c r="Y256" s="4"/>
      <c r="Z256" s="4"/>
    </row>
    <row r="257" spans="1:26" ht="15.75" hidden="1" customHeight="1" x14ac:dyDescent="0.25">
      <c r="A257" s="4"/>
      <c r="B257" s="4"/>
      <c r="C257" s="4"/>
      <c r="D257" s="4"/>
      <c r="E257" s="4"/>
      <c r="F257" s="4"/>
      <c r="G257" s="4"/>
      <c r="H257" s="4"/>
      <c r="I257" s="4"/>
      <c r="J257" s="4"/>
      <c r="K257" s="4"/>
      <c r="L257" s="4"/>
      <c r="M257" s="4"/>
      <c r="N257" s="4"/>
      <c r="O257" s="13"/>
      <c r="P257" s="13"/>
      <c r="Q257" s="13"/>
      <c r="R257" s="13"/>
      <c r="S257" s="4"/>
      <c r="T257" s="4"/>
      <c r="U257" s="4"/>
      <c r="V257" s="4"/>
      <c r="W257" s="4"/>
      <c r="X257" s="4"/>
      <c r="Y257" s="4"/>
      <c r="Z257" s="4"/>
    </row>
    <row r="258" spans="1:26" ht="15.75" hidden="1" customHeight="1" x14ac:dyDescent="0.25">
      <c r="A258" s="4"/>
      <c r="B258" s="4"/>
      <c r="C258" s="4"/>
      <c r="D258" s="4"/>
      <c r="E258" s="4"/>
      <c r="F258" s="4"/>
      <c r="G258" s="4"/>
      <c r="H258" s="4"/>
      <c r="I258" s="4"/>
      <c r="J258" s="4"/>
      <c r="K258" s="4"/>
      <c r="L258" s="4"/>
      <c r="M258" s="4"/>
      <c r="N258" s="4"/>
      <c r="O258" s="13"/>
      <c r="P258" s="13"/>
      <c r="Q258" s="13"/>
      <c r="R258" s="13"/>
      <c r="S258" s="4"/>
      <c r="T258" s="4"/>
      <c r="U258" s="4"/>
      <c r="V258" s="4"/>
      <c r="W258" s="4"/>
      <c r="X258" s="4"/>
      <c r="Y258" s="4"/>
      <c r="Z258" s="4"/>
    </row>
    <row r="259" spans="1:26" ht="15.75" hidden="1" customHeight="1" x14ac:dyDescent="0.25">
      <c r="A259" s="4"/>
      <c r="B259" s="4"/>
      <c r="C259" s="4"/>
      <c r="D259" s="4"/>
      <c r="E259" s="4"/>
      <c r="F259" s="4"/>
      <c r="G259" s="4"/>
      <c r="H259" s="4"/>
      <c r="I259" s="4"/>
      <c r="J259" s="4"/>
      <c r="K259" s="4"/>
      <c r="L259" s="4"/>
      <c r="M259" s="4"/>
      <c r="N259" s="4"/>
      <c r="O259" s="13"/>
      <c r="P259" s="13"/>
      <c r="Q259" s="13"/>
      <c r="R259" s="13"/>
      <c r="S259" s="4"/>
      <c r="T259" s="4"/>
      <c r="U259" s="4"/>
      <c r="V259" s="4"/>
      <c r="W259" s="4"/>
      <c r="X259" s="4"/>
      <c r="Y259" s="4"/>
      <c r="Z259" s="4"/>
    </row>
    <row r="260" spans="1:26" ht="15.75" hidden="1" customHeight="1" x14ac:dyDescent="0.25">
      <c r="A260" s="4"/>
      <c r="B260" s="4"/>
      <c r="C260" s="4"/>
      <c r="D260" s="4"/>
      <c r="E260" s="4"/>
      <c r="F260" s="4"/>
      <c r="G260" s="4"/>
      <c r="H260" s="4"/>
      <c r="I260" s="4"/>
      <c r="J260" s="4"/>
      <c r="K260" s="4"/>
      <c r="L260" s="4"/>
      <c r="M260" s="4"/>
      <c r="N260" s="4"/>
      <c r="O260" s="13"/>
      <c r="P260" s="13"/>
      <c r="Q260" s="13"/>
      <c r="R260" s="13"/>
      <c r="S260" s="4"/>
      <c r="T260" s="4"/>
      <c r="U260" s="4"/>
      <c r="V260" s="4"/>
      <c r="W260" s="4"/>
      <c r="X260" s="4"/>
      <c r="Y260" s="4"/>
      <c r="Z260" s="4"/>
    </row>
    <row r="261" spans="1:26" ht="15.75" hidden="1" customHeight="1" x14ac:dyDescent="0.25">
      <c r="A261" s="4"/>
      <c r="B261" s="4"/>
      <c r="C261" s="4"/>
      <c r="D261" s="4"/>
      <c r="E261" s="4"/>
      <c r="F261" s="4"/>
      <c r="G261" s="4"/>
      <c r="H261" s="4"/>
      <c r="I261" s="4"/>
      <c r="J261" s="4"/>
      <c r="K261" s="4"/>
      <c r="L261" s="4"/>
      <c r="M261" s="4"/>
      <c r="N261" s="4"/>
      <c r="O261" s="13"/>
      <c r="P261" s="13"/>
      <c r="Q261" s="13"/>
      <c r="R261" s="13"/>
      <c r="S261" s="4"/>
      <c r="T261" s="4"/>
      <c r="U261" s="4"/>
      <c r="V261" s="4"/>
      <c r="W261" s="4"/>
      <c r="X261" s="4"/>
      <c r="Y261" s="4"/>
      <c r="Z261" s="4"/>
    </row>
    <row r="262" spans="1:26" ht="15.75" hidden="1" customHeight="1" x14ac:dyDescent="0.25">
      <c r="A262" s="4"/>
      <c r="B262" s="4"/>
      <c r="C262" s="4"/>
      <c r="D262" s="4"/>
      <c r="E262" s="4"/>
      <c r="F262" s="4"/>
      <c r="G262" s="4"/>
      <c r="H262" s="4"/>
      <c r="I262" s="4"/>
      <c r="J262" s="4"/>
      <c r="K262" s="4"/>
      <c r="L262" s="4"/>
      <c r="M262" s="4"/>
      <c r="N262" s="4"/>
      <c r="O262" s="13"/>
      <c r="P262" s="13"/>
      <c r="Q262" s="13"/>
      <c r="R262" s="13"/>
      <c r="S262" s="4"/>
      <c r="T262" s="4"/>
      <c r="U262" s="4"/>
      <c r="V262" s="4"/>
      <c r="W262" s="4"/>
      <c r="X262" s="4"/>
      <c r="Y262" s="4"/>
      <c r="Z262" s="4"/>
    </row>
    <row r="263" spans="1:26" ht="15.75" hidden="1" customHeight="1" x14ac:dyDescent="0.25">
      <c r="A263" s="4"/>
      <c r="B263" s="4"/>
      <c r="C263" s="4"/>
      <c r="D263" s="4"/>
      <c r="E263" s="4"/>
      <c r="F263" s="4"/>
      <c r="G263" s="4"/>
      <c r="H263" s="4"/>
      <c r="I263" s="4"/>
      <c r="J263" s="4"/>
      <c r="K263" s="4"/>
      <c r="L263" s="4"/>
      <c r="M263" s="4"/>
      <c r="N263" s="4"/>
      <c r="O263" s="13"/>
      <c r="P263" s="13"/>
      <c r="Q263" s="13"/>
      <c r="R263" s="13"/>
      <c r="S263" s="4"/>
      <c r="T263" s="4"/>
      <c r="U263" s="4"/>
      <c r="V263" s="4"/>
      <c r="W263" s="4"/>
      <c r="X263" s="4"/>
      <c r="Y263" s="4"/>
      <c r="Z263" s="4"/>
    </row>
    <row r="264" spans="1:26" ht="15.75" hidden="1" customHeight="1" x14ac:dyDescent="0.25">
      <c r="A264" s="4"/>
      <c r="B264" s="4"/>
      <c r="C264" s="4"/>
      <c r="D264" s="4"/>
      <c r="E264" s="4"/>
      <c r="F264" s="4"/>
      <c r="G264" s="4"/>
      <c r="H264" s="4"/>
      <c r="I264" s="4"/>
      <c r="J264" s="4"/>
      <c r="K264" s="4"/>
      <c r="L264" s="4"/>
      <c r="M264" s="4"/>
      <c r="N264" s="4"/>
      <c r="O264" s="13"/>
      <c r="P264" s="13"/>
      <c r="Q264" s="13"/>
      <c r="R264" s="13"/>
      <c r="S264" s="4"/>
      <c r="T264" s="4"/>
      <c r="U264" s="4"/>
      <c r="V264" s="4"/>
      <c r="W264" s="4"/>
      <c r="X264" s="4"/>
      <c r="Y264" s="4"/>
      <c r="Z264" s="4"/>
    </row>
    <row r="265" spans="1:26" ht="15.75" hidden="1" customHeight="1" x14ac:dyDescent="0.25">
      <c r="A265" s="4"/>
      <c r="B265" s="4"/>
      <c r="C265" s="4"/>
      <c r="D265" s="4"/>
      <c r="E265" s="4"/>
      <c r="F265" s="4"/>
      <c r="G265" s="4"/>
      <c r="H265" s="4"/>
      <c r="I265" s="4"/>
      <c r="J265" s="4"/>
      <c r="K265" s="4"/>
      <c r="L265" s="4"/>
      <c r="M265" s="4"/>
      <c r="N265" s="4"/>
      <c r="O265" s="13"/>
      <c r="P265" s="13"/>
      <c r="Q265" s="13"/>
      <c r="R265" s="13"/>
      <c r="S265" s="4"/>
      <c r="T265" s="4"/>
      <c r="U265" s="4"/>
      <c r="V265" s="4"/>
      <c r="W265" s="4"/>
      <c r="X265" s="4"/>
      <c r="Y265" s="4"/>
      <c r="Z265" s="4"/>
    </row>
    <row r="266" spans="1:26" ht="15.75" hidden="1" customHeight="1" x14ac:dyDescent="0.25">
      <c r="A266" s="4"/>
      <c r="B266" s="4"/>
      <c r="C266" s="4"/>
      <c r="D266" s="4"/>
      <c r="E266" s="4"/>
      <c r="F266" s="4"/>
      <c r="G266" s="4"/>
      <c r="H266" s="4"/>
      <c r="I266" s="4"/>
      <c r="J266" s="4"/>
      <c r="K266" s="4"/>
      <c r="L266" s="4"/>
      <c r="M266" s="4"/>
      <c r="N266" s="4"/>
      <c r="O266" s="13"/>
      <c r="P266" s="13"/>
      <c r="Q266" s="13"/>
      <c r="R266" s="13"/>
      <c r="S266" s="4"/>
      <c r="T266" s="4"/>
      <c r="U266" s="4"/>
      <c r="V266" s="4"/>
      <c r="W266" s="4"/>
      <c r="X266" s="4"/>
      <c r="Y266" s="4"/>
      <c r="Z266" s="4"/>
    </row>
    <row r="267" spans="1:26" ht="15.75" hidden="1" customHeight="1" x14ac:dyDescent="0.25">
      <c r="A267" s="4"/>
      <c r="B267" s="4"/>
      <c r="C267" s="4"/>
      <c r="D267" s="4"/>
      <c r="E267" s="4"/>
      <c r="F267" s="4"/>
      <c r="G267" s="4"/>
      <c r="H267" s="4"/>
      <c r="I267" s="4"/>
      <c r="J267" s="4"/>
      <c r="K267" s="4"/>
      <c r="L267" s="4"/>
      <c r="M267" s="4"/>
      <c r="N267" s="4"/>
      <c r="O267" s="13"/>
      <c r="P267" s="13"/>
      <c r="Q267" s="13"/>
      <c r="R267" s="13"/>
      <c r="S267" s="4"/>
      <c r="T267" s="4"/>
      <c r="U267" s="4"/>
      <c r="V267" s="4"/>
      <c r="W267" s="4"/>
      <c r="X267" s="4"/>
      <c r="Y267" s="4"/>
      <c r="Z267" s="4"/>
    </row>
    <row r="268" spans="1:26" ht="15.75" hidden="1" customHeight="1" x14ac:dyDescent="0.25">
      <c r="A268" s="4"/>
      <c r="B268" s="4"/>
      <c r="C268" s="4"/>
      <c r="D268" s="4"/>
      <c r="E268" s="4"/>
      <c r="F268" s="4"/>
      <c r="G268" s="4"/>
      <c r="H268" s="4"/>
      <c r="I268" s="4"/>
      <c r="J268" s="4"/>
      <c r="K268" s="4"/>
      <c r="L268" s="4"/>
      <c r="M268" s="4"/>
      <c r="N268" s="4"/>
      <c r="O268" s="13"/>
      <c r="P268" s="13"/>
      <c r="Q268" s="13"/>
      <c r="R268" s="13"/>
      <c r="S268" s="4"/>
      <c r="T268" s="4"/>
      <c r="U268" s="4"/>
      <c r="V268" s="4"/>
      <c r="W268" s="4"/>
      <c r="X268" s="4"/>
      <c r="Y268" s="4"/>
      <c r="Z268" s="4"/>
    </row>
    <row r="269" spans="1:26" ht="15.75" hidden="1" customHeight="1" x14ac:dyDescent="0.25">
      <c r="A269" s="4"/>
      <c r="B269" s="4"/>
      <c r="C269" s="4"/>
      <c r="D269" s="4"/>
      <c r="E269" s="4"/>
      <c r="F269" s="4"/>
      <c r="G269" s="4"/>
      <c r="H269" s="4"/>
      <c r="I269" s="4"/>
      <c r="J269" s="4"/>
      <c r="K269" s="4"/>
      <c r="L269" s="4"/>
      <c r="M269" s="4"/>
      <c r="N269" s="4"/>
      <c r="O269" s="13"/>
      <c r="P269" s="13"/>
      <c r="Q269" s="13"/>
      <c r="R269" s="13"/>
      <c r="S269" s="4"/>
      <c r="T269" s="4"/>
      <c r="U269" s="4"/>
      <c r="V269" s="4"/>
      <c r="W269" s="4"/>
      <c r="X269" s="4"/>
      <c r="Y269" s="4"/>
      <c r="Z269" s="4"/>
    </row>
    <row r="270" spans="1:26" ht="15.75" hidden="1" customHeight="1" x14ac:dyDescent="0.25">
      <c r="A270" s="4"/>
      <c r="B270" s="4"/>
      <c r="C270" s="4"/>
      <c r="D270" s="4"/>
      <c r="E270" s="4"/>
      <c r="F270" s="4"/>
      <c r="G270" s="4"/>
      <c r="H270" s="4"/>
      <c r="I270" s="4"/>
      <c r="J270" s="4"/>
      <c r="K270" s="4"/>
      <c r="L270" s="4"/>
      <c r="M270" s="4"/>
      <c r="N270" s="4"/>
      <c r="O270" s="13"/>
      <c r="P270" s="13"/>
      <c r="Q270" s="13"/>
      <c r="R270" s="13"/>
      <c r="S270" s="4"/>
      <c r="T270" s="4"/>
      <c r="U270" s="4"/>
      <c r="V270" s="4"/>
      <c r="W270" s="4"/>
      <c r="X270" s="4"/>
      <c r="Y270" s="4"/>
      <c r="Z270" s="4"/>
    </row>
    <row r="271" spans="1:26" ht="15.75" hidden="1" customHeight="1" x14ac:dyDescent="0.25">
      <c r="A271" s="4"/>
      <c r="B271" s="4"/>
      <c r="C271" s="4"/>
      <c r="D271" s="4"/>
      <c r="E271" s="4"/>
      <c r="F271" s="4"/>
      <c r="G271" s="4"/>
      <c r="H271" s="4"/>
      <c r="I271" s="4"/>
      <c r="J271" s="4"/>
      <c r="K271" s="4"/>
      <c r="L271" s="4"/>
      <c r="M271" s="4"/>
      <c r="N271" s="4"/>
      <c r="O271" s="13"/>
      <c r="P271" s="13"/>
      <c r="Q271" s="13"/>
      <c r="R271" s="13"/>
      <c r="S271" s="4"/>
      <c r="T271" s="4"/>
      <c r="U271" s="4"/>
      <c r="V271" s="4"/>
      <c r="W271" s="4"/>
      <c r="X271" s="4"/>
      <c r="Y271" s="4"/>
      <c r="Z271" s="4"/>
    </row>
    <row r="272" spans="1:26" ht="15.75" hidden="1" customHeight="1" x14ac:dyDescent="0.25">
      <c r="A272" s="4"/>
      <c r="B272" s="4"/>
      <c r="C272" s="4"/>
      <c r="D272" s="4"/>
      <c r="E272" s="4"/>
      <c r="F272" s="4"/>
      <c r="G272" s="4"/>
      <c r="H272" s="4"/>
      <c r="I272" s="4"/>
      <c r="J272" s="4"/>
      <c r="K272" s="4"/>
      <c r="L272" s="4"/>
      <c r="M272" s="4"/>
      <c r="N272" s="4"/>
      <c r="O272" s="13"/>
      <c r="P272" s="13"/>
      <c r="Q272" s="13"/>
      <c r="R272" s="13"/>
      <c r="S272" s="4"/>
      <c r="T272" s="4"/>
      <c r="U272" s="4"/>
      <c r="V272" s="4"/>
      <c r="W272" s="4"/>
      <c r="X272" s="4"/>
      <c r="Y272" s="4"/>
      <c r="Z272" s="4"/>
    </row>
    <row r="273" spans="1:26" ht="15.75" hidden="1" customHeight="1" x14ac:dyDescent="0.25">
      <c r="A273" s="4"/>
      <c r="B273" s="4"/>
      <c r="C273" s="4"/>
      <c r="D273" s="4"/>
      <c r="E273" s="4"/>
      <c r="F273" s="4"/>
      <c r="G273" s="4"/>
      <c r="H273" s="4"/>
      <c r="I273" s="4"/>
      <c r="J273" s="4"/>
      <c r="K273" s="4"/>
      <c r="L273" s="4"/>
      <c r="M273" s="4"/>
      <c r="N273" s="4"/>
      <c r="O273" s="13"/>
      <c r="P273" s="13"/>
      <c r="Q273" s="13"/>
      <c r="R273" s="13"/>
      <c r="S273" s="4"/>
      <c r="T273" s="4"/>
      <c r="U273" s="4"/>
      <c r="V273" s="4"/>
      <c r="W273" s="4"/>
      <c r="X273" s="4"/>
      <c r="Y273" s="4"/>
      <c r="Z273" s="4"/>
    </row>
    <row r="274" spans="1:26" ht="15.75" hidden="1" customHeight="1" x14ac:dyDescent="0.25">
      <c r="A274" s="4"/>
      <c r="B274" s="4"/>
      <c r="C274" s="4"/>
      <c r="D274" s="4"/>
      <c r="E274" s="4"/>
      <c r="F274" s="4"/>
      <c r="G274" s="4"/>
      <c r="H274" s="4"/>
      <c r="I274" s="4"/>
      <c r="J274" s="4"/>
      <c r="K274" s="4"/>
      <c r="L274" s="4"/>
      <c r="M274" s="4"/>
      <c r="N274" s="4"/>
      <c r="O274" s="13"/>
      <c r="P274" s="13"/>
      <c r="Q274" s="13"/>
      <c r="R274" s="13"/>
      <c r="S274" s="4"/>
      <c r="T274" s="4"/>
      <c r="U274" s="4"/>
      <c r="V274" s="4"/>
      <c r="W274" s="4"/>
      <c r="X274" s="4"/>
      <c r="Y274" s="4"/>
      <c r="Z274" s="4"/>
    </row>
    <row r="275" spans="1:26" ht="15.75" hidden="1" customHeight="1" x14ac:dyDescent="0.25">
      <c r="A275" s="4"/>
      <c r="B275" s="4"/>
      <c r="C275" s="4"/>
      <c r="D275" s="4"/>
      <c r="E275" s="4"/>
      <c r="F275" s="4"/>
      <c r="G275" s="4"/>
      <c r="H275" s="4"/>
      <c r="I275" s="4"/>
      <c r="J275" s="4"/>
      <c r="K275" s="4"/>
      <c r="L275" s="4"/>
      <c r="M275" s="4"/>
      <c r="N275" s="4"/>
      <c r="O275" s="13"/>
      <c r="P275" s="13"/>
      <c r="Q275" s="13"/>
      <c r="R275" s="13"/>
      <c r="S275" s="4"/>
      <c r="T275" s="4"/>
      <c r="U275" s="4"/>
      <c r="V275" s="4"/>
      <c r="W275" s="4"/>
      <c r="X275" s="4"/>
      <c r="Y275" s="4"/>
      <c r="Z275" s="4"/>
    </row>
    <row r="276" spans="1:26" ht="15.75" hidden="1" customHeight="1" x14ac:dyDescent="0.25">
      <c r="A276" s="4"/>
      <c r="B276" s="4"/>
      <c r="C276" s="4"/>
      <c r="D276" s="4"/>
      <c r="E276" s="4"/>
      <c r="F276" s="4"/>
      <c r="G276" s="4"/>
      <c r="H276" s="4"/>
      <c r="I276" s="4"/>
      <c r="J276" s="4"/>
      <c r="K276" s="4"/>
      <c r="L276" s="4"/>
      <c r="M276" s="4"/>
      <c r="N276" s="4"/>
      <c r="O276" s="13"/>
      <c r="P276" s="13"/>
      <c r="Q276" s="13"/>
      <c r="R276" s="13"/>
      <c r="S276" s="4"/>
      <c r="T276" s="4"/>
      <c r="U276" s="4"/>
      <c r="V276" s="4"/>
      <c r="W276" s="4"/>
      <c r="X276" s="4"/>
      <c r="Y276" s="4"/>
      <c r="Z276" s="4"/>
    </row>
    <row r="277" spans="1:26" ht="15.75" hidden="1" customHeight="1" x14ac:dyDescent="0.25">
      <c r="A277" s="4"/>
      <c r="B277" s="4"/>
      <c r="C277" s="4"/>
      <c r="D277" s="4"/>
      <c r="E277" s="4"/>
      <c r="F277" s="4"/>
      <c r="G277" s="4"/>
      <c r="H277" s="4"/>
      <c r="I277" s="4"/>
      <c r="J277" s="4"/>
      <c r="K277" s="4"/>
      <c r="L277" s="4"/>
      <c r="M277" s="4"/>
      <c r="N277" s="4"/>
      <c r="O277" s="13"/>
      <c r="P277" s="13"/>
      <c r="Q277" s="13"/>
      <c r="R277" s="13"/>
      <c r="S277" s="4"/>
      <c r="T277" s="4"/>
      <c r="U277" s="4"/>
      <c r="V277" s="4"/>
      <c r="W277" s="4"/>
      <c r="X277" s="4"/>
      <c r="Y277" s="4"/>
      <c r="Z277" s="4"/>
    </row>
    <row r="278" spans="1:26" ht="15.75" hidden="1" customHeight="1" x14ac:dyDescent="0.25">
      <c r="A278" s="4"/>
      <c r="B278" s="4"/>
      <c r="C278" s="4"/>
      <c r="D278" s="4"/>
      <c r="E278" s="4"/>
      <c r="F278" s="4"/>
      <c r="G278" s="4"/>
      <c r="H278" s="4"/>
      <c r="I278" s="4"/>
      <c r="J278" s="4"/>
      <c r="K278" s="4"/>
      <c r="L278" s="4"/>
      <c r="M278" s="4"/>
      <c r="N278" s="4"/>
      <c r="O278" s="13"/>
      <c r="P278" s="13"/>
      <c r="Q278" s="13"/>
      <c r="R278" s="13"/>
      <c r="S278" s="4"/>
      <c r="T278" s="4"/>
      <c r="U278" s="4"/>
      <c r="V278" s="4"/>
      <c r="W278" s="4"/>
      <c r="X278" s="4"/>
      <c r="Y278" s="4"/>
      <c r="Z278" s="4"/>
    </row>
    <row r="279" spans="1:26" ht="15.75" hidden="1" customHeight="1" x14ac:dyDescent="0.25">
      <c r="A279" s="4"/>
      <c r="B279" s="4"/>
      <c r="C279" s="4"/>
      <c r="D279" s="4"/>
      <c r="E279" s="4"/>
      <c r="F279" s="4"/>
      <c r="G279" s="4"/>
      <c r="H279" s="4"/>
      <c r="I279" s="4"/>
      <c r="J279" s="4"/>
      <c r="K279" s="4"/>
      <c r="L279" s="4"/>
      <c r="M279" s="4"/>
      <c r="N279" s="4"/>
      <c r="O279" s="13"/>
      <c r="P279" s="13"/>
      <c r="Q279" s="13"/>
      <c r="R279" s="13"/>
      <c r="S279" s="4"/>
      <c r="T279" s="4"/>
      <c r="U279" s="4"/>
      <c r="V279" s="4"/>
      <c r="W279" s="4"/>
      <c r="X279" s="4"/>
      <c r="Y279" s="4"/>
      <c r="Z279" s="4"/>
    </row>
    <row r="280" spans="1:26" ht="15.75" hidden="1" customHeight="1" x14ac:dyDescent="0.25">
      <c r="A280" s="4"/>
      <c r="B280" s="4"/>
      <c r="C280" s="4"/>
      <c r="D280" s="4"/>
      <c r="E280" s="4"/>
      <c r="F280" s="4"/>
      <c r="G280" s="4"/>
      <c r="H280" s="4"/>
      <c r="I280" s="4"/>
      <c r="J280" s="4"/>
      <c r="K280" s="4"/>
      <c r="L280" s="4"/>
      <c r="M280" s="4"/>
      <c r="N280" s="4"/>
      <c r="O280" s="13"/>
      <c r="P280" s="13"/>
      <c r="Q280" s="13"/>
      <c r="R280" s="13"/>
      <c r="S280" s="4"/>
      <c r="T280" s="4"/>
      <c r="U280" s="4"/>
      <c r="V280" s="4"/>
      <c r="W280" s="4"/>
      <c r="X280" s="4"/>
      <c r="Y280" s="4"/>
      <c r="Z280" s="4"/>
    </row>
    <row r="281" spans="1:26" ht="15.75" hidden="1" customHeight="1" x14ac:dyDescent="0.25">
      <c r="A281" s="4"/>
      <c r="B281" s="4"/>
      <c r="C281" s="4"/>
      <c r="D281" s="4"/>
      <c r="E281" s="4"/>
      <c r="F281" s="4"/>
      <c r="G281" s="4"/>
      <c r="H281" s="4"/>
      <c r="I281" s="4"/>
      <c r="J281" s="4"/>
      <c r="K281" s="4"/>
      <c r="L281" s="4"/>
      <c r="M281" s="4"/>
      <c r="N281" s="4"/>
      <c r="O281" s="13"/>
      <c r="P281" s="13"/>
      <c r="Q281" s="13"/>
      <c r="R281" s="13"/>
      <c r="S281" s="4"/>
      <c r="T281" s="4"/>
      <c r="U281" s="4"/>
      <c r="V281" s="4"/>
      <c r="W281" s="4"/>
      <c r="X281" s="4"/>
      <c r="Y281" s="4"/>
      <c r="Z281" s="4"/>
    </row>
    <row r="282" spans="1:26" ht="15.75" hidden="1" customHeight="1" x14ac:dyDescent="0.25">
      <c r="A282" s="4"/>
      <c r="B282" s="4"/>
      <c r="C282" s="4"/>
      <c r="D282" s="4"/>
      <c r="E282" s="4"/>
      <c r="F282" s="4"/>
      <c r="G282" s="4"/>
      <c r="H282" s="4"/>
      <c r="I282" s="4"/>
      <c r="J282" s="4"/>
      <c r="K282" s="4"/>
      <c r="L282" s="4"/>
      <c r="M282" s="4"/>
      <c r="N282" s="4"/>
      <c r="O282" s="13"/>
      <c r="P282" s="13"/>
      <c r="Q282" s="13"/>
      <c r="R282" s="13"/>
      <c r="S282" s="4"/>
      <c r="T282" s="4"/>
      <c r="U282" s="4"/>
      <c r="V282" s="4"/>
      <c r="W282" s="4"/>
      <c r="X282" s="4"/>
      <c r="Y282" s="4"/>
      <c r="Z282" s="4"/>
    </row>
    <row r="283" spans="1:26" ht="15.75" hidden="1" customHeight="1" x14ac:dyDescent="0.25">
      <c r="A283" s="4"/>
      <c r="B283" s="4"/>
      <c r="C283" s="4"/>
      <c r="D283" s="4"/>
      <c r="E283" s="4"/>
      <c r="F283" s="4"/>
      <c r="G283" s="4"/>
      <c r="H283" s="4"/>
      <c r="I283" s="4"/>
      <c r="J283" s="4"/>
      <c r="K283" s="4"/>
      <c r="L283" s="4"/>
      <c r="M283" s="4"/>
      <c r="N283" s="4"/>
      <c r="O283" s="13"/>
      <c r="P283" s="13"/>
      <c r="Q283" s="13"/>
      <c r="R283" s="13"/>
      <c r="S283" s="4"/>
      <c r="T283" s="4"/>
      <c r="U283" s="4"/>
      <c r="V283" s="4"/>
      <c r="W283" s="4"/>
      <c r="X283" s="4"/>
      <c r="Y283" s="4"/>
      <c r="Z283" s="4"/>
    </row>
    <row r="284" spans="1:26" ht="15.75" hidden="1" customHeight="1" x14ac:dyDescent="0.25">
      <c r="A284" s="4"/>
      <c r="B284" s="4"/>
      <c r="C284" s="4"/>
      <c r="D284" s="4"/>
      <c r="E284" s="4"/>
      <c r="F284" s="4"/>
      <c r="G284" s="4"/>
      <c r="H284" s="4"/>
      <c r="I284" s="4"/>
      <c r="J284" s="4"/>
      <c r="K284" s="4"/>
      <c r="L284" s="4"/>
      <c r="M284" s="4"/>
      <c r="N284" s="4"/>
      <c r="O284" s="13"/>
      <c r="P284" s="13"/>
      <c r="Q284" s="13"/>
      <c r="R284" s="13"/>
      <c r="S284" s="4"/>
      <c r="T284" s="4"/>
      <c r="U284" s="4"/>
      <c r="V284" s="4"/>
      <c r="W284" s="4"/>
      <c r="X284" s="4"/>
      <c r="Y284" s="4"/>
      <c r="Z284" s="4"/>
    </row>
    <row r="285" spans="1:26" ht="15.75" hidden="1" customHeight="1" x14ac:dyDescent="0.25">
      <c r="A285" s="4"/>
      <c r="B285" s="4"/>
      <c r="C285" s="4"/>
      <c r="D285" s="4"/>
      <c r="E285" s="4"/>
      <c r="F285" s="4"/>
      <c r="G285" s="4"/>
      <c r="H285" s="4"/>
      <c r="I285" s="4"/>
      <c r="J285" s="4"/>
      <c r="K285" s="4"/>
      <c r="L285" s="4"/>
      <c r="M285" s="4"/>
      <c r="N285" s="4"/>
      <c r="O285" s="13"/>
      <c r="P285" s="13"/>
      <c r="Q285" s="13"/>
      <c r="R285" s="13"/>
      <c r="S285" s="4"/>
      <c r="T285" s="4"/>
      <c r="U285" s="4"/>
      <c r="V285" s="4"/>
      <c r="W285" s="4"/>
      <c r="X285" s="4"/>
      <c r="Y285" s="4"/>
      <c r="Z285" s="4"/>
    </row>
    <row r="286" spans="1:26" ht="15.75" hidden="1" customHeight="1" x14ac:dyDescent="0.25">
      <c r="A286" s="4"/>
      <c r="B286" s="4"/>
      <c r="C286" s="4"/>
      <c r="D286" s="4"/>
      <c r="E286" s="4"/>
      <c r="F286" s="4"/>
      <c r="G286" s="4"/>
      <c r="H286" s="4"/>
      <c r="I286" s="4"/>
      <c r="J286" s="4"/>
      <c r="K286" s="4"/>
      <c r="L286" s="4"/>
      <c r="M286" s="4"/>
      <c r="N286" s="4"/>
      <c r="O286" s="13"/>
      <c r="P286" s="13"/>
      <c r="Q286" s="13"/>
      <c r="R286" s="13"/>
      <c r="S286" s="4"/>
      <c r="T286" s="4"/>
      <c r="U286" s="4"/>
      <c r="V286" s="4"/>
      <c r="W286" s="4"/>
      <c r="X286" s="4"/>
      <c r="Y286" s="4"/>
      <c r="Z286" s="4"/>
    </row>
    <row r="287" spans="1:26" ht="15.75" hidden="1" customHeight="1" x14ac:dyDescent="0.25">
      <c r="A287" s="4"/>
      <c r="B287" s="4"/>
      <c r="C287" s="4"/>
      <c r="D287" s="4"/>
      <c r="E287" s="4"/>
      <c r="F287" s="4"/>
      <c r="G287" s="4"/>
      <c r="H287" s="4"/>
      <c r="I287" s="4"/>
      <c r="J287" s="4"/>
      <c r="K287" s="4"/>
      <c r="L287" s="4"/>
      <c r="M287" s="4"/>
      <c r="N287" s="4"/>
      <c r="O287" s="13"/>
      <c r="P287" s="13"/>
      <c r="Q287" s="13"/>
      <c r="R287" s="13"/>
      <c r="S287" s="4"/>
      <c r="T287" s="4"/>
      <c r="U287" s="4"/>
      <c r="V287" s="4"/>
      <c r="W287" s="4"/>
      <c r="X287" s="4"/>
      <c r="Y287" s="4"/>
      <c r="Z287" s="4"/>
    </row>
    <row r="288" spans="1:26" ht="15.75" hidden="1" customHeight="1" x14ac:dyDescent="0.25">
      <c r="A288" s="4"/>
      <c r="B288" s="4"/>
      <c r="C288" s="4"/>
      <c r="D288" s="4"/>
      <c r="E288" s="4"/>
      <c r="F288" s="4"/>
      <c r="G288" s="4"/>
      <c r="H288" s="4"/>
      <c r="I288" s="4"/>
      <c r="J288" s="4"/>
      <c r="K288" s="4"/>
      <c r="L288" s="4"/>
      <c r="M288" s="4"/>
      <c r="N288" s="4"/>
      <c r="O288" s="13"/>
      <c r="P288" s="13"/>
      <c r="Q288" s="13"/>
      <c r="R288" s="13"/>
      <c r="S288" s="4"/>
      <c r="T288" s="4"/>
      <c r="U288" s="4"/>
      <c r="V288" s="4"/>
      <c r="W288" s="4"/>
      <c r="X288" s="4"/>
      <c r="Y288" s="4"/>
      <c r="Z288" s="4"/>
    </row>
    <row r="289" spans="1:26" ht="15.75" hidden="1" customHeight="1" x14ac:dyDescent="0.25">
      <c r="A289" s="4"/>
      <c r="B289" s="4"/>
      <c r="C289" s="4"/>
      <c r="D289" s="4"/>
      <c r="E289" s="4"/>
      <c r="F289" s="4"/>
      <c r="G289" s="4"/>
      <c r="H289" s="4"/>
      <c r="I289" s="4"/>
      <c r="J289" s="4"/>
      <c r="K289" s="4"/>
      <c r="L289" s="4"/>
      <c r="M289" s="4"/>
      <c r="N289" s="4"/>
      <c r="O289" s="13"/>
      <c r="P289" s="13"/>
      <c r="Q289" s="13"/>
      <c r="R289" s="13"/>
      <c r="S289" s="4"/>
      <c r="T289" s="4"/>
      <c r="U289" s="4"/>
      <c r="V289" s="4"/>
      <c r="W289" s="4"/>
      <c r="X289" s="4"/>
      <c r="Y289" s="4"/>
      <c r="Z289" s="4"/>
    </row>
    <row r="290" spans="1:26" ht="15.75" hidden="1" customHeight="1" x14ac:dyDescent="0.25">
      <c r="A290" s="4"/>
      <c r="B290" s="4"/>
      <c r="C290" s="4"/>
      <c r="D290" s="4"/>
      <c r="E290" s="4"/>
      <c r="F290" s="4"/>
      <c r="G290" s="4"/>
      <c r="H290" s="4"/>
      <c r="I290" s="4"/>
      <c r="J290" s="4"/>
      <c r="K290" s="4"/>
      <c r="L290" s="4"/>
      <c r="M290" s="4"/>
      <c r="N290" s="4"/>
      <c r="O290" s="13"/>
      <c r="P290" s="13"/>
      <c r="Q290" s="13"/>
      <c r="R290" s="13"/>
      <c r="S290" s="4"/>
      <c r="T290" s="4"/>
      <c r="U290" s="4"/>
      <c r="V290" s="4"/>
      <c r="W290" s="4"/>
      <c r="X290" s="4"/>
      <c r="Y290" s="4"/>
      <c r="Z290" s="4"/>
    </row>
    <row r="291" spans="1:26" ht="15.75" hidden="1" customHeight="1" x14ac:dyDescent="0.25">
      <c r="A291" s="4"/>
      <c r="B291" s="4"/>
      <c r="C291" s="4"/>
      <c r="D291" s="4"/>
      <c r="E291" s="4"/>
      <c r="F291" s="4"/>
      <c r="G291" s="4"/>
      <c r="H291" s="4"/>
      <c r="I291" s="4"/>
      <c r="J291" s="4"/>
      <c r="K291" s="4"/>
      <c r="L291" s="4"/>
      <c r="M291" s="4"/>
      <c r="N291" s="4"/>
      <c r="O291" s="13"/>
      <c r="P291" s="13"/>
      <c r="Q291" s="13"/>
      <c r="R291" s="13"/>
      <c r="S291" s="4"/>
      <c r="T291" s="4"/>
      <c r="U291" s="4"/>
      <c r="V291" s="4"/>
      <c r="W291" s="4"/>
      <c r="X291" s="4"/>
      <c r="Y291" s="4"/>
      <c r="Z291" s="4"/>
    </row>
    <row r="292" spans="1:26" ht="15.75" hidden="1" customHeight="1" x14ac:dyDescent="0.25">
      <c r="A292" s="4"/>
      <c r="B292" s="4"/>
      <c r="C292" s="4"/>
      <c r="D292" s="4"/>
      <c r="E292" s="4"/>
      <c r="F292" s="4"/>
      <c r="G292" s="4"/>
      <c r="H292" s="4"/>
      <c r="I292" s="4"/>
      <c r="J292" s="4"/>
      <c r="K292" s="4"/>
      <c r="L292" s="4"/>
      <c r="M292" s="4"/>
      <c r="N292" s="4"/>
      <c r="O292" s="13"/>
      <c r="P292" s="13"/>
      <c r="Q292" s="13"/>
      <c r="R292" s="13"/>
      <c r="S292" s="4"/>
      <c r="T292" s="4"/>
      <c r="U292" s="4"/>
      <c r="V292" s="4"/>
      <c r="W292" s="4"/>
      <c r="X292" s="4"/>
      <c r="Y292" s="4"/>
      <c r="Z292" s="4"/>
    </row>
    <row r="293" spans="1:26" ht="15.75" hidden="1" customHeight="1" x14ac:dyDescent="0.25">
      <c r="A293" s="4"/>
      <c r="B293" s="4"/>
      <c r="C293" s="4"/>
      <c r="D293" s="4"/>
      <c r="E293" s="4"/>
      <c r="F293" s="4"/>
      <c r="G293" s="4"/>
      <c r="H293" s="4"/>
      <c r="I293" s="4"/>
      <c r="J293" s="4"/>
      <c r="K293" s="4"/>
      <c r="L293" s="4"/>
      <c r="M293" s="4"/>
      <c r="N293" s="4"/>
      <c r="O293" s="13"/>
      <c r="P293" s="13"/>
      <c r="Q293" s="13"/>
      <c r="R293" s="13"/>
      <c r="S293" s="4"/>
      <c r="T293" s="4"/>
      <c r="U293" s="4"/>
      <c r="V293" s="4"/>
      <c r="W293" s="4"/>
      <c r="X293" s="4"/>
      <c r="Y293" s="4"/>
      <c r="Z293" s="4"/>
    </row>
    <row r="294" spans="1:26" ht="15.75" hidden="1" customHeight="1" x14ac:dyDescent="0.25">
      <c r="A294" s="4"/>
      <c r="B294" s="4"/>
      <c r="C294" s="4"/>
      <c r="D294" s="4"/>
      <c r="E294" s="4"/>
      <c r="F294" s="4"/>
      <c r="G294" s="4"/>
      <c r="H294" s="4"/>
      <c r="I294" s="4"/>
      <c r="J294" s="4"/>
      <c r="K294" s="4"/>
      <c r="L294" s="4"/>
      <c r="M294" s="4"/>
      <c r="N294" s="4"/>
      <c r="O294" s="13"/>
      <c r="P294" s="13"/>
      <c r="Q294" s="13"/>
      <c r="R294" s="13"/>
      <c r="S294" s="4"/>
      <c r="T294" s="4"/>
      <c r="U294" s="4"/>
      <c r="V294" s="4"/>
      <c r="W294" s="4"/>
      <c r="X294" s="4"/>
      <c r="Y294" s="4"/>
      <c r="Z294" s="4"/>
    </row>
    <row r="295" spans="1:26" ht="15.75" hidden="1" customHeight="1" x14ac:dyDescent="0.25">
      <c r="A295" s="4"/>
      <c r="B295" s="4"/>
      <c r="C295" s="4"/>
      <c r="D295" s="4"/>
      <c r="E295" s="4"/>
      <c r="F295" s="4"/>
      <c r="G295" s="4"/>
      <c r="H295" s="4"/>
      <c r="I295" s="4"/>
      <c r="J295" s="4"/>
      <c r="K295" s="4"/>
      <c r="L295" s="4"/>
      <c r="M295" s="4"/>
      <c r="N295" s="4"/>
      <c r="O295" s="13"/>
      <c r="P295" s="13"/>
      <c r="Q295" s="13"/>
      <c r="R295" s="13"/>
      <c r="S295" s="4"/>
      <c r="T295" s="4"/>
      <c r="U295" s="4"/>
      <c r="V295" s="4"/>
      <c r="W295" s="4"/>
      <c r="X295" s="4"/>
      <c r="Y295" s="4"/>
      <c r="Z295" s="4"/>
    </row>
    <row r="296" spans="1:26" ht="15.75" hidden="1" customHeight="1" x14ac:dyDescent="0.25">
      <c r="A296" s="4"/>
      <c r="B296" s="4"/>
      <c r="C296" s="4"/>
      <c r="D296" s="4"/>
      <c r="E296" s="4"/>
      <c r="F296" s="4"/>
      <c r="G296" s="4"/>
      <c r="H296" s="4"/>
      <c r="I296" s="4"/>
      <c r="J296" s="4"/>
      <c r="K296" s="4"/>
      <c r="L296" s="4"/>
      <c r="M296" s="4"/>
      <c r="N296" s="4"/>
      <c r="O296" s="13"/>
      <c r="P296" s="13"/>
      <c r="Q296" s="13"/>
      <c r="R296" s="13"/>
      <c r="S296" s="4"/>
      <c r="T296" s="4"/>
      <c r="U296" s="4"/>
      <c r="V296" s="4"/>
      <c r="W296" s="4"/>
      <c r="X296" s="4"/>
      <c r="Y296" s="4"/>
      <c r="Z296" s="4"/>
    </row>
    <row r="297" spans="1:26" ht="15.75" hidden="1" customHeight="1" x14ac:dyDescent="0.25">
      <c r="A297" s="4"/>
      <c r="B297" s="4"/>
      <c r="C297" s="4"/>
      <c r="D297" s="4"/>
      <c r="E297" s="4"/>
      <c r="F297" s="4"/>
      <c r="G297" s="4"/>
      <c r="H297" s="4"/>
      <c r="I297" s="4"/>
      <c r="J297" s="4"/>
      <c r="K297" s="4"/>
      <c r="L297" s="4"/>
      <c r="M297" s="4"/>
      <c r="N297" s="4"/>
      <c r="O297" s="13"/>
      <c r="P297" s="13"/>
      <c r="Q297" s="13"/>
      <c r="R297" s="13"/>
      <c r="S297" s="4"/>
      <c r="T297" s="4"/>
      <c r="U297" s="4"/>
      <c r="V297" s="4"/>
      <c r="W297" s="4"/>
      <c r="X297" s="4"/>
      <c r="Y297" s="4"/>
      <c r="Z297" s="4"/>
    </row>
    <row r="298" spans="1:26" ht="15.75" hidden="1" customHeight="1" x14ac:dyDescent="0.25">
      <c r="A298" s="4"/>
      <c r="B298" s="4"/>
      <c r="C298" s="4"/>
      <c r="D298" s="4"/>
      <c r="E298" s="4"/>
      <c r="F298" s="4"/>
      <c r="G298" s="4"/>
      <c r="H298" s="4"/>
      <c r="I298" s="4"/>
      <c r="J298" s="4"/>
      <c r="K298" s="4"/>
      <c r="L298" s="4"/>
      <c r="M298" s="4"/>
      <c r="N298" s="4"/>
      <c r="O298" s="13"/>
      <c r="P298" s="13"/>
      <c r="Q298" s="13"/>
      <c r="R298" s="13"/>
      <c r="S298" s="4"/>
      <c r="T298" s="4"/>
      <c r="U298" s="4"/>
      <c r="V298" s="4"/>
      <c r="W298" s="4"/>
      <c r="X298" s="4"/>
      <c r="Y298" s="4"/>
      <c r="Z298" s="4"/>
    </row>
    <row r="299" spans="1:26" ht="15.75" hidden="1" customHeight="1" x14ac:dyDescent="0.25">
      <c r="A299" s="4"/>
      <c r="B299" s="4"/>
      <c r="C299" s="4"/>
      <c r="D299" s="4"/>
      <c r="E299" s="4"/>
      <c r="F299" s="4"/>
      <c r="G299" s="4"/>
      <c r="H299" s="4"/>
      <c r="I299" s="4"/>
      <c r="J299" s="4"/>
      <c r="K299" s="4"/>
      <c r="L299" s="4"/>
      <c r="M299" s="4"/>
      <c r="N299" s="4"/>
      <c r="O299" s="13"/>
      <c r="P299" s="13"/>
      <c r="Q299" s="13"/>
      <c r="R299" s="13"/>
      <c r="S299" s="4"/>
      <c r="T299" s="4"/>
      <c r="U299" s="4"/>
      <c r="V299" s="4"/>
      <c r="W299" s="4"/>
      <c r="X299" s="4"/>
      <c r="Y299" s="4"/>
      <c r="Z299" s="4"/>
    </row>
    <row r="300" spans="1:26" ht="15.75" hidden="1" customHeight="1" x14ac:dyDescent="0.25">
      <c r="A300" s="4"/>
      <c r="B300" s="4"/>
      <c r="C300" s="4"/>
      <c r="D300" s="4"/>
      <c r="E300" s="4"/>
      <c r="F300" s="4"/>
      <c r="G300" s="4"/>
      <c r="H300" s="4"/>
      <c r="I300" s="4"/>
      <c r="J300" s="4"/>
      <c r="K300" s="4"/>
      <c r="L300" s="4"/>
      <c r="M300" s="4"/>
      <c r="N300" s="4"/>
      <c r="O300" s="13"/>
      <c r="P300" s="13"/>
      <c r="Q300" s="13"/>
      <c r="R300" s="13"/>
      <c r="S300" s="4"/>
      <c r="T300" s="4"/>
      <c r="U300" s="4"/>
      <c r="V300" s="4"/>
      <c r="W300" s="4"/>
      <c r="X300" s="4"/>
      <c r="Y300" s="4"/>
      <c r="Z300" s="4"/>
    </row>
    <row r="301" spans="1:26" ht="15.75" hidden="1" customHeight="1" x14ac:dyDescent="0.25">
      <c r="A301" s="4"/>
      <c r="B301" s="4"/>
      <c r="C301" s="4"/>
      <c r="D301" s="4"/>
      <c r="E301" s="4"/>
      <c r="F301" s="4"/>
      <c r="G301" s="4"/>
      <c r="H301" s="4"/>
      <c r="I301" s="4"/>
      <c r="J301" s="4"/>
      <c r="K301" s="4"/>
      <c r="L301" s="4"/>
      <c r="M301" s="4"/>
      <c r="N301" s="4"/>
      <c r="O301" s="13"/>
      <c r="P301" s="13"/>
      <c r="Q301" s="13"/>
      <c r="R301" s="13"/>
      <c r="S301" s="4"/>
      <c r="T301" s="4"/>
      <c r="U301" s="4"/>
      <c r="V301" s="4"/>
      <c r="W301" s="4"/>
      <c r="X301" s="4"/>
      <c r="Y301" s="4"/>
      <c r="Z301" s="4"/>
    </row>
    <row r="302" spans="1:26" ht="15.75" hidden="1" customHeight="1" x14ac:dyDescent="0.25">
      <c r="A302" s="4"/>
      <c r="B302" s="4"/>
      <c r="C302" s="4"/>
      <c r="D302" s="4"/>
      <c r="E302" s="4"/>
      <c r="F302" s="4"/>
      <c r="G302" s="4"/>
      <c r="H302" s="4"/>
      <c r="I302" s="4"/>
      <c r="J302" s="4"/>
      <c r="K302" s="4"/>
      <c r="L302" s="4"/>
      <c r="M302" s="4"/>
      <c r="N302" s="4"/>
      <c r="O302" s="13"/>
      <c r="P302" s="13"/>
      <c r="Q302" s="13"/>
      <c r="R302" s="13"/>
      <c r="S302" s="4"/>
      <c r="T302" s="4"/>
      <c r="U302" s="4"/>
      <c r="V302" s="4"/>
      <c r="W302" s="4"/>
      <c r="X302" s="4"/>
      <c r="Y302" s="4"/>
      <c r="Z302" s="4"/>
    </row>
    <row r="303" spans="1:26" ht="15.75" hidden="1" customHeight="1" x14ac:dyDescent="0.25">
      <c r="A303" s="4"/>
      <c r="B303" s="4"/>
      <c r="C303" s="4"/>
      <c r="D303" s="4"/>
      <c r="E303" s="4"/>
      <c r="F303" s="4"/>
      <c r="G303" s="4"/>
      <c r="H303" s="4"/>
      <c r="I303" s="4"/>
      <c r="J303" s="4"/>
      <c r="K303" s="4"/>
      <c r="L303" s="4"/>
      <c r="M303" s="4"/>
      <c r="N303" s="4"/>
      <c r="O303" s="13"/>
      <c r="P303" s="13"/>
      <c r="Q303" s="13"/>
      <c r="R303" s="13"/>
      <c r="S303" s="4"/>
      <c r="T303" s="4"/>
      <c r="U303" s="4"/>
      <c r="V303" s="4"/>
      <c r="W303" s="4"/>
      <c r="X303" s="4"/>
      <c r="Y303" s="4"/>
      <c r="Z303" s="4"/>
    </row>
    <row r="304" spans="1:26" ht="15.75" hidden="1" customHeight="1" x14ac:dyDescent="0.25">
      <c r="A304" s="4"/>
      <c r="B304" s="4"/>
      <c r="C304" s="4"/>
      <c r="D304" s="4"/>
      <c r="E304" s="4"/>
      <c r="F304" s="4"/>
      <c r="G304" s="4"/>
      <c r="H304" s="4"/>
      <c r="I304" s="4"/>
      <c r="J304" s="4"/>
      <c r="K304" s="4"/>
      <c r="L304" s="4"/>
      <c r="M304" s="4"/>
      <c r="N304" s="4"/>
      <c r="O304" s="13"/>
      <c r="P304" s="13"/>
      <c r="Q304" s="13"/>
      <c r="R304" s="13"/>
      <c r="S304" s="4"/>
      <c r="T304" s="4"/>
      <c r="U304" s="4"/>
      <c r="V304" s="4"/>
      <c r="W304" s="4"/>
      <c r="X304" s="4"/>
      <c r="Y304" s="4"/>
      <c r="Z304" s="4"/>
    </row>
    <row r="305" spans="1:26" ht="15.75" hidden="1" customHeight="1" x14ac:dyDescent="0.25">
      <c r="A305" s="4"/>
      <c r="B305" s="4"/>
      <c r="C305" s="4"/>
      <c r="D305" s="4"/>
      <c r="E305" s="4"/>
      <c r="F305" s="4"/>
      <c r="G305" s="4"/>
      <c r="H305" s="4"/>
      <c r="I305" s="4"/>
      <c r="J305" s="4"/>
      <c r="K305" s="4"/>
      <c r="L305" s="4"/>
      <c r="M305" s="4"/>
      <c r="N305" s="4"/>
      <c r="O305" s="13"/>
      <c r="P305" s="13"/>
      <c r="Q305" s="13"/>
      <c r="R305" s="13"/>
      <c r="S305" s="4"/>
      <c r="T305" s="4"/>
      <c r="U305" s="4"/>
      <c r="V305" s="4"/>
      <c r="W305" s="4"/>
      <c r="X305" s="4"/>
      <c r="Y305" s="4"/>
      <c r="Z305" s="4"/>
    </row>
    <row r="306" spans="1:26" ht="15.75" hidden="1" customHeight="1" x14ac:dyDescent="0.25">
      <c r="A306" s="4"/>
      <c r="B306" s="4"/>
      <c r="C306" s="4"/>
      <c r="D306" s="4"/>
      <c r="E306" s="4"/>
      <c r="F306" s="4"/>
      <c r="G306" s="4"/>
      <c r="H306" s="4"/>
      <c r="I306" s="4"/>
      <c r="J306" s="4"/>
      <c r="K306" s="4"/>
      <c r="L306" s="4"/>
      <c r="M306" s="4"/>
      <c r="N306" s="4"/>
      <c r="O306" s="13"/>
      <c r="P306" s="13"/>
      <c r="Q306" s="13"/>
      <c r="R306" s="13"/>
      <c r="S306" s="4"/>
      <c r="T306" s="4"/>
      <c r="U306" s="4"/>
      <c r="V306" s="4"/>
      <c r="W306" s="4"/>
      <c r="X306" s="4"/>
      <c r="Y306" s="4"/>
      <c r="Z306" s="4"/>
    </row>
    <row r="307" spans="1:26" ht="15.75" hidden="1" customHeight="1" x14ac:dyDescent="0.25">
      <c r="A307" s="4"/>
      <c r="B307" s="4"/>
      <c r="C307" s="4"/>
      <c r="D307" s="4"/>
      <c r="E307" s="4"/>
      <c r="F307" s="4"/>
      <c r="G307" s="4"/>
      <c r="H307" s="4"/>
      <c r="I307" s="4"/>
      <c r="J307" s="4"/>
      <c r="K307" s="4"/>
      <c r="L307" s="4"/>
      <c r="M307" s="4"/>
      <c r="N307" s="4"/>
      <c r="O307" s="13"/>
      <c r="P307" s="13"/>
      <c r="Q307" s="13"/>
      <c r="R307" s="13"/>
      <c r="S307" s="4"/>
      <c r="T307" s="4"/>
      <c r="U307" s="4"/>
      <c r="V307" s="4"/>
      <c r="W307" s="4"/>
      <c r="X307" s="4"/>
      <c r="Y307" s="4"/>
      <c r="Z307" s="4"/>
    </row>
    <row r="308" spans="1:26" ht="15.75" hidden="1" customHeight="1" x14ac:dyDescent="0.25">
      <c r="A308" s="4"/>
      <c r="B308" s="4"/>
      <c r="C308" s="4"/>
      <c r="D308" s="4"/>
      <c r="E308" s="4"/>
      <c r="F308" s="4"/>
      <c r="G308" s="4"/>
      <c r="H308" s="4"/>
      <c r="I308" s="4"/>
      <c r="J308" s="4"/>
      <c r="K308" s="4"/>
      <c r="L308" s="4"/>
      <c r="M308" s="4"/>
      <c r="N308" s="4"/>
      <c r="O308" s="13"/>
      <c r="P308" s="13"/>
      <c r="Q308" s="13"/>
      <c r="R308" s="13"/>
      <c r="S308" s="4"/>
      <c r="T308" s="4"/>
      <c r="U308" s="4"/>
      <c r="V308" s="4"/>
      <c r="W308" s="4"/>
      <c r="X308" s="4"/>
      <c r="Y308" s="4"/>
      <c r="Z308" s="4"/>
    </row>
    <row r="309" spans="1:26" ht="15.75" hidden="1" customHeight="1" x14ac:dyDescent="0.25">
      <c r="A309" s="4"/>
      <c r="B309" s="4"/>
      <c r="C309" s="4"/>
      <c r="D309" s="4"/>
      <c r="E309" s="4"/>
      <c r="F309" s="4"/>
      <c r="G309" s="4"/>
      <c r="H309" s="4"/>
      <c r="I309" s="4"/>
      <c r="J309" s="4"/>
      <c r="K309" s="4"/>
      <c r="L309" s="4"/>
      <c r="M309" s="4"/>
      <c r="N309" s="4"/>
      <c r="O309" s="13"/>
      <c r="P309" s="13"/>
      <c r="Q309" s="13"/>
      <c r="R309" s="13"/>
      <c r="S309" s="4"/>
      <c r="T309" s="4"/>
      <c r="U309" s="4"/>
      <c r="V309" s="4"/>
      <c r="W309" s="4"/>
      <c r="X309" s="4"/>
      <c r="Y309" s="4"/>
      <c r="Z309" s="4"/>
    </row>
    <row r="310" spans="1:26" ht="15.75" hidden="1" customHeight="1" x14ac:dyDescent="0.25">
      <c r="A310" s="4"/>
      <c r="B310" s="4"/>
      <c r="C310" s="4"/>
      <c r="D310" s="4"/>
      <c r="E310" s="4"/>
      <c r="F310" s="4"/>
      <c r="G310" s="4"/>
      <c r="H310" s="4"/>
      <c r="I310" s="4"/>
      <c r="J310" s="4"/>
      <c r="K310" s="4"/>
      <c r="L310" s="4"/>
      <c r="M310" s="4"/>
      <c r="N310" s="4"/>
      <c r="O310" s="13"/>
      <c r="P310" s="13"/>
      <c r="Q310" s="13"/>
      <c r="R310" s="13"/>
      <c r="S310" s="4"/>
      <c r="T310" s="4"/>
      <c r="U310" s="4"/>
      <c r="V310" s="4"/>
      <c r="W310" s="4"/>
      <c r="X310" s="4"/>
      <c r="Y310" s="4"/>
      <c r="Z310" s="4"/>
    </row>
    <row r="311" spans="1:26" ht="15.75" hidden="1" customHeight="1" x14ac:dyDescent="0.25">
      <c r="A311" s="4"/>
      <c r="B311" s="4"/>
      <c r="C311" s="4"/>
      <c r="D311" s="4"/>
      <c r="E311" s="4"/>
      <c r="F311" s="4"/>
      <c r="G311" s="4"/>
      <c r="H311" s="4"/>
      <c r="I311" s="4"/>
      <c r="J311" s="4"/>
      <c r="K311" s="4"/>
      <c r="L311" s="4"/>
      <c r="M311" s="4"/>
      <c r="N311" s="4"/>
      <c r="O311" s="13"/>
      <c r="P311" s="13"/>
      <c r="Q311" s="13"/>
      <c r="R311" s="13"/>
      <c r="S311" s="4"/>
      <c r="T311" s="4"/>
      <c r="U311" s="4"/>
      <c r="V311" s="4"/>
      <c r="W311" s="4"/>
      <c r="X311" s="4"/>
      <c r="Y311" s="4"/>
      <c r="Z311" s="4"/>
    </row>
    <row r="312" spans="1:26" ht="15.75" hidden="1" customHeight="1" x14ac:dyDescent="0.25">
      <c r="A312" s="4"/>
      <c r="B312" s="4"/>
      <c r="C312" s="4"/>
      <c r="D312" s="4"/>
      <c r="E312" s="4"/>
      <c r="F312" s="4"/>
      <c r="G312" s="4"/>
      <c r="H312" s="4"/>
      <c r="I312" s="4"/>
      <c r="J312" s="4"/>
      <c r="K312" s="4"/>
      <c r="L312" s="4"/>
      <c r="M312" s="4"/>
      <c r="N312" s="4"/>
      <c r="O312" s="13"/>
      <c r="P312" s="13"/>
      <c r="Q312" s="13"/>
      <c r="R312" s="13"/>
      <c r="S312" s="4"/>
      <c r="T312" s="4"/>
      <c r="U312" s="4"/>
      <c r="V312" s="4"/>
      <c r="W312" s="4"/>
      <c r="X312" s="4"/>
      <c r="Y312" s="4"/>
      <c r="Z312" s="4"/>
    </row>
    <row r="313" spans="1:26" ht="15.75" hidden="1" customHeight="1" x14ac:dyDescent="0.25">
      <c r="A313" s="4"/>
      <c r="B313" s="4"/>
      <c r="C313" s="4"/>
      <c r="D313" s="4"/>
      <c r="E313" s="4"/>
      <c r="F313" s="4"/>
      <c r="G313" s="4"/>
      <c r="H313" s="4"/>
      <c r="I313" s="4"/>
      <c r="J313" s="4"/>
      <c r="K313" s="4"/>
      <c r="L313" s="4"/>
      <c r="M313" s="4"/>
      <c r="N313" s="4"/>
      <c r="O313" s="13"/>
      <c r="P313" s="13"/>
      <c r="Q313" s="13"/>
      <c r="R313" s="13"/>
      <c r="S313" s="4"/>
      <c r="T313" s="4"/>
      <c r="U313" s="4"/>
      <c r="V313" s="4"/>
      <c r="W313" s="4"/>
      <c r="X313" s="4"/>
      <c r="Y313" s="4"/>
      <c r="Z313" s="4"/>
    </row>
    <row r="314" spans="1:26" ht="15.75" hidden="1" customHeight="1" x14ac:dyDescent="0.25">
      <c r="A314" s="4"/>
      <c r="B314" s="4"/>
      <c r="C314" s="4"/>
      <c r="D314" s="4"/>
      <c r="E314" s="4"/>
      <c r="F314" s="4"/>
      <c r="G314" s="4"/>
      <c r="H314" s="4"/>
      <c r="I314" s="4"/>
      <c r="J314" s="4"/>
      <c r="K314" s="4"/>
      <c r="L314" s="4"/>
      <c r="M314" s="4"/>
      <c r="N314" s="4"/>
      <c r="O314" s="13"/>
      <c r="P314" s="13"/>
      <c r="Q314" s="13"/>
      <c r="R314" s="13"/>
      <c r="S314" s="4"/>
      <c r="T314" s="4"/>
      <c r="U314" s="4"/>
      <c r="V314" s="4"/>
      <c r="W314" s="4"/>
      <c r="X314" s="4"/>
      <c r="Y314" s="4"/>
      <c r="Z314" s="4"/>
    </row>
    <row r="315" spans="1:26" ht="15.75" hidden="1" customHeight="1" x14ac:dyDescent="0.25">
      <c r="A315" s="4"/>
      <c r="B315" s="4"/>
      <c r="C315" s="4"/>
      <c r="D315" s="4"/>
      <c r="E315" s="4"/>
      <c r="F315" s="4"/>
      <c r="G315" s="4"/>
      <c r="H315" s="4"/>
      <c r="I315" s="4"/>
      <c r="J315" s="4"/>
      <c r="K315" s="4"/>
      <c r="L315" s="4"/>
      <c r="M315" s="4"/>
      <c r="N315" s="4"/>
      <c r="O315" s="13"/>
      <c r="P315" s="13"/>
      <c r="Q315" s="13"/>
      <c r="R315" s="13"/>
      <c r="S315" s="4"/>
      <c r="T315" s="4"/>
      <c r="U315" s="4"/>
      <c r="V315" s="4"/>
      <c r="W315" s="4"/>
      <c r="X315" s="4"/>
      <c r="Y315" s="4"/>
      <c r="Z315" s="4"/>
    </row>
    <row r="316" spans="1:26" ht="15.75" hidden="1" customHeight="1" x14ac:dyDescent="0.25">
      <c r="A316" s="4"/>
      <c r="B316" s="4"/>
      <c r="C316" s="4"/>
      <c r="D316" s="4"/>
      <c r="E316" s="4"/>
      <c r="F316" s="4"/>
      <c r="G316" s="4"/>
      <c r="H316" s="4"/>
      <c r="I316" s="4"/>
      <c r="J316" s="4"/>
      <c r="K316" s="4"/>
      <c r="L316" s="4"/>
      <c r="M316" s="4"/>
      <c r="N316" s="4"/>
      <c r="O316" s="13"/>
      <c r="P316" s="13"/>
      <c r="Q316" s="13"/>
      <c r="R316" s="13"/>
      <c r="S316" s="4"/>
      <c r="T316" s="4"/>
      <c r="U316" s="4"/>
      <c r="V316" s="4"/>
      <c r="W316" s="4"/>
      <c r="X316" s="4"/>
      <c r="Y316" s="4"/>
      <c r="Z316" s="4"/>
    </row>
    <row r="317" spans="1:26" ht="15.75" hidden="1" customHeight="1" x14ac:dyDescent="0.25">
      <c r="A317" s="4"/>
      <c r="B317" s="4"/>
      <c r="C317" s="4"/>
      <c r="D317" s="4"/>
      <c r="E317" s="4"/>
      <c r="F317" s="4"/>
      <c r="G317" s="4"/>
      <c r="H317" s="4"/>
      <c r="I317" s="4"/>
      <c r="J317" s="4"/>
      <c r="K317" s="4"/>
      <c r="L317" s="4"/>
      <c r="M317" s="4"/>
      <c r="N317" s="4"/>
      <c r="O317" s="13"/>
      <c r="P317" s="13"/>
      <c r="Q317" s="13"/>
      <c r="R317" s="13"/>
      <c r="S317" s="4"/>
      <c r="T317" s="4"/>
      <c r="U317" s="4"/>
      <c r="V317" s="4"/>
      <c r="W317" s="4"/>
      <c r="X317" s="4"/>
      <c r="Y317" s="4"/>
      <c r="Z317" s="4"/>
    </row>
    <row r="318" spans="1:26" ht="15.75" hidden="1" customHeight="1" x14ac:dyDescent="0.25">
      <c r="A318" s="4"/>
      <c r="B318" s="4"/>
      <c r="C318" s="4"/>
      <c r="D318" s="4"/>
      <c r="E318" s="4"/>
      <c r="F318" s="4"/>
      <c r="G318" s="4"/>
      <c r="H318" s="4"/>
      <c r="I318" s="4"/>
      <c r="J318" s="4"/>
      <c r="K318" s="4"/>
      <c r="L318" s="4"/>
      <c r="M318" s="4"/>
      <c r="N318" s="4"/>
      <c r="O318" s="13"/>
      <c r="P318" s="13"/>
      <c r="Q318" s="13"/>
      <c r="R318" s="13"/>
      <c r="S318" s="4"/>
      <c r="T318" s="4"/>
      <c r="U318" s="4"/>
      <c r="V318" s="4"/>
      <c r="W318" s="4"/>
      <c r="X318" s="4"/>
      <c r="Y318" s="4"/>
      <c r="Z318" s="4"/>
    </row>
    <row r="319" spans="1:26" ht="15.75" hidden="1" customHeight="1" x14ac:dyDescent="0.25">
      <c r="A319" s="4"/>
      <c r="B319" s="4"/>
      <c r="C319" s="4"/>
      <c r="D319" s="4"/>
      <c r="E319" s="4"/>
      <c r="F319" s="4"/>
      <c r="G319" s="4"/>
      <c r="H319" s="4"/>
      <c r="I319" s="4"/>
      <c r="J319" s="4"/>
      <c r="K319" s="4"/>
      <c r="L319" s="4"/>
      <c r="M319" s="4"/>
      <c r="N319" s="4"/>
      <c r="O319" s="13"/>
      <c r="P319" s="13"/>
      <c r="Q319" s="13"/>
      <c r="R319" s="13"/>
      <c r="S319" s="4"/>
      <c r="T319" s="4"/>
      <c r="U319" s="4"/>
      <c r="V319" s="4"/>
      <c r="W319" s="4"/>
      <c r="X319" s="4"/>
      <c r="Y319" s="4"/>
      <c r="Z319" s="4"/>
    </row>
    <row r="320" spans="1:26" ht="15.75" hidden="1" customHeight="1" x14ac:dyDescent="0.25">
      <c r="A320" s="4"/>
      <c r="B320" s="4"/>
      <c r="C320" s="4"/>
      <c r="D320" s="4"/>
      <c r="E320" s="4"/>
      <c r="F320" s="4"/>
      <c r="G320" s="4"/>
      <c r="H320" s="4"/>
      <c r="I320" s="4"/>
      <c r="J320" s="4"/>
      <c r="K320" s="4"/>
      <c r="L320" s="4"/>
      <c r="M320" s="4"/>
      <c r="N320" s="4"/>
      <c r="O320" s="13"/>
      <c r="P320" s="13"/>
      <c r="Q320" s="13"/>
      <c r="R320" s="13"/>
      <c r="S320" s="4"/>
      <c r="T320" s="4"/>
      <c r="U320" s="4"/>
      <c r="V320" s="4"/>
      <c r="W320" s="4"/>
      <c r="X320" s="4"/>
      <c r="Y320" s="4"/>
      <c r="Z320" s="4"/>
    </row>
    <row r="321" spans="1:26" ht="15.75" hidden="1" customHeight="1" x14ac:dyDescent="0.25">
      <c r="A321" s="4"/>
      <c r="B321" s="4"/>
      <c r="C321" s="4"/>
      <c r="D321" s="4"/>
      <c r="E321" s="4"/>
      <c r="F321" s="4"/>
      <c r="G321" s="4"/>
      <c r="H321" s="4"/>
      <c r="I321" s="4"/>
      <c r="J321" s="4"/>
      <c r="K321" s="4"/>
      <c r="L321" s="4"/>
      <c r="M321" s="4"/>
      <c r="N321" s="4"/>
      <c r="O321" s="13"/>
      <c r="P321" s="13"/>
      <c r="Q321" s="13"/>
      <c r="R321" s="13"/>
      <c r="S321" s="4"/>
      <c r="T321" s="4"/>
      <c r="U321" s="4"/>
      <c r="V321" s="4"/>
      <c r="W321" s="4"/>
      <c r="X321" s="4"/>
      <c r="Y321" s="4"/>
      <c r="Z321" s="4"/>
    </row>
    <row r="322" spans="1:26" ht="15.75" hidden="1" customHeight="1" x14ac:dyDescent="0.25">
      <c r="A322" s="4"/>
      <c r="B322" s="4"/>
      <c r="C322" s="4"/>
      <c r="D322" s="4"/>
      <c r="E322" s="4"/>
      <c r="F322" s="4"/>
      <c r="G322" s="4"/>
      <c r="H322" s="4"/>
      <c r="I322" s="4"/>
      <c r="J322" s="4"/>
      <c r="K322" s="4"/>
      <c r="L322" s="4"/>
      <c r="M322" s="4"/>
      <c r="N322" s="4"/>
      <c r="O322" s="13"/>
      <c r="P322" s="13"/>
      <c r="Q322" s="13"/>
      <c r="R322" s="13"/>
      <c r="S322" s="4"/>
      <c r="T322" s="4"/>
      <c r="U322" s="4"/>
      <c r="V322" s="4"/>
      <c r="W322" s="4"/>
      <c r="X322" s="4"/>
      <c r="Y322" s="4"/>
      <c r="Z322" s="4"/>
    </row>
    <row r="323" spans="1:26" ht="15.75" hidden="1" customHeight="1" x14ac:dyDescent="0.25">
      <c r="A323" s="4"/>
      <c r="B323" s="4"/>
      <c r="C323" s="4"/>
      <c r="D323" s="4"/>
      <c r="E323" s="4"/>
      <c r="F323" s="4"/>
      <c r="G323" s="4"/>
      <c r="H323" s="4"/>
      <c r="I323" s="4"/>
      <c r="J323" s="4"/>
      <c r="K323" s="4"/>
      <c r="L323" s="4"/>
      <c r="M323" s="4"/>
      <c r="N323" s="4"/>
      <c r="O323" s="13"/>
      <c r="P323" s="13"/>
      <c r="Q323" s="13"/>
      <c r="R323" s="13"/>
      <c r="S323" s="4"/>
      <c r="T323" s="4"/>
      <c r="U323" s="4"/>
      <c r="V323" s="4"/>
      <c r="W323" s="4"/>
      <c r="X323" s="4"/>
      <c r="Y323" s="4"/>
      <c r="Z323" s="4"/>
    </row>
    <row r="324" spans="1:26" ht="15.75" hidden="1" customHeight="1" x14ac:dyDescent="0.25">
      <c r="A324" s="4"/>
      <c r="B324" s="4"/>
      <c r="C324" s="4"/>
      <c r="D324" s="4"/>
      <c r="E324" s="4"/>
      <c r="F324" s="4"/>
      <c r="G324" s="4"/>
      <c r="H324" s="4"/>
      <c r="I324" s="4"/>
      <c r="J324" s="4"/>
      <c r="K324" s="4"/>
      <c r="L324" s="4"/>
      <c r="M324" s="4"/>
      <c r="N324" s="4"/>
      <c r="O324" s="13"/>
      <c r="P324" s="13"/>
      <c r="Q324" s="13"/>
      <c r="R324" s="13"/>
      <c r="S324" s="4"/>
      <c r="T324" s="4"/>
      <c r="U324" s="4"/>
      <c r="V324" s="4"/>
      <c r="W324" s="4"/>
      <c r="X324" s="4"/>
      <c r="Y324" s="4"/>
      <c r="Z324" s="4"/>
    </row>
    <row r="325" spans="1:26" ht="15.75" hidden="1" customHeight="1" x14ac:dyDescent="0.25">
      <c r="A325" s="4"/>
      <c r="B325" s="4"/>
      <c r="C325" s="4"/>
      <c r="D325" s="4"/>
      <c r="E325" s="4"/>
      <c r="F325" s="4"/>
      <c r="G325" s="4"/>
      <c r="H325" s="4"/>
      <c r="I325" s="4"/>
      <c r="J325" s="4"/>
      <c r="K325" s="4"/>
      <c r="L325" s="4"/>
      <c r="M325" s="4"/>
      <c r="N325" s="4"/>
      <c r="O325" s="13"/>
      <c r="P325" s="13"/>
      <c r="Q325" s="13"/>
      <c r="R325" s="13"/>
      <c r="S325" s="4"/>
      <c r="T325" s="4"/>
      <c r="U325" s="4"/>
      <c r="V325" s="4"/>
      <c r="W325" s="4"/>
      <c r="X325" s="4"/>
      <c r="Y325" s="4"/>
      <c r="Z325" s="4"/>
    </row>
    <row r="326" spans="1:26" ht="15.75" hidden="1" customHeight="1" x14ac:dyDescent="0.25">
      <c r="A326" s="4"/>
      <c r="B326" s="4"/>
      <c r="C326" s="4"/>
      <c r="D326" s="4"/>
      <c r="E326" s="4"/>
      <c r="F326" s="4"/>
      <c r="G326" s="4"/>
      <c r="H326" s="4"/>
      <c r="I326" s="4"/>
      <c r="J326" s="4"/>
      <c r="K326" s="4"/>
      <c r="L326" s="4"/>
      <c r="M326" s="4"/>
      <c r="N326" s="4"/>
      <c r="O326" s="13"/>
      <c r="P326" s="13"/>
      <c r="Q326" s="13"/>
      <c r="R326" s="13"/>
      <c r="S326" s="4"/>
      <c r="T326" s="4"/>
      <c r="U326" s="4"/>
      <c r="V326" s="4"/>
      <c r="W326" s="4"/>
      <c r="X326" s="4"/>
      <c r="Y326" s="4"/>
      <c r="Z326" s="4"/>
    </row>
    <row r="327" spans="1:26" ht="15.75" hidden="1" customHeight="1" x14ac:dyDescent="0.25">
      <c r="A327" s="4"/>
      <c r="B327" s="4"/>
      <c r="C327" s="4"/>
      <c r="D327" s="4"/>
      <c r="E327" s="4"/>
      <c r="F327" s="4"/>
      <c r="G327" s="4"/>
      <c r="H327" s="4"/>
      <c r="I327" s="4"/>
      <c r="J327" s="4"/>
      <c r="K327" s="4"/>
      <c r="L327" s="4"/>
      <c r="M327" s="4"/>
      <c r="N327" s="4"/>
      <c r="O327" s="13"/>
      <c r="P327" s="13"/>
      <c r="Q327" s="13"/>
      <c r="R327" s="13"/>
      <c r="S327" s="4"/>
      <c r="T327" s="4"/>
      <c r="U327" s="4"/>
      <c r="V327" s="4"/>
      <c r="W327" s="4"/>
      <c r="X327" s="4"/>
      <c r="Y327" s="4"/>
      <c r="Z327" s="4"/>
    </row>
    <row r="328" spans="1:26" ht="15.75" hidden="1" customHeight="1" x14ac:dyDescent="0.25">
      <c r="A328" s="4"/>
      <c r="B328" s="4"/>
      <c r="C328" s="4"/>
      <c r="D328" s="4"/>
      <c r="E328" s="4"/>
      <c r="F328" s="4"/>
      <c r="G328" s="4"/>
      <c r="H328" s="4"/>
      <c r="I328" s="4"/>
      <c r="J328" s="4"/>
      <c r="K328" s="4"/>
      <c r="L328" s="4"/>
      <c r="M328" s="4"/>
      <c r="N328" s="4"/>
      <c r="O328" s="13"/>
      <c r="P328" s="13"/>
      <c r="Q328" s="13"/>
      <c r="R328" s="13"/>
      <c r="S328" s="4"/>
      <c r="T328" s="4"/>
      <c r="U328" s="4"/>
      <c r="V328" s="4"/>
      <c r="W328" s="4"/>
      <c r="X328" s="4"/>
      <c r="Y328" s="4"/>
      <c r="Z328" s="4"/>
    </row>
    <row r="329" spans="1:26" ht="15.75" hidden="1" customHeight="1" x14ac:dyDescent="0.25">
      <c r="A329" s="4"/>
      <c r="B329" s="4"/>
      <c r="C329" s="4"/>
      <c r="D329" s="4"/>
      <c r="E329" s="4"/>
      <c r="F329" s="4"/>
      <c r="G329" s="4"/>
      <c r="H329" s="4"/>
      <c r="I329" s="4"/>
      <c r="J329" s="4"/>
      <c r="K329" s="4"/>
      <c r="L329" s="4"/>
      <c r="M329" s="4"/>
      <c r="N329" s="4"/>
      <c r="O329" s="13"/>
      <c r="P329" s="13"/>
      <c r="Q329" s="13"/>
      <c r="R329" s="13"/>
      <c r="S329" s="4"/>
      <c r="T329" s="4"/>
      <c r="U329" s="4"/>
      <c r="V329" s="4"/>
      <c r="W329" s="4"/>
      <c r="X329" s="4"/>
      <c r="Y329" s="4"/>
      <c r="Z329" s="4"/>
    </row>
    <row r="330" spans="1:26" ht="15.75" hidden="1" customHeight="1" x14ac:dyDescent="0.25">
      <c r="A330" s="4"/>
      <c r="B330" s="4"/>
      <c r="C330" s="4"/>
      <c r="D330" s="4"/>
      <c r="E330" s="4"/>
      <c r="F330" s="4"/>
      <c r="G330" s="4"/>
      <c r="H330" s="4"/>
      <c r="I330" s="4"/>
      <c r="J330" s="4"/>
      <c r="K330" s="4"/>
      <c r="L330" s="4"/>
      <c r="M330" s="4"/>
      <c r="N330" s="4"/>
      <c r="O330" s="13"/>
      <c r="P330" s="13"/>
      <c r="Q330" s="13"/>
      <c r="R330" s="13"/>
      <c r="S330" s="4"/>
      <c r="T330" s="4"/>
      <c r="U330" s="4"/>
      <c r="V330" s="4"/>
      <c r="W330" s="4"/>
      <c r="X330" s="4"/>
      <c r="Y330" s="4"/>
      <c r="Z330" s="4"/>
    </row>
    <row r="331" spans="1:26" ht="15.75" hidden="1" customHeight="1" x14ac:dyDescent="0.25">
      <c r="A331" s="4"/>
      <c r="B331" s="4"/>
      <c r="C331" s="4"/>
      <c r="D331" s="4"/>
      <c r="E331" s="4"/>
      <c r="F331" s="4"/>
      <c r="G331" s="4"/>
      <c r="H331" s="4"/>
      <c r="I331" s="4"/>
      <c r="J331" s="4"/>
      <c r="K331" s="4"/>
      <c r="L331" s="4"/>
      <c r="M331" s="4"/>
      <c r="N331" s="4"/>
      <c r="O331" s="13"/>
      <c r="P331" s="13"/>
      <c r="Q331" s="13"/>
      <c r="R331" s="13"/>
      <c r="S331" s="4"/>
      <c r="T331" s="4"/>
      <c r="U331" s="4"/>
      <c r="V331" s="4"/>
      <c r="W331" s="4"/>
      <c r="X331" s="4"/>
      <c r="Y331" s="4"/>
      <c r="Z331" s="4"/>
    </row>
    <row r="332" spans="1:26" ht="15.75" hidden="1" customHeight="1" x14ac:dyDescent="0.25">
      <c r="A332" s="4"/>
      <c r="B332" s="4"/>
      <c r="C332" s="4"/>
      <c r="D332" s="4"/>
      <c r="E332" s="4"/>
      <c r="F332" s="4"/>
      <c r="G332" s="4"/>
      <c r="H332" s="4"/>
      <c r="I332" s="4"/>
      <c r="J332" s="4"/>
      <c r="K332" s="4"/>
      <c r="L332" s="4"/>
      <c r="M332" s="4"/>
      <c r="N332" s="4"/>
      <c r="O332" s="13"/>
      <c r="P332" s="13"/>
      <c r="Q332" s="13"/>
      <c r="R332" s="13"/>
      <c r="S332" s="4"/>
      <c r="T332" s="4"/>
      <c r="U332" s="4"/>
      <c r="V332" s="4"/>
      <c r="W332" s="4"/>
      <c r="X332" s="4"/>
      <c r="Y332" s="4"/>
      <c r="Z332" s="4"/>
    </row>
    <row r="333" spans="1:26" ht="15.75" hidden="1" customHeight="1" x14ac:dyDescent="0.25">
      <c r="A333" s="4"/>
      <c r="B333" s="4"/>
      <c r="C333" s="4"/>
      <c r="D333" s="4"/>
      <c r="E333" s="4"/>
      <c r="F333" s="4"/>
      <c r="G333" s="4"/>
      <c r="H333" s="4"/>
      <c r="I333" s="4"/>
      <c r="J333" s="4"/>
      <c r="K333" s="4"/>
      <c r="L333" s="4"/>
      <c r="M333" s="4"/>
      <c r="N333" s="4"/>
      <c r="O333" s="13"/>
      <c r="P333" s="13"/>
      <c r="Q333" s="13"/>
      <c r="R333" s="13"/>
      <c r="S333" s="4"/>
      <c r="T333" s="4"/>
      <c r="U333" s="4"/>
      <c r="V333" s="4"/>
      <c r="W333" s="4"/>
      <c r="X333" s="4"/>
      <c r="Y333" s="4"/>
      <c r="Z333" s="4"/>
    </row>
    <row r="334" spans="1:26" ht="15.75" hidden="1" customHeight="1" x14ac:dyDescent="0.25">
      <c r="A334" s="4"/>
      <c r="B334" s="4"/>
      <c r="C334" s="4"/>
      <c r="D334" s="4"/>
      <c r="E334" s="4"/>
      <c r="F334" s="4"/>
      <c r="G334" s="4"/>
      <c r="H334" s="4"/>
      <c r="I334" s="4"/>
      <c r="J334" s="4"/>
      <c r="K334" s="4"/>
      <c r="L334" s="4"/>
      <c r="M334" s="4"/>
      <c r="N334" s="4"/>
      <c r="O334" s="13"/>
      <c r="P334" s="13"/>
      <c r="Q334" s="13"/>
      <c r="R334" s="13"/>
      <c r="S334" s="4"/>
      <c r="T334" s="4"/>
      <c r="U334" s="4"/>
      <c r="V334" s="4"/>
      <c r="W334" s="4"/>
      <c r="X334" s="4"/>
      <c r="Y334" s="4"/>
      <c r="Z334" s="4"/>
    </row>
    <row r="335" spans="1:26" ht="15.75" hidden="1" customHeight="1" x14ac:dyDescent="0.25">
      <c r="A335" s="4"/>
      <c r="B335" s="4"/>
      <c r="C335" s="4"/>
      <c r="D335" s="4"/>
      <c r="E335" s="4"/>
      <c r="F335" s="4"/>
      <c r="G335" s="4"/>
      <c r="H335" s="4"/>
      <c r="I335" s="4"/>
      <c r="J335" s="4"/>
      <c r="K335" s="4"/>
      <c r="L335" s="4"/>
      <c r="M335" s="4"/>
      <c r="N335" s="4"/>
      <c r="O335" s="13"/>
      <c r="P335" s="13"/>
      <c r="Q335" s="13"/>
      <c r="R335" s="13"/>
      <c r="S335" s="4"/>
      <c r="T335" s="4"/>
      <c r="U335" s="4"/>
      <c r="V335" s="4"/>
      <c r="W335" s="4"/>
      <c r="X335" s="4"/>
      <c r="Y335" s="4"/>
      <c r="Z335" s="4"/>
    </row>
    <row r="336" spans="1:26" ht="15.75" hidden="1" customHeight="1" x14ac:dyDescent="0.25">
      <c r="A336" s="4"/>
      <c r="B336" s="4"/>
      <c r="C336" s="4"/>
      <c r="D336" s="4"/>
      <c r="E336" s="4"/>
      <c r="F336" s="4"/>
      <c r="G336" s="4"/>
      <c r="H336" s="4"/>
      <c r="I336" s="4"/>
      <c r="J336" s="4"/>
      <c r="K336" s="4"/>
      <c r="L336" s="4"/>
      <c r="M336" s="4"/>
      <c r="N336" s="4"/>
      <c r="O336" s="13"/>
      <c r="P336" s="13"/>
      <c r="Q336" s="13"/>
      <c r="R336" s="13"/>
      <c r="S336" s="4"/>
      <c r="T336" s="4"/>
      <c r="U336" s="4"/>
      <c r="V336" s="4"/>
      <c r="W336" s="4"/>
      <c r="X336" s="4"/>
      <c r="Y336" s="4"/>
      <c r="Z336" s="4"/>
    </row>
    <row r="337" spans="1:26" ht="15.75" hidden="1" customHeight="1" x14ac:dyDescent="0.25">
      <c r="A337" s="4"/>
      <c r="B337" s="4"/>
      <c r="C337" s="4"/>
      <c r="D337" s="4"/>
      <c r="E337" s="4"/>
      <c r="F337" s="4"/>
      <c r="G337" s="4"/>
      <c r="H337" s="4"/>
      <c r="I337" s="4"/>
      <c r="J337" s="4"/>
      <c r="K337" s="4"/>
      <c r="L337" s="4"/>
      <c r="M337" s="4"/>
      <c r="N337" s="4"/>
      <c r="O337" s="13"/>
      <c r="P337" s="13"/>
      <c r="Q337" s="13"/>
      <c r="R337" s="13"/>
      <c r="S337" s="4"/>
      <c r="T337" s="4"/>
      <c r="U337" s="4"/>
      <c r="V337" s="4"/>
      <c r="W337" s="4"/>
      <c r="X337" s="4"/>
      <c r="Y337" s="4"/>
      <c r="Z337" s="4"/>
    </row>
    <row r="338" spans="1:26" ht="15.75" hidden="1" customHeight="1" x14ac:dyDescent="0.25">
      <c r="A338" s="4"/>
      <c r="B338" s="4"/>
      <c r="C338" s="4"/>
      <c r="D338" s="4"/>
      <c r="E338" s="4"/>
      <c r="F338" s="4"/>
      <c r="G338" s="4"/>
      <c r="H338" s="4"/>
      <c r="I338" s="4"/>
      <c r="J338" s="4"/>
      <c r="K338" s="4"/>
      <c r="L338" s="4"/>
      <c r="M338" s="4"/>
      <c r="N338" s="4"/>
      <c r="O338" s="13"/>
      <c r="P338" s="13"/>
      <c r="Q338" s="13"/>
      <c r="R338" s="13"/>
      <c r="S338" s="4"/>
      <c r="T338" s="4"/>
      <c r="U338" s="4"/>
      <c r="V338" s="4"/>
      <c r="W338" s="4"/>
      <c r="X338" s="4"/>
      <c r="Y338" s="4"/>
      <c r="Z338" s="4"/>
    </row>
    <row r="339" spans="1:26" ht="15.75" hidden="1" customHeight="1" x14ac:dyDescent="0.25">
      <c r="A339" s="4"/>
      <c r="B339" s="4"/>
      <c r="C339" s="4"/>
      <c r="D339" s="4"/>
      <c r="E339" s="4"/>
      <c r="F339" s="4"/>
      <c r="G339" s="4"/>
      <c r="H339" s="4"/>
      <c r="I339" s="4"/>
      <c r="J339" s="4"/>
      <c r="K339" s="4"/>
      <c r="L339" s="4"/>
      <c r="M339" s="4"/>
      <c r="N339" s="4"/>
      <c r="O339" s="13"/>
      <c r="P339" s="13"/>
      <c r="Q339" s="13"/>
      <c r="R339" s="13"/>
      <c r="S339" s="4"/>
      <c r="T339" s="4"/>
      <c r="U339" s="4"/>
      <c r="V339" s="4"/>
      <c r="W339" s="4"/>
      <c r="X339" s="4"/>
      <c r="Y339" s="4"/>
      <c r="Z339" s="4"/>
    </row>
    <row r="340" spans="1:26" ht="15.75" hidden="1" customHeight="1" x14ac:dyDescent="0.25">
      <c r="A340" s="4"/>
      <c r="B340" s="4"/>
      <c r="C340" s="4"/>
      <c r="D340" s="4"/>
      <c r="E340" s="4"/>
      <c r="F340" s="4"/>
      <c r="G340" s="4"/>
      <c r="H340" s="4"/>
      <c r="I340" s="4"/>
      <c r="J340" s="4"/>
      <c r="K340" s="4"/>
      <c r="L340" s="4"/>
      <c r="M340" s="4"/>
      <c r="N340" s="4"/>
      <c r="O340" s="13"/>
      <c r="P340" s="13"/>
      <c r="Q340" s="13"/>
      <c r="R340" s="13"/>
      <c r="S340" s="4"/>
      <c r="T340" s="4"/>
      <c r="U340" s="4"/>
      <c r="V340" s="4"/>
      <c r="W340" s="4"/>
      <c r="X340" s="4"/>
      <c r="Y340" s="4"/>
      <c r="Z340" s="4"/>
    </row>
    <row r="341" spans="1:26" ht="15.75" hidden="1" customHeight="1" x14ac:dyDescent="0.25">
      <c r="A341" s="4"/>
      <c r="B341" s="4"/>
      <c r="C341" s="4"/>
      <c r="D341" s="4"/>
      <c r="E341" s="4"/>
      <c r="F341" s="4"/>
      <c r="G341" s="4"/>
      <c r="H341" s="4"/>
      <c r="I341" s="4"/>
      <c r="J341" s="4"/>
      <c r="K341" s="4"/>
      <c r="L341" s="4"/>
      <c r="M341" s="4"/>
      <c r="N341" s="4"/>
      <c r="O341" s="13"/>
      <c r="P341" s="13"/>
      <c r="Q341" s="13"/>
      <c r="R341" s="13"/>
      <c r="S341" s="4"/>
      <c r="T341" s="4"/>
      <c r="U341" s="4"/>
      <c r="V341" s="4"/>
      <c r="W341" s="4"/>
      <c r="X341" s="4"/>
      <c r="Y341" s="4"/>
      <c r="Z341" s="4"/>
    </row>
    <row r="342" spans="1:26" ht="15.75" hidden="1" customHeight="1" x14ac:dyDescent="0.25">
      <c r="A342" s="4"/>
      <c r="B342" s="4"/>
      <c r="C342" s="4"/>
      <c r="D342" s="4"/>
      <c r="E342" s="4"/>
      <c r="F342" s="4"/>
      <c r="G342" s="4"/>
      <c r="H342" s="4"/>
      <c r="I342" s="4"/>
      <c r="J342" s="4"/>
      <c r="K342" s="4"/>
      <c r="L342" s="4"/>
      <c r="M342" s="4"/>
      <c r="N342" s="4"/>
      <c r="O342" s="13"/>
      <c r="P342" s="13"/>
      <c r="Q342" s="13"/>
      <c r="R342" s="13"/>
      <c r="S342" s="4"/>
      <c r="T342" s="4"/>
      <c r="U342" s="4"/>
      <c r="V342" s="4"/>
      <c r="W342" s="4"/>
      <c r="X342" s="4"/>
      <c r="Y342" s="4"/>
      <c r="Z342" s="4"/>
    </row>
    <row r="343" spans="1:26" ht="15.75" hidden="1" customHeight="1" x14ac:dyDescent="0.25">
      <c r="A343" s="4"/>
      <c r="B343" s="4"/>
      <c r="C343" s="4"/>
      <c r="D343" s="4"/>
      <c r="E343" s="4"/>
      <c r="F343" s="4"/>
      <c r="G343" s="4"/>
      <c r="H343" s="4"/>
      <c r="I343" s="4"/>
      <c r="J343" s="4"/>
      <c r="K343" s="4"/>
      <c r="L343" s="4"/>
      <c r="M343" s="4"/>
      <c r="N343" s="4"/>
      <c r="O343" s="13"/>
      <c r="P343" s="13"/>
      <c r="Q343" s="13"/>
      <c r="R343" s="13"/>
      <c r="S343" s="4"/>
      <c r="T343" s="4"/>
      <c r="U343" s="4"/>
      <c r="V343" s="4"/>
      <c r="W343" s="4"/>
      <c r="X343" s="4"/>
      <c r="Y343" s="4"/>
      <c r="Z343" s="4"/>
    </row>
    <row r="344" spans="1:26" ht="15.75" hidden="1" customHeight="1" x14ac:dyDescent="0.25">
      <c r="A344" s="4"/>
      <c r="B344" s="4"/>
      <c r="C344" s="4"/>
      <c r="D344" s="4"/>
      <c r="E344" s="4"/>
      <c r="F344" s="4"/>
      <c r="G344" s="4"/>
      <c r="H344" s="4"/>
      <c r="I344" s="4"/>
      <c r="J344" s="4"/>
      <c r="K344" s="4"/>
      <c r="L344" s="4"/>
      <c r="M344" s="4"/>
      <c r="N344" s="4"/>
      <c r="O344" s="13"/>
      <c r="P344" s="13"/>
      <c r="Q344" s="13"/>
      <c r="R344" s="13"/>
      <c r="S344" s="4"/>
      <c r="T344" s="4"/>
      <c r="U344" s="4"/>
      <c r="V344" s="4"/>
      <c r="W344" s="4"/>
      <c r="X344" s="4"/>
      <c r="Y344" s="4"/>
      <c r="Z344" s="4"/>
    </row>
    <row r="345" spans="1:26" ht="15.75" hidden="1" customHeight="1" x14ac:dyDescent="0.25">
      <c r="A345" s="4"/>
      <c r="B345" s="4"/>
      <c r="C345" s="4"/>
      <c r="D345" s="4"/>
      <c r="E345" s="4"/>
      <c r="F345" s="4"/>
      <c r="G345" s="4"/>
      <c r="H345" s="4"/>
      <c r="I345" s="4"/>
      <c r="J345" s="4"/>
      <c r="K345" s="4"/>
      <c r="L345" s="4"/>
      <c r="M345" s="4"/>
      <c r="N345" s="4"/>
      <c r="O345" s="13"/>
      <c r="P345" s="13"/>
      <c r="Q345" s="13"/>
      <c r="R345" s="13"/>
      <c r="S345" s="4"/>
      <c r="T345" s="4"/>
      <c r="U345" s="4"/>
      <c r="V345" s="4"/>
      <c r="W345" s="4"/>
      <c r="X345" s="4"/>
      <c r="Y345" s="4"/>
      <c r="Z345" s="4"/>
    </row>
    <row r="346" spans="1:26" ht="15.75" hidden="1" customHeight="1" x14ac:dyDescent="0.25">
      <c r="A346" s="4"/>
      <c r="B346" s="4"/>
      <c r="C346" s="4"/>
      <c r="D346" s="4"/>
      <c r="E346" s="4"/>
      <c r="F346" s="4"/>
      <c r="G346" s="4"/>
      <c r="H346" s="4"/>
      <c r="I346" s="4"/>
      <c r="J346" s="4"/>
      <c r="K346" s="4"/>
      <c r="L346" s="4"/>
      <c r="M346" s="4"/>
      <c r="N346" s="4"/>
      <c r="O346" s="13"/>
      <c r="P346" s="13"/>
      <c r="Q346" s="13"/>
      <c r="R346" s="13"/>
      <c r="S346" s="4"/>
      <c r="T346" s="4"/>
      <c r="U346" s="4"/>
      <c r="V346" s="4"/>
      <c r="W346" s="4"/>
      <c r="X346" s="4"/>
      <c r="Y346" s="4"/>
      <c r="Z346" s="4"/>
    </row>
    <row r="347" spans="1:26" ht="15.75" hidden="1" customHeight="1" x14ac:dyDescent="0.25">
      <c r="A347" s="4"/>
      <c r="B347" s="4"/>
      <c r="C347" s="4"/>
      <c r="D347" s="4"/>
      <c r="E347" s="4"/>
      <c r="F347" s="4"/>
      <c r="G347" s="4"/>
      <c r="H347" s="4"/>
      <c r="I347" s="4"/>
      <c r="J347" s="4"/>
      <c r="K347" s="4"/>
      <c r="L347" s="4"/>
      <c r="M347" s="4"/>
      <c r="N347" s="4"/>
      <c r="O347" s="13"/>
      <c r="P347" s="13"/>
      <c r="Q347" s="13"/>
      <c r="R347" s="13"/>
      <c r="S347" s="4"/>
      <c r="T347" s="4"/>
      <c r="U347" s="4"/>
      <c r="V347" s="4"/>
      <c r="W347" s="4"/>
      <c r="X347" s="4"/>
      <c r="Y347" s="4"/>
      <c r="Z347" s="4"/>
    </row>
    <row r="348" spans="1:26" ht="15.75" hidden="1" customHeight="1" x14ac:dyDescent="0.25">
      <c r="A348" s="4"/>
      <c r="B348" s="4"/>
      <c r="C348" s="4"/>
      <c r="D348" s="4"/>
      <c r="E348" s="4"/>
      <c r="F348" s="4"/>
      <c r="G348" s="4"/>
      <c r="H348" s="4"/>
      <c r="I348" s="4"/>
      <c r="J348" s="4"/>
      <c r="K348" s="4"/>
      <c r="L348" s="4"/>
      <c r="M348" s="4"/>
      <c r="N348" s="4"/>
      <c r="O348" s="13"/>
      <c r="P348" s="13"/>
      <c r="Q348" s="13"/>
      <c r="R348" s="13"/>
      <c r="S348" s="4"/>
      <c r="T348" s="4"/>
      <c r="U348" s="4"/>
      <c r="V348" s="4"/>
      <c r="W348" s="4"/>
      <c r="X348" s="4"/>
      <c r="Y348" s="4"/>
      <c r="Z348" s="4"/>
    </row>
    <row r="349" spans="1:26" ht="15.75" hidden="1" customHeight="1" x14ac:dyDescent="0.25">
      <c r="A349" s="4"/>
      <c r="B349" s="4"/>
      <c r="C349" s="4"/>
      <c r="D349" s="4"/>
      <c r="E349" s="4"/>
      <c r="F349" s="4"/>
      <c r="G349" s="4"/>
      <c r="H349" s="4"/>
      <c r="I349" s="4"/>
      <c r="J349" s="4"/>
      <c r="K349" s="4"/>
      <c r="L349" s="4"/>
      <c r="M349" s="4"/>
      <c r="N349" s="4"/>
      <c r="O349" s="13"/>
      <c r="P349" s="13"/>
      <c r="Q349" s="13"/>
      <c r="R349" s="13"/>
      <c r="S349" s="4"/>
      <c r="T349" s="4"/>
      <c r="U349" s="4"/>
      <c r="V349" s="4"/>
      <c r="W349" s="4"/>
      <c r="X349" s="4"/>
      <c r="Y349" s="4"/>
      <c r="Z349" s="4"/>
    </row>
    <row r="350" spans="1:26" ht="15.75" hidden="1" customHeight="1" x14ac:dyDescent="0.25">
      <c r="A350" s="4"/>
      <c r="B350" s="4"/>
      <c r="C350" s="4"/>
      <c r="D350" s="4"/>
      <c r="E350" s="4"/>
      <c r="F350" s="4"/>
      <c r="G350" s="4"/>
      <c r="H350" s="4"/>
      <c r="I350" s="4"/>
      <c r="J350" s="4"/>
      <c r="K350" s="4"/>
      <c r="L350" s="4"/>
      <c r="M350" s="4"/>
      <c r="N350" s="4"/>
      <c r="O350" s="13"/>
      <c r="P350" s="13"/>
      <c r="Q350" s="13"/>
      <c r="R350" s="13"/>
      <c r="S350" s="4"/>
      <c r="T350" s="4"/>
      <c r="U350" s="4"/>
      <c r="V350" s="4"/>
      <c r="W350" s="4"/>
      <c r="X350" s="4"/>
      <c r="Y350" s="4"/>
      <c r="Z350" s="4"/>
    </row>
    <row r="351" spans="1:26" ht="15.75" hidden="1" customHeight="1" x14ac:dyDescent="0.25">
      <c r="A351" s="4"/>
      <c r="B351" s="4"/>
      <c r="C351" s="4"/>
      <c r="D351" s="4"/>
      <c r="E351" s="4"/>
      <c r="F351" s="4"/>
      <c r="G351" s="4"/>
      <c r="H351" s="4"/>
      <c r="I351" s="4"/>
      <c r="J351" s="4"/>
      <c r="K351" s="4"/>
      <c r="L351" s="4"/>
      <c r="M351" s="4"/>
      <c r="N351" s="4"/>
      <c r="O351" s="13"/>
      <c r="P351" s="13"/>
      <c r="Q351" s="13"/>
      <c r="R351" s="13"/>
      <c r="S351" s="4"/>
      <c r="T351" s="4"/>
      <c r="U351" s="4"/>
      <c r="V351" s="4"/>
      <c r="W351" s="4"/>
      <c r="X351" s="4"/>
      <c r="Y351" s="4"/>
      <c r="Z351" s="4"/>
    </row>
    <row r="352" spans="1:26" ht="15.75" hidden="1" customHeight="1" x14ac:dyDescent="0.25">
      <c r="A352" s="4"/>
      <c r="B352" s="4"/>
      <c r="C352" s="4"/>
      <c r="D352" s="4"/>
      <c r="E352" s="4"/>
      <c r="F352" s="4"/>
      <c r="G352" s="4"/>
      <c r="H352" s="4"/>
      <c r="I352" s="4"/>
      <c r="J352" s="4"/>
      <c r="K352" s="4"/>
      <c r="L352" s="4"/>
      <c r="M352" s="4"/>
      <c r="N352" s="4"/>
      <c r="O352" s="13"/>
      <c r="P352" s="13"/>
      <c r="Q352" s="13"/>
      <c r="R352" s="13"/>
      <c r="S352" s="4"/>
      <c r="T352" s="4"/>
      <c r="U352" s="4"/>
      <c r="V352" s="4"/>
      <c r="W352" s="4"/>
      <c r="X352" s="4"/>
      <c r="Y352" s="4"/>
      <c r="Z352" s="4"/>
    </row>
    <row r="353" spans="1:26" ht="15.75" hidden="1" customHeight="1" x14ac:dyDescent="0.25">
      <c r="A353" s="4"/>
      <c r="B353" s="4"/>
      <c r="C353" s="4"/>
      <c r="D353" s="4"/>
      <c r="E353" s="4"/>
      <c r="F353" s="4"/>
      <c r="G353" s="4"/>
      <c r="H353" s="4"/>
      <c r="I353" s="4"/>
      <c r="J353" s="4"/>
      <c r="K353" s="4"/>
      <c r="L353" s="4"/>
      <c r="M353" s="4"/>
      <c r="N353" s="4"/>
      <c r="O353" s="13"/>
      <c r="P353" s="13"/>
      <c r="Q353" s="13"/>
      <c r="R353" s="13"/>
      <c r="S353" s="4"/>
      <c r="T353" s="4"/>
      <c r="U353" s="4"/>
      <c r="V353" s="4"/>
      <c r="W353" s="4"/>
      <c r="X353" s="4"/>
      <c r="Y353" s="4"/>
      <c r="Z353" s="4"/>
    </row>
    <row r="354" spans="1:26" ht="15.75" hidden="1" customHeight="1" x14ac:dyDescent="0.25">
      <c r="A354" s="4"/>
      <c r="B354" s="4"/>
      <c r="C354" s="4"/>
      <c r="D354" s="4"/>
      <c r="E354" s="4"/>
      <c r="F354" s="4"/>
      <c r="G354" s="4"/>
      <c r="H354" s="4"/>
      <c r="I354" s="4"/>
      <c r="J354" s="4"/>
      <c r="K354" s="4"/>
      <c r="L354" s="4"/>
      <c r="M354" s="4"/>
      <c r="N354" s="4"/>
      <c r="O354" s="13"/>
      <c r="P354" s="13"/>
      <c r="Q354" s="13"/>
      <c r="R354" s="13"/>
      <c r="S354" s="4"/>
      <c r="T354" s="4"/>
      <c r="U354" s="4"/>
      <c r="V354" s="4"/>
      <c r="W354" s="4"/>
      <c r="X354" s="4"/>
      <c r="Y354" s="4"/>
      <c r="Z354" s="4"/>
    </row>
    <row r="355" spans="1:26" ht="15.75" hidden="1" customHeight="1" x14ac:dyDescent="0.25">
      <c r="A355" s="4"/>
      <c r="B355" s="4"/>
      <c r="C355" s="4"/>
      <c r="D355" s="4"/>
      <c r="E355" s="4"/>
      <c r="F355" s="4"/>
      <c r="G355" s="4"/>
      <c r="H355" s="4"/>
      <c r="I355" s="4"/>
      <c r="J355" s="4"/>
      <c r="K355" s="4"/>
      <c r="L355" s="4"/>
      <c r="M355" s="4"/>
      <c r="N355" s="4"/>
      <c r="O355" s="13"/>
      <c r="P355" s="13"/>
      <c r="Q355" s="13"/>
      <c r="R355" s="13"/>
      <c r="S355" s="4"/>
      <c r="T355" s="4"/>
      <c r="U355" s="4"/>
      <c r="V355" s="4"/>
      <c r="W355" s="4"/>
      <c r="X355" s="4"/>
      <c r="Y355" s="4"/>
      <c r="Z355" s="4"/>
    </row>
    <row r="356" spans="1:26" ht="15.75" hidden="1" customHeight="1" x14ac:dyDescent="0.25">
      <c r="A356" s="4"/>
      <c r="B356" s="4"/>
      <c r="C356" s="4"/>
      <c r="D356" s="4"/>
      <c r="E356" s="4"/>
      <c r="F356" s="4"/>
      <c r="G356" s="4"/>
      <c r="H356" s="4"/>
      <c r="I356" s="4"/>
      <c r="J356" s="4"/>
      <c r="K356" s="4"/>
      <c r="L356" s="4"/>
      <c r="M356" s="4"/>
      <c r="N356" s="4"/>
      <c r="O356" s="13"/>
      <c r="P356" s="13"/>
      <c r="Q356" s="13"/>
      <c r="R356" s="13"/>
      <c r="S356" s="4"/>
      <c r="T356" s="4"/>
      <c r="U356" s="4"/>
      <c r="V356" s="4"/>
      <c r="W356" s="4"/>
      <c r="X356" s="4"/>
      <c r="Y356" s="4"/>
      <c r="Z356" s="4"/>
    </row>
    <row r="357" spans="1:26" ht="15.75" hidden="1" customHeight="1" x14ac:dyDescent="0.25">
      <c r="A357" s="4"/>
      <c r="B357" s="4"/>
      <c r="C357" s="4"/>
      <c r="D357" s="4"/>
      <c r="E357" s="4"/>
      <c r="F357" s="4"/>
      <c r="G357" s="4"/>
      <c r="H357" s="4"/>
      <c r="I357" s="4"/>
      <c r="J357" s="4"/>
      <c r="K357" s="4"/>
      <c r="L357" s="4"/>
      <c r="M357" s="4"/>
      <c r="N357" s="4"/>
      <c r="O357" s="13"/>
      <c r="P357" s="13"/>
      <c r="Q357" s="13"/>
      <c r="R357" s="13"/>
      <c r="S357" s="4"/>
      <c r="T357" s="4"/>
      <c r="U357" s="4"/>
      <c r="V357" s="4"/>
      <c r="W357" s="4"/>
      <c r="X357" s="4"/>
      <c r="Y357" s="4"/>
      <c r="Z357" s="4"/>
    </row>
    <row r="358" spans="1:26" ht="15.75" hidden="1" customHeight="1" x14ac:dyDescent="0.25">
      <c r="A358" s="4"/>
      <c r="B358" s="4"/>
      <c r="C358" s="4"/>
      <c r="D358" s="4"/>
      <c r="E358" s="4"/>
      <c r="F358" s="4"/>
      <c r="G358" s="4"/>
      <c r="H358" s="4"/>
      <c r="I358" s="4"/>
      <c r="J358" s="4"/>
      <c r="K358" s="4"/>
      <c r="L358" s="4"/>
      <c r="M358" s="4"/>
      <c r="N358" s="4"/>
      <c r="O358" s="13"/>
      <c r="P358" s="13"/>
      <c r="Q358" s="13"/>
      <c r="R358" s="13"/>
      <c r="S358" s="4"/>
      <c r="T358" s="4"/>
      <c r="U358" s="4"/>
      <c r="V358" s="4"/>
      <c r="W358" s="4"/>
      <c r="X358" s="4"/>
      <c r="Y358" s="4"/>
      <c r="Z358" s="4"/>
    </row>
    <row r="359" spans="1:26" ht="15.75" hidden="1" customHeight="1" x14ac:dyDescent="0.25">
      <c r="A359" s="4"/>
      <c r="B359" s="4"/>
      <c r="C359" s="4"/>
      <c r="D359" s="4"/>
      <c r="E359" s="4"/>
      <c r="F359" s="4"/>
      <c r="G359" s="4"/>
      <c r="H359" s="4"/>
      <c r="I359" s="4"/>
      <c r="J359" s="4"/>
      <c r="K359" s="4"/>
      <c r="L359" s="4"/>
      <c r="M359" s="4"/>
      <c r="N359" s="4"/>
      <c r="O359" s="13"/>
      <c r="P359" s="13"/>
      <c r="Q359" s="13"/>
      <c r="R359" s="13"/>
      <c r="S359" s="4"/>
      <c r="T359" s="4"/>
      <c r="U359" s="4"/>
      <c r="V359" s="4"/>
      <c r="W359" s="4"/>
      <c r="X359" s="4"/>
      <c r="Y359" s="4"/>
      <c r="Z359" s="4"/>
    </row>
    <row r="360" spans="1:26" ht="15.75" hidden="1" customHeight="1" x14ac:dyDescent="0.25">
      <c r="A360" s="4"/>
      <c r="B360" s="4"/>
      <c r="C360" s="4"/>
      <c r="D360" s="4"/>
      <c r="E360" s="4"/>
      <c r="F360" s="4"/>
      <c r="G360" s="4"/>
      <c r="H360" s="4"/>
      <c r="I360" s="4"/>
      <c r="J360" s="4"/>
      <c r="K360" s="4"/>
      <c r="L360" s="4"/>
      <c r="M360" s="4"/>
      <c r="N360" s="4"/>
      <c r="O360" s="13"/>
      <c r="P360" s="13"/>
      <c r="Q360" s="13"/>
      <c r="R360" s="13"/>
      <c r="S360" s="4"/>
      <c r="T360" s="4"/>
      <c r="U360" s="4"/>
      <c r="V360" s="4"/>
      <c r="W360" s="4"/>
      <c r="X360" s="4"/>
      <c r="Y360" s="4"/>
      <c r="Z360" s="4"/>
    </row>
    <row r="361" spans="1:26" ht="15.75" hidden="1" customHeight="1" x14ac:dyDescent="0.25">
      <c r="A361" s="4"/>
      <c r="B361" s="4"/>
      <c r="C361" s="4"/>
      <c r="D361" s="4"/>
      <c r="E361" s="4"/>
      <c r="F361" s="4"/>
      <c r="G361" s="4"/>
      <c r="H361" s="4"/>
      <c r="I361" s="4"/>
      <c r="J361" s="4"/>
      <c r="K361" s="4"/>
      <c r="L361" s="4"/>
      <c r="M361" s="4"/>
      <c r="N361" s="4"/>
      <c r="O361" s="13"/>
      <c r="P361" s="13"/>
      <c r="Q361" s="13"/>
      <c r="R361" s="13"/>
      <c r="S361" s="4"/>
      <c r="T361" s="4"/>
      <c r="U361" s="4"/>
      <c r="V361" s="4"/>
      <c r="W361" s="4"/>
      <c r="X361" s="4"/>
      <c r="Y361" s="4"/>
      <c r="Z361" s="4"/>
    </row>
    <row r="362" spans="1:26" ht="15.75" hidden="1" customHeight="1" x14ac:dyDescent="0.25">
      <c r="A362" s="4"/>
      <c r="B362" s="4"/>
      <c r="C362" s="4"/>
      <c r="D362" s="4"/>
      <c r="E362" s="4"/>
      <c r="F362" s="4"/>
      <c r="G362" s="4"/>
      <c r="H362" s="4"/>
      <c r="I362" s="4"/>
      <c r="J362" s="4"/>
      <c r="K362" s="4"/>
      <c r="L362" s="4"/>
      <c r="M362" s="4"/>
      <c r="N362" s="4"/>
      <c r="O362" s="13"/>
      <c r="P362" s="13"/>
      <c r="Q362" s="13"/>
      <c r="R362" s="13"/>
      <c r="S362" s="4"/>
      <c r="T362" s="4"/>
      <c r="U362" s="4"/>
      <c r="V362" s="4"/>
      <c r="W362" s="4"/>
      <c r="X362" s="4"/>
      <c r="Y362" s="4"/>
      <c r="Z362" s="4"/>
    </row>
    <row r="363" spans="1:26" ht="15.75" hidden="1" customHeight="1" x14ac:dyDescent="0.25">
      <c r="A363" s="4"/>
      <c r="B363" s="4"/>
      <c r="C363" s="4"/>
      <c r="D363" s="4"/>
      <c r="E363" s="4"/>
      <c r="F363" s="4"/>
      <c r="G363" s="4"/>
      <c r="H363" s="4"/>
      <c r="I363" s="4"/>
      <c r="J363" s="4"/>
      <c r="K363" s="4"/>
      <c r="L363" s="4"/>
      <c r="M363" s="4"/>
      <c r="N363" s="4"/>
      <c r="O363" s="13"/>
      <c r="P363" s="13"/>
      <c r="Q363" s="13"/>
      <c r="R363" s="13"/>
      <c r="S363" s="4"/>
      <c r="T363" s="4"/>
      <c r="U363" s="4"/>
      <c r="V363" s="4"/>
      <c r="W363" s="4"/>
      <c r="X363" s="4"/>
      <c r="Y363" s="4"/>
      <c r="Z363" s="4"/>
    </row>
    <row r="364" spans="1:26" ht="15.75" hidden="1" customHeight="1" x14ac:dyDescent="0.25">
      <c r="A364" s="4"/>
      <c r="B364" s="4"/>
      <c r="C364" s="4"/>
      <c r="D364" s="4"/>
      <c r="E364" s="4"/>
      <c r="F364" s="4"/>
      <c r="G364" s="4"/>
      <c r="H364" s="4"/>
      <c r="I364" s="4"/>
      <c r="J364" s="4"/>
      <c r="K364" s="4"/>
      <c r="L364" s="4"/>
      <c r="M364" s="4"/>
      <c r="N364" s="4"/>
      <c r="O364" s="13"/>
      <c r="P364" s="13"/>
      <c r="Q364" s="13"/>
      <c r="R364" s="13"/>
      <c r="S364" s="4"/>
      <c r="T364" s="4"/>
      <c r="U364" s="4"/>
      <c r="V364" s="4"/>
      <c r="W364" s="4"/>
      <c r="X364" s="4"/>
      <c r="Y364" s="4"/>
      <c r="Z364" s="4"/>
    </row>
    <row r="365" spans="1:26" ht="15.75" hidden="1" customHeight="1" x14ac:dyDescent="0.25">
      <c r="A365" s="4"/>
      <c r="B365" s="4"/>
      <c r="C365" s="4"/>
      <c r="D365" s="4"/>
      <c r="E365" s="4"/>
      <c r="F365" s="4"/>
      <c r="G365" s="4"/>
      <c r="H365" s="4"/>
      <c r="I365" s="4"/>
      <c r="J365" s="4"/>
      <c r="K365" s="4"/>
      <c r="L365" s="4"/>
      <c r="M365" s="4"/>
      <c r="N365" s="4"/>
      <c r="O365" s="13"/>
      <c r="P365" s="13"/>
      <c r="Q365" s="13"/>
      <c r="R365" s="13"/>
      <c r="S365" s="4"/>
      <c r="T365" s="4"/>
      <c r="U365" s="4"/>
      <c r="V365" s="4"/>
      <c r="W365" s="4"/>
      <c r="X365" s="4"/>
      <c r="Y365" s="4"/>
      <c r="Z365" s="4"/>
    </row>
    <row r="366" spans="1:26" ht="15.75" hidden="1" customHeight="1" x14ac:dyDescent="0.25">
      <c r="A366" s="4"/>
      <c r="B366" s="4"/>
      <c r="C366" s="4"/>
      <c r="D366" s="4"/>
      <c r="E366" s="4"/>
      <c r="F366" s="4"/>
      <c r="G366" s="4"/>
      <c r="H366" s="4"/>
      <c r="I366" s="4"/>
      <c r="J366" s="4"/>
      <c r="K366" s="4"/>
      <c r="L366" s="4"/>
      <c r="M366" s="4"/>
      <c r="N366" s="4"/>
      <c r="O366" s="13"/>
      <c r="P366" s="13"/>
      <c r="Q366" s="13"/>
      <c r="R366" s="13"/>
      <c r="S366" s="4"/>
      <c r="T366" s="4"/>
      <c r="U366" s="4"/>
      <c r="V366" s="4"/>
      <c r="W366" s="4"/>
      <c r="X366" s="4"/>
      <c r="Y366" s="4"/>
      <c r="Z366" s="4"/>
    </row>
    <row r="367" spans="1:26" ht="15.75" hidden="1" customHeight="1" x14ac:dyDescent="0.25">
      <c r="A367" s="4"/>
      <c r="B367" s="4"/>
      <c r="C367" s="4"/>
      <c r="D367" s="4"/>
      <c r="E367" s="4"/>
      <c r="F367" s="4"/>
      <c r="G367" s="4"/>
      <c r="H367" s="4"/>
      <c r="I367" s="4"/>
      <c r="J367" s="4"/>
      <c r="K367" s="4"/>
      <c r="L367" s="4"/>
      <c r="M367" s="4"/>
      <c r="N367" s="4"/>
      <c r="O367" s="13"/>
      <c r="P367" s="13"/>
      <c r="Q367" s="13"/>
      <c r="R367" s="13"/>
      <c r="S367" s="4"/>
      <c r="T367" s="4"/>
      <c r="U367" s="4"/>
      <c r="V367" s="4"/>
      <c r="W367" s="4"/>
      <c r="X367" s="4"/>
      <c r="Y367" s="4"/>
      <c r="Z367" s="4"/>
    </row>
    <row r="368" spans="1:26" ht="15.75" hidden="1" customHeight="1" x14ac:dyDescent="0.25">
      <c r="A368" s="4"/>
      <c r="B368" s="4"/>
      <c r="C368" s="4"/>
      <c r="D368" s="4"/>
      <c r="E368" s="4"/>
      <c r="F368" s="4"/>
      <c r="G368" s="4"/>
      <c r="H368" s="4"/>
      <c r="I368" s="4"/>
      <c r="J368" s="4"/>
      <c r="K368" s="4"/>
      <c r="L368" s="4"/>
      <c r="M368" s="4"/>
      <c r="N368" s="4"/>
      <c r="O368" s="13"/>
      <c r="P368" s="13"/>
      <c r="Q368" s="13"/>
      <c r="R368" s="13"/>
      <c r="S368" s="4"/>
      <c r="T368" s="4"/>
      <c r="U368" s="4"/>
      <c r="V368" s="4"/>
      <c r="W368" s="4"/>
      <c r="X368" s="4"/>
      <c r="Y368" s="4"/>
      <c r="Z368" s="4"/>
    </row>
    <row r="369" spans="1:26" ht="15.75" hidden="1" customHeight="1" x14ac:dyDescent="0.25">
      <c r="A369" s="4"/>
      <c r="B369" s="4"/>
      <c r="C369" s="4"/>
      <c r="D369" s="4"/>
      <c r="E369" s="4"/>
      <c r="F369" s="4"/>
      <c r="G369" s="4"/>
      <c r="H369" s="4"/>
      <c r="I369" s="4"/>
      <c r="J369" s="4"/>
      <c r="K369" s="4"/>
      <c r="L369" s="4"/>
      <c r="M369" s="4"/>
      <c r="N369" s="4"/>
      <c r="O369" s="13"/>
      <c r="P369" s="13"/>
      <c r="Q369" s="13"/>
      <c r="R369" s="13"/>
      <c r="S369" s="4"/>
      <c r="T369" s="4"/>
      <c r="U369" s="4"/>
      <c r="V369" s="4"/>
      <c r="W369" s="4"/>
      <c r="X369" s="4"/>
      <c r="Y369" s="4"/>
      <c r="Z369" s="4"/>
    </row>
    <row r="370" spans="1:26" ht="15.75" hidden="1" customHeight="1" x14ac:dyDescent="0.25">
      <c r="A370" s="4"/>
      <c r="B370" s="4"/>
      <c r="C370" s="4"/>
      <c r="D370" s="4"/>
      <c r="E370" s="4"/>
      <c r="F370" s="4"/>
      <c r="G370" s="4"/>
      <c r="H370" s="4"/>
      <c r="I370" s="4"/>
      <c r="J370" s="4"/>
      <c r="K370" s="4"/>
      <c r="L370" s="4"/>
      <c r="M370" s="4"/>
      <c r="N370" s="4"/>
      <c r="O370" s="13"/>
      <c r="P370" s="13"/>
      <c r="Q370" s="13"/>
      <c r="R370" s="13"/>
      <c r="S370" s="4"/>
      <c r="T370" s="4"/>
      <c r="U370" s="4"/>
      <c r="V370" s="4"/>
      <c r="W370" s="4"/>
      <c r="X370" s="4"/>
      <c r="Y370" s="4"/>
      <c r="Z370" s="4"/>
    </row>
    <row r="371" spans="1:26" ht="15.75" hidden="1" customHeight="1" x14ac:dyDescent="0.25">
      <c r="A371" s="4"/>
      <c r="B371" s="4"/>
      <c r="C371" s="4"/>
      <c r="D371" s="4"/>
      <c r="E371" s="4"/>
      <c r="F371" s="4"/>
      <c r="G371" s="4"/>
      <c r="H371" s="4"/>
      <c r="I371" s="4"/>
      <c r="J371" s="4"/>
      <c r="K371" s="4"/>
      <c r="L371" s="4"/>
      <c r="M371" s="4"/>
      <c r="N371" s="4"/>
      <c r="O371" s="13"/>
      <c r="P371" s="13"/>
      <c r="Q371" s="13"/>
      <c r="R371" s="13"/>
      <c r="S371" s="4"/>
      <c r="T371" s="4"/>
      <c r="U371" s="4"/>
      <c r="V371" s="4"/>
      <c r="W371" s="4"/>
      <c r="X371" s="4"/>
      <c r="Y371" s="4"/>
      <c r="Z371" s="4"/>
    </row>
    <row r="372" spans="1:26" ht="15.75" hidden="1" customHeight="1" x14ac:dyDescent="0.25">
      <c r="A372" s="4"/>
      <c r="B372" s="4"/>
      <c r="C372" s="4"/>
      <c r="D372" s="4"/>
      <c r="E372" s="4"/>
      <c r="F372" s="4"/>
      <c r="G372" s="4"/>
      <c r="H372" s="4"/>
      <c r="I372" s="4"/>
      <c r="J372" s="4"/>
      <c r="K372" s="4"/>
      <c r="L372" s="4"/>
      <c r="M372" s="4"/>
      <c r="N372" s="4"/>
      <c r="O372" s="13"/>
      <c r="P372" s="13"/>
      <c r="Q372" s="13"/>
      <c r="R372" s="13"/>
      <c r="S372" s="4"/>
      <c r="T372" s="4"/>
      <c r="U372" s="4"/>
      <c r="V372" s="4"/>
      <c r="W372" s="4"/>
      <c r="X372" s="4"/>
      <c r="Y372" s="4"/>
      <c r="Z372" s="4"/>
    </row>
    <row r="373" spans="1:26" ht="15.75" hidden="1" customHeight="1" x14ac:dyDescent="0.25">
      <c r="A373" s="4"/>
      <c r="B373" s="4"/>
      <c r="C373" s="4"/>
      <c r="D373" s="4"/>
      <c r="E373" s="4"/>
      <c r="F373" s="4"/>
      <c r="G373" s="4"/>
      <c r="H373" s="4"/>
      <c r="I373" s="4"/>
      <c r="J373" s="4"/>
      <c r="K373" s="4"/>
      <c r="L373" s="4"/>
      <c r="M373" s="4"/>
      <c r="N373" s="4"/>
      <c r="O373" s="13"/>
      <c r="P373" s="13"/>
      <c r="Q373" s="13"/>
      <c r="R373" s="13"/>
      <c r="S373" s="4"/>
      <c r="T373" s="4"/>
      <c r="U373" s="4"/>
      <c r="V373" s="4"/>
      <c r="W373" s="4"/>
      <c r="X373" s="4"/>
      <c r="Y373" s="4"/>
      <c r="Z373" s="4"/>
    </row>
    <row r="374" spans="1:26" ht="15.75" hidden="1" customHeight="1" x14ac:dyDescent="0.25">
      <c r="A374" s="4"/>
      <c r="B374" s="4"/>
      <c r="C374" s="4"/>
      <c r="D374" s="4"/>
      <c r="E374" s="4"/>
      <c r="F374" s="4"/>
      <c r="G374" s="4"/>
      <c r="H374" s="4"/>
      <c r="I374" s="4"/>
      <c r="J374" s="4"/>
      <c r="K374" s="4"/>
      <c r="L374" s="4"/>
      <c r="M374" s="4"/>
      <c r="N374" s="4"/>
      <c r="O374" s="13"/>
      <c r="P374" s="13"/>
      <c r="Q374" s="13"/>
      <c r="R374" s="13"/>
      <c r="S374" s="4"/>
      <c r="T374" s="4"/>
      <c r="U374" s="4"/>
      <c r="V374" s="4"/>
      <c r="W374" s="4"/>
      <c r="X374" s="4"/>
      <c r="Y374" s="4"/>
      <c r="Z374" s="4"/>
    </row>
    <row r="375" spans="1:26" ht="15.75" hidden="1" customHeight="1" x14ac:dyDescent="0.25">
      <c r="A375" s="4"/>
      <c r="B375" s="4"/>
      <c r="C375" s="4"/>
      <c r="D375" s="4"/>
      <c r="E375" s="4"/>
      <c r="F375" s="4"/>
      <c r="G375" s="4"/>
      <c r="H375" s="4"/>
      <c r="I375" s="4"/>
      <c r="J375" s="4"/>
      <c r="K375" s="4"/>
      <c r="L375" s="4"/>
      <c r="M375" s="4"/>
      <c r="N375" s="4"/>
      <c r="O375" s="13"/>
      <c r="P375" s="13"/>
      <c r="Q375" s="13"/>
      <c r="R375" s="13"/>
      <c r="S375" s="4"/>
      <c r="T375" s="4"/>
      <c r="U375" s="4"/>
      <c r="V375" s="4"/>
      <c r="W375" s="4"/>
      <c r="X375" s="4"/>
      <c r="Y375" s="4"/>
      <c r="Z375" s="4"/>
    </row>
    <row r="376" spans="1:26" ht="15.75" hidden="1" customHeight="1" x14ac:dyDescent="0.25">
      <c r="A376" s="4"/>
      <c r="B376" s="4"/>
      <c r="C376" s="4"/>
      <c r="D376" s="4"/>
      <c r="E376" s="4"/>
      <c r="F376" s="4"/>
      <c r="G376" s="4"/>
      <c r="H376" s="4"/>
      <c r="I376" s="4"/>
      <c r="J376" s="4"/>
      <c r="K376" s="4"/>
      <c r="L376" s="4"/>
      <c r="M376" s="4"/>
      <c r="N376" s="4"/>
      <c r="O376" s="13"/>
      <c r="P376" s="13"/>
      <c r="Q376" s="13"/>
      <c r="R376" s="13"/>
      <c r="S376" s="4"/>
      <c r="T376" s="4"/>
      <c r="U376" s="4"/>
      <c r="V376" s="4"/>
      <c r="W376" s="4"/>
      <c r="X376" s="4"/>
      <c r="Y376" s="4"/>
      <c r="Z376" s="4"/>
    </row>
    <row r="377" spans="1:26" ht="15.75" hidden="1" customHeight="1" x14ac:dyDescent="0.25">
      <c r="A377" s="4"/>
      <c r="B377" s="4"/>
      <c r="C377" s="4"/>
      <c r="D377" s="4"/>
      <c r="E377" s="4"/>
      <c r="F377" s="4"/>
      <c r="G377" s="4"/>
      <c r="H377" s="4"/>
      <c r="I377" s="4"/>
      <c r="J377" s="4"/>
      <c r="K377" s="4"/>
      <c r="L377" s="4"/>
      <c r="M377" s="4"/>
      <c r="N377" s="4"/>
      <c r="O377" s="13"/>
      <c r="P377" s="13"/>
      <c r="Q377" s="13"/>
      <c r="R377" s="13"/>
      <c r="S377" s="4"/>
      <c r="T377" s="4"/>
      <c r="U377" s="4"/>
      <c r="V377" s="4"/>
      <c r="W377" s="4"/>
      <c r="X377" s="4"/>
      <c r="Y377" s="4"/>
      <c r="Z377" s="4"/>
    </row>
    <row r="378" spans="1:26" ht="15.75" hidden="1" customHeight="1" x14ac:dyDescent="0.25">
      <c r="A378" s="4"/>
      <c r="B378" s="4"/>
      <c r="C378" s="4"/>
      <c r="D378" s="4"/>
      <c r="E378" s="4"/>
      <c r="F378" s="4"/>
      <c r="G378" s="4"/>
      <c r="H378" s="4"/>
      <c r="I378" s="4"/>
      <c r="J378" s="4"/>
      <c r="K378" s="4"/>
      <c r="L378" s="4"/>
      <c r="M378" s="4"/>
      <c r="N378" s="4"/>
      <c r="O378" s="13"/>
      <c r="P378" s="13"/>
      <c r="Q378" s="13"/>
      <c r="R378" s="13"/>
      <c r="S378" s="4"/>
      <c r="T378" s="4"/>
      <c r="U378" s="4"/>
      <c r="V378" s="4"/>
      <c r="W378" s="4"/>
      <c r="X378" s="4"/>
      <c r="Y378" s="4"/>
      <c r="Z378" s="4"/>
    </row>
    <row r="379" spans="1:26" ht="15.75" hidden="1" customHeight="1" x14ac:dyDescent="0.25">
      <c r="A379" s="4"/>
      <c r="B379" s="4"/>
      <c r="C379" s="4"/>
      <c r="D379" s="4"/>
      <c r="E379" s="4"/>
      <c r="F379" s="4"/>
      <c r="G379" s="4"/>
      <c r="H379" s="4"/>
      <c r="I379" s="4"/>
      <c r="J379" s="4"/>
      <c r="K379" s="4"/>
      <c r="L379" s="4"/>
      <c r="M379" s="4"/>
      <c r="N379" s="4"/>
      <c r="O379" s="13"/>
      <c r="P379" s="13"/>
      <c r="Q379" s="13"/>
      <c r="R379" s="13"/>
      <c r="S379" s="4"/>
      <c r="T379" s="4"/>
      <c r="U379" s="4"/>
      <c r="V379" s="4"/>
      <c r="W379" s="4"/>
      <c r="X379" s="4"/>
      <c r="Y379" s="4"/>
      <c r="Z379" s="4"/>
    </row>
    <row r="380" spans="1:26" ht="15.75" hidden="1" customHeight="1" x14ac:dyDescent="0.25">
      <c r="A380" s="4"/>
      <c r="B380" s="4"/>
      <c r="C380" s="4"/>
      <c r="D380" s="4"/>
      <c r="E380" s="4"/>
      <c r="F380" s="4"/>
      <c r="G380" s="4"/>
      <c r="H380" s="4"/>
      <c r="I380" s="4"/>
      <c r="J380" s="4"/>
      <c r="K380" s="4"/>
      <c r="L380" s="4"/>
      <c r="M380" s="4"/>
      <c r="N380" s="4"/>
      <c r="O380" s="13"/>
      <c r="P380" s="13"/>
      <c r="Q380" s="13"/>
      <c r="R380" s="13"/>
      <c r="S380" s="4"/>
      <c r="T380" s="4"/>
      <c r="U380" s="4"/>
      <c r="V380" s="4"/>
      <c r="W380" s="4"/>
      <c r="X380" s="4"/>
      <c r="Y380" s="4"/>
      <c r="Z380" s="4"/>
    </row>
    <row r="381" spans="1:26" ht="15.75" hidden="1" customHeight="1" x14ac:dyDescent="0.25">
      <c r="A381" s="4"/>
      <c r="B381" s="4"/>
      <c r="C381" s="4"/>
      <c r="D381" s="4"/>
      <c r="E381" s="4"/>
      <c r="F381" s="4"/>
      <c r="G381" s="4"/>
      <c r="H381" s="4"/>
      <c r="I381" s="4"/>
      <c r="J381" s="4"/>
      <c r="K381" s="4"/>
      <c r="L381" s="4"/>
      <c r="M381" s="4"/>
      <c r="N381" s="4"/>
      <c r="O381" s="13"/>
      <c r="P381" s="13"/>
      <c r="Q381" s="13"/>
      <c r="R381" s="13"/>
      <c r="S381" s="4"/>
      <c r="T381" s="4"/>
      <c r="U381" s="4"/>
      <c r="V381" s="4"/>
      <c r="W381" s="4"/>
      <c r="X381" s="4"/>
      <c r="Y381" s="4"/>
      <c r="Z381" s="4"/>
    </row>
    <row r="382" spans="1:26" ht="15.75" hidden="1" customHeight="1" x14ac:dyDescent="0.25">
      <c r="A382" s="4"/>
      <c r="B382" s="4"/>
      <c r="C382" s="4"/>
      <c r="D382" s="4"/>
      <c r="E382" s="4"/>
      <c r="F382" s="4"/>
      <c r="G382" s="4"/>
      <c r="H382" s="4"/>
      <c r="I382" s="4"/>
      <c r="J382" s="4"/>
      <c r="K382" s="4"/>
      <c r="L382" s="4"/>
      <c r="M382" s="4"/>
      <c r="N382" s="4"/>
      <c r="O382" s="13"/>
      <c r="P382" s="13"/>
      <c r="Q382" s="13"/>
      <c r="R382" s="13"/>
      <c r="S382" s="4"/>
      <c r="T382" s="4"/>
      <c r="U382" s="4"/>
      <c r="V382" s="4"/>
      <c r="W382" s="4"/>
      <c r="X382" s="4"/>
      <c r="Y382" s="4"/>
      <c r="Z382" s="4"/>
    </row>
    <row r="383" spans="1:26" ht="15.75" hidden="1" customHeight="1" x14ac:dyDescent="0.25">
      <c r="A383" s="4"/>
      <c r="B383" s="4"/>
      <c r="C383" s="4"/>
      <c r="D383" s="4"/>
      <c r="E383" s="4"/>
      <c r="F383" s="4"/>
      <c r="G383" s="4"/>
      <c r="H383" s="4"/>
      <c r="I383" s="4"/>
      <c r="J383" s="4"/>
      <c r="K383" s="4"/>
      <c r="L383" s="4"/>
      <c r="M383" s="4"/>
      <c r="N383" s="4"/>
      <c r="O383" s="13"/>
      <c r="P383" s="13"/>
      <c r="Q383" s="13"/>
      <c r="R383" s="13"/>
      <c r="S383" s="4"/>
      <c r="T383" s="4"/>
      <c r="U383" s="4"/>
      <c r="V383" s="4"/>
      <c r="W383" s="4"/>
      <c r="X383" s="4"/>
      <c r="Y383" s="4"/>
      <c r="Z383" s="4"/>
    </row>
    <row r="384" spans="1:26" ht="15.75" hidden="1" customHeight="1" x14ac:dyDescent="0.25">
      <c r="A384" s="4"/>
      <c r="B384" s="4"/>
      <c r="C384" s="4"/>
      <c r="D384" s="4"/>
      <c r="E384" s="4"/>
      <c r="F384" s="4"/>
      <c r="G384" s="4"/>
      <c r="H384" s="4"/>
      <c r="I384" s="4"/>
      <c r="J384" s="4"/>
      <c r="K384" s="4"/>
      <c r="L384" s="4"/>
      <c r="M384" s="4"/>
      <c r="N384" s="4"/>
      <c r="O384" s="13"/>
      <c r="P384" s="13"/>
      <c r="Q384" s="13"/>
      <c r="R384" s="13"/>
      <c r="S384" s="4"/>
      <c r="T384" s="4"/>
      <c r="U384" s="4"/>
      <c r="V384" s="4"/>
      <c r="W384" s="4"/>
      <c r="X384" s="4"/>
      <c r="Y384" s="4"/>
      <c r="Z384" s="4"/>
    </row>
    <row r="385" spans="1:26" ht="15.75" hidden="1" customHeight="1" x14ac:dyDescent="0.25">
      <c r="A385" s="4"/>
      <c r="B385" s="4"/>
      <c r="C385" s="4"/>
      <c r="D385" s="4"/>
      <c r="E385" s="4"/>
      <c r="F385" s="4"/>
      <c r="G385" s="4"/>
      <c r="H385" s="4"/>
      <c r="I385" s="4"/>
      <c r="J385" s="4"/>
      <c r="K385" s="4"/>
      <c r="L385" s="4"/>
      <c r="M385" s="4"/>
      <c r="N385" s="4"/>
      <c r="O385" s="13"/>
      <c r="P385" s="13"/>
      <c r="Q385" s="13"/>
      <c r="R385" s="13"/>
      <c r="S385" s="4"/>
      <c r="T385" s="4"/>
      <c r="U385" s="4"/>
      <c r="V385" s="4"/>
      <c r="W385" s="4"/>
      <c r="X385" s="4"/>
      <c r="Y385" s="4"/>
      <c r="Z385" s="4"/>
    </row>
    <row r="386" spans="1:26" ht="15.75" hidden="1" customHeight="1" x14ac:dyDescent="0.25">
      <c r="A386" s="4"/>
      <c r="B386" s="4"/>
      <c r="C386" s="4"/>
      <c r="D386" s="4"/>
      <c r="E386" s="4"/>
      <c r="F386" s="4"/>
      <c r="G386" s="4"/>
      <c r="H386" s="4"/>
      <c r="I386" s="4"/>
      <c r="J386" s="4"/>
      <c r="K386" s="4"/>
      <c r="L386" s="4"/>
      <c r="M386" s="4"/>
      <c r="N386" s="4"/>
      <c r="O386" s="13"/>
      <c r="P386" s="13"/>
      <c r="Q386" s="13"/>
      <c r="R386" s="13"/>
      <c r="S386" s="4"/>
      <c r="T386" s="4"/>
      <c r="U386" s="4"/>
      <c r="V386" s="4"/>
      <c r="W386" s="4"/>
      <c r="X386" s="4"/>
      <c r="Y386" s="4"/>
      <c r="Z386" s="4"/>
    </row>
    <row r="387" spans="1:26" ht="15.75" hidden="1" customHeight="1" x14ac:dyDescent="0.25">
      <c r="A387" s="4"/>
      <c r="B387" s="4"/>
      <c r="C387" s="4"/>
      <c r="D387" s="4"/>
      <c r="E387" s="4"/>
      <c r="F387" s="4"/>
      <c r="G387" s="4"/>
      <c r="H387" s="4"/>
      <c r="I387" s="4"/>
      <c r="J387" s="4"/>
      <c r="K387" s="4"/>
      <c r="L387" s="4"/>
      <c r="M387" s="4"/>
      <c r="N387" s="4"/>
      <c r="O387" s="13"/>
      <c r="P387" s="13"/>
      <c r="Q387" s="13"/>
      <c r="R387" s="13"/>
      <c r="S387" s="4"/>
      <c r="T387" s="4"/>
      <c r="U387" s="4"/>
      <c r="V387" s="4"/>
      <c r="W387" s="4"/>
      <c r="X387" s="4"/>
      <c r="Y387" s="4"/>
      <c r="Z387" s="4"/>
    </row>
    <row r="388" spans="1:26" ht="15.75" hidden="1" customHeight="1" x14ac:dyDescent="0.25">
      <c r="A388" s="4"/>
      <c r="B388" s="4"/>
      <c r="C388" s="4"/>
      <c r="D388" s="4"/>
      <c r="E388" s="4"/>
      <c r="F388" s="4"/>
      <c r="G388" s="4"/>
      <c r="H388" s="4"/>
      <c r="I388" s="4"/>
      <c r="J388" s="4"/>
      <c r="K388" s="4"/>
      <c r="L388" s="4"/>
      <c r="M388" s="4"/>
      <c r="N388" s="4"/>
      <c r="O388" s="13"/>
      <c r="P388" s="13"/>
      <c r="Q388" s="13"/>
      <c r="R388" s="13"/>
      <c r="S388" s="4"/>
      <c r="T388" s="4"/>
      <c r="U388" s="4"/>
      <c r="V388" s="4"/>
      <c r="W388" s="4"/>
      <c r="X388" s="4"/>
      <c r="Y388" s="4"/>
      <c r="Z388" s="4"/>
    </row>
    <row r="389" spans="1:26" ht="15.75" hidden="1" customHeight="1" x14ac:dyDescent="0.25">
      <c r="A389" s="4"/>
      <c r="B389" s="4"/>
      <c r="C389" s="4"/>
      <c r="D389" s="4"/>
      <c r="E389" s="4"/>
      <c r="F389" s="4"/>
      <c r="G389" s="4"/>
      <c r="H389" s="4"/>
      <c r="I389" s="4"/>
      <c r="J389" s="4"/>
      <c r="K389" s="4"/>
      <c r="L389" s="4"/>
      <c r="M389" s="4"/>
      <c r="N389" s="4"/>
      <c r="O389" s="13"/>
      <c r="P389" s="13"/>
      <c r="Q389" s="13"/>
      <c r="R389" s="13"/>
      <c r="S389" s="4"/>
      <c r="T389" s="4"/>
      <c r="U389" s="4"/>
      <c r="V389" s="4"/>
      <c r="W389" s="4"/>
      <c r="X389" s="4"/>
      <c r="Y389" s="4"/>
      <c r="Z389" s="4"/>
    </row>
    <row r="390" spans="1:26" ht="15.75" hidden="1" customHeight="1" x14ac:dyDescent="0.25">
      <c r="A390" s="4"/>
      <c r="B390" s="4"/>
      <c r="C390" s="4"/>
      <c r="D390" s="4"/>
      <c r="E390" s="4"/>
      <c r="F390" s="4"/>
      <c r="G390" s="4"/>
      <c r="H390" s="4"/>
      <c r="I390" s="4"/>
      <c r="J390" s="4"/>
      <c r="K390" s="4"/>
      <c r="L390" s="4"/>
      <c r="M390" s="4"/>
      <c r="N390" s="4"/>
      <c r="O390" s="13"/>
      <c r="P390" s="13"/>
      <c r="Q390" s="13"/>
      <c r="R390" s="13"/>
      <c r="S390" s="4"/>
      <c r="T390" s="4"/>
      <c r="U390" s="4"/>
      <c r="V390" s="4"/>
      <c r="W390" s="4"/>
      <c r="X390" s="4"/>
      <c r="Y390" s="4"/>
      <c r="Z390" s="4"/>
    </row>
    <row r="391" spans="1:26" ht="15.75" hidden="1" customHeight="1" x14ac:dyDescent="0.25">
      <c r="A391" s="4"/>
      <c r="B391" s="4"/>
      <c r="C391" s="4"/>
      <c r="D391" s="4"/>
      <c r="E391" s="4"/>
      <c r="F391" s="4"/>
      <c r="G391" s="4"/>
      <c r="H391" s="4"/>
      <c r="I391" s="4"/>
      <c r="J391" s="4"/>
      <c r="K391" s="4"/>
      <c r="L391" s="4"/>
      <c r="M391" s="4"/>
      <c r="N391" s="4"/>
      <c r="O391" s="13"/>
      <c r="P391" s="13"/>
      <c r="Q391" s="13"/>
      <c r="R391" s="13"/>
      <c r="S391" s="4"/>
      <c r="T391" s="4"/>
      <c r="U391" s="4"/>
      <c r="V391" s="4"/>
      <c r="W391" s="4"/>
      <c r="X391" s="4"/>
      <c r="Y391" s="4"/>
      <c r="Z391" s="4"/>
    </row>
    <row r="392" spans="1:26" ht="15.75" hidden="1" customHeight="1" x14ac:dyDescent="0.25">
      <c r="A392" s="4"/>
      <c r="B392" s="4"/>
      <c r="C392" s="4"/>
      <c r="D392" s="4"/>
      <c r="E392" s="4"/>
      <c r="F392" s="4"/>
      <c r="G392" s="4"/>
      <c r="H392" s="4"/>
      <c r="I392" s="4"/>
      <c r="J392" s="4"/>
      <c r="K392" s="4"/>
      <c r="L392" s="4"/>
      <c r="M392" s="4"/>
      <c r="N392" s="4"/>
      <c r="O392" s="13"/>
      <c r="P392" s="13"/>
      <c r="Q392" s="13"/>
      <c r="R392" s="13"/>
      <c r="S392" s="4"/>
      <c r="T392" s="4"/>
      <c r="U392" s="4"/>
      <c r="V392" s="4"/>
      <c r="W392" s="4"/>
      <c r="X392" s="4"/>
      <c r="Y392" s="4"/>
      <c r="Z392" s="4"/>
    </row>
    <row r="393" spans="1:26" ht="15.75" hidden="1" customHeight="1" x14ac:dyDescent="0.25">
      <c r="A393" s="4"/>
      <c r="B393" s="4"/>
      <c r="C393" s="4"/>
      <c r="D393" s="4"/>
      <c r="E393" s="4"/>
      <c r="F393" s="4"/>
      <c r="G393" s="4"/>
      <c r="H393" s="4"/>
      <c r="I393" s="4"/>
      <c r="J393" s="4"/>
      <c r="K393" s="4"/>
      <c r="L393" s="4"/>
      <c r="M393" s="4"/>
      <c r="N393" s="4"/>
      <c r="O393" s="13"/>
      <c r="P393" s="13"/>
      <c r="Q393" s="13"/>
      <c r="R393" s="13"/>
      <c r="S393" s="4"/>
      <c r="T393" s="4"/>
      <c r="U393" s="4"/>
      <c r="V393" s="4"/>
      <c r="W393" s="4"/>
      <c r="X393" s="4"/>
      <c r="Y393" s="4"/>
      <c r="Z393" s="4"/>
    </row>
    <row r="394" spans="1:26" ht="15.75" hidden="1" customHeight="1" x14ac:dyDescent="0.25">
      <c r="A394" s="4"/>
      <c r="B394" s="4"/>
      <c r="C394" s="4"/>
      <c r="D394" s="4"/>
      <c r="E394" s="4"/>
      <c r="F394" s="4"/>
      <c r="G394" s="4"/>
      <c r="H394" s="4"/>
      <c r="I394" s="4"/>
      <c r="J394" s="4"/>
      <c r="K394" s="4"/>
      <c r="L394" s="4"/>
      <c r="M394" s="4"/>
      <c r="N394" s="4"/>
      <c r="O394" s="13"/>
      <c r="P394" s="13"/>
      <c r="Q394" s="13"/>
      <c r="R394" s="13"/>
      <c r="S394" s="4"/>
      <c r="T394" s="4"/>
      <c r="U394" s="4"/>
      <c r="V394" s="4"/>
      <c r="W394" s="4"/>
      <c r="X394" s="4"/>
      <c r="Y394" s="4"/>
      <c r="Z394" s="4"/>
    </row>
    <row r="395" spans="1:26" ht="15.75" hidden="1" customHeight="1" x14ac:dyDescent="0.25">
      <c r="A395" s="4"/>
      <c r="B395" s="4"/>
      <c r="C395" s="4"/>
      <c r="D395" s="4"/>
      <c r="E395" s="4"/>
      <c r="F395" s="4"/>
      <c r="G395" s="4"/>
      <c r="H395" s="4"/>
      <c r="I395" s="4"/>
      <c r="J395" s="4"/>
      <c r="K395" s="4"/>
      <c r="L395" s="4"/>
      <c r="M395" s="4"/>
      <c r="N395" s="4"/>
      <c r="O395" s="13"/>
      <c r="P395" s="13"/>
      <c r="Q395" s="13"/>
      <c r="R395" s="13"/>
      <c r="S395" s="4"/>
      <c r="T395" s="4"/>
      <c r="U395" s="4"/>
      <c r="V395" s="4"/>
      <c r="W395" s="4"/>
      <c r="X395" s="4"/>
      <c r="Y395" s="4"/>
      <c r="Z395" s="4"/>
    </row>
    <row r="396" spans="1:26" ht="15.75" hidden="1" customHeight="1" x14ac:dyDescent="0.25">
      <c r="A396" s="4"/>
      <c r="B396" s="4"/>
      <c r="C396" s="4"/>
      <c r="D396" s="4"/>
      <c r="E396" s="4"/>
      <c r="F396" s="4"/>
      <c r="G396" s="4"/>
      <c r="H396" s="4"/>
      <c r="I396" s="4"/>
      <c r="J396" s="4"/>
      <c r="K396" s="4"/>
      <c r="L396" s="4"/>
      <c r="M396" s="4"/>
      <c r="N396" s="4"/>
      <c r="O396" s="13"/>
      <c r="P396" s="13"/>
      <c r="Q396" s="13"/>
      <c r="R396" s="13"/>
      <c r="S396" s="4"/>
      <c r="T396" s="4"/>
      <c r="U396" s="4"/>
      <c r="V396" s="4"/>
      <c r="W396" s="4"/>
      <c r="X396" s="4"/>
      <c r="Y396" s="4"/>
      <c r="Z396" s="4"/>
    </row>
    <row r="397" spans="1:26" ht="15.75" hidden="1" customHeight="1" x14ac:dyDescent="0.25">
      <c r="A397" s="4"/>
      <c r="B397" s="4"/>
      <c r="C397" s="4"/>
      <c r="D397" s="4"/>
      <c r="E397" s="4"/>
      <c r="F397" s="4"/>
      <c r="G397" s="4"/>
      <c r="H397" s="4"/>
      <c r="I397" s="4"/>
      <c r="J397" s="4"/>
      <c r="K397" s="4"/>
      <c r="L397" s="4"/>
      <c r="M397" s="4"/>
      <c r="N397" s="4"/>
      <c r="O397" s="13"/>
      <c r="P397" s="13"/>
      <c r="Q397" s="13"/>
      <c r="R397" s="13"/>
      <c r="S397" s="4"/>
      <c r="T397" s="4"/>
      <c r="U397" s="4"/>
      <c r="V397" s="4"/>
      <c r="W397" s="4"/>
      <c r="X397" s="4"/>
      <c r="Y397" s="4"/>
      <c r="Z397" s="4"/>
    </row>
    <row r="398" spans="1:26" ht="15.75" hidden="1" customHeight="1" x14ac:dyDescent="0.25">
      <c r="A398" s="4"/>
      <c r="B398" s="4"/>
      <c r="C398" s="4"/>
      <c r="D398" s="4"/>
      <c r="E398" s="4"/>
      <c r="F398" s="4"/>
      <c r="G398" s="4"/>
      <c r="H398" s="4"/>
      <c r="I398" s="4"/>
      <c r="J398" s="4"/>
      <c r="K398" s="4"/>
      <c r="L398" s="4"/>
      <c r="M398" s="4"/>
      <c r="N398" s="4"/>
      <c r="O398" s="13"/>
      <c r="P398" s="13"/>
      <c r="Q398" s="13"/>
      <c r="R398" s="13"/>
      <c r="S398" s="4"/>
      <c r="T398" s="4"/>
      <c r="U398" s="4"/>
      <c r="V398" s="4"/>
      <c r="W398" s="4"/>
      <c r="X398" s="4"/>
      <c r="Y398" s="4"/>
      <c r="Z398" s="4"/>
    </row>
    <row r="399" spans="1:26" ht="15.75" hidden="1" customHeight="1" x14ac:dyDescent="0.25">
      <c r="A399" s="4"/>
      <c r="B399" s="4"/>
      <c r="C399" s="4"/>
      <c r="D399" s="4"/>
      <c r="E399" s="4"/>
      <c r="F399" s="4"/>
      <c r="G399" s="4"/>
      <c r="H399" s="4"/>
      <c r="I399" s="4"/>
      <c r="J399" s="4"/>
      <c r="K399" s="4"/>
      <c r="L399" s="4"/>
      <c r="M399" s="4"/>
      <c r="N399" s="4"/>
      <c r="O399" s="13"/>
      <c r="P399" s="13"/>
      <c r="Q399" s="13"/>
      <c r="R399" s="13"/>
      <c r="S399" s="4"/>
      <c r="T399" s="4"/>
      <c r="U399" s="4"/>
      <c r="V399" s="4"/>
      <c r="W399" s="4"/>
      <c r="X399" s="4"/>
      <c r="Y399" s="4"/>
      <c r="Z399" s="4"/>
    </row>
    <row r="400" spans="1:26" ht="15.75" hidden="1" customHeight="1" x14ac:dyDescent="0.25">
      <c r="A400" s="4"/>
      <c r="B400" s="4"/>
      <c r="C400" s="4"/>
      <c r="D400" s="4"/>
      <c r="E400" s="4"/>
      <c r="F400" s="4"/>
      <c r="G400" s="4"/>
      <c r="H400" s="4"/>
      <c r="I400" s="4"/>
      <c r="J400" s="4"/>
      <c r="K400" s="4"/>
      <c r="L400" s="4"/>
      <c r="M400" s="4"/>
      <c r="N400" s="4"/>
      <c r="O400" s="13"/>
      <c r="P400" s="13"/>
      <c r="Q400" s="13"/>
      <c r="R400" s="13"/>
      <c r="S400" s="4"/>
      <c r="T400" s="4"/>
      <c r="U400" s="4"/>
      <c r="V400" s="4"/>
      <c r="W400" s="4"/>
      <c r="X400" s="4"/>
      <c r="Y400" s="4"/>
      <c r="Z400" s="4"/>
    </row>
    <row r="401" spans="1:26" ht="15.75" hidden="1" customHeight="1" x14ac:dyDescent="0.25">
      <c r="A401" s="4"/>
      <c r="B401" s="4"/>
      <c r="C401" s="4"/>
      <c r="D401" s="4"/>
      <c r="E401" s="4"/>
      <c r="F401" s="4"/>
      <c r="G401" s="4"/>
      <c r="H401" s="4"/>
      <c r="I401" s="4"/>
      <c r="J401" s="4"/>
      <c r="K401" s="4"/>
      <c r="L401" s="4"/>
      <c r="M401" s="4"/>
      <c r="N401" s="4"/>
      <c r="O401" s="13"/>
      <c r="P401" s="13"/>
      <c r="Q401" s="13"/>
      <c r="R401" s="13"/>
      <c r="S401" s="4"/>
      <c r="T401" s="4"/>
      <c r="U401" s="4"/>
      <c r="V401" s="4"/>
      <c r="W401" s="4"/>
      <c r="X401" s="4"/>
      <c r="Y401" s="4"/>
      <c r="Z401" s="4"/>
    </row>
    <row r="402" spans="1:26" ht="15.75" hidden="1" customHeight="1" x14ac:dyDescent="0.25">
      <c r="A402" s="4"/>
      <c r="B402" s="4"/>
      <c r="C402" s="4"/>
      <c r="D402" s="4"/>
      <c r="E402" s="4"/>
      <c r="F402" s="4"/>
      <c r="G402" s="4"/>
      <c r="H402" s="4"/>
      <c r="I402" s="4"/>
      <c r="J402" s="4"/>
      <c r="K402" s="4"/>
      <c r="L402" s="4"/>
      <c r="M402" s="4"/>
      <c r="N402" s="4"/>
      <c r="O402" s="13"/>
      <c r="P402" s="13"/>
      <c r="Q402" s="13"/>
      <c r="R402" s="13"/>
      <c r="S402" s="4"/>
      <c r="T402" s="4"/>
      <c r="U402" s="4"/>
      <c r="V402" s="4"/>
      <c r="W402" s="4"/>
      <c r="X402" s="4"/>
      <c r="Y402" s="4"/>
      <c r="Z402" s="4"/>
    </row>
    <row r="403" spans="1:26" ht="15.75" hidden="1" customHeight="1" x14ac:dyDescent="0.25">
      <c r="A403" s="4"/>
      <c r="B403" s="4"/>
      <c r="C403" s="4"/>
      <c r="D403" s="4"/>
      <c r="E403" s="4"/>
      <c r="F403" s="4"/>
      <c r="G403" s="4"/>
      <c r="H403" s="4"/>
      <c r="I403" s="4"/>
      <c r="J403" s="4"/>
      <c r="K403" s="4"/>
      <c r="L403" s="4"/>
      <c r="M403" s="4"/>
      <c r="N403" s="4"/>
      <c r="O403" s="13"/>
      <c r="P403" s="13"/>
      <c r="Q403" s="13"/>
      <c r="R403" s="13"/>
      <c r="S403" s="4"/>
      <c r="T403" s="4"/>
      <c r="U403" s="4"/>
      <c r="V403" s="4"/>
      <c r="W403" s="4"/>
      <c r="X403" s="4"/>
      <c r="Y403" s="4"/>
      <c r="Z403" s="4"/>
    </row>
    <row r="404" spans="1:26" ht="15.75" hidden="1" customHeight="1" x14ac:dyDescent="0.25">
      <c r="A404" s="4"/>
      <c r="B404" s="4"/>
      <c r="C404" s="4"/>
      <c r="D404" s="4"/>
      <c r="E404" s="4"/>
      <c r="F404" s="4"/>
      <c r="G404" s="4"/>
      <c r="H404" s="4"/>
      <c r="I404" s="4"/>
      <c r="J404" s="4"/>
      <c r="K404" s="4"/>
      <c r="L404" s="4"/>
      <c r="M404" s="4"/>
      <c r="N404" s="4"/>
      <c r="O404" s="13"/>
      <c r="P404" s="13"/>
      <c r="Q404" s="13"/>
      <c r="R404" s="13"/>
      <c r="S404" s="4"/>
      <c r="T404" s="4"/>
      <c r="U404" s="4"/>
      <c r="V404" s="4"/>
      <c r="W404" s="4"/>
      <c r="X404" s="4"/>
      <c r="Y404" s="4"/>
      <c r="Z404" s="4"/>
    </row>
    <row r="405" spans="1:26" ht="15.75" hidden="1" customHeight="1" x14ac:dyDescent="0.25">
      <c r="A405" s="4"/>
      <c r="B405" s="4"/>
      <c r="C405" s="4"/>
      <c r="D405" s="4"/>
      <c r="E405" s="4"/>
      <c r="F405" s="4"/>
      <c r="G405" s="4"/>
      <c r="H405" s="4"/>
      <c r="I405" s="4"/>
      <c r="J405" s="4"/>
      <c r="K405" s="4"/>
      <c r="L405" s="4"/>
      <c r="M405" s="4"/>
      <c r="N405" s="4"/>
      <c r="O405" s="13"/>
      <c r="P405" s="13"/>
      <c r="Q405" s="13"/>
      <c r="R405" s="13"/>
      <c r="S405" s="4"/>
      <c r="T405" s="4"/>
      <c r="U405" s="4"/>
      <c r="V405" s="4"/>
      <c r="W405" s="4"/>
      <c r="X405" s="4"/>
      <c r="Y405" s="4"/>
      <c r="Z405" s="4"/>
    </row>
    <row r="406" spans="1:26" ht="15.75" hidden="1" customHeight="1" x14ac:dyDescent="0.25">
      <c r="A406" s="4"/>
      <c r="B406" s="4"/>
      <c r="C406" s="4"/>
      <c r="D406" s="4"/>
      <c r="E406" s="4"/>
      <c r="F406" s="4"/>
      <c r="G406" s="4"/>
      <c r="H406" s="4"/>
      <c r="I406" s="4"/>
      <c r="J406" s="4"/>
      <c r="K406" s="4"/>
      <c r="L406" s="4"/>
      <c r="M406" s="4"/>
      <c r="N406" s="4"/>
      <c r="O406" s="13"/>
      <c r="P406" s="13"/>
      <c r="Q406" s="13"/>
      <c r="R406" s="13"/>
      <c r="S406" s="4"/>
      <c r="T406" s="4"/>
      <c r="U406" s="4"/>
      <c r="V406" s="4"/>
      <c r="W406" s="4"/>
      <c r="X406" s="4"/>
      <c r="Y406" s="4"/>
      <c r="Z406" s="4"/>
    </row>
    <row r="407" spans="1:26" ht="15.75" hidden="1" customHeight="1" x14ac:dyDescent="0.25">
      <c r="A407" s="4"/>
      <c r="B407" s="4"/>
      <c r="C407" s="4"/>
      <c r="D407" s="4"/>
      <c r="E407" s="4"/>
      <c r="F407" s="4"/>
      <c r="G407" s="4"/>
      <c r="H407" s="4"/>
      <c r="I407" s="4"/>
      <c r="J407" s="4"/>
      <c r="K407" s="4"/>
      <c r="L407" s="4"/>
      <c r="M407" s="4"/>
      <c r="N407" s="4"/>
      <c r="O407" s="13"/>
      <c r="P407" s="13"/>
      <c r="Q407" s="13"/>
      <c r="R407" s="13"/>
      <c r="S407" s="4"/>
      <c r="T407" s="4"/>
      <c r="U407" s="4"/>
      <c r="V407" s="4"/>
      <c r="W407" s="4"/>
      <c r="X407" s="4"/>
      <c r="Y407" s="4"/>
      <c r="Z407" s="4"/>
    </row>
    <row r="408" spans="1:26" ht="15.75" hidden="1" customHeight="1" x14ac:dyDescent="0.25">
      <c r="A408" s="4"/>
      <c r="B408" s="4"/>
      <c r="C408" s="4"/>
      <c r="D408" s="4"/>
      <c r="E408" s="4"/>
      <c r="F408" s="4"/>
      <c r="G408" s="4"/>
      <c r="H408" s="4"/>
      <c r="I408" s="4"/>
      <c r="J408" s="4"/>
      <c r="K408" s="4"/>
      <c r="L408" s="4"/>
      <c r="M408" s="4"/>
      <c r="N408" s="4"/>
      <c r="O408" s="13"/>
      <c r="P408" s="13"/>
      <c r="Q408" s="13"/>
      <c r="R408" s="13"/>
      <c r="S408" s="4"/>
      <c r="T408" s="4"/>
      <c r="U408" s="4"/>
      <c r="V408" s="4"/>
      <c r="W408" s="4"/>
      <c r="X408" s="4"/>
      <c r="Y408" s="4"/>
      <c r="Z408" s="4"/>
    </row>
    <row r="409" spans="1:26" ht="15.75" hidden="1" customHeight="1" x14ac:dyDescent="0.25">
      <c r="A409" s="4"/>
      <c r="B409" s="4"/>
      <c r="C409" s="4"/>
      <c r="D409" s="4"/>
      <c r="E409" s="4"/>
      <c r="F409" s="4"/>
      <c r="G409" s="4"/>
      <c r="H409" s="4"/>
      <c r="I409" s="4"/>
      <c r="J409" s="4"/>
      <c r="K409" s="4"/>
      <c r="L409" s="4"/>
      <c r="M409" s="4"/>
      <c r="N409" s="4"/>
      <c r="O409" s="13"/>
      <c r="P409" s="13"/>
      <c r="Q409" s="13"/>
      <c r="R409" s="13"/>
      <c r="S409" s="4"/>
      <c r="T409" s="4"/>
      <c r="U409" s="4"/>
      <c r="V409" s="4"/>
      <c r="W409" s="4"/>
      <c r="X409" s="4"/>
      <c r="Y409" s="4"/>
      <c r="Z409" s="4"/>
    </row>
    <row r="410" spans="1:26" ht="15.75" hidden="1" customHeight="1" x14ac:dyDescent="0.25">
      <c r="A410" s="4"/>
      <c r="B410" s="4"/>
      <c r="C410" s="4"/>
      <c r="D410" s="4"/>
      <c r="E410" s="4"/>
      <c r="F410" s="4"/>
      <c r="G410" s="4"/>
      <c r="H410" s="4"/>
      <c r="I410" s="4"/>
      <c r="J410" s="4"/>
      <c r="K410" s="4"/>
      <c r="L410" s="4"/>
      <c r="M410" s="4"/>
      <c r="N410" s="4"/>
      <c r="O410" s="13"/>
      <c r="P410" s="13"/>
      <c r="Q410" s="13"/>
      <c r="R410" s="13"/>
      <c r="S410" s="4"/>
      <c r="T410" s="4"/>
      <c r="U410" s="4"/>
      <c r="V410" s="4"/>
      <c r="W410" s="4"/>
      <c r="X410" s="4"/>
      <c r="Y410" s="4"/>
      <c r="Z410" s="4"/>
    </row>
    <row r="411" spans="1:26" ht="15.75" hidden="1" customHeight="1" x14ac:dyDescent="0.25">
      <c r="A411" s="4"/>
      <c r="B411" s="4"/>
      <c r="C411" s="4"/>
      <c r="D411" s="4"/>
      <c r="E411" s="4"/>
      <c r="F411" s="4"/>
      <c r="G411" s="4"/>
      <c r="H411" s="4"/>
      <c r="I411" s="4"/>
      <c r="J411" s="4"/>
      <c r="K411" s="4"/>
      <c r="L411" s="4"/>
      <c r="M411" s="4"/>
      <c r="N411" s="4"/>
      <c r="O411" s="13"/>
      <c r="P411" s="13"/>
      <c r="Q411" s="13"/>
      <c r="R411" s="13"/>
      <c r="S411" s="4"/>
      <c r="T411" s="4"/>
      <c r="U411" s="4"/>
      <c r="V411" s="4"/>
      <c r="W411" s="4"/>
      <c r="X411" s="4"/>
      <c r="Y411" s="4"/>
      <c r="Z411" s="4"/>
    </row>
    <row r="412" spans="1:26" ht="15.75" hidden="1" customHeight="1" x14ac:dyDescent="0.25">
      <c r="A412" s="4"/>
      <c r="B412" s="4"/>
      <c r="C412" s="4"/>
      <c r="D412" s="4"/>
      <c r="E412" s="4"/>
      <c r="F412" s="4"/>
      <c r="G412" s="4"/>
      <c r="H412" s="4"/>
      <c r="I412" s="4"/>
      <c r="J412" s="4"/>
      <c r="K412" s="4"/>
      <c r="L412" s="4"/>
      <c r="M412" s="4"/>
      <c r="N412" s="4"/>
      <c r="O412" s="13"/>
      <c r="P412" s="13"/>
      <c r="Q412" s="13"/>
      <c r="R412" s="13"/>
      <c r="S412" s="4"/>
      <c r="T412" s="4"/>
      <c r="U412" s="4"/>
      <c r="V412" s="4"/>
      <c r="W412" s="4"/>
      <c r="X412" s="4"/>
      <c r="Y412" s="4"/>
      <c r="Z412" s="4"/>
    </row>
    <row r="413" spans="1:26" ht="15.75" hidden="1" customHeight="1" x14ac:dyDescent="0.25">
      <c r="A413" s="4"/>
      <c r="B413" s="4"/>
      <c r="C413" s="4"/>
      <c r="D413" s="4"/>
      <c r="E413" s="4"/>
      <c r="F413" s="4"/>
      <c r="G413" s="4"/>
      <c r="H413" s="4"/>
      <c r="I413" s="4"/>
      <c r="J413" s="4"/>
      <c r="K413" s="4"/>
      <c r="L413" s="4"/>
      <c r="M413" s="4"/>
      <c r="N413" s="4"/>
      <c r="O413" s="13"/>
      <c r="P413" s="13"/>
      <c r="Q413" s="13"/>
      <c r="R413" s="13"/>
      <c r="S413" s="4"/>
      <c r="T413" s="4"/>
      <c r="U413" s="4"/>
      <c r="V413" s="4"/>
      <c r="W413" s="4"/>
      <c r="X413" s="4"/>
      <c r="Y413" s="4"/>
      <c r="Z413" s="4"/>
    </row>
    <row r="414" spans="1:26" ht="15.75" hidden="1" customHeight="1" x14ac:dyDescent="0.25">
      <c r="A414" s="4"/>
      <c r="B414" s="4"/>
      <c r="C414" s="4"/>
      <c r="D414" s="4"/>
      <c r="E414" s="4"/>
      <c r="F414" s="4"/>
      <c r="G414" s="4"/>
      <c r="H414" s="4"/>
      <c r="I414" s="4"/>
      <c r="J414" s="4"/>
      <c r="K414" s="4"/>
      <c r="L414" s="4"/>
      <c r="M414" s="4"/>
      <c r="N414" s="4"/>
      <c r="O414" s="13"/>
      <c r="P414" s="13"/>
      <c r="Q414" s="13"/>
      <c r="R414" s="13"/>
      <c r="S414" s="4"/>
      <c r="T414" s="4"/>
      <c r="U414" s="4"/>
      <c r="V414" s="4"/>
      <c r="W414" s="4"/>
      <c r="X414" s="4"/>
      <c r="Y414" s="4"/>
      <c r="Z414" s="4"/>
    </row>
    <row r="415" spans="1:26" ht="15.75" hidden="1" customHeight="1" x14ac:dyDescent="0.25">
      <c r="A415" s="4"/>
      <c r="B415" s="4"/>
      <c r="C415" s="4"/>
      <c r="D415" s="4"/>
      <c r="E415" s="4"/>
      <c r="F415" s="4"/>
      <c r="G415" s="4"/>
      <c r="H415" s="4"/>
      <c r="I415" s="4"/>
      <c r="J415" s="4"/>
      <c r="K415" s="4"/>
      <c r="L415" s="4"/>
      <c r="M415" s="4"/>
      <c r="N415" s="4"/>
      <c r="O415" s="13"/>
      <c r="P415" s="13"/>
      <c r="Q415" s="13"/>
      <c r="R415" s="13"/>
      <c r="S415" s="4"/>
      <c r="T415" s="4"/>
      <c r="U415" s="4"/>
      <c r="V415" s="4"/>
      <c r="W415" s="4"/>
      <c r="X415" s="4"/>
      <c r="Y415" s="4"/>
      <c r="Z415" s="4"/>
    </row>
    <row r="416" spans="1:26" ht="15.75" hidden="1" customHeight="1" x14ac:dyDescent="0.25">
      <c r="A416" s="4"/>
      <c r="B416" s="4"/>
      <c r="C416" s="4"/>
      <c r="D416" s="4"/>
      <c r="E416" s="4"/>
      <c r="F416" s="4"/>
      <c r="G416" s="4"/>
      <c r="H416" s="4"/>
      <c r="I416" s="4"/>
      <c r="J416" s="4"/>
      <c r="K416" s="4"/>
      <c r="L416" s="4"/>
      <c r="M416" s="4"/>
      <c r="N416" s="4"/>
      <c r="O416" s="13"/>
      <c r="P416" s="13"/>
      <c r="Q416" s="13"/>
      <c r="R416" s="13"/>
      <c r="S416" s="4"/>
      <c r="T416" s="4"/>
      <c r="U416" s="4"/>
      <c r="V416" s="4"/>
      <c r="W416" s="4"/>
      <c r="X416" s="4"/>
      <c r="Y416" s="4"/>
      <c r="Z416" s="4"/>
    </row>
    <row r="417" spans="1:26" ht="15.75" hidden="1" customHeight="1" x14ac:dyDescent="0.25">
      <c r="A417" s="4"/>
      <c r="B417" s="4"/>
      <c r="C417" s="4"/>
      <c r="D417" s="4"/>
      <c r="E417" s="4"/>
      <c r="F417" s="4"/>
      <c r="G417" s="4"/>
      <c r="H417" s="4"/>
      <c r="I417" s="4"/>
      <c r="J417" s="4"/>
      <c r="K417" s="4"/>
      <c r="L417" s="4"/>
      <c r="M417" s="4"/>
      <c r="N417" s="4"/>
      <c r="O417" s="13"/>
      <c r="P417" s="13"/>
      <c r="Q417" s="13"/>
      <c r="R417" s="13"/>
      <c r="S417" s="4"/>
      <c r="T417" s="4"/>
      <c r="U417" s="4"/>
      <c r="V417" s="4"/>
      <c r="W417" s="4"/>
      <c r="X417" s="4"/>
      <c r="Y417" s="4"/>
      <c r="Z417" s="4"/>
    </row>
    <row r="418" spans="1:26" ht="15.75" hidden="1" customHeight="1" x14ac:dyDescent="0.25">
      <c r="A418" s="4"/>
      <c r="B418" s="4"/>
      <c r="C418" s="4"/>
      <c r="D418" s="4"/>
      <c r="E418" s="4"/>
      <c r="F418" s="4"/>
      <c r="G418" s="4"/>
      <c r="H418" s="4"/>
      <c r="I418" s="4"/>
      <c r="J418" s="4"/>
      <c r="K418" s="4"/>
      <c r="L418" s="4"/>
      <c r="M418" s="4"/>
      <c r="N418" s="4"/>
      <c r="O418" s="13"/>
      <c r="P418" s="13"/>
      <c r="Q418" s="13"/>
      <c r="R418" s="13"/>
      <c r="S418" s="4"/>
      <c r="T418" s="4"/>
      <c r="U418" s="4"/>
      <c r="V418" s="4"/>
      <c r="W418" s="4"/>
      <c r="X418" s="4"/>
      <c r="Y418" s="4"/>
      <c r="Z418" s="4"/>
    </row>
    <row r="419" spans="1:26" ht="15.75" hidden="1" customHeight="1" x14ac:dyDescent="0.25">
      <c r="A419" s="4"/>
      <c r="B419" s="4"/>
      <c r="C419" s="4"/>
      <c r="D419" s="4"/>
      <c r="E419" s="4"/>
      <c r="F419" s="4"/>
      <c r="G419" s="4"/>
      <c r="H419" s="4"/>
      <c r="I419" s="4"/>
      <c r="J419" s="4"/>
      <c r="K419" s="4"/>
      <c r="L419" s="4"/>
      <c r="M419" s="4"/>
      <c r="N419" s="4"/>
      <c r="O419" s="13"/>
      <c r="P419" s="13"/>
      <c r="Q419" s="13"/>
      <c r="R419" s="13"/>
      <c r="S419" s="4"/>
      <c r="T419" s="4"/>
      <c r="U419" s="4"/>
      <c r="V419" s="4"/>
      <c r="W419" s="4"/>
      <c r="X419" s="4"/>
      <c r="Y419" s="4"/>
      <c r="Z419" s="4"/>
    </row>
    <row r="420" spans="1:26" ht="15.75" hidden="1" customHeight="1" x14ac:dyDescent="0.25">
      <c r="A420" s="4"/>
      <c r="B420" s="4"/>
      <c r="C420" s="4"/>
      <c r="D420" s="4"/>
      <c r="E420" s="4"/>
      <c r="F420" s="4"/>
      <c r="G420" s="4"/>
      <c r="H420" s="4"/>
      <c r="I420" s="4"/>
      <c r="J420" s="4"/>
      <c r="K420" s="4"/>
      <c r="L420" s="4"/>
      <c r="M420" s="4"/>
      <c r="N420" s="4"/>
      <c r="O420" s="13"/>
      <c r="P420" s="13"/>
      <c r="Q420" s="13"/>
      <c r="R420" s="13"/>
      <c r="S420" s="4"/>
      <c r="T420" s="4"/>
      <c r="U420" s="4"/>
      <c r="V420" s="4"/>
      <c r="W420" s="4"/>
      <c r="X420" s="4"/>
      <c r="Y420" s="4"/>
      <c r="Z420" s="4"/>
    </row>
    <row r="421" spans="1:26" ht="15.75" hidden="1" customHeight="1" x14ac:dyDescent="0.25">
      <c r="A421" s="4"/>
      <c r="B421" s="4"/>
      <c r="C421" s="4"/>
      <c r="D421" s="4"/>
      <c r="E421" s="4"/>
      <c r="F421" s="4"/>
      <c r="G421" s="4"/>
      <c r="H421" s="4"/>
      <c r="I421" s="4"/>
      <c r="J421" s="4"/>
      <c r="K421" s="4"/>
      <c r="L421" s="4"/>
      <c r="M421" s="4"/>
      <c r="N421" s="4"/>
      <c r="O421" s="13"/>
      <c r="P421" s="13"/>
      <c r="Q421" s="13"/>
      <c r="R421" s="13"/>
      <c r="S421" s="4"/>
      <c r="T421" s="4"/>
      <c r="U421" s="4"/>
      <c r="V421" s="4"/>
      <c r="W421" s="4"/>
      <c r="X421" s="4"/>
      <c r="Y421" s="4"/>
      <c r="Z421" s="4"/>
    </row>
    <row r="422" spans="1:26" ht="15.75" hidden="1" customHeight="1" x14ac:dyDescent="0.25">
      <c r="A422" s="4"/>
      <c r="B422" s="4"/>
      <c r="C422" s="4"/>
      <c r="D422" s="4"/>
      <c r="E422" s="4"/>
      <c r="F422" s="4"/>
      <c r="G422" s="4"/>
      <c r="H422" s="4"/>
      <c r="I422" s="4"/>
      <c r="J422" s="4"/>
      <c r="K422" s="4"/>
      <c r="L422" s="4"/>
      <c r="M422" s="4"/>
      <c r="N422" s="4"/>
      <c r="O422" s="13"/>
      <c r="P422" s="13"/>
      <c r="Q422" s="13"/>
      <c r="R422" s="13"/>
      <c r="S422" s="4"/>
      <c r="T422" s="4"/>
      <c r="U422" s="4"/>
      <c r="V422" s="4"/>
      <c r="W422" s="4"/>
      <c r="X422" s="4"/>
      <c r="Y422" s="4"/>
      <c r="Z422" s="4"/>
    </row>
    <row r="423" spans="1:26" ht="15.75" hidden="1" customHeight="1" x14ac:dyDescent="0.25">
      <c r="A423" s="4"/>
      <c r="B423" s="4"/>
      <c r="C423" s="4"/>
      <c r="D423" s="4"/>
      <c r="E423" s="4"/>
      <c r="F423" s="4"/>
      <c r="G423" s="4"/>
      <c r="H423" s="4"/>
      <c r="I423" s="4"/>
      <c r="J423" s="4"/>
      <c r="K423" s="4"/>
      <c r="L423" s="4"/>
      <c r="M423" s="4"/>
      <c r="N423" s="4"/>
      <c r="O423" s="13"/>
      <c r="P423" s="13"/>
      <c r="Q423" s="13"/>
      <c r="R423" s="13"/>
      <c r="S423" s="4"/>
      <c r="T423" s="4"/>
      <c r="U423" s="4"/>
      <c r="V423" s="4"/>
      <c r="W423" s="4"/>
      <c r="X423" s="4"/>
      <c r="Y423" s="4"/>
      <c r="Z423" s="4"/>
    </row>
    <row r="424" spans="1:26" ht="15.75" hidden="1" customHeight="1" x14ac:dyDescent="0.25">
      <c r="A424" s="4"/>
      <c r="B424" s="4"/>
      <c r="C424" s="4"/>
      <c r="D424" s="4"/>
      <c r="E424" s="4"/>
      <c r="F424" s="4"/>
      <c r="G424" s="4"/>
      <c r="H424" s="4"/>
      <c r="I424" s="4"/>
      <c r="J424" s="4"/>
      <c r="K424" s="4"/>
      <c r="L424" s="4"/>
      <c r="M424" s="4"/>
      <c r="N424" s="4"/>
      <c r="O424" s="13"/>
      <c r="P424" s="13"/>
      <c r="Q424" s="13"/>
      <c r="R424" s="13"/>
      <c r="S424" s="4"/>
      <c r="T424" s="4"/>
      <c r="U424" s="4"/>
      <c r="V424" s="4"/>
      <c r="W424" s="4"/>
      <c r="X424" s="4"/>
      <c r="Y424" s="4"/>
      <c r="Z424" s="4"/>
    </row>
    <row r="425" spans="1:26" ht="15.75" hidden="1" customHeight="1" x14ac:dyDescent="0.25">
      <c r="A425" s="4"/>
      <c r="B425" s="4"/>
      <c r="C425" s="4"/>
      <c r="D425" s="4"/>
      <c r="E425" s="4"/>
      <c r="F425" s="4"/>
      <c r="G425" s="4"/>
      <c r="H425" s="4"/>
      <c r="I425" s="4"/>
      <c r="J425" s="4"/>
      <c r="K425" s="4"/>
      <c r="L425" s="4"/>
      <c r="M425" s="4"/>
      <c r="N425" s="4"/>
      <c r="O425" s="13"/>
      <c r="P425" s="13"/>
      <c r="Q425" s="13"/>
      <c r="R425" s="13"/>
      <c r="S425" s="4"/>
      <c r="T425" s="4"/>
      <c r="U425" s="4"/>
      <c r="V425" s="4"/>
      <c r="W425" s="4"/>
      <c r="X425" s="4"/>
      <c r="Y425" s="4"/>
      <c r="Z425" s="4"/>
    </row>
    <row r="426" spans="1:26" ht="15.75" hidden="1" customHeight="1" x14ac:dyDescent="0.25">
      <c r="A426" s="4"/>
      <c r="B426" s="4"/>
      <c r="C426" s="4"/>
      <c r="D426" s="4"/>
      <c r="E426" s="4"/>
      <c r="F426" s="4"/>
      <c r="G426" s="4"/>
      <c r="H426" s="4"/>
      <c r="I426" s="4"/>
      <c r="J426" s="4"/>
      <c r="K426" s="4"/>
      <c r="L426" s="4"/>
      <c r="M426" s="4"/>
      <c r="N426" s="4"/>
      <c r="O426" s="13"/>
      <c r="P426" s="13"/>
      <c r="Q426" s="13"/>
      <c r="R426" s="13"/>
      <c r="S426" s="4"/>
      <c r="T426" s="4"/>
      <c r="U426" s="4"/>
      <c r="V426" s="4"/>
      <c r="W426" s="4"/>
      <c r="X426" s="4"/>
      <c r="Y426" s="4"/>
      <c r="Z426" s="4"/>
    </row>
    <row r="427" spans="1:26" ht="15.75" hidden="1" customHeight="1" x14ac:dyDescent="0.25">
      <c r="A427" s="4"/>
      <c r="B427" s="4"/>
      <c r="C427" s="4"/>
      <c r="D427" s="4"/>
      <c r="E427" s="4"/>
      <c r="F427" s="4"/>
      <c r="G427" s="4"/>
      <c r="H427" s="4"/>
      <c r="I427" s="4"/>
      <c r="J427" s="4"/>
      <c r="K427" s="4"/>
      <c r="L427" s="4"/>
      <c r="M427" s="4"/>
      <c r="N427" s="4"/>
      <c r="O427" s="13"/>
      <c r="P427" s="13"/>
      <c r="Q427" s="13"/>
      <c r="R427" s="13"/>
      <c r="S427" s="4"/>
      <c r="T427" s="4"/>
      <c r="U427" s="4"/>
      <c r="V427" s="4"/>
      <c r="W427" s="4"/>
      <c r="X427" s="4"/>
      <c r="Y427" s="4"/>
      <c r="Z427" s="4"/>
    </row>
    <row r="428" spans="1:26" ht="15.75" hidden="1" customHeight="1" x14ac:dyDescent="0.25">
      <c r="A428" s="4"/>
      <c r="B428" s="4"/>
      <c r="C428" s="4"/>
      <c r="D428" s="4"/>
      <c r="E428" s="4"/>
      <c r="F428" s="4"/>
      <c r="G428" s="4"/>
      <c r="H428" s="4"/>
      <c r="I428" s="4"/>
      <c r="J428" s="4"/>
      <c r="K428" s="4"/>
      <c r="L428" s="4"/>
      <c r="M428" s="4"/>
      <c r="N428" s="4"/>
      <c r="O428" s="13"/>
      <c r="P428" s="13"/>
      <c r="Q428" s="13"/>
      <c r="R428" s="13"/>
      <c r="S428" s="4"/>
      <c r="T428" s="4"/>
      <c r="U428" s="4"/>
      <c r="V428" s="4"/>
      <c r="W428" s="4"/>
      <c r="X428" s="4"/>
      <c r="Y428" s="4"/>
      <c r="Z428" s="4"/>
    </row>
    <row r="429" spans="1:26" ht="15.75" hidden="1" customHeight="1" x14ac:dyDescent="0.25">
      <c r="A429" s="4"/>
      <c r="B429" s="4"/>
      <c r="C429" s="4"/>
      <c r="D429" s="4"/>
      <c r="E429" s="4"/>
      <c r="F429" s="4"/>
      <c r="G429" s="4"/>
      <c r="H429" s="4"/>
      <c r="I429" s="4"/>
      <c r="J429" s="4"/>
      <c r="K429" s="4"/>
      <c r="L429" s="4"/>
      <c r="M429" s="4"/>
      <c r="N429" s="4"/>
      <c r="O429" s="13"/>
      <c r="P429" s="13"/>
      <c r="Q429" s="13"/>
      <c r="R429" s="13"/>
      <c r="S429" s="4"/>
      <c r="T429" s="4"/>
      <c r="U429" s="4"/>
      <c r="V429" s="4"/>
      <c r="W429" s="4"/>
      <c r="X429" s="4"/>
      <c r="Y429" s="4"/>
      <c r="Z429" s="4"/>
    </row>
    <row r="430" spans="1:26" ht="15.75" hidden="1" customHeight="1" x14ac:dyDescent="0.25">
      <c r="A430" s="4"/>
      <c r="B430" s="4"/>
      <c r="C430" s="4"/>
      <c r="D430" s="4"/>
      <c r="E430" s="4"/>
      <c r="F430" s="4"/>
      <c r="G430" s="4"/>
      <c r="H430" s="4"/>
      <c r="I430" s="4"/>
      <c r="J430" s="4"/>
      <c r="K430" s="4"/>
      <c r="L430" s="4"/>
      <c r="M430" s="4"/>
      <c r="N430" s="4"/>
      <c r="O430" s="13"/>
      <c r="P430" s="13"/>
      <c r="Q430" s="13"/>
      <c r="R430" s="13"/>
      <c r="S430" s="4"/>
      <c r="T430" s="4"/>
      <c r="U430" s="4"/>
      <c r="V430" s="4"/>
      <c r="W430" s="4"/>
      <c r="X430" s="4"/>
      <c r="Y430" s="4"/>
      <c r="Z430" s="4"/>
    </row>
    <row r="431" spans="1:26" ht="15.75" hidden="1" customHeight="1" x14ac:dyDescent="0.25">
      <c r="A431" s="4"/>
      <c r="B431" s="4"/>
      <c r="C431" s="4"/>
      <c r="D431" s="4"/>
      <c r="E431" s="4"/>
      <c r="F431" s="4"/>
      <c r="G431" s="4"/>
      <c r="H431" s="4"/>
      <c r="I431" s="4"/>
      <c r="J431" s="4"/>
      <c r="K431" s="4"/>
      <c r="L431" s="4"/>
      <c r="M431" s="4"/>
      <c r="N431" s="4"/>
      <c r="O431" s="13"/>
      <c r="P431" s="13"/>
      <c r="Q431" s="13"/>
      <c r="R431" s="13"/>
      <c r="S431" s="4"/>
      <c r="T431" s="4"/>
      <c r="U431" s="4"/>
      <c r="V431" s="4"/>
      <c r="W431" s="4"/>
      <c r="X431" s="4"/>
      <c r="Y431" s="4"/>
      <c r="Z431" s="4"/>
    </row>
    <row r="432" spans="1:26" ht="15.75" hidden="1" customHeight="1" x14ac:dyDescent="0.25">
      <c r="A432" s="4"/>
      <c r="B432" s="4"/>
      <c r="C432" s="4"/>
      <c r="D432" s="4"/>
      <c r="E432" s="4"/>
      <c r="F432" s="4"/>
      <c r="G432" s="4"/>
      <c r="H432" s="4"/>
      <c r="I432" s="4"/>
      <c r="J432" s="4"/>
      <c r="K432" s="4"/>
      <c r="L432" s="4"/>
      <c r="M432" s="4"/>
      <c r="N432" s="4"/>
      <c r="O432" s="13"/>
      <c r="P432" s="13"/>
      <c r="Q432" s="13"/>
      <c r="R432" s="13"/>
      <c r="S432" s="4"/>
      <c r="T432" s="4"/>
      <c r="U432" s="4"/>
      <c r="V432" s="4"/>
      <c r="W432" s="4"/>
      <c r="X432" s="4"/>
      <c r="Y432" s="4"/>
      <c r="Z432" s="4"/>
    </row>
    <row r="433" spans="1:26" ht="15.75" hidden="1" customHeight="1" x14ac:dyDescent="0.25">
      <c r="A433" s="4"/>
      <c r="B433" s="4"/>
      <c r="C433" s="4"/>
      <c r="D433" s="4"/>
      <c r="E433" s="4"/>
      <c r="F433" s="4"/>
      <c r="G433" s="4"/>
      <c r="H433" s="4"/>
      <c r="I433" s="4"/>
      <c r="J433" s="4"/>
      <c r="K433" s="4"/>
      <c r="L433" s="4"/>
      <c r="M433" s="4"/>
      <c r="N433" s="4"/>
      <c r="O433" s="13"/>
      <c r="P433" s="13"/>
      <c r="Q433" s="13"/>
      <c r="R433" s="13"/>
      <c r="S433" s="4"/>
      <c r="T433" s="4"/>
      <c r="U433" s="4"/>
      <c r="V433" s="4"/>
      <c r="W433" s="4"/>
      <c r="X433" s="4"/>
      <c r="Y433" s="4"/>
      <c r="Z433" s="4"/>
    </row>
    <row r="434" spans="1:26" ht="15.75" hidden="1" customHeight="1" x14ac:dyDescent="0.25">
      <c r="A434" s="4"/>
      <c r="B434" s="4"/>
      <c r="C434" s="4"/>
      <c r="D434" s="4"/>
      <c r="E434" s="4"/>
      <c r="F434" s="4"/>
      <c r="G434" s="4"/>
      <c r="H434" s="4"/>
      <c r="I434" s="4"/>
      <c r="J434" s="4"/>
      <c r="K434" s="4"/>
      <c r="L434" s="4"/>
      <c r="M434" s="4"/>
      <c r="N434" s="4"/>
      <c r="O434" s="13"/>
      <c r="P434" s="13"/>
      <c r="Q434" s="13"/>
      <c r="R434" s="13"/>
      <c r="S434" s="4"/>
      <c r="T434" s="4"/>
      <c r="U434" s="4"/>
      <c r="V434" s="4"/>
      <c r="W434" s="4"/>
      <c r="X434" s="4"/>
      <c r="Y434" s="4"/>
      <c r="Z434" s="4"/>
    </row>
    <row r="435" spans="1:26" ht="15.75" hidden="1" customHeight="1" x14ac:dyDescent="0.25">
      <c r="A435" s="4"/>
      <c r="B435" s="4"/>
      <c r="C435" s="4"/>
      <c r="D435" s="4"/>
      <c r="E435" s="4"/>
      <c r="F435" s="4"/>
      <c r="G435" s="4"/>
      <c r="H435" s="4"/>
      <c r="I435" s="4"/>
      <c r="J435" s="4"/>
      <c r="K435" s="4"/>
      <c r="L435" s="4"/>
      <c r="M435" s="4"/>
      <c r="N435" s="4"/>
      <c r="O435" s="13"/>
      <c r="P435" s="13"/>
      <c r="Q435" s="13"/>
      <c r="R435" s="13"/>
      <c r="S435" s="4"/>
      <c r="T435" s="4"/>
      <c r="U435" s="4"/>
      <c r="V435" s="4"/>
      <c r="W435" s="4"/>
      <c r="X435" s="4"/>
      <c r="Y435" s="4"/>
      <c r="Z435" s="4"/>
    </row>
    <row r="436" spans="1:26" ht="15.75" hidden="1" customHeight="1" x14ac:dyDescent="0.25">
      <c r="A436" s="4"/>
      <c r="B436" s="4"/>
      <c r="C436" s="4"/>
      <c r="D436" s="4"/>
      <c r="E436" s="4"/>
      <c r="F436" s="4"/>
      <c r="G436" s="4"/>
      <c r="H436" s="4"/>
      <c r="I436" s="4"/>
      <c r="J436" s="4"/>
      <c r="K436" s="4"/>
      <c r="L436" s="4"/>
      <c r="M436" s="4"/>
      <c r="N436" s="4"/>
      <c r="O436" s="13"/>
      <c r="P436" s="13"/>
      <c r="Q436" s="13"/>
      <c r="R436" s="13"/>
      <c r="S436" s="4"/>
      <c r="T436" s="4"/>
      <c r="U436" s="4"/>
      <c r="V436" s="4"/>
      <c r="W436" s="4"/>
      <c r="X436" s="4"/>
      <c r="Y436" s="4"/>
      <c r="Z436" s="4"/>
    </row>
    <row r="437" spans="1:26" ht="15.75" hidden="1" customHeight="1" x14ac:dyDescent="0.25">
      <c r="A437" s="4"/>
      <c r="B437" s="4"/>
      <c r="C437" s="4"/>
      <c r="D437" s="4"/>
      <c r="E437" s="4"/>
      <c r="F437" s="4"/>
      <c r="G437" s="4"/>
      <c r="H437" s="4"/>
      <c r="I437" s="4"/>
      <c r="J437" s="4"/>
      <c r="K437" s="4"/>
      <c r="L437" s="4"/>
      <c r="M437" s="4"/>
      <c r="N437" s="4"/>
      <c r="O437" s="13"/>
      <c r="P437" s="13"/>
      <c r="Q437" s="13"/>
      <c r="R437" s="13"/>
      <c r="S437" s="4"/>
      <c r="T437" s="4"/>
      <c r="U437" s="4"/>
      <c r="V437" s="4"/>
      <c r="W437" s="4"/>
      <c r="X437" s="4"/>
      <c r="Y437" s="4"/>
      <c r="Z437" s="4"/>
    </row>
    <row r="438" spans="1:26" ht="15.75" hidden="1" customHeight="1" x14ac:dyDescent="0.25">
      <c r="A438" s="4"/>
      <c r="B438" s="4"/>
      <c r="C438" s="4"/>
      <c r="D438" s="4"/>
      <c r="E438" s="4"/>
      <c r="F438" s="4"/>
      <c r="G438" s="4"/>
      <c r="H438" s="4"/>
      <c r="I438" s="4"/>
      <c r="J438" s="4"/>
      <c r="K438" s="4"/>
      <c r="L438" s="4"/>
      <c r="M438" s="4"/>
      <c r="N438" s="4"/>
      <c r="O438" s="13"/>
      <c r="P438" s="13"/>
      <c r="Q438" s="13"/>
      <c r="R438" s="13"/>
      <c r="S438" s="4"/>
      <c r="T438" s="4"/>
      <c r="U438" s="4"/>
      <c r="V438" s="4"/>
      <c r="W438" s="4"/>
      <c r="X438" s="4"/>
      <c r="Y438" s="4"/>
      <c r="Z438" s="4"/>
    </row>
    <row r="439" spans="1:26" ht="15.75" hidden="1" customHeight="1" x14ac:dyDescent="0.25">
      <c r="A439" s="4"/>
      <c r="B439" s="4"/>
      <c r="C439" s="4"/>
      <c r="D439" s="4"/>
      <c r="E439" s="4"/>
      <c r="F439" s="4"/>
      <c r="G439" s="4"/>
      <c r="H439" s="4"/>
      <c r="I439" s="4"/>
      <c r="J439" s="4"/>
      <c r="K439" s="4"/>
      <c r="L439" s="4"/>
      <c r="M439" s="4"/>
      <c r="N439" s="4"/>
      <c r="O439" s="13"/>
      <c r="P439" s="13"/>
      <c r="Q439" s="13"/>
      <c r="R439" s="13"/>
      <c r="S439" s="4"/>
      <c r="T439" s="4"/>
      <c r="U439" s="4"/>
      <c r="V439" s="4"/>
      <c r="W439" s="4"/>
      <c r="X439" s="4"/>
      <c r="Y439" s="4"/>
      <c r="Z439" s="4"/>
    </row>
    <row r="440" spans="1:26" ht="15.75" hidden="1" customHeight="1" x14ac:dyDescent="0.25">
      <c r="A440" s="4"/>
      <c r="B440" s="4"/>
      <c r="C440" s="4"/>
      <c r="D440" s="4"/>
      <c r="E440" s="4"/>
      <c r="F440" s="4"/>
      <c r="G440" s="4"/>
      <c r="H440" s="4"/>
      <c r="I440" s="4"/>
      <c r="J440" s="4"/>
      <c r="K440" s="4"/>
      <c r="L440" s="4"/>
      <c r="M440" s="4"/>
      <c r="N440" s="4"/>
      <c r="O440" s="13"/>
      <c r="P440" s="13"/>
      <c r="Q440" s="13"/>
      <c r="R440" s="13"/>
      <c r="S440" s="4"/>
      <c r="T440" s="4"/>
      <c r="U440" s="4"/>
      <c r="V440" s="4"/>
      <c r="W440" s="4"/>
      <c r="X440" s="4"/>
      <c r="Y440" s="4"/>
      <c r="Z440" s="4"/>
    </row>
    <row r="441" spans="1:26" ht="15.75" hidden="1" customHeight="1" x14ac:dyDescent="0.25">
      <c r="A441" s="4"/>
      <c r="B441" s="4"/>
      <c r="C441" s="4"/>
      <c r="D441" s="4"/>
      <c r="E441" s="4"/>
      <c r="F441" s="4"/>
      <c r="G441" s="4"/>
      <c r="H441" s="4"/>
      <c r="I441" s="4"/>
      <c r="J441" s="4"/>
      <c r="K441" s="4"/>
      <c r="L441" s="4"/>
      <c r="M441" s="4"/>
      <c r="N441" s="4"/>
      <c r="O441" s="13"/>
      <c r="P441" s="13"/>
      <c r="Q441" s="13"/>
      <c r="R441" s="13"/>
      <c r="S441" s="4"/>
      <c r="T441" s="4"/>
      <c r="U441" s="4"/>
      <c r="V441" s="4"/>
      <c r="W441" s="4"/>
      <c r="X441" s="4"/>
      <c r="Y441" s="4"/>
      <c r="Z441" s="4"/>
    </row>
    <row r="442" spans="1:26" ht="15.75" hidden="1" customHeight="1" x14ac:dyDescent="0.25">
      <c r="A442" s="4"/>
      <c r="B442" s="4"/>
      <c r="C442" s="4"/>
      <c r="D442" s="4"/>
      <c r="E442" s="4"/>
      <c r="F442" s="4"/>
      <c r="G442" s="4"/>
      <c r="H442" s="4"/>
      <c r="I442" s="4"/>
      <c r="J442" s="4"/>
      <c r="K442" s="4"/>
      <c r="L442" s="4"/>
      <c r="M442" s="4"/>
      <c r="N442" s="4"/>
      <c r="O442" s="13"/>
      <c r="P442" s="13"/>
      <c r="Q442" s="13"/>
      <c r="R442" s="13"/>
      <c r="S442" s="4"/>
      <c r="T442" s="4"/>
      <c r="U442" s="4"/>
      <c r="V442" s="4"/>
      <c r="W442" s="4"/>
      <c r="X442" s="4"/>
      <c r="Y442" s="4"/>
      <c r="Z442" s="4"/>
    </row>
    <row r="443" spans="1:26" ht="15.75" hidden="1" customHeight="1" x14ac:dyDescent="0.25">
      <c r="A443" s="4"/>
      <c r="B443" s="4"/>
      <c r="C443" s="4"/>
      <c r="D443" s="4"/>
      <c r="E443" s="4"/>
      <c r="F443" s="4"/>
      <c r="G443" s="4"/>
      <c r="H443" s="4"/>
      <c r="I443" s="4"/>
      <c r="J443" s="4"/>
      <c r="K443" s="4"/>
      <c r="L443" s="4"/>
      <c r="M443" s="4"/>
      <c r="N443" s="4"/>
      <c r="O443" s="13"/>
      <c r="P443" s="13"/>
      <c r="Q443" s="13"/>
      <c r="R443" s="13"/>
      <c r="S443" s="4"/>
      <c r="T443" s="4"/>
      <c r="U443" s="4"/>
      <c r="V443" s="4"/>
      <c r="W443" s="4"/>
      <c r="X443" s="4"/>
      <c r="Y443" s="4"/>
      <c r="Z443" s="4"/>
    </row>
    <row r="444" spans="1:26" ht="15.75" hidden="1" customHeight="1" x14ac:dyDescent="0.25">
      <c r="A444" s="4"/>
      <c r="B444" s="4"/>
      <c r="C444" s="4"/>
      <c r="D444" s="4"/>
      <c r="E444" s="4"/>
      <c r="F444" s="4"/>
      <c r="G444" s="4"/>
      <c r="H444" s="4"/>
      <c r="I444" s="4"/>
      <c r="J444" s="4"/>
      <c r="K444" s="4"/>
      <c r="L444" s="4"/>
      <c r="M444" s="4"/>
      <c r="N444" s="4"/>
      <c r="O444" s="13"/>
      <c r="P444" s="13"/>
      <c r="Q444" s="13"/>
      <c r="R444" s="13"/>
      <c r="S444" s="4"/>
      <c r="T444" s="4"/>
      <c r="U444" s="4"/>
      <c r="V444" s="4"/>
      <c r="W444" s="4"/>
      <c r="X444" s="4"/>
      <c r="Y444" s="4"/>
      <c r="Z444" s="4"/>
    </row>
    <row r="445" spans="1:26" ht="15.75" hidden="1" customHeight="1" x14ac:dyDescent="0.25">
      <c r="A445" s="4"/>
      <c r="B445" s="4"/>
      <c r="C445" s="4"/>
      <c r="D445" s="4"/>
      <c r="E445" s="4"/>
      <c r="F445" s="4"/>
      <c r="G445" s="4"/>
      <c r="H445" s="4"/>
      <c r="I445" s="4"/>
      <c r="J445" s="4"/>
      <c r="K445" s="4"/>
      <c r="L445" s="4"/>
      <c r="M445" s="4"/>
      <c r="N445" s="4"/>
      <c r="O445" s="13"/>
      <c r="P445" s="13"/>
      <c r="Q445" s="13"/>
      <c r="R445" s="13"/>
      <c r="S445" s="4"/>
      <c r="T445" s="4"/>
      <c r="U445" s="4"/>
      <c r="V445" s="4"/>
      <c r="W445" s="4"/>
      <c r="X445" s="4"/>
      <c r="Y445" s="4"/>
      <c r="Z445" s="4"/>
    </row>
    <row r="446" spans="1:26" ht="15.75" hidden="1" customHeight="1" x14ac:dyDescent="0.25">
      <c r="A446" s="4"/>
      <c r="B446" s="4"/>
      <c r="C446" s="4"/>
      <c r="D446" s="4"/>
      <c r="E446" s="4"/>
      <c r="F446" s="4"/>
      <c r="G446" s="4"/>
      <c r="H446" s="4"/>
      <c r="I446" s="4"/>
      <c r="J446" s="4"/>
      <c r="K446" s="4"/>
      <c r="L446" s="4"/>
      <c r="M446" s="4"/>
      <c r="N446" s="4"/>
      <c r="O446" s="13"/>
      <c r="P446" s="13"/>
      <c r="Q446" s="13"/>
      <c r="R446" s="13"/>
      <c r="S446" s="4"/>
      <c r="T446" s="4"/>
      <c r="U446" s="4"/>
      <c r="V446" s="4"/>
      <c r="W446" s="4"/>
      <c r="X446" s="4"/>
      <c r="Y446" s="4"/>
      <c r="Z446" s="4"/>
    </row>
    <row r="447" spans="1:26" ht="15.75" hidden="1" customHeight="1" x14ac:dyDescent="0.25">
      <c r="A447" s="4"/>
      <c r="B447" s="4"/>
      <c r="C447" s="4"/>
      <c r="D447" s="4"/>
      <c r="E447" s="4"/>
      <c r="F447" s="4"/>
      <c r="G447" s="4"/>
      <c r="H447" s="4"/>
      <c r="I447" s="4"/>
      <c r="J447" s="4"/>
      <c r="K447" s="4"/>
      <c r="L447" s="4"/>
      <c r="M447" s="4"/>
      <c r="N447" s="4"/>
      <c r="O447" s="13"/>
      <c r="P447" s="13"/>
      <c r="Q447" s="13"/>
      <c r="R447" s="13"/>
      <c r="S447" s="4"/>
      <c r="T447" s="4"/>
      <c r="U447" s="4"/>
      <c r="V447" s="4"/>
      <c r="W447" s="4"/>
      <c r="X447" s="4"/>
      <c r="Y447" s="4"/>
      <c r="Z447" s="4"/>
    </row>
    <row r="448" spans="1:26" ht="15.75" hidden="1" customHeight="1" x14ac:dyDescent="0.25">
      <c r="A448" s="4"/>
      <c r="B448" s="4"/>
      <c r="C448" s="4"/>
      <c r="D448" s="4"/>
      <c r="E448" s="4"/>
      <c r="F448" s="4"/>
      <c r="G448" s="4"/>
      <c r="H448" s="4"/>
      <c r="I448" s="4"/>
      <c r="J448" s="4"/>
      <c r="K448" s="4"/>
      <c r="L448" s="4"/>
      <c r="M448" s="4"/>
      <c r="N448" s="4"/>
      <c r="O448" s="13"/>
      <c r="P448" s="13"/>
      <c r="Q448" s="13"/>
      <c r="R448" s="13"/>
      <c r="S448" s="4"/>
      <c r="T448" s="4"/>
      <c r="U448" s="4"/>
      <c r="V448" s="4"/>
      <c r="W448" s="4"/>
      <c r="X448" s="4"/>
      <c r="Y448" s="4"/>
      <c r="Z448" s="4"/>
    </row>
    <row r="449" spans="1:26" ht="15.75" hidden="1" customHeight="1" x14ac:dyDescent="0.25">
      <c r="A449" s="4"/>
      <c r="B449" s="4"/>
      <c r="C449" s="4"/>
      <c r="D449" s="4"/>
      <c r="E449" s="4"/>
      <c r="F449" s="4"/>
      <c r="G449" s="4"/>
      <c r="H449" s="4"/>
      <c r="I449" s="4"/>
      <c r="J449" s="4"/>
      <c r="K449" s="4"/>
      <c r="L449" s="4"/>
      <c r="M449" s="4"/>
      <c r="N449" s="4"/>
      <c r="O449" s="13"/>
      <c r="P449" s="13"/>
      <c r="Q449" s="13"/>
      <c r="R449" s="13"/>
      <c r="S449" s="4"/>
      <c r="T449" s="4"/>
      <c r="U449" s="4"/>
      <c r="V449" s="4"/>
      <c r="W449" s="4"/>
      <c r="X449" s="4"/>
      <c r="Y449" s="4"/>
      <c r="Z449" s="4"/>
    </row>
    <row r="450" spans="1:26" ht="15.75" hidden="1" customHeight="1" x14ac:dyDescent="0.25">
      <c r="A450" s="4"/>
      <c r="B450" s="4"/>
      <c r="C450" s="4"/>
      <c r="D450" s="4"/>
      <c r="E450" s="4"/>
      <c r="F450" s="4"/>
      <c r="G450" s="4"/>
      <c r="H450" s="4"/>
      <c r="I450" s="4"/>
      <c r="J450" s="4"/>
      <c r="K450" s="4"/>
      <c r="L450" s="4"/>
      <c r="M450" s="4"/>
      <c r="N450" s="4"/>
      <c r="O450" s="13"/>
      <c r="P450" s="13"/>
      <c r="Q450" s="13"/>
      <c r="R450" s="13"/>
      <c r="S450" s="4"/>
      <c r="T450" s="4"/>
      <c r="U450" s="4"/>
      <c r="V450" s="4"/>
      <c r="W450" s="4"/>
      <c r="X450" s="4"/>
      <c r="Y450" s="4"/>
      <c r="Z450" s="4"/>
    </row>
    <row r="451" spans="1:26" ht="15.75" hidden="1" customHeight="1" x14ac:dyDescent="0.25">
      <c r="A451" s="4"/>
      <c r="B451" s="4"/>
      <c r="C451" s="4"/>
      <c r="D451" s="4"/>
      <c r="E451" s="4"/>
      <c r="F451" s="4"/>
      <c r="G451" s="4"/>
      <c r="H451" s="4"/>
      <c r="I451" s="4"/>
      <c r="J451" s="4"/>
      <c r="K451" s="4"/>
      <c r="L451" s="4"/>
      <c r="M451" s="4"/>
      <c r="N451" s="4"/>
      <c r="O451" s="13"/>
      <c r="P451" s="13"/>
      <c r="Q451" s="13"/>
      <c r="R451" s="13"/>
      <c r="S451" s="4"/>
      <c r="T451" s="4"/>
      <c r="U451" s="4"/>
      <c r="V451" s="4"/>
      <c r="W451" s="4"/>
      <c r="X451" s="4"/>
      <c r="Y451" s="4"/>
      <c r="Z451" s="4"/>
    </row>
    <row r="452" spans="1:26" ht="15.75" hidden="1" customHeight="1" x14ac:dyDescent="0.25">
      <c r="A452" s="4"/>
      <c r="B452" s="4"/>
      <c r="C452" s="4"/>
      <c r="D452" s="4"/>
      <c r="E452" s="4"/>
      <c r="F452" s="4"/>
      <c r="G452" s="4"/>
      <c r="H452" s="4"/>
      <c r="I452" s="4"/>
      <c r="J452" s="4"/>
      <c r="K452" s="4"/>
      <c r="L452" s="4"/>
      <c r="M452" s="4"/>
      <c r="N452" s="4"/>
      <c r="O452" s="13"/>
      <c r="P452" s="13"/>
      <c r="Q452" s="13"/>
      <c r="R452" s="13"/>
      <c r="S452" s="4"/>
      <c r="T452" s="4"/>
      <c r="U452" s="4"/>
      <c r="V452" s="4"/>
      <c r="W452" s="4"/>
      <c r="X452" s="4"/>
      <c r="Y452" s="4"/>
      <c r="Z452" s="4"/>
    </row>
    <row r="453" spans="1:26" ht="15.75" hidden="1" customHeight="1" x14ac:dyDescent="0.25">
      <c r="A453" s="4"/>
      <c r="B453" s="4"/>
      <c r="C453" s="4"/>
      <c r="D453" s="4"/>
      <c r="E453" s="4"/>
      <c r="F453" s="4"/>
      <c r="G453" s="4"/>
      <c r="H453" s="4"/>
      <c r="I453" s="4"/>
      <c r="J453" s="4"/>
      <c r="K453" s="4"/>
      <c r="L453" s="4"/>
      <c r="M453" s="4"/>
      <c r="N453" s="4"/>
      <c r="O453" s="13"/>
      <c r="P453" s="13"/>
      <c r="Q453" s="13"/>
      <c r="R453" s="13"/>
      <c r="S453" s="4"/>
      <c r="T453" s="4"/>
      <c r="U453" s="4"/>
      <c r="V453" s="4"/>
      <c r="W453" s="4"/>
      <c r="X453" s="4"/>
      <c r="Y453" s="4"/>
      <c r="Z453" s="4"/>
    </row>
    <row r="454" spans="1:26" ht="15.75" hidden="1" customHeight="1" x14ac:dyDescent="0.25">
      <c r="A454" s="4"/>
      <c r="B454" s="4"/>
      <c r="C454" s="4"/>
      <c r="D454" s="4"/>
      <c r="E454" s="4"/>
      <c r="F454" s="4"/>
      <c r="G454" s="4"/>
      <c r="H454" s="4"/>
      <c r="I454" s="4"/>
      <c r="J454" s="4"/>
      <c r="K454" s="4"/>
      <c r="L454" s="4"/>
      <c r="M454" s="4"/>
      <c r="N454" s="4"/>
      <c r="O454" s="13"/>
      <c r="P454" s="13"/>
      <c r="Q454" s="13"/>
      <c r="R454" s="13"/>
      <c r="S454" s="4"/>
      <c r="T454" s="4"/>
      <c r="U454" s="4"/>
      <c r="V454" s="4"/>
      <c r="W454" s="4"/>
      <c r="X454" s="4"/>
      <c r="Y454" s="4"/>
      <c r="Z454" s="4"/>
    </row>
    <row r="455" spans="1:26" ht="15.75" hidden="1" customHeight="1" x14ac:dyDescent="0.25">
      <c r="A455" s="4"/>
      <c r="B455" s="4"/>
      <c r="C455" s="4"/>
      <c r="D455" s="4"/>
      <c r="E455" s="4"/>
      <c r="F455" s="4"/>
      <c r="G455" s="4"/>
      <c r="H455" s="4"/>
      <c r="I455" s="4"/>
      <c r="J455" s="4"/>
      <c r="K455" s="4"/>
      <c r="L455" s="4"/>
      <c r="M455" s="4"/>
      <c r="N455" s="4"/>
      <c r="O455" s="13"/>
      <c r="P455" s="13"/>
      <c r="Q455" s="13"/>
      <c r="R455" s="13"/>
      <c r="S455" s="4"/>
      <c r="T455" s="4"/>
      <c r="U455" s="4"/>
      <c r="V455" s="4"/>
      <c r="W455" s="4"/>
      <c r="X455" s="4"/>
      <c r="Y455" s="4"/>
      <c r="Z455" s="4"/>
    </row>
    <row r="456" spans="1:26" ht="15.75" hidden="1" customHeight="1" x14ac:dyDescent="0.25">
      <c r="A456" s="4"/>
      <c r="B456" s="4"/>
      <c r="C456" s="4"/>
      <c r="D456" s="4"/>
      <c r="E456" s="4"/>
      <c r="F456" s="4"/>
      <c r="G456" s="4"/>
      <c r="H456" s="4"/>
      <c r="I456" s="4"/>
      <c r="J456" s="4"/>
      <c r="K456" s="4"/>
      <c r="L456" s="4"/>
      <c r="M456" s="4"/>
      <c r="N456" s="4"/>
      <c r="O456" s="13"/>
      <c r="P456" s="13"/>
      <c r="Q456" s="13"/>
      <c r="R456" s="13"/>
      <c r="S456" s="4"/>
      <c r="T456" s="4"/>
      <c r="U456" s="4"/>
      <c r="V456" s="4"/>
      <c r="W456" s="4"/>
      <c r="X456" s="4"/>
      <c r="Y456" s="4"/>
      <c r="Z456" s="4"/>
    </row>
    <row r="457" spans="1:26" ht="15.75" hidden="1" customHeight="1" x14ac:dyDescent="0.25">
      <c r="A457" s="4"/>
      <c r="B457" s="4"/>
      <c r="C457" s="4"/>
      <c r="D457" s="4"/>
      <c r="E457" s="4"/>
      <c r="F457" s="4"/>
      <c r="G457" s="4"/>
      <c r="H457" s="4"/>
      <c r="I457" s="4"/>
      <c r="J457" s="4"/>
      <c r="K457" s="4"/>
      <c r="L457" s="4"/>
      <c r="M457" s="4"/>
      <c r="N457" s="4"/>
      <c r="O457" s="13"/>
      <c r="P457" s="13"/>
      <c r="Q457" s="13"/>
      <c r="R457" s="13"/>
      <c r="S457" s="4"/>
      <c r="T457" s="4"/>
      <c r="U457" s="4"/>
      <c r="V457" s="4"/>
      <c r="W457" s="4"/>
      <c r="X457" s="4"/>
      <c r="Y457" s="4"/>
      <c r="Z457" s="4"/>
    </row>
    <row r="458" spans="1:26" ht="15.75" hidden="1" customHeight="1" x14ac:dyDescent="0.25">
      <c r="A458" s="4"/>
      <c r="B458" s="4"/>
      <c r="C458" s="4"/>
      <c r="D458" s="4"/>
      <c r="E458" s="4"/>
      <c r="F458" s="4"/>
      <c r="G458" s="4"/>
      <c r="H458" s="4"/>
      <c r="I458" s="4"/>
      <c r="J458" s="4"/>
      <c r="K458" s="4"/>
      <c r="L458" s="4"/>
      <c r="M458" s="4"/>
      <c r="N458" s="4"/>
      <c r="O458" s="13"/>
      <c r="P458" s="13"/>
      <c r="Q458" s="13"/>
      <c r="R458" s="13"/>
      <c r="S458" s="4"/>
      <c r="T458" s="4"/>
      <c r="U458" s="4"/>
      <c r="V458" s="4"/>
      <c r="W458" s="4"/>
      <c r="X458" s="4"/>
      <c r="Y458" s="4"/>
      <c r="Z458" s="4"/>
    </row>
    <row r="459" spans="1:26" ht="15.75" hidden="1" customHeight="1" x14ac:dyDescent="0.25">
      <c r="A459" s="4"/>
      <c r="B459" s="4"/>
      <c r="C459" s="4"/>
      <c r="D459" s="4"/>
      <c r="E459" s="4"/>
      <c r="F459" s="4"/>
      <c r="G459" s="4"/>
      <c r="H459" s="4"/>
      <c r="I459" s="4"/>
      <c r="J459" s="4"/>
      <c r="K459" s="4"/>
      <c r="L459" s="4"/>
      <c r="M459" s="4"/>
      <c r="N459" s="4"/>
      <c r="O459" s="13"/>
      <c r="P459" s="13"/>
      <c r="Q459" s="13"/>
      <c r="R459" s="13"/>
      <c r="S459" s="4"/>
      <c r="T459" s="4"/>
      <c r="U459" s="4"/>
      <c r="V459" s="4"/>
      <c r="W459" s="4"/>
      <c r="X459" s="4"/>
      <c r="Y459" s="4"/>
      <c r="Z459" s="4"/>
    </row>
    <row r="460" spans="1:26" ht="15.75" hidden="1" customHeight="1" x14ac:dyDescent="0.25">
      <c r="A460" s="4"/>
      <c r="B460" s="4"/>
      <c r="C460" s="4"/>
      <c r="D460" s="4"/>
      <c r="E460" s="4"/>
      <c r="F460" s="4"/>
      <c r="G460" s="4"/>
      <c r="H460" s="4"/>
      <c r="I460" s="4"/>
      <c r="J460" s="4"/>
      <c r="K460" s="4"/>
      <c r="L460" s="4"/>
      <c r="M460" s="4"/>
      <c r="N460" s="4"/>
      <c r="O460" s="13"/>
      <c r="P460" s="13"/>
      <c r="Q460" s="13"/>
      <c r="R460" s="13"/>
      <c r="S460" s="4"/>
      <c r="T460" s="4"/>
      <c r="U460" s="4"/>
      <c r="V460" s="4"/>
      <c r="W460" s="4"/>
      <c r="X460" s="4"/>
      <c r="Y460" s="4"/>
      <c r="Z460" s="4"/>
    </row>
    <row r="461" spans="1:26" ht="15.75" hidden="1" customHeight="1" x14ac:dyDescent="0.25">
      <c r="A461" s="4"/>
      <c r="B461" s="4"/>
      <c r="C461" s="4"/>
      <c r="D461" s="4"/>
      <c r="E461" s="4"/>
      <c r="F461" s="4"/>
      <c r="G461" s="4"/>
      <c r="H461" s="4"/>
      <c r="I461" s="4"/>
      <c r="J461" s="4"/>
      <c r="K461" s="4"/>
      <c r="L461" s="4"/>
      <c r="M461" s="4"/>
      <c r="N461" s="4"/>
      <c r="O461" s="13"/>
      <c r="P461" s="13"/>
      <c r="Q461" s="13"/>
      <c r="R461" s="13"/>
      <c r="S461" s="4"/>
      <c r="T461" s="4"/>
      <c r="U461" s="4"/>
      <c r="V461" s="4"/>
      <c r="W461" s="4"/>
      <c r="X461" s="4"/>
      <c r="Y461" s="4"/>
      <c r="Z461" s="4"/>
    </row>
    <row r="462" spans="1:26" ht="15.75" hidden="1" customHeight="1" x14ac:dyDescent="0.25">
      <c r="A462" s="4"/>
      <c r="B462" s="4"/>
      <c r="C462" s="4"/>
      <c r="D462" s="4"/>
      <c r="E462" s="4"/>
      <c r="F462" s="4"/>
      <c r="G462" s="4"/>
      <c r="H462" s="4"/>
      <c r="I462" s="4"/>
      <c r="J462" s="4"/>
      <c r="K462" s="4"/>
      <c r="L462" s="4"/>
      <c r="M462" s="4"/>
      <c r="N462" s="4"/>
      <c r="O462" s="13"/>
      <c r="P462" s="13"/>
      <c r="Q462" s="13"/>
      <c r="R462" s="13"/>
      <c r="S462" s="4"/>
      <c r="T462" s="4"/>
      <c r="U462" s="4"/>
      <c r="V462" s="4"/>
      <c r="W462" s="4"/>
      <c r="X462" s="4"/>
      <c r="Y462" s="4"/>
      <c r="Z462" s="4"/>
    </row>
    <row r="463" spans="1:26" ht="15.75" hidden="1" customHeight="1" x14ac:dyDescent="0.25">
      <c r="A463" s="4"/>
      <c r="B463" s="4"/>
      <c r="C463" s="4"/>
      <c r="D463" s="4"/>
      <c r="E463" s="4"/>
      <c r="F463" s="4"/>
      <c r="G463" s="4"/>
      <c r="H463" s="4"/>
      <c r="I463" s="4"/>
      <c r="J463" s="4"/>
      <c r="K463" s="4"/>
      <c r="L463" s="4"/>
      <c r="M463" s="4"/>
      <c r="N463" s="4"/>
      <c r="O463" s="13"/>
      <c r="P463" s="13"/>
      <c r="Q463" s="13"/>
      <c r="R463" s="13"/>
      <c r="S463" s="4"/>
      <c r="T463" s="4"/>
      <c r="U463" s="4"/>
      <c r="V463" s="4"/>
      <c r="W463" s="4"/>
      <c r="X463" s="4"/>
      <c r="Y463" s="4"/>
      <c r="Z463" s="4"/>
    </row>
    <row r="464" spans="1:26" ht="15.75" hidden="1" customHeight="1" x14ac:dyDescent="0.25">
      <c r="A464" s="4"/>
      <c r="B464" s="4"/>
      <c r="C464" s="4"/>
      <c r="D464" s="4"/>
      <c r="E464" s="4"/>
      <c r="F464" s="4"/>
      <c r="G464" s="4"/>
      <c r="H464" s="4"/>
      <c r="I464" s="4"/>
      <c r="J464" s="4"/>
      <c r="K464" s="4"/>
      <c r="L464" s="4"/>
      <c r="M464" s="4"/>
      <c r="N464" s="4"/>
      <c r="O464" s="13"/>
      <c r="P464" s="13"/>
      <c r="Q464" s="13"/>
      <c r="R464" s="13"/>
      <c r="S464" s="4"/>
      <c r="T464" s="4"/>
      <c r="U464" s="4"/>
      <c r="V464" s="4"/>
      <c r="W464" s="4"/>
      <c r="X464" s="4"/>
      <c r="Y464" s="4"/>
      <c r="Z464" s="4"/>
    </row>
    <row r="465" spans="1:26" ht="15.75" hidden="1" customHeight="1" x14ac:dyDescent="0.25">
      <c r="A465" s="4"/>
      <c r="B465" s="4"/>
      <c r="C465" s="4"/>
      <c r="D465" s="4"/>
      <c r="E465" s="4"/>
      <c r="F465" s="4"/>
      <c r="G465" s="4"/>
      <c r="H465" s="4"/>
      <c r="I465" s="4"/>
      <c r="J465" s="4"/>
      <c r="K465" s="4"/>
      <c r="L465" s="4"/>
      <c r="M465" s="4"/>
      <c r="N465" s="4"/>
      <c r="O465" s="13"/>
      <c r="P465" s="13"/>
      <c r="Q465" s="13"/>
      <c r="R465" s="13"/>
      <c r="S465" s="4"/>
      <c r="T465" s="4"/>
      <c r="U465" s="4"/>
      <c r="V465" s="4"/>
      <c r="W465" s="4"/>
      <c r="X465" s="4"/>
      <c r="Y465" s="4"/>
      <c r="Z465" s="4"/>
    </row>
    <row r="466" spans="1:26" ht="15.75" hidden="1" customHeight="1" x14ac:dyDescent="0.25">
      <c r="A466" s="4"/>
      <c r="B466" s="4"/>
      <c r="C466" s="4"/>
      <c r="D466" s="4"/>
      <c r="E466" s="4"/>
      <c r="F466" s="4"/>
      <c r="G466" s="4"/>
      <c r="H466" s="4"/>
      <c r="I466" s="4"/>
      <c r="J466" s="4"/>
      <c r="K466" s="4"/>
      <c r="L466" s="4"/>
      <c r="M466" s="4"/>
      <c r="N466" s="4"/>
      <c r="O466" s="13"/>
      <c r="P466" s="13"/>
      <c r="Q466" s="13"/>
      <c r="R466" s="13"/>
      <c r="S466" s="4"/>
      <c r="T466" s="4"/>
      <c r="U466" s="4"/>
      <c r="V466" s="4"/>
      <c r="W466" s="4"/>
      <c r="X466" s="4"/>
      <c r="Y466" s="4"/>
      <c r="Z466" s="4"/>
    </row>
    <row r="467" spans="1:26" ht="15.75" hidden="1" customHeight="1" x14ac:dyDescent="0.25">
      <c r="A467" s="4"/>
      <c r="B467" s="4"/>
      <c r="C467" s="4"/>
      <c r="D467" s="4"/>
      <c r="E467" s="4"/>
      <c r="F467" s="4"/>
      <c r="G467" s="4"/>
      <c r="H467" s="4"/>
      <c r="I467" s="4"/>
      <c r="J467" s="4"/>
      <c r="K467" s="4"/>
      <c r="L467" s="4"/>
      <c r="M467" s="4"/>
      <c r="N467" s="4"/>
      <c r="O467" s="13"/>
      <c r="P467" s="13"/>
      <c r="Q467" s="13"/>
      <c r="R467" s="13"/>
      <c r="S467" s="4"/>
      <c r="T467" s="4"/>
      <c r="U467" s="4"/>
      <c r="V467" s="4"/>
      <c r="W467" s="4"/>
      <c r="X467" s="4"/>
      <c r="Y467" s="4"/>
      <c r="Z467" s="4"/>
    </row>
    <row r="468" spans="1:26" ht="15.75" hidden="1" customHeight="1" x14ac:dyDescent="0.25">
      <c r="A468" s="4"/>
      <c r="B468" s="4"/>
      <c r="C468" s="4"/>
      <c r="D468" s="4"/>
      <c r="E468" s="4"/>
      <c r="F468" s="4"/>
      <c r="G468" s="4"/>
      <c r="H468" s="4"/>
      <c r="I468" s="4"/>
      <c r="J468" s="4"/>
      <c r="K468" s="4"/>
      <c r="L468" s="4"/>
      <c r="M468" s="4"/>
      <c r="N468" s="4"/>
      <c r="O468" s="13"/>
      <c r="P468" s="13"/>
      <c r="Q468" s="13"/>
      <c r="R468" s="13"/>
      <c r="S468" s="4"/>
      <c r="T468" s="4"/>
      <c r="U468" s="4"/>
      <c r="V468" s="4"/>
      <c r="W468" s="4"/>
      <c r="X468" s="4"/>
      <c r="Y468" s="4"/>
      <c r="Z468" s="4"/>
    </row>
    <row r="469" spans="1:26" ht="15.75" hidden="1" customHeight="1" x14ac:dyDescent="0.25">
      <c r="A469" s="4"/>
      <c r="B469" s="4"/>
      <c r="C469" s="4"/>
      <c r="D469" s="4"/>
      <c r="E469" s="4"/>
      <c r="F469" s="4"/>
      <c r="G469" s="4"/>
      <c r="H469" s="4"/>
      <c r="I469" s="4"/>
      <c r="J469" s="4"/>
      <c r="K469" s="4"/>
      <c r="L469" s="4"/>
      <c r="M469" s="4"/>
      <c r="N469" s="4"/>
      <c r="O469" s="13"/>
      <c r="P469" s="13"/>
      <c r="Q469" s="13"/>
      <c r="R469" s="13"/>
      <c r="S469" s="4"/>
      <c r="T469" s="4"/>
      <c r="U469" s="4"/>
      <c r="V469" s="4"/>
      <c r="W469" s="4"/>
      <c r="X469" s="4"/>
      <c r="Y469" s="4"/>
      <c r="Z469" s="4"/>
    </row>
    <row r="470" spans="1:26" ht="15.75" hidden="1" customHeight="1" x14ac:dyDescent="0.25">
      <c r="A470" s="4"/>
      <c r="B470" s="4"/>
      <c r="C470" s="4"/>
      <c r="D470" s="4"/>
      <c r="E470" s="4"/>
      <c r="F470" s="4"/>
      <c r="G470" s="4"/>
      <c r="H470" s="4"/>
      <c r="I470" s="4"/>
      <c r="J470" s="4"/>
      <c r="K470" s="4"/>
      <c r="L470" s="4"/>
      <c r="M470" s="4"/>
      <c r="N470" s="4"/>
      <c r="O470" s="13"/>
      <c r="P470" s="13"/>
      <c r="Q470" s="13"/>
      <c r="R470" s="13"/>
      <c r="S470" s="4"/>
      <c r="T470" s="4"/>
      <c r="U470" s="4"/>
      <c r="V470" s="4"/>
      <c r="W470" s="4"/>
      <c r="X470" s="4"/>
      <c r="Y470" s="4"/>
      <c r="Z470" s="4"/>
    </row>
    <row r="471" spans="1:26" ht="15.75" hidden="1" customHeight="1" x14ac:dyDescent="0.25">
      <c r="A471" s="4"/>
      <c r="B471" s="4"/>
      <c r="C471" s="4"/>
      <c r="D471" s="4"/>
      <c r="E471" s="4"/>
      <c r="F471" s="4"/>
      <c r="G471" s="4"/>
      <c r="H471" s="4"/>
      <c r="I471" s="4"/>
      <c r="J471" s="4"/>
      <c r="K471" s="4"/>
      <c r="L471" s="4"/>
      <c r="M471" s="4"/>
      <c r="N471" s="4"/>
      <c r="O471" s="13"/>
      <c r="P471" s="13"/>
      <c r="Q471" s="13"/>
      <c r="R471" s="13"/>
      <c r="S471" s="4"/>
      <c r="T471" s="4"/>
      <c r="U471" s="4"/>
      <c r="V471" s="4"/>
      <c r="W471" s="4"/>
      <c r="X471" s="4"/>
      <c r="Y471" s="4"/>
      <c r="Z471" s="4"/>
    </row>
    <row r="472" spans="1:26" ht="15.75" hidden="1" customHeight="1" x14ac:dyDescent="0.25">
      <c r="A472" s="4"/>
      <c r="B472" s="4"/>
      <c r="C472" s="4"/>
      <c r="D472" s="4"/>
      <c r="E472" s="4"/>
      <c r="F472" s="4"/>
      <c r="G472" s="4"/>
      <c r="H472" s="4"/>
      <c r="I472" s="4"/>
      <c r="J472" s="4"/>
      <c r="K472" s="4"/>
      <c r="L472" s="4"/>
      <c r="M472" s="4"/>
      <c r="N472" s="4"/>
      <c r="O472" s="13"/>
      <c r="P472" s="13"/>
      <c r="Q472" s="13"/>
      <c r="R472" s="13"/>
      <c r="S472" s="4"/>
      <c r="T472" s="4"/>
      <c r="U472" s="4"/>
      <c r="V472" s="4"/>
      <c r="W472" s="4"/>
      <c r="X472" s="4"/>
      <c r="Y472" s="4"/>
      <c r="Z472" s="4"/>
    </row>
    <row r="473" spans="1:26" ht="15.75" hidden="1" customHeight="1" x14ac:dyDescent="0.25">
      <c r="A473" s="4"/>
      <c r="B473" s="4"/>
      <c r="C473" s="4"/>
      <c r="D473" s="4"/>
      <c r="E473" s="4"/>
      <c r="F473" s="4"/>
      <c r="G473" s="4"/>
      <c r="H473" s="4"/>
      <c r="I473" s="4"/>
      <c r="J473" s="4"/>
      <c r="K473" s="4"/>
      <c r="L473" s="4"/>
      <c r="M473" s="4"/>
      <c r="N473" s="4"/>
      <c r="O473" s="13"/>
      <c r="P473" s="13"/>
      <c r="Q473" s="13"/>
      <c r="R473" s="13"/>
      <c r="S473" s="4"/>
      <c r="T473" s="4"/>
      <c r="U473" s="4"/>
      <c r="V473" s="4"/>
      <c r="W473" s="4"/>
      <c r="X473" s="4"/>
      <c r="Y473" s="4"/>
      <c r="Z473" s="4"/>
    </row>
    <row r="474" spans="1:26" ht="15.75" hidden="1" customHeight="1" x14ac:dyDescent="0.25">
      <c r="A474" s="4"/>
      <c r="B474" s="4"/>
      <c r="C474" s="4"/>
      <c r="D474" s="4"/>
      <c r="E474" s="4"/>
      <c r="F474" s="4"/>
      <c r="G474" s="4"/>
      <c r="H474" s="4"/>
      <c r="I474" s="4"/>
      <c r="J474" s="4"/>
      <c r="K474" s="4"/>
      <c r="L474" s="4"/>
      <c r="M474" s="4"/>
      <c r="N474" s="4"/>
      <c r="O474" s="13"/>
      <c r="P474" s="13"/>
      <c r="Q474" s="13"/>
      <c r="R474" s="13"/>
      <c r="S474" s="4"/>
      <c r="T474" s="4"/>
      <c r="U474" s="4"/>
      <c r="V474" s="4"/>
      <c r="W474" s="4"/>
      <c r="X474" s="4"/>
      <c r="Y474" s="4"/>
      <c r="Z474" s="4"/>
    </row>
    <row r="475" spans="1:26" ht="15.75" hidden="1" customHeight="1" x14ac:dyDescent="0.25">
      <c r="A475" s="4"/>
      <c r="B475" s="4"/>
      <c r="C475" s="4"/>
      <c r="D475" s="4"/>
      <c r="E475" s="4"/>
      <c r="F475" s="4"/>
      <c r="G475" s="4"/>
      <c r="H475" s="4"/>
      <c r="I475" s="4"/>
      <c r="J475" s="4"/>
      <c r="K475" s="4"/>
      <c r="L475" s="4"/>
      <c r="M475" s="4"/>
      <c r="N475" s="4"/>
      <c r="O475" s="13"/>
      <c r="P475" s="13"/>
      <c r="Q475" s="13"/>
      <c r="R475" s="13"/>
      <c r="S475" s="4"/>
      <c r="T475" s="4"/>
      <c r="U475" s="4"/>
      <c r="V475" s="4"/>
      <c r="W475" s="4"/>
      <c r="X475" s="4"/>
      <c r="Y475" s="4"/>
      <c r="Z475" s="4"/>
    </row>
    <row r="476" spans="1:26" ht="15.75" hidden="1" customHeight="1" x14ac:dyDescent="0.25">
      <c r="A476" s="4"/>
      <c r="B476" s="4"/>
      <c r="C476" s="4"/>
      <c r="D476" s="4"/>
      <c r="E476" s="4"/>
      <c r="F476" s="4"/>
      <c r="G476" s="4"/>
      <c r="H476" s="4"/>
      <c r="I476" s="4"/>
      <c r="J476" s="4"/>
      <c r="K476" s="4"/>
      <c r="L476" s="4"/>
      <c r="M476" s="4"/>
      <c r="N476" s="4"/>
      <c r="O476" s="13"/>
      <c r="P476" s="13"/>
      <c r="Q476" s="13"/>
      <c r="R476" s="13"/>
      <c r="S476" s="4"/>
      <c r="T476" s="4"/>
      <c r="U476" s="4"/>
      <c r="V476" s="4"/>
      <c r="W476" s="4"/>
      <c r="X476" s="4"/>
      <c r="Y476" s="4"/>
      <c r="Z476" s="4"/>
    </row>
    <row r="477" spans="1:26" ht="15.75" hidden="1" customHeight="1" x14ac:dyDescent="0.25">
      <c r="A477" s="4"/>
      <c r="B477" s="4"/>
      <c r="C477" s="4"/>
      <c r="D477" s="4"/>
      <c r="E477" s="4"/>
      <c r="F477" s="4"/>
      <c r="G477" s="4"/>
      <c r="H477" s="4"/>
      <c r="I477" s="4"/>
      <c r="J477" s="4"/>
      <c r="K477" s="4"/>
      <c r="L477" s="4"/>
      <c r="M477" s="4"/>
      <c r="N477" s="4"/>
      <c r="O477" s="13"/>
      <c r="P477" s="13"/>
      <c r="Q477" s="13"/>
      <c r="R477" s="13"/>
      <c r="S477" s="4"/>
      <c r="T477" s="4"/>
      <c r="U477" s="4"/>
      <c r="V477" s="4"/>
      <c r="W477" s="4"/>
      <c r="X477" s="4"/>
      <c r="Y477" s="4"/>
      <c r="Z477" s="4"/>
    </row>
    <row r="478" spans="1:26" ht="15.75" hidden="1" customHeight="1" x14ac:dyDescent="0.25">
      <c r="A478" s="4"/>
      <c r="B478" s="4"/>
      <c r="C478" s="4"/>
      <c r="D478" s="4"/>
      <c r="E478" s="4"/>
      <c r="F478" s="4"/>
      <c r="G478" s="4"/>
      <c r="H478" s="4"/>
      <c r="I478" s="4"/>
      <c r="J478" s="4"/>
      <c r="K478" s="4"/>
      <c r="L478" s="4"/>
      <c r="M478" s="4"/>
      <c r="N478" s="4"/>
      <c r="O478" s="13"/>
      <c r="P478" s="13"/>
      <c r="Q478" s="13"/>
      <c r="R478" s="13"/>
      <c r="S478" s="4"/>
      <c r="T478" s="4"/>
      <c r="U478" s="4"/>
      <c r="V478" s="4"/>
      <c r="W478" s="4"/>
      <c r="X478" s="4"/>
      <c r="Y478" s="4"/>
      <c r="Z478" s="4"/>
    </row>
    <row r="479" spans="1:26" ht="15.75" hidden="1" customHeight="1" x14ac:dyDescent="0.25">
      <c r="A479" s="4"/>
      <c r="B479" s="4"/>
      <c r="C479" s="4"/>
      <c r="D479" s="4"/>
      <c r="E479" s="4"/>
      <c r="F479" s="4"/>
      <c r="G479" s="4"/>
      <c r="H479" s="4"/>
      <c r="I479" s="4"/>
      <c r="J479" s="4"/>
      <c r="K479" s="4"/>
      <c r="L479" s="4"/>
      <c r="M479" s="4"/>
      <c r="N479" s="4"/>
      <c r="O479" s="13"/>
      <c r="P479" s="13"/>
      <c r="Q479" s="13"/>
      <c r="R479" s="13"/>
      <c r="S479" s="4"/>
      <c r="T479" s="4"/>
      <c r="U479" s="4"/>
      <c r="V479" s="4"/>
      <c r="W479" s="4"/>
      <c r="X479" s="4"/>
      <c r="Y479" s="4"/>
      <c r="Z479" s="4"/>
    </row>
    <row r="480" spans="1:26" ht="15.75" hidden="1" customHeight="1" x14ac:dyDescent="0.25">
      <c r="A480" s="4"/>
      <c r="B480" s="4"/>
      <c r="C480" s="4"/>
      <c r="D480" s="4"/>
      <c r="E480" s="4"/>
      <c r="F480" s="4"/>
      <c r="G480" s="4"/>
      <c r="H480" s="4"/>
      <c r="I480" s="4"/>
      <c r="J480" s="4"/>
      <c r="K480" s="4"/>
      <c r="L480" s="4"/>
      <c r="M480" s="4"/>
      <c r="N480" s="4"/>
      <c r="O480" s="13"/>
      <c r="P480" s="13"/>
      <c r="Q480" s="13"/>
      <c r="R480" s="13"/>
      <c r="S480" s="4"/>
      <c r="T480" s="4"/>
      <c r="U480" s="4"/>
      <c r="V480" s="4"/>
      <c r="W480" s="4"/>
      <c r="X480" s="4"/>
      <c r="Y480" s="4"/>
      <c r="Z480" s="4"/>
    </row>
    <row r="481" spans="1:26" ht="15.75" hidden="1" customHeight="1" x14ac:dyDescent="0.25">
      <c r="A481" s="4"/>
      <c r="B481" s="4"/>
      <c r="C481" s="4"/>
      <c r="D481" s="4"/>
      <c r="E481" s="4"/>
      <c r="F481" s="4"/>
      <c r="G481" s="4"/>
      <c r="H481" s="4"/>
      <c r="I481" s="4"/>
      <c r="J481" s="4"/>
      <c r="K481" s="4"/>
      <c r="L481" s="4"/>
      <c r="M481" s="4"/>
      <c r="N481" s="4"/>
      <c r="O481" s="13"/>
      <c r="P481" s="13"/>
      <c r="Q481" s="13"/>
      <c r="R481" s="13"/>
      <c r="S481" s="4"/>
      <c r="T481" s="4"/>
      <c r="U481" s="4"/>
      <c r="V481" s="4"/>
      <c r="W481" s="4"/>
      <c r="X481" s="4"/>
      <c r="Y481" s="4"/>
      <c r="Z481" s="4"/>
    </row>
    <row r="482" spans="1:26" ht="15.75" hidden="1" customHeight="1" x14ac:dyDescent="0.25">
      <c r="A482" s="4"/>
      <c r="B482" s="4"/>
      <c r="C482" s="4"/>
      <c r="D482" s="4"/>
      <c r="E482" s="4"/>
      <c r="F482" s="4"/>
      <c r="G482" s="4"/>
      <c r="H482" s="4"/>
      <c r="I482" s="4"/>
      <c r="J482" s="4"/>
      <c r="K482" s="4"/>
      <c r="L482" s="4"/>
      <c r="M482" s="4"/>
      <c r="N482" s="4"/>
      <c r="O482" s="13"/>
      <c r="P482" s="13"/>
      <c r="Q482" s="13"/>
      <c r="R482" s="13"/>
      <c r="S482" s="4"/>
      <c r="T482" s="4"/>
      <c r="U482" s="4"/>
      <c r="V482" s="4"/>
      <c r="W482" s="4"/>
      <c r="X482" s="4"/>
      <c r="Y482" s="4"/>
      <c r="Z482" s="4"/>
    </row>
    <row r="483" spans="1:26" ht="15.75" hidden="1" customHeight="1" x14ac:dyDescent="0.25">
      <c r="A483" s="4"/>
      <c r="B483" s="4"/>
      <c r="C483" s="4"/>
      <c r="D483" s="4"/>
      <c r="E483" s="4"/>
      <c r="F483" s="4"/>
      <c r="G483" s="4"/>
      <c r="H483" s="4"/>
      <c r="I483" s="4"/>
      <c r="J483" s="4"/>
      <c r="K483" s="4"/>
      <c r="L483" s="4"/>
      <c r="M483" s="4"/>
      <c r="N483" s="4"/>
      <c r="O483" s="13"/>
      <c r="P483" s="13"/>
      <c r="Q483" s="13"/>
      <c r="R483" s="13"/>
      <c r="S483" s="4"/>
      <c r="T483" s="4"/>
      <c r="U483" s="4"/>
      <c r="V483" s="4"/>
      <c r="W483" s="4"/>
      <c r="X483" s="4"/>
      <c r="Y483" s="4"/>
      <c r="Z483" s="4"/>
    </row>
    <row r="484" spans="1:26" ht="15.75" hidden="1" customHeight="1" x14ac:dyDescent="0.25">
      <c r="A484" s="4"/>
      <c r="B484" s="4"/>
      <c r="C484" s="4"/>
      <c r="D484" s="4"/>
      <c r="E484" s="4"/>
      <c r="F484" s="4"/>
      <c r="G484" s="4"/>
      <c r="H484" s="4"/>
      <c r="I484" s="4"/>
      <c r="J484" s="4"/>
      <c r="K484" s="4"/>
      <c r="L484" s="4"/>
      <c r="M484" s="4"/>
      <c r="N484" s="4"/>
      <c r="O484" s="13"/>
      <c r="P484" s="13"/>
      <c r="Q484" s="13"/>
      <c r="R484" s="13"/>
      <c r="S484" s="4"/>
      <c r="T484" s="4"/>
      <c r="U484" s="4"/>
      <c r="V484" s="4"/>
      <c r="W484" s="4"/>
      <c r="X484" s="4"/>
      <c r="Y484" s="4"/>
      <c r="Z484" s="4"/>
    </row>
    <row r="485" spans="1:26" ht="15.75" hidden="1" customHeight="1" x14ac:dyDescent="0.25">
      <c r="A485" s="4"/>
      <c r="B485" s="4"/>
      <c r="C485" s="4"/>
      <c r="D485" s="4"/>
      <c r="E485" s="4"/>
      <c r="F485" s="4"/>
      <c r="G485" s="4"/>
      <c r="H485" s="4"/>
      <c r="I485" s="4"/>
      <c r="J485" s="4"/>
      <c r="K485" s="4"/>
      <c r="L485" s="4"/>
      <c r="M485" s="4"/>
      <c r="N485" s="4"/>
      <c r="O485" s="13"/>
      <c r="P485" s="13"/>
      <c r="Q485" s="13"/>
      <c r="R485" s="13"/>
      <c r="S485" s="4"/>
      <c r="T485" s="4"/>
      <c r="U485" s="4"/>
      <c r="V485" s="4"/>
      <c r="W485" s="4"/>
      <c r="X485" s="4"/>
      <c r="Y485" s="4"/>
      <c r="Z485" s="4"/>
    </row>
    <row r="486" spans="1:26" ht="15.75" hidden="1" customHeight="1" x14ac:dyDescent="0.25">
      <c r="A486" s="4"/>
      <c r="B486" s="4"/>
      <c r="C486" s="4"/>
      <c r="D486" s="4"/>
      <c r="E486" s="4"/>
      <c r="F486" s="4"/>
      <c r="G486" s="4"/>
      <c r="H486" s="4"/>
      <c r="I486" s="4"/>
      <c r="J486" s="4"/>
      <c r="K486" s="4"/>
      <c r="L486" s="4"/>
      <c r="M486" s="4"/>
      <c r="N486" s="4"/>
      <c r="O486" s="13"/>
      <c r="P486" s="13"/>
      <c r="Q486" s="13"/>
      <c r="R486" s="13"/>
      <c r="S486" s="4"/>
      <c r="T486" s="4"/>
      <c r="U486" s="4"/>
      <c r="V486" s="4"/>
      <c r="W486" s="4"/>
      <c r="X486" s="4"/>
      <c r="Y486" s="4"/>
      <c r="Z486" s="4"/>
    </row>
    <row r="487" spans="1:26" ht="15.75" hidden="1" customHeight="1" x14ac:dyDescent="0.25">
      <c r="A487" s="4"/>
      <c r="B487" s="4"/>
      <c r="C487" s="4"/>
      <c r="D487" s="4"/>
      <c r="E487" s="4"/>
      <c r="F487" s="4"/>
      <c r="G487" s="4"/>
      <c r="H487" s="4"/>
      <c r="I487" s="4"/>
      <c r="J487" s="4"/>
      <c r="K487" s="4"/>
      <c r="L487" s="4"/>
      <c r="M487" s="4"/>
      <c r="N487" s="4"/>
      <c r="O487" s="13"/>
      <c r="P487" s="13"/>
      <c r="Q487" s="13"/>
      <c r="R487" s="13"/>
      <c r="S487" s="4"/>
      <c r="T487" s="4"/>
      <c r="U487" s="4"/>
      <c r="V487" s="4"/>
      <c r="W487" s="4"/>
      <c r="X487" s="4"/>
      <c r="Y487" s="4"/>
      <c r="Z487" s="4"/>
    </row>
    <row r="488" spans="1:26" ht="15.75" hidden="1" customHeight="1" x14ac:dyDescent="0.25">
      <c r="A488" s="4"/>
      <c r="B488" s="4"/>
      <c r="C488" s="4"/>
      <c r="D488" s="4"/>
      <c r="E488" s="4"/>
      <c r="F488" s="4"/>
      <c r="G488" s="4"/>
      <c r="H488" s="4"/>
      <c r="I488" s="4"/>
      <c r="J488" s="4"/>
      <c r="K488" s="4"/>
      <c r="L488" s="4"/>
      <c r="M488" s="4"/>
      <c r="N488" s="4"/>
      <c r="O488" s="13"/>
      <c r="P488" s="13"/>
      <c r="Q488" s="13"/>
      <c r="R488" s="13"/>
      <c r="S488" s="4"/>
      <c r="T488" s="4"/>
      <c r="U488" s="4"/>
      <c r="V488" s="4"/>
      <c r="W488" s="4"/>
      <c r="X488" s="4"/>
      <c r="Y488" s="4"/>
      <c r="Z488" s="4"/>
    </row>
    <row r="489" spans="1:26" ht="15.75" hidden="1" customHeight="1" x14ac:dyDescent="0.25">
      <c r="A489" s="4"/>
      <c r="B489" s="4"/>
      <c r="C489" s="4"/>
      <c r="D489" s="4"/>
      <c r="E489" s="4"/>
      <c r="F489" s="4"/>
      <c r="G489" s="4"/>
      <c r="H489" s="4"/>
      <c r="I489" s="4"/>
      <c r="J489" s="4"/>
      <c r="K489" s="4"/>
      <c r="L489" s="4"/>
      <c r="M489" s="4"/>
      <c r="N489" s="4"/>
      <c r="O489" s="13"/>
      <c r="P489" s="13"/>
      <c r="Q489" s="13"/>
      <c r="R489" s="13"/>
      <c r="S489" s="4"/>
      <c r="T489" s="4"/>
      <c r="U489" s="4"/>
      <c r="V489" s="4"/>
      <c r="W489" s="4"/>
      <c r="X489" s="4"/>
      <c r="Y489" s="4"/>
      <c r="Z489" s="4"/>
    </row>
    <row r="490" spans="1:26" ht="15.75" hidden="1" customHeight="1" x14ac:dyDescent="0.25">
      <c r="A490" s="4"/>
      <c r="B490" s="4"/>
      <c r="C490" s="4"/>
      <c r="D490" s="4"/>
      <c r="E490" s="4"/>
      <c r="F490" s="4"/>
      <c r="G490" s="4"/>
      <c r="H490" s="4"/>
      <c r="I490" s="4"/>
      <c r="J490" s="4"/>
      <c r="K490" s="4"/>
      <c r="L490" s="4"/>
      <c r="M490" s="4"/>
      <c r="N490" s="4"/>
      <c r="O490" s="13"/>
      <c r="P490" s="13"/>
      <c r="Q490" s="13"/>
      <c r="R490" s="13"/>
      <c r="S490" s="4"/>
      <c r="T490" s="4"/>
      <c r="U490" s="4"/>
      <c r="V490" s="4"/>
      <c r="W490" s="4"/>
      <c r="X490" s="4"/>
      <c r="Y490" s="4"/>
      <c r="Z490" s="4"/>
    </row>
    <row r="491" spans="1:26" ht="15.75" hidden="1" customHeight="1" x14ac:dyDescent="0.25">
      <c r="A491" s="4"/>
      <c r="B491" s="4"/>
      <c r="C491" s="4"/>
      <c r="D491" s="4"/>
      <c r="E491" s="4"/>
      <c r="F491" s="4"/>
      <c r="G491" s="4"/>
      <c r="H491" s="4"/>
      <c r="I491" s="4"/>
      <c r="J491" s="4"/>
      <c r="K491" s="4"/>
      <c r="L491" s="4"/>
      <c r="M491" s="4"/>
      <c r="N491" s="4"/>
      <c r="O491" s="13"/>
      <c r="P491" s="13"/>
      <c r="Q491" s="13"/>
      <c r="R491" s="13"/>
      <c r="S491" s="4"/>
      <c r="T491" s="4"/>
      <c r="U491" s="4"/>
      <c r="V491" s="4"/>
      <c r="W491" s="4"/>
      <c r="X491" s="4"/>
      <c r="Y491" s="4"/>
      <c r="Z491" s="4"/>
    </row>
    <row r="492" spans="1:26" ht="15.75" hidden="1" customHeight="1" x14ac:dyDescent="0.25">
      <c r="A492" s="4"/>
      <c r="B492" s="4"/>
      <c r="C492" s="4"/>
      <c r="D492" s="4"/>
      <c r="E492" s="4"/>
      <c r="F492" s="4"/>
      <c r="G492" s="4"/>
      <c r="H492" s="4"/>
      <c r="I492" s="4"/>
      <c r="J492" s="4"/>
      <c r="K492" s="4"/>
      <c r="L492" s="4"/>
      <c r="M492" s="4"/>
      <c r="N492" s="4"/>
      <c r="O492" s="13"/>
      <c r="P492" s="13"/>
      <c r="Q492" s="13"/>
      <c r="R492" s="13"/>
      <c r="S492" s="4"/>
      <c r="T492" s="4"/>
      <c r="U492" s="4"/>
      <c r="V492" s="4"/>
      <c r="W492" s="4"/>
      <c r="X492" s="4"/>
      <c r="Y492" s="4"/>
      <c r="Z492" s="4"/>
    </row>
    <row r="493" spans="1:26" ht="15.75" hidden="1" customHeight="1" x14ac:dyDescent="0.25">
      <c r="A493" s="4"/>
      <c r="B493" s="4"/>
      <c r="C493" s="4"/>
      <c r="D493" s="4"/>
      <c r="E493" s="4"/>
      <c r="F493" s="4"/>
      <c r="G493" s="4"/>
      <c r="H493" s="4"/>
      <c r="I493" s="4"/>
      <c r="J493" s="4"/>
      <c r="K493" s="4"/>
      <c r="L493" s="4"/>
      <c r="M493" s="4"/>
      <c r="N493" s="4"/>
      <c r="O493" s="13"/>
      <c r="P493" s="13"/>
      <c r="Q493" s="13"/>
      <c r="R493" s="13"/>
      <c r="S493" s="4"/>
      <c r="T493" s="4"/>
      <c r="U493" s="4"/>
      <c r="V493" s="4"/>
      <c r="W493" s="4"/>
      <c r="X493" s="4"/>
      <c r="Y493" s="4"/>
      <c r="Z493" s="4"/>
    </row>
    <row r="494" spans="1:26" ht="15.75" hidden="1" customHeight="1" x14ac:dyDescent="0.25">
      <c r="A494" s="4"/>
      <c r="B494" s="4"/>
      <c r="C494" s="4"/>
      <c r="D494" s="4"/>
      <c r="E494" s="4"/>
      <c r="F494" s="4"/>
      <c r="G494" s="4"/>
      <c r="H494" s="4"/>
      <c r="I494" s="4"/>
      <c r="J494" s="4"/>
      <c r="K494" s="4"/>
      <c r="L494" s="4"/>
      <c r="M494" s="4"/>
      <c r="N494" s="4"/>
      <c r="O494" s="13"/>
      <c r="P494" s="13"/>
      <c r="Q494" s="13"/>
      <c r="R494" s="13"/>
      <c r="S494" s="4"/>
      <c r="T494" s="4"/>
      <c r="U494" s="4"/>
      <c r="V494" s="4"/>
      <c r="W494" s="4"/>
      <c r="X494" s="4"/>
      <c r="Y494" s="4"/>
      <c r="Z494" s="4"/>
    </row>
    <row r="495" spans="1:26" ht="15.75" hidden="1" customHeight="1" x14ac:dyDescent="0.25">
      <c r="A495" s="4"/>
      <c r="B495" s="4"/>
      <c r="C495" s="4"/>
      <c r="D495" s="4"/>
      <c r="E495" s="4"/>
      <c r="F495" s="4"/>
      <c r="G495" s="4"/>
      <c r="H495" s="4"/>
      <c r="I495" s="4"/>
      <c r="J495" s="4"/>
      <c r="K495" s="4"/>
      <c r="L495" s="4"/>
      <c r="M495" s="4"/>
      <c r="N495" s="4"/>
      <c r="O495" s="13"/>
      <c r="P495" s="13"/>
      <c r="Q495" s="13"/>
      <c r="R495" s="13"/>
      <c r="S495" s="4"/>
      <c r="T495" s="4"/>
      <c r="U495" s="4"/>
      <c r="V495" s="4"/>
      <c r="W495" s="4"/>
      <c r="X495" s="4"/>
      <c r="Y495" s="4"/>
      <c r="Z495" s="4"/>
    </row>
    <row r="496" spans="1:26" ht="15.75" hidden="1" customHeight="1" x14ac:dyDescent="0.25">
      <c r="A496" s="4"/>
      <c r="B496" s="4"/>
      <c r="C496" s="4"/>
      <c r="D496" s="4"/>
      <c r="E496" s="4"/>
      <c r="F496" s="4"/>
      <c r="G496" s="4"/>
      <c r="H496" s="4"/>
      <c r="I496" s="4"/>
      <c r="J496" s="4"/>
      <c r="K496" s="4"/>
      <c r="L496" s="4"/>
      <c r="M496" s="4"/>
      <c r="N496" s="4"/>
      <c r="O496" s="13"/>
      <c r="P496" s="13"/>
      <c r="Q496" s="13"/>
      <c r="R496" s="13"/>
      <c r="S496" s="4"/>
      <c r="T496" s="4"/>
      <c r="U496" s="4"/>
      <c r="V496" s="4"/>
      <c r="W496" s="4"/>
      <c r="X496" s="4"/>
      <c r="Y496" s="4"/>
      <c r="Z496" s="4"/>
    </row>
    <row r="497" spans="1:26" ht="15.75" hidden="1" customHeight="1" x14ac:dyDescent="0.25">
      <c r="A497" s="4"/>
      <c r="B497" s="4"/>
      <c r="C497" s="4"/>
      <c r="D497" s="4"/>
      <c r="E497" s="4"/>
      <c r="F497" s="4"/>
      <c r="G497" s="4"/>
      <c r="H497" s="4"/>
      <c r="I497" s="4"/>
      <c r="J497" s="4"/>
      <c r="K497" s="4"/>
      <c r="L497" s="4"/>
      <c r="M497" s="4"/>
      <c r="N497" s="4"/>
      <c r="O497" s="13"/>
      <c r="P497" s="13"/>
      <c r="Q497" s="13"/>
      <c r="R497" s="13"/>
      <c r="S497" s="4"/>
      <c r="T497" s="4"/>
      <c r="U497" s="4"/>
      <c r="V497" s="4"/>
      <c r="W497" s="4"/>
      <c r="X497" s="4"/>
      <c r="Y497" s="4"/>
      <c r="Z497" s="4"/>
    </row>
    <row r="498" spans="1:26" ht="15.75" hidden="1" customHeight="1" x14ac:dyDescent="0.25">
      <c r="A498" s="4"/>
      <c r="B498" s="4"/>
      <c r="C498" s="4"/>
      <c r="D498" s="4"/>
      <c r="E498" s="4"/>
      <c r="F498" s="4"/>
      <c r="G498" s="4"/>
      <c r="H498" s="4"/>
      <c r="I498" s="4"/>
      <c r="J498" s="4"/>
      <c r="K498" s="4"/>
      <c r="L498" s="4"/>
      <c r="M498" s="4"/>
      <c r="N498" s="4"/>
      <c r="O498" s="13"/>
      <c r="P498" s="13"/>
      <c r="Q498" s="13"/>
      <c r="R498" s="13"/>
      <c r="S498" s="4"/>
      <c r="T498" s="4"/>
      <c r="U498" s="4"/>
      <c r="V498" s="4"/>
      <c r="W498" s="4"/>
      <c r="X498" s="4"/>
      <c r="Y498" s="4"/>
      <c r="Z498" s="4"/>
    </row>
    <row r="499" spans="1:26" ht="15.75" hidden="1" customHeight="1" x14ac:dyDescent="0.25">
      <c r="A499" s="4"/>
      <c r="B499" s="4"/>
      <c r="C499" s="4"/>
      <c r="D499" s="4"/>
      <c r="E499" s="4"/>
      <c r="F499" s="4"/>
      <c r="G499" s="4"/>
      <c r="H499" s="4"/>
      <c r="I499" s="4"/>
      <c r="J499" s="4"/>
      <c r="K499" s="4"/>
      <c r="L499" s="4"/>
      <c r="M499" s="4"/>
      <c r="N499" s="4"/>
      <c r="O499" s="13"/>
      <c r="P499" s="13"/>
      <c r="Q499" s="13"/>
      <c r="R499" s="13"/>
      <c r="S499" s="4"/>
      <c r="T499" s="4"/>
      <c r="U499" s="4"/>
      <c r="V499" s="4"/>
      <c r="W499" s="4"/>
      <c r="X499" s="4"/>
      <c r="Y499" s="4"/>
      <c r="Z499" s="4"/>
    </row>
    <row r="500" spans="1:26" ht="15.75" hidden="1" customHeight="1" x14ac:dyDescent="0.25">
      <c r="A500" s="4"/>
      <c r="B500" s="4"/>
      <c r="C500" s="4"/>
      <c r="D500" s="4"/>
      <c r="E500" s="4"/>
      <c r="F500" s="4"/>
      <c r="G500" s="4"/>
      <c r="H500" s="4"/>
      <c r="I500" s="4"/>
      <c r="J500" s="4"/>
      <c r="K500" s="4"/>
      <c r="L500" s="4"/>
      <c r="M500" s="4"/>
      <c r="N500" s="4"/>
      <c r="O500" s="13"/>
      <c r="P500" s="13"/>
      <c r="Q500" s="13"/>
      <c r="R500" s="13"/>
      <c r="S500" s="4"/>
      <c r="T500" s="4"/>
      <c r="U500" s="4"/>
      <c r="V500" s="4"/>
      <c r="W500" s="4"/>
      <c r="X500" s="4"/>
      <c r="Y500" s="4"/>
      <c r="Z500" s="4"/>
    </row>
    <row r="501" spans="1:26" ht="15.75" hidden="1" customHeight="1" x14ac:dyDescent="0.25">
      <c r="A501" s="4"/>
      <c r="B501" s="4"/>
      <c r="C501" s="4"/>
      <c r="D501" s="4"/>
      <c r="E501" s="4"/>
      <c r="F501" s="4"/>
      <c r="G501" s="4"/>
      <c r="H501" s="4"/>
      <c r="I501" s="4"/>
      <c r="J501" s="4"/>
      <c r="K501" s="4"/>
      <c r="L501" s="4"/>
      <c r="M501" s="4"/>
      <c r="N501" s="4"/>
      <c r="O501" s="13"/>
      <c r="P501" s="13"/>
      <c r="Q501" s="13"/>
      <c r="R501" s="13"/>
      <c r="S501" s="4"/>
      <c r="T501" s="4"/>
      <c r="U501" s="4"/>
      <c r="V501" s="4"/>
      <c r="W501" s="4"/>
      <c r="X501" s="4"/>
      <c r="Y501" s="4"/>
      <c r="Z501" s="4"/>
    </row>
    <row r="502" spans="1:26" ht="15.75" hidden="1" customHeight="1" x14ac:dyDescent="0.25">
      <c r="A502" s="4"/>
      <c r="B502" s="4"/>
      <c r="C502" s="4"/>
      <c r="D502" s="4"/>
      <c r="E502" s="4"/>
      <c r="F502" s="4"/>
      <c r="G502" s="4"/>
      <c r="H502" s="4"/>
      <c r="I502" s="4"/>
      <c r="J502" s="4"/>
      <c r="K502" s="4"/>
      <c r="L502" s="4"/>
      <c r="M502" s="4"/>
      <c r="N502" s="4"/>
      <c r="O502" s="13"/>
      <c r="P502" s="13"/>
      <c r="Q502" s="13"/>
      <c r="R502" s="13"/>
      <c r="S502" s="4"/>
      <c r="T502" s="4"/>
      <c r="U502" s="4"/>
      <c r="V502" s="4"/>
      <c r="W502" s="4"/>
      <c r="X502" s="4"/>
      <c r="Y502" s="4"/>
      <c r="Z502" s="4"/>
    </row>
    <row r="503" spans="1:26" ht="15.75" hidden="1" customHeight="1" x14ac:dyDescent="0.25">
      <c r="A503" s="4"/>
      <c r="B503" s="4"/>
      <c r="C503" s="4"/>
      <c r="D503" s="4"/>
      <c r="E503" s="4"/>
      <c r="F503" s="4"/>
      <c r="G503" s="4"/>
      <c r="H503" s="4"/>
      <c r="I503" s="4"/>
      <c r="J503" s="4"/>
      <c r="K503" s="4"/>
      <c r="L503" s="4"/>
      <c r="M503" s="4"/>
      <c r="N503" s="4"/>
      <c r="O503" s="13"/>
      <c r="P503" s="13"/>
      <c r="Q503" s="13"/>
      <c r="R503" s="13"/>
      <c r="S503" s="4"/>
      <c r="T503" s="4"/>
      <c r="U503" s="4"/>
      <c r="V503" s="4"/>
      <c r="W503" s="4"/>
      <c r="X503" s="4"/>
      <c r="Y503" s="4"/>
      <c r="Z503" s="4"/>
    </row>
    <row r="504" spans="1:26" ht="15.75" hidden="1" customHeight="1" x14ac:dyDescent="0.25">
      <c r="A504" s="4"/>
      <c r="B504" s="4"/>
      <c r="C504" s="4"/>
      <c r="D504" s="4"/>
      <c r="E504" s="4"/>
      <c r="F504" s="4"/>
      <c r="G504" s="4"/>
      <c r="H504" s="4"/>
      <c r="I504" s="4"/>
      <c r="J504" s="4"/>
      <c r="K504" s="4"/>
      <c r="L504" s="4"/>
      <c r="M504" s="4"/>
      <c r="N504" s="4"/>
      <c r="O504" s="13"/>
      <c r="P504" s="13"/>
      <c r="Q504" s="13"/>
      <c r="R504" s="13"/>
      <c r="S504" s="4"/>
      <c r="T504" s="4"/>
      <c r="U504" s="4"/>
      <c r="V504" s="4"/>
      <c r="W504" s="4"/>
      <c r="X504" s="4"/>
      <c r="Y504" s="4"/>
      <c r="Z504" s="4"/>
    </row>
    <row r="505" spans="1:26" ht="15.75" hidden="1" customHeight="1" x14ac:dyDescent="0.25">
      <c r="A505" s="4"/>
      <c r="B505" s="4"/>
      <c r="C505" s="4"/>
      <c r="D505" s="4"/>
      <c r="E505" s="4"/>
      <c r="F505" s="4"/>
      <c r="G505" s="4"/>
      <c r="H505" s="4"/>
      <c r="I505" s="4"/>
      <c r="J505" s="4"/>
      <c r="K505" s="4"/>
      <c r="L505" s="4"/>
      <c r="M505" s="4"/>
      <c r="N505" s="4"/>
      <c r="O505" s="13"/>
      <c r="P505" s="13"/>
      <c r="Q505" s="13"/>
      <c r="R505" s="13"/>
      <c r="S505" s="4"/>
      <c r="T505" s="4"/>
      <c r="U505" s="4"/>
      <c r="V505" s="4"/>
      <c r="W505" s="4"/>
      <c r="X505" s="4"/>
      <c r="Y505" s="4"/>
      <c r="Z505" s="4"/>
    </row>
    <row r="506" spans="1:26" ht="15.75" hidden="1" customHeight="1" x14ac:dyDescent="0.25">
      <c r="A506" s="4"/>
      <c r="B506" s="4"/>
      <c r="C506" s="4"/>
      <c r="D506" s="4"/>
      <c r="E506" s="4"/>
      <c r="F506" s="4"/>
      <c r="G506" s="4"/>
      <c r="H506" s="4"/>
      <c r="I506" s="4"/>
      <c r="J506" s="4"/>
      <c r="K506" s="4"/>
      <c r="L506" s="4"/>
      <c r="M506" s="4"/>
      <c r="N506" s="4"/>
      <c r="O506" s="13"/>
      <c r="P506" s="13"/>
      <c r="Q506" s="13"/>
      <c r="R506" s="13"/>
      <c r="S506" s="4"/>
      <c r="T506" s="4"/>
      <c r="U506" s="4"/>
      <c r="V506" s="4"/>
      <c r="W506" s="4"/>
      <c r="X506" s="4"/>
      <c r="Y506" s="4"/>
      <c r="Z506" s="4"/>
    </row>
    <row r="507" spans="1:26" ht="15.75" hidden="1" customHeight="1" x14ac:dyDescent="0.25">
      <c r="A507" s="4"/>
      <c r="B507" s="4"/>
      <c r="C507" s="4"/>
      <c r="D507" s="4"/>
      <c r="E507" s="4"/>
      <c r="F507" s="4"/>
      <c r="G507" s="4"/>
      <c r="H507" s="4"/>
      <c r="I507" s="4"/>
      <c r="J507" s="4"/>
      <c r="K507" s="4"/>
      <c r="L507" s="4"/>
      <c r="M507" s="4"/>
      <c r="N507" s="4"/>
      <c r="O507" s="13"/>
      <c r="P507" s="13"/>
      <c r="Q507" s="13"/>
      <c r="R507" s="13"/>
      <c r="S507" s="4"/>
      <c r="T507" s="4"/>
      <c r="U507" s="4"/>
      <c r="V507" s="4"/>
      <c r="W507" s="4"/>
      <c r="X507" s="4"/>
      <c r="Y507" s="4"/>
      <c r="Z507" s="4"/>
    </row>
    <row r="508" spans="1:26" ht="15.75" hidden="1" customHeight="1" x14ac:dyDescent="0.25">
      <c r="A508" s="4"/>
      <c r="B508" s="4"/>
      <c r="C508" s="4"/>
      <c r="D508" s="4"/>
      <c r="E508" s="4"/>
      <c r="F508" s="4"/>
      <c r="G508" s="4"/>
      <c r="H508" s="4"/>
      <c r="I508" s="4"/>
      <c r="J508" s="4"/>
      <c r="K508" s="4"/>
      <c r="L508" s="4"/>
      <c r="M508" s="4"/>
      <c r="N508" s="4"/>
      <c r="O508" s="13"/>
      <c r="P508" s="13"/>
      <c r="Q508" s="13"/>
      <c r="R508" s="13"/>
      <c r="S508" s="4"/>
      <c r="T508" s="4"/>
      <c r="U508" s="4"/>
      <c r="V508" s="4"/>
      <c r="W508" s="4"/>
      <c r="X508" s="4"/>
      <c r="Y508" s="4"/>
      <c r="Z508" s="4"/>
    </row>
    <row r="509" spans="1:26" ht="15.75" hidden="1" customHeight="1" x14ac:dyDescent="0.25">
      <c r="A509" s="4"/>
      <c r="B509" s="4"/>
      <c r="C509" s="4"/>
      <c r="D509" s="4"/>
      <c r="E509" s="4"/>
      <c r="F509" s="4"/>
      <c r="G509" s="4"/>
      <c r="H509" s="4"/>
      <c r="I509" s="4"/>
      <c r="J509" s="4"/>
      <c r="K509" s="4"/>
      <c r="L509" s="4"/>
      <c r="M509" s="4"/>
      <c r="N509" s="4"/>
      <c r="O509" s="13"/>
      <c r="P509" s="13"/>
      <c r="Q509" s="13"/>
      <c r="R509" s="13"/>
      <c r="S509" s="4"/>
      <c r="T509" s="4"/>
      <c r="U509" s="4"/>
      <c r="V509" s="4"/>
      <c r="W509" s="4"/>
      <c r="X509" s="4"/>
      <c r="Y509" s="4"/>
      <c r="Z509" s="4"/>
    </row>
    <row r="510" spans="1:26" ht="15.75" hidden="1" customHeight="1" x14ac:dyDescent="0.25">
      <c r="A510" s="4"/>
      <c r="B510" s="4"/>
      <c r="C510" s="4"/>
      <c r="D510" s="4"/>
      <c r="E510" s="4"/>
      <c r="F510" s="4"/>
      <c r="G510" s="4"/>
      <c r="H510" s="4"/>
      <c r="I510" s="4"/>
      <c r="J510" s="4"/>
      <c r="K510" s="4"/>
      <c r="L510" s="4"/>
      <c r="M510" s="4"/>
      <c r="N510" s="4"/>
      <c r="O510" s="13"/>
      <c r="P510" s="13"/>
      <c r="Q510" s="13"/>
      <c r="R510" s="13"/>
      <c r="S510" s="4"/>
      <c r="T510" s="4"/>
      <c r="U510" s="4"/>
      <c r="V510" s="4"/>
      <c r="W510" s="4"/>
      <c r="X510" s="4"/>
      <c r="Y510" s="4"/>
      <c r="Z510" s="4"/>
    </row>
    <row r="511" spans="1:26" ht="15.75" hidden="1" customHeight="1" x14ac:dyDescent="0.25">
      <c r="A511" s="4"/>
      <c r="B511" s="4"/>
      <c r="C511" s="4"/>
      <c r="D511" s="4"/>
      <c r="E511" s="4"/>
      <c r="F511" s="4"/>
      <c r="G511" s="4"/>
      <c r="H511" s="4"/>
      <c r="I511" s="4"/>
      <c r="J511" s="4"/>
      <c r="K511" s="4"/>
      <c r="L511" s="4"/>
      <c r="M511" s="4"/>
      <c r="N511" s="4"/>
      <c r="O511" s="13"/>
      <c r="P511" s="13"/>
      <c r="Q511" s="13"/>
      <c r="R511" s="13"/>
      <c r="S511" s="4"/>
      <c r="T511" s="4"/>
      <c r="U511" s="4"/>
      <c r="V511" s="4"/>
      <c r="W511" s="4"/>
      <c r="X511" s="4"/>
      <c r="Y511" s="4"/>
      <c r="Z511" s="4"/>
    </row>
    <row r="512" spans="1:26" ht="15.75" hidden="1" customHeight="1" x14ac:dyDescent="0.25">
      <c r="A512" s="4"/>
      <c r="B512" s="4"/>
      <c r="C512" s="4"/>
      <c r="D512" s="4"/>
      <c r="E512" s="4"/>
      <c r="F512" s="4"/>
      <c r="G512" s="4"/>
      <c r="H512" s="4"/>
      <c r="I512" s="4"/>
      <c r="J512" s="4"/>
      <c r="K512" s="4"/>
      <c r="L512" s="4"/>
      <c r="M512" s="4"/>
      <c r="N512" s="4"/>
      <c r="O512" s="13"/>
      <c r="P512" s="13"/>
      <c r="Q512" s="13"/>
      <c r="R512" s="13"/>
      <c r="S512" s="4"/>
      <c r="T512" s="4"/>
      <c r="U512" s="4"/>
      <c r="V512" s="4"/>
      <c r="W512" s="4"/>
      <c r="X512" s="4"/>
      <c r="Y512" s="4"/>
      <c r="Z512" s="4"/>
    </row>
    <row r="513" spans="1:26" ht="15.75" hidden="1" customHeight="1" x14ac:dyDescent="0.25">
      <c r="A513" s="4"/>
      <c r="B513" s="4"/>
      <c r="C513" s="4"/>
      <c r="D513" s="4"/>
      <c r="E513" s="4"/>
      <c r="F513" s="4"/>
      <c r="G513" s="4"/>
      <c r="H513" s="4"/>
      <c r="I513" s="4"/>
      <c r="J513" s="4"/>
      <c r="K513" s="4"/>
      <c r="L513" s="4"/>
      <c r="M513" s="4"/>
      <c r="N513" s="4"/>
      <c r="O513" s="13"/>
      <c r="P513" s="13"/>
      <c r="Q513" s="13"/>
      <c r="R513" s="13"/>
      <c r="S513" s="4"/>
      <c r="T513" s="4"/>
      <c r="U513" s="4"/>
      <c r="V513" s="4"/>
      <c r="W513" s="4"/>
      <c r="X513" s="4"/>
      <c r="Y513" s="4"/>
      <c r="Z513" s="4"/>
    </row>
    <row r="514" spans="1:26" ht="15.75" hidden="1" customHeight="1" x14ac:dyDescent="0.25">
      <c r="A514" s="4"/>
      <c r="B514" s="4"/>
      <c r="C514" s="4"/>
      <c r="D514" s="4"/>
      <c r="E514" s="4"/>
      <c r="F514" s="4"/>
      <c r="G514" s="4"/>
      <c r="H514" s="4"/>
      <c r="I514" s="4"/>
      <c r="J514" s="4"/>
      <c r="K514" s="4"/>
      <c r="L514" s="4"/>
      <c r="M514" s="4"/>
      <c r="N514" s="4"/>
      <c r="O514" s="13"/>
      <c r="P514" s="13"/>
      <c r="Q514" s="13"/>
      <c r="R514" s="13"/>
      <c r="S514" s="4"/>
      <c r="T514" s="4"/>
      <c r="U514" s="4"/>
      <c r="V514" s="4"/>
      <c r="W514" s="4"/>
      <c r="X514" s="4"/>
      <c r="Y514" s="4"/>
      <c r="Z514" s="4"/>
    </row>
    <row r="515" spans="1:26" ht="15.75" hidden="1" customHeight="1" x14ac:dyDescent="0.25">
      <c r="A515" s="4"/>
      <c r="B515" s="4"/>
      <c r="C515" s="4"/>
      <c r="D515" s="4"/>
      <c r="E515" s="4"/>
      <c r="F515" s="4"/>
      <c r="G515" s="4"/>
      <c r="H515" s="4"/>
      <c r="I515" s="4"/>
      <c r="J515" s="4"/>
      <c r="K515" s="4"/>
      <c r="L515" s="4"/>
      <c r="M515" s="4"/>
      <c r="N515" s="4"/>
      <c r="O515" s="13"/>
      <c r="P515" s="13"/>
      <c r="Q515" s="13"/>
      <c r="R515" s="13"/>
      <c r="S515" s="4"/>
      <c r="T515" s="4"/>
      <c r="U515" s="4"/>
      <c r="V515" s="4"/>
      <c r="W515" s="4"/>
      <c r="X515" s="4"/>
      <c r="Y515" s="4"/>
      <c r="Z515" s="4"/>
    </row>
    <row r="516" spans="1:26" ht="15.75" hidden="1" customHeight="1" x14ac:dyDescent="0.25">
      <c r="A516" s="4"/>
      <c r="B516" s="4"/>
      <c r="C516" s="4"/>
      <c r="D516" s="4"/>
      <c r="E516" s="4"/>
      <c r="F516" s="4"/>
      <c r="G516" s="4"/>
      <c r="H516" s="4"/>
      <c r="I516" s="4"/>
      <c r="J516" s="4"/>
      <c r="K516" s="4"/>
      <c r="L516" s="4"/>
      <c r="M516" s="4"/>
      <c r="N516" s="4"/>
      <c r="O516" s="13"/>
      <c r="P516" s="13"/>
      <c r="Q516" s="13"/>
      <c r="R516" s="13"/>
      <c r="S516" s="4"/>
      <c r="T516" s="4"/>
      <c r="U516" s="4"/>
      <c r="V516" s="4"/>
      <c r="W516" s="4"/>
      <c r="X516" s="4"/>
      <c r="Y516" s="4"/>
      <c r="Z516" s="4"/>
    </row>
    <row r="517" spans="1:26" ht="15.75" hidden="1" customHeight="1" x14ac:dyDescent="0.25">
      <c r="A517" s="4"/>
      <c r="B517" s="4"/>
      <c r="C517" s="4"/>
      <c r="D517" s="4"/>
      <c r="E517" s="4"/>
      <c r="F517" s="4"/>
      <c r="G517" s="4"/>
      <c r="H517" s="4"/>
      <c r="I517" s="4"/>
      <c r="J517" s="4"/>
      <c r="K517" s="4"/>
      <c r="L517" s="4"/>
      <c r="M517" s="4"/>
      <c r="N517" s="4"/>
      <c r="O517" s="13"/>
      <c r="P517" s="13"/>
      <c r="Q517" s="13"/>
      <c r="R517" s="13"/>
      <c r="S517" s="4"/>
      <c r="T517" s="4"/>
      <c r="U517" s="4"/>
      <c r="V517" s="4"/>
      <c r="W517" s="4"/>
      <c r="X517" s="4"/>
      <c r="Y517" s="4"/>
      <c r="Z517" s="4"/>
    </row>
    <row r="518" spans="1:26" ht="15.75" hidden="1" customHeight="1" x14ac:dyDescent="0.25">
      <c r="A518" s="4"/>
      <c r="B518" s="4"/>
      <c r="C518" s="4"/>
      <c r="D518" s="4"/>
      <c r="E518" s="4"/>
      <c r="F518" s="4"/>
      <c r="G518" s="4"/>
      <c r="H518" s="4"/>
      <c r="I518" s="4"/>
      <c r="J518" s="4"/>
      <c r="K518" s="4"/>
      <c r="L518" s="4"/>
      <c r="M518" s="4"/>
      <c r="N518" s="4"/>
      <c r="O518" s="13"/>
      <c r="P518" s="13"/>
      <c r="Q518" s="13"/>
      <c r="R518" s="13"/>
      <c r="S518" s="4"/>
      <c r="T518" s="4"/>
      <c r="U518" s="4"/>
      <c r="V518" s="4"/>
      <c r="W518" s="4"/>
      <c r="X518" s="4"/>
      <c r="Y518" s="4"/>
      <c r="Z518" s="4"/>
    </row>
    <row r="519" spans="1:26" ht="15.75" hidden="1" customHeight="1" x14ac:dyDescent="0.25">
      <c r="A519" s="4"/>
      <c r="B519" s="4"/>
      <c r="C519" s="4"/>
      <c r="D519" s="4"/>
      <c r="E519" s="4"/>
      <c r="F519" s="4"/>
      <c r="G519" s="4"/>
      <c r="H519" s="4"/>
      <c r="I519" s="4"/>
      <c r="J519" s="4"/>
      <c r="K519" s="4"/>
      <c r="L519" s="4"/>
      <c r="M519" s="4"/>
      <c r="N519" s="4"/>
      <c r="O519" s="13"/>
      <c r="P519" s="13"/>
      <c r="Q519" s="13"/>
      <c r="R519" s="13"/>
      <c r="S519" s="4"/>
      <c r="T519" s="4"/>
      <c r="U519" s="4"/>
      <c r="V519" s="4"/>
      <c r="W519" s="4"/>
      <c r="X519" s="4"/>
      <c r="Y519" s="4"/>
      <c r="Z519" s="4"/>
    </row>
    <row r="520" spans="1:26" ht="15.75" hidden="1" customHeight="1" x14ac:dyDescent="0.25">
      <c r="A520" s="4"/>
      <c r="B520" s="4"/>
      <c r="C520" s="4"/>
      <c r="D520" s="4"/>
      <c r="E520" s="4"/>
      <c r="F520" s="4"/>
      <c r="G520" s="4"/>
      <c r="H520" s="4"/>
      <c r="I520" s="4"/>
      <c r="J520" s="4"/>
      <c r="K520" s="4"/>
      <c r="L520" s="4"/>
      <c r="M520" s="4"/>
      <c r="N520" s="4"/>
      <c r="O520" s="13"/>
      <c r="P520" s="13"/>
      <c r="Q520" s="13"/>
      <c r="R520" s="13"/>
      <c r="S520" s="4"/>
      <c r="T520" s="4"/>
      <c r="U520" s="4"/>
      <c r="V520" s="4"/>
      <c r="W520" s="4"/>
      <c r="X520" s="4"/>
      <c r="Y520" s="4"/>
      <c r="Z520" s="4"/>
    </row>
    <row r="521" spans="1:26" ht="15.75" hidden="1" customHeight="1" x14ac:dyDescent="0.25">
      <c r="A521" s="4"/>
      <c r="B521" s="4"/>
      <c r="C521" s="4"/>
      <c r="D521" s="4"/>
      <c r="E521" s="4"/>
      <c r="F521" s="4"/>
      <c r="G521" s="4"/>
      <c r="H521" s="4"/>
      <c r="I521" s="4"/>
      <c r="J521" s="4"/>
      <c r="K521" s="4"/>
      <c r="L521" s="4"/>
      <c r="M521" s="4"/>
      <c r="N521" s="4"/>
      <c r="O521" s="13"/>
      <c r="P521" s="13"/>
      <c r="Q521" s="13"/>
      <c r="R521" s="13"/>
      <c r="S521" s="4"/>
      <c r="T521" s="4"/>
      <c r="U521" s="4"/>
      <c r="V521" s="4"/>
      <c r="W521" s="4"/>
      <c r="X521" s="4"/>
      <c r="Y521" s="4"/>
      <c r="Z521" s="4"/>
    </row>
    <row r="522" spans="1:26" ht="15.75" hidden="1" customHeight="1" x14ac:dyDescent="0.25">
      <c r="A522" s="4"/>
      <c r="B522" s="4"/>
      <c r="C522" s="4"/>
      <c r="D522" s="4"/>
      <c r="E522" s="4"/>
      <c r="F522" s="4"/>
      <c r="G522" s="4"/>
      <c r="H522" s="4"/>
      <c r="I522" s="4"/>
      <c r="J522" s="4"/>
      <c r="K522" s="4"/>
      <c r="L522" s="4"/>
      <c r="M522" s="4"/>
      <c r="N522" s="4"/>
      <c r="O522" s="13"/>
      <c r="P522" s="13"/>
      <c r="Q522" s="13"/>
      <c r="R522" s="13"/>
      <c r="S522" s="4"/>
      <c r="T522" s="4"/>
      <c r="U522" s="4"/>
      <c r="V522" s="4"/>
      <c r="W522" s="4"/>
      <c r="X522" s="4"/>
      <c r="Y522" s="4"/>
      <c r="Z522" s="4"/>
    </row>
    <row r="523" spans="1:26" ht="15.75" hidden="1" customHeight="1" x14ac:dyDescent="0.25">
      <c r="A523" s="4"/>
      <c r="B523" s="4"/>
      <c r="C523" s="4"/>
      <c r="D523" s="4"/>
      <c r="E523" s="4"/>
      <c r="F523" s="4"/>
      <c r="G523" s="4"/>
      <c r="H523" s="4"/>
      <c r="I523" s="4"/>
      <c r="J523" s="4"/>
      <c r="K523" s="4"/>
      <c r="L523" s="4"/>
      <c r="M523" s="4"/>
      <c r="N523" s="4"/>
      <c r="O523" s="13"/>
      <c r="P523" s="13"/>
      <c r="Q523" s="13"/>
      <c r="R523" s="13"/>
      <c r="S523" s="4"/>
      <c r="T523" s="4"/>
      <c r="U523" s="4"/>
      <c r="V523" s="4"/>
      <c r="W523" s="4"/>
      <c r="X523" s="4"/>
      <c r="Y523" s="4"/>
      <c r="Z523" s="4"/>
    </row>
    <row r="524" spans="1:26" ht="15.75" hidden="1" customHeight="1" x14ac:dyDescent="0.25">
      <c r="A524" s="4"/>
      <c r="B524" s="4"/>
      <c r="C524" s="4"/>
      <c r="D524" s="4"/>
      <c r="E524" s="4"/>
      <c r="F524" s="4"/>
      <c r="G524" s="4"/>
      <c r="H524" s="4"/>
      <c r="I524" s="4"/>
      <c r="J524" s="4"/>
      <c r="K524" s="4"/>
      <c r="L524" s="4"/>
      <c r="M524" s="4"/>
      <c r="N524" s="4"/>
      <c r="O524" s="13"/>
      <c r="P524" s="13"/>
      <c r="Q524" s="13"/>
      <c r="R524" s="13"/>
      <c r="S524" s="4"/>
      <c r="T524" s="4"/>
      <c r="U524" s="4"/>
      <c r="V524" s="4"/>
      <c r="W524" s="4"/>
      <c r="X524" s="4"/>
      <c r="Y524" s="4"/>
      <c r="Z524" s="4"/>
    </row>
    <row r="525" spans="1:26" ht="15.75" hidden="1" customHeight="1" x14ac:dyDescent="0.25">
      <c r="A525" s="4"/>
      <c r="B525" s="4"/>
      <c r="C525" s="4"/>
      <c r="D525" s="4"/>
      <c r="E525" s="4"/>
      <c r="F525" s="4"/>
      <c r="G525" s="4"/>
      <c r="H525" s="4"/>
      <c r="I525" s="4"/>
      <c r="J525" s="4"/>
      <c r="K525" s="4"/>
      <c r="L525" s="4"/>
      <c r="M525" s="4"/>
      <c r="N525" s="4"/>
      <c r="O525" s="13"/>
      <c r="P525" s="13"/>
      <c r="Q525" s="13"/>
      <c r="R525" s="13"/>
      <c r="S525" s="4"/>
      <c r="T525" s="4"/>
      <c r="U525" s="4"/>
      <c r="V525" s="4"/>
      <c r="W525" s="4"/>
      <c r="X525" s="4"/>
      <c r="Y525" s="4"/>
      <c r="Z525" s="4"/>
    </row>
    <row r="526" spans="1:26" ht="15.75" hidden="1" customHeight="1" x14ac:dyDescent="0.25">
      <c r="A526" s="4"/>
      <c r="B526" s="4"/>
      <c r="C526" s="4"/>
      <c r="D526" s="4"/>
      <c r="E526" s="4"/>
      <c r="F526" s="4"/>
      <c r="G526" s="4"/>
      <c r="H526" s="4"/>
      <c r="I526" s="4"/>
      <c r="J526" s="4"/>
      <c r="K526" s="4"/>
      <c r="L526" s="4"/>
      <c r="M526" s="4"/>
      <c r="N526" s="4"/>
      <c r="O526" s="13"/>
      <c r="P526" s="13"/>
      <c r="Q526" s="13"/>
      <c r="R526" s="13"/>
      <c r="S526" s="4"/>
      <c r="T526" s="4"/>
      <c r="U526" s="4"/>
      <c r="V526" s="4"/>
      <c r="W526" s="4"/>
      <c r="X526" s="4"/>
      <c r="Y526" s="4"/>
      <c r="Z526" s="4"/>
    </row>
    <row r="527" spans="1:26" ht="15.75" hidden="1" customHeight="1" x14ac:dyDescent="0.25">
      <c r="A527" s="4"/>
      <c r="B527" s="4"/>
      <c r="C527" s="4"/>
      <c r="D527" s="4"/>
      <c r="E527" s="4"/>
      <c r="F527" s="4"/>
      <c r="G527" s="4"/>
      <c r="H527" s="4"/>
      <c r="I527" s="4"/>
      <c r="J527" s="4"/>
      <c r="K527" s="4"/>
      <c r="L527" s="4"/>
      <c r="M527" s="4"/>
      <c r="N527" s="4"/>
      <c r="O527" s="13"/>
      <c r="P527" s="13"/>
      <c r="Q527" s="13"/>
      <c r="R527" s="13"/>
      <c r="S527" s="4"/>
      <c r="T527" s="4"/>
      <c r="U527" s="4"/>
      <c r="V527" s="4"/>
      <c r="W527" s="4"/>
      <c r="X527" s="4"/>
      <c r="Y527" s="4"/>
      <c r="Z527" s="4"/>
    </row>
    <row r="528" spans="1:26" ht="15.75" hidden="1" customHeight="1" x14ac:dyDescent="0.25">
      <c r="A528" s="4"/>
      <c r="B528" s="4"/>
      <c r="C528" s="4"/>
      <c r="D528" s="4"/>
      <c r="E528" s="4"/>
      <c r="F528" s="4"/>
      <c r="G528" s="4"/>
      <c r="H528" s="4"/>
      <c r="I528" s="4"/>
      <c r="J528" s="4"/>
      <c r="K528" s="4"/>
      <c r="L528" s="4"/>
      <c r="M528" s="4"/>
      <c r="N528" s="4"/>
      <c r="O528" s="13"/>
      <c r="P528" s="13"/>
      <c r="Q528" s="13"/>
      <c r="R528" s="13"/>
      <c r="S528" s="4"/>
      <c r="T528" s="4"/>
      <c r="U528" s="4"/>
      <c r="V528" s="4"/>
      <c r="W528" s="4"/>
      <c r="X528" s="4"/>
      <c r="Y528" s="4"/>
      <c r="Z528" s="4"/>
    </row>
    <row r="529" spans="1:26" ht="15.75" hidden="1" customHeight="1" x14ac:dyDescent="0.25">
      <c r="A529" s="4"/>
      <c r="B529" s="4"/>
      <c r="C529" s="4"/>
      <c r="D529" s="4"/>
      <c r="E529" s="4"/>
      <c r="F529" s="4"/>
      <c r="G529" s="4"/>
      <c r="H529" s="4"/>
      <c r="I529" s="4"/>
      <c r="J529" s="4"/>
      <c r="K529" s="4"/>
      <c r="L529" s="4"/>
      <c r="M529" s="4"/>
      <c r="N529" s="4"/>
      <c r="O529" s="13"/>
      <c r="P529" s="13"/>
      <c r="Q529" s="13"/>
      <c r="R529" s="13"/>
      <c r="S529" s="4"/>
      <c r="T529" s="4"/>
      <c r="U529" s="4"/>
      <c r="V529" s="4"/>
      <c r="W529" s="4"/>
      <c r="X529" s="4"/>
      <c r="Y529" s="4"/>
      <c r="Z529" s="4"/>
    </row>
    <row r="530" spans="1:26" ht="15.75" hidden="1" customHeight="1" x14ac:dyDescent="0.25">
      <c r="A530" s="4"/>
      <c r="B530" s="4"/>
      <c r="C530" s="4"/>
      <c r="D530" s="4"/>
      <c r="E530" s="4"/>
      <c r="F530" s="4"/>
      <c r="G530" s="4"/>
      <c r="H530" s="4"/>
      <c r="I530" s="4"/>
      <c r="J530" s="4"/>
      <c r="K530" s="4"/>
      <c r="L530" s="4"/>
      <c r="M530" s="4"/>
      <c r="N530" s="4"/>
      <c r="O530" s="13"/>
      <c r="P530" s="13"/>
      <c r="Q530" s="13"/>
      <c r="R530" s="13"/>
      <c r="S530" s="4"/>
      <c r="T530" s="4"/>
      <c r="U530" s="4"/>
      <c r="V530" s="4"/>
      <c r="W530" s="4"/>
      <c r="X530" s="4"/>
      <c r="Y530" s="4"/>
      <c r="Z530" s="4"/>
    </row>
    <row r="531" spans="1:26" ht="15.75" hidden="1" customHeight="1" x14ac:dyDescent="0.25">
      <c r="A531" s="4"/>
      <c r="B531" s="4"/>
      <c r="C531" s="4"/>
      <c r="D531" s="4"/>
      <c r="E531" s="4"/>
      <c r="F531" s="4"/>
      <c r="G531" s="4"/>
      <c r="H531" s="4"/>
      <c r="I531" s="4"/>
      <c r="J531" s="4"/>
      <c r="K531" s="4"/>
      <c r="L531" s="4"/>
      <c r="M531" s="4"/>
      <c r="N531" s="4"/>
      <c r="O531" s="13"/>
      <c r="P531" s="13"/>
      <c r="Q531" s="13"/>
      <c r="R531" s="13"/>
      <c r="S531" s="4"/>
      <c r="T531" s="4"/>
      <c r="U531" s="4"/>
      <c r="V531" s="4"/>
      <c r="W531" s="4"/>
      <c r="X531" s="4"/>
      <c r="Y531" s="4"/>
      <c r="Z531" s="4"/>
    </row>
    <row r="532" spans="1:26" ht="15.75" hidden="1" customHeight="1" x14ac:dyDescent="0.25">
      <c r="A532" s="4"/>
      <c r="B532" s="4"/>
      <c r="C532" s="4"/>
      <c r="D532" s="4"/>
      <c r="E532" s="4"/>
      <c r="F532" s="4"/>
      <c r="G532" s="4"/>
      <c r="H532" s="4"/>
      <c r="I532" s="4"/>
      <c r="J532" s="4"/>
      <c r="K532" s="4"/>
      <c r="L532" s="4"/>
      <c r="M532" s="4"/>
      <c r="N532" s="4"/>
      <c r="O532" s="13"/>
      <c r="P532" s="13"/>
      <c r="Q532" s="13"/>
      <c r="R532" s="13"/>
      <c r="S532" s="4"/>
      <c r="T532" s="4"/>
      <c r="U532" s="4"/>
      <c r="V532" s="4"/>
      <c r="W532" s="4"/>
      <c r="X532" s="4"/>
      <c r="Y532" s="4"/>
      <c r="Z532" s="4"/>
    </row>
    <row r="533" spans="1:26" ht="15.75" hidden="1" customHeight="1" x14ac:dyDescent="0.25">
      <c r="A533" s="4"/>
      <c r="B533" s="4"/>
      <c r="C533" s="4"/>
      <c r="D533" s="4"/>
      <c r="E533" s="4"/>
      <c r="F533" s="4"/>
      <c r="G533" s="4"/>
      <c r="H533" s="4"/>
      <c r="I533" s="4"/>
      <c r="J533" s="4"/>
      <c r="K533" s="4"/>
      <c r="L533" s="4"/>
      <c r="M533" s="4"/>
      <c r="N533" s="4"/>
      <c r="O533" s="13"/>
      <c r="P533" s="13"/>
      <c r="Q533" s="13"/>
      <c r="R533" s="13"/>
      <c r="S533" s="4"/>
      <c r="T533" s="4"/>
      <c r="U533" s="4"/>
      <c r="V533" s="4"/>
      <c r="W533" s="4"/>
      <c r="X533" s="4"/>
      <c r="Y533" s="4"/>
      <c r="Z533" s="4"/>
    </row>
    <row r="534" spans="1:26" ht="15.75" hidden="1" customHeight="1" x14ac:dyDescent="0.25">
      <c r="A534" s="4"/>
      <c r="B534" s="4"/>
      <c r="C534" s="4"/>
      <c r="D534" s="4"/>
      <c r="E534" s="4"/>
      <c r="F534" s="4"/>
      <c r="G534" s="4"/>
      <c r="H534" s="4"/>
      <c r="I534" s="4"/>
      <c r="J534" s="4"/>
      <c r="K534" s="4"/>
      <c r="L534" s="4"/>
      <c r="M534" s="4"/>
      <c r="N534" s="4"/>
      <c r="O534" s="13"/>
      <c r="P534" s="13"/>
      <c r="Q534" s="13"/>
      <c r="R534" s="13"/>
      <c r="S534" s="4"/>
      <c r="T534" s="4"/>
      <c r="U534" s="4"/>
      <c r="V534" s="4"/>
      <c r="W534" s="4"/>
      <c r="X534" s="4"/>
      <c r="Y534" s="4"/>
      <c r="Z534" s="4"/>
    </row>
    <row r="535" spans="1:26" ht="15.75" hidden="1" customHeight="1" x14ac:dyDescent="0.25">
      <c r="A535" s="4"/>
      <c r="B535" s="4"/>
      <c r="C535" s="4"/>
      <c r="D535" s="4"/>
      <c r="E535" s="4"/>
      <c r="F535" s="4"/>
      <c r="G535" s="4"/>
      <c r="H535" s="4"/>
      <c r="I535" s="4"/>
      <c r="J535" s="4"/>
      <c r="K535" s="4"/>
      <c r="L535" s="4"/>
      <c r="M535" s="4"/>
      <c r="N535" s="4"/>
      <c r="O535" s="13"/>
      <c r="P535" s="13"/>
      <c r="Q535" s="13"/>
      <c r="R535" s="13"/>
      <c r="S535" s="4"/>
      <c r="T535" s="4"/>
      <c r="U535" s="4"/>
      <c r="V535" s="4"/>
      <c r="W535" s="4"/>
      <c r="X535" s="4"/>
      <c r="Y535" s="4"/>
      <c r="Z535" s="4"/>
    </row>
    <row r="536" spans="1:26" ht="15.75" hidden="1" customHeight="1" x14ac:dyDescent="0.25">
      <c r="A536" s="4"/>
      <c r="B536" s="4"/>
      <c r="C536" s="4"/>
      <c r="D536" s="4"/>
      <c r="E536" s="4"/>
      <c r="F536" s="4"/>
      <c r="G536" s="4"/>
      <c r="H536" s="4"/>
      <c r="I536" s="4"/>
      <c r="J536" s="4"/>
      <c r="K536" s="4"/>
      <c r="L536" s="4"/>
      <c r="M536" s="4"/>
      <c r="N536" s="4"/>
      <c r="O536" s="13"/>
      <c r="P536" s="13"/>
      <c r="Q536" s="13"/>
      <c r="R536" s="13"/>
      <c r="S536" s="4"/>
      <c r="T536" s="4"/>
      <c r="U536" s="4"/>
      <c r="V536" s="4"/>
      <c r="W536" s="4"/>
      <c r="X536" s="4"/>
      <c r="Y536" s="4"/>
      <c r="Z536" s="4"/>
    </row>
    <row r="537" spans="1:26" ht="15.75" hidden="1" customHeight="1" x14ac:dyDescent="0.25">
      <c r="A537" s="4"/>
      <c r="B537" s="4"/>
      <c r="C537" s="4"/>
      <c r="D537" s="4"/>
      <c r="E537" s="4"/>
      <c r="F537" s="4"/>
      <c r="G537" s="4"/>
      <c r="H537" s="4"/>
      <c r="I537" s="4"/>
      <c r="J537" s="4"/>
      <c r="K537" s="4"/>
      <c r="L537" s="4"/>
      <c r="M537" s="4"/>
      <c r="N537" s="4"/>
      <c r="O537" s="13"/>
      <c r="P537" s="13"/>
      <c r="Q537" s="13"/>
      <c r="R537" s="13"/>
      <c r="S537" s="4"/>
      <c r="T537" s="4"/>
      <c r="U537" s="4"/>
      <c r="V537" s="4"/>
      <c r="W537" s="4"/>
      <c r="X537" s="4"/>
      <c r="Y537" s="4"/>
      <c r="Z537" s="4"/>
    </row>
    <row r="538" spans="1:26" ht="15.75" hidden="1" customHeight="1" x14ac:dyDescent="0.25">
      <c r="A538" s="4"/>
      <c r="B538" s="4"/>
      <c r="C538" s="4"/>
      <c r="D538" s="4"/>
      <c r="E538" s="4"/>
      <c r="F538" s="4"/>
      <c r="G538" s="4"/>
      <c r="H538" s="4"/>
      <c r="I538" s="4"/>
      <c r="J538" s="4"/>
      <c r="K538" s="4"/>
      <c r="L538" s="4"/>
      <c r="M538" s="4"/>
      <c r="N538" s="4"/>
      <c r="O538" s="13"/>
      <c r="P538" s="13"/>
      <c r="Q538" s="13"/>
      <c r="R538" s="13"/>
      <c r="S538" s="4"/>
      <c r="T538" s="4"/>
      <c r="U538" s="4"/>
      <c r="V538" s="4"/>
      <c r="W538" s="4"/>
      <c r="X538" s="4"/>
      <c r="Y538" s="4"/>
      <c r="Z538" s="4"/>
    </row>
    <row r="539" spans="1:26" ht="15.75" hidden="1" customHeight="1" x14ac:dyDescent="0.25">
      <c r="A539" s="4"/>
      <c r="B539" s="4"/>
      <c r="C539" s="4"/>
      <c r="D539" s="4"/>
      <c r="E539" s="4"/>
      <c r="F539" s="4"/>
      <c r="G539" s="4"/>
      <c r="H539" s="4"/>
      <c r="I539" s="4"/>
      <c r="J539" s="4"/>
      <c r="K539" s="4"/>
      <c r="L539" s="4"/>
      <c r="M539" s="4"/>
      <c r="N539" s="4"/>
      <c r="O539" s="13"/>
      <c r="P539" s="13"/>
      <c r="Q539" s="13"/>
      <c r="R539" s="13"/>
      <c r="S539" s="4"/>
      <c r="T539" s="4"/>
      <c r="U539" s="4"/>
      <c r="V539" s="4"/>
      <c r="W539" s="4"/>
      <c r="X539" s="4"/>
      <c r="Y539" s="4"/>
      <c r="Z539" s="4"/>
    </row>
    <row r="540" spans="1:26" ht="15.75" hidden="1" customHeight="1" x14ac:dyDescent="0.25">
      <c r="A540" s="4"/>
      <c r="B540" s="4"/>
      <c r="C540" s="4"/>
      <c r="D540" s="4"/>
      <c r="E540" s="4"/>
      <c r="F540" s="4"/>
      <c r="G540" s="4"/>
      <c r="H540" s="4"/>
      <c r="I540" s="4"/>
      <c r="J540" s="4"/>
      <c r="K540" s="4"/>
      <c r="L540" s="4"/>
      <c r="M540" s="4"/>
      <c r="N540" s="4"/>
      <c r="O540" s="13"/>
      <c r="P540" s="13"/>
      <c r="Q540" s="13"/>
      <c r="R540" s="13"/>
      <c r="S540" s="4"/>
      <c r="T540" s="4"/>
      <c r="U540" s="4"/>
      <c r="V540" s="4"/>
      <c r="W540" s="4"/>
      <c r="X540" s="4"/>
      <c r="Y540" s="4"/>
      <c r="Z540" s="4"/>
    </row>
    <row r="541" spans="1:26" ht="15.75" hidden="1" customHeight="1" x14ac:dyDescent="0.25">
      <c r="A541" s="4"/>
      <c r="B541" s="4"/>
      <c r="C541" s="4"/>
      <c r="D541" s="4"/>
      <c r="E541" s="4"/>
      <c r="F541" s="4"/>
      <c r="G541" s="4"/>
      <c r="H541" s="4"/>
      <c r="I541" s="4"/>
      <c r="J541" s="4"/>
      <c r="K541" s="4"/>
      <c r="L541" s="4"/>
      <c r="M541" s="4"/>
      <c r="N541" s="4"/>
      <c r="O541" s="13"/>
      <c r="P541" s="13"/>
      <c r="Q541" s="13"/>
      <c r="R541" s="13"/>
      <c r="S541" s="4"/>
      <c r="T541" s="4"/>
      <c r="U541" s="4"/>
      <c r="V541" s="4"/>
      <c r="W541" s="4"/>
      <c r="X541" s="4"/>
      <c r="Y541" s="4"/>
      <c r="Z541" s="4"/>
    </row>
    <row r="542" spans="1:26" ht="15.75" hidden="1" customHeight="1" x14ac:dyDescent="0.25">
      <c r="A542" s="4"/>
      <c r="B542" s="4"/>
      <c r="C542" s="4"/>
      <c r="D542" s="4"/>
      <c r="E542" s="4"/>
      <c r="F542" s="4"/>
      <c r="G542" s="4"/>
      <c r="H542" s="4"/>
      <c r="I542" s="4"/>
      <c r="J542" s="4"/>
      <c r="K542" s="4"/>
      <c r="L542" s="4"/>
      <c r="M542" s="4"/>
      <c r="N542" s="4"/>
      <c r="O542" s="13"/>
      <c r="P542" s="13"/>
      <c r="Q542" s="13"/>
      <c r="R542" s="13"/>
      <c r="S542" s="4"/>
      <c r="T542" s="4"/>
      <c r="U542" s="4"/>
      <c r="V542" s="4"/>
      <c r="W542" s="4"/>
      <c r="X542" s="4"/>
      <c r="Y542" s="4"/>
      <c r="Z542" s="4"/>
    </row>
    <row r="543" spans="1:26" ht="15.75" hidden="1" customHeight="1" x14ac:dyDescent="0.25">
      <c r="A543" s="4"/>
      <c r="B543" s="4"/>
      <c r="C543" s="4"/>
      <c r="D543" s="4"/>
      <c r="E543" s="4"/>
      <c r="F543" s="4"/>
      <c r="G543" s="4"/>
      <c r="H543" s="4"/>
      <c r="I543" s="4"/>
      <c r="J543" s="4"/>
      <c r="K543" s="4"/>
      <c r="L543" s="4"/>
      <c r="M543" s="4"/>
      <c r="N543" s="4"/>
      <c r="O543" s="13"/>
      <c r="P543" s="13"/>
      <c r="Q543" s="13"/>
      <c r="R543" s="13"/>
      <c r="S543" s="4"/>
      <c r="T543" s="4"/>
      <c r="U543" s="4"/>
      <c r="V543" s="4"/>
      <c r="W543" s="4"/>
      <c r="X543" s="4"/>
      <c r="Y543" s="4"/>
      <c r="Z543" s="4"/>
    </row>
    <row r="544" spans="1:26" ht="15.75" hidden="1" customHeight="1" x14ac:dyDescent="0.25">
      <c r="A544" s="4"/>
      <c r="B544" s="4"/>
      <c r="C544" s="4"/>
      <c r="D544" s="4"/>
      <c r="E544" s="4"/>
      <c r="F544" s="4"/>
      <c r="G544" s="4"/>
      <c r="H544" s="4"/>
      <c r="I544" s="4"/>
      <c r="J544" s="4"/>
      <c r="K544" s="4"/>
      <c r="L544" s="4"/>
      <c r="M544" s="4"/>
      <c r="N544" s="4"/>
      <c r="O544" s="13"/>
      <c r="P544" s="13"/>
      <c r="Q544" s="13"/>
      <c r="R544" s="13"/>
      <c r="S544" s="4"/>
      <c r="T544" s="4"/>
      <c r="U544" s="4"/>
      <c r="V544" s="4"/>
      <c r="W544" s="4"/>
      <c r="X544" s="4"/>
      <c r="Y544" s="4"/>
      <c r="Z544" s="4"/>
    </row>
    <row r="545" spans="1:26" ht="15.75" hidden="1" customHeight="1" x14ac:dyDescent="0.25">
      <c r="A545" s="4"/>
      <c r="B545" s="4"/>
      <c r="C545" s="4"/>
      <c r="D545" s="4"/>
      <c r="E545" s="4"/>
      <c r="F545" s="4"/>
      <c r="G545" s="4"/>
      <c r="H545" s="4"/>
      <c r="I545" s="4"/>
      <c r="J545" s="4"/>
      <c r="K545" s="4"/>
      <c r="L545" s="4"/>
      <c r="M545" s="4"/>
      <c r="N545" s="4"/>
      <c r="O545" s="13"/>
      <c r="P545" s="13"/>
      <c r="Q545" s="13"/>
      <c r="R545" s="13"/>
      <c r="S545" s="4"/>
      <c r="T545" s="4"/>
      <c r="U545" s="4"/>
      <c r="V545" s="4"/>
      <c r="W545" s="4"/>
      <c r="X545" s="4"/>
      <c r="Y545" s="4"/>
      <c r="Z545" s="4"/>
    </row>
    <row r="546" spans="1:26" ht="15.75" hidden="1" customHeight="1" x14ac:dyDescent="0.25">
      <c r="A546" s="4"/>
      <c r="B546" s="4"/>
      <c r="C546" s="4"/>
      <c r="D546" s="4"/>
      <c r="E546" s="4"/>
      <c r="F546" s="4"/>
      <c r="G546" s="4"/>
      <c r="H546" s="4"/>
      <c r="I546" s="4"/>
      <c r="J546" s="4"/>
      <c r="K546" s="4"/>
      <c r="L546" s="4"/>
      <c r="M546" s="4"/>
      <c r="N546" s="4"/>
      <c r="O546" s="13"/>
      <c r="P546" s="13"/>
      <c r="Q546" s="13"/>
      <c r="R546" s="13"/>
      <c r="S546" s="4"/>
      <c r="T546" s="4"/>
      <c r="U546" s="4"/>
      <c r="V546" s="4"/>
      <c r="W546" s="4"/>
      <c r="X546" s="4"/>
      <c r="Y546" s="4"/>
      <c r="Z546" s="4"/>
    </row>
    <row r="547" spans="1:26" ht="15.75" hidden="1" customHeight="1" x14ac:dyDescent="0.25">
      <c r="A547" s="4"/>
      <c r="B547" s="4"/>
      <c r="C547" s="4"/>
      <c r="D547" s="4"/>
      <c r="E547" s="4"/>
      <c r="F547" s="4"/>
      <c r="G547" s="4"/>
      <c r="H547" s="4"/>
      <c r="I547" s="4"/>
      <c r="J547" s="4"/>
      <c r="K547" s="4"/>
      <c r="L547" s="4"/>
      <c r="M547" s="4"/>
      <c r="N547" s="4"/>
      <c r="O547" s="13"/>
      <c r="P547" s="13"/>
      <c r="Q547" s="13"/>
      <c r="R547" s="13"/>
      <c r="S547" s="4"/>
      <c r="T547" s="4"/>
      <c r="U547" s="4"/>
      <c r="V547" s="4"/>
      <c r="W547" s="4"/>
      <c r="X547" s="4"/>
      <c r="Y547" s="4"/>
      <c r="Z547" s="4"/>
    </row>
    <row r="548" spans="1:26" ht="15.75" hidden="1" customHeight="1" x14ac:dyDescent="0.25">
      <c r="A548" s="4"/>
      <c r="B548" s="4"/>
      <c r="C548" s="4"/>
      <c r="D548" s="4"/>
      <c r="E548" s="4"/>
      <c r="F548" s="4"/>
      <c r="G548" s="4"/>
      <c r="H548" s="4"/>
      <c r="I548" s="4"/>
      <c r="J548" s="4"/>
      <c r="K548" s="4"/>
      <c r="L548" s="4"/>
      <c r="M548" s="4"/>
      <c r="N548" s="4"/>
      <c r="O548" s="13"/>
      <c r="P548" s="13"/>
      <c r="Q548" s="13"/>
      <c r="R548" s="13"/>
      <c r="S548" s="4"/>
      <c r="T548" s="4"/>
      <c r="U548" s="4"/>
      <c r="V548" s="4"/>
      <c r="W548" s="4"/>
      <c r="X548" s="4"/>
      <c r="Y548" s="4"/>
      <c r="Z548" s="4"/>
    </row>
    <row r="549" spans="1:26" ht="15.75" hidden="1" customHeight="1" x14ac:dyDescent="0.25">
      <c r="A549" s="4"/>
      <c r="B549" s="4"/>
      <c r="C549" s="4"/>
      <c r="D549" s="4"/>
      <c r="E549" s="4"/>
      <c r="F549" s="4"/>
      <c r="G549" s="4"/>
      <c r="H549" s="4"/>
      <c r="I549" s="4"/>
      <c r="J549" s="4"/>
      <c r="K549" s="4"/>
      <c r="L549" s="4"/>
      <c r="M549" s="4"/>
      <c r="N549" s="4"/>
      <c r="O549" s="13"/>
      <c r="P549" s="13"/>
      <c r="Q549" s="13"/>
      <c r="R549" s="13"/>
      <c r="S549" s="4"/>
      <c r="T549" s="4"/>
      <c r="U549" s="4"/>
      <c r="V549" s="4"/>
      <c r="W549" s="4"/>
      <c r="X549" s="4"/>
      <c r="Y549" s="4"/>
      <c r="Z549" s="4"/>
    </row>
    <row r="550" spans="1:26" ht="15.75" hidden="1" customHeight="1" x14ac:dyDescent="0.25">
      <c r="A550" s="4"/>
      <c r="B550" s="4"/>
      <c r="C550" s="4"/>
      <c r="D550" s="4"/>
      <c r="E550" s="4"/>
      <c r="F550" s="4"/>
      <c r="G550" s="4"/>
      <c r="H550" s="4"/>
      <c r="I550" s="4"/>
      <c r="J550" s="4"/>
      <c r="K550" s="4"/>
      <c r="L550" s="4"/>
      <c r="M550" s="4"/>
      <c r="N550" s="4"/>
      <c r="O550" s="13"/>
      <c r="P550" s="13"/>
      <c r="Q550" s="13"/>
      <c r="R550" s="13"/>
      <c r="S550" s="4"/>
      <c r="T550" s="4"/>
      <c r="U550" s="4"/>
      <c r="V550" s="4"/>
      <c r="W550" s="4"/>
      <c r="X550" s="4"/>
      <c r="Y550" s="4"/>
      <c r="Z550" s="4"/>
    </row>
    <row r="551" spans="1:26" ht="15.75" hidden="1" customHeight="1" x14ac:dyDescent="0.25">
      <c r="A551" s="4"/>
      <c r="B551" s="4"/>
      <c r="C551" s="4"/>
      <c r="D551" s="4"/>
      <c r="E551" s="4"/>
      <c r="F551" s="4"/>
      <c r="G551" s="4"/>
      <c r="H551" s="4"/>
      <c r="I551" s="4"/>
      <c r="J551" s="4"/>
      <c r="K551" s="4"/>
      <c r="L551" s="4"/>
      <c r="M551" s="4"/>
      <c r="N551" s="4"/>
      <c r="O551" s="13"/>
      <c r="P551" s="13"/>
      <c r="Q551" s="13"/>
      <c r="R551" s="13"/>
      <c r="S551" s="4"/>
      <c r="T551" s="4"/>
      <c r="U551" s="4"/>
      <c r="V551" s="4"/>
      <c r="W551" s="4"/>
      <c r="X551" s="4"/>
      <c r="Y551" s="4"/>
      <c r="Z551" s="4"/>
    </row>
    <row r="552" spans="1:26" ht="15.75" hidden="1" customHeight="1" x14ac:dyDescent="0.25">
      <c r="A552" s="4"/>
      <c r="B552" s="4"/>
      <c r="C552" s="4"/>
      <c r="D552" s="4"/>
      <c r="E552" s="4"/>
      <c r="F552" s="4"/>
      <c r="G552" s="4"/>
      <c r="H552" s="4"/>
      <c r="I552" s="4"/>
      <c r="J552" s="4"/>
      <c r="K552" s="4"/>
      <c r="L552" s="4"/>
      <c r="M552" s="4"/>
      <c r="N552" s="4"/>
      <c r="O552" s="13"/>
      <c r="P552" s="13"/>
      <c r="Q552" s="13"/>
      <c r="R552" s="13"/>
      <c r="S552" s="4"/>
      <c r="T552" s="4"/>
      <c r="U552" s="4"/>
      <c r="V552" s="4"/>
      <c r="W552" s="4"/>
      <c r="X552" s="4"/>
      <c r="Y552" s="4"/>
      <c r="Z552" s="4"/>
    </row>
    <row r="553" spans="1:26" ht="15.75" hidden="1" customHeight="1" x14ac:dyDescent="0.25">
      <c r="A553" s="4"/>
      <c r="B553" s="4"/>
      <c r="C553" s="4"/>
      <c r="D553" s="4"/>
      <c r="E553" s="4"/>
      <c r="F553" s="4"/>
      <c r="G553" s="4"/>
      <c r="H553" s="4"/>
      <c r="I553" s="4"/>
      <c r="J553" s="4"/>
      <c r="K553" s="4"/>
      <c r="L553" s="4"/>
      <c r="M553" s="4"/>
      <c r="N553" s="4"/>
      <c r="O553" s="13"/>
      <c r="P553" s="13"/>
      <c r="Q553" s="13"/>
      <c r="R553" s="13"/>
      <c r="S553" s="4"/>
      <c r="T553" s="4"/>
      <c r="U553" s="4"/>
      <c r="V553" s="4"/>
      <c r="W553" s="4"/>
      <c r="X553" s="4"/>
      <c r="Y553" s="4"/>
      <c r="Z553" s="4"/>
    </row>
    <row r="554" spans="1:26" ht="15.75" hidden="1" customHeight="1" x14ac:dyDescent="0.25">
      <c r="A554" s="4"/>
      <c r="B554" s="4"/>
      <c r="C554" s="4"/>
      <c r="D554" s="4"/>
      <c r="E554" s="4"/>
      <c r="F554" s="4"/>
      <c r="G554" s="4"/>
      <c r="H554" s="4"/>
      <c r="I554" s="4"/>
      <c r="J554" s="4"/>
      <c r="K554" s="4"/>
      <c r="L554" s="4"/>
      <c r="M554" s="4"/>
      <c r="N554" s="4"/>
      <c r="O554" s="13"/>
      <c r="P554" s="13"/>
      <c r="Q554" s="13"/>
      <c r="R554" s="13"/>
      <c r="S554" s="4"/>
      <c r="T554" s="4"/>
      <c r="U554" s="4"/>
      <c r="V554" s="4"/>
      <c r="W554" s="4"/>
      <c r="X554" s="4"/>
      <c r="Y554" s="4"/>
      <c r="Z554" s="4"/>
    </row>
    <row r="555" spans="1:26" ht="15.75" hidden="1" customHeight="1" x14ac:dyDescent="0.25">
      <c r="A555" s="4"/>
      <c r="B555" s="4"/>
      <c r="C555" s="4"/>
      <c r="D555" s="4"/>
      <c r="E555" s="4"/>
      <c r="F555" s="4"/>
      <c r="G555" s="4"/>
      <c r="H555" s="4"/>
      <c r="I555" s="4"/>
      <c r="J555" s="4"/>
      <c r="K555" s="4"/>
      <c r="L555" s="4"/>
      <c r="M555" s="4"/>
      <c r="N555" s="4"/>
      <c r="O555" s="13"/>
      <c r="P555" s="13"/>
      <c r="Q555" s="13"/>
      <c r="R555" s="13"/>
      <c r="S555" s="4"/>
      <c r="T555" s="4"/>
      <c r="U555" s="4"/>
      <c r="V555" s="4"/>
      <c r="W555" s="4"/>
      <c r="X555" s="4"/>
      <c r="Y555" s="4"/>
      <c r="Z555" s="4"/>
    </row>
    <row r="556" spans="1:26" ht="15.75" hidden="1" customHeight="1" x14ac:dyDescent="0.25">
      <c r="A556" s="4"/>
      <c r="B556" s="4"/>
      <c r="C556" s="4"/>
      <c r="D556" s="4"/>
      <c r="E556" s="4"/>
      <c r="F556" s="4"/>
      <c r="G556" s="4"/>
      <c r="H556" s="4"/>
      <c r="I556" s="4"/>
      <c r="J556" s="4"/>
      <c r="K556" s="4"/>
      <c r="L556" s="4"/>
      <c r="M556" s="4"/>
      <c r="N556" s="4"/>
      <c r="O556" s="13"/>
      <c r="P556" s="13"/>
      <c r="Q556" s="13"/>
      <c r="R556" s="13"/>
      <c r="S556" s="4"/>
      <c r="T556" s="4"/>
      <c r="U556" s="4"/>
      <c r="V556" s="4"/>
      <c r="W556" s="4"/>
      <c r="X556" s="4"/>
      <c r="Y556" s="4"/>
      <c r="Z556" s="4"/>
    </row>
    <row r="557" spans="1:26" ht="15.75" hidden="1" customHeight="1" x14ac:dyDescent="0.25">
      <c r="A557" s="4"/>
      <c r="B557" s="4"/>
      <c r="C557" s="4"/>
      <c r="D557" s="4"/>
      <c r="E557" s="4"/>
      <c r="F557" s="4"/>
      <c r="G557" s="4"/>
      <c r="H557" s="4"/>
      <c r="I557" s="4"/>
      <c r="J557" s="4"/>
      <c r="K557" s="4"/>
      <c r="L557" s="4"/>
      <c r="M557" s="4"/>
      <c r="N557" s="4"/>
      <c r="O557" s="13"/>
      <c r="P557" s="13"/>
      <c r="Q557" s="13"/>
      <c r="R557" s="13"/>
      <c r="S557" s="4"/>
      <c r="T557" s="4"/>
      <c r="U557" s="4"/>
      <c r="V557" s="4"/>
      <c r="W557" s="4"/>
      <c r="X557" s="4"/>
      <c r="Y557" s="4"/>
      <c r="Z557" s="4"/>
    </row>
    <row r="558" spans="1:26" ht="15.75" hidden="1" customHeight="1" x14ac:dyDescent="0.25">
      <c r="A558" s="4"/>
      <c r="B558" s="4"/>
      <c r="C558" s="4"/>
      <c r="D558" s="4"/>
      <c r="E558" s="4"/>
      <c r="F558" s="4"/>
      <c r="G558" s="4"/>
      <c r="H558" s="4"/>
      <c r="I558" s="4"/>
      <c r="J558" s="4"/>
      <c r="K558" s="4"/>
      <c r="L558" s="4"/>
      <c r="M558" s="4"/>
      <c r="N558" s="4"/>
      <c r="O558" s="13"/>
      <c r="P558" s="13"/>
      <c r="Q558" s="13"/>
      <c r="R558" s="13"/>
      <c r="S558" s="4"/>
      <c r="T558" s="4"/>
      <c r="U558" s="4"/>
      <c r="V558" s="4"/>
      <c r="W558" s="4"/>
      <c r="X558" s="4"/>
      <c r="Y558" s="4"/>
      <c r="Z558" s="4"/>
    </row>
    <row r="559" spans="1:26" ht="15.75" hidden="1" customHeight="1" x14ac:dyDescent="0.25">
      <c r="A559" s="4"/>
      <c r="B559" s="4"/>
      <c r="C559" s="4"/>
      <c r="D559" s="4"/>
      <c r="E559" s="4"/>
      <c r="F559" s="4"/>
      <c r="G559" s="4"/>
      <c r="H559" s="4"/>
      <c r="I559" s="4"/>
      <c r="J559" s="4"/>
      <c r="K559" s="4"/>
      <c r="L559" s="4"/>
      <c r="M559" s="4"/>
      <c r="N559" s="4"/>
      <c r="O559" s="13"/>
      <c r="P559" s="13"/>
      <c r="Q559" s="13"/>
      <c r="R559" s="13"/>
      <c r="S559" s="4"/>
      <c r="T559" s="4"/>
      <c r="U559" s="4"/>
      <c r="V559" s="4"/>
      <c r="W559" s="4"/>
      <c r="X559" s="4"/>
      <c r="Y559" s="4"/>
      <c r="Z559" s="4"/>
    </row>
    <row r="560" spans="1:26" ht="15.75" hidden="1" customHeight="1" x14ac:dyDescent="0.25">
      <c r="A560" s="4"/>
      <c r="B560" s="4"/>
      <c r="C560" s="4"/>
      <c r="D560" s="4"/>
      <c r="E560" s="4"/>
      <c r="F560" s="4"/>
      <c r="G560" s="4"/>
      <c r="H560" s="4"/>
      <c r="I560" s="4"/>
      <c r="J560" s="4"/>
      <c r="K560" s="4"/>
      <c r="L560" s="4"/>
      <c r="M560" s="4"/>
      <c r="N560" s="4"/>
      <c r="O560" s="13"/>
      <c r="P560" s="13"/>
      <c r="Q560" s="13"/>
      <c r="R560" s="13"/>
      <c r="S560" s="4"/>
      <c r="T560" s="4"/>
      <c r="U560" s="4"/>
      <c r="V560" s="4"/>
      <c r="W560" s="4"/>
      <c r="X560" s="4"/>
      <c r="Y560" s="4"/>
      <c r="Z560" s="4"/>
    </row>
    <row r="561" spans="1:26" ht="15.75" hidden="1" customHeight="1" x14ac:dyDescent="0.25">
      <c r="A561" s="4"/>
      <c r="B561" s="4"/>
      <c r="C561" s="4"/>
      <c r="D561" s="4"/>
      <c r="E561" s="4"/>
      <c r="F561" s="4"/>
      <c r="G561" s="4"/>
      <c r="H561" s="4"/>
      <c r="I561" s="4"/>
      <c r="J561" s="4"/>
      <c r="K561" s="4"/>
      <c r="L561" s="4"/>
      <c r="M561" s="4"/>
      <c r="N561" s="4"/>
      <c r="O561" s="13"/>
      <c r="P561" s="13"/>
      <c r="Q561" s="13"/>
      <c r="R561" s="13"/>
      <c r="S561" s="4"/>
      <c r="T561" s="4"/>
      <c r="U561" s="4"/>
      <c r="V561" s="4"/>
      <c r="W561" s="4"/>
      <c r="X561" s="4"/>
      <c r="Y561" s="4"/>
      <c r="Z561" s="4"/>
    </row>
    <row r="562" spans="1:26" ht="15.75" hidden="1" customHeight="1" x14ac:dyDescent="0.25">
      <c r="A562" s="4"/>
      <c r="B562" s="4"/>
      <c r="C562" s="4"/>
      <c r="D562" s="4"/>
      <c r="E562" s="4"/>
      <c r="F562" s="4"/>
      <c r="G562" s="4"/>
      <c r="H562" s="4"/>
      <c r="I562" s="4"/>
      <c r="J562" s="4"/>
      <c r="K562" s="4"/>
      <c r="L562" s="4"/>
      <c r="M562" s="4"/>
      <c r="N562" s="4"/>
      <c r="O562" s="13"/>
      <c r="P562" s="13"/>
      <c r="Q562" s="13"/>
      <c r="R562" s="13"/>
      <c r="S562" s="4"/>
      <c r="T562" s="4"/>
      <c r="U562" s="4"/>
      <c r="V562" s="4"/>
      <c r="W562" s="4"/>
      <c r="X562" s="4"/>
      <c r="Y562" s="4"/>
      <c r="Z562" s="4"/>
    </row>
    <row r="563" spans="1:26" ht="15.75" hidden="1" customHeight="1" x14ac:dyDescent="0.25">
      <c r="A563" s="4"/>
      <c r="B563" s="4"/>
      <c r="C563" s="4"/>
      <c r="D563" s="4"/>
      <c r="E563" s="4"/>
      <c r="F563" s="4"/>
      <c r="G563" s="4"/>
      <c r="H563" s="4"/>
      <c r="I563" s="4"/>
      <c r="J563" s="4"/>
      <c r="K563" s="4"/>
      <c r="L563" s="4"/>
      <c r="M563" s="4"/>
      <c r="N563" s="4"/>
      <c r="O563" s="13"/>
      <c r="P563" s="13"/>
      <c r="Q563" s="13"/>
      <c r="R563" s="13"/>
      <c r="S563" s="4"/>
      <c r="T563" s="4"/>
      <c r="U563" s="4"/>
      <c r="V563" s="4"/>
      <c r="W563" s="4"/>
      <c r="X563" s="4"/>
      <c r="Y563" s="4"/>
      <c r="Z563" s="4"/>
    </row>
    <row r="564" spans="1:26" ht="15.75" hidden="1" customHeight="1" x14ac:dyDescent="0.25">
      <c r="A564" s="4"/>
      <c r="B564" s="4"/>
      <c r="C564" s="4"/>
      <c r="D564" s="4"/>
      <c r="E564" s="4"/>
      <c r="F564" s="4"/>
      <c r="G564" s="4"/>
      <c r="H564" s="4"/>
      <c r="I564" s="4"/>
      <c r="J564" s="4"/>
      <c r="K564" s="4"/>
      <c r="L564" s="4"/>
      <c r="M564" s="4"/>
      <c r="N564" s="4"/>
      <c r="O564" s="13"/>
      <c r="P564" s="13"/>
      <c r="Q564" s="13"/>
      <c r="R564" s="13"/>
      <c r="S564" s="4"/>
      <c r="T564" s="4"/>
      <c r="U564" s="4"/>
      <c r="V564" s="4"/>
      <c r="W564" s="4"/>
      <c r="X564" s="4"/>
      <c r="Y564" s="4"/>
      <c r="Z564" s="4"/>
    </row>
    <row r="565" spans="1:26" ht="15.75" hidden="1" customHeight="1" x14ac:dyDescent="0.25">
      <c r="A565" s="4"/>
      <c r="B565" s="4"/>
      <c r="C565" s="4"/>
      <c r="D565" s="4"/>
      <c r="E565" s="4"/>
      <c r="F565" s="4"/>
      <c r="G565" s="4"/>
      <c r="H565" s="4"/>
      <c r="I565" s="4"/>
      <c r="J565" s="4"/>
      <c r="K565" s="4"/>
      <c r="L565" s="4"/>
      <c r="M565" s="4"/>
      <c r="N565" s="4"/>
      <c r="O565" s="13"/>
      <c r="P565" s="13"/>
      <c r="Q565" s="13"/>
      <c r="R565" s="13"/>
      <c r="S565" s="4"/>
      <c r="T565" s="4"/>
      <c r="U565" s="4"/>
      <c r="V565" s="4"/>
      <c r="W565" s="4"/>
      <c r="X565" s="4"/>
      <c r="Y565" s="4"/>
      <c r="Z565" s="4"/>
    </row>
    <row r="566" spans="1:26" ht="15.75" hidden="1" customHeight="1" x14ac:dyDescent="0.25">
      <c r="A566" s="4"/>
      <c r="B566" s="4"/>
      <c r="C566" s="4"/>
      <c r="D566" s="4"/>
      <c r="E566" s="4"/>
      <c r="F566" s="4"/>
      <c r="G566" s="4"/>
      <c r="H566" s="4"/>
      <c r="I566" s="4"/>
      <c r="J566" s="4"/>
      <c r="K566" s="4"/>
      <c r="L566" s="4"/>
      <c r="M566" s="4"/>
      <c r="N566" s="4"/>
      <c r="O566" s="13"/>
      <c r="P566" s="13"/>
      <c r="Q566" s="13"/>
      <c r="R566" s="13"/>
      <c r="S566" s="4"/>
      <c r="T566" s="4"/>
      <c r="U566" s="4"/>
      <c r="V566" s="4"/>
      <c r="W566" s="4"/>
      <c r="X566" s="4"/>
      <c r="Y566" s="4"/>
      <c r="Z566" s="4"/>
    </row>
    <row r="567" spans="1:26" ht="15.75" hidden="1" customHeight="1" x14ac:dyDescent="0.25">
      <c r="A567" s="4"/>
      <c r="B567" s="4"/>
      <c r="C567" s="4"/>
      <c r="D567" s="4"/>
      <c r="E567" s="4"/>
      <c r="F567" s="4"/>
      <c r="G567" s="4"/>
      <c r="H567" s="4"/>
      <c r="I567" s="4"/>
      <c r="J567" s="4"/>
      <c r="K567" s="4"/>
      <c r="L567" s="4"/>
      <c r="M567" s="4"/>
      <c r="N567" s="4"/>
      <c r="O567" s="13"/>
      <c r="P567" s="13"/>
      <c r="Q567" s="13"/>
      <c r="R567" s="13"/>
      <c r="S567" s="4"/>
      <c r="T567" s="4"/>
      <c r="U567" s="4"/>
      <c r="V567" s="4"/>
      <c r="W567" s="4"/>
      <c r="X567" s="4"/>
      <c r="Y567" s="4"/>
      <c r="Z567" s="4"/>
    </row>
    <row r="568" spans="1:26" ht="15.75" hidden="1" customHeight="1" x14ac:dyDescent="0.25">
      <c r="A568" s="4"/>
      <c r="B568" s="4"/>
      <c r="C568" s="4"/>
      <c r="D568" s="4"/>
      <c r="E568" s="4"/>
      <c r="F568" s="4"/>
      <c r="G568" s="4"/>
      <c r="H568" s="4"/>
      <c r="I568" s="4"/>
      <c r="J568" s="4"/>
      <c r="K568" s="4"/>
      <c r="L568" s="4"/>
      <c r="M568" s="4"/>
      <c r="N568" s="4"/>
      <c r="O568" s="13"/>
      <c r="P568" s="13"/>
      <c r="Q568" s="13"/>
      <c r="R568" s="13"/>
      <c r="S568" s="4"/>
      <c r="T568" s="4"/>
      <c r="U568" s="4"/>
      <c r="V568" s="4"/>
      <c r="W568" s="4"/>
      <c r="X568" s="4"/>
      <c r="Y568" s="4"/>
      <c r="Z568" s="4"/>
    </row>
    <row r="569" spans="1:26" ht="15.75" hidden="1" customHeight="1" x14ac:dyDescent="0.25">
      <c r="A569" s="4"/>
      <c r="B569" s="4"/>
      <c r="C569" s="4"/>
      <c r="D569" s="4"/>
      <c r="E569" s="4"/>
      <c r="F569" s="4"/>
      <c r="G569" s="4"/>
      <c r="H569" s="4"/>
      <c r="I569" s="4"/>
      <c r="J569" s="4"/>
      <c r="K569" s="4"/>
      <c r="L569" s="4"/>
      <c r="M569" s="4"/>
      <c r="N569" s="4"/>
      <c r="O569" s="13"/>
      <c r="P569" s="13"/>
      <c r="Q569" s="13"/>
      <c r="R569" s="13"/>
      <c r="S569" s="4"/>
      <c r="T569" s="4"/>
      <c r="U569" s="4"/>
      <c r="V569" s="4"/>
      <c r="W569" s="4"/>
      <c r="X569" s="4"/>
      <c r="Y569" s="4"/>
      <c r="Z569" s="4"/>
    </row>
    <row r="570" spans="1:26" ht="15.75" hidden="1" customHeight="1" x14ac:dyDescent="0.25">
      <c r="A570" s="4"/>
      <c r="B570" s="4"/>
      <c r="C570" s="4"/>
      <c r="D570" s="4"/>
      <c r="E570" s="4"/>
      <c r="F570" s="4"/>
      <c r="G570" s="4"/>
      <c r="H570" s="4"/>
      <c r="I570" s="4"/>
      <c r="J570" s="4"/>
      <c r="K570" s="4"/>
      <c r="L570" s="4"/>
      <c r="M570" s="4"/>
      <c r="N570" s="4"/>
      <c r="O570" s="13"/>
      <c r="P570" s="13"/>
      <c r="Q570" s="13"/>
      <c r="R570" s="13"/>
      <c r="S570" s="4"/>
      <c r="T570" s="4"/>
      <c r="U570" s="4"/>
      <c r="V570" s="4"/>
      <c r="W570" s="4"/>
      <c r="X570" s="4"/>
      <c r="Y570" s="4"/>
      <c r="Z570" s="4"/>
    </row>
    <row r="571" spans="1:26" ht="15.75" hidden="1" customHeight="1" x14ac:dyDescent="0.25">
      <c r="A571" s="4"/>
      <c r="B571" s="4"/>
      <c r="C571" s="4"/>
      <c r="D571" s="4"/>
      <c r="E571" s="4"/>
      <c r="F571" s="4"/>
      <c r="G571" s="4"/>
      <c r="H571" s="4"/>
      <c r="I571" s="4"/>
      <c r="J571" s="4"/>
      <c r="K571" s="4"/>
      <c r="L571" s="4"/>
      <c r="M571" s="4"/>
      <c r="N571" s="4"/>
      <c r="O571" s="13"/>
      <c r="P571" s="13"/>
      <c r="Q571" s="13"/>
      <c r="R571" s="13"/>
      <c r="S571" s="4"/>
      <c r="T571" s="4"/>
      <c r="U571" s="4"/>
      <c r="V571" s="4"/>
      <c r="W571" s="4"/>
      <c r="X571" s="4"/>
      <c r="Y571" s="4"/>
      <c r="Z571" s="4"/>
    </row>
    <row r="572" spans="1:26" ht="15.75" hidden="1" customHeight="1" x14ac:dyDescent="0.25">
      <c r="A572" s="4"/>
      <c r="B572" s="4"/>
      <c r="C572" s="4"/>
      <c r="D572" s="4"/>
      <c r="E572" s="4"/>
      <c r="F572" s="4"/>
      <c r="G572" s="4"/>
      <c r="H572" s="4"/>
      <c r="I572" s="4"/>
      <c r="J572" s="4"/>
      <c r="K572" s="4"/>
      <c r="L572" s="4"/>
      <c r="M572" s="4"/>
      <c r="N572" s="4"/>
      <c r="O572" s="13"/>
      <c r="P572" s="13"/>
      <c r="Q572" s="13"/>
      <c r="R572" s="13"/>
      <c r="S572" s="4"/>
      <c r="T572" s="4"/>
      <c r="U572" s="4"/>
      <c r="V572" s="4"/>
      <c r="W572" s="4"/>
      <c r="X572" s="4"/>
      <c r="Y572" s="4"/>
      <c r="Z572" s="4"/>
    </row>
    <row r="573" spans="1:26" ht="15.75" hidden="1" customHeight="1" x14ac:dyDescent="0.25">
      <c r="A573" s="4"/>
      <c r="B573" s="4"/>
      <c r="C573" s="4"/>
      <c r="D573" s="4"/>
      <c r="E573" s="4"/>
      <c r="F573" s="4"/>
      <c r="G573" s="4"/>
      <c r="H573" s="4"/>
      <c r="I573" s="4"/>
      <c r="J573" s="4"/>
      <c r="K573" s="4"/>
      <c r="L573" s="4"/>
      <c r="M573" s="4"/>
      <c r="N573" s="4"/>
      <c r="O573" s="13"/>
      <c r="P573" s="13"/>
      <c r="Q573" s="13"/>
      <c r="R573" s="13"/>
      <c r="S573" s="4"/>
      <c r="T573" s="4"/>
      <c r="U573" s="4"/>
      <c r="V573" s="4"/>
      <c r="W573" s="4"/>
      <c r="X573" s="4"/>
      <c r="Y573" s="4"/>
      <c r="Z573" s="4"/>
    </row>
    <row r="574" spans="1:26" ht="15.75" hidden="1" customHeight="1" x14ac:dyDescent="0.25">
      <c r="A574" s="4"/>
      <c r="B574" s="4"/>
      <c r="C574" s="4"/>
      <c r="D574" s="4"/>
      <c r="E574" s="4"/>
      <c r="F574" s="4"/>
      <c r="G574" s="4"/>
      <c r="H574" s="4"/>
      <c r="I574" s="4"/>
      <c r="J574" s="4"/>
      <c r="K574" s="4"/>
      <c r="L574" s="4"/>
      <c r="M574" s="4"/>
      <c r="N574" s="4"/>
      <c r="O574" s="13"/>
      <c r="P574" s="13"/>
      <c r="Q574" s="13"/>
      <c r="R574" s="13"/>
      <c r="S574" s="4"/>
      <c r="T574" s="4"/>
      <c r="U574" s="4"/>
      <c r="V574" s="4"/>
      <c r="W574" s="4"/>
      <c r="X574" s="4"/>
      <c r="Y574" s="4"/>
      <c r="Z574" s="4"/>
    </row>
    <row r="575" spans="1:26" ht="15.75" hidden="1" customHeight="1" x14ac:dyDescent="0.25">
      <c r="A575" s="4"/>
      <c r="B575" s="4"/>
      <c r="C575" s="4"/>
      <c r="D575" s="4"/>
      <c r="E575" s="4"/>
      <c r="F575" s="4"/>
      <c r="G575" s="4"/>
      <c r="H575" s="4"/>
      <c r="I575" s="4"/>
      <c r="J575" s="4"/>
      <c r="K575" s="4"/>
      <c r="L575" s="4"/>
      <c r="M575" s="4"/>
      <c r="N575" s="4"/>
      <c r="O575" s="13"/>
      <c r="P575" s="13"/>
      <c r="Q575" s="13"/>
      <c r="R575" s="13"/>
      <c r="S575" s="4"/>
      <c r="T575" s="4"/>
      <c r="U575" s="4"/>
      <c r="V575" s="4"/>
      <c r="W575" s="4"/>
      <c r="X575" s="4"/>
      <c r="Y575" s="4"/>
      <c r="Z575" s="4"/>
    </row>
    <row r="576" spans="1:26" ht="15.75" hidden="1" customHeight="1" x14ac:dyDescent="0.25">
      <c r="A576" s="4"/>
      <c r="B576" s="4"/>
      <c r="C576" s="4"/>
      <c r="D576" s="4"/>
      <c r="E576" s="4"/>
      <c r="F576" s="4"/>
      <c r="G576" s="4"/>
      <c r="H576" s="4"/>
      <c r="I576" s="4"/>
      <c r="J576" s="4"/>
      <c r="K576" s="4"/>
      <c r="L576" s="4"/>
      <c r="M576" s="4"/>
      <c r="N576" s="4"/>
      <c r="O576" s="13"/>
      <c r="P576" s="13"/>
      <c r="Q576" s="13"/>
      <c r="R576" s="13"/>
      <c r="S576" s="4"/>
      <c r="T576" s="4"/>
      <c r="U576" s="4"/>
      <c r="V576" s="4"/>
      <c r="W576" s="4"/>
      <c r="X576" s="4"/>
      <c r="Y576" s="4"/>
      <c r="Z576" s="4"/>
    </row>
    <row r="577" spans="1:26" ht="15.75" hidden="1" customHeight="1" x14ac:dyDescent="0.25">
      <c r="A577" s="4"/>
      <c r="B577" s="4"/>
      <c r="C577" s="4"/>
      <c r="D577" s="4"/>
      <c r="E577" s="4"/>
      <c r="F577" s="4"/>
      <c r="G577" s="4"/>
      <c r="H577" s="4"/>
      <c r="I577" s="4"/>
      <c r="J577" s="4"/>
      <c r="K577" s="4"/>
      <c r="L577" s="4"/>
      <c r="M577" s="4"/>
      <c r="N577" s="4"/>
      <c r="O577" s="13"/>
      <c r="P577" s="13"/>
      <c r="Q577" s="13"/>
      <c r="R577" s="13"/>
      <c r="S577" s="4"/>
      <c r="T577" s="4"/>
      <c r="U577" s="4"/>
      <c r="V577" s="4"/>
      <c r="W577" s="4"/>
      <c r="X577" s="4"/>
      <c r="Y577" s="4"/>
      <c r="Z577" s="4"/>
    </row>
    <row r="578" spans="1:26" ht="15.75" hidden="1" customHeight="1" x14ac:dyDescent="0.25">
      <c r="A578" s="4"/>
      <c r="B578" s="4"/>
      <c r="C578" s="4"/>
      <c r="D578" s="4"/>
      <c r="E578" s="4"/>
      <c r="F578" s="4"/>
      <c r="G578" s="4"/>
      <c r="H578" s="4"/>
      <c r="I578" s="4"/>
      <c r="J578" s="4"/>
      <c r="K578" s="4"/>
      <c r="L578" s="4"/>
      <c r="M578" s="4"/>
      <c r="N578" s="4"/>
      <c r="O578" s="13"/>
      <c r="P578" s="13"/>
      <c r="Q578" s="13"/>
      <c r="R578" s="13"/>
      <c r="S578" s="4"/>
      <c r="T578" s="4"/>
      <c r="U578" s="4"/>
      <c r="V578" s="4"/>
      <c r="W578" s="4"/>
      <c r="X578" s="4"/>
      <c r="Y578" s="4"/>
      <c r="Z578" s="4"/>
    </row>
    <row r="579" spans="1:26" ht="15.75" hidden="1" customHeight="1" x14ac:dyDescent="0.25">
      <c r="A579" s="4"/>
      <c r="B579" s="4"/>
      <c r="C579" s="4"/>
      <c r="D579" s="4"/>
      <c r="E579" s="4"/>
      <c r="F579" s="4"/>
      <c r="G579" s="4"/>
      <c r="H579" s="4"/>
      <c r="I579" s="4"/>
      <c r="J579" s="4"/>
      <c r="K579" s="4"/>
      <c r="L579" s="4"/>
      <c r="M579" s="4"/>
      <c r="N579" s="4"/>
      <c r="O579" s="13"/>
      <c r="P579" s="13"/>
      <c r="Q579" s="13"/>
      <c r="R579" s="13"/>
      <c r="S579" s="4"/>
      <c r="T579" s="4"/>
      <c r="U579" s="4"/>
      <c r="V579" s="4"/>
      <c r="W579" s="4"/>
      <c r="X579" s="4"/>
      <c r="Y579" s="4"/>
      <c r="Z579" s="4"/>
    </row>
    <row r="580" spans="1:26" ht="15.75" hidden="1" customHeight="1" x14ac:dyDescent="0.25">
      <c r="A580" s="4"/>
      <c r="B580" s="4"/>
      <c r="C580" s="4"/>
      <c r="D580" s="4"/>
      <c r="E580" s="4"/>
      <c r="F580" s="4"/>
      <c r="G580" s="4"/>
      <c r="H580" s="4"/>
      <c r="I580" s="4"/>
      <c r="J580" s="4"/>
      <c r="K580" s="4"/>
      <c r="L580" s="4"/>
      <c r="M580" s="4"/>
      <c r="N580" s="4"/>
      <c r="O580" s="13"/>
      <c r="P580" s="13"/>
      <c r="Q580" s="13"/>
      <c r="R580" s="13"/>
      <c r="S580" s="4"/>
      <c r="T580" s="4"/>
      <c r="U580" s="4"/>
      <c r="V580" s="4"/>
      <c r="W580" s="4"/>
      <c r="X580" s="4"/>
      <c r="Y580" s="4"/>
      <c r="Z580" s="4"/>
    </row>
    <row r="581" spans="1:26" ht="15.75" hidden="1" customHeight="1" x14ac:dyDescent="0.25">
      <c r="A581" s="4"/>
      <c r="B581" s="4"/>
      <c r="C581" s="4"/>
      <c r="D581" s="4"/>
      <c r="E581" s="4"/>
      <c r="F581" s="4"/>
      <c r="G581" s="4"/>
      <c r="H581" s="4"/>
      <c r="I581" s="4"/>
      <c r="J581" s="4"/>
      <c r="K581" s="4"/>
      <c r="L581" s="4"/>
      <c r="M581" s="4"/>
      <c r="N581" s="4"/>
      <c r="O581" s="13"/>
      <c r="P581" s="13"/>
      <c r="Q581" s="13"/>
      <c r="R581" s="13"/>
      <c r="S581" s="4"/>
      <c r="T581" s="4"/>
      <c r="U581" s="4"/>
      <c r="V581" s="4"/>
      <c r="W581" s="4"/>
      <c r="X581" s="4"/>
      <c r="Y581" s="4"/>
      <c r="Z581" s="4"/>
    </row>
    <row r="582" spans="1:26" ht="15.75" hidden="1" customHeight="1" x14ac:dyDescent="0.25">
      <c r="A582" s="4"/>
      <c r="B582" s="4"/>
      <c r="C582" s="4"/>
      <c r="D582" s="4"/>
      <c r="E582" s="4"/>
      <c r="F582" s="4"/>
      <c r="G582" s="4"/>
      <c r="H582" s="4"/>
      <c r="I582" s="4"/>
      <c r="J582" s="4"/>
      <c r="K582" s="4"/>
      <c r="L582" s="4"/>
      <c r="M582" s="4"/>
      <c r="N582" s="4"/>
      <c r="O582" s="13"/>
      <c r="P582" s="13"/>
      <c r="Q582" s="13"/>
      <c r="R582" s="13"/>
      <c r="S582" s="4"/>
      <c r="T582" s="4"/>
      <c r="U582" s="4"/>
      <c r="V582" s="4"/>
      <c r="W582" s="4"/>
      <c r="X582" s="4"/>
      <c r="Y582" s="4"/>
      <c r="Z582" s="4"/>
    </row>
    <row r="583" spans="1:26" ht="15.75" hidden="1" customHeight="1" x14ac:dyDescent="0.25">
      <c r="A583" s="4"/>
      <c r="B583" s="4"/>
      <c r="C583" s="4"/>
      <c r="D583" s="4"/>
      <c r="E583" s="4"/>
      <c r="F583" s="4"/>
      <c r="G583" s="4"/>
      <c r="H583" s="4"/>
      <c r="I583" s="4"/>
      <c r="J583" s="4"/>
      <c r="K583" s="4"/>
      <c r="L583" s="4"/>
      <c r="M583" s="4"/>
      <c r="N583" s="4"/>
      <c r="O583" s="13"/>
      <c r="P583" s="13"/>
      <c r="Q583" s="13"/>
      <c r="R583" s="13"/>
      <c r="S583" s="4"/>
      <c r="T583" s="4"/>
      <c r="U583" s="4"/>
      <c r="V583" s="4"/>
      <c r="W583" s="4"/>
      <c r="X583" s="4"/>
      <c r="Y583" s="4"/>
      <c r="Z583" s="4"/>
    </row>
    <row r="584" spans="1:26" ht="15.75" hidden="1" customHeight="1" x14ac:dyDescent="0.25">
      <c r="A584" s="4"/>
      <c r="B584" s="4"/>
      <c r="C584" s="4"/>
      <c r="D584" s="4"/>
      <c r="E584" s="4"/>
      <c r="F584" s="4"/>
      <c r="G584" s="4"/>
      <c r="H584" s="4"/>
      <c r="I584" s="4"/>
      <c r="J584" s="4"/>
      <c r="K584" s="4"/>
      <c r="L584" s="4"/>
      <c r="M584" s="4"/>
      <c r="N584" s="4"/>
      <c r="O584" s="13"/>
      <c r="P584" s="13"/>
      <c r="Q584" s="13"/>
      <c r="R584" s="13"/>
      <c r="S584" s="4"/>
      <c r="T584" s="4"/>
      <c r="U584" s="4"/>
      <c r="V584" s="4"/>
      <c r="W584" s="4"/>
      <c r="X584" s="4"/>
      <c r="Y584" s="4"/>
      <c r="Z584" s="4"/>
    </row>
    <row r="585" spans="1:26" ht="15.75" hidden="1" customHeight="1" x14ac:dyDescent="0.25">
      <c r="A585" s="4"/>
      <c r="B585" s="4"/>
      <c r="C585" s="4"/>
      <c r="D585" s="4"/>
      <c r="E585" s="4"/>
      <c r="F585" s="4"/>
      <c r="G585" s="4"/>
      <c r="H585" s="4"/>
      <c r="I585" s="4"/>
      <c r="J585" s="4"/>
      <c r="K585" s="4"/>
      <c r="L585" s="4"/>
      <c r="M585" s="4"/>
      <c r="N585" s="4"/>
      <c r="O585" s="13"/>
      <c r="P585" s="13"/>
      <c r="Q585" s="13"/>
      <c r="R585" s="13"/>
      <c r="S585" s="4"/>
      <c r="T585" s="4"/>
      <c r="U585" s="4"/>
      <c r="V585" s="4"/>
      <c r="W585" s="4"/>
      <c r="X585" s="4"/>
      <c r="Y585" s="4"/>
      <c r="Z585" s="4"/>
    </row>
    <row r="586" spans="1:26" ht="15.75" hidden="1" customHeight="1" x14ac:dyDescent="0.25">
      <c r="A586" s="4"/>
      <c r="B586" s="4"/>
      <c r="C586" s="4"/>
      <c r="D586" s="4"/>
      <c r="E586" s="4"/>
      <c r="F586" s="4"/>
      <c r="G586" s="4"/>
      <c r="H586" s="4"/>
      <c r="I586" s="4"/>
      <c r="J586" s="4"/>
      <c r="K586" s="4"/>
      <c r="L586" s="4"/>
      <c r="M586" s="4"/>
      <c r="N586" s="4"/>
      <c r="O586" s="13"/>
      <c r="P586" s="13"/>
      <c r="Q586" s="13"/>
      <c r="R586" s="13"/>
      <c r="S586" s="4"/>
      <c r="T586" s="4"/>
      <c r="U586" s="4"/>
      <c r="V586" s="4"/>
      <c r="W586" s="4"/>
      <c r="X586" s="4"/>
      <c r="Y586" s="4"/>
      <c r="Z586" s="4"/>
    </row>
    <row r="587" spans="1:26" ht="15.75" hidden="1" customHeight="1" x14ac:dyDescent="0.25">
      <c r="A587" s="4"/>
      <c r="B587" s="4"/>
      <c r="C587" s="4"/>
      <c r="D587" s="4"/>
      <c r="E587" s="4"/>
      <c r="F587" s="4"/>
      <c r="G587" s="4"/>
      <c r="H587" s="4"/>
      <c r="I587" s="4"/>
      <c r="J587" s="4"/>
      <c r="K587" s="4"/>
      <c r="L587" s="4"/>
      <c r="M587" s="4"/>
      <c r="N587" s="4"/>
      <c r="O587" s="13"/>
      <c r="P587" s="13"/>
      <c r="Q587" s="13"/>
      <c r="R587" s="13"/>
      <c r="S587" s="4"/>
      <c r="T587" s="4"/>
      <c r="U587" s="4"/>
      <c r="V587" s="4"/>
      <c r="W587" s="4"/>
      <c r="X587" s="4"/>
      <c r="Y587" s="4"/>
      <c r="Z587" s="4"/>
    </row>
    <row r="588" spans="1:26" ht="15.75" hidden="1" customHeight="1" x14ac:dyDescent="0.25">
      <c r="A588" s="4"/>
      <c r="B588" s="4"/>
      <c r="C588" s="4"/>
      <c r="D588" s="4"/>
      <c r="E588" s="4"/>
      <c r="F588" s="4"/>
      <c r="G588" s="4"/>
      <c r="H588" s="4"/>
      <c r="I588" s="4"/>
      <c r="J588" s="4"/>
      <c r="K588" s="4"/>
      <c r="L588" s="4"/>
      <c r="M588" s="4"/>
      <c r="N588" s="4"/>
      <c r="O588" s="13"/>
      <c r="P588" s="13"/>
      <c r="Q588" s="13"/>
      <c r="R588" s="13"/>
      <c r="S588" s="4"/>
      <c r="T588" s="4"/>
      <c r="U588" s="4"/>
      <c r="V588" s="4"/>
      <c r="W588" s="4"/>
      <c r="X588" s="4"/>
      <c r="Y588" s="4"/>
      <c r="Z588" s="4"/>
    </row>
    <row r="589" spans="1:26" ht="15.75" hidden="1" customHeight="1" x14ac:dyDescent="0.25">
      <c r="A589" s="4"/>
      <c r="B589" s="4"/>
      <c r="C589" s="4"/>
      <c r="D589" s="4"/>
      <c r="E589" s="4"/>
      <c r="F589" s="4"/>
      <c r="G589" s="4"/>
      <c r="H589" s="4"/>
      <c r="I589" s="4"/>
      <c r="J589" s="4"/>
      <c r="K589" s="4"/>
      <c r="L589" s="4"/>
      <c r="M589" s="4"/>
      <c r="N589" s="4"/>
      <c r="O589" s="13"/>
      <c r="P589" s="13"/>
      <c r="Q589" s="13"/>
      <c r="R589" s="13"/>
      <c r="S589" s="4"/>
      <c r="T589" s="4"/>
      <c r="U589" s="4"/>
      <c r="V589" s="4"/>
      <c r="W589" s="4"/>
      <c r="X589" s="4"/>
      <c r="Y589" s="4"/>
      <c r="Z589" s="4"/>
    </row>
    <row r="590" spans="1:26" ht="15.75" hidden="1" customHeight="1" x14ac:dyDescent="0.25">
      <c r="A590" s="4"/>
      <c r="B590" s="4"/>
      <c r="C590" s="4"/>
      <c r="D590" s="4"/>
      <c r="E590" s="4"/>
      <c r="F590" s="4"/>
      <c r="G590" s="4"/>
      <c r="H590" s="4"/>
      <c r="I590" s="4"/>
      <c r="J590" s="4"/>
      <c r="K590" s="4"/>
      <c r="L590" s="4"/>
      <c r="M590" s="4"/>
      <c r="N590" s="4"/>
      <c r="O590" s="13"/>
      <c r="P590" s="13"/>
      <c r="Q590" s="13"/>
      <c r="R590" s="13"/>
      <c r="S590" s="4"/>
      <c r="T590" s="4"/>
      <c r="U590" s="4"/>
      <c r="V590" s="4"/>
      <c r="W590" s="4"/>
      <c r="X590" s="4"/>
      <c r="Y590" s="4"/>
      <c r="Z590" s="4"/>
    </row>
    <row r="591" spans="1:26" ht="15.75" hidden="1" customHeight="1" x14ac:dyDescent="0.25">
      <c r="A591" s="4"/>
      <c r="B591" s="4"/>
      <c r="C591" s="4"/>
      <c r="D591" s="4"/>
      <c r="E591" s="4"/>
      <c r="F591" s="4"/>
      <c r="G591" s="4"/>
      <c r="H591" s="4"/>
      <c r="I591" s="4"/>
      <c r="J591" s="4"/>
      <c r="K591" s="4"/>
      <c r="L591" s="4"/>
      <c r="M591" s="4"/>
      <c r="N591" s="4"/>
      <c r="O591" s="13"/>
      <c r="P591" s="13"/>
      <c r="Q591" s="13"/>
      <c r="R591" s="13"/>
      <c r="S591" s="4"/>
      <c r="T591" s="4"/>
      <c r="U591" s="4"/>
      <c r="V591" s="4"/>
      <c r="W591" s="4"/>
      <c r="X591" s="4"/>
      <c r="Y591" s="4"/>
      <c r="Z591" s="4"/>
    </row>
    <row r="592" spans="1:26" ht="15.75" hidden="1" customHeight="1" x14ac:dyDescent="0.25">
      <c r="A592" s="4"/>
      <c r="B592" s="4"/>
      <c r="C592" s="4"/>
      <c r="D592" s="4"/>
      <c r="E592" s="4"/>
      <c r="F592" s="4"/>
      <c r="G592" s="4"/>
      <c r="H592" s="4"/>
      <c r="I592" s="4"/>
      <c r="J592" s="4"/>
      <c r="K592" s="4"/>
      <c r="L592" s="4"/>
      <c r="M592" s="4"/>
      <c r="N592" s="4"/>
      <c r="O592" s="13"/>
      <c r="P592" s="13"/>
      <c r="Q592" s="13"/>
      <c r="R592" s="13"/>
      <c r="S592" s="4"/>
      <c r="T592" s="4"/>
      <c r="U592" s="4"/>
      <c r="V592" s="4"/>
      <c r="W592" s="4"/>
      <c r="X592" s="4"/>
      <c r="Y592" s="4"/>
      <c r="Z592" s="4"/>
    </row>
    <row r="593" spans="1:26" ht="15.75" hidden="1" customHeight="1" x14ac:dyDescent="0.25">
      <c r="A593" s="4"/>
      <c r="B593" s="4"/>
      <c r="C593" s="4"/>
      <c r="D593" s="4"/>
      <c r="E593" s="4"/>
      <c r="F593" s="4"/>
      <c r="G593" s="4"/>
      <c r="H593" s="4"/>
      <c r="I593" s="4"/>
      <c r="J593" s="4"/>
      <c r="K593" s="4"/>
      <c r="L593" s="4"/>
      <c r="M593" s="4"/>
      <c r="N593" s="4"/>
      <c r="O593" s="13"/>
      <c r="P593" s="13"/>
      <c r="Q593" s="13"/>
      <c r="R593" s="13"/>
      <c r="S593" s="4"/>
      <c r="T593" s="4"/>
      <c r="U593" s="4"/>
      <c r="V593" s="4"/>
      <c r="W593" s="4"/>
      <c r="X593" s="4"/>
      <c r="Y593" s="4"/>
      <c r="Z593" s="4"/>
    </row>
    <row r="594" spans="1:26" ht="15.75" hidden="1" customHeight="1" x14ac:dyDescent="0.25">
      <c r="A594" s="4"/>
      <c r="B594" s="4"/>
      <c r="C594" s="4"/>
      <c r="D594" s="4"/>
      <c r="E594" s="4"/>
      <c r="F594" s="4"/>
      <c r="G594" s="4"/>
      <c r="H594" s="4"/>
      <c r="I594" s="4"/>
      <c r="J594" s="4"/>
      <c r="K594" s="4"/>
      <c r="L594" s="4"/>
      <c r="M594" s="4"/>
      <c r="N594" s="4"/>
      <c r="O594" s="13"/>
      <c r="P594" s="13"/>
      <c r="Q594" s="13"/>
      <c r="R594" s="13"/>
      <c r="S594" s="4"/>
      <c r="T594" s="4"/>
      <c r="U594" s="4"/>
      <c r="V594" s="4"/>
      <c r="W594" s="4"/>
      <c r="X594" s="4"/>
      <c r="Y594" s="4"/>
      <c r="Z594" s="4"/>
    </row>
    <row r="595" spans="1:26" ht="15.75" hidden="1" customHeight="1" x14ac:dyDescent="0.25">
      <c r="A595" s="4"/>
      <c r="B595" s="4"/>
      <c r="C595" s="4"/>
      <c r="D595" s="4"/>
      <c r="E595" s="4"/>
      <c r="F595" s="4"/>
      <c r="G595" s="4"/>
      <c r="H595" s="4"/>
      <c r="I595" s="4"/>
      <c r="J595" s="4"/>
      <c r="K595" s="4"/>
      <c r="L595" s="4"/>
      <c r="M595" s="4"/>
      <c r="N595" s="4"/>
      <c r="O595" s="13"/>
      <c r="P595" s="13"/>
      <c r="Q595" s="13"/>
      <c r="R595" s="13"/>
      <c r="S595" s="4"/>
      <c r="T595" s="4"/>
      <c r="U595" s="4"/>
      <c r="V595" s="4"/>
      <c r="W595" s="4"/>
      <c r="X595" s="4"/>
      <c r="Y595" s="4"/>
      <c r="Z595" s="4"/>
    </row>
    <row r="596" spans="1:26" ht="15.75" hidden="1" customHeight="1" x14ac:dyDescent="0.25">
      <c r="A596" s="4"/>
      <c r="B596" s="4"/>
      <c r="C596" s="4"/>
      <c r="D596" s="4"/>
      <c r="E596" s="4"/>
      <c r="F596" s="4"/>
      <c r="G596" s="4"/>
      <c r="H596" s="4"/>
      <c r="I596" s="4"/>
      <c r="J596" s="4"/>
      <c r="K596" s="4"/>
      <c r="L596" s="4"/>
      <c r="M596" s="4"/>
      <c r="N596" s="4"/>
      <c r="O596" s="13"/>
      <c r="P596" s="13"/>
      <c r="Q596" s="13"/>
      <c r="R596" s="13"/>
      <c r="S596" s="4"/>
      <c r="T596" s="4"/>
      <c r="U596" s="4"/>
      <c r="V596" s="4"/>
      <c r="W596" s="4"/>
      <c r="X596" s="4"/>
      <c r="Y596" s="4"/>
      <c r="Z596" s="4"/>
    </row>
    <row r="597" spans="1:26" ht="15.75" hidden="1" customHeight="1" x14ac:dyDescent="0.25">
      <c r="A597" s="4"/>
      <c r="B597" s="4"/>
      <c r="C597" s="4"/>
      <c r="D597" s="4"/>
      <c r="E597" s="4"/>
      <c r="F597" s="4"/>
      <c r="G597" s="4"/>
      <c r="H597" s="4"/>
      <c r="I597" s="4"/>
      <c r="J597" s="4"/>
      <c r="K597" s="4"/>
      <c r="L597" s="4"/>
      <c r="M597" s="4"/>
      <c r="N597" s="4"/>
      <c r="O597" s="13"/>
      <c r="P597" s="13"/>
      <c r="Q597" s="13"/>
      <c r="R597" s="13"/>
      <c r="S597" s="4"/>
      <c r="T597" s="4"/>
      <c r="U597" s="4"/>
      <c r="V597" s="4"/>
      <c r="W597" s="4"/>
      <c r="X597" s="4"/>
      <c r="Y597" s="4"/>
      <c r="Z597" s="4"/>
    </row>
    <row r="598" spans="1:26" ht="15.75" hidden="1" customHeight="1" x14ac:dyDescent="0.25">
      <c r="A598" s="4"/>
      <c r="B598" s="4"/>
      <c r="C598" s="4"/>
      <c r="D598" s="4"/>
      <c r="E598" s="4"/>
      <c r="F598" s="4"/>
      <c r="G598" s="4"/>
      <c r="H598" s="4"/>
      <c r="I598" s="4"/>
      <c r="J598" s="4"/>
      <c r="K598" s="4"/>
      <c r="L598" s="4"/>
      <c r="M598" s="4"/>
      <c r="N598" s="4"/>
      <c r="O598" s="13"/>
      <c r="P598" s="13"/>
      <c r="Q598" s="13"/>
      <c r="R598" s="13"/>
      <c r="S598" s="4"/>
      <c r="T598" s="4"/>
      <c r="U598" s="4"/>
      <c r="V598" s="4"/>
      <c r="W598" s="4"/>
      <c r="X598" s="4"/>
      <c r="Y598" s="4"/>
      <c r="Z598" s="4"/>
    </row>
    <row r="599" spans="1:26" ht="15.75" hidden="1" customHeight="1" x14ac:dyDescent="0.25">
      <c r="A599" s="4"/>
      <c r="B599" s="4"/>
      <c r="C599" s="4"/>
      <c r="D599" s="4"/>
      <c r="E599" s="4"/>
      <c r="F599" s="4"/>
      <c r="G599" s="4"/>
      <c r="H599" s="4"/>
      <c r="I599" s="4"/>
      <c r="J599" s="4"/>
      <c r="K599" s="4"/>
      <c r="L599" s="4"/>
      <c r="M599" s="4"/>
      <c r="N599" s="4"/>
      <c r="O599" s="13"/>
      <c r="P599" s="13"/>
      <c r="Q599" s="13"/>
      <c r="R599" s="13"/>
      <c r="S599" s="4"/>
      <c r="T599" s="4"/>
      <c r="U599" s="4"/>
      <c r="V599" s="4"/>
      <c r="W599" s="4"/>
      <c r="X599" s="4"/>
      <c r="Y599" s="4"/>
      <c r="Z599" s="4"/>
    </row>
    <row r="600" spans="1:26" ht="15.75" hidden="1" customHeight="1" x14ac:dyDescent="0.25">
      <c r="A600" s="4"/>
      <c r="B600" s="4"/>
      <c r="C600" s="4"/>
      <c r="D600" s="4"/>
      <c r="E600" s="4"/>
      <c r="F600" s="4"/>
      <c r="G600" s="4"/>
      <c r="H600" s="4"/>
      <c r="I600" s="4"/>
      <c r="J600" s="4"/>
      <c r="K600" s="4"/>
      <c r="L600" s="4"/>
      <c r="M600" s="4"/>
      <c r="N600" s="4"/>
      <c r="O600" s="13"/>
      <c r="P600" s="13"/>
      <c r="Q600" s="13"/>
      <c r="R600" s="13"/>
      <c r="S600" s="4"/>
      <c r="T600" s="4"/>
      <c r="U600" s="4"/>
      <c r="V600" s="4"/>
      <c r="W600" s="4"/>
      <c r="X600" s="4"/>
      <c r="Y600" s="4"/>
      <c r="Z600" s="4"/>
    </row>
    <row r="601" spans="1:26" ht="15.75" hidden="1" customHeight="1" x14ac:dyDescent="0.25">
      <c r="A601" s="4"/>
      <c r="B601" s="4"/>
      <c r="C601" s="4"/>
      <c r="D601" s="4"/>
      <c r="E601" s="4"/>
      <c r="F601" s="4"/>
      <c r="G601" s="4"/>
      <c r="H601" s="4"/>
      <c r="I601" s="4"/>
      <c r="J601" s="4"/>
      <c r="K601" s="4"/>
      <c r="L601" s="4"/>
      <c r="M601" s="4"/>
      <c r="N601" s="4"/>
      <c r="O601" s="13"/>
      <c r="P601" s="13"/>
      <c r="Q601" s="13"/>
      <c r="R601" s="13"/>
      <c r="S601" s="4"/>
      <c r="T601" s="4"/>
      <c r="U601" s="4"/>
      <c r="V601" s="4"/>
      <c r="W601" s="4"/>
      <c r="X601" s="4"/>
      <c r="Y601" s="4"/>
      <c r="Z601" s="4"/>
    </row>
    <row r="602" spans="1:26" ht="15.75" hidden="1" customHeight="1" x14ac:dyDescent="0.25">
      <c r="A602" s="4"/>
      <c r="B602" s="4"/>
      <c r="C602" s="4"/>
      <c r="D602" s="4"/>
      <c r="E602" s="4"/>
      <c r="F602" s="4"/>
      <c r="G602" s="4"/>
      <c r="H602" s="4"/>
      <c r="I602" s="4"/>
      <c r="J602" s="4"/>
      <c r="K602" s="4"/>
      <c r="L602" s="4"/>
      <c r="M602" s="4"/>
      <c r="N602" s="4"/>
      <c r="O602" s="13"/>
      <c r="P602" s="13"/>
      <c r="Q602" s="13"/>
      <c r="R602" s="13"/>
      <c r="S602" s="4"/>
      <c r="T602" s="4"/>
      <c r="U602" s="4"/>
      <c r="V602" s="4"/>
      <c r="W602" s="4"/>
      <c r="X602" s="4"/>
      <c r="Y602" s="4"/>
      <c r="Z602" s="4"/>
    </row>
    <row r="603" spans="1:26" ht="15.75" hidden="1" customHeight="1" x14ac:dyDescent="0.25">
      <c r="A603" s="4"/>
      <c r="B603" s="4"/>
      <c r="C603" s="4"/>
      <c r="D603" s="4"/>
      <c r="E603" s="4"/>
      <c r="F603" s="4"/>
      <c r="G603" s="4"/>
      <c r="H603" s="4"/>
      <c r="I603" s="4"/>
      <c r="J603" s="4"/>
      <c r="K603" s="4"/>
      <c r="L603" s="4"/>
      <c r="M603" s="4"/>
      <c r="N603" s="4"/>
      <c r="O603" s="13"/>
      <c r="P603" s="13"/>
      <c r="Q603" s="13"/>
      <c r="R603" s="13"/>
      <c r="S603" s="4"/>
      <c r="T603" s="4"/>
      <c r="U603" s="4"/>
      <c r="V603" s="4"/>
      <c r="W603" s="4"/>
      <c r="X603" s="4"/>
      <c r="Y603" s="4"/>
      <c r="Z603" s="4"/>
    </row>
    <row r="604" spans="1:26" ht="15.75" hidden="1" customHeight="1" x14ac:dyDescent="0.25">
      <c r="A604" s="4"/>
      <c r="B604" s="4"/>
      <c r="C604" s="4"/>
      <c r="D604" s="4"/>
      <c r="E604" s="4"/>
      <c r="F604" s="4"/>
      <c r="G604" s="4"/>
      <c r="H604" s="4"/>
      <c r="I604" s="4"/>
      <c r="J604" s="4"/>
      <c r="K604" s="4"/>
      <c r="L604" s="4"/>
      <c r="M604" s="4"/>
      <c r="N604" s="4"/>
      <c r="O604" s="13"/>
      <c r="P604" s="13"/>
      <c r="Q604" s="13"/>
      <c r="R604" s="13"/>
      <c r="S604" s="4"/>
      <c r="T604" s="4"/>
      <c r="U604" s="4"/>
      <c r="V604" s="4"/>
      <c r="W604" s="4"/>
      <c r="X604" s="4"/>
      <c r="Y604" s="4"/>
      <c r="Z604" s="4"/>
    </row>
    <row r="605" spans="1:26" ht="15.75" hidden="1" customHeight="1" x14ac:dyDescent="0.25">
      <c r="A605" s="4"/>
      <c r="B605" s="4"/>
      <c r="C605" s="4"/>
      <c r="D605" s="4"/>
      <c r="E605" s="4"/>
      <c r="F605" s="4"/>
      <c r="G605" s="4"/>
      <c r="H605" s="4"/>
      <c r="I605" s="4"/>
      <c r="J605" s="4"/>
      <c r="K605" s="4"/>
      <c r="L605" s="4"/>
      <c r="M605" s="4"/>
      <c r="N605" s="4"/>
      <c r="O605" s="13"/>
      <c r="P605" s="13"/>
      <c r="Q605" s="13"/>
      <c r="R605" s="13"/>
      <c r="S605" s="4"/>
      <c r="T605" s="4"/>
      <c r="U605" s="4"/>
      <c r="V605" s="4"/>
      <c r="W605" s="4"/>
      <c r="X605" s="4"/>
      <c r="Y605" s="4"/>
      <c r="Z605" s="4"/>
    </row>
    <row r="606" spans="1:26" ht="15.75" hidden="1" customHeight="1" x14ac:dyDescent="0.25">
      <c r="A606" s="4"/>
      <c r="B606" s="4"/>
      <c r="C606" s="4"/>
      <c r="D606" s="4"/>
      <c r="E606" s="4"/>
      <c r="F606" s="4"/>
      <c r="G606" s="4"/>
      <c r="H606" s="4"/>
      <c r="I606" s="4"/>
      <c r="J606" s="4"/>
      <c r="K606" s="4"/>
      <c r="L606" s="4"/>
      <c r="M606" s="4"/>
      <c r="N606" s="4"/>
      <c r="O606" s="13"/>
      <c r="P606" s="13"/>
      <c r="Q606" s="13"/>
      <c r="R606" s="13"/>
      <c r="S606" s="4"/>
      <c r="T606" s="4"/>
      <c r="U606" s="4"/>
      <c r="V606" s="4"/>
      <c r="W606" s="4"/>
      <c r="X606" s="4"/>
      <c r="Y606" s="4"/>
      <c r="Z606" s="4"/>
    </row>
    <row r="607" spans="1:26" ht="15.75" hidden="1" customHeight="1" x14ac:dyDescent="0.25">
      <c r="A607" s="4"/>
      <c r="B607" s="4"/>
      <c r="C607" s="4"/>
      <c r="D607" s="4"/>
      <c r="E607" s="4"/>
      <c r="F607" s="4"/>
      <c r="G607" s="4"/>
      <c r="H607" s="4"/>
      <c r="I607" s="4"/>
      <c r="J607" s="4"/>
      <c r="K607" s="4"/>
      <c r="L607" s="4"/>
      <c r="M607" s="4"/>
      <c r="N607" s="4"/>
      <c r="O607" s="13"/>
      <c r="P607" s="13"/>
      <c r="Q607" s="13"/>
      <c r="R607" s="13"/>
      <c r="S607" s="4"/>
      <c r="T607" s="4"/>
      <c r="U607" s="4"/>
      <c r="V607" s="4"/>
      <c r="W607" s="4"/>
      <c r="X607" s="4"/>
      <c r="Y607" s="4"/>
      <c r="Z607" s="4"/>
    </row>
    <row r="608" spans="1:26" ht="15.75" hidden="1" customHeight="1" x14ac:dyDescent="0.25">
      <c r="A608" s="4"/>
      <c r="B608" s="4"/>
      <c r="C608" s="4"/>
      <c r="D608" s="4"/>
      <c r="E608" s="4"/>
      <c r="F608" s="4"/>
      <c r="G608" s="4"/>
      <c r="H608" s="4"/>
      <c r="I608" s="4"/>
      <c r="J608" s="4"/>
      <c r="K608" s="4"/>
      <c r="L608" s="4"/>
      <c r="M608" s="4"/>
      <c r="N608" s="4"/>
      <c r="O608" s="13"/>
      <c r="P608" s="13"/>
      <c r="Q608" s="13"/>
      <c r="R608" s="13"/>
      <c r="S608" s="4"/>
      <c r="T608" s="4"/>
      <c r="U608" s="4"/>
      <c r="V608" s="4"/>
      <c r="W608" s="4"/>
      <c r="X608" s="4"/>
      <c r="Y608" s="4"/>
      <c r="Z608" s="4"/>
    </row>
    <row r="609" spans="1:26" ht="15.75" hidden="1" customHeight="1" x14ac:dyDescent="0.25">
      <c r="A609" s="4"/>
      <c r="B609" s="4"/>
      <c r="C609" s="4"/>
      <c r="D609" s="4"/>
      <c r="E609" s="4"/>
      <c r="F609" s="4"/>
      <c r="G609" s="4"/>
      <c r="H609" s="4"/>
      <c r="I609" s="4"/>
      <c r="J609" s="4"/>
      <c r="K609" s="4"/>
      <c r="L609" s="4"/>
      <c r="M609" s="4"/>
      <c r="N609" s="4"/>
      <c r="O609" s="13"/>
      <c r="P609" s="13"/>
      <c r="Q609" s="13"/>
      <c r="R609" s="13"/>
      <c r="S609" s="4"/>
      <c r="T609" s="4"/>
      <c r="U609" s="4"/>
      <c r="V609" s="4"/>
      <c r="W609" s="4"/>
      <c r="X609" s="4"/>
      <c r="Y609" s="4"/>
      <c r="Z609" s="4"/>
    </row>
    <row r="610" spans="1:26" ht="15.75" hidden="1" customHeight="1" x14ac:dyDescent="0.25">
      <c r="A610" s="4"/>
      <c r="B610" s="4"/>
      <c r="C610" s="4"/>
      <c r="D610" s="4"/>
      <c r="E610" s="4"/>
      <c r="F610" s="4"/>
      <c r="G610" s="4"/>
      <c r="H610" s="4"/>
      <c r="I610" s="4"/>
      <c r="J610" s="4"/>
      <c r="K610" s="4"/>
      <c r="L610" s="4"/>
      <c r="M610" s="4"/>
      <c r="N610" s="4"/>
      <c r="O610" s="13"/>
      <c r="P610" s="13"/>
      <c r="Q610" s="13"/>
      <c r="R610" s="13"/>
      <c r="S610" s="4"/>
      <c r="T610" s="4"/>
      <c r="U610" s="4"/>
      <c r="V610" s="4"/>
      <c r="W610" s="4"/>
      <c r="X610" s="4"/>
      <c r="Y610" s="4"/>
      <c r="Z610" s="4"/>
    </row>
    <row r="611" spans="1:26" ht="15.75" hidden="1" customHeight="1" x14ac:dyDescent="0.25">
      <c r="A611" s="4"/>
      <c r="B611" s="4"/>
      <c r="C611" s="4"/>
      <c r="D611" s="4"/>
      <c r="E611" s="4"/>
      <c r="F611" s="4"/>
      <c r="G611" s="4"/>
      <c r="H611" s="4"/>
      <c r="I611" s="4"/>
      <c r="J611" s="4"/>
      <c r="K611" s="4"/>
      <c r="L611" s="4"/>
      <c r="M611" s="4"/>
      <c r="N611" s="4"/>
      <c r="O611" s="13"/>
      <c r="P611" s="13"/>
      <c r="Q611" s="13"/>
      <c r="R611" s="13"/>
      <c r="S611" s="4"/>
      <c r="T611" s="4"/>
      <c r="U611" s="4"/>
      <c r="V611" s="4"/>
      <c r="W611" s="4"/>
      <c r="X611" s="4"/>
      <c r="Y611" s="4"/>
      <c r="Z611" s="4"/>
    </row>
    <row r="612" spans="1:26" ht="15.75" hidden="1" customHeight="1" x14ac:dyDescent="0.25">
      <c r="A612" s="4"/>
      <c r="B612" s="4"/>
      <c r="C612" s="4"/>
      <c r="D612" s="4"/>
      <c r="E612" s="4"/>
      <c r="F612" s="4"/>
      <c r="G612" s="4"/>
      <c r="H612" s="4"/>
      <c r="I612" s="4"/>
      <c r="J612" s="4"/>
      <c r="K612" s="4"/>
      <c r="L612" s="4"/>
      <c r="M612" s="4"/>
      <c r="N612" s="4"/>
      <c r="O612" s="13"/>
      <c r="P612" s="13"/>
      <c r="Q612" s="13"/>
      <c r="R612" s="13"/>
      <c r="S612" s="4"/>
      <c r="T612" s="4"/>
      <c r="U612" s="4"/>
      <c r="V612" s="4"/>
      <c r="W612" s="4"/>
      <c r="X612" s="4"/>
      <c r="Y612" s="4"/>
      <c r="Z612" s="4"/>
    </row>
    <row r="613" spans="1:26" ht="15.75" hidden="1" customHeight="1" x14ac:dyDescent="0.25">
      <c r="A613" s="4"/>
      <c r="B613" s="4"/>
      <c r="C613" s="4"/>
      <c r="D613" s="4"/>
      <c r="E613" s="4"/>
      <c r="F613" s="4"/>
      <c r="G613" s="4"/>
      <c r="H613" s="4"/>
      <c r="I613" s="4"/>
      <c r="J613" s="4"/>
      <c r="K613" s="4"/>
      <c r="L613" s="4"/>
      <c r="M613" s="4"/>
      <c r="N613" s="4"/>
      <c r="O613" s="13"/>
      <c r="P613" s="13"/>
      <c r="Q613" s="13"/>
      <c r="R613" s="13"/>
      <c r="S613" s="4"/>
      <c r="T613" s="4"/>
      <c r="U613" s="4"/>
      <c r="V613" s="4"/>
      <c r="W613" s="4"/>
      <c r="X613" s="4"/>
      <c r="Y613" s="4"/>
      <c r="Z613" s="4"/>
    </row>
    <row r="614" spans="1:26" ht="15.75" hidden="1" customHeight="1" x14ac:dyDescent="0.25">
      <c r="A614" s="4"/>
      <c r="B614" s="4"/>
      <c r="C614" s="4"/>
      <c r="D614" s="4"/>
      <c r="E614" s="4"/>
      <c r="F614" s="4"/>
      <c r="G614" s="4"/>
      <c r="H614" s="4"/>
      <c r="I614" s="4"/>
      <c r="J614" s="4"/>
      <c r="K614" s="4"/>
      <c r="L614" s="4"/>
      <c r="M614" s="4"/>
      <c r="N614" s="4"/>
      <c r="O614" s="13"/>
      <c r="P614" s="13"/>
      <c r="Q614" s="13"/>
      <c r="R614" s="13"/>
      <c r="S614" s="4"/>
      <c r="T614" s="4"/>
      <c r="U614" s="4"/>
      <c r="V614" s="4"/>
      <c r="W614" s="4"/>
      <c r="X614" s="4"/>
      <c r="Y614" s="4"/>
      <c r="Z614" s="4"/>
    </row>
    <row r="615" spans="1:26" ht="15.75" hidden="1" customHeight="1" x14ac:dyDescent="0.25">
      <c r="A615" s="4"/>
      <c r="B615" s="4"/>
      <c r="C615" s="4"/>
      <c r="D615" s="4"/>
      <c r="E615" s="4"/>
      <c r="F615" s="4"/>
      <c r="G615" s="4"/>
      <c r="H615" s="4"/>
      <c r="I615" s="4"/>
      <c r="J615" s="4"/>
      <c r="K615" s="4"/>
      <c r="L615" s="4"/>
      <c r="M615" s="4"/>
      <c r="N615" s="4"/>
      <c r="O615" s="13"/>
      <c r="P615" s="13"/>
      <c r="Q615" s="13"/>
      <c r="R615" s="13"/>
      <c r="S615" s="4"/>
      <c r="T615" s="4"/>
      <c r="U615" s="4"/>
      <c r="V615" s="4"/>
      <c r="W615" s="4"/>
      <c r="X615" s="4"/>
      <c r="Y615" s="4"/>
      <c r="Z615" s="4"/>
    </row>
    <row r="616" spans="1:26" ht="15.75" hidden="1" customHeight="1" x14ac:dyDescent="0.25">
      <c r="A616" s="4"/>
      <c r="B616" s="4"/>
      <c r="C616" s="4"/>
      <c r="D616" s="4"/>
      <c r="E616" s="4"/>
      <c r="F616" s="4"/>
      <c r="G616" s="4"/>
      <c r="H616" s="4"/>
      <c r="I616" s="4"/>
      <c r="J616" s="4"/>
      <c r="K616" s="4"/>
      <c r="L616" s="4"/>
      <c r="M616" s="4"/>
      <c r="N616" s="4"/>
      <c r="O616" s="13"/>
      <c r="P616" s="13"/>
      <c r="Q616" s="13"/>
      <c r="R616" s="13"/>
      <c r="S616" s="4"/>
      <c r="T616" s="4"/>
      <c r="U616" s="4"/>
      <c r="V616" s="4"/>
      <c r="W616" s="4"/>
      <c r="X616" s="4"/>
      <c r="Y616" s="4"/>
      <c r="Z616" s="4"/>
    </row>
    <row r="617" spans="1:26" ht="15.75" hidden="1" customHeight="1" x14ac:dyDescent="0.25">
      <c r="A617" s="4"/>
      <c r="B617" s="4"/>
      <c r="C617" s="4"/>
      <c r="D617" s="4"/>
      <c r="E617" s="4"/>
      <c r="F617" s="4"/>
      <c r="G617" s="4"/>
      <c r="H617" s="4"/>
      <c r="I617" s="4"/>
      <c r="J617" s="4"/>
      <c r="K617" s="4"/>
      <c r="L617" s="4"/>
      <c r="M617" s="4"/>
      <c r="N617" s="4"/>
      <c r="O617" s="13"/>
      <c r="P617" s="13"/>
      <c r="Q617" s="13"/>
      <c r="R617" s="13"/>
      <c r="S617" s="4"/>
      <c r="T617" s="4"/>
      <c r="U617" s="4"/>
      <c r="V617" s="4"/>
      <c r="W617" s="4"/>
      <c r="X617" s="4"/>
      <c r="Y617" s="4"/>
      <c r="Z617" s="4"/>
    </row>
    <row r="618" spans="1:26" ht="15.75" hidden="1" customHeight="1" x14ac:dyDescent="0.25">
      <c r="A618" s="4"/>
      <c r="B618" s="4"/>
      <c r="C618" s="4"/>
      <c r="D618" s="4"/>
      <c r="E618" s="4"/>
      <c r="F618" s="4"/>
      <c r="G618" s="4"/>
      <c r="H618" s="4"/>
      <c r="I618" s="4"/>
      <c r="J618" s="4"/>
      <c r="K618" s="4"/>
      <c r="L618" s="4"/>
      <c r="M618" s="4"/>
      <c r="N618" s="4"/>
      <c r="O618" s="13"/>
      <c r="P618" s="13"/>
      <c r="Q618" s="13"/>
      <c r="R618" s="13"/>
      <c r="S618" s="4"/>
      <c r="T618" s="4"/>
      <c r="U618" s="4"/>
      <c r="V618" s="4"/>
      <c r="W618" s="4"/>
      <c r="X618" s="4"/>
      <c r="Y618" s="4"/>
      <c r="Z618" s="4"/>
    </row>
    <row r="619" spans="1:26" ht="15.75" hidden="1" customHeight="1" x14ac:dyDescent="0.25">
      <c r="A619" s="4"/>
      <c r="B619" s="4"/>
      <c r="C619" s="4"/>
      <c r="D619" s="4"/>
      <c r="E619" s="4"/>
      <c r="F619" s="4"/>
      <c r="G619" s="4"/>
      <c r="H619" s="4"/>
      <c r="I619" s="4"/>
      <c r="J619" s="4"/>
      <c r="K619" s="4"/>
      <c r="L619" s="4"/>
      <c r="M619" s="4"/>
      <c r="N619" s="4"/>
      <c r="O619" s="13"/>
      <c r="P619" s="13"/>
      <c r="Q619" s="13"/>
      <c r="R619" s="13"/>
      <c r="S619" s="4"/>
      <c r="T619" s="4"/>
      <c r="U619" s="4"/>
      <c r="V619" s="4"/>
      <c r="W619" s="4"/>
      <c r="X619" s="4"/>
      <c r="Y619" s="4"/>
      <c r="Z619" s="4"/>
    </row>
    <row r="620" spans="1:26" ht="15.75" hidden="1" customHeight="1" x14ac:dyDescent="0.25">
      <c r="A620" s="4"/>
      <c r="B620" s="4"/>
      <c r="C620" s="4"/>
      <c r="D620" s="4"/>
      <c r="E620" s="4"/>
      <c r="F620" s="4"/>
      <c r="G620" s="4"/>
      <c r="H620" s="4"/>
      <c r="I620" s="4"/>
      <c r="J620" s="4"/>
      <c r="K620" s="4"/>
      <c r="L620" s="4"/>
      <c r="M620" s="4"/>
      <c r="N620" s="4"/>
      <c r="O620" s="13"/>
      <c r="P620" s="13"/>
      <c r="Q620" s="13"/>
      <c r="R620" s="13"/>
      <c r="S620" s="4"/>
      <c r="T620" s="4"/>
      <c r="U620" s="4"/>
      <c r="V620" s="4"/>
      <c r="W620" s="4"/>
      <c r="X620" s="4"/>
      <c r="Y620" s="4"/>
      <c r="Z620" s="4"/>
    </row>
    <row r="621" spans="1:26" ht="15.75" hidden="1" customHeight="1" x14ac:dyDescent="0.25">
      <c r="A621" s="4"/>
      <c r="B621" s="4"/>
      <c r="C621" s="4"/>
      <c r="D621" s="4"/>
      <c r="E621" s="4"/>
      <c r="F621" s="4"/>
      <c r="G621" s="4"/>
      <c r="H621" s="4"/>
      <c r="I621" s="4"/>
      <c r="J621" s="4"/>
      <c r="K621" s="4"/>
      <c r="L621" s="4"/>
      <c r="M621" s="4"/>
      <c r="N621" s="4"/>
      <c r="O621" s="13"/>
      <c r="P621" s="13"/>
      <c r="Q621" s="13"/>
      <c r="R621" s="13"/>
      <c r="S621" s="4"/>
      <c r="T621" s="4"/>
      <c r="U621" s="4"/>
      <c r="V621" s="4"/>
      <c r="W621" s="4"/>
      <c r="X621" s="4"/>
      <c r="Y621" s="4"/>
      <c r="Z621" s="4"/>
    </row>
    <row r="622" spans="1:26" ht="15.75" hidden="1" customHeight="1" x14ac:dyDescent="0.25">
      <c r="A622" s="4"/>
      <c r="B622" s="4"/>
      <c r="C622" s="4"/>
      <c r="D622" s="4"/>
      <c r="E622" s="4"/>
      <c r="F622" s="4"/>
      <c r="G622" s="4"/>
      <c r="H622" s="4"/>
      <c r="I622" s="4"/>
      <c r="J622" s="4"/>
      <c r="K622" s="4"/>
      <c r="L622" s="4"/>
      <c r="M622" s="4"/>
      <c r="N622" s="4"/>
      <c r="O622" s="13"/>
      <c r="P622" s="13"/>
      <c r="Q622" s="13"/>
      <c r="R622" s="13"/>
      <c r="S622" s="4"/>
      <c r="T622" s="4"/>
      <c r="U622" s="4"/>
      <c r="V622" s="4"/>
      <c r="W622" s="4"/>
      <c r="X622" s="4"/>
      <c r="Y622" s="4"/>
      <c r="Z622" s="4"/>
    </row>
    <row r="623" spans="1:26" ht="15.75" hidden="1" customHeight="1" x14ac:dyDescent="0.25">
      <c r="A623" s="4"/>
      <c r="B623" s="4"/>
      <c r="C623" s="4"/>
      <c r="D623" s="4"/>
      <c r="E623" s="4"/>
      <c r="F623" s="4"/>
      <c r="G623" s="4"/>
      <c r="H623" s="4"/>
      <c r="I623" s="4"/>
      <c r="J623" s="4"/>
      <c r="K623" s="4"/>
      <c r="L623" s="4"/>
      <c r="M623" s="4"/>
      <c r="N623" s="4"/>
      <c r="O623" s="13"/>
      <c r="P623" s="13"/>
      <c r="Q623" s="13"/>
      <c r="R623" s="13"/>
      <c r="S623" s="4"/>
      <c r="T623" s="4"/>
      <c r="U623" s="4"/>
      <c r="V623" s="4"/>
      <c r="W623" s="4"/>
      <c r="X623" s="4"/>
      <c r="Y623" s="4"/>
      <c r="Z623" s="4"/>
    </row>
    <row r="624" spans="1:26" ht="15.75" hidden="1" customHeight="1" x14ac:dyDescent="0.25">
      <c r="A624" s="4"/>
      <c r="B624" s="4"/>
      <c r="C624" s="4"/>
      <c r="D624" s="4"/>
      <c r="E624" s="4"/>
      <c r="F624" s="4"/>
      <c r="G624" s="4"/>
      <c r="H624" s="4"/>
      <c r="I624" s="4"/>
      <c r="J624" s="4"/>
      <c r="K624" s="4"/>
      <c r="L624" s="4"/>
      <c r="M624" s="4"/>
      <c r="N624" s="4"/>
      <c r="O624" s="13"/>
      <c r="P624" s="13"/>
      <c r="Q624" s="13"/>
      <c r="R624" s="13"/>
      <c r="S624" s="4"/>
      <c r="T624" s="4"/>
      <c r="U624" s="4"/>
      <c r="V624" s="4"/>
      <c r="W624" s="4"/>
      <c r="X624" s="4"/>
      <c r="Y624" s="4"/>
      <c r="Z624" s="4"/>
    </row>
    <row r="625" spans="1:26" ht="15.75" hidden="1" customHeight="1" x14ac:dyDescent="0.25">
      <c r="A625" s="4"/>
      <c r="B625" s="4"/>
      <c r="C625" s="4"/>
      <c r="D625" s="4"/>
      <c r="E625" s="4"/>
      <c r="F625" s="4"/>
      <c r="G625" s="4"/>
      <c r="H625" s="4"/>
      <c r="I625" s="4"/>
      <c r="J625" s="4"/>
      <c r="K625" s="4"/>
      <c r="L625" s="4"/>
      <c r="M625" s="4"/>
      <c r="N625" s="4"/>
      <c r="O625" s="13"/>
      <c r="P625" s="13"/>
      <c r="Q625" s="13"/>
      <c r="R625" s="13"/>
      <c r="S625" s="4"/>
      <c r="T625" s="4"/>
      <c r="U625" s="4"/>
      <c r="V625" s="4"/>
      <c r="W625" s="4"/>
      <c r="X625" s="4"/>
      <c r="Y625" s="4"/>
      <c r="Z625" s="4"/>
    </row>
    <row r="626" spans="1:26" ht="15.75" hidden="1" customHeight="1" x14ac:dyDescent="0.25">
      <c r="A626" s="4"/>
      <c r="B626" s="4"/>
      <c r="C626" s="4"/>
      <c r="D626" s="4"/>
      <c r="E626" s="4"/>
      <c r="F626" s="4"/>
      <c r="G626" s="4"/>
      <c r="H626" s="4"/>
      <c r="I626" s="4"/>
      <c r="J626" s="4"/>
      <c r="K626" s="4"/>
      <c r="L626" s="4"/>
      <c r="M626" s="4"/>
      <c r="N626" s="4"/>
      <c r="O626" s="13"/>
      <c r="P626" s="13"/>
      <c r="Q626" s="13"/>
      <c r="R626" s="13"/>
      <c r="S626" s="4"/>
      <c r="T626" s="4"/>
      <c r="U626" s="4"/>
      <c r="V626" s="4"/>
      <c r="W626" s="4"/>
      <c r="X626" s="4"/>
      <c r="Y626" s="4"/>
      <c r="Z626" s="4"/>
    </row>
    <row r="627" spans="1:26" ht="15.75" hidden="1" customHeight="1" x14ac:dyDescent="0.25">
      <c r="A627" s="4"/>
      <c r="B627" s="4"/>
      <c r="C627" s="4"/>
      <c r="D627" s="4"/>
      <c r="E627" s="4"/>
      <c r="F627" s="4"/>
      <c r="G627" s="4"/>
      <c r="H627" s="4"/>
      <c r="I627" s="4"/>
      <c r="J627" s="4"/>
      <c r="K627" s="4"/>
      <c r="L627" s="4"/>
      <c r="M627" s="4"/>
      <c r="N627" s="4"/>
      <c r="O627" s="13"/>
      <c r="P627" s="13"/>
      <c r="Q627" s="13"/>
      <c r="R627" s="13"/>
      <c r="S627" s="4"/>
      <c r="T627" s="4"/>
      <c r="U627" s="4"/>
      <c r="V627" s="4"/>
      <c r="W627" s="4"/>
      <c r="X627" s="4"/>
      <c r="Y627" s="4"/>
      <c r="Z627" s="4"/>
    </row>
    <row r="628" spans="1:26" ht="15.75" hidden="1" customHeight="1" x14ac:dyDescent="0.25">
      <c r="A628" s="4"/>
      <c r="B628" s="4"/>
      <c r="C628" s="4"/>
      <c r="D628" s="4"/>
      <c r="E628" s="4"/>
      <c r="F628" s="4"/>
      <c r="G628" s="4"/>
      <c r="H628" s="4"/>
      <c r="I628" s="4"/>
      <c r="J628" s="4"/>
      <c r="K628" s="4"/>
      <c r="L628" s="4"/>
      <c r="M628" s="4"/>
      <c r="N628" s="4"/>
      <c r="O628" s="13"/>
      <c r="P628" s="13"/>
      <c r="Q628" s="13"/>
      <c r="R628" s="13"/>
      <c r="S628" s="4"/>
      <c r="T628" s="4"/>
      <c r="U628" s="4"/>
      <c r="V628" s="4"/>
      <c r="W628" s="4"/>
      <c r="X628" s="4"/>
      <c r="Y628" s="4"/>
      <c r="Z628" s="4"/>
    </row>
    <row r="629" spans="1:26" ht="15.75" hidden="1" customHeight="1" x14ac:dyDescent="0.25">
      <c r="A629" s="4"/>
      <c r="B629" s="4"/>
      <c r="C629" s="4"/>
      <c r="D629" s="4"/>
      <c r="E629" s="4"/>
      <c r="F629" s="4"/>
      <c r="G629" s="4"/>
      <c r="H629" s="4"/>
      <c r="I629" s="4"/>
      <c r="J629" s="4"/>
      <c r="K629" s="4"/>
      <c r="L629" s="4"/>
      <c r="M629" s="4"/>
      <c r="N629" s="4"/>
      <c r="O629" s="13"/>
      <c r="P629" s="13"/>
      <c r="Q629" s="13"/>
      <c r="R629" s="13"/>
      <c r="S629" s="4"/>
      <c r="T629" s="4"/>
      <c r="U629" s="4"/>
      <c r="V629" s="4"/>
      <c r="W629" s="4"/>
      <c r="X629" s="4"/>
      <c r="Y629" s="4"/>
      <c r="Z629" s="4"/>
    </row>
    <row r="630" spans="1:26" ht="15.75" hidden="1" customHeight="1" x14ac:dyDescent="0.25">
      <c r="A630" s="4"/>
      <c r="B630" s="4"/>
      <c r="C630" s="4"/>
      <c r="D630" s="4"/>
      <c r="E630" s="4"/>
      <c r="F630" s="4"/>
      <c r="G630" s="4"/>
      <c r="H630" s="4"/>
      <c r="I630" s="4"/>
      <c r="J630" s="4"/>
      <c r="K630" s="4"/>
      <c r="L630" s="4"/>
      <c r="M630" s="4"/>
      <c r="N630" s="4"/>
      <c r="O630" s="13"/>
      <c r="P630" s="13"/>
      <c r="Q630" s="13"/>
      <c r="R630" s="13"/>
      <c r="S630" s="4"/>
      <c r="T630" s="4"/>
      <c r="U630" s="4"/>
      <c r="V630" s="4"/>
      <c r="W630" s="4"/>
      <c r="X630" s="4"/>
      <c r="Y630" s="4"/>
      <c r="Z630" s="4"/>
    </row>
    <row r="631" spans="1:26" ht="15.75" hidden="1" customHeight="1" x14ac:dyDescent="0.25">
      <c r="A631" s="4"/>
      <c r="B631" s="4"/>
      <c r="C631" s="4"/>
      <c r="D631" s="4"/>
      <c r="E631" s="4"/>
      <c r="F631" s="4"/>
      <c r="G631" s="4"/>
      <c r="H631" s="4"/>
      <c r="I631" s="4"/>
      <c r="J631" s="4"/>
      <c r="K631" s="4"/>
      <c r="L631" s="4"/>
      <c r="M631" s="4"/>
      <c r="N631" s="4"/>
      <c r="O631" s="13"/>
      <c r="P631" s="13"/>
      <c r="Q631" s="13"/>
      <c r="R631" s="13"/>
      <c r="S631" s="4"/>
      <c r="T631" s="4"/>
      <c r="U631" s="4"/>
      <c r="V631" s="4"/>
      <c r="W631" s="4"/>
      <c r="X631" s="4"/>
      <c r="Y631" s="4"/>
      <c r="Z631" s="4"/>
    </row>
    <row r="632" spans="1:26" ht="15.75" hidden="1" customHeight="1" x14ac:dyDescent="0.25">
      <c r="A632" s="4"/>
      <c r="B632" s="4"/>
      <c r="C632" s="4"/>
      <c r="D632" s="4"/>
      <c r="E632" s="4"/>
      <c r="F632" s="4"/>
      <c r="G632" s="4"/>
      <c r="H632" s="4"/>
      <c r="I632" s="4"/>
      <c r="J632" s="4"/>
      <c r="K632" s="4"/>
      <c r="L632" s="4"/>
      <c r="M632" s="4"/>
      <c r="N632" s="4"/>
      <c r="O632" s="13"/>
      <c r="P632" s="13"/>
      <c r="Q632" s="13"/>
      <c r="R632" s="13"/>
      <c r="S632" s="4"/>
      <c r="T632" s="4"/>
      <c r="U632" s="4"/>
      <c r="V632" s="4"/>
      <c r="W632" s="4"/>
      <c r="X632" s="4"/>
      <c r="Y632" s="4"/>
      <c r="Z632" s="4"/>
    </row>
    <row r="633" spans="1:26" ht="15.75" hidden="1" customHeight="1" x14ac:dyDescent="0.25">
      <c r="A633" s="4"/>
      <c r="B633" s="4"/>
      <c r="C633" s="4"/>
      <c r="D633" s="4"/>
      <c r="E633" s="4"/>
      <c r="F633" s="4"/>
      <c r="G633" s="4"/>
      <c r="H633" s="4"/>
      <c r="I633" s="4"/>
      <c r="J633" s="4"/>
      <c r="K633" s="4"/>
      <c r="L633" s="4"/>
      <c r="M633" s="4"/>
      <c r="N633" s="4"/>
      <c r="O633" s="13"/>
      <c r="P633" s="13"/>
      <c r="Q633" s="13"/>
      <c r="R633" s="13"/>
      <c r="S633" s="4"/>
      <c r="T633" s="4"/>
      <c r="U633" s="4"/>
      <c r="V633" s="4"/>
      <c r="W633" s="4"/>
      <c r="X633" s="4"/>
      <c r="Y633" s="4"/>
      <c r="Z633" s="4"/>
    </row>
    <row r="634" spans="1:26" ht="15.75" hidden="1" customHeight="1" x14ac:dyDescent="0.25">
      <c r="A634" s="4"/>
      <c r="B634" s="4"/>
      <c r="C634" s="4"/>
      <c r="D634" s="4"/>
      <c r="E634" s="4"/>
      <c r="F634" s="4"/>
      <c r="G634" s="4"/>
      <c r="H634" s="4"/>
      <c r="I634" s="4"/>
      <c r="J634" s="4"/>
      <c r="K634" s="4"/>
      <c r="L634" s="4"/>
      <c r="M634" s="4"/>
      <c r="N634" s="4"/>
      <c r="O634" s="13"/>
      <c r="P634" s="13"/>
      <c r="Q634" s="13"/>
      <c r="R634" s="13"/>
      <c r="S634" s="4"/>
      <c r="T634" s="4"/>
      <c r="U634" s="4"/>
      <c r="V634" s="4"/>
      <c r="W634" s="4"/>
      <c r="X634" s="4"/>
      <c r="Y634" s="4"/>
      <c r="Z634" s="4"/>
    </row>
    <row r="635" spans="1:26" ht="15.75" hidden="1" customHeight="1" x14ac:dyDescent="0.25">
      <c r="A635" s="4"/>
      <c r="B635" s="4"/>
      <c r="C635" s="4"/>
      <c r="D635" s="4"/>
      <c r="E635" s="4"/>
      <c r="F635" s="4"/>
      <c r="G635" s="4"/>
      <c r="H635" s="4"/>
      <c r="I635" s="4"/>
      <c r="J635" s="4"/>
      <c r="K635" s="4"/>
      <c r="L635" s="4"/>
      <c r="M635" s="4"/>
      <c r="N635" s="4"/>
      <c r="O635" s="13"/>
      <c r="P635" s="13"/>
      <c r="Q635" s="13"/>
      <c r="R635" s="13"/>
      <c r="S635" s="4"/>
      <c r="T635" s="4"/>
      <c r="U635" s="4"/>
      <c r="V635" s="4"/>
      <c r="W635" s="4"/>
      <c r="X635" s="4"/>
      <c r="Y635" s="4"/>
      <c r="Z635" s="4"/>
    </row>
    <row r="636" spans="1:26" ht="15.75" hidden="1" customHeight="1" x14ac:dyDescent="0.25">
      <c r="A636" s="4"/>
      <c r="B636" s="4"/>
      <c r="C636" s="4"/>
      <c r="D636" s="4"/>
      <c r="E636" s="4"/>
      <c r="F636" s="4"/>
      <c r="G636" s="4"/>
      <c r="H636" s="4"/>
      <c r="I636" s="4"/>
      <c r="J636" s="4"/>
      <c r="K636" s="4"/>
      <c r="L636" s="4"/>
      <c r="M636" s="4"/>
      <c r="N636" s="4"/>
      <c r="O636" s="13"/>
      <c r="P636" s="13"/>
      <c r="Q636" s="13"/>
      <c r="R636" s="13"/>
      <c r="S636" s="4"/>
      <c r="T636" s="4"/>
      <c r="U636" s="4"/>
      <c r="V636" s="4"/>
      <c r="W636" s="4"/>
      <c r="X636" s="4"/>
      <c r="Y636" s="4"/>
      <c r="Z636" s="4"/>
    </row>
    <row r="637" spans="1:26" ht="15.75" hidden="1" customHeight="1" x14ac:dyDescent="0.25">
      <c r="A637" s="4"/>
      <c r="B637" s="4"/>
      <c r="C637" s="4"/>
      <c r="D637" s="4"/>
      <c r="E637" s="4"/>
      <c r="F637" s="4"/>
      <c r="G637" s="4"/>
      <c r="H637" s="4"/>
      <c r="I637" s="4"/>
      <c r="J637" s="4"/>
      <c r="K637" s="4"/>
      <c r="L637" s="4"/>
      <c r="M637" s="4"/>
      <c r="N637" s="4"/>
      <c r="O637" s="13"/>
      <c r="P637" s="13"/>
      <c r="Q637" s="13"/>
      <c r="R637" s="13"/>
      <c r="S637" s="4"/>
      <c r="T637" s="4"/>
      <c r="U637" s="4"/>
      <c r="V637" s="4"/>
      <c r="W637" s="4"/>
      <c r="X637" s="4"/>
      <c r="Y637" s="4"/>
      <c r="Z637" s="4"/>
    </row>
    <row r="638" spans="1:26" ht="15.75" hidden="1" customHeight="1" x14ac:dyDescent="0.25">
      <c r="A638" s="4"/>
      <c r="B638" s="4"/>
      <c r="C638" s="4"/>
      <c r="D638" s="4"/>
      <c r="E638" s="4"/>
      <c r="F638" s="4"/>
      <c r="G638" s="4"/>
      <c r="H638" s="4"/>
      <c r="I638" s="4"/>
      <c r="J638" s="4"/>
      <c r="K638" s="4"/>
      <c r="L638" s="4"/>
      <c r="M638" s="4"/>
      <c r="N638" s="4"/>
      <c r="O638" s="13"/>
      <c r="P638" s="13"/>
      <c r="Q638" s="13"/>
      <c r="R638" s="13"/>
      <c r="S638" s="4"/>
      <c r="T638" s="4"/>
      <c r="U638" s="4"/>
      <c r="V638" s="4"/>
      <c r="W638" s="4"/>
      <c r="X638" s="4"/>
      <c r="Y638" s="4"/>
      <c r="Z638" s="4"/>
    </row>
    <row r="639" spans="1:26" ht="15.75" hidden="1" customHeight="1" x14ac:dyDescent="0.25">
      <c r="A639" s="4"/>
      <c r="B639" s="4"/>
      <c r="C639" s="4"/>
      <c r="D639" s="4"/>
      <c r="E639" s="4"/>
      <c r="F639" s="4"/>
      <c r="G639" s="4"/>
      <c r="H639" s="4"/>
      <c r="I639" s="4"/>
      <c r="J639" s="4"/>
      <c r="K639" s="4"/>
      <c r="L639" s="4"/>
      <c r="M639" s="4"/>
      <c r="N639" s="4"/>
      <c r="O639" s="13"/>
      <c r="P639" s="13"/>
      <c r="Q639" s="13"/>
      <c r="R639" s="13"/>
      <c r="S639" s="4"/>
      <c r="T639" s="4"/>
      <c r="U639" s="4"/>
      <c r="V639" s="4"/>
      <c r="W639" s="4"/>
      <c r="X639" s="4"/>
      <c r="Y639" s="4"/>
      <c r="Z639" s="4"/>
    </row>
    <row r="640" spans="1:26" ht="15.75" hidden="1" customHeight="1" x14ac:dyDescent="0.25">
      <c r="A640" s="4"/>
      <c r="B640" s="4"/>
      <c r="C640" s="4"/>
      <c r="D640" s="4"/>
      <c r="E640" s="4"/>
      <c r="F640" s="4"/>
      <c r="G640" s="4"/>
      <c r="H640" s="4"/>
      <c r="I640" s="4"/>
      <c r="J640" s="4"/>
      <c r="K640" s="4"/>
      <c r="L640" s="4"/>
      <c r="M640" s="4"/>
      <c r="N640" s="4"/>
      <c r="O640" s="13"/>
      <c r="P640" s="13"/>
      <c r="Q640" s="13"/>
      <c r="R640" s="13"/>
      <c r="S640" s="4"/>
      <c r="T640" s="4"/>
      <c r="U640" s="4"/>
      <c r="V640" s="4"/>
      <c r="W640" s="4"/>
      <c r="X640" s="4"/>
      <c r="Y640" s="4"/>
      <c r="Z640" s="4"/>
    </row>
    <row r="641" spans="1:26" ht="15.75" hidden="1" customHeight="1" x14ac:dyDescent="0.25">
      <c r="A641" s="4"/>
      <c r="B641" s="4"/>
      <c r="C641" s="4"/>
      <c r="D641" s="4"/>
      <c r="E641" s="4"/>
      <c r="F641" s="4"/>
      <c r="G641" s="4"/>
      <c r="H641" s="4"/>
      <c r="I641" s="4"/>
      <c r="J641" s="4"/>
      <c r="K641" s="4"/>
      <c r="L641" s="4"/>
      <c r="M641" s="4"/>
      <c r="N641" s="4"/>
      <c r="O641" s="13"/>
      <c r="P641" s="13"/>
      <c r="Q641" s="13"/>
      <c r="R641" s="13"/>
      <c r="S641" s="4"/>
      <c r="T641" s="4"/>
      <c r="U641" s="4"/>
      <c r="V641" s="4"/>
      <c r="W641" s="4"/>
      <c r="X641" s="4"/>
      <c r="Y641" s="4"/>
      <c r="Z641" s="4"/>
    </row>
    <row r="642" spans="1:26" ht="15.75" hidden="1" customHeight="1" x14ac:dyDescent="0.25">
      <c r="A642" s="4"/>
      <c r="B642" s="4"/>
      <c r="C642" s="4"/>
      <c r="D642" s="4"/>
      <c r="E642" s="4"/>
      <c r="F642" s="4"/>
      <c r="G642" s="4"/>
      <c r="H642" s="4"/>
      <c r="I642" s="4"/>
      <c r="J642" s="4"/>
      <c r="K642" s="4"/>
      <c r="L642" s="4"/>
      <c r="M642" s="4"/>
      <c r="N642" s="4"/>
      <c r="O642" s="13"/>
      <c r="P642" s="13"/>
      <c r="Q642" s="13"/>
      <c r="R642" s="13"/>
      <c r="S642" s="4"/>
      <c r="T642" s="4"/>
      <c r="U642" s="4"/>
      <c r="V642" s="4"/>
      <c r="W642" s="4"/>
      <c r="X642" s="4"/>
      <c r="Y642" s="4"/>
      <c r="Z642" s="4"/>
    </row>
    <row r="643" spans="1:26" ht="15.75" hidden="1" customHeight="1" x14ac:dyDescent="0.25">
      <c r="A643" s="4"/>
      <c r="B643" s="4"/>
      <c r="C643" s="4"/>
      <c r="D643" s="4"/>
      <c r="E643" s="4"/>
      <c r="F643" s="4"/>
      <c r="G643" s="4"/>
      <c r="H643" s="4"/>
      <c r="I643" s="4"/>
      <c r="J643" s="4"/>
      <c r="K643" s="4"/>
      <c r="L643" s="4"/>
      <c r="M643" s="4"/>
      <c r="N643" s="4"/>
      <c r="O643" s="13"/>
      <c r="P643" s="13"/>
      <c r="Q643" s="13"/>
      <c r="R643" s="13"/>
      <c r="S643" s="4"/>
      <c r="T643" s="4"/>
      <c r="U643" s="4"/>
      <c r="V643" s="4"/>
      <c r="W643" s="4"/>
      <c r="X643" s="4"/>
      <c r="Y643" s="4"/>
      <c r="Z643" s="4"/>
    </row>
    <row r="644" spans="1:26" ht="15.75" hidden="1" customHeight="1" x14ac:dyDescent="0.25">
      <c r="A644" s="4"/>
      <c r="B644" s="4"/>
      <c r="C644" s="4"/>
      <c r="D644" s="4"/>
      <c r="E644" s="4"/>
      <c r="F644" s="4"/>
      <c r="G644" s="4"/>
      <c r="H644" s="4"/>
      <c r="I644" s="4"/>
      <c r="J644" s="4"/>
      <c r="K644" s="4"/>
      <c r="L644" s="4"/>
      <c r="M644" s="4"/>
      <c r="N644" s="4"/>
      <c r="O644" s="13"/>
      <c r="P644" s="13"/>
      <c r="Q644" s="13"/>
      <c r="R644" s="13"/>
      <c r="S644" s="4"/>
      <c r="T644" s="4"/>
      <c r="U644" s="4"/>
      <c r="V644" s="4"/>
      <c r="W644" s="4"/>
      <c r="X644" s="4"/>
      <c r="Y644" s="4"/>
      <c r="Z644" s="4"/>
    </row>
    <row r="645" spans="1:26" ht="15.75" hidden="1" customHeight="1" x14ac:dyDescent="0.25">
      <c r="A645" s="4"/>
      <c r="B645" s="4"/>
      <c r="C645" s="4"/>
      <c r="D645" s="4"/>
      <c r="E645" s="4"/>
      <c r="F645" s="4"/>
      <c r="G645" s="4"/>
      <c r="H645" s="4"/>
      <c r="I645" s="4"/>
      <c r="J645" s="4"/>
      <c r="K645" s="4"/>
      <c r="L645" s="4"/>
      <c r="M645" s="4"/>
      <c r="N645" s="4"/>
      <c r="O645" s="13"/>
      <c r="P645" s="13"/>
      <c r="Q645" s="13"/>
      <c r="R645" s="13"/>
      <c r="S645" s="4"/>
      <c r="T645" s="4"/>
      <c r="U645" s="4"/>
      <c r="V645" s="4"/>
      <c r="W645" s="4"/>
      <c r="X645" s="4"/>
      <c r="Y645" s="4"/>
      <c r="Z645" s="4"/>
    </row>
    <row r="646" spans="1:26" ht="15.75" hidden="1" customHeight="1" x14ac:dyDescent="0.25">
      <c r="A646" s="4"/>
      <c r="B646" s="4"/>
      <c r="C646" s="4"/>
      <c r="D646" s="4"/>
      <c r="E646" s="4"/>
      <c r="F646" s="4"/>
      <c r="G646" s="4"/>
      <c r="H646" s="4"/>
      <c r="I646" s="4"/>
      <c r="J646" s="4"/>
      <c r="K646" s="4"/>
      <c r="L646" s="4"/>
      <c r="M646" s="4"/>
      <c r="N646" s="4"/>
      <c r="O646" s="13"/>
      <c r="P646" s="13"/>
      <c r="Q646" s="13"/>
      <c r="R646" s="13"/>
      <c r="S646" s="4"/>
      <c r="T646" s="4"/>
      <c r="U646" s="4"/>
      <c r="V646" s="4"/>
      <c r="W646" s="4"/>
      <c r="X646" s="4"/>
      <c r="Y646" s="4"/>
      <c r="Z646" s="4"/>
    </row>
    <row r="647" spans="1:26" ht="15.75" hidden="1" customHeight="1" x14ac:dyDescent="0.25">
      <c r="A647" s="4"/>
      <c r="B647" s="4"/>
      <c r="C647" s="4"/>
      <c r="D647" s="4"/>
      <c r="E647" s="4"/>
      <c r="F647" s="4"/>
      <c r="G647" s="4"/>
      <c r="H647" s="4"/>
      <c r="I647" s="4"/>
      <c r="J647" s="4"/>
      <c r="K647" s="4"/>
      <c r="L647" s="4"/>
      <c r="M647" s="4"/>
      <c r="N647" s="4"/>
      <c r="O647" s="13"/>
      <c r="P647" s="13"/>
      <c r="Q647" s="13"/>
      <c r="R647" s="13"/>
      <c r="S647" s="4"/>
      <c r="T647" s="4"/>
      <c r="U647" s="4"/>
      <c r="V647" s="4"/>
      <c r="W647" s="4"/>
      <c r="X647" s="4"/>
      <c r="Y647" s="4"/>
      <c r="Z647" s="4"/>
    </row>
    <row r="648" spans="1:26" ht="15.75" hidden="1" customHeight="1" x14ac:dyDescent="0.25">
      <c r="A648" s="4"/>
      <c r="B648" s="4"/>
      <c r="C648" s="4"/>
      <c r="D648" s="4"/>
      <c r="E648" s="4"/>
      <c r="F648" s="4"/>
      <c r="G648" s="4"/>
      <c r="H648" s="4"/>
      <c r="I648" s="4"/>
      <c r="J648" s="4"/>
      <c r="K648" s="4"/>
      <c r="L648" s="4"/>
      <c r="M648" s="4"/>
      <c r="N648" s="4"/>
      <c r="O648" s="13"/>
      <c r="P648" s="13"/>
      <c r="Q648" s="13"/>
      <c r="R648" s="13"/>
      <c r="S648" s="4"/>
      <c r="T648" s="4"/>
      <c r="U648" s="4"/>
      <c r="V648" s="4"/>
      <c r="W648" s="4"/>
      <c r="X648" s="4"/>
      <c r="Y648" s="4"/>
      <c r="Z648" s="4"/>
    </row>
    <row r="649" spans="1:26" ht="15.75" hidden="1" customHeight="1" x14ac:dyDescent="0.25">
      <c r="A649" s="4"/>
      <c r="B649" s="4"/>
      <c r="C649" s="4"/>
      <c r="D649" s="4"/>
      <c r="E649" s="4"/>
      <c r="F649" s="4"/>
      <c r="G649" s="4"/>
      <c r="H649" s="4"/>
      <c r="I649" s="4"/>
      <c r="J649" s="4"/>
      <c r="K649" s="4"/>
      <c r="L649" s="4"/>
      <c r="M649" s="4"/>
      <c r="N649" s="4"/>
      <c r="O649" s="13"/>
      <c r="P649" s="13"/>
      <c r="Q649" s="13"/>
      <c r="R649" s="13"/>
      <c r="S649" s="4"/>
      <c r="T649" s="4"/>
      <c r="U649" s="4"/>
      <c r="V649" s="4"/>
      <c r="W649" s="4"/>
      <c r="X649" s="4"/>
      <c r="Y649" s="4"/>
      <c r="Z649" s="4"/>
    </row>
    <row r="650" spans="1:26" ht="15.75" hidden="1" customHeight="1" x14ac:dyDescent="0.25">
      <c r="A650" s="4"/>
      <c r="B650" s="4"/>
      <c r="C650" s="4"/>
      <c r="D650" s="4"/>
      <c r="E650" s="4"/>
      <c r="F650" s="4"/>
      <c r="G650" s="4"/>
      <c r="H650" s="4"/>
      <c r="I650" s="4"/>
      <c r="J650" s="4"/>
      <c r="K650" s="4"/>
      <c r="L650" s="4"/>
      <c r="M650" s="4"/>
      <c r="N650" s="4"/>
      <c r="O650" s="13"/>
      <c r="P650" s="13"/>
      <c r="Q650" s="13"/>
      <c r="R650" s="13"/>
      <c r="S650" s="4"/>
      <c r="T650" s="4"/>
      <c r="U650" s="4"/>
      <c r="V650" s="4"/>
      <c r="W650" s="4"/>
      <c r="X650" s="4"/>
      <c r="Y650" s="4"/>
      <c r="Z650" s="4"/>
    </row>
    <row r="651" spans="1:26" ht="15.75" hidden="1" customHeight="1" x14ac:dyDescent="0.25">
      <c r="A651" s="4"/>
      <c r="B651" s="4"/>
      <c r="C651" s="4"/>
      <c r="D651" s="4"/>
      <c r="E651" s="4"/>
      <c r="F651" s="4"/>
      <c r="G651" s="4"/>
      <c r="H651" s="4"/>
      <c r="I651" s="4"/>
      <c r="J651" s="4"/>
      <c r="K651" s="4"/>
      <c r="L651" s="4"/>
      <c r="M651" s="4"/>
      <c r="N651" s="4"/>
      <c r="O651" s="13"/>
      <c r="P651" s="13"/>
      <c r="Q651" s="13"/>
      <c r="R651" s="13"/>
      <c r="S651" s="4"/>
      <c r="T651" s="4"/>
      <c r="U651" s="4"/>
      <c r="V651" s="4"/>
      <c r="W651" s="4"/>
      <c r="X651" s="4"/>
      <c r="Y651" s="4"/>
      <c r="Z651" s="4"/>
    </row>
    <row r="652" spans="1:26" ht="15.75" hidden="1" customHeight="1" x14ac:dyDescent="0.25">
      <c r="A652" s="4"/>
      <c r="B652" s="4"/>
      <c r="C652" s="4"/>
      <c r="D652" s="4"/>
      <c r="E652" s="4"/>
      <c r="F652" s="4"/>
      <c r="G652" s="4"/>
      <c r="H652" s="4"/>
      <c r="I652" s="4"/>
      <c r="J652" s="4"/>
      <c r="K652" s="4"/>
      <c r="L652" s="4"/>
      <c r="M652" s="4"/>
      <c r="N652" s="4"/>
      <c r="O652" s="13"/>
      <c r="P652" s="13"/>
      <c r="Q652" s="13"/>
      <c r="R652" s="13"/>
      <c r="S652" s="4"/>
      <c r="T652" s="4"/>
      <c r="U652" s="4"/>
      <c r="V652" s="4"/>
      <c r="W652" s="4"/>
      <c r="X652" s="4"/>
      <c r="Y652" s="4"/>
      <c r="Z652" s="4"/>
    </row>
    <row r="653" spans="1:26" ht="15.75" hidden="1" customHeight="1" x14ac:dyDescent="0.25">
      <c r="A653" s="4"/>
      <c r="B653" s="4"/>
      <c r="C653" s="4"/>
      <c r="D653" s="4"/>
      <c r="E653" s="4"/>
      <c r="F653" s="4"/>
      <c r="G653" s="4"/>
      <c r="H653" s="4"/>
      <c r="I653" s="4"/>
      <c r="J653" s="4"/>
      <c r="K653" s="4"/>
      <c r="L653" s="4"/>
      <c r="M653" s="4"/>
      <c r="N653" s="4"/>
      <c r="O653" s="13"/>
      <c r="P653" s="13"/>
      <c r="Q653" s="13"/>
      <c r="R653" s="13"/>
      <c r="S653" s="4"/>
      <c r="T653" s="4"/>
      <c r="U653" s="4"/>
      <c r="V653" s="4"/>
      <c r="W653" s="4"/>
      <c r="X653" s="4"/>
      <c r="Y653" s="4"/>
      <c r="Z653" s="4"/>
    </row>
    <row r="654" spans="1:26" ht="15.75" hidden="1" customHeight="1" x14ac:dyDescent="0.25">
      <c r="A654" s="4"/>
      <c r="B654" s="4"/>
      <c r="C654" s="4"/>
      <c r="D654" s="4"/>
      <c r="E654" s="4"/>
      <c r="F654" s="4"/>
      <c r="G654" s="4"/>
      <c r="H654" s="4"/>
      <c r="I654" s="4"/>
      <c r="J654" s="4"/>
      <c r="K654" s="4"/>
      <c r="L654" s="4"/>
      <c r="M654" s="4"/>
      <c r="N654" s="4"/>
      <c r="O654" s="13"/>
      <c r="P654" s="13"/>
      <c r="Q654" s="13"/>
      <c r="R654" s="13"/>
      <c r="S654" s="4"/>
      <c r="T654" s="4"/>
      <c r="U654" s="4"/>
      <c r="V654" s="4"/>
      <c r="W654" s="4"/>
      <c r="X654" s="4"/>
      <c r="Y654" s="4"/>
      <c r="Z654" s="4"/>
    </row>
    <row r="655" spans="1:26" ht="15.75" hidden="1" customHeight="1" x14ac:dyDescent="0.25">
      <c r="A655" s="4"/>
      <c r="B655" s="4"/>
      <c r="C655" s="4"/>
      <c r="D655" s="4"/>
      <c r="E655" s="4"/>
      <c r="F655" s="4"/>
      <c r="G655" s="4"/>
      <c r="H655" s="4"/>
      <c r="I655" s="4"/>
      <c r="J655" s="4"/>
      <c r="K655" s="4"/>
      <c r="L655" s="4"/>
      <c r="M655" s="4"/>
      <c r="N655" s="4"/>
      <c r="O655" s="13"/>
      <c r="P655" s="13"/>
      <c r="Q655" s="13"/>
      <c r="R655" s="13"/>
      <c r="S655" s="4"/>
      <c r="T655" s="4"/>
      <c r="U655" s="4"/>
      <c r="V655" s="4"/>
      <c r="W655" s="4"/>
      <c r="X655" s="4"/>
      <c r="Y655" s="4"/>
      <c r="Z655" s="4"/>
    </row>
    <row r="656" spans="1:26" ht="15.75" hidden="1" customHeight="1" x14ac:dyDescent="0.25">
      <c r="A656" s="4"/>
      <c r="B656" s="4"/>
      <c r="C656" s="4"/>
      <c r="D656" s="4"/>
      <c r="E656" s="4"/>
      <c r="F656" s="4"/>
      <c r="G656" s="4"/>
      <c r="H656" s="4"/>
      <c r="I656" s="4"/>
      <c r="J656" s="4"/>
      <c r="K656" s="4"/>
      <c r="L656" s="4"/>
      <c r="M656" s="4"/>
      <c r="N656" s="4"/>
      <c r="O656" s="13"/>
      <c r="P656" s="13"/>
      <c r="Q656" s="13"/>
      <c r="R656" s="13"/>
      <c r="S656" s="4"/>
      <c r="T656" s="4"/>
      <c r="U656" s="4"/>
      <c r="V656" s="4"/>
      <c r="W656" s="4"/>
      <c r="X656" s="4"/>
      <c r="Y656" s="4"/>
      <c r="Z656" s="4"/>
    </row>
    <row r="657" spans="1:26" ht="15.75" hidden="1" customHeight="1" x14ac:dyDescent="0.25">
      <c r="A657" s="4"/>
      <c r="B657" s="4"/>
      <c r="C657" s="4"/>
      <c r="D657" s="4"/>
      <c r="E657" s="4"/>
      <c r="F657" s="4"/>
      <c r="G657" s="4"/>
      <c r="H657" s="4"/>
      <c r="I657" s="4"/>
      <c r="J657" s="4"/>
      <c r="K657" s="4"/>
      <c r="L657" s="4"/>
      <c r="M657" s="4"/>
      <c r="N657" s="4"/>
      <c r="O657" s="13"/>
      <c r="P657" s="13"/>
      <c r="Q657" s="13"/>
      <c r="R657" s="13"/>
      <c r="S657" s="4"/>
      <c r="T657" s="4"/>
      <c r="U657" s="4"/>
      <c r="V657" s="4"/>
      <c r="W657" s="4"/>
      <c r="X657" s="4"/>
      <c r="Y657" s="4"/>
      <c r="Z657" s="4"/>
    </row>
    <row r="658" spans="1:26" ht="15.75" hidden="1" customHeight="1" x14ac:dyDescent="0.25">
      <c r="A658" s="4"/>
      <c r="B658" s="4"/>
      <c r="C658" s="4"/>
      <c r="D658" s="4"/>
      <c r="E658" s="4"/>
      <c r="F658" s="4"/>
      <c r="G658" s="4"/>
      <c r="H658" s="4"/>
      <c r="I658" s="4"/>
      <c r="J658" s="4"/>
      <c r="K658" s="4"/>
      <c r="L658" s="4"/>
      <c r="M658" s="4"/>
      <c r="N658" s="4"/>
      <c r="O658" s="13"/>
      <c r="P658" s="13"/>
      <c r="Q658" s="13"/>
      <c r="R658" s="13"/>
      <c r="S658" s="4"/>
      <c r="T658" s="4"/>
      <c r="U658" s="4"/>
      <c r="V658" s="4"/>
      <c r="W658" s="4"/>
      <c r="X658" s="4"/>
      <c r="Y658" s="4"/>
      <c r="Z658" s="4"/>
    </row>
    <row r="659" spans="1:26" ht="15.75" hidden="1" customHeight="1" x14ac:dyDescent="0.25">
      <c r="A659" s="4"/>
      <c r="B659" s="4"/>
      <c r="C659" s="4"/>
      <c r="D659" s="4"/>
      <c r="E659" s="4"/>
      <c r="F659" s="4"/>
      <c r="G659" s="4"/>
      <c r="H659" s="4"/>
      <c r="I659" s="4"/>
      <c r="J659" s="4"/>
      <c r="K659" s="4"/>
      <c r="L659" s="4"/>
      <c r="M659" s="4"/>
      <c r="N659" s="4"/>
      <c r="O659" s="13"/>
      <c r="P659" s="13"/>
      <c r="Q659" s="13"/>
      <c r="R659" s="13"/>
      <c r="S659" s="4"/>
      <c r="T659" s="4"/>
      <c r="U659" s="4"/>
      <c r="V659" s="4"/>
      <c r="W659" s="4"/>
      <c r="X659" s="4"/>
      <c r="Y659" s="4"/>
      <c r="Z659" s="4"/>
    </row>
    <row r="660" spans="1:26" ht="15.75" hidden="1" customHeight="1" x14ac:dyDescent="0.25">
      <c r="A660" s="4"/>
      <c r="B660" s="4"/>
      <c r="C660" s="4"/>
      <c r="D660" s="4"/>
      <c r="E660" s="4"/>
      <c r="F660" s="4"/>
      <c r="G660" s="4"/>
      <c r="H660" s="4"/>
      <c r="I660" s="4"/>
      <c r="J660" s="4"/>
      <c r="K660" s="4"/>
      <c r="L660" s="4"/>
      <c r="M660" s="4"/>
      <c r="N660" s="4"/>
      <c r="O660" s="13"/>
      <c r="P660" s="13"/>
      <c r="Q660" s="13"/>
      <c r="R660" s="13"/>
      <c r="S660" s="4"/>
      <c r="T660" s="4"/>
      <c r="U660" s="4"/>
      <c r="V660" s="4"/>
      <c r="W660" s="4"/>
      <c r="X660" s="4"/>
      <c r="Y660" s="4"/>
      <c r="Z660" s="4"/>
    </row>
    <row r="661" spans="1:26" ht="15.75" hidden="1" customHeight="1" x14ac:dyDescent="0.25">
      <c r="A661" s="4"/>
      <c r="B661" s="4"/>
      <c r="C661" s="4"/>
      <c r="D661" s="4"/>
      <c r="E661" s="4"/>
      <c r="F661" s="4"/>
      <c r="G661" s="4"/>
      <c r="H661" s="4"/>
      <c r="I661" s="4"/>
      <c r="J661" s="4"/>
      <c r="K661" s="4"/>
      <c r="L661" s="4"/>
      <c r="M661" s="4"/>
      <c r="N661" s="4"/>
      <c r="O661" s="13"/>
      <c r="P661" s="13"/>
      <c r="Q661" s="13"/>
      <c r="R661" s="13"/>
      <c r="S661" s="4"/>
      <c r="T661" s="4"/>
      <c r="U661" s="4"/>
      <c r="V661" s="4"/>
      <c r="W661" s="4"/>
      <c r="X661" s="4"/>
      <c r="Y661" s="4"/>
      <c r="Z661" s="4"/>
    </row>
    <row r="662" spans="1:26" ht="15.75" hidden="1" customHeight="1" x14ac:dyDescent="0.25">
      <c r="A662" s="4"/>
      <c r="B662" s="4"/>
      <c r="C662" s="4"/>
      <c r="D662" s="4"/>
      <c r="E662" s="4"/>
      <c r="F662" s="4"/>
      <c r="G662" s="4"/>
      <c r="H662" s="4"/>
      <c r="I662" s="4"/>
      <c r="J662" s="4"/>
      <c r="K662" s="4"/>
      <c r="L662" s="4"/>
      <c r="M662" s="4"/>
      <c r="N662" s="4"/>
      <c r="O662" s="13"/>
      <c r="P662" s="13"/>
      <c r="Q662" s="13"/>
      <c r="R662" s="13"/>
      <c r="S662" s="4"/>
      <c r="T662" s="4"/>
      <c r="U662" s="4"/>
      <c r="V662" s="4"/>
      <c r="W662" s="4"/>
      <c r="X662" s="4"/>
      <c r="Y662" s="4"/>
      <c r="Z662" s="4"/>
    </row>
    <row r="663" spans="1:26" ht="15.75" hidden="1" customHeight="1" x14ac:dyDescent="0.25">
      <c r="A663" s="4"/>
      <c r="B663" s="4"/>
      <c r="C663" s="4"/>
      <c r="D663" s="4"/>
      <c r="E663" s="4"/>
      <c r="F663" s="4"/>
      <c r="G663" s="4"/>
      <c r="H663" s="4"/>
      <c r="I663" s="4"/>
      <c r="J663" s="4"/>
      <c r="K663" s="4"/>
      <c r="L663" s="4"/>
      <c r="M663" s="4"/>
      <c r="N663" s="4"/>
      <c r="O663" s="13"/>
      <c r="P663" s="13"/>
      <c r="Q663" s="13"/>
      <c r="R663" s="13"/>
      <c r="S663" s="4"/>
      <c r="T663" s="4"/>
      <c r="U663" s="4"/>
      <c r="V663" s="4"/>
      <c r="W663" s="4"/>
      <c r="X663" s="4"/>
      <c r="Y663" s="4"/>
      <c r="Z663" s="4"/>
    </row>
    <row r="664" spans="1:26" ht="15.75" hidden="1" customHeight="1" x14ac:dyDescent="0.25">
      <c r="A664" s="4"/>
      <c r="B664" s="4"/>
      <c r="C664" s="4"/>
      <c r="D664" s="4"/>
      <c r="E664" s="4"/>
      <c r="F664" s="4"/>
      <c r="G664" s="4"/>
      <c r="H664" s="4"/>
      <c r="I664" s="4"/>
      <c r="J664" s="4"/>
      <c r="K664" s="4"/>
      <c r="L664" s="4"/>
      <c r="M664" s="4"/>
      <c r="N664" s="4"/>
      <c r="O664" s="13"/>
      <c r="P664" s="13"/>
      <c r="Q664" s="13"/>
      <c r="R664" s="13"/>
      <c r="S664" s="4"/>
      <c r="T664" s="4"/>
      <c r="U664" s="4"/>
      <c r="V664" s="4"/>
      <c r="W664" s="4"/>
      <c r="X664" s="4"/>
      <c r="Y664" s="4"/>
      <c r="Z664" s="4"/>
    </row>
    <row r="665" spans="1:26" ht="15.75" hidden="1" customHeight="1" x14ac:dyDescent="0.25">
      <c r="A665" s="4"/>
      <c r="B665" s="4"/>
      <c r="C665" s="4"/>
      <c r="D665" s="4"/>
      <c r="E665" s="4"/>
      <c r="F665" s="4"/>
      <c r="G665" s="4"/>
      <c r="H665" s="4"/>
      <c r="I665" s="4"/>
      <c r="J665" s="4"/>
      <c r="K665" s="4"/>
      <c r="L665" s="4"/>
      <c r="M665" s="4"/>
      <c r="N665" s="4"/>
      <c r="O665" s="13"/>
      <c r="P665" s="13"/>
      <c r="Q665" s="13"/>
      <c r="R665" s="13"/>
      <c r="S665" s="4"/>
      <c r="T665" s="4"/>
      <c r="U665" s="4"/>
      <c r="V665" s="4"/>
      <c r="W665" s="4"/>
      <c r="X665" s="4"/>
      <c r="Y665" s="4"/>
      <c r="Z665" s="4"/>
    </row>
    <row r="666" spans="1:26" ht="15.75" hidden="1" customHeight="1" x14ac:dyDescent="0.25">
      <c r="A666" s="4"/>
      <c r="B666" s="4"/>
      <c r="C666" s="4"/>
      <c r="D666" s="4"/>
      <c r="E666" s="4"/>
      <c r="F666" s="4"/>
      <c r="G666" s="4"/>
      <c r="H666" s="4"/>
      <c r="I666" s="4"/>
      <c r="J666" s="4"/>
      <c r="K666" s="4"/>
      <c r="L666" s="4"/>
      <c r="M666" s="4"/>
      <c r="N666" s="4"/>
      <c r="O666" s="13"/>
      <c r="P666" s="13"/>
      <c r="Q666" s="13"/>
      <c r="R666" s="13"/>
      <c r="S666" s="4"/>
      <c r="T666" s="4"/>
      <c r="U666" s="4"/>
      <c r="V666" s="4"/>
      <c r="W666" s="4"/>
      <c r="X666" s="4"/>
      <c r="Y666" s="4"/>
      <c r="Z666" s="4"/>
    </row>
    <row r="667" spans="1:26" ht="15.75" hidden="1" customHeight="1" x14ac:dyDescent="0.25">
      <c r="A667" s="4"/>
      <c r="B667" s="4"/>
      <c r="C667" s="4"/>
      <c r="D667" s="4"/>
      <c r="E667" s="4"/>
      <c r="F667" s="4"/>
      <c r="G667" s="4"/>
      <c r="H667" s="4"/>
      <c r="I667" s="4"/>
      <c r="J667" s="4"/>
      <c r="K667" s="4"/>
      <c r="L667" s="4"/>
      <c r="M667" s="4"/>
      <c r="N667" s="4"/>
      <c r="O667" s="13"/>
      <c r="P667" s="13"/>
      <c r="Q667" s="13"/>
      <c r="R667" s="13"/>
      <c r="S667" s="4"/>
      <c r="T667" s="4"/>
      <c r="U667" s="4"/>
      <c r="V667" s="4"/>
      <c r="W667" s="4"/>
      <c r="X667" s="4"/>
      <c r="Y667" s="4"/>
      <c r="Z667" s="4"/>
    </row>
    <row r="668" spans="1:26" ht="15.75" hidden="1" customHeight="1" x14ac:dyDescent="0.25">
      <c r="A668" s="4"/>
      <c r="B668" s="4"/>
      <c r="C668" s="4"/>
      <c r="D668" s="4"/>
      <c r="E668" s="4"/>
      <c r="F668" s="4"/>
      <c r="G668" s="4"/>
      <c r="H668" s="4"/>
      <c r="I668" s="4"/>
      <c r="J668" s="4"/>
      <c r="K668" s="4"/>
      <c r="L668" s="4"/>
      <c r="M668" s="4"/>
      <c r="N668" s="4"/>
      <c r="O668" s="13"/>
      <c r="P668" s="13"/>
      <c r="Q668" s="13"/>
      <c r="R668" s="13"/>
      <c r="S668" s="4"/>
      <c r="T668" s="4"/>
      <c r="U668" s="4"/>
      <c r="V668" s="4"/>
      <c r="W668" s="4"/>
      <c r="X668" s="4"/>
      <c r="Y668" s="4"/>
      <c r="Z668" s="4"/>
    </row>
    <row r="669" spans="1:26" ht="15.75" hidden="1" customHeight="1" x14ac:dyDescent="0.25">
      <c r="A669" s="4"/>
      <c r="B669" s="4"/>
      <c r="C669" s="4"/>
      <c r="D669" s="4"/>
      <c r="E669" s="4"/>
      <c r="F669" s="4"/>
      <c r="G669" s="4"/>
      <c r="H669" s="4"/>
      <c r="I669" s="4"/>
      <c r="J669" s="4"/>
      <c r="K669" s="4"/>
      <c r="L669" s="4"/>
      <c r="M669" s="4"/>
      <c r="N669" s="4"/>
      <c r="O669" s="13"/>
      <c r="P669" s="13"/>
      <c r="Q669" s="13"/>
      <c r="R669" s="13"/>
      <c r="S669" s="4"/>
      <c r="T669" s="4"/>
      <c r="U669" s="4"/>
      <c r="V669" s="4"/>
      <c r="W669" s="4"/>
      <c r="X669" s="4"/>
      <c r="Y669" s="4"/>
      <c r="Z669" s="4"/>
    </row>
    <row r="670" spans="1:26" ht="15.75" hidden="1" customHeight="1" x14ac:dyDescent="0.25">
      <c r="A670" s="4"/>
      <c r="B670" s="4"/>
      <c r="C670" s="4"/>
      <c r="D670" s="4"/>
      <c r="E670" s="4"/>
      <c r="F670" s="4"/>
      <c r="G670" s="4"/>
      <c r="H670" s="4"/>
      <c r="I670" s="4"/>
      <c r="J670" s="4"/>
      <c r="K670" s="4"/>
      <c r="L670" s="4"/>
      <c r="M670" s="4"/>
      <c r="N670" s="4"/>
      <c r="O670" s="13"/>
      <c r="P670" s="13"/>
      <c r="Q670" s="13"/>
      <c r="R670" s="13"/>
      <c r="S670" s="4"/>
      <c r="T670" s="4"/>
      <c r="U670" s="4"/>
      <c r="V670" s="4"/>
      <c r="W670" s="4"/>
      <c r="X670" s="4"/>
      <c r="Y670" s="4"/>
      <c r="Z670" s="4"/>
    </row>
    <row r="671" spans="1:26" ht="15.75" hidden="1" customHeight="1" x14ac:dyDescent="0.25">
      <c r="A671" s="4"/>
      <c r="B671" s="4"/>
      <c r="C671" s="4"/>
      <c r="D671" s="4"/>
      <c r="E671" s="4"/>
      <c r="F671" s="4"/>
      <c r="G671" s="4"/>
      <c r="H671" s="4"/>
      <c r="I671" s="4"/>
      <c r="J671" s="4"/>
      <c r="K671" s="4"/>
      <c r="L671" s="4"/>
      <c r="M671" s="4"/>
      <c r="N671" s="4"/>
      <c r="O671" s="13"/>
      <c r="P671" s="13"/>
      <c r="Q671" s="13"/>
      <c r="R671" s="13"/>
      <c r="S671" s="4"/>
      <c r="T671" s="4"/>
      <c r="U671" s="4"/>
      <c r="V671" s="4"/>
      <c r="W671" s="4"/>
      <c r="X671" s="4"/>
      <c r="Y671" s="4"/>
      <c r="Z671" s="4"/>
    </row>
    <row r="672" spans="1:26" ht="15.75" hidden="1" customHeight="1" x14ac:dyDescent="0.25">
      <c r="A672" s="4"/>
      <c r="B672" s="4"/>
      <c r="C672" s="4"/>
      <c r="D672" s="4"/>
      <c r="E672" s="4"/>
      <c r="F672" s="4"/>
      <c r="G672" s="4"/>
      <c r="H672" s="4"/>
      <c r="I672" s="4"/>
      <c r="J672" s="4"/>
      <c r="K672" s="4"/>
      <c r="L672" s="4"/>
      <c r="M672" s="4"/>
      <c r="N672" s="4"/>
      <c r="O672" s="13"/>
      <c r="P672" s="13"/>
      <c r="Q672" s="13"/>
      <c r="R672" s="13"/>
      <c r="S672" s="4"/>
      <c r="T672" s="4"/>
      <c r="U672" s="4"/>
      <c r="V672" s="4"/>
      <c r="W672" s="4"/>
      <c r="X672" s="4"/>
      <c r="Y672" s="4"/>
      <c r="Z672" s="4"/>
    </row>
    <row r="673" spans="1:26" ht="15.75" hidden="1" customHeight="1" x14ac:dyDescent="0.25">
      <c r="A673" s="4"/>
      <c r="B673" s="4"/>
      <c r="C673" s="4"/>
      <c r="D673" s="4"/>
      <c r="E673" s="4"/>
      <c r="F673" s="4"/>
      <c r="G673" s="4"/>
      <c r="H673" s="4"/>
      <c r="I673" s="4"/>
      <c r="J673" s="4"/>
      <c r="K673" s="4"/>
      <c r="L673" s="4"/>
      <c r="M673" s="4"/>
      <c r="N673" s="4"/>
      <c r="O673" s="13"/>
      <c r="P673" s="13"/>
      <c r="Q673" s="13"/>
      <c r="R673" s="13"/>
      <c r="S673" s="4"/>
      <c r="T673" s="4"/>
      <c r="U673" s="4"/>
      <c r="V673" s="4"/>
      <c r="W673" s="4"/>
      <c r="X673" s="4"/>
      <c r="Y673" s="4"/>
      <c r="Z673" s="4"/>
    </row>
    <row r="674" spans="1:26" ht="15.75" hidden="1" customHeight="1" x14ac:dyDescent="0.25">
      <c r="A674" s="4"/>
      <c r="B674" s="4"/>
      <c r="C674" s="4"/>
      <c r="D674" s="4"/>
      <c r="E674" s="4"/>
      <c r="F674" s="4"/>
      <c r="G674" s="4"/>
      <c r="H674" s="4"/>
      <c r="I674" s="4"/>
      <c r="J674" s="4"/>
      <c r="K674" s="4"/>
      <c r="L674" s="4"/>
      <c r="M674" s="4"/>
      <c r="N674" s="4"/>
      <c r="O674" s="13"/>
      <c r="P674" s="13"/>
      <c r="Q674" s="13"/>
      <c r="R674" s="13"/>
      <c r="S674" s="4"/>
      <c r="T674" s="4"/>
      <c r="U674" s="4"/>
      <c r="V674" s="4"/>
      <c r="W674" s="4"/>
      <c r="X674" s="4"/>
      <c r="Y674" s="4"/>
      <c r="Z674" s="4"/>
    </row>
    <row r="675" spans="1:26" ht="15.75" hidden="1" customHeight="1" x14ac:dyDescent="0.25">
      <c r="A675" s="4"/>
      <c r="B675" s="4"/>
      <c r="C675" s="4"/>
      <c r="D675" s="4"/>
      <c r="E675" s="4"/>
      <c r="F675" s="4"/>
      <c r="G675" s="4"/>
      <c r="H675" s="4"/>
      <c r="I675" s="4"/>
      <c r="J675" s="4"/>
      <c r="K675" s="4"/>
      <c r="L675" s="4"/>
      <c r="M675" s="4"/>
      <c r="N675" s="4"/>
      <c r="O675" s="13"/>
      <c r="P675" s="13"/>
      <c r="Q675" s="13"/>
      <c r="R675" s="13"/>
      <c r="S675" s="4"/>
      <c r="T675" s="4"/>
      <c r="U675" s="4"/>
      <c r="V675" s="4"/>
      <c r="W675" s="4"/>
      <c r="X675" s="4"/>
      <c r="Y675" s="4"/>
      <c r="Z675" s="4"/>
    </row>
    <row r="676" spans="1:26" ht="15.75" hidden="1" customHeight="1" x14ac:dyDescent="0.25">
      <c r="A676" s="4"/>
      <c r="B676" s="4"/>
      <c r="C676" s="4"/>
      <c r="D676" s="4"/>
      <c r="E676" s="4"/>
      <c r="F676" s="4"/>
      <c r="G676" s="4"/>
      <c r="H676" s="4"/>
      <c r="I676" s="4"/>
      <c r="J676" s="4"/>
      <c r="K676" s="4"/>
      <c r="L676" s="4"/>
      <c r="M676" s="4"/>
      <c r="N676" s="4"/>
      <c r="O676" s="13"/>
      <c r="P676" s="13"/>
      <c r="Q676" s="13"/>
      <c r="R676" s="13"/>
      <c r="S676" s="4"/>
      <c r="T676" s="4"/>
      <c r="U676" s="4"/>
      <c r="V676" s="4"/>
      <c r="W676" s="4"/>
      <c r="X676" s="4"/>
      <c r="Y676" s="4"/>
      <c r="Z676" s="4"/>
    </row>
    <row r="677" spans="1:26" ht="15.75" hidden="1" customHeight="1" x14ac:dyDescent="0.25">
      <c r="A677" s="4"/>
      <c r="B677" s="4"/>
      <c r="C677" s="4"/>
      <c r="D677" s="4"/>
      <c r="E677" s="4"/>
      <c r="F677" s="4"/>
      <c r="G677" s="4"/>
      <c r="H677" s="4"/>
      <c r="I677" s="4"/>
      <c r="J677" s="4"/>
      <c r="K677" s="4"/>
      <c r="L677" s="4"/>
      <c r="M677" s="4"/>
      <c r="N677" s="4"/>
      <c r="O677" s="13"/>
      <c r="P677" s="13"/>
      <c r="Q677" s="13"/>
      <c r="R677" s="13"/>
      <c r="S677" s="4"/>
      <c r="T677" s="4"/>
      <c r="U677" s="4"/>
      <c r="V677" s="4"/>
      <c r="W677" s="4"/>
      <c r="X677" s="4"/>
      <c r="Y677" s="4"/>
      <c r="Z677" s="4"/>
    </row>
    <row r="678" spans="1:26" ht="15.75" hidden="1" customHeight="1" x14ac:dyDescent="0.25">
      <c r="A678" s="4"/>
      <c r="B678" s="4"/>
      <c r="C678" s="4"/>
      <c r="D678" s="4"/>
      <c r="E678" s="4"/>
      <c r="F678" s="4"/>
      <c r="G678" s="4"/>
      <c r="H678" s="4"/>
      <c r="I678" s="4"/>
      <c r="J678" s="4"/>
      <c r="K678" s="4"/>
      <c r="L678" s="4"/>
      <c r="M678" s="4"/>
      <c r="N678" s="4"/>
      <c r="O678" s="13"/>
      <c r="P678" s="13"/>
      <c r="Q678" s="13"/>
      <c r="R678" s="13"/>
      <c r="S678" s="4"/>
      <c r="T678" s="4"/>
      <c r="U678" s="4"/>
      <c r="V678" s="4"/>
      <c r="W678" s="4"/>
      <c r="X678" s="4"/>
      <c r="Y678" s="4"/>
      <c r="Z678" s="4"/>
    </row>
    <row r="679" spans="1:26" ht="15.75" hidden="1" customHeight="1" x14ac:dyDescent="0.25">
      <c r="A679" s="4"/>
      <c r="B679" s="4"/>
      <c r="C679" s="4"/>
      <c r="D679" s="4"/>
      <c r="E679" s="4"/>
      <c r="F679" s="4"/>
      <c r="G679" s="4"/>
      <c r="H679" s="4"/>
      <c r="I679" s="4"/>
      <c r="J679" s="4"/>
      <c r="K679" s="4"/>
      <c r="L679" s="4"/>
      <c r="M679" s="4"/>
      <c r="N679" s="4"/>
      <c r="O679" s="13"/>
      <c r="P679" s="13"/>
      <c r="Q679" s="13"/>
      <c r="R679" s="13"/>
      <c r="S679" s="4"/>
      <c r="T679" s="4"/>
      <c r="U679" s="4"/>
      <c r="V679" s="4"/>
      <c r="W679" s="4"/>
      <c r="X679" s="4"/>
      <c r="Y679" s="4"/>
      <c r="Z679" s="4"/>
    </row>
    <row r="680" spans="1:26" ht="15.75" hidden="1" customHeight="1" x14ac:dyDescent="0.25">
      <c r="A680" s="4"/>
      <c r="B680" s="4"/>
      <c r="C680" s="4"/>
      <c r="D680" s="4"/>
      <c r="E680" s="4"/>
      <c r="F680" s="4"/>
      <c r="G680" s="4"/>
      <c r="H680" s="4"/>
      <c r="I680" s="4"/>
      <c r="J680" s="4"/>
      <c r="K680" s="4"/>
      <c r="L680" s="4"/>
      <c r="M680" s="4"/>
      <c r="N680" s="4"/>
      <c r="O680" s="13"/>
      <c r="P680" s="13"/>
      <c r="Q680" s="13"/>
      <c r="R680" s="13"/>
      <c r="S680" s="4"/>
      <c r="T680" s="4"/>
      <c r="U680" s="4"/>
      <c r="V680" s="4"/>
      <c r="W680" s="4"/>
      <c r="X680" s="4"/>
      <c r="Y680" s="4"/>
      <c r="Z680" s="4"/>
    </row>
    <row r="681" spans="1:26" ht="15.75" hidden="1" customHeight="1" x14ac:dyDescent="0.25">
      <c r="A681" s="4"/>
      <c r="B681" s="4"/>
      <c r="C681" s="4"/>
      <c r="D681" s="4"/>
      <c r="E681" s="4"/>
      <c r="F681" s="4"/>
      <c r="G681" s="4"/>
      <c r="H681" s="4"/>
      <c r="I681" s="4"/>
      <c r="J681" s="4"/>
      <c r="K681" s="4"/>
      <c r="L681" s="4"/>
      <c r="M681" s="4"/>
      <c r="N681" s="4"/>
      <c r="O681" s="13"/>
      <c r="P681" s="13"/>
      <c r="Q681" s="13"/>
      <c r="R681" s="13"/>
      <c r="S681" s="4"/>
      <c r="T681" s="4"/>
      <c r="U681" s="4"/>
      <c r="V681" s="4"/>
      <c r="W681" s="4"/>
      <c r="X681" s="4"/>
      <c r="Y681" s="4"/>
      <c r="Z681" s="4"/>
    </row>
    <row r="682" spans="1:26" ht="15.75" hidden="1" customHeight="1" x14ac:dyDescent="0.25">
      <c r="A682" s="4"/>
      <c r="B682" s="4"/>
      <c r="C682" s="4"/>
      <c r="D682" s="4"/>
      <c r="E682" s="4"/>
      <c r="F682" s="4"/>
      <c r="G682" s="4"/>
      <c r="H682" s="4"/>
      <c r="I682" s="4"/>
      <c r="J682" s="4"/>
      <c r="K682" s="4"/>
      <c r="L682" s="4"/>
      <c r="M682" s="4"/>
      <c r="N682" s="4"/>
      <c r="O682" s="13"/>
      <c r="P682" s="13"/>
      <c r="Q682" s="13"/>
      <c r="R682" s="13"/>
      <c r="S682" s="4"/>
      <c r="T682" s="4"/>
      <c r="U682" s="4"/>
      <c r="V682" s="4"/>
      <c r="W682" s="4"/>
      <c r="X682" s="4"/>
      <c r="Y682" s="4"/>
      <c r="Z682" s="4"/>
    </row>
    <row r="683" spans="1:26" ht="15.75" hidden="1" customHeight="1" x14ac:dyDescent="0.25">
      <c r="A683" s="4"/>
      <c r="B683" s="4"/>
      <c r="C683" s="4"/>
      <c r="D683" s="4"/>
      <c r="E683" s="4"/>
      <c r="F683" s="4"/>
      <c r="G683" s="4"/>
      <c r="H683" s="4"/>
      <c r="I683" s="4"/>
      <c r="J683" s="4"/>
      <c r="K683" s="4"/>
      <c r="L683" s="4"/>
      <c r="M683" s="4"/>
      <c r="N683" s="4"/>
      <c r="O683" s="13"/>
      <c r="P683" s="13"/>
      <c r="Q683" s="13"/>
      <c r="R683" s="13"/>
      <c r="S683" s="4"/>
      <c r="T683" s="4"/>
      <c r="U683" s="4"/>
      <c r="V683" s="4"/>
      <c r="W683" s="4"/>
      <c r="X683" s="4"/>
      <c r="Y683" s="4"/>
      <c r="Z683" s="4"/>
    </row>
    <row r="684" spans="1:26" ht="15.75" hidden="1" customHeight="1" x14ac:dyDescent="0.25">
      <c r="A684" s="4"/>
      <c r="B684" s="4"/>
      <c r="C684" s="4"/>
      <c r="D684" s="4"/>
      <c r="E684" s="4"/>
      <c r="F684" s="4"/>
      <c r="G684" s="4"/>
      <c r="H684" s="4"/>
      <c r="I684" s="4"/>
      <c r="J684" s="4"/>
      <c r="K684" s="4"/>
      <c r="L684" s="4"/>
      <c r="M684" s="4"/>
      <c r="N684" s="4"/>
      <c r="O684" s="13"/>
      <c r="P684" s="13"/>
      <c r="Q684" s="13"/>
      <c r="R684" s="13"/>
      <c r="S684" s="4"/>
      <c r="T684" s="4"/>
      <c r="U684" s="4"/>
      <c r="V684" s="4"/>
      <c r="W684" s="4"/>
      <c r="X684" s="4"/>
      <c r="Y684" s="4"/>
      <c r="Z684" s="4"/>
    </row>
    <row r="685" spans="1:26" ht="15.75" hidden="1" customHeight="1" x14ac:dyDescent="0.25">
      <c r="A685" s="4"/>
      <c r="B685" s="4"/>
      <c r="C685" s="4"/>
      <c r="D685" s="4"/>
      <c r="E685" s="4"/>
      <c r="F685" s="4"/>
      <c r="G685" s="4"/>
      <c r="H685" s="4"/>
      <c r="I685" s="4"/>
      <c r="J685" s="4"/>
      <c r="K685" s="4"/>
      <c r="L685" s="4"/>
      <c r="M685" s="4"/>
      <c r="N685" s="4"/>
      <c r="O685" s="13"/>
      <c r="P685" s="13"/>
      <c r="Q685" s="13"/>
      <c r="R685" s="13"/>
      <c r="S685" s="4"/>
      <c r="T685" s="4"/>
      <c r="U685" s="4"/>
      <c r="V685" s="4"/>
      <c r="W685" s="4"/>
      <c r="X685" s="4"/>
      <c r="Y685" s="4"/>
      <c r="Z685" s="4"/>
    </row>
    <row r="686" spans="1:26" ht="15.75" hidden="1" customHeight="1" x14ac:dyDescent="0.25">
      <c r="A686" s="4"/>
      <c r="B686" s="4"/>
      <c r="C686" s="4"/>
      <c r="D686" s="4"/>
      <c r="E686" s="4"/>
      <c r="F686" s="4"/>
      <c r="G686" s="4"/>
      <c r="H686" s="4"/>
      <c r="I686" s="4"/>
      <c r="J686" s="4"/>
      <c r="K686" s="4"/>
      <c r="L686" s="4"/>
      <c r="M686" s="4"/>
      <c r="N686" s="4"/>
      <c r="O686" s="13"/>
      <c r="P686" s="13"/>
      <c r="Q686" s="13"/>
      <c r="R686" s="13"/>
      <c r="S686" s="4"/>
      <c r="T686" s="4"/>
      <c r="U686" s="4"/>
      <c r="V686" s="4"/>
      <c r="W686" s="4"/>
      <c r="X686" s="4"/>
      <c r="Y686" s="4"/>
      <c r="Z686" s="4"/>
    </row>
    <row r="687" spans="1:26" ht="15.75" hidden="1" customHeight="1" x14ac:dyDescent="0.25">
      <c r="A687" s="4"/>
      <c r="B687" s="4"/>
      <c r="C687" s="4"/>
      <c r="D687" s="4"/>
      <c r="E687" s="4"/>
      <c r="F687" s="4"/>
      <c r="G687" s="4"/>
      <c r="H687" s="4"/>
      <c r="I687" s="4"/>
      <c r="J687" s="4"/>
      <c r="K687" s="4"/>
      <c r="L687" s="4"/>
      <c r="M687" s="4"/>
      <c r="N687" s="4"/>
      <c r="O687" s="13"/>
      <c r="P687" s="13"/>
      <c r="Q687" s="13"/>
      <c r="R687" s="13"/>
      <c r="S687" s="4"/>
      <c r="T687" s="4"/>
      <c r="U687" s="4"/>
      <c r="V687" s="4"/>
      <c r="W687" s="4"/>
      <c r="X687" s="4"/>
      <c r="Y687" s="4"/>
      <c r="Z687" s="4"/>
    </row>
    <row r="688" spans="1:26" ht="15.75" hidden="1" customHeight="1" x14ac:dyDescent="0.25">
      <c r="A688" s="4"/>
      <c r="B688" s="4"/>
      <c r="C688" s="4"/>
      <c r="D688" s="4"/>
      <c r="E688" s="4"/>
      <c r="F688" s="4"/>
      <c r="G688" s="4"/>
      <c r="H688" s="4"/>
      <c r="I688" s="4"/>
      <c r="J688" s="4"/>
      <c r="K688" s="4"/>
      <c r="L688" s="4"/>
      <c r="M688" s="4"/>
      <c r="N688" s="4"/>
      <c r="O688" s="13"/>
      <c r="P688" s="13"/>
      <c r="Q688" s="13"/>
      <c r="R688" s="13"/>
      <c r="S688" s="4"/>
      <c r="T688" s="4"/>
      <c r="U688" s="4"/>
      <c r="V688" s="4"/>
      <c r="W688" s="4"/>
      <c r="X688" s="4"/>
      <c r="Y688" s="4"/>
      <c r="Z688" s="4"/>
    </row>
    <row r="689" spans="1:26" ht="15.75" hidden="1" customHeight="1" x14ac:dyDescent="0.25">
      <c r="A689" s="4"/>
      <c r="B689" s="4"/>
      <c r="C689" s="4"/>
      <c r="D689" s="4"/>
      <c r="E689" s="4"/>
      <c r="F689" s="4"/>
      <c r="G689" s="4"/>
      <c r="H689" s="4"/>
      <c r="I689" s="4"/>
      <c r="J689" s="4"/>
      <c r="K689" s="4"/>
      <c r="L689" s="4"/>
      <c r="M689" s="4"/>
      <c r="N689" s="4"/>
      <c r="O689" s="13"/>
      <c r="P689" s="13"/>
      <c r="Q689" s="13"/>
      <c r="R689" s="13"/>
      <c r="S689" s="4"/>
      <c r="T689" s="4"/>
      <c r="U689" s="4"/>
      <c r="V689" s="4"/>
      <c r="W689" s="4"/>
      <c r="X689" s="4"/>
      <c r="Y689" s="4"/>
      <c r="Z689" s="4"/>
    </row>
    <row r="690" spans="1:26" ht="15.75" hidden="1" customHeight="1" x14ac:dyDescent="0.25">
      <c r="A690" s="4"/>
      <c r="B690" s="4"/>
      <c r="C690" s="4"/>
      <c r="D690" s="4"/>
      <c r="E690" s="4"/>
      <c r="F690" s="4"/>
      <c r="G690" s="4"/>
      <c r="H690" s="4"/>
      <c r="I690" s="4"/>
      <c r="J690" s="4"/>
      <c r="K690" s="4"/>
      <c r="L690" s="4"/>
      <c r="M690" s="4"/>
      <c r="N690" s="4"/>
      <c r="O690" s="13"/>
      <c r="P690" s="13"/>
      <c r="Q690" s="13"/>
      <c r="R690" s="13"/>
      <c r="S690" s="4"/>
      <c r="T690" s="4"/>
      <c r="U690" s="4"/>
      <c r="V690" s="4"/>
      <c r="W690" s="4"/>
      <c r="X690" s="4"/>
      <c r="Y690" s="4"/>
      <c r="Z690" s="4"/>
    </row>
    <row r="691" spans="1:26" ht="15.75" hidden="1" customHeight="1" x14ac:dyDescent="0.25">
      <c r="A691" s="4"/>
      <c r="B691" s="4"/>
      <c r="C691" s="4"/>
      <c r="D691" s="4"/>
      <c r="E691" s="4"/>
      <c r="F691" s="4"/>
      <c r="G691" s="4"/>
      <c r="H691" s="4"/>
      <c r="I691" s="4"/>
      <c r="J691" s="4"/>
      <c r="K691" s="4"/>
      <c r="L691" s="4"/>
      <c r="M691" s="4"/>
      <c r="N691" s="4"/>
      <c r="O691" s="13"/>
      <c r="P691" s="13"/>
      <c r="Q691" s="13"/>
      <c r="R691" s="13"/>
      <c r="S691" s="4"/>
      <c r="T691" s="4"/>
      <c r="U691" s="4"/>
      <c r="V691" s="4"/>
      <c r="W691" s="4"/>
      <c r="X691" s="4"/>
      <c r="Y691" s="4"/>
      <c r="Z691" s="4"/>
    </row>
    <row r="692" spans="1:26" ht="15.75" hidden="1" customHeight="1" x14ac:dyDescent="0.25">
      <c r="A692" s="4"/>
      <c r="B692" s="4"/>
      <c r="C692" s="4"/>
      <c r="D692" s="4"/>
      <c r="E692" s="4"/>
      <c r="F692" s="4"/>
      <c r="G692" s="4"/>
      <c r="H692" s="4"/>
      <c r="I692" s="4"/>
      <c r="J692" s="4"/>
      <c r="K692" s="4"/>
      <c r="L692" s="4"/>
      <c r="M692" s="4"/>
      <c r="N692" s="4"/>
      <c r="O692" s="13"/>
      <c r="P692" s="13"/>
      <c r="Q692" s="13"/>
      <c r="R692" s="13"/>
      <c r="S692" s="4"/>
      <c r="T692" s="4"/>
      <c r="U692" s="4"/>
      <c r="V692" s="4"/>
      <c r="W692" s="4"/>
      <c r="X692" s="4"/>
      <c r="Y692" s="4"/>
      <c r="Z692" s="4"/>
    </row>
    <row r="693" spans="1:26" ht="15.75" hidden="1" customHeight="1" x14ac:dyDescent="0.25">
      <c r="A693" s="4"/>
      <c r="B693" s="4"/>
      <c r="C693" s="4"/>
      <c r="D693" s="4"/>
      <c r="E693" s="4"/>
      <c r="F693" s="4"/>
      <c r="G693" s="4"/>
      <c r="H693" s="4"/>
      <c r="I693" s="4"/>
      <c r="J693" s="4"/>
      <c r="K693" s="4"/>
      <c r="L693" s="4"/>
      <c r="M693" s="4"/>
      <c r="N693" s="4"/>
      <c r="O693" s="13"/>
      <c r="P693" s="13"/>
      <c r="Q693" s="13"/>
      <c r="R693" s="13"/>
      <c r="S693" s="4"/>
      <c r="T693" s="4"/>
      <c r="U693" s="4"/>
      <c r="V693" s="4"/>
      <c r="W693" s="4"/>
      <c r="X693" s="4"/>
      <c r="Y693" s="4"/>
      <c r="Z693" s="4"/>
    </row>
    <row r="694" spans="1:26" ht="15.75" hidden="1" customHeight="1" x14ac:dyDescent="0.25">
      <c r="A694" s="4"/>
      <c r="B694" s="4"/>
      <c r="C694" s="4"/>
      <c r="D694" s="4"/>
      <c r="E694" s="4"/>
      <c r="F694" s="4"/>
      <c r="G694" s="4"/>
      <c r="H694" s="4"/>
      <c r="I694" s="4"/>
      <c r="J694" s="4"/>
      <c r="K694" s="4"/>
      <c r="L694" s="4"/>
      <c r="M694" s="4"/>
      <c r="N694" s="4"/>
      <c r="O694" s="13"/>
      <c r="P694" s="13"/>
      <c r="Q694" s="13"/>
      <c r="R694" s="13"/>
      <c r="S694" s="4"/>
      <c r="T694" s="4"/>
      <c r="U694" s="4"/>
      <c r="V694" s="4"/>
      <c r="W694" s="4"/>
      <c r="X694" s="4"/>
      <c r="Y694" s="4"/>
      <c r="Z694" s="4"/>
    </row>
    <row r="695" spans="1:26" ht="15.75" hidden="1" customHeight="1" x14ac:dyDescent="0.25">
      <c r="A695" s="4"/>
      <c r="B695" s="4"/>
      <c r="C695" s="4"/>
      <c r="D695" s="4"/>
      <c r="E695" s="4"/>
      <c r="F695" s="4"/>
      <c r="G695" s="4"/>
      <c r="H695" s="4"/>
      <c r="I695" s="4"/>
      <c r="J695" s="4"/>
      <c r="K695" s="4"/>
      <c r="L695" s="4"/>
      <c r="M695" s="4"/>
      <c r="N695" s="4"/>
      <c r="O695" s="13"/>
      <c r="P695" s="13"/>
      <c r="Q695" s="13"/>
      <c r="R695" s="13"/>
      <c r="S695" s="4"/>
      <c r="T695" s="4"/>
      <c r="U695" s="4"/>
      <c r="V695" s="4"/>
      <c r="W695" s="4"/>
      <c r="X695" s="4"/>
      <c r="Y695" s="4"/>
      <c r="Z695" s="4"/>
    </row>
    <row r="696" spans="1:26" ht="15.75" hidden="1" customHeight="1" x14ac:dyDescent="0.25">
      <c r="A696" s="4"/>
      <c r="B696" s="4"/>
      <c r="C696" s="4"/>
      <c r="D696" s="4"/>
      <c r="E696" s="4"/>
      <c r="F696" s="4"/>
      <c r="G696" s="4"/>
      <c r="H696" s="4"/>
      <c r="I696" s="4"/>
      <c r="J696" s="4"/>
      <c r="K696" s="4"/>
      <c r="L696" s="4"/>
      <c r="M696" s="4"/>
      <c r="N696" s="4"/>
      <c r="O696" s="13"/>
      <c r="P696" s="13"/>
      <c r="Q696" s="13"/>
      <c r="R696" s="13"/>
      <c r="S696" s="4"/>
      <c r="T696" s="4"/>
      <c r="U696" s="4"/>
      <c r="V696" s="4"/>
      <c r="W696" s="4"/>
      <c r="X696" s="4"/>
      <c r="Y696" s="4"/>
      <c r="Z696" s="4"/>
    </row>
    <row r="697" spans="1:26" ht="15.75" hidden="1" customHeight="1" x14ac:dyDescent="0.25">
      <c r="A697" s="4"/>
      <c r="B697" s="4"/>
      <c r="C697" s="4"/>
      <c r="D697" s="4"/>
      <c r="E697" s="4"/>
      <c r="F697" s="4"/>
      <c r="G697" s="4"/>
      <c r="H697" s="4"/>
      <c r="I697" s="4"/>
      <c r="J697" s="4"/>
      <c r="K697" s="4"/>
      <c r="L697" s="4"/>
      <c r="M697" s="4"/>
      <c r="N697" s="4"/>
      <c r="O697" s="13"/>
      <c r="P697" s="13"/>
      <c r="Q697" s="13"/>
      <c r="R697" s="13"/>
      <c r="S697" s="4"/>
      <c r="T697" s="4"/>
      <c r="U697" s="4"/>
      <c r="V697" s="4"/>
      <c r="W697" s="4"/>
      <c r="X697" s="4"/>
      <c r="Y697" s="4"/>
      <c r="Z697" s="4"/>
    </row>
    <row r="698" spans="1:26" ht="15.75" hidden="1" customHeight="1" x14ac:dyDescent="0.25">
      <c r="A698" s="4"/>
      <c r="B698" s="4"/>
      <c r="C698" s="4"/>
      <c r="D698" s="4"/>
      <c r="E698" s="4"/>
      <c r="F698" s="4"/>
      <c r="G698" s="4"/>
      <c r="H698" s="4"/>
      <c r="I698" s="4"/>
      <c r="J698" s="4"/>
      <c r="K698" s="4"/>
      <c r="L698" s="4"/>
      <c r="M698" s="4"/>
      <c r="N698" s="4"/>
      <c r="O698" s="13"/>
      <c r="P698" s="13"/>
      <c r="Q698" s="13"/>
      <c r="R698" s="13"/>
      <c r="S698" s="4"/>
      <c r="T698" s="4"/>
      <c r="U698" s="4"/>
      <c r="V698" s="4"/>
      <c r="W698" s="4"/>
      <c r="X698" s="4"/>
      <c r="Y698" s="4"/>
      <c r="Z698" s="4"/>
    </row>
    <row r="699" spans="1:26" ht="15.75" hidden="1" customHeight="1" x14ac:dyDescent="0.25">
      <c r="A699" s="4"/>
      <c r="B699" s="4"/>
      <c r="C699" s="4"/>
      <c r="D699" s="4"/>
      <c r="E699" s="4"/>
      <c r="F699" s="4"/>
      <c r="G699" s="4"/>
      <c r="H699" s="4"/>
      <c r="I699" s="4"/>
      <c r="J699" s="4"/>
      <c r="K699" s="4"/>
      <c r="L699" s="4"/>
      <c r="M699" s="4"/>
      <c r="N699" s="4"/>
      <c r="O699" s="13"/>
      <c r="P699" s="13"/>
      <c r="Q699" s="13"/>
      <c r="R699" s="13"/>
      <c r="S699" s="4"/>
      <c r="T699" s="4"/>
      <c r="U699" s="4"/>
      <c r="V699" s="4"/>
      <c r="W699" s="4"/>
      <c r="X699" s="4"/>
      <c r="Y699" s="4"/>
      <c r="Z699" s="4"/>
    </row>
    <row r="700" spans="1:26" ht="15.75" hidden="1" customHeight="1" x14ac:dyDescent="0.25">
      <c r="A700" s="4"/>
      <c r="B700" s="4"/>
      <c r="C700" s="4"/>
      <c r="D700" s="4"/>
      <c r="E700" s="4"/>
      <c r="F700" s="4"/>
      <c r="G700" s="4"/>
      <c r="H700" s="4"/>
      <c r="I700" s="4"/>
      <c r="J700" s="4"/>
      <c r="K700" s="4"/>
      <c r="L700" s="4"/>
      <c r="M700" s="4"/>
      <c r="N700" s="4"/>
      <c r="O700" s="13"/>
      <c r="P700" s="13"/>
      <c r="Q700" s="13"/>
      <c r="R700" s="13"/>
      <c r="S700" s="4"/>
      <c r="T700" s="4"/>
      <c r="U700" s="4"/>
      <c r="V700" s="4"/>
      <c r="W700" s="4"/>
      <c r="X700" s="4"/>
      <c r="Y700" s="4"/>
      <c r="Z700" s="4"/>
    </row>
    <row r="701" spans="1:26" ht="15.75" hidden="1" customHeight="1" x14ac:dyDescent="0.25">
      <c r="A701" s="4"/>
      <c r="B701" s="4"/>
      <c r="C701" s="4"/>
      <c r="D701" s="4"/>
      <c r="E701" s="4"/>
      <c r="F701" s="4"/>
      <c r="G701" s="4"/>
      <c r="H701" s="4"/>
      <c r="I701" s="4"/>
      <c r="J701" s="4"/>
      <c r="K701" s="4"/>
      <c r="L701" s="4"/>
      <c r="M701" s="4"/>
      <c r="N701" s="4"/>
      <c r="O701" s="13"/>
      <c r="P701" s="13"/>
      <c r="Q701" s="13"/>
      <c r="R701" s="13"/>
      <c r="S701" s="4"/>
      <c r="T701" s="4"/>
      <c r="U701" s="4"/>
      <c r="V701" s="4"/>
      <c r="W701" s="4"/>
      <c r="X701" s="4"/>
      <c r="Y701" s="4"/>
      <c r="Z701" s="4"/>
    </row>
    <row r="702" spans="1:26" ht="15.75" hidden="1" customHeight="1" x14ac:dyDescent="0.25">
      <c r="A702" s="4"/>
      <c r="B702" s="4"/>
      <c r="C702" s="4"/>
      <c r="D702" s="4"/>
      <c r="E702" s="4"/>
      <c r="F702" s="4"/>
      <c r="G702" s="4"/>
      <c r="H702" s="4"/>
      <c r="I702" s="4"/>
      <c r="J702" s="4"/>
      <c r="K702" s="4"/>
      <c r="L702" s="4"/>
      <c r="M702" s="4"/>
      <c r="N702" s="4"/>
      <c r="O702" s="13"/>
      <c r="P702" s="13"/>
      <c r="Q702" s="13"/>
      <c r="R702" s="13"/>
      <c r="S702" s="4"/>
      <c r="T702" s="4"/>
      <c r="U702" s="4"/>
      <c r="V702" s="4"/>
      <c r="W702" s="4"/>
      <c r="X702" s="4"/>
      <c r="Y702" s="4"/>
      <c r="Z702" s="4"/>
    </row>
    <row r="703" spans="1:26" ht="15.75" hidden="1" customHeight="1" x14ac:dyDescent="0.25">
      <c r="A703" s="4"/>
      <c r="B703" s="4"/>
      <c r="C703" s="4"/>
      <c r="D703" s="4"/>
      <c r="E703" s="4"/>
      <c r="F703" s="4"/>
      <c r="G703" s="4"/>
      <c r="H703" s="4"/>
      <c r="I703" s="4"/>
      <c r="J703" s="4"/>
      <c r="K703" s="4"/>
      <c r="L703" s="4"/>
      <c r="M703" s="4"/>
      <c r="N703" s="4"/>
      <c r="O703" s="13"/>
      <c r="P703" s="13"/>
      <c r="Q703" s="13"/>
      <c r="R703" s="13"/>
      <c r="S703" s="4"/>
      <c r="T703" s="4"/>
      <c r="U703" s="4"/>
      <c r="V703" s="4"/>
      <c r="W703" s="4"/>
      <c r="X703" s="4"/>
      <c r="Y703" s="4"/>
      <c r="Z703" s="4"/>
    </row>
    <row r="704" spans="1:26" ht="15.75" hidden="1" customHeight="1" x14ac:dyDescent="0.25">
      <c r="A704" s="4"/>
      <c r="B704" s="4"/>
      <c r="C704" s="4"/>
      <c r="D704" s="4"/>
      <c r="E704" s="4"/>
      <c r="F704" s="4"/>
      <c r="G704" s="4"/>
      <c r="H704" s="4"/>
      <c r="I704" s="4"/>
      <c r="J704" s="4"/>
      <c r="K704" s="4"/>
      <c r="L704" s="4"/>
      <c r="M704" s="4"/>
      <c r="N704" s="4"/>
      <c r="O704" s="13"/>
      <c r="P704" s="13"/>
      <c r="Q704" s="13"/>
      <c r="R704" s="13"/>
      <c r="S704" s="4"/>
      <c r="T704" s="4"/>
      <c r="U704" s="4"/>
      <c r="V704" s="4"/>
      <c r="W704" s="4"/>
      <c r="X704" s="4"/>
      <c r="Y704" s="4"/>
      <c r="Z704" s="4"/>
    </row>
    <row r="705" spans="1:26" ht="15.75" hidden="1" customHeight="1" x14ac:dyDescent="0.25">
      <c r="A705" s="4"/>
      <c r="B705" s="4"/>
      <c r="C705" s="4"/>
      <c r="D705" s="4"/>
      <c r="E705" s="4"/>
      <c r="F705" s="4"/>
      <c r="G705" s="4"/>
      <c r="H705" s="4"/>
      <c r="I705" s="4"/>
      <c r="J705" s="4"/>
      <c r="K705" s="4"/>
      <c r="L705" s="4"/>
      <c r="M705" s="4"/>
      <c r="N705" s="4"/>
      <c r="O705" s="13"/>
      <c r="P705" s="13"/>
      <c r="Q705" s="13"/>
      <c r="R705" s="13"/>
      <c r="S705" s="4"/>
      <c r="T705" s="4"/>
      <c r="U705" s="4"/>
      <c r="V705" s="4"/>
      <c r="W705" s="4"/>
      <c r="X705" s="4"/>
      <c r="Y705" s="4"/>
      <c r="Z705" s="4"/>
    </row>
    <row r="706" spans="1:26" ht="15.75" hidden="1" customHeight="1" x14ac:dyDescent="0.25">
      <c r="A706" s="4"/>
      <c r="B706" s="4"/>
      <c r="C706" s="4"/>
      <c r="D706" s="4"/>
      <c r="E706" s="4"/>
      <c r="F706" s="4"/>
      <c r="G706" s="4"/>
      <c r="H706" s="4"/>
      <c r="I706" s="4"/>
      <c r="J706" s="4"/>
      <c r="K706" s="4"/>
      <c r="L706" s="4"/>
      <c r="M706" s="4"/>
      <c r="N706" s="4"/>
      <c r="O706" s="13"/>
      <c r="P706" s="13"/>
      <c r="Q706" s="13"/>
      <c r="R706" s="13"/>
      <c r="S706" s="4"/>
      <c r="T706" s="4"/>
      <c r="U706" s="4"/>
      <c r="V706" s="4"/>
      <c r="W706" s="4"/>
      <c r="X706" s="4"/>
      <c r="Y706" s="4"/>
      <c r="Z706" s="4"/>
    </row>
    <row r="707" spans="1:26" ht="15.75" hidden="1" customHeight="1" x14ac:dyDescent="0.25">
      <c r="A707" s="4"/>
      <c r="B707" s="4"/>
      <c r="C707" s="4"/>
      <c r="D707" s="4"/>
      <c r="E707" s="4"/>
      <c r="F707" s="4"/>
      <c r="G707" s="4"/>
      <c r="H707" s="4"/>
      <c r="I707" s="4"/>
      <c r="J707" s="4"/>
      <c r="K707" s="4"/>
      <c r="L707" s="4"/>
      <c r="M707" s="4"/>
      <c r="N707" s="4"/>
      <c r="O707" s="13"/>
      <c r="P707" s="13"/>
      <c r="Q707" s="13"/>
      <c r="R707" s="13"/>
      <c r="S707" s="4"/>
      <c r="T707" s="4"/>
      <c r="U707" s="4"/>
      <c r="V707" s="4"/>
      <c r="W707" s="4"/>
      <c r="X707" s="4"/>
      <c r="Y707" s="4"/>
      <c r="Z707" s="4"/>
    </row>
    <row r="708" spans="1:26" ht="15.75" hidden="1" customHeight="1" x14ac:dyDescent="0.25">
      <c r="A708" s="4"/>
      <c r="B708" s="4"/>
      <c r="C708" s="4"/>
      <c r="D708" s="4"/>
      <c r="E708" s="4"/>
      <c r="F708" s="4"/>
      <c r="G708" s="4"/>
      <c r="H708" s="4"/>
      <c r="I708" s="4"/>
      <c r="J708" s="4"/>
      <c r="K708" s="4"/>
      <c r="L708" s="4"/>
      <c r="M708" s="4"/>
      <c r="N708" s="4"/>
      <c r="O708" s="13"/>
      <c r="P708" s="13"/>
      <c r="Q708" s="13"/>
      <c r="R708" s="13"/>
      <c r="S708" s="4"/>
      <c r="T708" s="4"/>
      <c r="U708" s="4"/>
      <c r="V708" s="4"/>
      <c r="W708" s="4"/>
      <c r="X708" s="4"/>
      <c r="Y708" s="4"/>
      <c r="Z708" s="4"/>
    </row>
    <row r="709" spans="1:26" ht="15.75" hidden="1" customHeight="1" x14ac:dyDescent="0.25">
      <c r="A709" s="4"/>
      <c r="B709" s="4"/>
      <c r="C709" s="4"/>
      <c r="D709" s="4"/>
      <c r="E709" s="4"/>
      <c r="F709" s="4"/>
      <c r="G709" s="4"/>
      <c r="H709" s="4"/>
      <c r="I709" s="4"/>
      <c r="J709" s="4"/>
      <c r="K709" s="4"/>
      <c r="L709" s="4"/>
      <c r="M709" s="4"/>
      <c r="N709" s="4"/>
      <c r="O709" s="13"/>
      <c r="P709" s="13"/>
      <c r="Q709" s="13"/>
      <c r="R709" s="13"/>
      <c r="S709" s="4"/>
      <c r="T709" s="4"/>
      <c r="U709" s="4"/>
      <c r="V709" s="4"/>
      <c r="W709" s="4"/>
      <c r="X709" s="4"/>
      <c r="Y709" s="4"/>
      <c r="Z709" s="4"/>
    </row>
    <row r="710" spans="1:26" ht="15.75" hidden="1" customHeight="1" x14ac:dyDescent="0.25">
      <c r="A710" s="4"/>
      <c r="B710" s="4"/>
      <c r="C710" s="4"/>
      <c r="D710" s="4"/>
      <c r="E710" s="4"/>
      <c r="F710" s="4"/>
      <c r="G710" s="4"/>
      <c r="H710" s="4"/>
      <c r="I710" s="4"/>
      <c r="J710" s="4"/>
      <c r="K710" s="4"/>
      <c r="L710" s="4"/>
      <c r="M710" s="4"/>
      <c r="N710" s="4"/>
      <c r="O710" s="13"/>
      <c r="P710" s="13"/>
      <c r="Q710" s="13"/>
      <c r="R710" s="13"/>
      <c r="S710" s="4"/>
      <c r="T710" s="4"/>
      <c r="U710" s="4"/>
      <c r="V710" s="4"/>
      <c r="W710" s="4"/>
      <c r="X710" s="4"/>
      <c r="Y710" s="4"/>
      <c r="Z710" s="4"/>
    </row>
    <row r="711" spans="1:26" ht="15.75" hidden="1" customHeight="1" x14ac:dyDescent="0.25">
      <c r="A711" s="4"/>
      <c r="B711" s="4"/>
      <c r="C711" s="4"/>
      <c r="D711" s="4"/>
      <c r="E711" s="4"/>
      <c r="F711" s="4"/>
      <c r="G711" s="4"/>
      <c r="H711" s="4"/>
      <c r="I711" s="4"/>
      <c r="J711" s="4"/>
      <c r="K711" s="4"/>
      <c r="L711" s="4"/>
      <c r="M711" s="4"/>
      <c r="N711" s="4"/>
      <c r="O711" s="13"/>
      <c r="P711" s="13"/>
      <c r="Q711" s="13"/>
      <c r="R711" s="13"/>
      <c r="S711" s="4"/>
      <c r="T711" s="4"/>
      <c r="U711" s="4"/>
      <c r="V711" s="4"/>
      <c r="W711" s="4"/>
      <c r="X711" s="4"/>
      <c r="Y711" s="4"/>
      <c r="Z711" s="4"/>
    </row>
    <row r="712" spans="1:26" ht="15.75" hidden="1" customHeight="1" x14ac:dyDescent="0.25">
      <c r="A712" s="4"/>
      <c r="B712" s="4"/>
      <c r="C712" s="4"/>
      <c r="D712" s="4"/>
      <c r="E712" s="4"/>
      <c r="F712" s="4"/>
      <c r="G712" s="4"/>
      <c r="H712" s="4"/>
      <c r="I712" s="4"/>
      <c r="J712" s="4"/>
      <c r="K712" s="4"/>
      <c r="L712" s="4"/>
      <c r="M712" s="4"/>
      <c r="N712" s="4"/>
      <c r="O712" s="13"/>
      <c r="P712" s="13"/>
      <c r="Q712" s="13"/>
      <c r="R712" s="13"/>
      <c r="S712" s="4"/>
      <c r="T712" s="4"/>
      <c r="U712" s="4"/>
      <c r="V712" s="4"/>
      <c r="W712" s="4"/>
      <c r="X712" s="4"/>
      <c r="Y712" s="4"/>
      <c r="Z712" s="4"/>
    </row>
    <row r="713" spans="1:26" ht="15.75" hidden="1" customHeight="1" x14ac:dyDescent="0.25">
      <c r="A713" s="4"/>
      <c r="B713" s="4"/>
      <c r="C713" s="4"/>
      <c r="D713" s="4"/>
      <c r="E713" s="4"/>
      <c r="F713" s="4"/>
      <c r="G713" s="4"/>
      <c r="H713" s="4"/>
      <c r="I713" s="4"/>
      <c r="J713" s="4"/>
      <c r="K713" s="4"/>
      <c r="L713" s="4"/>
      <c r="M713" s="4"/>
      <c r="N713" s="4"/>
      <c r="O713" s="13"/>
      <c r="P713" s="13"/>
      <c r="Q713" s="13"/>
      <c r="R713" s="13"/>
      <c r="S713" s="4"/>
      <c r="T713" s="4"/>
      <c r="U713" s="4"/>
      <c r="V713" s="4"/>
      <c r="W713" s="4"/>
      <c r="X713" s="4"/>
      <c r="Y713" s="4"/>
      <c r="Z713" s="4"/>
    </row>
    <row r="714" spans="1:26" ht="15.75" hidden="1" customHeight="1" x14ac:dyDescent="0.25">
      <c r="A714" s="4"/>
      <c r="B714" s="4"/>
      <c r="C714" s="4"/>
      <c r="D714" s="4"/>
      <c r="E714" s="4"/>
      <c r="F714" s="4"/>
      <c r="G714" s="4"/>
      <c r="H714" s="4"/>
      <c r="I714" s="4"/>
      <c r="J714" s="4"/>
      <c r="K714" s="4"/>
      <c r="L714" s="4"/>
      <c r="M714" s="4"/>
      <c r="N714" s="4"/>
      <c r="O714" s="13"/>
      <c r="P714" s="13"/>
      <c r="Q714" s="13"/>
      <c r="R714" s="13"/>
      <c r="S714" s="4"/>
      <c r="T714" s="4"/>
      <c r="U714" s="4"/>
      <c r="V714" s="4"/>
      <c r="W714" s="4"/>
      <c r="X714" s="4"/>
      <c r="Y714" s="4"/>
      <c r="Z714" s="4"/>
    </row>
    <row r="715" spans="1:26" ht="15.75" hidden="1" customHeight="1" x14ac:dyDescent="0.25">
      <c r="A715" s="4"/>
      <c r="B715" s="4"/>
      <c r="C715" s="4"/>
      <c r="D715" s="4"/>
      <c r="E715" s="4"/>
      <c r="F715" s="4"/>
      <c r="G715" s="4"/>
      <c r="H715" s="4"/>
      <c r="I715" s="4"/>
      <c r="J715" s="4"/>
      <c r="K715" s="4"/>
      <c r="L715" s="4"/>
      <c r="M715" s="4"/>
      <c r="N715" s="4"/>
      <c r="O715" s="13"/>
      <c r="P715" s="13"/>
      <c r="Q715" s="13"/>
      <c r="R715" s="13"/>
      <c r="S715" s="4"/>
      <c r="T715" s="4"/>
      <c r="U715" s="4"/>
      <c r="V715" s="4"/>
      <c r="W715" s="4"/>
      <c r="X715" s="4"/>
      <c r="Y715" s="4"/>
      <c r="Z715" s="4"/>
    </row>
    <row r="716" spans="1:26" ht="15.75" hidden="1" customHeight="1" x14ac:dyDescent="0.25">
      <c r="A716" s="4"/>
      <c r="B716" s="4"/>
      <c r="C716" s="4"/>
      <c r="D716" s="4"/>
      <c r="E716" s="4"/>
      <c r="F716" s="4"/>
      <c r="G716" s="4"/>
      <c r="H716" s="4"/>
      <c r="I716" s="4"/>
      <c r="J716" s="4"/>
      <c r="K716" s="4"/>
      <c r="L716" s="4"/>
      <c r="M716" s="4"/>
      <c r="N716" s="4"/>
      <c r="O716" s="13"/>
      <c r="P716" s="13"/>
      <c r="Q716" s="13"/>
      <c r="R716" s="13"/>
      <c r="S716" s="4"/>
      <c r="T716" s="4"/>
      <c r="U716" s="4"/>
      <c r="V716" s="4"/>
      <c r="W716" s="4"/>
      <c r="X716" s="4"/>
      <c r="Y716" s="4"/>
      <c r="Z716" s="4"/>
    </row>
    <row r="717" spans="1:26" ht="15.75" hidden="1" customHeight="1" x14ac:dyDescent="0.25">
      <c r="A717" s="4"/>
      <c r="B717" s="4"/>
      <c r="C717" s="4"/>
      <c r="D717" s="4"/>
      <c r="E717" s="4"/>
      <c r="F717" s="4"/>
      <c r="G717" s="4"/>
      <c r="H717" s="4"/>
      <c r="I717" s="4"/>
      <c r="J717" s="4"/>
      <c r="K717" s="4"/>
      <c r="L717" s="4"/>
      <c r="M717" s="4"/>
      <c r="N717" s="4"/>
      <c r="O717" s="13"/>
      <c r="P717" s="13"/>
      <c r="Q717" s="13"/>
      <c r="R717" s="13"/>
      <c r="S717" s="4"/>
      <c r="T717" s="4"/>
      <c r="U717" s="4"/>
      <c r="V717" s="4"/>
      <c r="W717" s="4"/>
      <c r="X717" s="4"/>
      <c r="Y717" s="4"/>
      <c r="Z717" s="4"/>
    </row>
    <row r="718" spans="1:26" ht="15.75" hidden="1" customHeight="1" x14ac:dyDescent="0.25">
      <c r="A718" s="4"/>
      <c r="B718" s="4"/>
      <c r="C718" s="4"/>
      <c r="D718" s="4"/>
      <c r="E718" s="4"/>
      <c r="F718" s="4"/>
      <c r="G718" s="4"/>
      <c r="H718" s="4"/>
      <c r="I718" s="4"/>
      <c r="J718" s="4"/>
      <c r="K718" s="4"/>
      <c r="L718" s="4"/>
      <c r="M718" s="4"/>
      <c r="N718" s="4"/>
      <c r="O718" s="13"/>
      <c r="P718" s="13"/>
      <c r="Q718" s="13"/>
      <c r="R718" s="13"/>
      <c r="S718" s="4"/>
      <c r="T718" s="4"/>
      <c r="U718" s="4"/>
      <c r="V718" s="4"/>
      <c r="W718" s="4"/>
      <c r="X718" s="4"/>
      <c r="Y718" s="4"/>
      <c r="Z718" s="4"/>
    </row>
    <row r="719" spans="1:26" ht="15.75" hidden="1" customHeight="1" x14ac:dyDescent="0.25">
      <c r="A719" s="4"/>
      <c r="B719" s="4"/>
      <c r="C719" s="4"/>
      <c r="D719" s="4"/>
      <c r="E719" s="4"/>
      <c r="F719" s="4"/>
      <c r="G719" s="4"/>
      <c r="H719" s="4"/>
      <c r="I719" s="4"/>
      <c r="J719" s="4"/>
      <c r="K719" s="4"/>
      <c r="L719" s="4"/>
      <c r="M719" s="4"/>
      <c r="N719" s="4"/>
      <c r="O719" s="13"/>
      <c r="P719" s="13"/>
      <c r="Q719" s="13"/>
      <c r="R719" s="13"/>
      <c r="S719" s="4"/>
      <c r="T719" s="4"/>
      <c r="U719" s="4"/>
      <c r="V719" s="4"/>
      <c r="W719" s="4"/>
      <c r="X719" s="4"/>
      <c r="Y719" s="4"/>
      <c r="Z719" s="4"/>
    </row>
    <row r="720" spans="1:26" ht="15.75" hidden="1" customHeight="1" x14ac:dyDescent="0.25">
      <c r="A720" s="4"/>
      <c r="B720" s="4"/>
      <c r="C720" s="4"/>
      <c r="D720" s="4"/>
      <c r="E720" s="4"/>
      <c r="F720" s="4"/>
      <c r="G720" s="4"/>
      <c r="H720" s="4"/>
      <c r="I720" s="4"/>
      <c r="J720" s="4"/>
      <c r="K720" s="4"/>
      <c r="L720" s="4"/>
      <c r="M720" s="4"/>
      <c r="N720" s="4"/>
      <c r="O720" s="13"/>
      <c r="P720" s="13"/>
      <c r="Q720" s="13"/>
      <c r="R720" s="13"/>
      <c r="S720" s="4"/>
      <c r="T720" s="4"/>
      <c r="U720" s="4"/>
      <c r="V720" s="4"/>
      <c r="W720" s="4"/>
      <c r="X720" s="4"/>
      <c r="Y720" s="4"/>
      <c r="Z720" s="4"/>
    </row>
    <row r="721" spans="1:26" ht="15.75" hidden="1" customHeight="1" x14ac:dyDescent="0.25">
      <c r="A721" s="4"/>
      <c r="B721" s="4"/>
      <c r="C721" s="4"/>
      <c r="D721" s="4"/>
      <c r="E721" s="4"/>
      <c r="F721" s="4"/>
      <c r="G721" s="4"/>
      <c r="H721" s="4"/>
      <c r="I721" s="4"/>
      <c r="J721" s="4"/>
      <c r="K721" s="4"/>
      <c r="L721" s="4"/>
      <c r="M721" s="4"/>
      <c r="N721" s="4"/>
      <c r="O721" s="13"/>
      <c r="P721" s="13"/>
      <c r="Q721" s="13"/>
      <c r="R721" s="13"/>
      <c r="S721" s="4"/>
      <c r="T721" s="4"/>
      <c r="U721" s="4"/>
      <c r="V721" s="4"/>
      <c r="W721" s="4"/>
      <c r="X721" s="4"/>
      <c r="Y721" s="4"/>
      <c r="Z721" s="4"/>
    </row>
    <row r="722" spans="1:26" ht="15.75" hidden="1" customHeight="1" x14ac:dyDescent="0.25">
      <c r="A722" s="4"/>
      <c r="B722" s="4"/>
      <c r="C722" s="4"/>
      <c r="D722" s="4"/>
      <c r="E722" s="4"/>
      <c r="F722" s="4"/>
      <c r="G722" s="4"/>
      <c r="H722" s="4"/>
      <c r="I722" s="4"/>
      <c r="J722" s="4"/>
      <c r="K722" s="4"/>
      <c r="L722" s="4"/>
      <c r="M722" s="4"/>
      <c r="N722" s="4"/>
      <c r="O722" s="13"/>
      <c r="P722" s="13"/>
      <c r="Q722" s="13"/>
      <c r="R722" s="13"/>
      <c r="S722" s="4"/>
      <c r="T722" s="4"/>
      <c r="U722" s="4"/>
      <c r="V722" s="4"/>
      <c r="W722" s="4"/>
      <c r="X722" s="4"/>
      <c r="Y722" s="4"/>
      <c r="Z722" s="4"/>
    </row>
    <row r="723" spans="1:26" ht="15.75" hidden="1" customHeight="1" x14ac:dyDescent="0.25">
      <c r="A723" s="4"/>
      <c r="B723" s="4"/>
      <c r="C723" s="4"/>
      <c r="D723" s="4"/>
      <c r="E723" s="4"/>
      <c r="F723" s="4"/>
      <c r="G723" s="4"/>
      <c r="H723" s="4"/>
      <c r="I723" s="4"/>
      <c r="J723" s="4"/>
      <c r="K723" s="4"/>
      <c r="L723" s="4"/>
      <c r="M723" s="4"/>
      <c r="N723" s="4"/>
      <c r="O723" s="13"/>
      <c r="P723" s="13"/>
      <c r="Q723" s="13"/>
      <c r="R723" s="13"/>
      <c r="S723" s="4"/>
      <c r="T723" s="4"/>
      <c r="U723" s="4"/>
      <c r="V723" s="4"/>
      <c r="W723" s="4"/>
      <c r="X723" s="4"/>
      <c r="Y723" s="4"/>
      <c r="Z723" s="4"/>
    </row>
    <row r="724" spans="1:26" ht="15.75" hidden="1" customHeight="1" x14ac:dyDescent="0.25">
      <c r="A724" s="4"/>
      <c r="B724" s="4"/>
      <c r="C724" s="4"/>
      <c r="D724" s="4"/>
      <c r="E724" s="4"/>
      <c r="F724" s="4"/>
      <c r="G724" s="4"/>
      <c r="H724" s="4"/>
      <c r="I724" s="4"/>
      <c r="J724" s="4"/>
      <c r="K724" s="4"/>
      <c r="L724" s="4"/>
      <c r="M724" s="4"/>
      <c r="N724" s="4"/>
      <c r="O724" s="13"/>
      <c r="P724" s="13"/>
      <c r="Q724" s="13"/>
      <c r="R724" s="13"/>
      <c r="S724" s="4"/>
      <c r="T724" s="4"/>
      <c r="U724" s="4"/>
      <c r="V724" s="4"/>
      <c r="W724" s="4"/>
      <c r="X724" s="4"/>
      <c r="Y724" s="4"/>
      <c r="Z724" s="4"/>
    </row>
    <row r="725" spans="1:26" ht="15.75" hidden="1" customHeight="1" x14ac:dyDescent="0.25">
      <c r="A725" s="4"/>
      <c r="B725" s="4"/>
      <c r="C725" s="4"/>
      <c r="D725" s="4"/>
      <c r="E725" s="4"/>
      <c r="F725" s="4"/>
      <c r="G725" s="4"/>
      <c r="H725" s="4"/>
      <c r="I725" s="4"/>
      <c r="J725" s="4"/>
      <c r="K725" s="4"/>
      <c r="L725" s="4"/>
      <c r="M725" s="4"/>
      <c r="N725" s="4"/>
      <c r="O725" s="13"/>
      <c r="P725" s="13"/>
      <c r="Q725" s="13"/>
      <c r="R725" s="13"/>
      <c r="S725" s="4"/>
      <c r="T725" s="4"/>
      <c r="U725" s="4"/>
      <c r="V725" s="4"/>
      <c r="W725" s="4"/>
      <c r="X725" s="4"/>
      <c r="Y725" s="4"/>
      <c r="Z725" s="4"/>
    </row>
    <row r="726" spans="1:26" ht="15.75" hidden="1" customHeight="1" x14ac:dyDescent="0.25">
      <c r="A726" s="4"/>
      <c r="B726" s="4"/>
      <c r="C726" s="4"/>
      <c r="D726" s="4"/>
      <c r="E726" s="4"/>
      <c r="F726" s="4"/>
      <c r="G726" s="4"/>
      <c r="H726" s="4"/>
      <c r="I726" s="4"/>
      <c r="J726" s="4"/>
      <c r="K726" s="4"/>
      <c r="L726" s="4"/>
      <c r="M726" s="4"/>
      <c r="N726" s="4"/>
      <c r="O726" s="13"/>
      <c r="P726" s="13"/>
      <c r="Q726" s="13"/>
      <c r="R726" s="13"/>
      <c r="S726" s="4"/>
      <c r="T726" s="4"/>
      <c r="U726" s="4"/>
      <c r="V726" s="4"/>
      <c r="W726" s="4"/>
      <c r="X726" s="4"/>
      <c r="Y726" s="4"/>
      <c r="Z726" s="4"/>
    </row>
    <row r="727" spans="1:26" ht="15.75" hidden="1" customHeight="1" x14ac:dyDescent="0.25">
      <c r="A727" s="4"/>
      <c r="B727" s="4"/>
      <c r="C727" s="4"/>
      <c r="D727" s="4"/>
      <c r="E727" s="4"/>
      <c r="F727" s="4"/>
      <c r="G727" s="4"/>
      <c r="H727" s="4"/>
      <c r="I727" s="4"/>
      <c r="J727" s="4"/>
      <c r="K727" s="4"/>
      <c r="L727" s="4"/>
      <c r="M727" s="4"/>
      <c r="N727" s="4"/>
      <c r="O727" s="13"/>
      <c r="P727" s="13"/>
      <c r="Q727" s="13"/>
      <c r="R727" s="13"/>
      <c r="S727" s="4"/>
      <c r="T727" s="4"/>
      <c r="U727" s="4"/>
      <c r="V727" s="4"/>
      <c r="W727" s="4"/>
      <c r="X727" s="4"/>
      <c r="Y727" s="4"/>
      <c r="Z727" s="4"/>
    </row>
    <row r="728" spans="1:26" ht="15.75" hidden="1" customHeight="1" x14ac:dyDescent="0.25">
      <c r="A728" s="4"/>
      <c r="B728" s="4"/>
      <c r="C728" s="4"/>
      <c r="D728" s="4"/>
      <c r="E728" s="4"/>
      <c r="F728" s="4"/>
      <c r="G728" s="4"/>
      <c r="H728" s="4"/>
      <c r="I728" s="4"/>
      <c r="J728" s="4"/>
      <c r="K728" s="4"/>
      <c r="L728" s="4"/>
      <c r="M728" s="4"/>
      <c r="N728" s="4"/>
      <c r="O728" s="13"/>
      <c r="P728" s="13"/>
      <c r="Q728" s="13"/>
      <c r="R728" s="13"/>
      <c r="S728" s="4"/>
      <c r="T728" s="4"/>
      <c r="U728" s="4"/>
      <c r="V728" s="4"/>
      <c r="W728" s="4"/>
      <c r="X728" s="4"/>
      <c r="Y728" s="4"/>
      <c r="Z728" s="4"/>
    </row>
    <row r="729" spans="1:26" ht="15.75" hidden="1" customHeight="1" x14ac:dyDescent="0.25">
      <c r="A729" s="4"/>
      <c r="B729" s="4"/>
      <c r="C729" s="4"/>
      <c r="D729" s="4"/>
      <c r="E729" s="4"/>
      <c r="F729" s="4"/>
      <c r="G729" s="4"/>
      <c r="H729" s="4"/>
      <c r="I729" s="4"/>
      <c r="J729" s="4"/>
      <c r="K729" s="4"/>
      <c r="L729" s="4"/>
      <c r="M729" s="4"/>
      <c r="N729" s="4"/>
      <c r="O729" s="13"/>
      <c r="P729" s="13"/>
      <c r="Q729" s="13"/>
      <c r="R729" s="13"/>
      <c r="S729" s="4"/>
      <c r="T729" s="4"/>
      <c r="U729" s="4"/>
      <c r="V729" s="4"/>
      <c r="W729" s="4"/>
      <c r="X729" s="4"/>
      <c r="Y729" s="4"/>
      <c r="Z729" s="4"/>
    </row>
    <row r="730" spans="1:26" ht="15.75" hidden="1" customHeight="1" x14ac:dyDescent="0.25">
      <c r="A730" s="4"/>
      <c r="B730" s="4"/>
      <c r="C730" s="4"/>
      <c r="D730" s="4"/>
      <c r="E730" s="4"/>
      <c r="F730" s="4"/>
      <c r="G730" s="4"/>
      <c r="H730" s="4"/>
      <c r="I730" s="4"/>
      <c r="J730" s="4"/>
      <c r="K730" s="4"/>
      <c r="L730" s="4"/>
      <c r="M730" s="4"/>
      <c r="N730" s="4"/>
      <c r="O730" s="13"/>
      <c r="P730" s="13"/>
      <c r="Q730" s="13"/>
      <c r="R730" s="13"/>
      <c r="S730" s="4"/>
      <c r="T730" s="4"/>
      <c r="U730" s="4"/>
      <c r="V730" s="4"/>
      <c r="W730" s="4"/>
      <c r="X730" s="4"/>
      <c r="Y730" s="4"/>
      <c r="Z730" s="4"/>
    </row>
    <row r="731" spans="1:26" ht="15.75" hidden="1" customHeight="1" x14ac:dyDescent="0.25">
      <c r="A731" s="4"/>
      <c r="B731" s="4"/>
      <c r="C731" s="4"/>
      <c r="D731" s="4"/>
      <c r="E731" s="4"/>
      <c r="F731" s="4"/>
      <c r="G731" s="4"/>
      <c r="H731" s="4"/>
      <c r="I731" s="4"/>
      <c r="J731" s="4"/>
      <c r="K731" s="4"/>
      <c r="L731" s="4"/>
      <c r="M731" s="4"/>
      <c r="N731" s="4"/>
      <c r="O731" s="13"/>
      <c r="P731" s="13"/>
      <c r="Q731" s="13"/>
      <c r="R731" s="13"/>
      <c r="S731" s="4"/>
      <c r="T731" s="4"/>
      <c r="U731" s="4"/>
      <c r="V731" s="4"/>
      <c r="W731" s="4"/>
      <c r="X731" s="4"/>
      <c r="Y731" s="4"/>
      <c r="Z731" s="4"/>
    </row>
    <row r="732" spans="1:26" ht="15.75" hidden="1" customHeight="1" x14ac:dyDescent="0.25">
      <c r="A732" s="4"/>
      <c r="B732" s="4"/>
      <c r="C732" s="4"/>
      <c r="D732" s="4"/>
      <c r="E732" s="4"/>
      <c r="F732" s="4"/>
      <c r="G732" s="4"/>
      <c r="H732" s="4"/>
      <c r="I732" s="4"/>
      <c r="J732" s="4"/>
      <c r="K732" s="4"/>
      <c r="L732" s="4"/>
      <c r="M732" s="4"/>
      <c r="N732" s="4"/>
      <c r="O732" s="13"/>
      <c r="P732" s="13"/>
      <c r="Q732" s="13"/>
      <c r="R732" s="13"/>
      <c r="S732" s="4"/>
      <c r="T732" s="4"/>
      <c r="U732" s="4"/>
      <c r="V732" s="4"/>
      <c r="W732" s="4"/>
      <c r="X732" s="4"/>
      <c r="Y732" s="4"/>
      <c r="Z732" s="4"/>
    </row>
    <row r="733" spans="1:26" ht="15.75" hidden="1" customHeight="1" x14ac:dyDescent="0.25">
      <c r="A733" s="4"/>
      <c r="B733" s="4"/>
      <c r="C733" s="4"/>
      <c r="D733" s="4"/>
      <c r="E733" s="4"/>
      <c r="F733" s="4"/>
      <c r="G733" s="4"/>
      <c r="H733" s="4"/>
      <c r="I733" s="4"/>
      <c r="J733" s="4"/>
      <c r="K733" s="4"/>
      <c r="L733" s="4"/>
      <c r="M733" s="4"/>
      <c r="N733" s="4"/>
      <c r="O733" s="13"/>
      <c r="P733" s="13"/>
      <c r="Q733" s="13"/>
      <c r="R733" s="13"/>
      <c r="S733" s="4"/>
      <c r="T733" s="4"/>
      <c r="U733" s="4"/>
      <c r="V733" s="4"/>
      <c r="W733" s="4"/>
      <c r="X733" s="4"/>
      <c r="Y733" s="4"/>
      <c r="Z733" s="4"/>
    </row>
    <row r="734" spans="1:26" ht="15.75" hidden="1" customHeight="1" x14ac:dyDescent="0.25">
      <c r="A734" s="4"/>
      <c r="B734" s="4"/>
      <c r="C734" s="4"/>
      <c r="D734" s="4"/>
      <c r="E734" s="4"/>
      <c r="F734" s="4"/>
      <c r="G734" s="4"/>
      <c r="H734" s="4"/>
      <c r="I734" s="4"/>
      <c r="J734" s="4"/>
      <c r="K734" s="4"/>
      <c r="L734" s="4"/>
      <c r="M734" s="4"/>
      <c r="N734" s="4"/>
      <c r="O734" s="13"/>
      <c r="P734" s="13"/>
      <c r="Q734" s="13"/>
      <c r="R734" s="13"/>
      <c r="S734" s="4"/>
      <c r="T734" s="4"/>
      <c r="U734" s="4"/>
      <c r="V734" s="4"/>
      <c r="W734" s="4"/>
      <c r="X734" s="4"/>
      <c r="Y734" s="4"/>
      <c r="Z734" s="4"/>
    </row>
    <row r="735" spans="1:26" ht="15.75" hidden="1" customHeight="1" x14ac:dyDescent="0.25">
      <c r="A735" s="4"/>
      <c r="B735" s="4"/>
      <c r="C735" s="4"/>
      <c r="D735" s="4"/>
      <c r="E735" s="4"/>
      <c r="F735" s="4"/>
      <c r="G735" s="4"/>
      <c r="H735" s="4"/>
      <c r="I735" s="4"/>
      <c r="J735" s="4"/>
      <c r="K735" s="4"/>
      <c r="L735" s="4"/>
      <c r="M735" s="4"/>
      <c r="N735" s="4"/>
      <c r="O735" s="13"/>
      <c r="P735" s="13"/>
      <c r="Q735" s="13"/>
      <c r="R735" s="13"/>
      <c r="S735" s="4"/>
      <c r="T735" s="4"/>
      <c r="U735" s="4"/>
      <c r="V735" s="4"/>
      <c r="W735" s="4"/>
      <c r="X735" s="4"/>
      <c r="Y735" s="4"/>
      <c r="Z735" s="4"/>
    </row>
    <row r="736" spans="1:26" ht="15.75" hidden="1" customHeight="1" x14ac:dyDescent="0.25">
      <c r="A736" s="4"/>
      <c r="B736" s="4"/>
      <c r="C736" s="4"/>
      <c r="D736" s="4"/>
      <c r="E736" s="4"/>
      <c r="F736" s="4"/>
      <c r="G736" s="4"/>
      <c r="H736" s="4"/>
      <c r="I736" s="4"/>
      <c r="J736" s="4"/>
      <c r="K736" s="4"/>
      <c r="L736" s="4"/>
      <c r="M736" s="4"/>
      <c r="N736" s="4"/>
      <c r="O736" s="13"/>
      <c r="P736" s="13"/>
      <c r="Q736" s="13"/>
      <c r="R736" s="13"/>
      <c r="S736" s="4"/>
      <c r="T736" s="4"/>
      <c r="U736" s="4"/>
      <c r="V736" s="4"/>
      <c r="W736" s="4"/>
      <c r="X736" s="4"/>
      <c r="Y736" s="4"/>
      <c r="Z736" s="4"/>
    </row>
    <row r="737" spans="1:26" ht="15.75" hidden="1" customHeight="1" x14ac:dyDescent="0.25">
      <c r="A737" s="4"/>
      <c r="B737" s="4"/>
      <c r="C737" s="4"/>
      <c r="D737" s="4"/>
      <c r="E737" s="4"/>
      <c r="F737" s="4"/>
      <c r="G737" s="4"/>
      <c r="H737" s="4"/>
      <c r="I737" s="4"/>
      <c r="J737" s="4"/>
      <c r="K737" s="4"/>
      <c r="L737" s="4"/>
      <c r="M737" s="4"/>
      <c r="N737" s="4"/>
      <c r="O737" s="13"/>
      <c r="P737" s="13"/>
      <c r="Q737" s="13"/>
      <c r="R737" s="13"/>
      <c r="S737" s="4"/>
      <c r="T737" s="4"/>
      <c r="U737" s="4"/>
      <c r="V737" s="4"/>
      <c r="W737" s="4"/>
      <c r="X737" s="4"/>
      <c r="Y737" s="4"/>
      <c r="Z737" s="4"/>
    </row>
    <row r="738" spans="1:26" ht="15.75" hidden="1" customHeight="1" x14ac:dyDescent="0.25">
      <c r="A738" s="4"/>
      <c r="B738" s="4"/>
      <c r="C738" s="4"/>
      <c r="D738" s="4"/>
      <c r="E738" s="4"/>
      <c r="F738" s="4"/>
      <c r="G738" s="4"/>
      <c r="H738" s="4"/>
      <c r="I738" s="4"/>
      <c r="J738" s="4"/>
      <c r="K738" s="4"/>
      <c r="L738" s="4"/>
      <c r="M738" s="4"/>
      <c r="N738" s="4"/>
      <c r="O738" s="13"/>
      <c r="P738" s="13"/>
      <c r="Q738" s="13"/>
      <c r="R738" s="13"/>
      <c r="S738" s="4"/>
      <c r="T738" s="4"/>
      <c r="U738" s="4"/>
      <c r="V738" s="4"/>
      <c r="W738" s="4"/>
      <c r="X738" s="4"/>
      <c r="Y738" s="4"/>
      <c r="Z738" s="4"/>
    </row>
    <row r="739" spans="1:26" ht="15.75" hidden="1" customHeight="1" x14ac:dyDescent="0.25">
      <c r="A739" s="4"/>
      <c r="B739" s="4"/>
      <c r="C739" s="4"/>
      <c r="D739" s="4"/>
      <c r="E739" s="4"/>
      <c r="F739" s="4"/>
      <c r="G739" s="4"/>
      <c r="H739" s="4"/>
      <c r="I739" s="4"/>
      <c r="J739" s="4"/>
      <c r="K739" s="4"/>
      <c r="L739" s="4"/>
      <c r="M739" s="4"/>
      <c r="N739" s="4"/>
      <c r="O739" s="13"/>
      <c r="P739" s="13"/>
      <c r="Q739" s="13"/>
      <c r="R739" s="13"/>
      <c r="S739" s="4"/>
      <c r="T739" s="4"/>
      <c r="U739" s="4"/>
      <c r="V739" s="4"/>
      <c r="W739" s="4"/>
      <c r="X739" s="4"/>
      <c r="Y739" s="4"/>
      <c r="Z739" s="4"/>
    </row>
    <row r="740" spans="1:26" ht="15.75" hidden="1" customHeight="1" x14ac:dyDescent="0.25">
      <c r="A740" s="4"/>
      <c r="B740" s="4"/>
      <c r="C740" s="4"/>
      <c r="D740" s="4"/>
      <c r="E740" s="4"/>
      <c r="F740" s="4"/>
      <c r="G740" s="4"/>
      <c r="H740" s="4"/>
      <c r="I740" s="4"/>
      <c r="J740" s="4"/>
      <c r="K740" s="4"/>
      <c r="L740" s="4"/>
      <c r="M740" s="4"/>
      <c r="N740" s="4"/>
      <c r="O740" s="13"/>
      <c r="P740" s="13"/>
      <c r="Q740" s="13"/>
      <c r="R740" s="13"/>
      <c r="S740" s="4"/>
      <c r="T740" s="4"/>
      <c r="U740" s="4"/>
      <c r="V740" s="4"/>
      <c r="W740" s="4"/>
      <c r="X740" s="4"/>
      <c r="Y740" s="4"/>
      <c r="Z740" s="4"/>
    </row>
    <row r="741" spans="1:26" ht="15.75" hidden="1" customHeight="1" x14ac:dyDescent="0.25">
      <c r="A741" s="4"/>
      <c r="B741" s="4"/>
      <c r="C741" s="4"/>
      <c r="D741" s="4"/>
      <c r="E741" s="4"/>
      <c r="F741" s="4"/>
      <c r="G741" s="4"/>
      <c r="H741" s="4"/>
      <c r="I741" s="4"/>
      <c r="J741" s="4"/>
      <c r="K741" s="4"/>
      <c r="L741" s="4"/>
      <c r="M741" s="4"/>
      <c r="N741" s="4"/>
      <c r="O741" s="13"/>
      <c r="P741" s="13"/>
      <c r="Q741" s="13"/>
      <c r="R741" s="13"/>
      <c r="S741" s="4"/>
      <c r="T741" s="4"/>
      <c r="U741" s="4"/>
      <c r="V741" s="4"/>
      <c r="W741" s="4"/>
      <c r="X741" s="4"/>
      <c r="Y741" s="4"/>
      <c r="Z741" s="4"/>
    </row>
    <row r="742" spans="1:26" ht="15.75" hidden="1" customHeight="1" x14ac:dyDescent="0.25">
      <c r="A742" s="4"/>
      <c r="B742" s="4"/>
      <c r="C742" s="4"/>
      <c r="D742" s="4"/>
      <c r="E742" s="4"/>
      <c r="F742" s="4"/>
      <c r="G742" s="4"/>
      <c r="H742" s="4"/>
      <c r="I742" s="4"/>
      <c r="J742" s="4"/>
      <c r="K742" s="4"/>
      <c r="L742" s="4"/>
      <c r="M742" s="4"/>
      <c r="N742" s="4"/>
      <c r="O742" s="13"/>
      <c r="P742" s="13"/>
      <c r="Q742" s="13"/>
      <c r="R742" s="13"/>
      <c r="S742" s="4"/>
      <c r="T742" s="4"/>
      <c r="U742" s="4"/>
      <c r="V742" s="4"/>
      <c r="W742" s="4"/>
      <c r="X742" s="4"/>
      <c r="Y742" s="4"/>
      <c r="Z742" s="4"/>
    </row>
    <row r="743" spans="1:26" ht="15.75" hidden="1" customHeight="1" x14ac:dyDescent="0.25">
      <c r="A743" s="4"/>
      <c r="B743" s="4"/>
      <c r="C743" s="4"/>
      <c r="D743" s="4"/>
      <c r="E743" s="4"/>
      <c r="F743" s="4"/>
      <c r="G743" s="4"/>
      <c r="H743" s="4"/>
      <c r="I743" s="4"/>
      <c r="J743" s="4"/>
      <c r="K743" s="4"/>
      <c r="L743" s="4"/>
      <c r="M743" s="4"/>
      <c r="N743" s="4"/>
      <c r="O743" s="13"/>
      <c r="P743" s="13"/>
      <c r="Q743" s="13"/>
      <c r="R743" s="13"/>
      <c r="S743" s="4"/>
      <c r="T743" s="4"/>
      <c r="U743" s="4"/>
      <c r="V743" s="4"/>
      <c r="W743" s="4"/>
      <c r="X743" s="4"/>
      <c r="Y743" s="4"/>
      <c r="Z743" s="4"/>
    </row>
    <row r="744" spans="1:26" ht="15.75" hidden="1" customHeight="1" x14ac:dyDescent="0.25">
      <c r="A744" s="4"/>
      <c r="B744" s="4"/>
      <c r="C744" s="4"/>
      <c r="D744" s="4"/>
      <c r="E744" s="4"/>
      <c r="F744" s="4"/>
      <c r="G744" s="4"/>
      <c r="H744" s="4"/>
      <c r="I744" s="4"/>
      <c r="J744" s="4"/>
      <c r="K744" s="4"/>
      <c r="L744" s="4"/>
      <c r="M744" s="4"/>
      <c r="N744" s="4"/>
      <c r="O744" s="13"/>
      <c r="P744" s="13"/>
      <c r="Q744" s="13"/>
      <c r="R744" s="13"/>
      <c r="S744" s="4"/>
      <c r="T744" s="4"/>
      <c r="U744" s="4"/>
      <c r="V744" s="4"/>
      <c r="W744" s="4"/>
      <c r="X744" s="4"/>
      <c r="Y744" s="4"/>
      <c r="Z744" s="4"/>
    </row>
    <row r="745" spans="1:26" ht="15.75" hidden="1" customHeight="1" x14ac:dyDescent="0.25">
      <c r="A745" s="4"/>
      <c r="B745" s="4"/>
      <c r="C745" s="4"/>
      <c r="D745" s="4"/>
      <c r="E745" s="4"/>
      <c r="F745" s="4"/>
      <c r="G745" s="4"/>
      <c r="H745" s="4"/>
      <c r="I745" s="4"/>
      <c r="J745" s="4"/>
      <c r="K745" s="4"/>
      <c r="L745" s="4"/>
      <c r="M745" s="4"/>
      <c r="N745" s="4"/>
      <c r="O745" s="13"/>
      <c r="P745" s="13"/>
      <c r="Q745" s="13"/>
      <c r="R745" s="13"/>
      <c r="S745" s="4"/>
      <c r="T745" s="4"/>
      <c r="U745" s="4"/>
      <c r="V745" s="4"/>
      <c r="W745" s="4"/>
      <c r="X745" s="4"/>
      <c r="Y745" s="4"/>
      <c r="Z745" s="4"/>
    </row>
    <row r="746" spans="1:26" ht="15.75" hidden="1" customHeight="1" x14ac:dyDescent="0.25">
      <c r="A746" s="4"/>
      <c r="B746" s="4"/>
      <c r="C746" s="4"/>
      <c r="D746" s="4"/>
      <c r="E746" s="4"/>
      <c r="F746" s="4"/>
      <c r="G746" s="4"/>
      <c r="H746" s="4"/>
      <c r="I746" s="4"/>
      <c r="J746" s="4"/>
      <c r="K746" s="4"/>
      <c r="L746" s="4"/>
      <c r="M746" s="4"/>
      <c r="N746" s="4"/>
      <c r="O746" s="13"/>
      <c r="P746" s="13"/>
      <c r="Q746" s="13"/>
      <c r="R746" s="13"/>
      <c r="S746" s="4"/>
      <c r="T746" s="4"/>
      <c r="U746" s="4"/>
      <c r="V746" s="4"/>
      <c r="W746" s="4"/>
      <c r="X746" s="4"/>
      <c r="Y746" s="4"/>
      <c r="Z746" s="4"/>
    </row>
    <row r="747" spans="1:26" ht="15.75" hidden="1" customHeight="1" x14ac:dyDescent="0.25">
      <c r="A747" s="4"/>
      <c r="B747" s="4"/>
      <c r="C747" s="4"/>
      <c r="D747" s="4"/>
      <c r="E747" s="4"/>
      <c r="F747" s="4"/>
      <c r="G747" s="4"/>
      <c r="H747" s="4"/>
      <c r="I747" s="4"/>
      <c r="J747" s="4"/>
      <c r="K747" s="4"/>
      <c r="L747" s="4"/>
      <c r="M747" s="4"/>
      <c r="N747" s="4"/>
      <c r="O747" s="13"/>
      <c r="P747" s="13"/>
      <c r="Q747" s="13"/>
      <c r="R747" s="13"/>
      <c r="S747" s="4"/>
      <c r="T747" s="4"/>
      <c r="U747" s="4"/>
      <c r="V747" s="4"/>
      <c r="W747" s="4"/>
      <c r="X747" s="4"/>
      <c r="Y747" s="4"/>
      <c r="Z747" s="4"/>
    </row>
    <row r="748" spans="1:26" ht="15.75" hidden="1" customHeight="1" x14ac:dyDescent="0.25">
      <c r="A748" s="4"/>
      <c r="B748" s="4"/>
      <c r="C748" s="4"/>
      <c r="D748" s="4"/>
      <c r="E748" s="4"/>
      <c r="F748" s="4"/>
      <c r="G748" s="4"/>
      <c r="H748" s="4"/>
      <c r="I748" s="4"/>
      <c r="J748" s="4"/>
      <c r="K748" s="4"/>
      <c r="L748" s="4"/>
      <c r="M748" s="4"/>
      <c r="N748" s="4"/>
      <c r="O748" s="13"/>
      <c r="P748" s="13"/>
      <c r="Q748" s="13"/>
      <c r="R748" s="13"/>
      <c r="S748" s="4"/>
      <c r="T748" s="4"/>
      <c r="U748" s="4"/>
      <c r="V748" s="4"/>
      <c r="W748" s="4"/>
      <c r="X748" s="4"/>
      <c r="Y748" s="4"/>
      <c r="Z748" s="4"/>
    </row>
    <row r="749" spans="1:26" ht="15.75" hidden="1" customHeight="1" x14ac:dyDescent="0.25">
      <c r="A749" s="4"/>
      <c r="B749" s="4"/>
      <c r="C749" s="4"/>
      <c r="D749" s="4"/>
      <c r="E749" s="4"/>
      <c r="F749" s="4"/>
      <c r="G749" s="4"/>
      <c r="H749" s="4"/>
      <c r="I749" s="4"/>
      <c r="J749" s="4"/>
      <c r="K749" s="4"/>
      <c r="L749" s="4"/>
      <c r="M749" s="4"/>
      <c r="N749" s="4"/>
      <c r="O749" s="13"/>
      <c r="P749" s="13"/>
      <c r="Q749" s="13"/>
      <c r="R749" s="13"/>
      <c r="S749" s="4"/>
      <c r="T749" s="4"/>
      <c r="U749" s="4"/>
      <c r="V749" s="4"/>
      <c r="W749" s="4"/>
      <c r="X749" s="4"/>
      <c r="Y749" s="4"/>
      <c r="Z749" s="4"/>
    </row>
    <row r="750" spans="1:26" ht="15.75" hidden="1" customHeight="1" x14ac:dyDescent="0.25">
      <c r="A750" s="4"/>
      <c r="B750" s="4"/>
      <c r="C750" s="4"/>
      <c r="D750" s="4"/>
      <c r="E750" s="4"/>
      <c r="F750" s="4"/>
      <c r="G750" s="4"/>
      <c r="H750" s="4"/>
      <c r="I750" s="4"/>
      <c r="J750" s="4"/>
      <c r="K750" s="4"/>
      <c r="L750" s="4"/>
      <c r="M750" s="4"/>
      <c r="N750" s="4"/>
      <c r="O750" s="13"/>
      <c r="P750" s="13"/>
      <c r="Q750" s="13"/>
      <c r="R750" s="13"/>
      <c r="S750" s="4"/>
      <c r="T750" s="4"/>
      <c r="U750" s="4"/>
      <c r="V750" s="4"/>
      <c r="W750" s="4"/>
      <c r="X750" s="4"/>
      <c r="Y750" s="4"/>
      <c r="Z750" s="4"/>
    </row>
    <row r="751" spans="1:26" ht="15.75" hidden="1" customHeight="1" x14ac:dyDescent="0.25">
      <c r="A751" s="4"/>
      <c r="B751" s="4"/>
      <c r="C751" s="4"/>
      <c r="D751" s="4"/>
      <c r="E751" s="4"/>
      <c r="F751" s="4"/>
      <c r="G751" s="4"/>
      <c r="H751" s="4"/>
      <c r="I751" s="4"/>
      <c r="J751" s="4"/>
      <c r="K751" s="4"/>
      <c r="L751" s="4"/>
      <c r="M751" s="4"/>
      <c r="N751" s="4"/>
      <c r="O751" s="13"/>
      <c r="P751" s="13"/>
      <c r="Q751" s="13"/>
      <c r="R751" s="13"/>
      <c r="S751" s="4"/>
      <c r="T751" s="4"/>
      <c r="U751" s="4"/>
      <c r="V751" s="4"/>
      <c r="W751" s="4"/>
      <c r="X751" s="4"/>
      <c r="Y751" s="4"/>
      <c r="Z751" s="4"/>
    </row>
    <row r="752" spans="1:26" ht="15.75" hidden="1" customHeight="1" x14ac:dyDescent="0.25">
      <c r="A752" s="4"/>
      <c r="B752" s="4"/>
      <c r="C752" s="4"/>
      <c r="D752" s="4"/>
      <c r="E752" s="4"/>
      <c r="F752" s="4"/>
      <c r="G752" s="4"/>
      <c r="H752" s="4"/>
      <c r="I752" s="4"/>
      <c r="J752" s="4"/>
      <c r="K752" s="4"/>
      <c r="L752" s="4"/>
      <c r="M752" s="4"/>
      <c r="N752" s="4"/>
      <c r="O752" s="13"/>
      <c r="P752" s="13"/>
      <c r="Q752" s="13"/>
      <c r="R752" s="13"/>
      <c r="S752" s="4"/>
      <c r="T752" s="4"/>
      <c r="U752" s="4"/>
      <c r="V752" s="4"/>
      <c r="W752" s="4"/>
      <c r="X752" s="4"/>
      <c r="Y752" s="4"/>
      <c r="Z752" s="4"/>
    </row>
    <row r="753" spans="1:26" ht="15.75" hidden="1" customHeight="1" x14ac:dyDescent="0.25">
      <c r="A753" s="4"/>
      <c r="B753" s="4"/>
      <c r="C753" s="4"/>
      <c r="D753" s="4"/>
      <c r="E753" s="4"/>
      <c r="F753" s="4"/>
      <c r="G753" s="4"/>
      <c r="H753" s="4"/>
      <c r="I753" s="4"/>
      <c r="J753" s="4"/>
      <c r="K753" s="4"/>
      <c r="L753" s="4"/>
      <c r="M753" s="4"/>
      <c r="N753" s="4"/>
      <c r="O753" s="13"/>
      <c r="P753" s="13"/>
      <c r="Q753" s="13"/>
      <c r="R753" s="13"/>
      <c r="S753" s="4"/>
      <c r="T753" s="4"/>
      <c r="U753" s="4"/>
      <c r="V753" s="4"/>
      <c r="W753" s="4"/>
      <c r="X753" s="4"/>
      <c r="Y753" s="4"/>
      <c r="Z753" s="4"/>
    </row>
    <row r="754" spans="1:26" ht="15.75" hidden="1" customHeight="1" x14ac:dyDescent="0.25">
      <c r="A754" s="4"/>
      <c r="B754" s="4"/>
      <c r="C754" s="4"/>
      <c r="D754" s="4"/>
      <c r="E754" s="4"/>
      <c r="F754" s="4"/>
      <c r="G754" s="4"/>
      <c r="H754" s="4"/>
      <c r="I754" s="4"/>
      <c r="J754" s="4"/>
      <c r="K754" s="4"/>
      <c r="L754" s="4"/>
      <c r="M754" s="4"/>
      <c r="N754" s="4"/>
      <c r="O754" s="13"/>
      <c r="P754" s="13"/>
      <c r="Q754" s="13"/>
      <c r="R754" s="13"/>
      <c r="S754" s="4"/>
      <c r="T754" s="4"/>
      <c r="U754" s="4"/>
      <c r="V754" s="4"/>
      <c r="W754" s="4"/>
      <c r="X754" s="4"/>
      <c r="Y754" s="4"/>
      <c r="Z754" s="4"/>
    </row>
    <row r="755" spans="1:26" ht="15.75" hidden="1" customHeight="1" x14ac:dyDescent="0.25">
      <c r="A755" s="4"/>
      <c r="B755" s="4"/>
      <c r="C755" s="4"/>
      <c r="D755" s="4"/>
      <c r="E755" s="4"/>
      <c r="F755" s="4"/>
      <c r="G755" s="4"/>
      <c r="H755" s="4"/>
      <c r="I755" s="4"/>
      <c r="J755" s="4"/>
      <c r="K755" s="4"/>
      <c r="L755" s="4"/>
      <c r="M755" s="4"/>
      <c r="N755" s="4"/>
      <c r="O755" s="13"/>
      <c r="P755" s="13"/>
      <c r="Q755" s="13"/>
      <c r="R755" s="13"/>
      <c r="S755" s="4"/>
      <c r="T755" s="4"/>
      <c r="U755" s="4"/>
      <c r="V755" s="4"/>
      <c r="W755" s="4"/>
      <c r="X755" s="4"/>
      <c r="Y755" s="4"/>
      <c r="Z755" s="4"/>
    </row>
    <row r="756" spans="1:26" ht="15.75" hidden="1" customHeight="1" x14ac:dyDescent="0.25">
      <c r="A756" s="4"/>
      <c r="B756" s="4"/>
      <c r="C756" s="4"/>
      <c r="D756" s="4"/>
      <c r="E756" s="4"/>
      <c r="F756" s="4"/>
      <c r="G756" s="4"/>
      <c r="H756" s="4"/>
      <c r="I756" s="4"/>
      <c r="J756" s="4"/>
      <c r="K756" s="4"/>
      <c r="L756" s="4"/>
      <c r="M756" s="4"/>
      <c r="N756" s="4"/>
      <c r="O756" s="13"/>
      <c r="P756" s="13"/>
      <c r="Q756" s="13"/>
      <c r="R756" s="13"/>
      <c r="S756" s="4"/>
      <c r="T756" s="4"/>
      <c r="U756" s="4"/>
      <c r="V756" s="4"/>
      <c r="W756" s="4"/>
      <c r="X756" s="4"/>
      <c r="Y756" s="4"/>
      <c r="Z756" s="4"/>
    </row>
    <row r="757" spans="1:26" ht="15.75" hidden="1" customHeight="1" x14ac:dyDescent="0.25">
      <c r="A757" s="4"/>
      <c r="B757" s="4"/>
      <c r="C757" s="4"/>
      <c r="D757" s="4"/>
      <c r="E757" s="4"/>
      <c r="F757" s="4"/>
      <c r="G757" s="4"/>
      <c r="H757" s="4"/>
      <c r="I757" s="4"/>
      <c r="J757" s="4"/>
      <c r="K757" s="4"/>
      <c r="L757" s="4"/>
      <c r="M757" s="4"/>
      <c r="N757" s="4"/>
      <c r="O757" s="13"/>
      <c r="P757" s="13"/>
      <c r="Q757" s="13"/>
      <c r="R757" s="13"/>
      <c r="S757" s="4"/>
      <c r="T757" s="4"/>
      <c r="U757" s="4"/>
      <c r="V757" s="4"/>
      <c r="W757" s="4"/>
      <c r="X757" s="4"/>
      <c r="Y757" s="4"/>
      <c r="Z757" s="4"/>
    </row>
    <row r="758" spans="1:26" ht="15.75" hidden="1" customHeight="1" x14ac:dyDescent="0.25">
      <c r="A758" s="4"/>
      <c r="B758" s="4"/>
      <c r="C758" s="4"/>
      <c r="D758" s="4"/>
      <c r="E758" s="4"/>
      <c r="F758" s="4"/>
      <c r="G758" s="4"/>
      <c r="H758" s="4"/>
      <c r="I758" s="4"/>
      <c r="J758" s="4"/>
      <c r="K758" s="4"/>
      <c r="L758" s="4"/>
      <c r="M758" s="4"/>
      <c r="N758" s="4"/>
      <c r="O758" s="13"/>
      <c r="P758" s="13"/>
      <c r="Q758" s="13"/>
      <c r="R758" s="13"/>
      <c r="S758" s="4"/>
      <c r="T758" s="4"/>
      <c r="U758" s="4"/>
      <c r="V758" s="4"/>
      <c r="W758" s="4"/>
      <c r="X758" s="4"/>
      <c r="Y758" s="4"/>
      <c r="Z758" s="4"/>
    </row>
    <row r="759" spans="1:26" ht="15.75" hidden="1" customHeight="1" x14ac:dyDescent="0.25">
      <c r="A759" s="4"/>
      <c r="B759" s="4"/>
      <c r="C759" s="4"/>
      <c r="D759" s="4"/>
      <c r="E759" s="4"/>
      <c r="F759" s="4"/>
      <c r="G759" s="4"/>
      <c r="H759" s="4"/>
      <c r="I759" s="4"/>
      <c r="J759" s="4"/>
      <c r="K759" s="4"/>
      <c r="L759" s="4"/>
      <c r="M759" s="4"/>
      <c r="N759" s="4"/>
      <c r="O759" s="13"/>
      <c r="P759" s="13"/>
      <c r="Q759" s="13"/>
      <c r="R759" s="13"/>
      <c r="S759" s="4"/>
      <c r="T759" s="4"/>
      <c r="U759" s="4"/>
      <c r="V759" s="4"/>
      <c r="W759" s="4"/>
      <c r="X759" s="4"/>
      <c r="Y759" s="4"/>
      <c r="Z759" s="4"/>
    </row>
    <row r="760" spans="1:26" ht="15.75" hidden="1" customHeight="1" x14ac:dyDescent="0.25">
      <c r="A760" s="4"/>
      <c r="B760" s="4"/>
      <c r="C760" s="4"/>
      <c r="D760" s="4"/>
      <c r="E760" s="4"/>
      <c r="F760" s="4"/>
      <c r="G760" s="4"/>
      <c r="H760" s="4"/>
      <c r="I760" s="4"/>
      <c r="J760" s="4"/>
      <c r="K760" s="4"/>
      <c r="L760" s="4"/>
      <c r="M760" s="4"/>
      <c r="N760" s="4"/>
      <c r="O760" s="13"/>
      <c r="P760" s="13"/>
      <c r="Q760" s="13"/>
      <c r="R760" s="13"/>
      <c r="S760" s="4"/>
      <c r="T760" s="4"/>
      <c r="U760" s="4"/>
      <c r="V760" s="4"/>
      <c r="W760" s="4"/>
      <c r="X760" s="4"/>
      <c r="Y760" s="4"/>
      <c r="Z760" s="4"/>
    </row>
    <row r="761" spans="1:26" ht="15.75" hidden="1" customHeight="1" x14ac:dyDescent="0.25">
      <c r="A761" s="4"/>
      <c r="B761" s="4"/>
      <c r="C761" s="4"/>
      <c r="D761" s="4"/>
      <c r="E761" s="4"/>
      <c r="F761" s="4"/>
      <c r="G761" s="4"/>
      <c r="H761" s="4"/>
      <c r="I761" s="4"/>
      <c r="J761" s="4"/>
      <c r="K761" s="4"/>
      <c r="L761" s="4"/>
      <c r="M761" s="4"/>
      <c r="N761" s="4"/>
      <c r="O761" s="13"/>
      <c r="P761" s="13"/>
      <c r="Q761" s="13"/>
      <c r="R761" s="13"/>
      <c r="S761" s="4"/>
      <c r="T761" s="4"/>
      <c r="U761" s="4"/>
      <c r="V761" s="4"/>
      <c r="W761" s="4"/>
      <c r="X761" s="4"/>
      <c r="Y761" s="4"/>
      <c r="Z761" s="4"/>
    </row>
    <row r="762" spans="1:26" ht="15.75" hidden="1" customHeight="1" x14ac:dyDescent="0.25">
      <c r="A762" s="4"/>
      <c r="B762" s="4"/>
      <c r="C762" s="4"/>
      <c r="D762" s="4"/>
      <c r="E762" s="4"/>
      <c r="F762" s="4"/>
      <c r="G762" s="4"/>
      <c r="H762" s="4"/>
      <c r="I762" s="4"/>
      <c r="J762" s="4"/>
      <c r="K762" s="4"/>
      <c r="L762" s="4"/>
      <c r="M762" s="4"/>
      <c r="N762" s="4"/>
      <c r="O762" s="13"/>
      <c r="P762" s="13"/>
      <c r="Q762" s="13"/>
      <c r="R762" s="13"/>
      <c r="S762" s="4"/>
      <c r="T762" s="4"/>
      <c r="U762" s="4"/>
      <c r="V762" s="4"/>
      <c r="W762" s="4"/>
      <c r="X762" s="4"/>
      <c r="Y762" s="4"/>
      <c r="Z762" s="4"/>
    </row>
    <row r="763" spans="1:26" ht="15.75" hidden="1" customHeight="1" x14ac:dyDescent="0.25">
      <c r="A763" s="4"/>
      <c r="B763" s="4"/>
      <c r="C763" s="4"/>
      <c r="D763" s="4"/>
      <c r="E763" s="4"/>
      <c r="F763" s="4"/>
      <c r="G763" s="4"/>
      <c r="H763" s="4"/>
      <c r="I763" s="4"/>
      <c r="J763" s="4"/>
      <c r="K763" s="4"/>
      <c r="L763" s="4"/>
      <c r="M763" s="4"/>
      <c r="N763" s="4"/>
      <c r="O763" s="13"/>
      <c r="P763" s="13"/>
      <c r="Q763" s="13"/>
      <c r="R763" s="13"/>
      <c r="S763" s="4"/>
      <c r="T763" s="4"/>
      <c r="U763" s="4"/>
      <c r="V763" s="4"/>
      <c r="W763" s="4"/>
      <c r="X763" s="4"/>
      <c r="Y763" s="4"/>
      <c r="Z763" s="4"/>
    </row>
    <row r="764" spans="1:26" ht="15.75" hidden="1" customHeight="1" x14ac:dyDescent="0.25">
      <c r="A764" s="4"/>
      <c r="B764" s="4"/>
      <c r="C764" s="4"/>
      <c r="D764" s="4"/>
      <c r="E764" s="4"/>
      <c r="F764" s="4"/>
      <c r="G764" s="4"/>
      <c r="H764" s="4"/>
      <c r="I764" s="4"/>
      <c r="J764" s="4"/>
      <c r="K764" s="4"/>
      <c r="L764" s="4"/>
      <c r="M764" s="4"/>
      <c r="N764" s="4"/>
      <c r="O764" s="13"/>
      <c r="P764" s="13"/>
      <c r="Q764" s="13"/>
      <c r="R764" s="13"/>
      <c r="S764" s="4"/>
      <c r="T764" s="4"/>
      <c r="U764" s="4"/>
      <c r="V764" s="4"/>
      <c r="W764" s="4"/>
      <c r="X764" s="4"/>
      <c r="Y764" s="4"/>
      <c r="Z764" s="4"/>
    </row>
    <row r="765" spans="1:26" ht="15.75" hidden="1" customHeight="1" x14ac:dyDescent="0.25">
      <c r="A765" s="4"/>
      <c r="B765" s="4"/>
      <c r="C765" s="4"/>
      <c r="D765" s="4"/>
      <c r="E765" s="4"/>
      <c r="F765" s="4"/>
      <c r="G765" s="4"/>
      <c r="H765" s="4"/>
      <c r="I765" s="4"/>
      <c r="J765" s="4"/>
      <c r="K765" s="4"/>
      <c r="L765" s="4"/>
      <c r="M765" s="4"/>
      <c r="N765" s="4"/>
      <c r="O765" s="13"/>
      <c r="P765" s="13"/>
      <c r="Q765" s="13"/>
      <c r="R765" s="13"/>
      <c r="S765" s="4"/>
      <c r="T765" s="4"/>
      <c r="U765" s="4"/>
      <c r="V765" s="4"/>
      <c r="W765" s="4"/>
      <c r="X765" s="4"/>
      <c r="Y765" s="4"/>
      <c r="Z765" s="4"/>
    </row>
    <row r="766" spans="1:26" ht="15.75" hidden="1" customHeight="1" x14ac:dyDescent="0.25">
      <c r="A766" s="4"/>
      <c r="B766" s="4"/>
      <c r="C766" s="4"/>
      <c r="D766" s="4"/>
      <c r="E766" s="4"/>
      <c r="F766" s="4"/>
      <c r="G766" s="4"/>
      <c r="H766" s="4"/>
      <c r="I766" s="4"/>
      <c r="J766" s="4"/>
      <c r="K766" s="4"/>
      <c r="L766" s="4"/>
      <c r="M766" s="4"/>
      <c r="N766" s="4"/>
      <c r="O766" s="13"/>
      <c r="P766" s="13"/>
      <c r="Q766" s="13"/>
      <c r="R766" s="13"/>
      <c r="S766" s="4"/>
      <c r="T766" s="4"/>
      <c r="U766" s="4"/>
      <c r="V766" s="4"/>
      <c r="W766" s="4"/>
      <c r="X766" s="4"/>
      <c r="Y766" s="4"/>
      <c r="Z766" s="4"/>
    </row>
    <row r="767" spans="1:26" ht="15.75" hidden="1" customHeight="1" x14ac:dyDescent="0.25">
      <c r="A767" s="4"/>
      <c r="B767" s="4"/>
      <c r="C767" s="4"/>
      <c r="D767" s="4"/>
      <c r="E767" s="4"/>
      <c r="F767" s="4"/>
      <c r="G767" s="4"/>
      <c r="H767" s="4"/>
      <c r="I767" s="4"/>
      <c r="J767" s="4"/>
      <c r="K767" s="4"/>
      <c r="L767" s="4"/>
      <c r="M767" s="4"/>
      <c r="N767" s="4"/>
      <c r="O767" s="13"/>
      <c r="P767" s="13"/>
      <c r="Q767" s="13"/>
      <c r="R767" s="13"/>
      <c r="S767" s="4"/>
      <c r="T767" s="4"/>
      <c r="U767" s="4"/>
      <c r="V767" s="4"/>
      <c r="W767" s="4"/>
      <c r="X767" s="4"/>
      <c r="Y767" s="4"/>
      <c r="Z767" s="4"/>
    </row>
    <row r="768" spans="1:26" ht="15.75" hidden="1" customHeight="1" x14ac:dyDescent="0.25">
      <c r="A768" s="4"/>
      <c r="B768" s="4"/>
      <c r="C768" s="4"/>
      <c r="D768" s="4"/>
      <c r="E768" s="4"/>
      <c r="F768" s="4"/>
      <c r="G768" s="4"/>
      <c r="H768" s="4"/>
      <c r="I768" s="4"/>
      <c r="J768" s="4"/>
      <c r="K768" s="4"/>
      <c r="L768" s="4"/>
      <c r="M768" s="4"/>
      <c r="N768" s="4"/>
      <c r="O768" s="13"/>
      <c r="P768" s="13"/>
      <c r="Q768" s="13"/>
      <c r="R768" s="13"/>
      <c r="S768" s="4"/>
      <c r="T768" s="4"/>
      <c r="U768" s="4"/>
      <c r="V768" s="4"/>
      <c r="W768" s="4"/>
      <c r="X768" s="4"/>
      <c r="Y768" s="4"/>
      <c r="Z768" s="4"/>
    </row>
    <row r="769" spans="1:26" ht="15.75" hidden="1" customHeight="1" x14ac:dyDescent="0.25">
      <c r="A769" s="4"/>
      <c r="B769" s="4"/>
      <c r="C769" s="4"/>
      <c r="D769" s="4"/>
      <c r="E769" s="4"/>
      <c r="F769" s="4"/>
      <c r="G769" s="4"/>
      <c r="H769" s="4"/>
      <c r="I769" s="4"/>
      <c r="J769" s="4"/>
      <c r="K769" s="4"/>
      <c r="L769" s="4"/>
      <c r="M769" s="4"/>
      <c r="N769" s="4"/>
      <c r="O769" s="13"/>
      <c r="P769" s="13"/>
      <c r="Q769" s="13"/>
      <c r="R769" s="13"/>
      <c r="S769" s="4"/>
      <c r="T769" s="4"/>
      <c r="U769" s="4"/>
      <c r="V769" s="4"/>
      <c r="W769" s="4"/>
      <c r="X769" s="4"/>
      <c r="Y769" s="4"/>
      <c r="Z769" s="4"/>
    </row>
    <row r="770" spans="1:26" ht="15.75" hidden="1" customHeight="1" x14ac:dyDescent="0.25">
      <c r="A770" s="4"/>
      <c r="B770" s="4"/>
      <c r="C770" s="4"/>
      <c r="D770" s="4"/>
      <c r="E770" s="4"/>
      <c r="F770" s="4"/>
      <c r="G770" s="4"/>
      <c r="H770" s="4"/>
      <c r="I770" s="4"/>
      <c r="J770" s="4"/>
      <c r="K770" s="4"/>
      <c r="L770" s="4"/>
      <c r="M770" s="4"/>
      <c r="N770" s="4"/>
      <c r="O770" s="13"/>
      <c r="P770" s="13"/>
      <c r="Q770" s="13"/>
      <c r="R770" s="13"/>
      <c r="S770" s="4"/>
      <c r="T770" s="4"/>
      <c r="U770" s="4"/>
      <c r="V770" s="4"/>
      <c r="W770" s="4"/>
      <c r="X770" s="4"/>
      <c r="Y770" s="4"/>
      <c r="Z770" s="4"/>
    </row>
    <row r="771" spans="1:26" ht="15.75" hidden="1" customHeight="1" x14ac:dyDescent="0.25">
      <c r="A771" s="4"/>
      <c r="B771" s="4"/>
      <c r="C771" s="4"/>
      <c r="D771" s="4"/>
      <c r="E771" s="4"/>
      <c r="F771" s="4"/>
      <c r="G771" s="4"/>
      <c r="H771" s="4"/>
      <c r="I771" s="4"/>
      <c r="J771" s="4"/>
      <c r="K771" s="4"/>
      <c r="L771" s="4"/>
      <c r="M771" s="4"/>
      <c r="N771" s="4"/>
      <c r="O771" s="13"/>
      <c r="P771" s="13"/>
      <c r="Q771" s="13"/>
      <c r="R771" s="13"/>
      <c r="S771" s="4"/>
      <c r="T771" s="4"/>
      <c r="U771" s="4"/>
      <c r="V771" s="4"/>
      <c r="W771" s="4"/>
      <c r="X771" s="4"/>
      <c r="Y771" s="4"/>
      <c r="Z771" s="4"/>
    </row>
    <row r="772" spans="1:26" ht="15.75" hidden="1" customHeight="1" x14ac:dyDescent="0.25">
      <c r="A772" s="4"/>
      <c r="B772" s="4"/>
      <c r="C772" s="4"/>
      <c r="D772" s="4"/>
      <c r="E772" s="4"/>
      <c r="F772" s="4"/>
      <c r="G772" s="4"/>
      <c r="H772" s="4"/>
      <c r="I772" s="4"/>
      <c r="J772" s="4"/>
      <c r="K772" s="4"/>
      <c r="L772" s="4"/>
      <c r="M772" s="4"/>
      <c r="N772" s="4"/>
      <c r="O772" s="13"/>
      <c r="P772" s="13"/>
      <c r="Q772" s="13"/>
      <c r="R772" s="13"/>
      <c r="S772" s="4"/>
      <c r="T772" s="4"/>
      <c r="U772" s="4"/>
      <c r="V772" s="4"/>
      <c r="W772" s="4"/>
      <c r="X772" s="4"/>
      <c r="Y772" s="4"/>
      <c r="Z772" s="4"/>
    </row>
    <row r="773" spans="1:26" ht="15.75" hidden="1" customHeight="1" x14ac:dyDescent="0.25">
      <c r="A773" s="4"/>
      <c r="B773" s="4"/>
      <c r="C773" s="4"/>
      <c r="D773" s="4"/>
      <c r="E773" s="4"/>
      <c r="F773" s="4"/>
      <c r="G773" s="4"/>
      <c r="H773" s="4"/>
      <c r="I773" s="4"/>
      <c r="J773" s="4"/>
      <c r="K773" s="4"/>
      <c r="L773" s="4"/>
      <c r="M773" s="4"/>
      <c r="N773" s="4"/>
      <c r="O773" s="13"/>
      <c r="P773" s="13"/>
      <c r="Q773" s="13"/>
      <c r="R773" s="13"/>
      <c r="S773" s="4"/>
      <c r="T773" s="4"/>
      <c r="U773" s="4"/>
      <c r="V773" s="4"/>
      <c r="W773" s="4"/>
      <c r="X773" s="4"/>
      <c r="Y773" s="4"/>
      <c r="Z773" s="4"/>
    </row>
    <row r="774" spans="1:26" ht="15.75" hidden="1" customHeight="1" x14ac:dyDescent="0.25">
      <c r="A774" s="4"/>
      <c r="B774" s="4"/>
      <c r="C774" s="4"/>
      <c r="D774" s="4"/>
      <c r="E774" s="4"/>
      <c r="F774" s="4"/>
      <c r="G774" s="4"/>
      <c r="H774" s="4"/>
      <c r="I774" s="4"/>
      <c r="J774" s="4"/>
      <c r="K774" s="4"/>
      <c r="L774" s="4"/>
      <c r="M774" s="4"/>
      <c r="N774" s="4"/>
      <c r="O774" s="13"/>
      <c r="P774" s="13"/>
      <c r="Q774" s="13"/>
      <c r="R774" s="13"/>
      <c r="S774" s="4"/>
      <c r="T774" s="4"/>
      <c r="U774" s="4"/>
      <c r="V774" s="4"/>
      <c r="W774" s="4"/>
      <c r="X774" s="4"/>
      <c r="Y774" s="4"/>
      <c r="Z774" s="4"/>
    </row>
    <row r="775" spans="1:26" ht="15.75" hidden="1" customHeight="1" x14ac:dyDescent="0.25">
      <c r="A775" s="4"/>
      <c r="B775" s="4"/>
      <c r="C775" s="4"/>
      <c r="D775" s="4"/>
      <c r="E775" s="4"/>
      <c r="F775" s="4"/>
      <c r="G775" s="4"/>
      <c r="H775" s="4"/>
      <c r="I775" s="4"/>
      <c r="J775" s="4"/>
      <c r="K775" s="4"/>
      <c r="L775" s="4"/>
      <c r="M775" s="4"/>
      <c r="N775" s="4"/>
      <c r="O775" s="13"/>
      <c r="P775" s="13"/>
      <c r="Q775" s="13"/>
      <c r="R775" s="13"/>
      <c r="S775" s="4"/>
      <c r="T775" s="4"/>
      <c r="U775" s="4"/>
      <c r="V775" s="4"/>
      <c r="W775" s="4"/>
      <c r="X775" s="4"/>
      <c r="Y775" s="4"/>
      <c r="Z775" s="4"/>
    </row>
    <row r="776" spans="1:26" ht="15.75" hidden="1" customHeight="1" x14ac:dyDescent="0.25">
      <c r="A776" s="4"/>
      <c r="B776" s="4"/>
      <c r="C776" s="4"/>
      <c r="D776" s="4"/>
      <c r="E776" s="4"/>
      <c r="F776" s="4"/>
      <c r="G776" s="4"/>
      <c r="H776" s="4"/>
      <c r="I776" s="4"/>
      <c r="J776" s="4"/>
      <c r="K776" s="4"/>
      <c r="L776" s="4"/>
      <c r="M776" s="4"/>
      <c r="N776" s="4"/>
      <c r="O776" s="13"/>
      <c r="P776" s="13"/>
      <c r="Q776" s="13"/>
      <c r="R776" s="13"/>
      <c r="S776" s="4"/>
      <c r="T776" s="4"/>
      <c r="U776" s="4"/>
      <c r="V776" s="4"/>
      <c r="W776" s="4"/>
      <c r="X776" s="4"/>
      <c r="Y776" s="4"/>
      <c r="Z776" s="4"/>
    </row>
    <row r="777" spans="1:26" ht="15.75" hidden="1" customHeight="1" x14ac:dyDescent="0.25">
      <c r="A777" s="4"/>
      <c r="B777" s="4"/>
      <c r="C777" s="4"/>
      <c r="D777" s="4"/>
      <c r="E777" s="4"/>
      <c r="F777" s="4"/>
      <c r="G777" s="4"/>
      <c r="H777" s="4"/>
      <c r="I777" s="4"/>
      <c r="J777" s="4"/>
      <c r="K777" s="4"/>
      <c r="L777" s="4"/>
      <c r="M777" s="4"/>
      <c r="N777" s="4"/>
      <c r="O777" s="13"/>
      <c r="P777" s="13"/>
      <c r="Q777" s="13"/>
      <c r="R777" s="13"/>
      <c r="S777" s="4"/>
      <c r="T777" s="4"/>
      <c r="U777" s="4"/>
      <c r="V777" s="4"/>
      <c r="W777" s="4"/>
      <c r="X777" s="4"/>
      <c r="Y777" s="4"/>
      <c r="Z777" s="4"/>
    </row>
    <row r="778" spans="1:26" ht="15.75" hidden="1" customHeight="1" x14ac:dyDescent="0.25">
      <c r="A778" s="4"/>
      <c r="B778" s="4"/>
      <c r="C778" s="4"/>
      <c r="D778" s="4"/>
      <c r="E778" s="4"/>
      <c r="F778" s="4"/>
      <c r="G778" s="4"/>
      <c r="H778" s="4"/>
      <c r="I778" s="4"/>
      <c r="J778" s="4"/>
      <c r="K778" s="4"/>
      <c r="L778" s="4"/>
      <c r="M778" s="4"/>
      <c r="N778" s="4"/>
      <c r="O778" s="13"/>
      <c r="P778" s="13"/>
      <c r="Q778" s="13"/>
      <c r="R778" s="13"/>
      <c r="S778" s="4"/>
      <c r="T778" s="4"/>
      <c r="U778" s="4"/>
      <c r="V778" s="4"/>
      <c r="W778" s="4"/>
      <c r="X778" s="4"/>
      <c r="Y778" s="4"/>
      <c r="Z778" s="4"/>
    </row>
    <row r="779" spans="1:26" ht="15.75" hidden="1" customHeight="1" x14ac:dyDescent="0.25">
      <c r="A779" s="4"/>
      <c r="B779" s="4"/>
      <c r="C779" s="4"/>
      <c r="D779" s="4"/>
      <c r="E779" s="4"/>
      <c r="F779" s="4"/>
      <c r="G779" s="4"/>
      <c r="H779" s="4"/>
      <c r="I779" s="4"/>
      <c r="J779" s="4"/>
      <c r="K779" s="4"/>
      <c r="L779" s="4"/>
      <c r="M779" s="4"/>
      <c r="N779" s="4"/>
      <c r="O779" s="13"/>
      <c r="P779" s="13"/>
      <c r="Q779" s="13"/>
      <c r="R779" s="13"/>
      <c r="S779" s="4"/>
      <c r="T779" s="4"/>
      <c r="U779" s="4"/>
      <c r="V779" s="4"/>
      <c r="W779" s="4"/>
      <c r="X779" s="4"/>
      <c r="Y779" s="4"/>
      <c r="Z779" s="4"/>
    </row>
    <row r="780" spans="1:26" ht="15.75" hidden="1" customHeight="1" x14ac:dyDescent="0.25">
      <c r="A780" s="4"/>
      <c r="B780" s="4"/>
      <c r="C780" s="4"/>
      <c r="D780" s="4"/>
      <c r="E780" s="4"/>
      <c r="F780" s="4"/>
      <c r="G780" s="4"/>
      <c r="H780" s="4"/>
      <c r="I780" s="4"/>
      <c r="J780" s="4"/>
      <c r="K780" s="4"/>
      <c r="L780" s="4"/>
      <c r="M780" s="4"/>
      <c r="N780" s="4"/>
      <c r="O780" s="13"/>
      <c r="P780" s="13"/>
      <c r="Q780" s="13"/>
      <c r="R780" s="13"/>
      <c r="S780" s="4"/>
      <c r="T780" s="4"/>
      <c r="U780" s="4"/>
      <c r="V780" s="4"/>
      <c r="W780" s="4"/>
      <c r="X780" s="4"/>
      <c r="Y780" s="4"/>
      <c r="Z780" s="4"/>
    </row>
    <row r="781" spans="1:26" ht="15.75" hidden="1" customHeight="1" x14ac:dyDescent="0.25">
      <c r="A781" s="4"/>
      <c r="B781" s="4"/>
      <c r="C781" s="4"/>
      <c r="D781" s="4"/>
      <c r="E781" s="4"/>
      <c r="F781" s="4"/>
      <c r="G781" s="4"/>
      <c r="H781" s="4"/>
      <c r="I781" s="4"/>
      <c r="J781" s="4"/>
      <c r="K781" s="4"/>
      <c r="L781" s="4"/>
      <c r="M781" s="4"/>
      <c r="N781" s="4"/>
      <c r="O781" s="13"/>
      <c r="P781" s="13"/>
      <c r="Q781" s="13"/>
      <c r="R781" s="13"/>
      <c r="S781" s="4"/>
      <c r="T781" s="4"/>
      <c r="U781" s="4"/>
      <c r="V781" s="4"/>
      <c r="W781" s="4"/>
      <c r="X781" s="4"/>
      <c r="Y781" s="4"/>
      <c r="Z781" s="4"/>
    </row>
    <row r="782" spans="1:26" ht="15.75" hidden="1" customHeight="1" x14ac:dyDescent="0.25">
      <c r="A782" s="4"/>
      <c r="B782" s="4"/>
      <c r="C782" s="4"/>
      <c r="D782" s="4"/>
      <c r="E782" s="4"/>
      <c r="F782" s="4"/>
      <c r="G782" s="4"/>
      <c r="H782" s="4"/>
      <c r="I782" s="4"/>
      <c r="J782" s="4"/>
      <c r="K782" s="4"/>
      <c r="L782" s="4"/>
      <c r="M782" s="4"/>
      <c r="N782" s="4"/>
      <c r="O782" s="13"/>
      <c r="P782" s="13"/>
      <c r="Q782" s="13"/>
      <c r="R782" s="13"/>
      <c r="S782" s="4"/>
      <c r="T782" s="4"/>
      <c r="U782" s="4"/>
      <c r="V782" s="4"/>
      <c r="W782" s="4"/>
      <c r="X782" s="4"/>
      <c r="Y782" s="4"/>
      <c r="Z782" s="4"/>
    </row>
    <row r="783" spans="1:26" ht="15.75" hidden="1" customHeight="1" x14ac:dyDescent="0.25">
      <c r="A783" s="4"/>
      <c r="B783" s="4"/>
      <c r="C783" s="4"/>
      <c r="D783" s="4"/>
      <c r="E783" s="4"/>
      <c r="F783" s="4"/>
      <c r="G783" s="4"/>
      <c r="H783" s="4"/>
      <c r="I783" s="4"/>
      <c r="J783" s="4"/>
      <c r="K783" s="4"/>
      <c r="L783" s="4"/>
      <c r="M783" s="4"/>
      <c r="N783" s="4"/>
      <c r="O783" s="13"/>
      <c r="P783" s="13"/>
      <c r="Q783" s="13"/>
      <c r="R783" s="13"/>
      <c r="S783" s="4"/>
      <c r="T783" s="4"/>
      <c r="U783" s="4"/>
      <c r="V783" s="4"/>
      <c r="W783" s="4"/>
      <c r="X783" s="4"/>
      <c r="Y783" s="4"/>
      <c r="Z783" s="4"/>
    </row>
    <row r="784" spans="1:26" ht="15.75" hidden="1" customHeight="1" x14ac:dyDescent="0.25">
      <c r="A784" s="4"/>
      <c r="B784" s="4"/>
      <c r="C784" s="4"/>
      <c r="D784" s="4"/>
      <c r="E784" s="4"/>
      <c r="F784" s="4"/>
      <c r="G784" s="4"/>
      <c r="H784" s="4"/>
      <c r="I784" s="4"/>
      <c r="J784" s="4"/>
      <c r="K784" s="4"/>
      <c r="L784" s="4"/>
      <c r="M784" s="4"/>
      <c r="N784" s="4"/>
      <c r="O784" s="13"/>
      <c r="P784" s="13"/>
      <c r="Q784" s="13"/>
      <c r="R784" s="13"/>
      <c r="S784" s="4"/>
      <c r="T784" s="4"/>
      <c r="U784" s="4"/>
      <c r="V784" s="4"/>
      <c r="W784" s="4"/>
      <c r="X784" s="4"/>
      <c r="Y784" s="4"/>
      <c r="Z784" s="4"/>
    </row>
    <row r="785" spans="1:26" ht="15.75" hidden="1" customHeight="1" x14ac:dyDescent="0.25">
      <c r="A785" s="4"/>
      <c r="B785" s="4"/>
      <c r="C785" s="4"/>
      <c r="D785" s="4"/>
      <c r="E785" s="4"/>
      <c r="F785" s="4"/>
      <c r="G785" s="4"/>
      <c r="H785" s="4"/>
      <c r="I785" s="4"/>
      <c r="J785" s="4"/>
      <c r="K785" s="4"/>
      <c r="L785" s="4"/>
      <c r="M785" s="4"/>
      <c r="N785" s="4"/>
      <c r="O785" s="13"/>
      <c r="P785" s="13"/>
      <c r="Q785" s="13"/>
      <c r="R785" s="13"/>
      <c r="S785" s="4"/>
      <c r="T785" s="4"/>
      <c r="U785" s="4"/>
      <c r="V785" s="4"/>
      <c r="W785" s="4"/>
      <c r="X785" s="4"/>
      <c r="Y785" s="4"/>
      <c r="Z785" s="4"/>
    </row>
    <row r="786" spans="1:26" ht="15.75" hidden="1" customHeight="1" x14ac:dyDescent="0.25">
      <c r="A786" s="4"/>
      <c r="B786" s="4"/>
      <c r="C786" s="4"/>
      <c r="D786" s="4"/>
      <c r="E786" s="4"/>
      <c r="F786" s="4"/>
      <c r="G786" s="4"/>
      <c r="H786" s="4"/>
      <c r="I786" s="4"/>
      <c r="J786" s="4"/>
      <c r="K786" s="4"/>
      <c r="L786" s="4"/>
      <c r="M786" s="4"/>
      <c r="N786" s="4"/>
      <c r="O786" s="13"/>
      <c r="P786" s="13"/>
      <c r="Q786" s="13"/>
      <c r="R786" s="13"/>
      <c r="S786" s="4"/>
      <c r="T786" s="4"/>
      <c r="U786" s="4"/>
      <c r="V786" s="4"/>
      <c r="W786" s="4"/>
      <c r="X786" s="4"/>
      <c r="Y786" s="4"/>
      <c r="Z786" s="4"/>
    </row>
    <row r="787" spans="1:26" ht="15.75" hidden="1" customHeight="1" x14ac:dyDescent="0.25">
      <c r="A787" s="4"/>
      <c r="B787" s="4"/>
      <c r="C787" s="4"/>
      <c r="D787" s="4"/>
      <c r="E787" s="4"/>
      <c r="F787" s="4"/>
      <c r="G787" s="4"/>
      <c r="H787" s="4"/>
      <c r="I787" s="4"/>
      <c r="J787" s="4"/>
      <c r="K787" s="4"/>
      <c r="L787" s="4"/>
      <c r="M787" s="4"/>
      <c r="N787" s="4"/>
      <c r="O787" s="13"/>
      <c r="P787" s="13"/>
      <c r="Q787" s="13"/>
      <c r="R787" s="13"/>
      <c r="S787" s="4"/>
      <c r="T787" s="4"/>
      <c r="U787" s="4"/>
      <c r="V787" s="4"/>
      <c r="W787" s="4"/>
      <c r="X787" s="4"/>
      <c r="Y787" s="4"/>
      <c r="Z787" s="4"/>
    </row>
    <row r="788" spans="1:26" ht="15.75" hidden="1" customHeight="1" x14ac:dyDescent="0.25">
      <c r="A788" s="4"/>
      <c r="B788" s="4"/>
      <c r="C788" s="4"/>
      <c r="D788" s="4"/>
      <c r="E788" s="4"/>
      <c r="F788" s="4"/>
      <c r="G788" s="4"/>
      <c r="H788" s="4"/>
      <c r="I788" s="4"/>
      <c r="J788" s="4"/>
      <c r="K788" s="4"/>
      <c r="L788" s="4"/>
      <c r="M788" s="4"/>
      <c r="N788" s="4"/>
      <c r="O788" s="13"/>
      <c r="P788" s="13"/>
      <c r="Q788" s="13"/>
      <c r="R788" s="13"/>
      <c r="S788" s="4"/>
      <c r="T788" s="4"/>
      <c r="U788" s="4"/>
      <c r="V788" s="4"/>
      <c r="W788" s="4"/>
      <c r="X788" s="4"/>
      <c r="Y788" s="4"/>
      <c r="Z788" s="4"/>
    </row>
    <row r="789" spans="1:26" ht="15.75" hidden="1" customHeight="1" x14ac:dyDescent="0.25">
      <c r="A789" s="4"/>
      <c r="B789" s="4"/>
      <c r="C789" s="4"/>
      <c r="D789" s="4"/>
      <c r="E789" s="4"/>
      <c r="F789" s="4"/>
      <c r="G789" s="4"/>
      <c r="H789" s="4"/>
      <c r="I789" s="4"/>
      <c r="J789" s="4"/>
      <c r="K789" s="4"/>
      <c r="L789" s="4"/>
      <c r="M789" s="4"/>
      <c r="N789" s="4"/>
      <c r="O789" s="13"/>
      <c r="P789" s="13"/>
      <c r="Q789" s="13"/>
      <c r="R789" s="13"/>
      <c r="S789" s="4"/>
      <c r="T789" s="4"/>
      <c r="U789" s="4"/>
      <c r="V789" s="4"/>
      <c r="W789" s="4"/>
      <c r="X789" s="4"/>
      <c r="Y789" s="4"/>
      <c r="Z789" s="4"/>
    </row>
    <row r="790" spans="1:26" ht="15.75" hidden="1" customHeight="1" x14ac:dyDescent="0.25">
      <c r="A790" s="4"/>
      <c r="B790" s="4"/>
      <c r="C790" s="4"/>
      <c r="D790" s="4"/>
      <c r="E790" s="4"/>
      <c r="F790" s="4"/>
      <c r="G790" s="4"/>
      <c r="H790" s="4"/>
      <c r="I790" s="4"/>
      <c r="J790" s="4"/>
      <c r="K790" s="4"/>
      <c r="L790" s="4"/>
      <c r="M790" s="4"/>
      <c r="N790" s="4"/>
      <c r="O790" s="13"/>
      <c r="P790" s="13"/>
      <c r="Q790" s="13"/>
      <c r="R790" s="13"/>
      <c r="S790" s="4"/>
      <c r="T790" s="4"/>
      <c r="U790" s="4"/>
      <c r="V790" s="4"/>
      <c r="W790" s="4"/>
      <c r="X790" s="4"/>
      <c r="Y790" s="4"/>
      <c r="Z790" s="4"/>
    </row>
    <row r="791" spans="1:26" ht="15.75" hidden="1" customHeight="1" x14ac:dyDescent="0.25">
      <c r="A791" s="4"/>
      <c r="B791" s="4"/>
      <c r="C791" s="4"/>
      <c r="D791" s="4"/>
      <c r="E791" s="4"/>
      <c r="F791" s="4"/>
      <c r="G791" s="4"/>
      <c r="H791" s="4"/>
      <c r="I791" s="4"/>
      <c r="J791" s="4"/>
      <c r="K791" s="4"/>
      <c r="L791" s="4"/>
      <c r="M791" s="4"/>
      <c r="N791" s="4"/>
      <c r="O791" s="13"/>
      <c r="P791" s="13"/>
      <c r="Q791" s="13"/>
      <c r="R791" s="13"/>
      <c r="S791" s="4"/>
      <c r="T791" s="4"/>
      <c r="U791" s="4"/>
      <c r="V791" s="4"/>
      <c r="W791" s="4"/>
      <c r="X791" s="4"/>
      <c r="Y791" s="4"/>
      <c r="Z791" s="4"/>
    </row>
    <row r="792" spans="1:26" ht="15.75" hidden="1" customHeight="1" x14ac:dyDescent="0.25">
      <c r="A792" s="4"/>
      <c r="B792" s="4"/>
      <c r="C792" s="4"/>
      <c r="D792" s="4"/>
      <c r="E792" s="4"/>
      <c r="F792" s="4"/>
      <c r="G792" s="4"/>
      <c r="H792" s="4"/>
      <c r="I792" s="4"/>
      <c r="J792" s="4"/>
      <c r="K792" s="4"/>
      <c r="L792" s="4"/>
      <c r="M792" s="4"/>
      <c r="N792" s="4"/>
      <c r="O792" s="13"/>
      <c r="P792" s="13"/>
      <c r="Q792" s="13"/>
      <c r="R792" s="13"/>
      <c r="S792" s="4"/>
      <c r="T792" s="4"/>
      <c r="U792" s="4"/>
      <c r="V792" s="4"/>
      <c r="W792" s="4"/>
      <c r="X792" s="4"/>
      <c r="Y792" s="4"/>
      <c r="Z792" s="4"/>
    </row>
    <row r="793" spans="1:26" ht="15.75" hidden="1" customHeight="1" x14ac:dyDescent="0.25">
      <c r="A793" s="4"/>
      <c r="B793" s="4"/>
      <c r="C793" s="4"/>
      <c r="D793" s="4"/>
      <c r="E793" s="4"/>
      <c r="F793" s="4"/>
      <c r="G793" s="4"/>
      <c r="H793" s="4"/>
      <c r="I793" s="4"/>
      <c r="J793" s="4"/>
      <c r="K793" s="4"/>
      <c r="L793" s="4"/>
      <c r="M793" s="4"/>
      <c r="N793" s="4"/>
      <c r="O793" s="13"/>
      <c r="P793" s="13"/>
      <c r="Q793" s="13"/>
      <c r="R793" s="13"/>
      <c r="S793" s="4"/>
      <c r="T793" s="4"/>
      <c r="U793" s="4"/>
      <c r="V793" s="4"/>
      <c r="W793" s="4"/>
      <c r="X793" s="4"/>
      <c r="Y793" s="4"/>
      <c r="Z793" s="4"/>
    </row>
    <row r="794" spans="1:26" ht="15.75" hidden="1" customHeight="1" x14ac:dyDescent="0.25">
      <c r="A794" s="4"/>
      <c r="B794" s="4"/>
      <c r="C794" s="4"/>
      <c r="D794" s="4"/>
      <c r="E794" s="4"/>
      <c r="F794" s="4"/>
      <c r="G794" s="4"/>
      <c r="H794" s="4"/>
      <c r="I794" s="4"/>
      <c r="J794" s="4"/>
      <c r="K794" s="4"/>
      <c r="L794" s="4"/>
      <c r="M794" s="4"/>
      <c r="N794" s="4"/>
      <c r="O794" s="13"/>
      <c r="P794" s="13"/>
      <c r="Q794" s="13"/>
      <c r="R794" s="13"/>
      <c r="S794" s="4"/>
      <c r="T794" s="4"/>
      <c r="U794" s="4"/>
      <c r="V794" s="4"/>
      <c r="W794" s="4"/>
      <c r="X794" s="4"/>
      <c r="Y794" s="4"/>
      <c r="Z794" s="4"/>
    </row>
    <row r="795" spans="1:26" ht="15.75" hidden="1" customHeight="1" x14ac:dyDescent="0.25">
      <c r="A795" s="4"/>
      <c r="B795" s="4"/>
      <c r="C795" s="4"/>
      <c r="D795" s="4"/>
      <c r="E795" s="4"/>
      <c r="F795" s="4"/>
      <c r="G795" s="4"/>
      <c r="H795" s="4"/>
      <c r="I795" s="4"/>
      <c r="J795" s="4"/>
      <c r="K795" s="4"/>
      <c r="L795" s="4"/>
      <c r="M795" s="4"/>
      <c r="N795" s="4"/>
      <c r="O795" s="13"/>
      <c r="P795" s="13"/>
      <c r="Q795" s="13"/>
      <c r="R795" s="13"/>
      <c r="S795" s="4"/>
      <c r="T795" s="4"/>
      <c r="U795" s="4"/>
      <c r="V795" s="4"/>
      <c r="W795" s="4"/>
      <c r="X795" s="4"/>
      <c r="Y795" s="4"/>
      <c r="Z795" s="4"/>
    </row>
    <row r="796" spans="1:26" ht="15.75" hidden="1" customHeight="1" x14ac:dyDescent="0.25">
      <c r="A796" s="4"/>
      <c r="B796" s="4"/>
      <c r="C796" s="4"/>
      <c r="D796" s="4"/>
      <c r="E796" s="4"/>
      <c r="F796" s="4"/>
      <c r="G796" s="4"/>
      <c r="H796" s="4"/>
      <c r="I796" s="4"/>
      <c r="J796" s="4"/>
      <c r="K796" s="4"/>
      <c r="L796" s="4"/>
      <c r="M796" s="4"/>
      <c r="N796" s="4"/>
      <c r="O796" s="13"/>
      <c r="P796" s="13"/>
      <c r="Q796" s="13"/>
      <c r="R796" s="13"/>
      <c r="S796" s="4"/>
      <c r="T796" s="4"/>
      <c r="U796" s="4"/>
      <c r="V796" s="4"/>
      <c r="W796" s="4"/>
      <c r="X796" s="4"/>
      <c r="Y796" s="4"/>
      <c r="Z796" s="4"/>
    </row>
    <row r="797" spans="1:26" ht="15.75" hidden="1" customHeight="1" x14ac:dyDescent="0.25">
      <c r="A797" s="4"/>
      <c r="B797" s="4"/>
      <c r="C797" s="4"/>
      <c r="D797" s="4"/>
      <c r="E797" s="4"/>
      <c r="F797" s="4"/>
      <c r="G797" s="4"/>
      <c r="H797" s="4"/>
      <c r="I797" s="4"/>
      <c r="J797" s="4"/>
      <c r="K797" s="4"/>
      <c r="L797" s="4"/>
      <c r="M797" s="4"/>
      <c r="N797" s="4"/>
      <c r="O797" s="13"/>
      <c r="P797" s="13"/>
      <c r="Q797" s="13"/>
      <c r="R797" s="13"/>
      <c r="S797" s="4"/>
      <c r="T797" s="4"/>
      <c r="U797" s="4"/>
      <c r="V797" s="4"/>
      <c r="W797" s="4"/>
      <c r="X797" s="4"/>
      <c r="Y797" s="4"/>
      <c r="Z797" s="4"/>
    </row>
    <row r="798" spans="1:26" ht="15.75" hidden="1" customHeight="1" x14ac:dyDescent="0.25">
      <c r="A798" s="4"/>
      <c r="B798" s="4"/>
      <c r="C798" s="4"/>
      <c r="D798" s="4"/>
      <c r="E798" s="4"/>
      <c r="F798" s="4"/>
      <c r="G798" s="4"/>
      <c r="H798" s="4"/>
      <c r="I798" s="4"/>
      <c r="J798" s="4"/>
      <c r="K798" s="4"/>
      <c r="L798" s="4"/>
      <c r="M798" s="4"/>
      <c r="N798" s="4"/>
      <c r="O798" s="13"/>
      <c r="P798" s="13"/>
      <c r="Q798" s="13"/>
      <c r="R798" s="13"/>
      <c r="S798" s="4"/>
      <c r="T798" s="4"/>
      <c r="U798" s="4"/>
      <c r="V798" s="4"/>
      <c r="W798" s="4"/>
      <c r="X798" s="4"/>
      <c r="Y798" s="4"/>
      <c r="Z798" s="4"/>
    </row>
    <row r="799" spans="1:26" ht="15.75" hidden="1" customHeight="1" x14ac:dyDescent="0.25">
      <c r="A799" s="4"/>
      <c r="B799" s="4"/>
      <c r="C799" s="4"/>
      <c r="D799" s="4"/>
      <c r="E799" s="4"/>
      <c r="F799" s="4"/>
      <c r="G799" s="4"/>
      <c r="H799" s="4"/>
      <c r="I799" s="4"/>
      <c r="J799" s="4"/>
      <c r="K799" s="4"/>
      <c r="L799" s="4"/>
      <c r="M799" s="4"/>
      <c r="N799" s="4"/>
      <c r="O799" s="13"/>
      <c r="P799" s="13"/>
      <c r="Q799" s="13"/>
      <c r="R799" s="13"/>
      <c r="S799" s="4"/>
      <c r="T799" s="4"/>
      <c r="U799" s="4"/>
      <c r="V799" s="4"/>
      <c r="W799" s="4"/>
      <c r="X799" s="4"/>
      <c r="Y799" s="4"/>
      <c r="Z799" s="4"/>
    </row>
    <row r="800" spans="1:26" ht="15.75" hidden="1" customHeight="1" x14ac:dyDescent="0.25">
      <c r="A800" s="4"/>
      <c r="B800" s="4"/>
      <c r="C800" s="4"/>
      <c r="D800" s="4"/>
      <c r="E800" s="4"/>
      <c r="F800" s="4"/>
      <c r="G800" s="4"/>
      <c r="H800" s="4"/>
      <c r="I800" s="4"/>
      <c r="J800" s="4"/>
      <c r="K800" s="4"/>
      <c r="L800" s="4"/>
      <c r="M800" s="4"/>
      <c r="N800" s="4"/>
      <c r="O800" s="13"/>
      <c r="P800" s="13"/>
      <c r="Q800" s="13"/>
      <c r="R800" s="13"/>
      <c r="S800" s="4"/>
      <c r="T800" s="4"/>
      <c r="U800" s="4"/>
      <c r="V800" s="4"/>
      <c r="W800" s="4"/>
      <c r="X800" s="4"/>
      <c r="Y800" s="4"/>
      <c r="Z800" s="4"/>
    </row>
    <row r="801" spans="1:26" ht="15.75" hidden="1" customHeight="1" x14ac:dyDescent="0.25">
      <c r="A801" s="4"/>
      <c r="B801" s="4"/>
      <c r="C801" s="4"/>
      <c r="D801" s="4"/>
      <c r="E801" s="4"/>
      <c r="F801" s="4"/>
      <c r="G801" s="4"/>
      <c r="H801" s="4"/>
      <c r="I801" s="4"/>
      <c r="J801" s="4"/>
      <c r="K801" s="4"/>
      <c r="L801" s="4"/>
      <c r="M801" s="4"/>
      <c r="N801" s="4"/>
      <c r="O801" s="13"/>
      <c r="P801" s="13"/>
      <c r="Q801" s="13"/>
      <c r="R801" s="13"/>
      <c r="S801" s="4"/>
      <c r="T801" s="4"/>
      <c r="U801" s="4"/>
      <c r="V801" s="4"/>
      <c r="W801" s="4"/>
      <c r="X801" s="4"/>
      <c r="Y801" s="4"/>
      <c r="Z801" s="4"/>
    </row>
    <row r="802" spans="1:26" ht="15.75" hidden="1" customHeight="1" x14ac:dyDescent="0.25">
      <c r="A802" s="4"/>
      <c r="B802" s="4"/>
      <c r="C802" s="4"/>
      <c r="D802" s="4"/>
      <c r="E802" s="4"/>
      <c r="F802" s="4"/>
      <c r="G802" s="4"/>
      <c r="H802" s="4"/>
      <c r="I802" s="4"/>
      <c r="J802" s="4"/>
      <c r="K802" s="4"/>
      <c r="L802" s="4"/>
      <c r="M802" s="4"/>
      <c r="N802" s="4"/>
      <c r="O802" s="13"/>
      <c r="P802" s="13"/>
      <c r="Q802" s="13"/>
      <c r="R802" s="13"/>
      <c r="S802" s="4"/>
      <c r="T802" s="4"/>
      <c r="U802" s="4"/>
      <c r="V802" s="4"/>
      <c r="W802" s="4"/>
      <c r="X802" s="4"/>
      <c r="Y802" s="4"/>
      <c r="Z802" s="4"/>
    </row>
    <row r="803" spans="1:26" ht="15.75" hidden="1" customHeight="1" x14ac:dyDescent="0.25">
      <c r="A803" s="4"/>
      <c r="B803" s="4"/>
      <c r="C803" s="4"/>
      <c r="D803" s="4"/>
      <c r="E803" s="4"/>
      <c r="F803" s="4"/>
      <c r="G803" s="4"/>
      <c r="H803" s="4"/>
      <c r="I803" s="4"/>
      <c r="J803" s="4"/>
      <c r="K803" s="4"/>
      <c r="L803" s="4"/>
      <c r="M803" s="4"/>
      <c r="N803" s="4"/>
      <c r="O803" s="13"/>
      <c r="P803" s="13"/>
      <c r="Q803" s="13"/>
      <c r="R803" s="13"/>
      <c r="S803" s="4"/>
      <c r="T803" s="4"/>
      <c r="U803" s="4"/>
      <c r="V803" s="4"/>
      <c r="W803" s="4"/>
      <c r="X803" s="4"/>
      <c r="Y803" s="4"/>
      <c r="Z803" s="4"/>
    </row>
    <row r="804" spans="1:26" ht="15.75" hidden="1" customHeight="1" x14ac:dyDescent="0.25">
      <c r="A804" s="4"/>
      <c r="B804" s="4"/>
      <c r="C804" s="4"/>
      <c r="D804" s="4"/>
      <c r="E804" s="4"/>
      <c r="F804" s="4"/>
      <c r="G804" s="4"/>
      <c r="H804" s="4"/>
      <c r="I804" s="4"/>
      <c r="J804" s="4"/>
      <c r="K804" s="4"/>
      <c r="L804" s="4"/>
      <c r="M804" s="4"/>
      <c r="N804" s="4"/>
      <c r="O804" s="13"/>
      <c r="P804" s="13"/>
      <c r="Q804" s="13"/>
      <c r="R804" s="13"/>
      <c r="S804" s="4"/>
      <c r="T804" s="4"/>
      <c r="U804" s="4"/>
      <c r="V804" s="4"/>
      <c r="W804" s="4"/>
      <c r="X804" s="4"/>
      <c r="Y804" s="4"/>
      <c r="Z804" s="4"/>
    </row>
    <row r="805" spans="1:26" ht="15.75" hidden="1" customHeight="1" x14ac:dyDescent="0.25">
      <c r="A805" s="4"/>
      <c r="B805" s="4"/>
      <c r="C805" s="4"/>
      <c r="D805" s="4"/>
      <c r="E805" s="4"/>
      <c r="F805" s="4"/>
      <c r="G805" s="4"/>
      <c r="H805" s="4"/>
      <c r="I805" s="4"/>
      <c r="J805" s="4"/>
      <c r="K805" s="4"/>
      <c r="L805" s="4"/>
      <c r="M805" s="4"/>
      <c r="N805" s="4"/>
      <c r="O805" s="13"/>
      <c r="P805" s="13"/>
      <c r="Q805" s="13"/>
      <c r="R805" s="13"/>
      <c r="S805" s="4"/>
      <c r="T805" s="4"/>
      <c r="U805" s="4"/>
      <c r="V805" s="4"/>
      <c r="W805" s="4"/>
      <c r="X805" s="4"/>
      <c r="Y805" s="4"/>
      <c r="Z805" s="4"/>
    </row>
    <row r="806" spans="1:26" ht="15.75" hidden="1" customHeight="1" x14ac:dyDescent="0.25">
      <c r="A806" s="4"/>
      <c r="B806" s="4"/>
      <c r="C806" s="4"/>
      <c r="D806" s="4"/>
      <c r="E806" s="4"/>
      <c r="F806" s="4"/>
      <c r="G806" s="4"/>
      <c r="H806" s="4"/>
      <c r="I806" s="4"/>
      <c r="J806" s="4"/>
      <c r="K806" s="4"/>
      <c r="L806" s="4"/>
      <c r="M806" s="4"/>
      <c r="N806" s="4"/>
      <c r="O806" s="13"/>
      <c r="P806" s="13"/>
      <c r="Q806" s="13"/>
      <c r="R806" s="13"/>
      <c r="S806" s="4"/>
      <c r="T806" s="4"/>
      <c r="U806" s="4"/>
      <c r="V806" s="4"/>
      <c r="W806" s="4"/>
      <c r="X806" s="4"/>
      <c r="Y806" s="4"/>
      <c r="Z806" s="4"/>
    </row>
    <row r="807" spans="1:26" ht="15.75" hidden="1" customHeight="1" x14ac:dyDescent="0.25">
      <c r="A807" s="4"/>
      <c r="B807" s="4"/>
      <c r="C807" s="4"/>
      <c r="D807" s="4"/>
      <c r="E807" s="4"/>
      <c r="F807" s="4"/>
      <c r="G807" s="4"/>
      <c r="H807" s="4"/>
      <c r="I807" s="4"/>
      <c r="J807" s="4"/>
      <c r="K807" s="4"/>
      <c r="L807" s="4"/>
      <c r="M807" s="4"/>
      <c r="N807" s="4"/>
      <c r="O807" s="13"/>
      <c r="P807" s="13"/>
      <c r="Q807" s="13"/>
      <c r="R807" s="13"/>
      <c r="S807" s="4"/>
      <c r="T807" s="4"/>
      <c r="U807" s="4"/>
      <c r="V807" s="4"/>
      <c r="W807" s="4"/>
      <c r="X807" s="4"/>
      <c r="Y807" s="4"/>
      <c r="Z807" s="4"/>
    </row>
    <row r="808" spans="1:26" ht="15.75" hidden="1" customHeight="1" x14ac:dyDescent="0.25">
      <c r="A808" s="4"/>
      <c r="B808" s="4"/>
      <c r="C808" s="4"/>
      <c r="D808" s="4"/>
      <c r="E808" s="4"/>
      <c r="F808" s="4"/>
      <c r="G808" s="4"/>
      <c r="H808" s="4"/>
      <c r="I808" s="4"/>
      <c r="J808" s="4"/>
      <c r="K808" s="4"/>
      <c r="L808" s="4"/>
      <c r="M808" s="4"/>
      <c r="N808" s="4"/>
      <c r="O808" s="13"/>
      <c r="P808" s="13"/>
      <c r="Q808" s="13"/>
      <c r="R808" s="13"/>
      <c r="S808" s="4"/>
      <c r="T808" s="4"/>
      <c r="U808" s="4"/>
      <c r="V808" s="4"/>
      <c r="W808" s="4"/>
      <c r="X808" s="4"/>
      <c r="Y808" s="4"/>
      <c r="Z808" s="4"/>
    </row>
    <row r="809" spans="1:26" ht="15.75" hidden="1" customHeight="1" x14ac:dyDescent="0.25">
      <c r="A809" s="4"/>
      <c r="B809" s="4"/>
      <c r="C809" s="4"/>
      <c r="D809" s="4"/>
      <c r="E809" s="4"/>
      <c r="F809" s="4"/>
      <c r="G809" s="4"/>
      <c r="H809" s="4"/>
      <c r="I809" s="4"/>
      <c r="J809" s="4"/>
      <c r="K809" s="4"/>
      <c r="L809" s="4"/>
      <c r="M809" s="4"/>
      <c r="N809" s="4"/>
      <c r="O809" s="13"/>
      <c r="P809" s="13"/>
      <c r="Q809" s="13"/>
      <c r="R809" s="13"/>
      <c r="S809" s="4"/>
      <c r="T809" s="4"/>
      <c r="U809" s="4"/>
      <c r="V809" s="4"/>
      <c r="W809" s="4"/>
      <c r="X809" s="4"/>
      <c r="Y809" s="4"/>
      <c r="Z809" s="4"/>
    </row>
    <row r="810" spans="1:26" ht="15.75" hidden="1" customHeight="1" x14ac:dyDescent="0.25">
      <c r="A810" s="4"/>
      <c r="B810" s="4"/>
      <c r="C810" s="4"/>
      <c r="D810" s="4"/>
      <c r="E810" s="4"/>
      <c r="F810" s="4"/>
      <c r="G810" s="4"/>
      <c r="H810" s="4"/>
      <c r="I810" s="4"/>
      <c r="J810" s="4"/>
      <c r="K810" s="4"/>
      <c r="L810" s="4"/>
      <c r="M810" s="4"/>
      <c r="N810" s="4"/>
      <c r="O810" s="13"/>
      <c r="P810" s="13"/>
      <c r="Q810" s="13"/>
      <c r="R810" s="13"/>
      <c r="S810" s="4"/>
      <c r="T810" s="4"/>
      <c r="U810" s="4"/>
      <c r="V810" s="4"/>
      <c r="W810" s="4"/>
      <c r="X810" s="4"/>
      <c r="Y810" s="4"/>
      <c r="Z810" s="4"/>
    </row>
    <row r="811" spans="1:26" ht="15.75" hidden="1" customHeight="1" x14ac:dyDescent="0.25">
      <c r="A811" s="4"/>
      <c r="B811" s="4"/>
      <c r="C811" s="4"/>
      <c r="D811" s="4"/>
      <c r="E811" s="4"/>
      <c r="F811" s="4"/>
      <c r="G811" s="4"/>
      <c r="H811" s="4"/>
      <c r="I811" s="4"/>
      <c r="J811" s="4"/>
      <c r="K811" s="4"/>
      <c r="L811" s="4"/>
      <c r="M811" s="4"/>
      <c r="N811" s="4"/>
      <c r="O811" s="13"/>
      <c r="P811" s="13"/>
      <c r="Q811" s="13"/>
      <c r="R811" s="13"/>
      <c r="S811" s="4"/>
      <c r="T811" s="4"/>
      <c r="U811" s="4"/>
      <c r="V811" s="4"/>
      <c r="W811" s="4"/>
      <c r="X811" s="4"/>
      <c r="Y811" s="4"/>
      <c r="Z811" s="4"/>
    </row>
    <row r="812" spans="1:26" ht="15.75" hidden="1" customHeight="1" x14ac:dyDescent="0.25">
      <c r="A812" s="4"/>
      <c r="B812" s="4"/>
      <c r="C812" s="4"/>
      <c r="D812" s="4"/>
      <c r="E812" s="4"/>
      <c r="F812" s="4"/>
      <c r="G812" s="4"/>
      <c r="H812" s="4"/>
      <c r="I812" s="4"/>
      <c r="J812" s="4"/>
      <c r="K812" s="4"/>
      <c r="L812" s="4"/>
      <c r="M812" s="4"/>
      <c r="N812" s="4"/>
      <c r="O812" s="13"/>
      <c r="P812" s="13"/>
      <c r="Q812" s="13"/>
      <c r="R812" s="13"/>
      <c r="S812" s="4"/>
      <c r="T812" s="4"/>
      <c r="U812" s="4"/>
      <c r="V812" s="4"/>
      <c r="W812" s="4"/>
      <c r="X812" s="4"/>
      <c r="Y812" s="4"/>
      <c r="Z812" s="4"/>
    </row>
    <row r="813" spans="1:26" ht="15.75" hidden="1" customHeight="1" x14ac:dyDescent="0.25">
      <c r="A813" s="4"/>
      <c r="B813" s="4"/>
      <c r="C813" s="4"/>
      <c r="D813" s="4"/>
      <c r="E813" s="4"/>
      <c r="F813" s="4"/>
      <c r="G813" s="4"/>
      <c r="H813" s="4"/>
      <c r="I813" s="4"/>
      <c r="J813" s="4"/>
      <c r="K813" s="4"/>
      <c r="L813" s="4"/>
      <c r="M813" s="4"/>
      <c r="N813" s="4"/>
      <c r="O813" s="13"/>
      <c r="P813" s="13"/>
      <c r="Q813" s="13"/>
      <c r="R813" s="13"/>
      <c r="S813" s="4"/>
      <c r="T813" s="4"/>
      <c r="U813" s="4"/>
      <c r="V813" s="4"/>
      <c r="W813" s="4"/>
      <c r="X813" s="4"/>
      <c r="Y813" s="4"/>
      <c r="Z813" s="4"/>
    </row>
    <row r="814" spans="1:26" ht="15.75" hidden="1" customHeight="1" x14ac:dyDescent="0.25">
      <c r="A814" s="4"/>
      <c r="B814" s="4"/>
      <c r="C814" s="4"/>
      <c r="D814" s="4"/>
      <c r="E814" s="4"/>
      <c r="F814" s="4"/>
      <c r="G814" s="4"/>
      <c r="H814" s="4"/>
      <c r="I814" s="4"/>
      <c r="J814" s="4"/>
      <c r="K814" s="4"/>
      <c r="L814" s="4"/>
      <c r="M814" s="4"/>
      <c r="N814" s="4"/>
      <c r="O814" s="13"/>
      <c r="P814" s="13"/>
      <c r="Q814" s="13"/>
      <c r="R814" s="13"/>
      <c r="S814" s="4"/>
      <c r="T814" s="4"/>
      <c r="U814" s="4"/>
      <c r="V814" s="4"/>
      <c r="W814" s="4"/>
      <c r="X814" s="4"/>
      <c r="Y814" s="4"/>
      <c r="Z814" s="4"/>
    </row>
    <row r="815" spans="1:26" ht="15.75" hidden="1" customHeight="1" x14ac:dyDescent="0.25">
      <c r="A815" s="4"/>
      <c r="B815" s="4"/>
      <c r="C815" s="4"/>
      <c r="D815" s="4"/>
      <c r="E815" s="4"/>
      <c r="F815" s="4"/>
      <c r="G815" s="4"/>
      <c r="H815" s="4"/>
      <c r="I815" s="4"/>
      <c r="J815" s="4"/>
      <c r="K815" s="4"/>
      <c r="L815" s="4"/>
      <c r="M815" s="4"/>
      <c r="N815" s="4"/>
      <c r="O815" s="13"/>
      <c r="P815" s="13"/>
      <c r="Q815" s="13"/>
      <c r="R815" s="13"/>
      <c r="S815" s="4"/>
      <c r="T815" s="4"/>
      <c r="U815" s="4"/>
      <c r="V815" s="4"/>
      <c r="W815" s="4"/>
      <c r="X815" s="4"/>
      <c r="Y815" s="4"/>
      <c r="Z815" s="4"/>
    </row>
    <row r="816" spans="1:26" ht="15.75" hidden="1" customHeight="1" x14ac:dyDescent="0.25">
      <c r="A816" s="4"/>
      <c r="B816" s="4"/>
      <c r="C816" s="4"/>
      <c r="D816" s="4"/>
      <c r="E816" s="4"/>
      <c r="F816" s="4"/>
      <c r="G816" s="4"/>
      <c r="H816" s="4"/>
      <c r="I816" s="4"/>
      <c r="J816" s="4"/>
      <c r="K816" s="4"/>
      <c r="L816" s="4"/>
      <c r="M816" s="4"/>
      <c r="N816" s="4"/>
      <c r="O816" s="13"/>
      <c r="P816" s="13"/>
      <c r="Q816" s="13"/>
      <c r="R816" s="13"/>
      <c r="S816" s="4"/>
      <c r="T816" s="4"/>
      <c r="U816" s="4"/>
      <c r="V816" s="4"/>
      <c r="W816" s="4"/>
      <c r="X816" s="4"/>
      <c r="Y816" s="4"/>
      <c r="Z816" s="4"/>
    </row>
    <row r="817" spans="1:26" ht="15.75" hidden="1" customHeight="1" x14ac:dyDescent="0.25">
      <c r="A817" s="4"/>
      <c r="B817" s="4"/>
      <c r="C817" s="4"/>
      <c r="D817" s="4"/>
      <c r="E817" s="4"/>
      <c r="F817" s="4"/>
      <c r="G817" s="4"/>
      <c r="H817" s="4"/>
      <c r="I817" s="4"/>
      <c r="J817" s="4"/>
      <c r="K817" s="4"/>
      <c r="L817" s="4"/>
      <c r="M817" s="4"/>
      <c r="N817" s="4"/>
      <c r="O817" s="13"/>
      <c r="P817" s="13"/>
      <c r="Q817" s="13"/>
      <c r="R817" s="13"/>
      <c r="S817" s="4"/>
      <c r="T817" s="4"/>
      <c r="U817" s="4"/>
      <c r="V817" s="4"/>
      <c r="W817" s="4"/>
      <c r="X817" s="4"/>
      <c r="Y817" s="4"/>
      <c r="Z817" s="4"/>
    </row>
    <row r="818" spans="1:26" ht="15.75" hidden="1" customHeight="1" x14ac:dyDescent="0.25">
      <c r="A818" s="4"/>
      <c r="B818" s="4"/>
      <c r="C818" s="4"/>
      <c r="D818" s="4"/>
      <c r="E818" s="4"/>
      <c r="F818" s="4"/>
      <c r="G818" s="4"/>
      <c r="H818" s="4"/>
      <c r="I818" s="4"/>
      <c r="J818" s="4"/>
      <c r="K818" s="4"/>
      <c r="L818" s="4"/>
      <c r="M818" s="4"/>
      <c r="N818" s="4"/>
      <c r="O818" s="13"/>
      <c r="P818" s="13"/>
      <c r="Q818" s="13"/>
      <c r="R818" s="13"/>
      <c r="S818" s="4"/>
      <c r="T818" s="4"/>
      <c r="U818" s="4"/>
      <c r="V818" s="4"/>
      <c r="W818" s="4"/>
      <c r="X818" s="4"/>
      <c r="Y818" s="4"/>
      <c r="Z818" s="4"/>
    </row>
    <row r="819" spans="1:26" ht="15.75" hidden="1" customHeight="1" x14ac:dyDescent="0.25">
      <c r="A819" s="4"/>
      <c r="B819" s="4"/>
      <c r="C819" s="4"/>
      <c r="D819" s="4"/>
      <c r="E819" s="4"/>
      <c r="F819" s="4"/>
      <c r="G819" s="4"/>
      <c r="H819" s="4"/>
      <c r="I819" s="4"/>
      <c r="J819" s="4"/>
      <c r="K819" s="4"/>
      <c r="L819" s="4"/>
      <c r="M819" s="4"/>
      <c r="N819" s="4"/>
      <c r="O819" s="13"/>
      <c r="P819" s="13"/>
      <c r="Q819" s="13"/>
      <c r="R819" s="13"/>
      <c r="S819" s="4"/>
      <c r="T819" s="4"/>
      <c r="U819" s="4"/>
      <c r="V819" s="4"/>
      <c r="W819" s="4"/>
      <c r="X819" s="4"/>
      <c r="Y819" s="4"/>
      <c r="Z819" s="4"/>
    </row>
    <row r="820" spans="1:26" ht="15.75" hidden="1" customHeight="1" x14ac:dyDescent="0.25">
      <c r="A820" s="4"/>
      <c r="B820" s="4"/>
      <c r="C820" s="4"/>
      <c r="D820" s="4"/>
      <c r="E820" s="4"/>
      <c r="F820" s="4"/>
      <c r="G820" s="4"/>
      <c r="H820" s="4"/>
      <c r="I820" s="4"/>
      <c r="J820" s="4"/>
      <c r="K820" s="4"/>
      <c r="L820" s="4"/>
      <c r="M820" s="4"/>
      <c r="N820" s="4"/>
      <c r="O820" s="13"/>
      <c r="P820" s="13"/>
      <c r="Q820" s="13"/>
      <c r="R820" s="13"/>
      <c r="S820" s="4"/>
      <c r="T820" s="4"/>
      <c r="U820" s="4"/>
      <c r="V820" s="4"/>
      <c r="W820" s="4"/>
      <c r="X820" s="4"/>
      <c r="Y820" s="4"/>
      <c r="Z820" s="4"/>
    </row>
    <row r="821" spans="1:26" ht="15.75" hidden="1" customHeight="1" x14ac:dyDescent="0.25">
      <c r="A821" s="4"/>
      <c r="B821" s="4"/>
      <c r="C821" s="4"/>
      <c r="D821" s="4"/>
      <c r="E821" s="4"/>
      <c r="F821" s="4"/>
      <c r="G821" s="4"/>
      <c r="H821" s="4"/>
      <c r="I821" s="4"/>
      <c r="J821" s="4"/>
      <c r="K821" s="4"/>
      <c r="L821" s="4"/>
      <c r="M821" s="4"/>
      <c r="N821" s="4"/>
      <c r="O821" s="13"/>
      <c r="P821" s="13"/>
      <c r="Q821" s="13"/>
      <c r="R821" s="13"/>
      <c r="S821" s="4"/>
      <c r="T821" s="4"/>
      <c r="U821" s="4"/>
      <c r="V821" s="4"/>
      <c r="W821" s="4"/>
      <c r="X821" s="4"/>
      <c r="Y821" s="4"/>
      <c r="Z821" s="4"/>
    </row>
    <row r="822" spans="1:26" ht="15.75" hidden="1" customHeight="1" x14ac:dyDescent="0.25">
      <c r="A822" s="4"/>
      <c r="B822" s="4"/>
      <c r="C822" s="4"/>
      <c r="D822" s="4"/>
      <c r="E822" s="4"/>
      <c r="F822" s="4"/>
      <c r="G822" s="4"/>
      <c r="H822" s="4"/>
      <c r="I822" s="4"/>
      <c r="J822" s="4"/>
      <c r="K822" s="4"/>
      <c r="L822" s="4"/>
      <c r="M822" s="4"/>
      <c r="N822" s="4"/>
      <c r="O822" s="13"/>
      <c r="P822" s="13"/>
      <c r="Q822" s="13"/>
      <c r="R822" s="13"/>
      <c r="S822" s="4"/>
      <c r="T822" s="4"/>
      <c r="U822" s="4"/>
      <c r="V822" s="4"/>
      <c r="W822" s="4"/>
      <c r="X822" s="4"/>
      <c r="Y822" s="4"/>
      <c r="Z822" s="4"/>
    </row>
    <row r="823" spans="1:26" ht="15.75" hidden="1" customHeight="1" x14ac:dyDescent="0.25">
      <c r="A823" s="4"/>
      <c r="B823" s="4"/>
      <c r="C823" s="4"/>
      <c r="D823" s="4"/>
      <c r="E823" s="4"/>
      <c r="F823" s="4"/>
      <c r="G823" s="4"/>
      <c r="H823" s="4"/>
      <c r="I823" s="4"/>
      <c r="J823" s="4"/>
      <c r="K823" s="4"/>
      <c r="L823" s="4"/>
      <c r="M823" s="4"/>
      <c r="N823" s="4"/>
      <c r="O823" s="13"/>
      <c r="P823" s="13"/>
      <c r="Q823" s="13"/>
      <c r="R823" s="13"/>
      <c r="S823" s="4"/>
      <c r="T823" s="4"/>
      <c r="U823" s="4"/>
      <c r="V823" s="4"/>
      <c r="W823" s="4"/>
      <c r="X823" s="4"/>
      <c r="Y823" s="4"/>
      <c r="Z823" s="4"/>
    </row>
    <row r="824" spans="1:26" ht="15.75" hidden="1" customHeight="1" x14ac:dyDescent="0.25">
      <c r="A824" s="4"/>
      <c r="B824" s="4"/>
      <c r="C824" s="4"/>
      <c r="D824" s="4"/>
      <c r="E824" s="4"/>
      <c r="F824" s="4"/>
      <c r="G824" s="4"/>
      <c r="H824" s="4"/>
      <c r="I824" s="4"/>
      <c r="J824" s="4"/>
      <c r="K824" s="4"/>
      <c r="L824" s="4"/>
      <c r="M824" s="4"/>
      <c r="N824" s="4"/>
      <c r="O824" s="13"/>
      <c r="P824" s="13"/>
      <c r="Q824" s="13"/>
      <c r="R824" s="13"/>
      <c r="S824" s="4"/>
      <c r="T824" s="4"/>
      <c r="U824" s="4"/>
      <c r="V824" s="4"/>
      <c r="W824" s="4"/>
      <c r="X824" s="4"/>
      <c r="Y824" s="4"/>
      <c r="Z824" s="4"/>
    </row>
    <row r="825" spans="1:26" ht="15.75" hidden="1" customHeight="1" x14ac:dyDescent="0.25">
      <c r="A825" s="4"/>
      <c r="B825" s="4"/>
      <c r="C825" s="4"/>
      <c r="D825" s="4"/>
      <c r="E825" s="4"/>
      <c r="F825" s="4"/>
      <c r="G825" s="4"/>
      <c r="H825" s="4"/>
      <c r="I825" s="4"/>
      <c r="J825" s="4"/>
      <c r="K825" s="4"/>
      <c r="L825" s="4"/>
      <c r="M825" s="4"/>
      <c r="N825" s="4"/>
      <c r="O825" s="13"/>
      <c r="P825" s="13"/>
      <c r="Q825" s="13"/>
      <c r="R825" s="13"/>
      <c r="S825" s="4"/>
      <c r="T825" s="4"/>
      <c r="U825" s="4"/>
      <c r="V825" s="4"/>
      <c r="W825" s="4"/>
      <c r="X825" s="4"/>
      <c r="Y825" s="4"/>
      <c r="Z825" s="4"/>
    </row>
    <row r="826" spans="1:26" ht="15.75" hidden="1" customHeight="1" x14ac:dyDescent="0.25">
      <c r="A826" s="4"/>
      <c r="B826" s="4"/>
      <c r="C826" s="4"/>
      <c r="D826" s="4"/>
      <c r="E826" s="4"/>
      <c r="F826" s="4"/>
      <c r="G826" s="4"/>
      <c r="H826" s="4"/>
      <c r="I826" s="4"/>
      <c r="J826" s="4"/>
      <c r="K826" s="4"/>
      <c r="L826" s="4"/>
      <c r="M826" s="4"/>
      <c r="N826" s="4"/>
      <c r="O826" s="13"/>
      <c r="P826" s="13"/>
      <c r="Q826" s="13"/>
      <c r="R826" s="13"/>
      <c r="S826" s="4"/>
      <c r="T826" s="4"/>
      <c r="U826" s="4"/>
      <c r="V826" s="4"/>
      <c r="W826" s="4"/>
      <c r="X826" s="4"/>
      <c r="Y826" s="4"/>
      <c r="Z826" s="4"/>
    </row>
    <row r="827" spans="1:26" ht="15.75" hidden="1" customHeight="1" x14ac:dyDescent="0.25">
      <c r="A827" s="4"/>
      <c r="B827" s="4"/>
      <c r="C827" s="4"/>
      <c r="D827" s="4"/>
      <c r="E827" s="4"/>
      <c r="F827" s="4"/>
      <c r="G827" s="4"/>
      <c r="H827" s="4"/>
      <c r="I827" s="4"/>
      <c r="J827" s="4"/>
      <c r="K827" s="4"/>
      <c r="L827" s="4"/>
      <c r="M827" s="4"/>
      <c r="N827" s="4"/>
      <c r="O827" s="13"/>
      <c r="P827" s="13"/>
      <c r="Q827" s="13"/>
      <c r="R827" s="13"/>
      <c r="S827" s="4"/>
      <c r="T827" s="4"/>
      <c r="U827" s="4"/>
      <c r="V827" s="4"/>
      <c r="W827" s="4"/>
      <c r="X827" s="4"/>
      <c r="Y827" s="4"/>
      <c r="Z827" s="4"/>
    </row>
    <row r="828" spans="1:26" ht="15.75" hidden="1" customHeight="1" x14ac:dyDescent="0.25">
      <c r="A828" s="4"/>
      <c r="B828" s="4"/>
      <c r="C828" s="4"/>
      <c r="D828" s="4"/>
      <c r="E828" s="4"/>
      <c r="F828" s="4"/>
      <c r="G828" s="4"/>
      <c r="H828" s="4"/>
      <c r="I828" s="4"/>
      <c r="J828" s="4"/>
      <c r="K828" s="4"/>
      <c r="L828" s="4"/>
      <c r="M828" s="4"/>
      <c r="N828" s="4"/>
      <c r="O828" s="13"/>
      <c r="P828" s="13"/>
      <c r="Q828" s="13"/>
      <c r="R828" s="13"/>
      <c r="S828" s="4"/>
      <c r="T828" s="4"/>
      <c r="U828" s="4"/>
      <c r="V828" s="4"/>
      <c r="W828" s="4"/>
      <c r="X828" s="4"/>
      <c r="Y828" s="4"/>
      <c r="Z828" s="4"/>
    </row>
    <row r="829" spans="1:26" ht="15.75" hidden="1" customHeight="1" x14ac:dyDescent="0.25">
      <c r="A829" s="4"/>
      <c r="B829" s="4"/>
      <c r="C829" s="4"/>
      <c r="D829" s="4"/>
      <c r="E829" s="4"/>
      <c r="F829" s="4"/>
      <c r="G829" s="4"/>
      <c r="H829" s="4"/>
      <c r="I829" s="4"/>
      <c r="J829" s="4"/>
      <c r="K829" s="4"/>
      <c r="L829" s="4"/>
      <c r="M829" s="4"/>
      <c r="N829" s="4"/>
      <c r="O829" s="13"/>
      <c r="P829" s="13"/>
      <c r="Q829" s="13"/>
      <c r="R829" s="13"/>
      <c r="S829" s="4"/>
      <c r="T829" s="4"/>
      <c r="U829" s="4"/>
      <c r="V829" s="4"/>
      <c r="W829" s="4"/>
      <c r="X829" s="4"/>
      <c r="Y829" s="4"/>
      <c r="Z829" s="4"/>
    </row>
    <row r="830" spans="1:26" ht="15.75" hidden="1" customHeight="1" x14ac:dyDescent="0.25">
      <c r="A830" s="4"/>
      <c r="B830" s="4"/>
      <c r="C830" s="4"/>
      <c r="D830" s="4"/>
      <c r="E830" s="4"/>
      <c r="F830" s="4"/>
      <c r="G830" s="4"/>
      <c r="H830" s="4"/>
      <c r="I830" s="4"/>
      <c r="J830" s="4"/>
      <c r="K830" s="4"/>
      <c r="L830" s="4"/>
      <c r="M830" s="4"/>
      <c r="N830" s="4"/>
      <c r="O830" s="13"/>
      <c r="P830" s="13"/>
      <c r="Q830" s="13"/>
      <c r="R830" s="13"/>
      <c r="S830" s="4"/>
      <c r="T830" s="4"/>
      <c r="U830" s="4"/>
      <c r="V830" s="4"/>
      <c r="W830" s="4"/>
      <c r="X830" s="4"/>
      <c r="Y830" s="4"/>
      <c r="Z830" s="4"/>
    </row>
    <row r="831" spans="1:26" ht="15.75" hidden="1" customHeight="1" x14ac:dyDescent="0.25">
      <c r="A831" s="4"/>
      <c r="B831" s="4"/>
      <c r="C831" s="4"/>
      <c r="D831" s="4"/>
      <c r="E831" s="4"/>
      <c r="F831" s="4"/>
      <c r="G831" s="4"/>
      <c r="H831" s="4"/>
      <c r="I831" s="4"/>
      <c r="J831" s="4"/>
      <c r="K831" s="4"/>
      <c r="L831" s="4"/>
      <c r="M831" s="4"/>
      <c r="N831" s="4"/>
      <c r="O831" s="13"/>
      <c r="P831" s="13"/>
      <c r="Q831" s="13"/>
      <c r="R831" s="13"/>
      <c r="S831" s="4"/>
      <c r="T831" s="4"/>
      <c r="U831" s="4"/>
      <c r="V831" s="4"/>
      <c r="W831" s="4"/>
      <c r="X831" s="4"/>
      <c r="Y831" s="4"/>
      <c r="Z831" s="4"/>
    </row>
    <row r="832" spans="1:26" ht="15.75" hidden="1" customHeight="1" x14ac:dyDescent="0.25">
      <c r="A832" s="4"/>
      <c r="B832" s="4"/>
      <c r="C832" s="4"/>
      <c r="D832" s="4"/>
      <c r="E832" s="4"/>
      <c r="F832" s="4"/>
      <c r="G832" s="4"/>
      <c r="H832" s="4"/>
      <c r="I832" s="4"/>
      <c r="J832" s="4"/>
      <c r="K832" s="4"/>
      <c r="L832" s="4"/>
      <c r="M832" s="4"/>
      <c r="N832" s="4"/>
      <c r="O832" s="13"/>
      <c r="P832" s="13"/>
      <c r="Q832" s="13"/>
      <c r="R832" s="13"/>
      <c r="S832" s="4"/>
      <c r="T832" s="4"/>
      <c r="U832" s="4"/>
      <c r="V832" s="4"/>
      <c r="W832" s="4"/>
      <c r="X832" s="4"/>
      <c r="Y832" s="4"/>
      <c r="Z832" s="4"/>
    </row>
    <row r="833" spans="1:26" ht="15.75" hidden="1" customHeight="1" x14ac:dyDescent="0.25">
      <c r="A833" s="4"/>
      <c r="B833" s="4"/>
      <c r="C833" s="4"/>
      <c r="D833" s="4"/>
      <c r="E833" s="4"/>
      <c r="F833" s="4"/>
      <c r="G833" s="4"/>
      <c r="H833" s="4"/>
      <c r="I833" s="4"/>
      <c r="J833" s="4"/>
      <c r="K833" s="4"/>
      <c r="L833" s="4"/>
      <c r="M833" s="4"/>
      <c r="N833" s="4"/>
      <c r="O833" s="13"/>
      <c r="P833" s="13"/>
      <c r="Q833" s="13"/>
      <c r="R833" s="13"/>
      <c r="S833" s="4"/>
      <c r="T833" s="4"/>
      <c r="U833" s="4"/>
      <c r="V833" s="4"/>
      <c r="W833" s="4"/>
      <c r="X833" s="4"/>
      <c r="Y833" s="4"/>
      <c r="Z833" s="4"/>
    </row>
    <row r="834" spans="1:26" ht="15.75" hidden="1" customHeight="1" x14ac:dyDescent="0.25">
      <c r="A834" s="4"/>
      <c r="B834" s="4"/>
      <c r="C834" s="4"/>
      <c r="D834" s="4"/>
      <c r="E834" s="4"/>
      <c r="F834" s="4"/>
      <c r="G834" s="4"/>
      <c r="H834" s="4"/>
      <c r="I834" s="4"/>
      <c r="J834" s="4"/>
      <c r="K834" s="4"/>
      <c r="L834" s="4"/>
      <c r="M834" s="4"/>
      <c r="N834" s="4"/>
      <c r="O834" s="13"/>
      <c r="P834" s="13"/>
      <c r="Q834" s="13"/>
      <c r="R834" s="13"/>
      <c r="S834" s="4"/>
      <c r="T834" s="4"/>
      <c r="U834" s="4"/>
      <c r="V834" s="4"/>
      <c r="W834" s="4"/>
      <c r="X834" s="4"/>
      <c r="Y834" s="4"/>
      <c r="Z834" s="4"/>
    </row>
    <row r="835" spans="1:26" ht="15.75" hidden="1" customHeight="1" x14ac:dyDescent="0.25">
      <c r="A835" s="4"/>
      <c r="B835" s="4"/>
      <c r="C835" s="4"/>
      <c r="D835" s="4"/>
      <c r="E835" s="4"/>
      <c r="F835" s="4"/>
      <c r="G835" s="4"/>
      <c r="H835" s="4"/>
      <c r="I835" s="4"/>
      <c r="J835" s="4"/>
      <c r="K835" s="4"/>
      <c r="L835" s="4"/>
      <c r="M835" s="4"/>
      <c r="N835" s="4"/>
      <c r="O835" s="13"/>
      <c r="P835" s="13"/>
      <c r="Q835" s="13"/>
      <c r="R835" s="13"/>
      <c r="S835" s="4"/>
      <c r="T835" s="4"/>
      <c r="U835" s="4"/>
      <c r="V835" s="4"/>
      <c r="W835" s="4"/>
      <c r="X835" s="4"/>
      <c r="Y835" s="4"/>
      <c r="Z835" s="4"/>
    </row>
    <row r="836" spans="1:26" ht="15.75" hidden="1" customHeight="1" x14ac:dyDescent="0.25">
      <c r="A836" s="4"/>
      <c r="B836" s="4"/>
      <c r="C836" s="4"/>
      <c r="D836" s="4"/>
      <c r="E836" s="4"/>
      <c r="F836" s="4"/>
      <c r="G836" s="4"/>
      <c r="H836" s="4"/>
      <c r="I836" s="4"/>
      <c r="J836" s="4"/>
      <c r="K836" s="4"/>
      <c r="L836" s="4"/>
      <c r="M836" s="4"/>
      <c r="N836" s="4"/>
      <c r="O836" s="13"/>
      <c r="P836" s="13"/>
      <c r="Q836" s="13"/>
      <c r="R836" s="13"/>
      <c r="S836" s="4"/>
      <c r="T836" s="4"/>
      <c r="U836" s="4"/>
      <c r="V836" s="4"/>
      <c r="W836" s="4"/>
      <c r="X836" s="4"/>
      <c r="Y836" s="4"/>
      <c r="Z836" s="4"/>
    </row>
    <row r="837" spans="1:26" ht="15.75" hidden="1" customHeight="1" x14ac:dyDescent="0.25">
      <c r="A837" s="4"/>
      <c r="B837" s="4"/>
      <c r="C837" s="4"/>
      <c r="D837" s="4"/>
      <c r="E837" s="4"/>
      <c r="F837" s="4"/>
      <c r="G837" s="4"/>
      <c r="H837" s="4"/>
      <c r="I837" s="4"/>
      <c r="J837" s="4"/>
      <c r="K837" s="4"/>
      <c r="L837" s="4"/>
      <c r="M837" s="4"/>
      <c r="N837" s="4"/>
      <c r="O837" s="13"/>
      <c r="P837" s="13"/>
      <c r="Q837" s="13"/>
      <c r="R837" s="13"/>
      <c r="S837" s="4"/>
      <c r="T837" s="4"/>
      <c r="U837" s="4"/>
      <c r="V837" s="4"/>
      <c r="W837" s="4"/>
      <c r="X837" s="4"/>
      <c r="Y837" s="4"/>
      <c r="Z837" s="4"/>
    </row>
    <row r="838" spans="1:26" ht="15.75" hidden="1" customHeight="1" x14ac:dyDescent="0.25">
      <c r="A838" s="4"/>
      <c r="B838" s="4"/>
      <c r="C838" s="4"/>
      <c r="D838" s="4"/>
      <c r="E838" s="4"/>
      <c r="F838" s="4"/>
      <c r="G838" s="4"/>
      <c r="H838" s="4"/>
      <c r="I838" s="4"/>
      <c r="J838" s="4"/>
      <c r="K838" s="4"/>
      <c r="L838" s="4"/>
      <c r="M838" s="4"/>
      <c r="N838" s="4"/>
      <c r="O838" s="13"/>
      <c r="P838" s="13"/>
      <c r="Q838" s="13"/>
      <c r="R838" s="13"/>
      <c r="S838" s="4"/>
      <c r="T838" s="4"/>
      <c r="U838" s="4"/>
      <c r="V838" s="4"/>
      <c r="W838" s="4"/>
      <c r="X838" s="4"/>
      <c r="Y838" s="4"/>
      <c r="Z838" s="4"/>
    </row>
    <row r="839" spans="1:26" ht="15.75" hidden="1" customHeight="1" x14ac:dyDescent="0.25">
      <c r="A839" s="4"/>
      <c r="B839" s="4"/>
      <c r="C839" s="4"/>
      <c r="D839" s="4"/>
      <c r="E839" s="4"/>
      <c r="F839" s="4"/>
      <c r="G839" s="4"/>
      <c r="H839" s="4"/>
      <c r="I839" s="4"/>
      <c r="J839" s="4"/>
      <c r="K839" s="4"/>
      <c r="L839" s="4"/>
      <c r="M839" s="4"/>
      <c r="N839" s="4"/>
      <c r="O839" s="13"/>
      <c r="P839" s="13"/>
      <c r="Q839" s="13"/>
      <c r="R839" s="13"/>
      <c r="S839" s="4"/>
      <c r="T839" s="4"/>
      <c r="U839" s="4"/>
      <c r="V839" s="4"/>
      <c r="W839" s="4"/>
      <c r="X839" s="4"/>
      <c r="Y839" s="4"/>
      <c r="Z839" s="4"/>
    </row>
    <row r="840" spans="1:26" ht="15.75" hidden="1" customHeight="1" x14ac:dyDescent="0.25">
      <c r="A840" s="4"/>
      <c r="B840" s="4"/>
      <c r="C840" s="4"/>
      <c r="D840" s="4"/>
      <c r="E840" s="4"/>
      <c r="F840" s="4"/>
      <c r="G840" s="4"/>
      <c r="H840" s="4"/>
      <c r="I840" s="4"/>
      <c r="J840" s="4"/>
      <c r="K840" s="4"/>
      <c r="L840" s="4"/>
      <c r="M840" s="4"/>
      <c r="N840" s="4"/>
      <c r="O840" s="13"/>
      <c r="P840" s="13"/>
      <c r="Q840" s="13"/>
      <c r="R840" s="13"/>
      <c r="S840" s="4"/>
      <c r="T840" s="4"/>
      <c r="U840" s="4"/>
      <c r="V840" s="4"/>
      <c r="W840" s="4"/>
      <c r="X840" s="4"/>
      <c r="Y840" s="4"/>
      <c r="Z840" s="4"/>
    </row>
    <row r="841" spans="1:26" ht="15.75" hidden="1" customHeight="1" x14ac:dyDescent="0.25">
      <c r="A841" s="4"/>
      <c r="B841" s="4"/>
      <c r="C841" s="4"/>
      <c r="D841" s="4"/>
      <c r="E841" s="4"/>
      <c r="F841" s="4"/>
      <c r="G841" s="4"/>
      <c r="H841" s="4"/>
      <c r="I841" s="4"/>
      <c r="J841" s="4"/>
      <c r="K841" s="4"/>
      <c r="L841" s="4"/>
      <c r="M841" s="4"/>
      <c r="N841" s="4"/>
      <c r="O841" s="13"/>
      <c r="P841" s="13"/>
      <c r="Q841" s="13"/>
      <c r="R841" s="13"/>
      <c r="S841" s="4"/>
      <c r="T841" s="4"/>
      <c r="U841" s="4"/>
      <c r="V841" s="4"/>
      <c r="W841" s="4"/>
      <c r="X841" s="4"/>
      <c r="Y841" s="4"/>
      <c r="Z841" s="4"/>
    </row>
    <row r="842" spans="1:26" ht="15.75" hidden="1" customHeight="1" x14ac:dyDescent="0.25">
      <c r="A842" s="4"/>
      <c r="B842" s="4"/>
      <c r="C842" s="4"/>
      <c r="D842" s="4"/>
      <c r="E842" s="4"/>
      <c r="F842" s="4"/>
      <c r="G842" s="4"/>
      <c r="H842" s="4"/>
      <c r="I842" s="4"/>
      <c r="J842" s="4"/>
      <c r="K842" s="4"/>
      <c r="L842" s="4"/>
      <c r="M842" s="4"/>
      <c r="N842" s="4"/>
      <c r="O842" s="13"/>
      <c r="P842" s="13"/>
      <c r="Q842" s="13"/>
      <c r="R842" s="13"/>
      <c r="S842" s="4"/>
      <c r="T842" s="4"/>
      <c r="U842" s="4"/>
      <c r="V842" s="4"/>
      <c r="W842" s="4"/>
      <c r="X842" s="4"/>
      <c r="Y842" s="4"/>
      <c r="Z842" s="4"/>
    </row>
    <row r="843" spans="1:26" ht="15.75" hidden="1" customHeight="1" x14ac:dyDescent="0.25">
      <c r="A843" s="4"/>
      <c r="B843" s="4"/>
      <c r="C843" s="4"/>
      <c r="D843" s="4"/>
      <c r="E843" s="4"/>
      <c r="F843" s="4"/>
      <c r="G843" s="4"/>
      <c r="H843" s="4"/>
      <c r="I843" s="4"/>
      <c r="J843" s="4"/>
      <c r="K843" s="4"/>
      <c r="L843" s="4"/>
      <c r="M843" s="4"/>
      <c r="N843" s="4"/>
      <c r="O843" s="13"/>
      <c r="P843" s="13"/>
      <c r="Q843" s="13"/>
      <c r="R843" s="13"/>
      <c r="S843" s="4"/>
      <c r="T843" s="4"/>
      <c r="U843" s="4"/>
      <c r="V843" s="4"/>
      <c r="W843" s="4"/>
      <c r="X843" s="4"/>
      <c r="Y843" s="4"/>
      <c r="Z843" s="4"/>
    </row>
    <row r="844" spans="1:26" ht="15.75" hidden="1" customHeight="1" x14ac:dyDescent="0.25">
      <c r="A844" s="4"/>
      <c r="B844" s="4"/>
      <c r="C844" s="4"/>
      <c r="D844" s="4"/>
      <c r="E844" s="4"/>
      <c r="F844" s="4"/>
      <c r="G844" s="4"/>
      <c r="H844" s="4"/>
      <c r="I844" s="4"/>
      <c r="J844" s="4"/>
      <c r="K844" s="4"/>
      <c r="L844" s="4"/>
      <c r="M844" s="4"/>
      <c r="N844" s="4"/>
      <c r="O844" s="13"/>
      <c r="P844" s="13"/>
      <c r="Q844" s="13"/>
      <c r="R844" s="13"/>
      <c r="S844" s="4"/>
      <c r="T844" s="4"/>
      <c r="U844" s="4"/>
      <c r="V844" s="4"/>
      <c r="W844" s="4"/>
      <c r="X844" s="4"/>
      <c r="Y844" s="4"/>
      <c r="Z844" s="4"/>
    </row>
    <row r="845" spans="1:26" ht="15.75" hidden="1" customHeight="1" x14ac:dyDescent="0.25">
      <c r="A845" s="4"/>
      <c r="B845" s="4"/>
      <c r="C845" s="4"/>
      <c r="D845" s="4"/>
      <c r="E845" s="4"/>
      <c r="F845" s="4"/>
      <c r="G845" s="4"/>
      <c r="H845" s="4"/>
      <c r="I845" s="4"/>
      <c r="J845" s="4"/>
      <c r="K845" s="4"/>
      <c r="L845" s="4"/>
      <c r="M845" s="4"/>
      <c r="N845" s="4"/>
      <c r="O845" s="13"/>
      <c r="P845" s="13"/>
      <c r="Q845" s="13"/>
      <c r="R845" s="13"/>
      <c r="S845" s="4"/>
      <c r="T845" s="4"/>
      <c r="U845" s="4"/>
      <c r="V845" s="4"/>
      <c r="W845" s="4"/>
      <c r="X845" s="4"/>
      <c r="Y845" s="4"/>
      <c r="Z845" s="4"/>
    </row>
    <row r="846" spans="1:26" ht="15.75" hidden="1" customHeight="1" x14ac:dyDescent="0.25">
      <c r="A846" s="4"/>
      <c r="B846" s="4"/>
      <c r="C846" s="4"/>
      <c r="D846" s="4"/>
      <c r="E846" s="4"/>
      <c r="F846" s="4"/>
      <c r="G846" s="4"/>
      <c r="H846" s="4"/>
      <c r="I846" s="4"/>
      <c r="J846" s="4"/>
      <c r="K846" s="4"/>
      <c r="L846" s="4"/>
      <c r="M846" s="4"/>
      <c r="N846" s="4"/>
      <c r="O846" s="13"/>
      <c r="P846" s="13"/>
      <c r="Q846" s="13"/>
      <c r="R846" s="13"/>
      <c r="S846" s="4"/>
      <c r="T846" s="4"/>
      <c r="U846" s="4"/>
      <c r="V846" s="4"/>
      <c r="W846" s="4"/>
      <c r="X846" s="4"/>
      <c r="Y846" s="4"/>
      <c r="Z846" s="4"/>
    </row>
    <row r="847" spans="1:26" ht="15.75" hidden="1" customHeight="1" x14ac:dyDescent="0.25">
      <c r="A847" s="4"/>
      <c r="B847" s="4"/>
      <c r="C847" s="4"/>
      <c r="D847" s="4"/>
      <c r="E847" s="4"/>
      <c r="F847" s="4"/>
      <c r="G847" s="4"/>
      <c r="H847" s="4"/>
      <c r="I847" s="4"/>
      <c r="J847" s="4"/>
      <c r="K847" s="4"/>
      <c r="L847" s="4"/>
      <c r="M847" s="4"/>
      <c r="N847" s="4"/>
      <c r="O847" s="13"/>
      <c r="P847" s="13"/>
      <c r="Q847" s="13"/>
      <c r="R847" s="13"/>
      <c r="S847" s="4"/>
      <c r="T847" s="4"/>
      <c r="U847" s="4"/>
      <c r="V847" s="4"/>
      <c r="W847" s="4"/>
      <c r="X847" s="4"/>
      <c r="Y847" s="4"/>
      <c r="Z847" s="4"/>
    </row>
    <row r="848" spans="1:26" ht="15.75" hidden="1" customHeight="1" x14ac:dyDescent="0.25">
      <c r="A848" s="4"/>
      <c r="B848" s="4"/>
      <c r="C848" s="4"/>
      <c r="D848" s="4"/>
      <c r="E848" s="4"/>
      <c r="F848" s="4"/>
      <c r="G848" s="4"/>
      <c r="H848" s="4"/>
      <c r="I848" s="4"/>
      <c r="J848" s="4"/>
      <c r="K848" s="4"/>
      <c r="L848" s="4"/>
      <c r="M848" s="4"/>
      <c r="N848" s="4"/>
      <c r="O848" s="13"/>
      <c r="P848" s="13"/>
      <c r="Q848" s="13"/>
      <c r="R848" s="13"/>
      <c r="S848" s="4"/>
      <c r="T848" s="4"/>
      <c r="U848" s="4"/>
      <c r="V848" s="4"/>
      <c r="W848" s="4"/>
      <c r="X848" s="4"/>
      <c r="Y848" s="4"/>
      <c r="Z848" s="4"/>
    </row>
    <row r="849" spans="1:26" ht="15.75" hidden="1" customHeight="1" x14ac:dyDescent="0.25">
      <c r="A849" s="4"/>
      <c r="B849" s="4"/>
      <c r="C849" s="4"/>
      <c r="D849" s="4"/>
      <c r="E849" s="4"/>
      <c r="F849" s="4"/>
      <c r="G849" s="4"/>
      <c r="H849" s="4"/>
      <c r="I849" s="4"/>
      <c r="J849" s="4"/>
      <c r="K849" s="4"/>
      <c r="L849" s="4"/>
      <c r="M849" s="4"/>
      <c r="N849" s="4"/>
      <c r="O849" s="13"/>
      <c r="P849" s="13"/>
      <c r="Q849" s="13"/>
      <c r="R849" s="13"/>
      <c r="S849" s="4"/>
      <c r="T849" s="4"/>
      <c r="U849" s="4"/>
      <c r="V849" s="4"/>
      <c r="W849" s="4"/>
      <c r="X849" s="4"/>
      <c r="Y849" s="4"/>
      <c r="Z849" s="4"/>
    </row>
    <row r="850" spans="1:26" ht="15.75" hidden="1" customHeight="1" x14ac:dyDescent="0.25">
      <c r="A850" s="4"/>
      <c r="B850" s="4"/>
      <c r="C850" s="4"/>
      <c r="D850" s="4"/>
      <c r="E850" s="4"/>
      <c r="F850" s="4"/>
      <c r="G850" s="4"/>
      <c r="H850" s="4"/>
      <c r="I850" s="4"/>
      <c r="J850" s="4"/>
      <c r="K850" s="4"/>
      <c r="L850" s="4"/>
      <c r="M850" s="4"/>
      <c r="N850" s="4"/>
      <c r="O850" s="13"/>
      <c r="P850" s="13"/>
      <c r="Q850" s="13"/>
      <c r="R850" s="13"/>
      <c r="S850" s="4"/>
      <c r="T850" s="4"/>
      <c r="U850" s="4"/>
      <c r="V850" s="4"/>
      <c r="W850" s="4"/>
      <c r="X850" s="4"/>
      <c r="Y850" s="4"/>
      <c r="Z850" s="4"/>
    </row>
    <row r="851" spans="1:26" ht="15.75" hidden="1" customHeight="1" x14ac:dyDescent="0.25">
      <c r="A851" s="4"/>
      <c r="B851" s="4"/>
      <c r="C851" s="4"/>
      <c r="D851" s="4"/>
      <c r="E851" s="4"/>
      <c r="F851" s="4"/>
      <c r="G851" s="4"/>
      <c r="H851" s="4"/>
      <c r="I851" s="4"/>
      <c r="J851" s="4"/>
      <c r="K851" s="4"/>
      <c r="L851" s="4"/>
      <c r="M851" s="4"/>
      <c r="N851" s="4"/>
      <c r="O851" s="13"/>
      <c r="P851" s="13"/>
      <c r="Q851" s="13"/>
      <c r="R851" s="13"/>
      <c r="S851" s="4"/>
      <c r="T851" s="4"/>
      <c r="U851" s="4"/>
      <c r="V851" s="4"/>
      <c r="W851" s="4"/>
      <c r="X851" s="4"/>
      <c r="Y851" s="4"/>
      <c r="Z851" s="4"/>
    </row>
    <row r="852" spans="1:26" ht="15.75" hidden="1" customHeight="1" x14ac:dyDescent="0.25">
      <c r="A852" s="4"/>
      <c r="B852" s="4"/>
      <c r="C852" s="4"/>
      <c r="D852" s="4"/>
      <c r="E852" s="4"/>
      <c r="F852" s="4"/>
      <c r="G852" s="4"/>
      <c r="H852" s="4"/>
      <c r="I852" s="4"/>
      <c r="J852" s="4"/>
      <c r="K852" s="4"/>
      <c r="L852" s="4"/>
      <c r="M852" s="4"/>
      <c r="N852" s="4"/>
      <c r="O852" s="13"/>
      <c r="P852" s="13"/>
      <c r="Q852" s="13"/>
      <c r="R852" s="13"/>
      <c r="S852" s="4"/>
      <c r="T852" s="4"/>
      <c r="U852" s="4"/>
      <c r="V852" s="4"/>
      <c r="W852" s="4"/>
      <c r="X852" s="4"/>
      <c r="Y852" s="4"/>
      <c r="Z852" s="4"/>
    </row>
    <row r="853" spans="1:26" ht="15.75" hidden="1" customHeight="1" x14ac:dyDescent="0.25">
      <c r="A853" s="4"/>
      <c r="B853" s="4"/>
      <c r="C853" s="4"/>
      <c r="D853" s="4"/>
      <c r="E853" s="4"/>
      <c r="F853" s="4"/>
      <c r="G853" s="4"/>
      <c r="H853" s="4"/>
      <c r="I853" s="4"/>
      <c r="J853" s="4"/>
      <c r="K853" s="4"/>
      <c r="L853" s="4"/>
      <c r="M853" s="4"/>
      <c r="N853" s="4"/>
      <c r="O853" s="13"/>
      <c r="P853" s="13"/>
      <c r="Q853" s="13"/>
      <c r="R853" s="13"/>
      <c r="S853" s="4"/>
      <c r="T853" s="4"/>
      <c r="U853" s="4"/>
      <c r="V853" s="4"/>
      <c r="W853" s="4"/>
      <c r="X853" s="4"/>
      <c r="Y853" s="4"/>
      <c r="Z853" s="4"/>
    </row>
    <row r="854" spans="1:26" ht="15.75" hidden="1" customHeight="1" x14ac:dyDescent="0.25">
      <c r="A854" s="4"/>
      <c r="B854" s="4"/>
      <c r="C854" s="4"/>
      <c r="D854" s="4"/>
      <c r="E854" s="4"/>
      <c r="F854" s="4"/>
      <c r="G854" s="4"/>
      <c r="H854" s="4"/>
      <c r="I854" s="4"/>
      <c r="J854" s="4"/>
      <c r="K854" s="4"/>
      <c r="L854" s="4"/>
      <c r="M854" s="4"/>
      <c r="N854" s="4"/>
      <c r="O854" s="13"/>
      <c r="P854" s="13"/>
      <c r="Q854" s="13"/>
      <c r="R854" s="13"/>
      <c r="S854" s="4"/>
      <c r="T854" s="4"/>
      <c r="U854" s="4"/>
      <c r="V854" s="4"/>
      <c r="W854" s="4"/>
      <c r="X854" s="4"/>
      <c r="Y854" s="4"/>
      <c r="Z854" s="4"/>
    </row>
    <row r="855" spans="1:26" ht="15.75" hidden="1" customHeight="1" x14ac:dyDescent="0.25">
      <c r="A855" s="4"/>
      <c r="B855" s="4"/>
      <c r="C855" s="4"/>
      <c r="D855" s="4"/>
      <c r="E855" s="4"/>
      <c r="F855" s="4"/>
      <c r="G855" s="4"/>
      <c r="H855" s="4"/>
      <c r="I855" s="4"/>
      <c r="J855" s="4"/>
      <c r="K855" s="4"/>
      <c r="L855" s="4"/>
      <c r="M855" s="4"/>
      <c r="N855" s="4"/>
      <c r="O855" s="13"/>
      <c r="P855" s="13"/>
      <c r="Q855" s="13"/>
      <c r="R855" s="13"/>
      <c r="S855" s="4"/>
      <c r="T855" s="4"/>
      <c r="U855" s="4"/>
      <c r="V855" s="4"/>
      <c r="W855" s="4"/>
      <c r="X855" s="4"/>
      <c r="Y855" s="4"/>
      <c r="Z855" s="4"/>
    </row>
    <row r="856" spans="1:26" ht="15.75" hidden="1" customHeight="1" x14ac:dyDescent="0.25">
      <c r="A856" s="4"/>
      <c r="B856" s="4"/>
      <c r="C856" s="4"/>
      <c r="D856" s="4"/>
      <c r="E856" s="4"/>
      <c r="F856" s="4"/>
      <c r="G856" s="4"/>
      <c r="H856" s="4"/>
      <c r="I856" s="4"/>
      <c r="J856" s="4"/>
      <c r="K856" s="4"/>
      <c r="L856" s="4"/>
      <c r="M856" s="4"/>
      <c r="N856" s="4"/>
      <c r="O856" s="13"/>
      <c r="P856" s="13"/>
      <c r="Q856" s="13"/>
      <c r="R856" s="13"/>
      <c r="S856" s="4"/>
      <c r="T856" s="4"/>
      <c r="U856" s="4"/>
      <c r="V856" s="4"/>
      <c r="W856" s="4"/>
      <c r="X856" s="4"/>
      <c r="Y856" s="4"/>
      <c r="Z856" s="4"/>
    </row>
    <row r="857" spans="1:26" ht="15.75" hidden="1" customHeight="1" x14ac:dyDescent="0.25">
      <c r="A857" s="4"/>
      <c r="B857" s="4"/>
      <c r="C857" s="4"/>
      <c r="D857" s="4"/>
      <c r="E857" s="4"/>
      <c r="F857" s="4"/>
      <c r="G857" s="4"/>
      <c r="H857" s="4"/>
      <c r="I857" s="4"/>
      <c r="J857" s="4"/>
      <c r="K857" s="4"/>
      <c r="L857" s="4"/>
      <c r="M857" s="4"/>
      <c r="N857" s="4"/>
      <c r="O857" s="13"/>
      <c r="P857" s="13"/>
      <c r="Q857" s="13"/>
      <c r="R857" s="13"/>
      <c r="S857" s="4"/>
      <c r="T857" s="4"/>
      <c r="U857" s="4"/>
      <c r="V857" s="4"/>
      <c r="W857" s="4"/>
      <c r="X857" s="4"/>
      <c r="Y857" s="4"/>
      <c r="Z857" s="4"/>
    </row>
    <row r="858" spans="1:26" ht="15.75" hidden="1" customHeight="1" x14ac:dyDescent="0.25">
      <c r="A858" s="4"/>
      <c r="B858" s="4"/>
      <c r="C858" s="4"/>
      <c r="D858" s="4"/>
      <c r="E858" s="4"/>
      <c r="F858" s="4"/>
      <c r="G858" s="4"/>
      <c r="H858" s="4"/>
      <c r="I858" s="4"/>
      <c r="J858" s="4"/>
      <c r="K858" s="4"/>
      <c r="L858" s="4"/>
      <c r="M858" s="4"/>
      <c r="N858" s="4"/>
      <c r="O858" s="13"/>
      <c r="P858" s="13"/>
      <c r="Q858" s="13"/>
      <c r="R858" s="13"/>
      <c r="S858" s="4"/>
      <c r="T858" s="4"/>
      <c r="U858" s="4"/>
      <c r="V858" s="4"/>
      <c r="W858" s="4"/>
      <c r="X858" s="4"/>
      <c r="Y858" s="4"/>
      <c r="Z858" s="4"/>
    </row>
    <row r="859" spans="1:26" ht="15.75" hidden="1" customHeight="1" x14ac:dyDescent="0.25">
      <c r="A859" s="4"/>
      <c r="B859" s="4"/>
      <c r="C859" s="4"/>
      <c r="D859" s="4"/>
      <c r="E859" s="4"/>
      <c r="F859" s="4"/>
      <c r="G859" s="4"/>
      <c r="H859" s="4"/>
      <c r="I859" s="4"/>
      <c r="J859" s="4"/>
      <c r="K859" s="4"/>
      <c r="L859" s="4"/>
      <c r="M859" s="4"/>
      <c r="N859" s="4"/>
      <c r="O859" s="13"/>
      <c r="P859" s="13"/>
      <c r="Q859" s="13"/>
      <c r="R859" s="13"/>
      <c r="S859" s="4"/>
      <c r="T859" s="4"/>
      <c r="U859" s="4"/>
      <c r="V859" s="4"/>
      <c r="W859" s="4"/>
      <c r="X859" s="4"/>
      <c r="Y859" s="4"/>
      <c r="Z859" s="4"/>
    </row>
    <row r="860" spans="1:26" ht="15.75" hidden="1" customHeight="1" x14ac:dyDescent="0.25">
      <c r="A860" s="4"/>
      <c r="B860" s="4"/>
      <c r="C860" s="4"/>
      <c r="D860" s="4"/>
      <c r="E860" s="4"/>
      <c r="F860" s="4"/>
      <c r="G860" s="4"/>
      <c r="H860" s="4"/>
      <c r="I860" s="4"/>
      <c r="J860" s="4"/>
      <c r="K860" s="4"/>
      <c r="L860" s="4"/>
      <c r="M860" s="4"/>
      <c r="N860" s="4"/>
      <c r="O860" s="13"/>
      <c r="P860" s="13"/>
      <c r="Q860" s="13"/>
      <c r="R860" s="13"/>
      <c r="S860" s="4"/>
      <c r="T860" s="4"/>
      <c r="U860" s="4"/>
      <c r="V860" s="4"/>
      <c r="W860" s="4"/>
      <c r="X860" s="4"/>
      <c r="Y860" s="4"/>
      <c r="Z860" s="4"/>
    </row>
    <row r="861" spans="1:26" ht="15.75" hidden="1" customHeight="1" x14ac:dyDescent="0.25">
      <c r="A861" s="4"/>
      <c r="B861" s="4"/>
      <c r="C861" s="4"/>
      <c r="D861" s="4"/>
      <c r="E861" s="4"/>
      <c r="F861" s="4"/>
      <c r="G861" s="4"/>
      <c r="H861" s="4"/>
      <c r="I861" s="4"/>
      <c r="J861" s="4"/>
      <c r="K861" s="4"/>
      <c r="L861" s="4"/>
      <c r="M861" s="4"/>
      <c r="N861" s="4"/>
      <c r="O861" s="13"/>
      <c r="P861" s="13"/>
      <c r="Q861" s="13"/>
      <c r="R861" s="13"/>
      <c r="S861" s="4"/>
      <c r="T861" s="4"/>
      <c r="U861" s="4"/>
      <c r="V861" s="4"/>
      <c r="W861" s="4"/>
      <c r="X861" s="4"/>
      <c r="Y861" s="4"/>
      <c r="Z861" s="4"/>
    </row>
    <row r="862" spans="1:26" ht="15.75" hidden="1" customHeight="1" x14ac:dyDescent="0.25">
      <c r="A862" s="4"/>
      <c r="B862" s="4"/>
      <c r="C862" s="4"/>
      <c r="D862" s="4"/>
      <c r="E862" s="4"/>
      <c r="F862" s="4"/>
      <c r="G862" s="4"/>
      <c r="H862" s="4"/>
      <c r="I862" s="4"/>
      <c r="J862" s="4"/>
      <c r="K862" s="4"/>
      <c r="L862" s="4"/>
      <c r="M862" s="4"/>
      <c r="N862" s="4"/>
      <c r="O862" s="13"/>
      <c r="P862" s="13"/>
      <c r="Q862" s="13"/>
      <c r="R862" s="13"/>
      <c r="S862" s="4"/>
      <c r="T862" s="4"/>
      <c r="U862" s="4"/>
      <c r="V862" s="4"/>
      <c r="W862" s="4"/>
      <c r="X862" s="4"/>
      <c r="Y862" s="4"/>
      <c r="Z862" s="4"/>
    </row>
    <row r="863" spans="1:26" ht="15.75" hidden="1" customHeight="1" x14ac:dyDescent="0.25">
      <c r="A863" s="4"/>
      <c r="B863" s="4"/>
      <c r="C863" s="4"/>
      <c r="D863" s="4"/>
      <c r="E863" s="4"/>
      <c r="F863" s="4"/>
      <c r="G863" s="4"/>
      <c r="H863" s="4"/>
      <c r="I863" s="4"/>
      <c r="J863" s="4"/>
      <c r="K863" s="4"/>
      <c r="L863" s="4"/>
      <c r="M863" s="4"/>
      <c r="N863" s="4"/>
      <c r="O863" s="13"/>
      <c r="P863" s="13"/>
      <c r="Q863" s="13"/>
      <c r="R863" s="13"/>
      <c r="S863" s="4"/>
      <c r="T863" s="4"/>
      <c r="U863" s="4"/>
      <c r="V863" s="4"/>
      <c r="W863" s="4"/>
      <c r="X863" s="4"/>
      <c r="Y863" s="4"/>
      <c r="Z863" s="4"/>
    </row>
    <row r="864" spans="1:26" ht="15.75" hidden="1" customHeight="1" x14ac:dyDescent="0.25">
      <c r="A864" s="4"/>
      <c r="B864" s="4"/>
      <c r="C864" s="4"/>
      <c r="D864" s="4"/>
      <c r="E864" s="4"/>
      <c r="F864" s="4"/>
      <c r="G864" s="4"/>
      <c r="H864" s="4"/>
      <c r="I864" s="4"/>
      <c r="J864" s="4"/>
      <c r="K864" s="4"/>
      <c r="L864" s="4"/>
      <c r="M864" s="4"/>
      <c r="N864" s="4"/>
      <c r="O864" s="13"/>
      <c r="P864" s="13"/>
      <c r="Q864" s="13"/>
      <c r="R864" s="13"/>
      <c r="S864" s="4"/>
      <c r="T864" s="4"/>
      <c r="U864" s="4"/>
      <c r="V864" s="4"/>
      <c r="W864" s="4"/>
      <c r="X864" s="4"/>
      <c r="Y864" s="4"/>
      <c r="Z864" s="4"/>
    </row>
    <row r="865" spans="1:26" ht="15.75" hidden="1" customHeight="1" x14ac:dyDescent="0.25">
      <c r="A865" s="4"/>
      <c r="B865" s="4"/>
      <c r="C865" s="4"/>
      <c r="D865" s="4"/>
      <c r="E865" s="4"/>
      <c r="F865" s="4"/>
      <c r="G865" s="4"/>
      <c r="H865" s="4"/>
      <c r="I865" s="4"/>
      <c r="J865" s="4"/>
      <c r="K865" s="4"/>
      <c r="L865" s="4"/>
      <c r="M865" s="4"/>
      <c r="N865" s="4"/>
      <c r="O865" s="13"/>
      <c r="P865" s="13"/>
      <c r="Q865" s="13"/>
      <c r="R865" s="13"/>
      <c r="S865" s="4"/>
      <c r="T865" s="4"/>
      <c r="U865" s="4"/>
      <c r="V865" s="4"/>
      <c r="W865" s="4"/>
      <c r="X865" s="4"/>
      <c r="Y865" s="4"/>
      <c r="Z865" s="4"/>
    </row>
    <row r="866" spans="1:26" ht="15.75" hidden="1" customHeight="1" x14ac:dyDescent="0.25">
      <c r="A866" s="4"/>
      <c r="B866" s="4"/>
      <c r="C866" s="4"/>
      <c r="D866" s="4"/>
      <c r="E866" s="4"/>
      <c r="F866" s="4"/>
      <c r="G866" s="4"/>
      <c r="H866" s="4"/>
      <c r="I866" s="4"/>
      <c r="J866" s="4"/>
      <c r="K866" s="4"/>
      <c r="L866" s="4"/>
      <c r="M866" s="4"/>
      <c r="N866" s="4"/>
      <c r="O866" s="13"/>
      <c r="P866" s="13"/>
      <c r="Q866" s="13"/>
      <c r="R866" s="13"/>
      <c r="S866" s="4"/>
      <c r="T866" s="4"/>
      <c r="U866" s="4"/>
      <c r="V866" s="4"/>
      <c r="W866" s="4"/>
      <c r="X866" s="4"/>
      <c r="Y866" s="4"/>
      <c r="Z866" s="4"/>
    </row>
    <row r="867" spans="1:26" ht="15.75" hidden="1" customHeight="1" x14ac:dyDescent="0.25">
      <c r="A867" s="4"/>
      <c r="B867" s="4"/>
      <c r="C867" s="4"/>
      <c r="D867" s="4"/>
      <c r="E867" s="4"/>
      <c r="F867" s="4"/>
      <c r="G867" s="4"/>
      <c r="H867" s="4"/>
      <c r="I867" s="4"/>
      <c r="J867" s="4"/>
      <c r="K867" s="4"/>
      <c r="L867" s="4"/>
      <c r="M867" s="4"/>
      <c r="N867" s="4"/>
      <c r="O867" s="13"/>
      <c r="P867" s="13"/>
      <c r="Q867" s="13"/>
      <c r="R867" s="13"/>
      <c r="S867" s="4"/>
      <c r="T867" s="4"/>
      <c r="U867" s="4"/>
      <c r="V867" s="4"/>
      <c r="W867" s="4"/>
      <c r="X867" s="4"/>
      <c r="Y867" s="4"/>
      <c r="Z867" s="4"/>
    </row>
    <row r="868" spans="1:26" ht="15.75" hidden="1" customHeight="1" x14ac:dyDescent="0.25">
      <c r="A868" s="4"/>
      <c r="B868" s="4"/>
      <c r="C868" s="4"/>
      <c r="D868" s="4"/>
      <c r="E868" s="4"/>
      <c r="F868" s="4"/>
      <c r="G868" s="4"/>
      <c r="H868" s="4"/>
      <c r="I868" s="4"/>
      <c r="J868" s="4"/>
      <c r="K868" s="4"/>
      <c r="L868" s="4"/>
      <c r="M868" s="4"/>
      <c r="N868" s="4"/>
      <c r="O868" s="13"/>
      <c r="P868" s="13"/>
      <c r="Q868" s="13"/>
      <c r="R868" s="13"/>
      <c r="S868" s="4"/>
      <c r="T868" s="4"/>
      <c r="U868" s="4"/>
      <c r="V868" s="4"/>
      <c r="W868" s="4"/>
      <c r="X868" s="4"/>
      <c r="Y868" s="4"/>
      <c r="Z868" s="4"/>
    </row>
    <row r="869" spans="1:26" ht="15.75" hidden="1" customHeight="1" x14ac:dyDescent="0.25">
      <c r="A869" s="4"/>
      <c r="B869" s="4"/>
      <c r="C869" s="4"/>
      <c r="D869" s="4"/>
      <c r="E869" s="4"/>
      <c r="F869" s="4"/>
      <c r="G869" s="4"/>
      <c r="H869" s="4"/>
      <c r="I869" s="4"/>
      <c r="J869" s="4"/>
      <c r="K869" s="4"/>
      <c r="L869" s="4"/>
      <c r="M869" s="4"/>
      <c r="N869" s="4"/>
      <c r="O869" s="13"/>
      <c r="P869" s="13"/>
      <c r="Q869" s="13"/>
      <c r="R869" s="13"/>
      <c r="S869" s="4"/>
      <c r="T869" s="4"/>
      <c r="U869" s="4"/>
      <c r="V869" s="4"/>
      <c r="W869" s="4"/>
      <c r="X869" s="4"/>
      <c r="Y869" s="4"/>
      <c r="Z869" s="4"/>
    </row>
    <row r="870" spans="1:26" ht="15.75" hidden="1" customHeight="1" x14ac:dyDescent="0.25">
      <c r="A870" s="4"/>
      <c r="B870" s="4"/>
      <c r="C870" s="4"/>
      <c r="D870" s="4"/>
      <c r="E870" s="4"/>
      <c r="F870" s="4"/>
      <c r="G870" s="4"/>
      <c r="H870" s="4"/>
      <c r="I870" s="4"/>
      <c r="J870" s="4"/>
      <c r="K870" s="4"/>
      <c r="L870" s="4"/>
      <c r="M870" s="4"/>
      <c r="N870" s="4"/>
      <c r="O870" s="13"/>
      <c r="P870" s="13"/>
      <c r="Q870" s="13"/>
      <c r="R870" s="13"/>
      <c r="S870" s="4"/>
      <c r="T870" s="4"/>
      <c r="U870" s="4"/>
      <c r="V870" s="4"/>
      <c r="W870" s="4"/>
      <c r="X870" s="4"/>
      <c r="Y870" s="4"/>
      <c r="Z870" s="4"/>
    </row>
    <row r="871" spans="1:26" ht="15.75" hidden="1" customHeight="1" x14ac:dyDescent="0.25">
      <c r="A871" s="4"/>
      <c r="B871" s="4"/>
      <c r="C871" s="4"/>
      <c r="D871" s="4"/>
      <c r="E871" s="4"/>
      <c r="F871" s="4"/>
      <c r="G871" s="4"/>
      <c r="H871" s="4"/>
      <c r="I871" s="4"/>
      <c r="J871" s="4"/>
      <c r="K871" s="4"/>
      <c r="L871" s="4"/>
      <c r="M871" s="4"/>
      <c r="N871" s="4"/>
      <c r="O871" s="13"/>
      <c r="P871" s="13"/>
      <c r="Q871" s="13"/>
      <c r="R871" s="13"/>
      <c r="S871" s="4"/>
      <c r="T871" s="4"/>
      <c r="U871" s="4"/>
      <c r="V871" s="4"/>
      <c r="W871" s="4"/>
      <c r="X871" s="4"/>
      <c r="Y871" s="4"/>
      <c r="Z871" s="4"/>
    </row>
    <row r="872" spans="1:26" ht="15.75" hidden="1" customHeight="1" x14ac:dyDescent="0.25">
      <c r="A872" s="4"/>
      <c r="B872" s="4"/>
      <c r="C872" s="4"/>
      <c r="D872" s="4"/>
      <c r="E872" s="4"/>
      <c r="F872" s="4"/>
      <c r="G872" s="4"/>
      <c r="H872" s="4"/>
      <c r="I872" s="4"/>
      <c r="J872" s="4"/>
      <c r="K872" s="4"/>
      <c r="L872" s="4"/>
      <c r="M872" s="4"/>
      <c r="N872" s="4"/>
      <c r="O872" s="13"/>
      <c r="P872" s="13"/>
      <c r="Q872" s="13"/>
      <c r="R872" s="13"/>
      <c r="S872" s="4"/>
      <c r="T872" s="4"/>
      <c r="U872" s="4"/>
      <c r="V872" s="4"/>
      <c r="W872" s="4"/>
      <c r="X872" s="4"/>
      <c r="Y872" s="4"/>
      <c r="Z872" s="4"/>
    </row>
    <row r="873" spans="1:26" ht="15.75" hidden="1" customHeight="1" x14ac:dyDescent="0.25">
      <c r="A873" s="4"/>
      <c r="B873" s="4"/>
      <c r="C873" s="4"/>
      <c r="D873" s="4"/>
      <c r="E873" s="4"/>
      <c r="F873" s="4"/>
      <c r="G873" s="4"/>
      <c r="H873" s="4"/>
      <c r="I873" s="4"/>
      <c r="J873" s="4"/>
      <c r="K873" s="4"/>
      <c r="L873" s="4"/>
      <c r="M873" s="4"/>
      <c r="N873" s="4"/>
      <c r="O873" s="13"/>
      <c r="P873" s="13"/>
      <c r="Q873" s="13"/>
      <c r="R873" s="13"/>
      <c r="S873" s="4"/>
      <c r="T873" s="4"/>
      <c r="U873" s="4"/>
      <c r="V873" s="4"/>
      <c r="W873" s="4"/>
      <c r="X873" s="4"/>
      <c r="Y873" s="4"/>
      <c r="Z873" s="4"/>
    </row>
    <row r="874" spans="1:26" ht="15.75" hidden="1" customHeight="1" x14ac:dyDescent="0.25">
      <c r="A874" s="4"/>
      <c r="B874" s="4"/>
      <c r="C874" s="4"/>
      <c r="D874" s="4"/>
      <c r="E874" s="4"/>
      <c r="F874" s="4"/>
      <c r="G874" s="4"/>
      <c r="H874" s="4"/>
      <c r="I874" s="4"/>
      <c r="J874" s="4"/>
      <c r="K874" s="4"/>
      <c r="L874" s="4"/>
      <c r="M874" s="4"/>
      <c r="N874" s="4"/>
      <c r="O874" s="13"/>
      <c r="P874" s="13"/>
      <c r="Q874" s="13"/>
      <c r="R874" s="13"/>
      <c r="S874" s="4"/>
      <c r="T874" s="4"/>
      <c r="U874" s="4"/>
      <c r="V874" s="4"/>
      <c r="W874" s="4"/>
      <c r="X874" s="4"/>
      <c r="Y874" s="4"/>
      <c r="Z874" s="4"/>
    </row>
    <row r="875" spans="1:26" ht="15.75" hidden="1" customHeight="1" x14ac:dyDescent="0.25">
      <c r="A875" s="4"/>
      <c r="B875" s="4"/>
      <c r="C875" s="4"/>
      <c r="D875" s="4"/>
      <c r="E875" s="4"/>
      <c r="F875" s="4"/>
      <c r="G875" s="4"/>
      <c r="H875" s="4"/>
      <c r="I875" s="4"/>
      <c r="J875" s="4"/>
      <c r="K875" s="4"/>
      <c r="L875" s="4"/>
      <c r="M875" s="4"/>
      <c r="N875" s="4"/>
      <c r="O875" s="13"/>
      <c r="P875" s="13"/>
      <c r="Q875" s="13"/>
      <c r="R875" s="13"/>
      <c r="S875" s="4"/>
      <c r="T875" s="4"/>
      <c r="U875" s="4"/>
      <c r="V875" s="4"/>
      <c r="W875" s="4"/>
      <c r="X875" s="4"/>
      <c r="Y875" s="4"/>
      <c r="Z875" s="4"/>
    </row>
    <row r="876" spans="1:26" ht="15.75" hidden="1" customHeight="1" x14ac:dyDescent="0.25">
      <c r="A876" s="4"/>
      <c r="B876" s="4"/>
      <c r="C876" s="4"/>
      <c r="D876" s="4"/>
      <c r="E876" s="4"/>
      <c r="F876" s="4"/>
      <c r="G876" s="4"/>
      <c r="H876" s="4"/>
      <c r="I876" s="4"/>
      <c r="J876" s="4"/>
      <c r="K876" s="4"/>
      <c r="L876" s="4"/>
      <c r="M876" s="4"/>
      <c r="N876" s="4"/>
      <c r="O876" s="13"/>
      <c r="P876" s="13"/>
      <c r="Q876" s="13"/>
      <c r="R876" s="13"/>
      <c r="S876" s="4"/>
      <c r="T876" s="4"/>
      <c r="U876" s="4"/>
      <c r="V876" s="4"/>
      <c r="W876" s="4"/>
      <c r="X876" s="4"/>
      <c r="Y876" s="4"/>
      <c r="Z876" s="4"/>
    </row>
    <row r="877" spans="1:26" ht="15.75" hidden="1" customHeight="1" x14ac:dyDescent="0.25">
      <c r="A877" s="4"/>
      <c r="B877" s="4"/>
      <c r="C877" s="4"/>
      <c r="D877" s="4"/>
      <c r="E877" s="4"/>
      <c r="F877" s="4"/>
      <c r="G877" s="4"/>
      <c r="H877" s="4"/>
      <c r="I877" s="4"/>
      <c r="J877" s="4"/>
      <c r="K877" s="4"/>
      <c r="L877" s="4"/>
      <c r="M877" s="4"/>
      <c r="N877" s="4"/>
      <c r="O877" s="13"/>
      <c r="P877" s="13"/>
      <c r="Q877" s="13"/>
      <c r="R877" s="13"/>
      <c r="S877" s="4"/>
      <c r="T877" s="4"/>
      <c r="U877" s="4"/>
      <c r="V877" s="4"/>
      <c r="W877" s="4"/>
      <c r="X877" s="4"/>
      <c r="Y877" s="4"/>
      <c r="Z877" s="4"/>
    </row>
    <row r="878" spans="1:26" ht="15.75" hidden="1" customHeight="1" x14ac:dyDescent="0.25">
      <c r="A878" s="4"/>
      <c r="B878" s="4"/>
      <c r="C878" s="4"/>
      <c r="D878" s="4"/>
      <c r="E878" s="4"/>
      <c r="F878" s="4"/>
      <c r="G878" s="4"/>
      <c r="H878" s="4"/>
      <c r="I878" s="4"/>
      <c r="J878" s="4"/>
      <c r="K878" s="4"/>
      <c r="L878" s="4"/>
      <c r="M878" s="4"/>
      <c r="N878" s="4"/>
      <c r="O878" s="13"/>
      <c r="P878" s="13"/>
      <c r="Q878" s="13"/>
      <c r="R878" s="13"/>
      <c r="S878" s="4"/>
      <c r="T878" s="4"/>
      <c r="U878" s="4"/>
      <c r="V878" s="4"/>
      <c r="W878" s="4"/>
      <c r="X878" s="4"/>
      <c r="Y878" s="4"/>
      <c r="Z878" s="4"/>
    </row>
    <row r="879" spans="1:26" ht="15.75" hidden="1" customHeight="1" x14ac:dyDescent="0.25">
      <c r="A879" s="4"/>
      <c r="B879" s="4"/>
      <c r="C879" s="4"/>
      <c r="D879" s="4"/>
      <c r="E879" s="4"/>
      <c r="F879" s="4"/>
      <c r="G879" s="4"/>
      <c r="H879" s="4"/>
      <c r="I879" s="4"/>
      <c r="J879" s="4"/>
      <c r="K879" s="4"/>
      <c r="L879" s="4"/>
      <c r="M879" s="4"/>
      <c r="N879" s="4"/>
      <c r="O879" s="13"/>
      <c r="P879" s="13"/>
      <c r="Q879" s="13"/>
      <c r="R879" s="13"/>
      <c r="S879" s="4"/>
      <c r="T879" s="4"/>
      <c r="U879" s="4"/>
      <c r="V879" s="4"/>
      <c r="W879" s="4"/>
      <c r="X879" s="4"/>
      <c r="Y879" s="4"/>
      <c r="Z879" s="4"/>
    </row>
    <row r="880" spans="1:26" ht="15.75" hidden="1" customHeight="1" x14ac:dyDescent="0.25">
      <c r="A880" s="4"/>
      <c r="B880" s="4"/>
      <c r="C880" s="4"/>
      <c r="D880" s="4"/>
      <c r="E880" s="4"/>
      <c r="F880" s="4"/>
      <c r="G880" s="4"/>
      <c r="H880" s="4"/>
      <c r="I880" s="4"/>
      <c r="J880" s="4"/>
      <c r="K880" s="4"/>
      <c r="L880" s="4"/>
      <c r="M880" s="4"/>
      <c r="N880" s="4"/>
      <c r="O880" s="13"/>
      <c r="P880" s="13"/>
      <c r="Q880" s="13"/>
      <c r="R880" s="13"/>
      <c r="S880" s="4"/>
      <c r="T880" s="4"/>
      <c r="U880" s="4"/>
      <c r="V880" s="4"/>
      <c r="W880" s="4"/>
      <c r="X880" s="4"/>
      <c r="Y880" s="4"/>
      <c r="Z880" s="4"/>
    </row>
    <row r="881" spans="1:26" ht="15.75" hidden="1" customHeight="1" x14ac:dyDescent="0.25">
      <c r="A881" s="4"/>
      <c r="B881" s="4"/>
      <c r="C881" s="4"/>
      <c r="D881" s="4"/>
      <c r="E881" s="4"/>
      <c r="F881" s="4"/>
      <c r="G881" s="4"/>
      <c r="H881" s="4"/>
      <c r="I881" s="4"/>
      <c r="J881" s="4"/>
      <c r="K881" s="4"/>
      <c r="L881" s="4"/>
      <c r="M881" s="4"/>
      <c r="N881" s="4"/>
      <c r="O881" s="13"/>
      <c r="P881" s="13"/>
      <c r="Q881" s="13"/>
      <c r="R881" s="13"/>
      <c r="S881" s="4"/>
      <c r="T881" s="4"/>
      <c r="U881" s="4"/>
      <c r="V881" s="4"/>
      <c r="W881" s="4"/>
      <c r="X881" s="4"/>
      <c r="Y881" s="4"/>
      <c r="Z881" s="4"/>
    </row>
    <row r="882" spans="1:26" ht="15.75" hidden="1" customHeight="1" x14ac:dyDescent="0.25">
      <c r="A882" s="4"/>
      <c r="B882" s="4"/>
      <c r="C882" s="4"/>
      <c r="D882" s="4"/>
      <c r="E882" s="4"/>
      <c r="F882" s="4"/>
      <c r="G882" s="4"/>
      <c r="H882" s="4"/>
      <c r="I882" s="4"/>
      <c r="J882" s="4"/>
      <c r="K882" s="4"/>
      <c r="L882" s="4"/>
      <c r="M882" s="4"/>
      <c r="N882" s="4"/>
      <c r="O882" s="13"/>
      <c r="P882" s="13"/>
      <c r="Q882" s="13"/>
      <c r="R882" s="13"/>
      <c r="S882" s="4"/>
      <c r="T882" s="4"/>
      <c r="U882" s="4"/>
      <c r="V882" s="4"/>
      <c r="W882" s="4"/>
      <c r="X882" s="4"/>
      <c r="Y882" s="4"/>
      <c r="Z882" s="4"/>
    </row>
    <row r="883" spans="1:26" ht="15.75" hidden="1" customHeight="1" x14ac:dyDescent="0.25">
      <c r="A883" s="4"/>
      <c r="B883" s="4"/>
      <c r="C883" s="4"/>
      <c r="D883" s="4"/>
      <c r="E883" s="4"/>
      <c r="F883" s="4"/>
      <c r="G883" s="4"/>
      <c r="H883" s="4"/>
      <c r="I883" s="4"/>
      <c r="J883" s="4"/>
      <c r="K883" s="4"/>
      <c r="L883" s="4"/>
      <c r="M883" s="4"/>
      <c r="N883" s="4"/>
      <c r="O883" s="13"/>
      <c r="P883" s="13"/>
      <c r="Q883" s="13"/>
      <c r="R883" s="13"/>
      <c r="S883" s="4"/>
      <c r="T883" s="4"/>
      <c r="U883" s="4"/>
      <c r="V883" s="4"/>
      <c r="W883" s="4"/>
      <c r="X883" s="4"/>
      <c r="Y883" s="4"/>
      <c r="Z883" s="4"/>
    </row>
    <row r="884" spans="1:26" ht="15.75" hidden="1" customHeight="1" x14ac:dyDescent="0.25">
      <c r="A884" s="4"/>
      <c r="B884" s="4"/>
      <c r="C884" s="4"/>
      <c r="D884" s="4"/>
      <c r="E884" s="4"/>
      <c r="F884" s="4"/>
      <c r="G884" s="4"/>
      <c r="H884" s="4"/>
      <c r="I884" s="4"/>
      <c r="J884" s="4"/>
      <c r="K884" s="4"/>
      <c r="L884" s="4"/>
      <c r="M884" s="4"/>
      <c r="N884" s="4"/>
      <c r="O884" s="13"/>
      <c r="P884" s="13"/>
      <c r="Q884" s="13"/>
      <c r="R884" s="13"/>
      <c r="S884" s="4"/>
      <c r="T884" s="4"/>
      <c r="U884" s="4"/>
      <c r="V884" s="4"/>
      <c r="W884" s="4"/>
      <c r="X884" s="4"/>
      <c r="Y884" s="4"/>
      <c r="Z884" s="4"/>
    </row>
    <row r="885" spans="1:26" ht="15.75" hidden="1" customHeight="1" x14ac:dyDescent="0.25">
      <c r="A885" s="4"/>
      <c r="B885" s="4"/>
      <c r="C885" s="4"/>
      <c r="D885" s="4"/>
      <c r="E885" s="4"/>
      <c r="F885" s="4"/>
      <c r="G885" s="4"/>
      <c r="H885" s="4"/>
      <c r="I885" s="4"/>
      <c r="J885" s="4"/>
      <c r="K885" s="4"/>
      <c r="L885" s="4"/>
      <c r="M885" s="4"/>
      <c r="N885" s="4"/>
      <c r="O885" s="13"/>
      <c r="P885" s="13"/>
      <c r="Q885" s="13"/>
      <c r="R885" s="13"/>
      <c r="S885" s="4"/>
      <c r="T885" s="4"/>
      <c r="U885" s="4"/>
      <c r="V885" s="4"/>
      <c r="W885" s="4"/>
      <c r="X885" s="4"/>
      <c r="Y885" s="4"/>
      <c r="Z885" s="4"/>
    </row>
    <row r="886" spans="1:26" ht="15.75" hidden="1" customHeight="1" x14ac:dyDescent="0.25">
      <c r="A886" s="4"/>
      <c r="B886" s="4"/>
      <c r="C886" s="4"/>
      <c r="D886" s="4"/>
      <c r="E886" s="4"/>
      <c r="F886" s="4"/>
      <c r="G886" s="4"/>
      <c r="H886" s="4"/>
      <c r="I886" s="4"/>
      <c r="J886" s="4"/>
      <c r="K886" s="4"/>
      <c r="L886" s="4"/>
      <c r="M886" s="4"/>
      <c r="N886" s="4"/>
      <c r="O886" s="13"/>
      <c r="P886" s="13"/>
      <c r="Q886" s="13"/>
      <c r="R886" s="13"/>
      <c r="S886" s="4"/>
      <c r="T886" s="4"/>
      <c r="U886" s="4"/>
      <c r="V886" s="4"/>
      <c r="W886" s="4"/>
      <c r="X886" s="4"/>
      <c r="Y886" s="4"/>
      <c r="Z886" s="4"/>
    </row>
    <row r="887" spans="1:26" ht="15.75" hidden="1" customHeight="1" x14ac:dyDescent="0.25">
      <c r="A887" s="4"/>
      <c r="B887" s="4"/>
      <c r="C887" s="4"/>
      <c r="D887" s="4"/>
      <c r="E887" s="4"/>
      <c r="F887" s="4"/>
      <c r="G887" s="4"/>
      <c r="H887" s="4"/>
      <c r="I887" s="4"/>
      <c r="J887" s="4"/>
      <c r="K887" s="4"/>
      <c r="L887" s="4"/>
      <c r="M887" s="4"/>
      <c r="N887" s="4"/>
      <c r="O887" s="13"/>
      <c r="P887" s="13"/>
      <c r="Q887" s="13"/>
      <c r="R887" s="13"/>
      <c r="S887" s="4"/>
      <c r="T887" s="4"/>
      <c r="U887" s="4"/>
      <c r="V887" s="4"/>
      <c r="W887" s="4"/>
      <c r="X887" s="4"/>
      <c r="Y887" s="4"/>
      <c r="Z887" s="4"/>
    </row>
    <row r="888" spans="1:26" ht="15.75" hidden="1" customHeight="1" x14ac:dyDescent="0.25">
      <c r="A888" s="4"/>
      <c r="B888" s="4"/>
      <c r="C888" s="4"/>
      <c r="D888" s="4"/>
      <c r="E888" s="4"/>
      <c r="F888" s="4"/>
      <c r="G888" s="4"/>
      <c r="H888" s="4"/>
      <c r="I888" s="4"/>
      <c r="J888" s="4"/>
      <c r="K888" s="4"/>
      <c r="L888" s="4"/>
      <c r="M888" s="4"/>
      <c r="N888" s="4"/>
      <c r="O888" s="13"/>
      <c r="P888" s="13"/>
      <c r="Q888" s="13"/>
      <c r="R888" s="13"/>
      <c r="S888" s="4"/>
      <c r="T888" s="4"/>
      <c r="U888" s="4"/>
      <c r="V888" s="4"/>
      <c r="W888" s="4"/>
      <c r="X888" s="4"/>
      <c r="Y888" s="4"/>
      <c r="Z888" s="4"/>
    </row>
    <row r="889" spans="1:26" ht="15.75" hidden="1" customHeight="1" x14ac:dyDescent="0.25">
      <c r="A889" s="4"/>
      <c r="B889" s="4"/>
      <c r="C889" s="4"/>
      <c r="D889" s="4"/>
      <c r="E889" s="4"/>
      <c r="F889" s="4"/>
      <c r="G889" s="4"/>
      <c r="H889" s="4"/>
      <c r="I889" s="4"/>
      <c r="J889" s="4"/>
      <c r="K889" s="4"/>
      <c r="L889" s="4"/>
      <c r="M889" s="4"/>
      <c r="N889" s="4"/>
      <c r="O889" s="13"/>
      <c r="P889" s="13"/>
      <c r="Q889" s="13"/>
      <c r="R889" s="13"/>
      <c r="S889" s="4"/>
      <c r="T889" s="4"/>
      <c r="U889" s="4"/>
      <c r="V889" s="4"/>
      <c r="W889" s="4"/>
      <c r="X889" s="4"/>
      <c r="Y889" s="4"/>
      <c r="Z889" s="4"/>
    </row>
    <row r="890" spans="1:26" ht="15.75" hidden="1" customHeight="1" x14ac:dyDescent="0.25">
      <c r="A890" s="4"/>
      <c r="B890" s="4"/>
      <c r="C890" s="4"/>
      <c r="D890" s="4"/>
      <c r="E890" s="4"/>
      <c r="F890" s="4"/>
      <c r="G890" s="4"/>
      <c r="H890" s="4"/>
      <c r="I890" s="4"/>
      <c r="J890" s="4"/>
      <c r="K890" s="4"/>
      <c r="L890" s="4"/>
      <c r="M890" s="4"/>
      <c r="N890" s="4"/>
      <c r="O890" s="13"/>
      <c r="P890" s="13"/>
      <c r="Q890" s="13"/>
      <c r="R890" s="13"/>
      <c r="S890" s="4"/>
      <c r="T890" s="4"/>
      <c r="U890" s="4"/>
      <c r="V890" s="4"/>
      <c r="W890" s="4"/>
      <c r="X890" s="4"/>
      <c r="Y890" s="4"/>
      <c r="Z890" s="4"/>
    </row>
    <row r="891" spans="1:26" ht="15.75" hidden="1" customHeight="1" x14ac:dyDescent="0.25">
      <c r="A891" s="4"/>
      <c r="B891" s="4"/>
      <c r="C891" s="4"/>
      <c r="D891" s="4"/>
      <c r="E891" s="4"/>
      <c r="F891" s="4"/>
      <c r="G891" s="4"/>
      <c r="H891" s="4"/>
      <c r="I891" s="4"/>
      <c r="J891" s="4"/>
      <c r="K891" s="4"/>
      <c r="L891" s="4"/>
      <c r="M891" s="4"/>
      <c r="N891" s="4"/>
      <c r="O891" s="13"/>
      <c r="P891" s="13"/>
      <c r="Q891" s="13"/>
      <c r="R891" s="13"/>
      <c r="S891" s="4"/>
      <c r="T891" s="4"/>
      <c r="U891" s="4"/>
      <c r="V891" s="4"/>
      <c r="W891" s="4"/>
      <c r="X891" s="4"/>
      <c r="Y891" s="4"/>
      <c r="Z891" s="4"/>
    </row>
    <row r="892" spans="1:26" ht="15.75" hidden="1" customHeight="1" x14ac:dyDescent="0.25">
      <c r="A892" s="4"/>
      <c r="B892" s="4"/>
      <c r="C892" s="4"/>
      <c r="D892" s="4"/>
      <c r="E892" s="4"/>
      <c r="F892" s="4"/>
      <c r="G892" s="4"/>
      <c r="H892" s="4"/>
      <c r="I892" s="4"/>
      <c r="J892" s="4"/>
      <c r="K892" s="4"/>
      <c r="L892" s="4"/>
      <c r="M892" s="4"/>
      <c r="N892" s="4"/>
      <c r="O892" s="13"/>
      <c r="P892" s="13"/>
      <c r="Q892" s="13"/>
      <c r="R892" s="13"/>
      <c r="S892" s="4"/>
      <c r="T892" s="4"/>
      <c r="U892" s="4"/>
      <c r="V892" s="4"/>
      <c r="W892" s="4"/>
      <c r="X892" s="4"/>
      <c r="Y892" s="4"/>
      <c r="Z892" s="4"/>
    </row>
    <row r="893" spans="1:26" ht="15.75" hidden="1" customHeight="1" x14ac:dyDescent="0.25">
      <c r="A893" s="4"/>
      <c r="B893" s="4"/>
      <c r="C893" s="4"/>
      <c r="D893" s="4"/>
      <c r="E893" s="4"/>
      <c r="F893" s="4"/>
      <c r="G893" s="4"/>
      <c r="H893" s="4"/>
      <c r="I893" s="4"/>
      <c r="J893" s="4"/>
      <c r="K893" s="4"/>
      <c r="L893" s="4"/>
      <c r="M893" s="4"/>
      <c r="N893" s="4"/>
      <c r="O893" s="13"/>
      <c r="P893" s="13"/>
      <c r="Q893" s="13"/>
      <c r="R893" s="13"/>
      <c r="S893" s="4"/>
      <c r="T893" s="4"/>
      <c r="U893" s="4"/>
      <c r="V893" s="4"/>
      <c r="W893" s="4"/>
      <c r="X893" s="4"/>
      <c r="Y893" s="4"/>
      <c r="Z893" s="4"/>
    </row>
    <row r="894" spans="1:26" ht="15.75" hidden="1" customHeight="1" x14ac:dyDescent="0.25">
      <c r="A894" s="4"/>
      <c r="B894" s="4"/>
      <c r="C894" s="4"/>
      <c r="D894" s="4"/>
      <c r="E894" s="4"/>
      <c r="F894" s="4"/>
      <c r="G894" s="4"/>
      <c r="H894" s="4"/>
      <c r="I894" s="4"/>
      <c r="J894" s="4"/>
      <c r="K894" s="4"/>
      <c r="L894" s="4"/>
      <c r="M894" s="4"/>
      <c r="N894" s="4"/>
      <c r="O894" s="13"/>
      <c r="P894" s="13"/>
      <c r="Q894" s="13"/>
      <c r="R894" s="13"/>
      <c r="S894" s="4"/>
      <c r="T894" s="4"/>
      <c r="U894" s="4"/>
      <c r="V894" s="4"/>
      <c r="W894" s="4"/>
      <c r="X894" s="4"/>
      <c r="Y894" s="4"/>
      <c r="Z894" s="4"/>
    </row>
    <row r="895" spans="1:26" ht="15.75" hidden="1" customHeight="1" x14ac:dyDescent="0.25">
      <c r="A895" s="4"/>
      <c r="B895" s="4"/>
      <c r="C895" s="4"/>
      <c r="D895" s="4"/>
      <c r="E895" s="4"/>
      <c r="F895" s="4"/>
      <c r="G895" s="4"/>
      <c r="H895" s="4"/>
      <c r="I895" s="4"/>
      <c r="J895" s="4"/>
      <c r="K895" s="4"/>
      <c r="L895" s="4"/>
      <c r="M895" s="4"/>
      <c r="N895" s="4"/>
      <c r="O895" s="13"/>
      <c r="P895" s="13"/>
      <c r="Q895" s="13"/>
      <c r="R895" s="13"/>
      <c r="S895" s="4"/>
      <c r="T895" s="4"/>
      <c r="U895" s="4"/>
      <c r="V895" s="4"/>
      <c r="W895" s="4"/>
      <c r="X895" s="4"/>
      <c r="Y895" s="4"/>
      <c r="Z895" s="4"/>
    </row>
    <row r="896" spans="1:26" ht="15.75" hidden="1" customHeight="1" x14ac:dyDescent="0.25">
      <c r="A896" s="4"/>
      <c r="B896" s="4"/>
      <c r="C896" s="4"/>
      <c r="D896" s="4"/>
      <c r="E896" s="4"/>
      <c r="F896" s="4"/>
      <c r="G896" s="4"/>
      <c r="H896" s="4"/>
      <c r="I896" s="4"/>
      <c r="J896" s="4"/>
      <c r="K896" s="4"/>
      <c r="L896" s="4"/>
      <c r="M896" s="4"/>
      <c r="N896" s="4"/>
      <c r="O896" s="13"/>
      <c r="P896" s="13"/>
      <c r="Q896" s="13"/>
      <c r="R896" s="13"/>
      <c r="S896" s="4"/>
      <c r="T896" s="4"/>
      <c r="U896" s="4"/>
      <c r="V896" s="4"/>
      <c r="W896" s="4"/>
      <c r="X896" s="4"/>
      <c r="Y896" s="4"/>
      <c r="Z896" s="4"/>
    </row>
    <row r="897" spans="1:26" ht="15.75" hidden="1" customHeight="1" x14ac:dyDescent="0.25">
      <c r="A897" s="4"/>
      <c r="B897" s="4"/>
      <c r="C897" s="4"/>
      <c r="D897" s="4"/>
      <c r="E897" s="4"/>
      <c r="F897" s="4"/>
      <c r="G897" s="4"/>
      <c r="H897" s="4"/>
      <c r="I897" s="4"/>
      <c r="J897" s="4"/>
      <c r="K897" s="4"/>
      <c r="L897" s="4"/>
      <c r="M897" s="4"/>
      <c r="N897" s="4"/>
      <c r="O897" s="13"/>
      <c r="P897" s="13"/>
      <c r="Q897" s="13"/>
      <c r="R897" s="13"/>
      <c r="S897" s="4"/>
      <c r="T897" s="4"/>
      <c r="U897" s="4"/>
      <c r="V897" s="4"/>
      <c r="W897" s="4"/>
      <c r="X897" s="4"/>
      <c r="Y897" s="4"/>
      <c r="Z897" s="4"/>
    </row>
    <row r="898" spans="1:26" ht="15.75" hidden="1" customHeight="1" x14ac:dyDescent="0.25">
      <c r="A898" s="4"/>
      <c r="B898" s="4"/>
      <c r="C898" s="4"/>
      <c r="D898" s="4"/>
      <c r="E898" s="4"/>
      <c r="F898" s="4"/>
      <c r="G898" s="4"/>
      <c r="H898" s="4"/>
      <c r="I898" s="4"/>
      <c r="J898" s="4"/>
      <c r="K898" s="4"/>
      <c r="L898" s="4"/>
      <c r="M898" s="4"/>
      <c r="N898" s="4"/>
      <c r="O898" s="13"/>
      <c r="P898" s="13"/>
      <c r="Q898" s="13"/>
      <c r="R898" s="13"/>
      <c r="S898" s="4"/>
      <c r="T898" s="4"/>
      <c r="U898" s="4"/>
      <c r="V898" s="4"/>
      <c r="W898" s="4"/>
      <c r="X898" s="4"/>
      <c r="Y898" s="4"/>
      <c r="Z898" s="4"/>
    </row>
    <row r="899" spans="1:26" ht="15.75" hidden="1" customHeight="1" x14ac:dyDescent="0.25">
      <c r="A899" s="4"/>
      <c r="B899" s="4"/>
      <c r="C899" s="4"/>
      <c r="D899" s="4"/>
      <c r="E899" s="4"/>
      <c r="F899" s="4"/>
      <c r="G899" s="4"/>
      <c r="H899" s="4"/>
      <c r="I899" s="4"/>
      <c r="J899" s="4"/>
      <c r="K899" s="4"/>
      <c r="L899" s="4"/>
      <c r="M899" s="4"/>
      <c r="N899" s="4"/>
      <c r="O899" s="13"/>
      <c r="P899" s="13"/>
      <c r="Q899" s="13"/>
      <c r="R899" s="13"/>
      <c r="S899" s="4"/>
      <c r="T899" s="4"/>
      <c r="U899" s="4"/>
      <c r="V899" s="4"/>
      <c r="W899" s="4"/>
      <c r="X899" s="4"/>
      <c r="Y899" s="4"/>
      <c r="Z899" s="4"/>
    </row>
    <row r="900" spans="1:26" ht="15.75" hidden="1" customHeight="1" x14ac:dyDescent="0.25">
      <c r="A900" s="4"/>
      <c r="B900" s="4"/>
      <c r="C900" s="4"/>
      <c r="D900" s="4"/>
      <c r="E900" s="4"/>
      <c r="F900" s="4"/>
      <c r="G900" s="4"/>
      <c r="H900" s="4"/>
      <c r="I900" s="4"/>
      <c r="J900" s="4"/>
      <c r="K900" s="4"/>
      <c r="L900" s="4"/>
      <c r="M900" s="4"/>
      <c r="N900" s="4"/>
      <c r="O900" s="13"/>
      <c r="P900" s="13"/>
      <c r="Q900" s="13"/>
      <c r="R900" s="13"/>
      <c r="S900" s="4"/>
      <c r="T900" s="4"/>
      <c r="U900" s="4"/>
      <c r="V900" s="4"/>
      <c r="W900" s="4"/>
      <c r="X900" s="4"/>
      <c r="Y900" s="4"/>
      <c r="Z900" s="4"/>
    </row>
    <row r="901" spans="1:26" ht="15.75" hidden="1" customHeight="1" x14ac:dyDescent="0.25">
      <c r="A901" s="4"/>
      <c r="B901" s="4"/>
      <c r="C901" s="4"/>
      <c r="D901" s="4"/>
      <c r="E901" s="4"/>
      <c r="F901" s="4"/>
      <c r="G901" s="4"/>
      <c r="H901" s="4"/>
      <c r="I901" s="4"/>
      <c r="J901" s="4"/>
      <c r="K901" s="4"/>
      <c r="L901" s="4"/>
      <c r="M901" s="4"/>
      <c r="N901" s="4"/>
      <c r="O901" s="13"/>
      <c r="P901" s="13"/>
      <c r="Q901" s="13"/>
      <c r="R901" s="13"/>
      <c r="S901" s="4"/>
      <c r="T901" s="4"/>
      <c r="U901" s="4"/>
      <c r="V901" s="4"/>
      <c r="W901" s="4"/>
      <c r="X901" s="4"/>
      <c r="Y901" s="4"/>
      <c r="Z901" s="4"/>
    </row>
    <row r="902" spans="1:26" ht="15.75" hidden="1" customHeight="1" x14ac:dyDescent="0.25">
      <c r="A902" s="4"/>
      <c r="B902" s="4"/>
      <c r="C902" s="4"/>
      <c r="D902" s="4"/>
      <c r="E902" s="4"/>
      <c r="F902" s="4"/>
      <c r="G902" s="4"/>
      <c r="H902" s="4"/>
      <c r="I902" s="4"/>
      <c r="J902" s="4"/>
      <c r="K902" s="4"/>
      <c r="L902" s="4"/>
      <c r="M902" s="4"/>
      <c r="N902" s="4"/>
      <c r="O902" s="13"/>
      <c r="P902" s="13"/>
      <c r="Q902" s="13"/>
      <c r="R902" s="13"/>
      <c r="S902" s="4"/>
      <c r="T902" s="4"/>
      <c r="U902" s="4"/>
      <c r="V902" s="4"/>
      <c r="W902" s="4"/>
      <c r="X902" s="4"/>
      <c r="Y902" s="4"/>
      <c r="Z902" s="4"/>
    </row>
    <row r="903" spans="1:26" ht="15.75" hidden="1" customHeight="1" x14ac:dyDescent="0.25">
      <c r="A903" s="4"/>
      <c r="B903" s="4"/>
      <c r="C903" s="4"/>
      <c r="D903" s="4"/>
      <c r="E903" s="4"/>
      <c r="F903" s="4"/>
      <c r="G903" s="4"/>
      <c r="H903" s="4"/>
      <c r="I903" s="4"/>
      <c r="J903" s="4"/>
      <c r="K903" s="4"/>
      <c r="L903" s="4"/>
      <c r="M903" s="4"/>
      <c r="N903" s="4"/>
      <c r="O903" s="13"/>
      <c r="P903" s="13"/>
      <c r="Q903" s="13"/>
      <c r="R903" s="13"/>
      <c r="S903" s="4"/>
      <c r="T903" s="4"/>
      <c r="U903" s="4"/>
      <c r="V903" s="4"/>
      <c r="W903" s="4"/>
      <c r="X903" s="4"/>
      <c r="Y903" s="4"/>
      <c r="Z903" s="4"/>
    </row>
    <row r="904" spans="1:26" ht="15.75" hidden="1" customHeight="1" x14ac:dyDescent="0.25">
      <c r="A904" s="4"/>
      <c r="B904" s="4"/>
      <c r="C904" s="4"/>
      <c r="D904" s="4"/>
      <c r="E904" s="4"/>
      <c r="F904" s="4"/>
      <c r="G904" s="4"/>
      <c r="H904" s="4"/>
      <c r="I904" s="4"/>
      <c r="J904" s="4"/>
      <c r="K904" s="4"/>
      <c r="L904" s="4"/>
      <c r="M904" s="4"/>
      <c r="N904" s="4"/>
      <c r="O904" s="13"/>
      <c r="P904" s="13"/>
      <c r="Q904" s="13"/>
      <c r="R904" s="13"/>
      <c r="S904" s="4"/>
      <c r="T904" s="4"/>
      <c r="U904" s="4"/>
      <c r="V904" s="4"/>
      <c r="W904" s="4"/>
      <c r="X904" s="4"/>
      <c r="Y904" s="4"/>
      <c r="Z904" s="4"/>
    </row>
    <row r="905" spans="1:26" ht="15.75" hidden="1" customHeight="1" x14ac:dyDescent="0.25">
      <c r="A905" s="4"/>
      <c r="B905" s="4"/>
      <c r="C905" s="4"/>
      <c r="D905" s="4"/>
      <c r="E905" s="4"/>
      <c r="F905" s="4"/>
      <c r="G905" s="4"/>
      <c r="H905" s="4"/>
      <c r="I905" s="4"/>
      <c r="J905" s="4"/>
      <c r="K905" s="4"/>
      <c r="L905" s="4"/>
      <c r="M905" s="4"/>
      <c r="N905" s="4"/>
      <c r="O905" s="13"/>
      <c r="P905" s="13"/>
      <c r="Q905" s="13"/>
      <c r="R905" s="13"/>
      <c r="S905" s="4"/>
      <c r="T905" s="4"/>
      <c r="U905" s="4"/>
      <c r="V905" s="4"/>
      <c r="W905" s="4"/>
      <c r="X905" s="4"/>
      <c r="Y905" s="4"/>
      <c r="Z905" s="4"/>
    </row>
    <row r="906" spans="1:26" ht="15.75" hidden="1" customHeight="1" x14ac:dyDescent="0.25">
      <c r="A906" s="4"/>
      <c r="B906" s="4"/>
      <c r="C906" s="4"/>
      <c r="D906" s="4"/>
      <c r="E906" s="4"/>
      <c r="F906" s="4"/>
      <c r="G906" s="4"/>
      <c r="H906" s="4"/>
      <c r="I906" s="4"/>
      <c r="J906" s="4"/>
      <c r="K906" s="4"/>
      <c r="L906" s="4"/>
      <c r="M906" s="4"/>
      <c r="N906" s="4"/>
      <c r="O906" s="13"/>
      <c r="P906" s="13"/>
      <c r="Q906" s="13"/>
      <c r="R906" s="13"/>
      <c r="S906" s="4"/>
      <c r="T906" s="4"/>
      <c r="U906" s="4"/>
      <c r="V906" s="4"/>
      <c r="W906" s="4"/>
      <c r="X906" s="4"/>
      <c r="Y906" s="4"/>
      <c r="Z906" s="4"/>
    </row>
    <row r="907" spans="1:26" ht="15.75" hidden="1" customHeight="1" x14ac:dyDescent="0.25">
      <c r="A907" s="4"/>
      <c r="B907" s="4"/>
      <c r="C907" s="4"/>
      <c r="D907" s="4"/>
      <c r="E907" s="4"/>
      <c r="F907" s="4"/>
      <c r="G907" s="4"/>
      <c r="H907" s="4"/>
      <c r="I907" s="4"/>
      <c r="J907" s="4"/>
      <c r="K907" s="4"/>
      <c r="L907" s="4"/>
      <c r="M907" s="4"/>
      <c r="N907" s="4"/>
      <c r="O907" s="13"/>
      <c r="P907" s="13"/>
      <c r="Q907" s="13"/>
      <c r="R907" s="13"/>
      <c r="S907" s="4"/>
      <c r="T907" s="4"/>
      <c r="U907" s="4"/>
      <c r="V907" s="4"/>
      <c r="W907" s="4"/>
      <c r="X907" s="4"/>
      <c r="Y907" s="4"/>
      <c r="Z907" s="4"/>
    </row>
    <row r="908" spans="1:26" ht="15.75" hidden="1" customHeight="1" x14ac:dyDescent="0.25">
      <c r="A908" s="4"/>
      <c r="B908" s="4"/>
      <c r="C908" s="4"/>
      <c r="D908" s="4"/>
      <c r="E908" s="4"/>
      <c r="F908" s="4"/>
      <c r="G908" s="4"/>
      <c r="H908" s="4"/>
      <c r="I908" s="4"/>
      <c r="J908" s="4"/>
      <c r="K908" s="4"/>
      <c r="L908" s="4"/>
      <c r="M908" s="4"/>
      <c r="N908" s="4"/>
      <c r="O908" s="13"/>
      <c r="P908" s="13"/>
      <c r="Q908" s="13"/>
      <c r="R908" s="13"/>
      <c r="S908" s="4"/>
      <c r="T908" s="4"/>
      <c r="U908" s="4"/>
      <c r="V908" s="4"/>
      <c r="W908" s="4"/>
      <c r="X908" s="4"/>
      <c r="Y908" s="4"/>
      <c r="Z908" s="4"/>
    </row>
    <row r="909" spans="1:26" ht="15.75" hidden="1" customHeight="1" x14ac:dyDescent="0.25">
      <c r="A909" s="4"/>
      <c r="B909" s="4"/>
      <c r="C909" s="4"/>
      <c r="D909" s="4"/>
      <c r="E909" s="4"/>
      <c r="F909" s="4"/>
      <c r="G909" s="4"/>
      <c r="H909" s="4"/>
      <c r="I909" s="4"/>
      <c r="J909" s="4"/>
      <c r="K909" s="4"/>
      <c r="L909" s="4"/>
      <c r="M909" s="4"/>
      <c r="N909" s="4"/>
      <c r="O909" s="13"/>
      <c r="P909" s="13"/>
      <c r="Q909" s="13"/>
      <c r="R909" s="13"/>
      <c r="S909" s="4"/>
      <c r="T909" s="4"/>
      <c r="U909" s="4"/>
      <c r="V909" s="4"/>
      <c r="W909" s="4"/>
      <c r="X909" s="4"/>
      <c r="Y909" s="4"/>
      <c r="Z909" s="4"/>
    </row>
    <row r="910" spans="1:26" ht="15.75" hidden="1" customHeight="1" x14ac:dyDescent="0.25">
      <c r="A910" s="4"/>
      <c r="B910" s="4"/>
      <c r="C910" s="4"/>
      <c r="D910" s="4"/>
      <c r="E910" s="4"/>
      <c r="F910" s="4"/>
      <c r="G910" s="4"/>
      <c r="H910" s="4"/>
      <c r="I910" s="4"/>
      <c r="J910" s="4"/>
      <c r="K910" s="4"/>
      <c r="L910" s="4"/>
      <c r="M910" s="4"/>
      <c r="N910" s="4"/>
      <c r="O910" s="13"/>
      <c r="P910" s="13"/>
      <c r="Q910" s="13"/>
      <c r="R910" s="13"/>
      <c r="S910" s="4"/>
      <c r="T910" s="4"/>
      <c r="U910" s="4"/>
      <c r="V910" s="4"/>
      <c r="W910" s="4"/>
      <c r="X910" s="4"/>
      <c r="Y910" s="4"/>
      <c r="Z910" s="4"/>
    </row>
    <row r="911" spans="1:26" ht="15.75" hidden="1" customHeight="1" x14ac:dyDescent="0.25">
      <c r="A911" s="4"/>
      <c r="B911" s="4"/>
      <c r="C911" s="4"/>
      <c r="D911" s="4"/>
      <c r="E911" s="4"/>
      <c r="F911" s="4"/>
      <c r="G911" s="4"/>
      <c r="H911" s="4"/>
      <c r="I911" s="4"/>
      <c r="J911" s="4"/>
      <c r="K911" s="4"/>
      <c r="L911" s="4"/>
      <c r="M911" s="4"/>
      <c r="N911" s="4"/>
      <c r="O911" s="13"/>
      <c r="P911" s="13"/>
      <c r="Q911" s="13"/>
      <c r="R911" s="13"/>
      <c r="S911" s="4"/>
      <c r="T911" s="4"/>
      <c r="U911" s="4"/>
      <c r="V911" s="4"/>
      <c r="W911" s="4"/>
      <c r="X911" s="4"/>
      <c r="Y911" s="4"/>
      <c r="Z911" s="4"/>
    </row>
    <row r="912" spans="1:26" ht="15.75" hidden="1" customHeight="1" x14ac:dyDescent="0.25">
      <c r="A912" s="4"/>
      <c r="B912" s="4"/>
      <c r="C912" s="4"/>
      <c r="D912" s="4"/>
      <c r="E912" s="4"/>
      <c r="F912" s="4"/>
      <c r="G912" s="4"/>
      <c r="H912" s="4"/>
      <c r="I912" s="4"/>
      <c r="J912" s="4"/>
      <c r="K912" s="4"/>
      <c r="L912" s="4"/>
      <c r="M912" s="4"/>
      <c r="N912" s="4"/>
      <c r="O912" s="13"/>
      <c r="P912" s="13"/>
      <c r="Q912" s="13"/>
      <c r="R912" s="13"/>
      <c r="S912" s="4"/>
      <c r="T912" s="4"/>
      <c r="U912" s="4"/>
      <c r="V912" s="4"/>
      <c r="W912" s="4"/>
      <c r="X912" s="4"/>
      <c r="Y912" s="4"/>
      <c r="Z912" s="4"/>
    </row>
    <row r="913" spans="1:26" ht="15.75" hidden="1" customHeight="1" x14ac:dyDescent="0.25">
      <c r="A913" s="4"/>
      <c r="B913" s="4"/>
      <c r="C913" s="4"/>
      <c r="D913" s="4"/>
      <c r="E913" s="4"/>
      <c r="F913" s="4"/>
      <c r="G913" s="4"/>
      <c r="H913" s="4"/>
      <c r="I913" s="4"/>
      <c r="J913" s="4"/>
      <c r="K913" s="4"/>
      <c r="L913" s="4"/>
      <c r="M913" s="4"/>
      <c r="N913" s="4"/>
      <c r="O913" s="13"/>
      <c r="P913" s="13"/>
      <c r="Q913" s="13"/>
      <c r="R913" s="13"/>
      <c r="S913" s="4"/>
      <c r="T913" s="4"/>
      <c r="U913" s="4"/>
      <c r="V913" s="4"/>
      <c r="W913" s="4"/>
      <c r="X913" s="4"/>
      <c r="Y913" s="4"/>
      <c r="Z913" s="4"/>
    </row>
    <row r="914" spans="1:26" ht="15.75" hidden="1" customHeight="1" x14ac:dyDescent="0.25">
      <c r="A914" s="4"/>
      <c r="B914" s="4"/>
      <c r="C914" s="4"/>
      <c r="D914" s="4"/>
      <c r="E914" s="4"/>
      <c r="F914" s="4"/>
      <c r="G914" s="4"/>
      <c r="H914" s="4"/>
      <c r="I914" s="4"/>
      <c r="J914" s="4"/>
      <c r="K914" s="4"/>
      <c r="L914" s="4"/>
      <c r="M914" s="4"/>
      <c r="N914" s="4"/>
      <c r="O914" s="13"/>
      <c r="P914" s="13"/>
      <c r="Q914" s="13"/>
      <c r="R914" s="13"/>
      <c r="S914" s="4"/>
      <c r="T914" s="4"/>
      <c r="U914" s="4"/>
      <c r="V914" s="4"/>
      <c r="W914" s="4"/>
      <c r="X914" s="4"/>
      <c r="Y914" s="4"/>
      <c r="Z914" s="4"/>
    </row>
    <row r="915" spans="1:26" ht="15.75" hidden="1" customHeight="1" x14ac:dyDescent="0.25">
      <c r="A915" s="4"/>
      <c r="B915" s="4"/>
      <c r="C915" s="4"/>
      <c r="D915" s="4"/>
      <c r="E915" s="4"/>
      <c r="F915" s="4"/>
      <c r="G915" s="4"/>
      <c r="H915" s="4"/>
      <c r="I915" s="4"/>
      <c r="J915" s="4"/>
      <c r="K915" s="4"/>
      <c r="L915" s="4"/>
      <c r="M915" s="4"/>
      <c r="N915" s="4"/>
      <c r="O915" s="13"/>
      <c r="P915" s="13"/>
      <c r="Q915" s="13"/>
      <c r="R915" s="13"/>
      <c r="S915" s="4"/>
      <c r="T915" s="4"/>
      <c r="U915" s="4"/>
      <c r="V915" s="4"/>
      <c r="W915" s="4"/>
      <c r="X915" s="4"/>
      <c r="Y915" s="4"/>
      <c r="Z915" s="4"/>
    </row>
    <row r="916" spans="1:26" ht="15.75" hidden="1" customHeight="1" x14ac:dyDescent="0.25">
      <c r="A916" s="4"/>
      <c r="B916" s="4"/>
      <c r="C916" s="4"/>
      <c r="D916" s="4"/>
      <c r="E916" s="4"/>
      <c r="F916" s="4"/>
      <c r="G916" s="4"/>
      <c r="H916" s="4"/>
      <c r="I916" s="4"/>
      <c r="J916" s="4"/>
      <c r="K916" s="4"/>
      <c r="L916" s="4"/>
      <c r="M916" s="4"/>
      <c r="N916" s="4"/>
      <c r="O916" s="13"/>
      <c r="P916" s="13"/>
      <c r="Q916" s="13"/>
      <c r="R916" s="13"/>
      <c r="S916" s="4"/>
      <c r="T916" s="4"/>
      <c r="U916" s="4"/>
      <c r="V916" s="4"/>
      <c r="W916" s="4"/>
      <c r="X916" s="4"/>
      <c r="Y916" s="4"/>
      <c r="Z916" s="4"/>
    </row>
    <row r="917" spans="1:26" ht="15.75" hidden="1" customHeight="1" x14ac:dyDescent="0.25">
      <c r="A917" s="4"/>
      <c r="B917" s="4"/>
      <c r="C917" s="4"/>
      <c r="D917" s="4"/>
      <c r="E917" s="4"/>
      <c r="F917" s="4"/>
      <c r="G917" s="4"/>
      <c r="H917" s="4"/>
      <c r="I917" s="4"/>
      <c r="J917" s="4"/>
      <c r="K917" s="4"/>
      <c r="L917" s="4"/>
      <c r="M917" s="4"/>
      <c r="N917" s="4"/>
      <c r="O917" s="13"/>
      <c r="P917" s="13"/>
      <c r="Q917" s="13"/>
      <c r="R917" s="13"/>
      <c r="S917" s="4"/>
      <c r="T917" s="4"/>
      <c r="U917" s="4"/>
      <c r="V917" s="4"/>
      <c r="W917" s="4"/>
      <c r="X917" s="4"/>
      <c r="Y917" s="4"/>
      <c r="Z917" s="4"/>
    </row>
    <row r="918" spans="1:26" ht="15.75" hidden="1" customHeight="1" x14ac:dyDescent="0.25">
      <c r="A918" s="4"/>
      <c r="B918" s="4"/>
      <c r="C918" s="4"/>
      <c r="D918" s="4"/>
      <c r="E918" s="4"/>
      <c r="F918" s="4"/>
      <c r="G918" s="4"/>
      <c r="H918" s="4"/>
      <c r="I918" s="4"/>
      <c r="J918" s="4"/>
      <c r="K918" s="4"/>
      <c r="L918" s="4"/>
      <c r="M918" s="4"/>
      <c r="N918" s="4"/>
      <c r="O918" s="13"/>
      <c r="P918" s="13"/>
      <c r="Q918" s="13"/>
      <c r="R918" s="13"/>
      <c r="S918" s="4"/>
      <c r="T918" s="4"/>
      <c r="U918" s="4"/>
      <c r="V918" s="4"/>
      <c r="W918" s="4"/>
      <c r="X918" s="4"/>
      <c r="Y918" s="4"/>
      <c r="Z918" s="4"/>
    </row>
    <row r="919" spans="1:26" ht="15.75" hidden="1" customHeight="1" x14ac:dyDescent="0.25">
      <c r="A919" s="4"/>
      <c r="B919" s="4"/>
      <c r="C919" s="4"/>
      <c r="D919" s="4"/>
      <c r="E919" s="4"/>
      <c r="F919" s="4"/>
      <c r="G919" s="4"/>
      <c r="H919" s="4"/>
      <c r="I919" s="4"/>
      <c r="J919" s="4"/>
      <c r="K919" s="4"/>
      <c r="L919" s="4"/>
      <c r="M919" s="4"/>
      <c r="N919" s="4"/>
      <c r="O919" s="13"/>
      <c r="P919" s="13"/>
      <c r="Q919" s="13"/>
      <c r="R919" s="13"/>
      <c r="S919" s="4"/>
      <c r="T919" s="4"/>
      <c r="U919" s="4"/>
      <c r="V919" s="4"/>
      <c r="W919" s="4"/>
      <c r="X919" s="4"/>
      <c r="Y919" s="4"/>
      <c r="Z919" s="4"/>
    </row>
    <row r="920" spans="1:26" ht="15.75" hidden="1" customHeight="1" x14ac:dyDescent="0.25">
      <c r="A920" s="4"/>
      <c r="B920" s="4"/>
      <c r="C920" s="4"/>
      <c r="D920" s="4"/>
      <c r="E920" s="4"/>
      <c r="F920" s="4"/>
      <c r="G920" s="4"/>
      <c r="H920" s="4"/>
      <c r="I920" s="4"/>
      <c r="J920" s="4"/>
      <c r="K920" s="4"/>
      <c r="L920" s="4"/>
      <c r="M920" s="4"/>
      <c r="N920" s="4"/>
      <c r="O920" s="13"/>
      <c r="P920" s="13"/>
      <c r="Q920" s="13"/>
      <c r="R920" s="13"/>
      <c r="S920" s="4"/>
      <c r="T920" s="4"/>
      <c r="U920" s="4"/>
      <c r="V920" s="4"/>
      <c r="W920" s="4"/>
      <c r="X920" s="4"/>
      <c r="Y920" s="4"/>
      <c r="Z920" s="4"/>
    </row>
    <row r="921" spans="1:26" ht="15.75" hidden="1" customHeight="1" x14ac:dyDescent="0.25">
      <c r="A921" s="4"/>
      <c r="B921" s="4"/>
      <c r="C921" s="4"/>
      <c r="D921" s="4"/>
      <c r="E921" s="4"/>
      <c r="F921" s="4"/>
      <c r="G921" s="4"/>
      <c r="H921" s="4"/>
      <c r="I921" s="4"/>
      <c r="J921" s="4"/>
      <c r="K921" s="4"/>
      <c r="L921" s="4"/>
      <c r="M921" s="4"/>
      <c r="N921" s="4"/>
      <c r="O921" s="13"/>
      <c r="P921" s="13"/>
      <c r="Q921" s="13"/>
      <c r="R921" s="13"/>
      <c r="S921" s="4"/>
      <c r="T921" s="4"/>
      <c r="U921" s="4"/>
      <c r="V921" s="4"/>
      <c r="W921" s="4"/>
      <c r="X921" s="4"/>
      <c r="Y921" s="4"/>
      <c r="Z921" s="4"/>
    </row>
    <row r="922" spans="1:26" ht="15.75" hidden="1" customHeight="1" x14ac:dyDescent="0.25">
      <c r="A922" s="4"/>
      <c r="B922" s="4"/>
      <c r="C922" s="4"/>
      <c r="D922" s="4"/>
      <c r="E922" s="4"/>
      <c r="F922" s="4"/>
      <c r="G922" s="4"/>
      <c r="H922" s="4"/>
      <c r="I922" s="4"/>
      <c r="J922" s="4"/>
      <c r="K922" s="4"/>
      <c r="L922" s="4"/>
      <c r="M922" s="4"/>
      <c r="N922" s="4"/>
      <c r="O922" s="13"/>
      <c r="P922" s="13"/>
      <c r="Q922" s="13"/>
      <c r="R922" s="13"/>
      <c r="S922" s="4"/>
      <c r="T922" s="4"/>
      <c r="U922" s="4"/>
      <c r="V922" s="4"/>
      <c r="W922" s="4"/>
      <c r="X922" s="4"/>
      <c r="Y922" s="4"/>
      <c r="Z922" s="4"/>
    </row>
    <row r="923" spans="1:26" ht="15.75" hidden="1" customHeight="1" x14ac:dyDescent="0.25">
      <c r="A923" s="4"/>
      <c r="B923" s="4"/>
      <c r="C923" s="4"/>
      <c r="D923" s="4"/>
      <c r="E923" s="4"/>
      <c r="F923" s="4"/>
      <c r="G923" s="4"/>
      <c r="H923" s="4"/>
      <c r="I923" s="4"/>
      <c r="J923" s="4"/>
      <c r="K923" s="4"/>
      <c r="L923" s="4"/>
      <c r="M923" s="4"/>
      <c r="N923" s="4"/>
      <c r="O923" s="13"/>
      <c r="P923" s="13"/>
      <c r="Q923" s="13"/>
      <c r="R923" s="13"/>
      <c r="S923" s="4"/>
      <c r="T923" s="4"/>
      <c r="U923" s="4"/>
      <c r="V923" s="4"/>
      <c r="W923" s="4"/>
      <c r="X923" s="4"/>
      <c r="Y923" s="4"/>
      <c r="Z923" s="4"/>
    </row>
    <row r="924" spans="1:26" ht="15.75" hidden="1" customHeight="1" x14ac:dyDescent="0.25">
      <c r="A924" s="4"/>
      <c r="B924" s="4"/>
      <c r="C924" s="4"/>
      <c r="D924" s="4"/>
      <c r="E924" s="4"/>
      <c r="F924" s="4"/>
      <c r="G924" s="4"/>
      <c r="H924" s="4"/>
      <c r="I924" s="4"/>
      <c r="J924" s="4"/>
      <c r="K924" s="4"/>
      <c r="L924" s="4"/>
      <c r="M924" s="4"/>
      <c r="N924" s="4"/>
      <c r="O924" s="13"/>
      <c r="P924" s="13"/>
      <c r="Q924" s="13"/>
      <c r="R924" s="13"/>
      <c r="S924" s="4"/>
      <c r="T924" s="4"/>
      <c r="U924" s="4"/>
      <c r="V924" s="4"/>
      <c r="W924" s="4"/>
      <c r="X924" s="4"/>
      <c r="Y924" s="4"/>
      <c r="Z924" s="4"/>
    </row>
    <row r="925" spans="1:26" ht="15.75" hidden="1" customHeight="1" x14ac:dyDescent="0.25">
      <c r="A925" s="4"/>
      <c r="B925" s="4"/>
      <c r="C925" s="4"/>
      <c r="D925" s="4"/>
      <c r="E925" s="4"/>
      <c r="F925" s="4"/>
      <c r="G925" s="4"/>
      <c r="H925" s="4"/>
      <c r="I925" s="4"/>
      <c r="J925" s="4"/>
      <c r="K925" s="4"/>
      <c r="L925" s="4"/>
      <c r="M925" s="4"/>
      <c r="N925" s="4"/>
      <c r="O925" s="13"/>
      <c r="P925" s="13"/>
      <c r="Q925" s="13"/>
      <c r="R925" s="13"/>
      <c r="S925" s="4"/>
      <c r="T925" s="4"/>
      <c r="U925" s="4"/>
      <c r="V925" s="4"/>
      <c r="W925" s="4"/>
      <c r="X925" s="4"/>
      <c r="Y925" s="4"/>
      <c r="Z925" s="4"/>
    </row>
    <row r="926" spans="1:26" ht="15.75" hidden="1" customHeight="1" x14ac:dyDescent="0.25">
      <c r="A926" s="4"/>
      <c r="B926" s="4"/>
      <c r="C926" s="4"/>
      <c r="D926" s="4"/>
      <c r="E926" s="4"/>
      <c r="F926" s="4"/>
      <c r="G926" s="4"/>
      <c r="H926" s="4"/>
      <c r="I926" s="4"/>
      <c r="J926" s="4"/>
      <c r="K926" s="4"/>
      <c r="L926" s="4"/>
      <c r="M926" s="4"/>
      <c r="N926" s="4"/>
      <c r="O926" s="13"/>
      <c r="P926" s="13"/>
      <c r="Q926" s="13"/>
      <c r="R926" s="13"/>
      <c r="S926" s="4"/>
      <c r="T926" s="4"/>
      <c r="U926" s="4"/>
      <c r="V926" s="4"/>
      <c r="W926" s="4"/>
      <c r="X926" s="4"/>
      <c r="Y926" s="4"/>
      <c r="Z926" s="4"/>
    </row>
    <row r="927" spans="1:26" ht="15.75" hidden="1" customHeight="1" x14ac:dyDescent="0.25">
      <c r="A927" s="4"/>
      <c r="B927" s="4"/>
      <c r="C927" s="4"/>
      <c r="D927" s="4"/>
      <c r="E927" s="4"/>
      <c r="F927" s="4"/>
      <c r="G927" s="4"/>
      <c r="H927" s="4"/>
      <c r="I927" s="4"/>
      <c r="J927" s="4"/>
      <c r="K927" s="4"/>
      <c r="L927" s="4"/>
      <c r="M927" s="4"/>
      <c r="N927" s="4"/>
      <c r="O927" s="13"/>
      <c r="P927" s="13"/>
      <c r="Q927" s="13"/>
      <c r="R927" s="13"/>
      <c r="S927" s="4"/>
      <c r="T927" s="4"/>
      <c r="U927" s="4"/>
      <c r="V927" s="4"/>
      <c r="W927" s="4"/>
      <c r="X927" s="4"/>
      <c r="Y927" s="4"/>
      <c r="Z927" s="4"/>
    </row>
    <row r="928" spans="1:26" ht="15.75" hidden="1" customHeight="1" x14ac:dyDescent="0.25">
      <c r="A928" s="4"/>
      <c r="B928" s="4"/>
      <c r="C928" s="4"/>
      <c r="D928" s="4"/>
      <c r="E928" s="4"/>
      <c r="F928" s="4"/>
      <c r="G928" s="4"/>
      <c r="H928" s="4"/>
      <c r="I928" s="4"/>
      <c r="J928" s="4"/>
      <c r="K928" s="4"/>
      <c r="L928" s="4"/>
      <c r="M928" s="4"/>
      <c r="N928" s="4"/>
      <c r="O928" s="13"/>
      <c r="P928" s="13"/>
      <c r="Q928" s="13"/>
      <c r="R928" s="13"/>
      <c r="S928" s="4"/>
      <c r="T928" s="4"/>
      <c r="U928" s="4"/>
      <c r="V928" s="4"/>
      <c r="W928" s="4"/>
      <c r="X928" s="4"/>
      <c r="Y928" s="4"/>
      <c r="Z928" s="4"/>
    </row>
    <row r="929" spans="1:26" ht="15.75" hidden="1" customHeight="1" x14ac:dyDescent="0.25">
      <c r="A929" s="4"/>
      <c r="B929" s="4"/>
      <c r="C929" s="4"/>
      <c r="D929" s="4"/>
      <c r="E929" s="4"/>
      <c r="F929" s="4"/>
      <c r="G929" s="4"/>
      <c r="H929" s="4"/>
      <c r="I929" s="4"/>
      <c r="J929" s="4"/>
      <c r="K929" s="4"/>
      <c r="L929" s="4"/>
      <c r="M929" s="4"/>
      <c r="N929" s="4"/>
      <c r="O929" s="13"/>
      <c r="P929" s="13"/>
      <c r="Q929" s="13"/>
      <c r="R929" s="13"/>
      <c r="S929" s="4"/>
      <c r="T929" s="4"/>
      <c r="U929" s="4"/>
      <c r="V929" s="4"/>
      <c r="W929" s="4"/>
      <c r="X929" s="4"/>
      <c r="Y929" s="4"/>
      <c r="Z929" s="4"/>
    </row>
    <row r="930" spans="1:26" ht="15.75" hidden="1" customHeight="1" x14ac:dyDescent="0.25">
      <c r="A930" s="4"/>
      <c r="B930" s="4"/>
      <c r="C930" s="4"/>
      <c r="D930" s="4"/>
      <c r="E930" s="4"/>
      <c r="F930" s="4"/>
      <c r="G930" s="4"/>
      <c r="H930" s="4"/>
      <c r="I930" s="4"/>
      <c r="J930" s="4"/>
      <c r="K930" s="4"/>
      <c r="L930" s="4"/>
      <c r="M930" s="4"/>
      <c r="N930" s="4"/>
      <c r="O930" s="13"/>
      <c r="P930" s="13"/>
      <c r="Q930" s="13"/>
      <c r="R930" s="13"/>
      <c r="S930" s="4"/>
      <c r="T930" s="4"/>
      <c r="U930" s="4"/>
      <c r="V930" s="4"/>
      <c r="W930" s="4"/>
      <c r="X930" s="4"/>
      <c r="Y930" s="4"/>
      <c r="Z930" s="4"/>
    </row>
    <row r="931" spans="1:26" ht="15.75" hidden="1" customHeight="1" x14ac:dyDescent="0.25">
      <c r="A931" s="4"/>
      <c r="B931" s="4"/>
      <c r="C931" s="4"/>
      <c r="D931" s="4"/>
      <c r="E931" s="4"/>
      <c r="F931" s="4"/>
      <c r="G931" s="4"/>
      <c r="H931" s="4"/>
      <c r="I931" s="4"/>
      <c r="J931" s="4"/>
      <c r="K931" s="4"/>
      <c r="L931" s="4"/>
      <c r="M931" s="4"/>
      <c r="N931" s="4"/>
      <c r="O931" s="13"/>
      <c r="P931" s="13"/>
      <c r="Q931" s="13"/>
      <c r="R931" s="13"/>
      <c r="S931" s="4"/>
      <c r="T931" s="4"/>
      <c r="U931" s="4"/>
      <c r="V931" s="4"/>
      <c r="W931" s="4"/>
      <c r="X931" s="4"/>
      <c r="Y931" s="4"/>
      <c r="Z931" s="4"/>
    </row>
    <row r="932" spans="1:26" ht="15.75" hidden="1" customHeight="1" x14ac:dyDescent="0.25">
      <c r="A932" s="4"/>
      <c r="B932" s="4"/>
      <c r="C932" s="4"/>
      <c r="D932" s="4"/>
      <c r="E932" s="4"/>
      <c r="F932" s="4"/>
      <c r="G932" s="4"/>
      <c r="H932" s="4"/>
      <c r="I932" s="4"/>
      <c r="J932" s="4"/>
      <c r="K932" s="4"/>
      <c r="L932" s="4"/>
      <c r="M932" s="4"/>
      <c r="N932" s="4"/>
      <c r="O932" s="13"/>
      <c r="P932" s="13"/>
      <c r="Q932" s="13"/>
      <c r="R932" s="13"/>
      <c r="S932" s="4"/>
      <c r="T932" s="4"/>
      <c r="U932" s="4"/>
      <c r="V932" s="4"/>
      <c r="W932" s="4"/>
      <c r="X932" s="4"/>
      <c r="Y932" s="4"/>
      <c r="Z932" s="4"/>
    </row>
    <row r="933" spans="1:26" ht="15.75" hidden="1" customHeight="1" x14ac:dyDescent="0.25">
      <c r="A933" s="4"/>
      <c r="B933" s="4"/>
      <c r="C933" s="4"/>
      <c r="D933" s="4"/>
      <c r="E933" s="4"/>
      <c r="F933" s="4"/>
      <c r="G933" s="4"/>
      <c r="H933" s="4"/>
      <c r="I933" s="4"/>
      <c r="J933" s="4"/>
      <c r="K933" s="4"/>
      <c r="L933" s="4"/>
      <c r="M933" s="4"/>
      <c r="N933" s="4"/>
      <c r="O933" s="13"/>
      <c r="P933" s="13"/>
      <c r="Q933" s="13"/>
      <c r="R933" s="13"/>
      <c r="S933" s="4"/>
      <c r="T933" s="4"/>
      <c r="U933" s="4"/>
      <c r="V933" s="4"/>
      <c r="W933" s="4"/>
      <c r="X933" s="4"/>
      <c r="Y933" s="4"/>
      <c r="Z933" s="4"/>
    </row>
    <row r="934" spans="1:26" ht="15.75" hidden="1" customHeight="1" x14ac:dyDescent="0.25">
      <c r="A934" s="4"/>
      <c r="B934" s="4"/>
      <c r="C934" s="4"/>
      <c r="D934" s="4"/>
      <c r="E934" s="4"/>
      <c r="F934" s="4"/>
      <c r="G934" s="4"/>
      <c r="H934" s="4"/>
      <c r="I934" s="4"/>
      <c r="J934" s="4"/>
      <c r="K934" s="4"/>
      <c r="L934" s="4"/>
      <c r="M934" s="4"/>
      <c r="N934" s="4"/>
      <c r="O934" s="13"/>
      <c r="P934" s="13"/>
      <c r="Q934" s="13"/>
      <c r="R934" s="13"/>
      <c r="S934" s="4"/>
      <c r="T934" s="4"/>
      <c r="U934" s="4"/>
      <c r="V934" s="4"/>
      <c r="W934" s="4"/>
      <c r="X934" s="4"/>
      <c r="Y934" s="4"/>
      <c r="Z934" s="4"/>
    </row>
    <row r="935" spans="1:26" ht="15.75" hidden="1" customHeight="1" x14ac:dyDescent="0.25">
      <c r="A935" s="4"/>
      <c r="B935" s="4"/>
      <c r="C935" s="4"/>
      <c r="D935" s="4"/>
      <c r="E935" s="4"/>
      <c r="F935" s="4"/>
      <c r="G935" s="4"/>
      <c r="H935" s="4"/>
      <c r="I935" s="4"/>
      <c r="J935" s="4"/>
      <c r="K935" s="4"/>
      <c r="L935" s="4"/>
      <c r="M935" s="4"/>
      <c r="N935" s="4"/>
      <c r="O935" s="13"/>
      <c r="P935" s="13"/>
      <c r="Q935" s="13"/>
      <c r="R935" s="13"/>
      <c r="S935" s="4"/>
      <c r="T935" s="4"/>
      <c r="U935" s="4"/>
      <c r="V935" s="4"/>
      <c r="W935" s="4"/>
      <c r="X935" s="4"/>
      <c r="Y935" s="4"/>
      <c r="Z935" s="4"/>
    </row>
    <row r="936" spans="1:26" ht="15.75" hidden="1" customHeight="1" x14ac:dyDescent="0.25">
      <c r="A936" s="4"/>
      <c r="B936" s="4"/>
      <c r="C936" s="4"/>
      <c r="D936" s="4"/>
      <c r="E936" s="4"/>
      <c r="F936" s="4"/>
      <c r="G936" s="4"/>
      <c r="H936" s="4"/>
      <c r="I936" s="4"/>
      <c r="J936" s="4"/>
      <c r="K936" s="4"/>
      <c r="L936" s="4"/>
      <c r="M936" s="4"/>
      <c r="N936" s="4"/>
      <c r="O936" s="13"/>
      <c r="P936" s="13"/>
      <c r="Q936" s="13"/>
      <c r="R936" s="13"/>
      <c r="S936" s="4"/>
      <c r="T936" s="4"/>
      <c r="U936" s="4"/>
      <c r="V936" s="4"/>
      <c r="W936" s="4"/>
      <c r="X936" s="4"/>
      <c r="Y936" s="4"/>
      <c r="Z936" s="4"/>
    </row>
    <row r="937" spans="1:26" ht="15.75" hidden="1" customHeight="1" x14ac:dyDescent="0.25">
      <c r="A937" s="4"/>
      <c r="B937" s="4"/>
      <c r="C937" s="4"/>
      <c r="D937" s="4"/>
      <c r="E937" s="4"/>
      <c r="F937" s="4"/>
      <c r="G937" s="4"/>
      <c r="H937" s="4"/>
      <c r="I937" s="4"/>
      <c r="J937" s="4"/>
      <c r="K937" s="4"/>
      <c r="L937" s="4"/>
      <c r="M937" s="4"/>
      <c r="N937" s="4"/>
      <c r="O937" s="13"/>
      <c r="P937" s="13"/>
      <c r="Q937" s="13"/>
      <c r="R937" s="13"/>
      <c r="S937" s="4"/>
      <c r="T937" s="4"/>
      <c r="U937" s="4"/>
      <c r="V937" s="4"/>
      <c r="W937" s="4"/>
      <c r="X937" s="4"/>
      <c r="Y937" s="4"/>
      <c r="Z937" s="4"/>
    </row>
    <row r="938" spans="1:26" ht="15.75" hidden="1" customHeight="1" x14ac:dyDescent="0.25">
      <c r="A938" s="4"/>
      <c r="B938" s="4"/>
      <c r="C938" s="4"/>
      <c r="D938" s="4"/>
      <c r="E938" s="4"/>
      <c r="F938" s="4"/>
      <c r="G938" s="4"/>
      <c r="H938" s="4"/>
      <c r="I938" s="4"/>
      <c r="J938" s="4"/>
      <c r="K938" s="4"/>
      <c r="L938" s="4"/>
      <c r="M938" s="4"/>
      <c r="N938" s="4"/>
      <c r="O938" s="13"/>
      <c r="P938" s="13"/>
      <c r="Q938" s="13"/>
      <c r="R938" s="13"/>
      <c r="S938" s="4"/>
      <c r="T938" s="4"/>
      <c r="U938" s="4"/>
      <c r="V938" s="4"/>
      <c r="W938" s="4"/>
      <c r="X938" s="4"/>
      <c r="Y938" s="4"/>
      <c r="Z938" s="4"/>
    </row>
    <row r="939" spans="1:26" ht="15.75" hidden="1" customHeight="1" x14ac:dyDescent="0.25">
      <c r="A939" s="4"/>
      <c r="B939" s="4"/>
      <c r="C939" s="4"/>
      <c r="D939" s="4"/>
      <c r="E939" s="4"/>
      <c r="F939" s="4"/>
      <c r="G939" s="4"/>
      <c r="H939" s="4"/>
      <c r="I939" s="4"/>
      <c r="J939" s="4"/>
      <c r="K939" s="4"/>
      <c r="L939" s="4"/>
      <c r="M939" s="4"/>
      <c r="N939" s="4"/>
      <c r="O939" s="13"/>
      <c r="P939" s="13"/>
      <c r="Q939" s="13"/>
      <c r="R939" s="13"/>
      <c r="S939" s="4"/>
      <c r="T939" s="4"/>
      <c r="U939" s="4"/>
      <c r="V939" s="4"/>
      <c r="W939" s="4"/>
      <c r="X939" s="4"/>
      <c r="Y939" s="4"/>
      <c r="Z939" s="4"/>
    </row>
    <row r="940" spans="1:26" ht="15.75" hidden="1" customHeight="1" x14ac:dyDescent="0.25">
      <c r="A940" s="4"/>
      <c r="B940" s="4"/>
      <c r="C940" s="4"/>
      <c r="D940" s="4"/>
      <c r="E940" s="4"/>
      <c r="F940" s="4"/>
      <c r="G940" s="4"/>
      <c r="H940" s="4"/>
      <c r="I940" s="4"/>
      <c r="J940" s="4"/>
      <c r="K940" s="4"/>
      <c r="L940" s="4"/>
      <c r="M940" s="4"/>
      <c r="N940" s="4"/>
      <c r="O940" s="13"/>
      <c r="P940" s="13"/>
      <c r="Q940" s="13"/>
      <c r="R940" s="13"/>
      <c r="S940" s="4"/>
      <c r="T940" s="4"/>
      <c r="U940" s="4"/>
      <c r="V940" s="4"/>
      <c r="W940" s="4"/>
      <c r="X940" s="4"/>
      <c r="Y940" s="4"/>
      <c r="Z940" s="4"/>
    </row>
    <row r="941" spans="1:26" ht="15.75" hidden="1" customHeight="1" x14ac:dyDescent="0.25">
      <c r="A941" s="4"/>
      <c r="B941" s="4"/>
      <c r="C941" s="4"/>
      <c r="D941" s="4"/>
      <c r="E941" s="4"/>
      <c r="F941" s="4"/>
      <c r="G941" s="4"/>
      <c r="H941" s="4"/>
      <c r="I941" s="4"/>
      <c r="J941" s="4"/>
      <c r="K941" s="4"/>
      <c r="L941" s="4"/>
      <c r="M941" s="4"/>
      <c r="N941" s="4"/>
      <c r="O941" s="13"/>
      <c r="P941" s="13"/>
      <c r="Q941" s="13"/>
      <c r="R941" s="13"/>
      <c r="S941" s="4"/>
      <c r="T941" s="4"/>
      <c r="U941" s="4"/>
      <c r="V941" s="4"/>
      <c r="W941" s="4"/>
      <c r="X941" s="4"/>
      <c r="Y941" s="4"/>
      <c r="Z941" s="4"/>
    </row>
    <row r="942" spans="1:26" ht="15.75" hidden="1" customHeight="1" x14ac:dyDescent="0.25">
      <c r="A942" s="4"/>
      <c r="B942" s="4"/>
      <c r="C942" s="4"/>
      <c r="D942" s="4"/>
      <c r="E942" s="4"/>
      <c r="F942" s="4"/>
      <c r="G942" s="4"/>
      <c r="H942" s="4"/>
      <c r="I942" s="4"/>
      <c r="J942" s="4"/>
      <c r="K942" s="4"/>
      <c r="L942" s="4"/>
      <c r="M942" s="4"/>
      <c r="N942" s="4"/>
      <c r="O942" s="13"/>
      <c r="P942" s="13"/>
      <c r="Q942" s="13"/>
      <c r="R942" s="13"/>
      <c r="S942" s="4"/>
      <c r="T942" s="4"/>
      <c r="U942" s="4"/>
      <c r="V942" s="4"/>
      <c r="W942" s="4"/>
      <c r="X942" s="4"/>
      <c r="Y942" s="4"/>
      <c r="Z942" s="4"/>
    </row>
    <row r="943" spans="1:26" ht="15.75" hidden="1" customHeight="1" x14ac:dyDescent="0.25">
      <c r="A943" s="4"/>
      <c r="B943" s="4"/>
      <c r="C943" s="4"/>
      <c r="D943" s="4"/>
      <c r="E943" s="4"/>
      <c r="F943" s="4"/>
      <c r="G943" s="4"/>
      <c r="H943" s="4"/>
      <c r="I943" s="4"/>
      <c r="J943" s="4"/>
      <c r="K943" s="4"/>
      <c r="L943" s="4"/>
      <c r="M943" s="4"/>
      <c r="N943" s="4"/>
      <c r="O943" s="13"/>
      <c r="P943" s="13"/>
      <c r="Q943" s="13"/>
      <c r="R943" s="13"/>
      <c r="S943" s="4"/>
      <c r="T943" s="4"/>
      <c r="U943" s="4"/>
      <c r="V943" s="4"/>
      <c r="W943" s="4"/>
      <c r="X943" s="4"/>
      <c r="Y943" s="4"/>
      <c r="Z943" s="4"/>
    </row>
    <row r="944" spans="1:26" ht="15.75" hidden="1" customHeight="1" x14ac:dyDescent="0.25">
      <c r="A944" s="4"/>
      <c r="B944" s="4"/>
      <c r="C944" s="4"/>
      <c r="D944" s="4"/>
      <c r="E944" s="4"/>
      <c r="F944" s="4"/>
      <c r="G944" s="4"/>
      <c r="H944" s="4"/>
      <c r="I944" s="4"/>
      <c r="J944" s="4"/>
      <c r="K944" s="4"/>
      <c r="L944" s="4"/>
      <c r="M944" s="4"/>
      <c r="N944" s="4"/>
      <c r="O944" s="13"/>
      <c r="P944" s="13"/>
      <c r="Q944" s="13"/>
      <c r="R944" s="13"/>
      <c r="S944" s="4"/>
      <c r="T944" s="4"/>
      <c r="U944" s="4"/>
      <c r="V944" s="4"/>
      <c r="W944" s="4"/>
      <c r="X944" s="4"/>
      <c r="Y944" s="4"/>
      <c r="Z944" s="4"/>
    </row>
    <row r="945" spans="1:26" ht="15.75" hidden="1" customHeight="1" x14ac:dyDescent="0.25">
      <c r="A945" s="4"/>
      <c r="B945" s="4"/>
      <c r="C945" s="4"/>
      <c r="D945" s="4"/>
      <c r="E945" s="4"/>
      <c r="F945" s="4"/>
      <c r="G945" s="4"/>
      <c r="H945" s="4"/>
      <c r="I945" s="4"/>
      <c r="J945" s="4"/>
      <c r="K945" s="4"/>
      <c r="L945" s="4"/>
      <c r="M945" s="4"/>
      <c r="N945" s="4"/>
      <c r="O945" s="13"/>
      <c r="P945" s="13"/>
      <c r="Q945" s="13"/>
      <c r="R945" s="13"/>
      <c r="S945" s="4"/>
      <c r="T945" s="4"/>
      <c r="U945" s="4"/>
      <c r="V945" s="4"/>
      <c r="W945" s="4"/>
      <c r="X945" s="4"/>
      <c r="Y945" s="4"/>
      <c r="Z945" s="4"/>
    </row>
    <row r="946" spans="1:26" ht="15.75" hidden="1" customHeight="1" x14ac:dyDescent="0.25">
      <c r="A946" s="4"/>
      <c r="B946" s="4"/>
      <c r="C946" s="4"/>
      <c r="D946" s="4"/>
      <c r="E946" s="4"/>
      <c r="F946" s="4"/>
      <c r="G946" s="4"/>
      <c r="H946" s="4"/>
      <c r="I946" s="4"/>
      <c r="J946" s="4"/>
      <c r="K946" s="4"/>
      <c r="L946" s="4"/>
      <c r="M946" s="4"/>
      <c r="N946" s="4"/>
      <c r="O946" s="13"/>
      <c r="P946" s="13"/>
      <c r="Q946" s="13"/>
      <c r="R946" s="13"/>
      <c r="S946" s="4"/>
      <c r="T946" s="4"/>
      <c r="U946" s="4"/>
      <c r="V946" s="4"/>
      <c r="W946" s="4"/>
      <c r="X946" s="4"/>
      <c r="Y946" s="4"/>
      <c r="Z946" s="4"/>
    </row>
    <row r="947" spans="1:26" ht="15.75" hidden="1" customHeight="1" x14ac:dyDescent="0.25">
      <c r="A947" s="4"/>
      <c r="B947" s="4"/>
      <c r="C947" s="4"/>
      <c r="D947" s="4"/>
      <c r="E947" s="4"/>
      <c r="F947" s="4"/>
      <c r="G947" s="4"/>
      <c r="H947" s="4"/>
      <c r="I947" s="4"/>
      <c r="J947" s="4"/>
      <c r="K947" s="4"/>
      <c r="L947" s="4"/>
      <c r="M947" s="4"/>
      <c r="N947" s="4"/>
      <c r="O947" s="13"/>
      <c r="P947" s="13"/>
      <c r="Q947" s="13"/>
      <c r="R947" s="13"/>
      <c r="S947" s="4"/>
      <c r="T947" s="4"/>
      <c r="U947" s="4"/>
      <c r="V947" s="4"/>
      <c r="W947" s="4"/>
      <c r="X947" s="4"/>
      <c r="Y947" s="4"/>
      <c r="Z947" s="4"/>
    </row>
    <row r="948" spans="1:26" ht="15.75" hidden="1" customHeight="1" x14ac:dyDescent="0.25">
      <c r="A948" s="4"/>
      <c r="B948" s="4"/>
      <c r="C948" s="4"/>
      <c r="D948" s="4"/>
      <c r="E948" s="4"/>
      <c r="F948" s="4"/>
      <c r="G948" s="4"/>
      <c r="H948" s="4"/>
      <c r="I948" s="4"/>
      <c r="J948" s="4"/>
      <c r="K948" s="4"/>
      <c r="L948" s="4"/>
      <c r="M948" s="4"/>
      <c r="N948" s="4"/>
      <c r="O948" s="13"/>
      <c r="P948" s="13"/>
      <c r="Q948" s="13"/>
      <c r="R948" s="13"/>
      <c r="S948" s="4"/>
      <c r="T948" s="4"/>
      <c r="U948" s="4"/>
      <c r="V948" s="4"/>
      <c r="W948" s="4"/>
      <c r="X948" s="4"/>
      <c r="Y948" s="4"/>
      <c r="Z948" s="4"/>
    </row>
    <row r="949" spans="1:26" ht="15.75" hidden="1" customHeight="1" x14ac:dyDescent="0.25">
      <c r="A949" s="4"/>
      <c r="B949" s="4"/>
      <c r="C949" s="4"/>
      <c r="D949" s="4"/>
      <c r="E949" s="4"/>
      <c r="F949" s="4"/>
      <c r="G949" s="4"/>
      <c r="H949" s="4"/>
      <c r="I949" s="4"/>
      <c r="J949" s="4"/>
      <c r="K949" s="4"/>
      <c r="L949" s="4"/>
      <c r="M949" s="4"/>
      <c r="N949" s="4"/>
      <c r="O949" s="13"/>
      <c r="P949" s="13"/>
      <c r="Q949" s="13"/>
      <c r="R949" s="13"/>
      <c r="S949" s="4"/>
      <c r="T949" s="4"/>
      <c r="U949" s="4"/>
      <c r="V949" s="4"/>
      <c r="W949" s="4"/>
      <c r="X949" s="4"/>
      <c r="Y949" s="4"/>
      <c r="Z949" s="4"/>
    </row>
    <row r="950" spans="1:26" ht="15.75" hidden="1" customHeight="1" x14ac:dyDescent="0.25">
      <c r="A950" s="4"/>
      <c r="B950" s="4"/>
      <c r="C950" s="4"/>
      <c r="D950" s="4"/>
      <c r="E950" s="4"/>
      <c r="F950" s="4"/>
      <c r="G950" s="4"/>
      <c r="H950" s="4"/>
      <c r="I950" s="4"/>
      <c r="J950" s="4"/>
      <c r="K950" s="4"/>
      <c r="L950" s="4"/>
      <c r="M950" s="4"/>
      <c r="N950" s="4"/>
      <c r="O950" s="13"/>
      <c r="P950" s="13"/>
      <c r="Q950" s="13"/>
      <c r="R950" s="13"/>
      <c r="S950" s="4"/>
      <c r="T950" s="4"/>
      <c r="U950" s="4"/>
      <c r="V950" s="4"/>
      <c r="W950" s="4"/>
      <c r="X950" s="4"/>
      <c r="Y950" s="4"/>
      <c r="Z950" s="4"/>
    </row>
    <row r="951" spans="1:26" ht="15.75" hidden="1" customHeight="1" x14ac:dyDescent="0.25">
      <c r="A951" s="4"/>
      <c r="B951" s="4"/>
      <c r="C951" s="4"/>
      <c r="D951" s="4"/>
      <c r="E951" s="4"/>
      <c r="F951" s="4"/>
      <c r="G951" s="4"/>
      <c r="H951" s="4"/>
      <c r="I951" s="4"/>
      <c r="J951" s="4"/>
      <c r="K951" s="4"/>
      <c r="L951" s="4"/>
      <c r="M951" s="4"/>
      <c r="N951" s="4"/>
      <c r="O951" s="13"/>
      <c r="P951" s="13"/>
      <c r="Q951" s="13"/>
      <c r="R951" s="13"/>
      <c r="S951" s="4"/>
      <c r="T951" s="4"/>
      <c r="U951" s="4"/>
      <c r="V951" s="4"/>
      <c r="W951" s="4"/>
      <c r="X951" s="4"/>
      <c r="Y951" s="4"/>
      <c r="Z951" s="4"/>
    </row>
    <row r="952" spans="1:26" ht="15.75" hidden="1" customHeight="1" x14ac:dyDescent="0.25">
      <c r="A952" s="4"/>
      <c r="B952" s="4"/>
      <c r="C952" s="4"/>
      <c r="D952" s="4"/>
      <c r="E952" s="4"/>
      <c r="F952" s="4"/>
      <c r="G952" s="4"/>
      <c r="H952" s="4"/>
      <c r="I952" s="4"/>
      <c r="J952" s="4"/>
      <c r="K952" s="4"/>
      <c r="L952" s="4"/>
      <c r="M952" s="4"/>
      <c r="N952" s="4"/>
      <c r="O952" s="13"/>
      <c r="P952" s="13"/>
      <c r="Q952" s="13"/>
      <c r="R952" s="13"/>
      <c r="S952" s="4"/>
      <c r="T952" s="4"/>
      <c r="U952" s="4"/>
      <c r="V952" s="4"/>
      <c r="W952" s="4"/>
      <c r="X952" s="4"/>
      <c r="Y952" s="4"/>
      <c r="Z952" s="4"/>
    </row>
    <row r="953" spans="1:26" ht="15.75" hidden="1" customHeight="1" x14ac:dyDescent="0.25">
      <c r="A953" s="4"/>
      <c r="B953" s="4"/>
      <c r="C953" s="4"/>
      <c r="D953" s="4"/>
      <c r="E953" s="4"/>
      <c r="F953" s="4"/>
      <c r="G953" s="4"/>
      <c r="H953" s="4"/>
      <c r="I953" s="4"/>
      <c r="J953" s="4"/>
      <c r="K953" s="4"/>
      <c r="L953" s="4"/>
      <c r="M953" s="4"/>
      <c r="N953" s="4"/>
      <c r="O953" s="13"/>
      <c r="P953" s="13"/>
      <c r="Q953" s="13"/>
      <c r="R953" s="13"/>
      <c r="S953" s="4"/>
      <c r="T953" s="4"/>
      <c r="U953" s="4"/>
      <c r="V953" s="4"/>
      <c r="W953" s="4"/>
      <c r="X953" s="4"/>
      <c r="Y953" s="4"/>
      <c r="Z953" s="4"/>
    </row>
    <row r="954" spans="1:26" ht="15.75" hidden="1" customHeight="1" x14ac:dyDescent="0.25">
      <c r="A954" s="4"/>
      <c r="B954" s="4"/>
      <c r="C954" s="4"/>
      <c r="D954" s="4"/>
      <c r="E954" s="4"/>
      <c r="F954" s="4"/>
      <c r="G954" s="4"/>
      <c r="H954" s="4"/>
      <c r="I954" s="4"/>
      <c r="J954" s="4"/>
      <c r="K954" s="4"/>
      <c r="L954" s="4"/>
      <c r="M954" s="4"/>
      <c r="N954" s="4"/>
      <c r="O954" s="13"/>
      <c r="P954" s="13"/>
      <c r="Q954" s="13"/>
      <c r="R954" s="13"/>
      <c r="S954" s="4"/>
      <c r="T954" s="4"/>
      <c r="U954" s="4"/>
      <c r="V954" s="4"/>
      <c r="W954" s="4"/>
      <c r="X954" s="4"/>
      <c r="Y954" s="4"/>
      <c r="Z954" s="4"/>
    </row>
    <row r="955" spans="1:26" ht="15.75" hidden="1" customHeight="1" x14ac:dyDescent="0.25">
      <c r="A955" s="4"/>
      <c r="B955" s="4"/>
      <c r="C955" s="4"/>
      <c r="D955" s="4"/>
      <c r="E955" s="4"/>
      <c r="F955" s="4"/>
      <c r="G955" s="4"/>
      <c r="H955" s="4"/>
      <c r="I955" s="4"/>
      <c r="J955" s="4"/>
      <c r="K955" s="4"/>
      <c r="L955" s="4"/>
      <c r="M955" s="4"/>
      <c r="N955" s="4"/>
      <c r="O955" s="13"/>
      <c r="P955" s="13"/>
      <c r="Q955" s="13"/>
      <c r="R955" s="13"/>
      <c r="S955" s="4"/>
      <c r="T955" s="4"/>
      <c r="U955" s="4"/>
      <c r="V955" s="4"/>
      <c r="W955" s="4"/>
      <c r="X955" s="4"/>
      <c r="Y955" s="4"/>
      <c r="Z955" s="4"/>
    </row>
    <row r="956" spans="1:26" ht="15.75" hidden="1" customHeight="1" x14ac:dyDescent="0.25">
      <c r="A956" s="4"/>
      <c r="B956" s="4"/>
      <c r="C956" s="4"/>
      <c r="D956" s="4"/>
      <c r="E956" s="4"/>
      <c r="F956" s="4"/>
      <c r="G956" s="4"/>
      <c r="H956" s="4"/>
      <c r="I956" s="4"/>
      <c r="J956" s="4"/>
      <c r="K956" s="4"/>
      <c r="L956" s="4"/>
      <c r="M956" s="4"/>
      <c r="N956" s="4"/>
      <c r="O956" s="13"/>
      <c r="P956" s="13"/>
      <c r="Q956" s="13"/>
      <c r="R956" s="13"/>
      <c r="S956" s="4"/>
      <c r="T956" s="4"/>
      <c r="U956" s="4"/>
      <c r="V956" s="4"/>
      <c r="W956" s="4"/>
      <c r="X956" s="4"/>
      <c r="Y956" s="4"/>
      <c r="Z956" s="4"/>
    </row>
    <row r="957" spans="1:26" ht="15.75" hidden="1" customHeight="1" x14ac:dyDescent="0.25">
      <c r="A957" s="4"/>
      <c r="B957" s="4"/>
      <c r="C957" s="4"/>
      <c r="D957" s="4"/>
      <c r="E957" s="4"/>
      <c r="F957" s="4"/>
      <c r="G957" s="4"/>
      <c r="H957" s="4"/>
      <c r="I957" s="4"/>
      <c r="J957" s="4"/>
      <c r="K957" s="4"/>
      <c r="L957" s="4"/>
      <c r="M957" s="4"/>
      <c r="N957" s="4"/>
      <c r="O957" s="13"/>
      <c r="P957" s="13"/>
      <c r="Q957" s="13"/>
      <c r="R957" s="13"/>
      <c r="S957" s="4"/>
      <c r="T957" s="4"/>
      <c r="U957" s="4"/>
      <c r="V957" s="4"/>
      <c r="W957" s="4"/>
      <c r="X957" s="4"/>
      <c r="Y957" s="4"/>
      <c r="Z957" s="4"/>
    </row>
    <row r="958" spans="1:26" ht="15.75" hidden="1" customHeight="1" x14ac:dyDescent="0.25">
      <c r="A958" s="4"/>
      <c r="B958" s="4"/>
      <c r="C958" s="4"/>
      <c r="D958" s="4"/>
      <c r="E958" s="4"/>
      <c r="F958" s="4"/>
      <c r="G958" s="4"/>
      <c r="H958" s="4"/>
      <c r="I958" s="4"/>
      <c r="J958" s="4"/>
      <c r="K958" s="4"/>
      <c r="L958" s="4"/>
      <c r="M958" s="4"/>
      <c r="N958" s="4"/>
      <c r="O958" s="13"/>
      <c r="P958" s="13"/>
      <c r="Q958" s="13"/>
      <c r="R958" s="13"/>
      <c r="S958" s="4"/>
      <c r="T958" s="4"/>
      <c r="U958" s="4"/>
      <c r="V958" s="4"/>
      <c r="W958" s="4"/>
      <c r="X958" s="4"/>
      <c r="Y958" s="4"/>
      <c r="Z958" s="4"/>
    </row>
    <row r="959" spans="1:26" ht="15.75" hidden="1" customHeight="1" x14ac:dyDescent="0.25">
      <c r="A959" s="4"/>
      <c r="B959" s="4"/>
      <c r="C959" s="4"/>
      <c r="D959" s="4"/>
      <c r="E959" s="4"/>
      <c r="F959" s="4"/>
      <c r="G959" s="4"/>
      <c r="H959" s="4"/>
      <c r="I959" s="4"/>
      <c r="J959" s="4"/>
      <c r="K959" s="4"/>
      <c r="L959" s="4"/>
      <c r="M959" s="4"/>
      <c r="N959" s="4"/>
      <c r="O959" s="13"/>
      <c r="P959" s="13"/>
      <c r="Q959" s="13"/>
      <c r="R959" s="13"/>
      <c r="S959" s="4"/>
      <c r="T959" s="4"/>
      <c r="U959" s="4"/>
      <c r="V959" s="4"/>
      <c r="W959" s="4"/>
      <c r="X959" s="4"/>
      <c r="Y959" s="4"/>
      <c r="Z959" s="4"/>
    </row>
    <row r="960" spans="1:26" ht="15.75" hidden="1" customHeight="1" x14ac:dyDescent="0.25">
      <c r="A960" s="4"/>
      <c r="B960" s="4"/>
      <c r="C960" s="4"/>
      <c r="D960" s="4"/>
      <c r="E960" s="4"/>
      <c r="F960" s="4"/>
      <c r="G960" s="4"/>
      <c r="H960" s="4"/>
      <c r="I960" s="4"/>
      <c r="J960" s="4"/>
      <c r="K960" s="4"/>
      <c r="L960" s="4"/>
      <c r="M960" s="4"/>
      <c r="N960" s="4"/>
      <c r="O960" s="13"/>
      <c r="P960" s="13"/>
      <c r="Q960" s="13"/>
      <c r="R960" s="13"/>
      <c r="S960" s="4"/>
      <c r="T960" s="4"/>
      <c r="U960" s="4"/>
      <c r="V960" s="4"/>
      <c r="W960" s="4"/>
      <c r="X960" s="4"/>
      <c r="Y960" s="4"/>
      <c r="Z960" s="4"/>
    </row>
    <row r="961" spans="1:26" ht="15.75" hidden="1" customHeight="1" x14ac:dyDescent="0.25">
      <c r="A961" s="4"/>
      <c r="B961" s="4"/>
      <c r="C961" s="4"/>
      <c r="D961" s="4"/>
      <c r="E961" s="4"/>
      <c r="F961" s="4"/>
      <c r="G961" s="4"/>
      <c r="H961" s="4"/>
      <c r="I961" s="4"/>
      <c r="J961" s="4"/>
      <c r="K961" s="4"/>
      <c r="L961" s="4"/>
      <c r="M961" s="4"/>
      <c r="N961" s="4"/>
      <c r="O961" s="13"/>
      <c r="P961" s="13"/>
      <c r="Q961" s="13"/>
      <c r="R961" s="13"/>
      <c r="S961" s="4"/>
      <c r="T961" s="4"/>
      <c r="U961" s="4"/>
      <c r="V961" s="4"/>
      <c r="W961" s="4"/>
      <c r="X961" s="4"/>
      <c r="Y961" s="4"/>
      <c r="Z961" s="4"/>
    </row>
    <row r="962" spans="1:26" ht="15.75" hidden="1" customHeight="1" x14ac:dyDescent="0.25">
      <c r="A962" s="4"/>
      <c r="B962" s="4"/>
      <c r="C962" s="4"/>
      <c r="D962" s="4"/>
      <c r="E962" s="4"/>
      <c r="F962" s="4"/>
      <c r="G962" s="4"/>
      <c r="H962" s="4"/>
      <c r="I962" s="4"/>
      <c r="J962" s="4"/>
      <c r="K962" s="4"/>
      <c r="L962" s="4"/>
      <c r="M962" s="4"/>
      <c r="N962" s="4"/>
      <c r="O962" s="13"/>
      <c r="P962" s="13"/>
      <c r="Q962" s="13"/>
      <c r="R962" s="13"/>
      <c r="S962" s="4"/>
      <c r="T962" s="4"/>
      <c r="U962" s="4"/>
      <c r="V962" s="4"/>
      <c r="W962" s="4"/>
      <c r="X962" s="4"/>
      <c r="Y962" s="4"/>
      <c r="Z962" s="4"/>
    </row>
    <row r="963" spans="1:26" ht="15.75" hidden="1" customHeight="1" x14ac:dyDescent="0.25">
      <c r="A963" s="4"/>
      <c r="B963" s="4"/>
      <c r="C963" s="4"/>
      <c r="D963" s="4"/>
      <c r="E963" s="4"/>
      <c r="F963" s="4"/>
      <c r="G963" s="4"/>
      <c r="H963" s="4"/>
      <c r="I963" s="4"/>
      <c r="J963" s="4"/>
      <c r="K963" s="4"/>
      <c r="L963" s="4"/>
      <c r="M963" s="4"/>
      <c r="N963" s="4"/>
      <c r="O963" s="13"/>
      <c r="P963" s="13"/>
      <c r="Q963" s="13"/>
      <c r="R963" s="13"/>
      <c r="S963" s="4"/>
      <c r="T963" s="4"/>
      <c r="U963" s="4"/>
      <c r="V963" s="4"/>
      <c r="W963" s="4"/>
      <c r="X963" s="4"/>
      <c r="Y963" s="4"/>
      <c r="Z963" s="4"/>
    </row>
    <row r="964" spans="1:26" ht="15.75" hidden="1" customHeight="1" x14ac:dyDescent="0.25">
      <c r="A964" s="4"/>
      <c r="B964" s="4"/>
      <c r="C964" s="4"/>
      <c r="D964" s="4"/>
      <c r="E964" s="4"/>
      <c r="F964" s="4"/>
      <c r="G964" s="4"/>
      <c r="H964" s="4"/>
      <c r="I964" s="4"/>
      <c r="J964" s="4"/>
      <c r="K964" s="4"/>
      <c r="L964" s="4"/>
      <c r="M964" s="4"/>
      <c r="N964" s="4"/>
      <c r="O964" s="13"/>
      <c r="P964" s="13"/>
      <c r="Q964" s="13"/>
      <c r="R964" s="13"/>
      <c r="S964" s="4"/>
      <c r="T964" s="4"/>
      <c r="U964" s="4"/>
      <c r="V964" s="4"/>
      <c r="W964" s="4"/>
      <c r="X964" s="4"/>
      <c r="Y964" s="4"/>
      <c r="Z964" s="4"/>
    </row>
    <row r="965" spans="1:26" ht="15.75" hidden="1" customHeight="1" x14ac:dyDescent="0.25">
      <c r="A965" s="4"/>
      <c r="B965" s="4"/>
      <c r="C965" s="4"/>
      <c r="D965" s="4"/>
      <c r="E965" s="4"/>
      <c r="F965" s="4"/>
      <c r="G965" s="4"/>
      <c r="H965" s="4"/>
      <c r="I965" s="4"/>
      <c r="J965" s="4"/>
      <c r="K965" s="4"/>
      <c r="L965" s="4"/>
      <c r="M965" s="4"/>
      <c r="N965" s="4"/>
      <c r="O965" s="13"/>
      <c r="P965" s="13"/>
      <c r="Q965" s="13"/>
      <c r="R965" s="13"/>
      <c r="S965" s="4"/>
      <c r="T965" s="4"/>
      <c r="U965" s="4"/>
      <c r="V965" s="4"/>
      <c r="W965" s="4"/>
      <c r="X965" s="4"/>
      <c r="Y965" s="4"/>
      <c r="Z965" s="4"/>
    </row>
    <row r="966" spans="1:26" ht="15.75" hidden="1" customHeight="1" x14ac:dyDescent="0.25">
      <c r="A966" s="4"/>
      <c r="B966" s="4"/>
      <c r="C966" s="4"/>
      <c r="D966" s="4"/>
      <c r="E966" s="4"/>
      <c r="F966" s="4"/>
      <c r="G966" s="4"/>
      <c r="H966" s="4"/>
      <c r="I966" s="4"/>
      <c r="J966" s="4"/>
      <c r="K966" s="4"/>
      <c r="L966" s="4"/>
      <c r="M966" s="4"/>
      <c r="N966" s="4"/>
      <c r="O966" s="13"/>
      <c r="P966" s="13"/>
      <c r="Q966" s="13"/>
      <c r="R966" s="13"/>
      <c r="S966" s="4"/>
      <c r="T966" s="4"/>
      <c r="U966" s="4"/>
      <c r="V966" s="4"/>
      <c r="W966" s="4"/>
      <c r="X966" s="4"/>
      <c r="Y966" s="4"/>
      <c r="Z966" s="4"/>
    </row>
    <row r="967" spans="1:26" ht="15.75" hidden="1" customHeight="1" x14ac:dyDescent="0.25">
      <c r="A967" s="4"/>
      <c r="B967" s="4"/>
      <c r="C967" s="4"/>
      <c r="D967" s="4"/>
      <c r="E967" s="4"/>
      <c r="F967" s="4"/>
      <c r="G967" s="4"/>
      <c r="H967" s="4"/>
      <c r="I967" s="4"/>
      <c r="J967" s="4"/>
      <c r="K967" s="4"/>
      <c r="L967" s="4"/>
      <c r="M967" s="4"/>
      <c r="N967" s="4"/>
      <c r="O967" s="13"/>
      <c r="P967" s="13"/>
      <c r="Q967" s="13"/>
      <c r="R967" s="13"/>
      <c r="S967" s="4"/>
      <c r="T967" s="4"/>
      <c r="U967" s="4"/>
      <c r="V967" s="4"/>
      <c r="W967" s="4"/>
      <c r="X967" s="4"/>
      <c r="Y967" s="4"/>
      <c r="Z967" s="4"/>
    </row>
    <row r="968" spans="1:26" ht="15.75" hidden="1" customHeight="1" x14ac:dyDescent="0.25">
      <c r="A968" s="4"/>
      <c r="B968" s="4"/>
      <c r="C968" s="4"/>
      <c r="D968" s="4"/>
      <c r="E968" s="4"/>
      <c r="F968" s="4"/>
      <c r="G968" s="4"/>
      <c r="H968" s="4"/>
      <c r="I968" s="4"/>
      <c r="J968" s="4"/>
      <c r="K968" s="4"/>
      <c r="L968" s="4"/>
      <c r="M968" s="4"/>
      <c r="N968" s="4"/>
      <c r="O968" s="13"/>
      <c r="P968" s="13"/>
      <c r="Q968" s="13"/>
      <c r="R968" s="13"/>
      <c r="S968" s="4"/>
      <c r="T968" s="4"/>
      <c r="U968" s="4"/>
      <c r="V968" s="4"/>
      <c r="W968" s="4"/>
      <c r="X968" s="4"/>
      <c r="Y968" s="4"/>
      <c r="Z968" s="4"/>
    </row>
    <row r="969" spans="1:26" ht="15.75" hidden="1" customHeight="1" x14ac:dyDescent="0.25">
      <c r="A969" s="4"/>
      <c r="B969" s="4"/>
      <c r="C969" s="4"/>
      <c r="D969" s="4"/>
      <c r="E969" s="4"/>
      <c r="F969" s="4"/>
      <c r="G969" s="4"/>
      <c r="H969" s="4"/>
      <c r="I969" s="4"/>
      <c r="J969" s="4"/>
      <c r="K969" s="4"/>
      <c r="L969" s="4"/>
      <c r="M969" s="4"/>
      <c r="N969" s="4"/>
      <c r="O969" s="13"/>
      <c r="P969" s="13"/>
      <c r="Q969" s="13"/>
      <c r="R969" s="13"/>
      <c r="S969" s="4"/>
      <c r="T969" s="4"/>
      <c r="U969" s="4"/>
      <c r="V969" s="4"/>
      <c r="W969" s="4"/>
      <c r="X969" s="4"/>
      <c r="Y969" s="4"/>
      <c r="Z969" s="4"/>
    </row>
    <row r="970" spans="1:26" ht="15.75" hidden="1" customHeight="1" x14ac:dyDescent="0.25">
      <c r="A970" s="4"/>
      <c r="B970" s="4"/>
      <c r="C970" s="4"/>
      <c r="D970" s="4"/>
      <c r="E970" s="4"/>
      <c r="F970" s="4"/>
      <c r="G970" s="4"/>
      <c r="H970" s="4"/>
      <c r="I970" s="4"/>
      <c r="J970" s="4"/>
      <c r="K970" s="4"/>
      <c r="L970" s="4"/>
      <c r="M970" s="4"/>
      <c r="N970" s="4"/>
      <c r="O970" s="13"/>
      <c r="P970" s="13"/>
      <c r="Q970" s="13"/>
      <c r="R970" s="13"/>
      <c r="S970" s="4"/>
      <c r="T970" s="4"/>
      <c r="U970" s="4"/>
      <c r="V970" s="4"/>
      <c r="W970" s="4"/>
      <c r="X970" s="4"/>
      <c r="Y970" s="4"/>
      <c r="Z970" s="4"/>
    </row>
    <row r="971" spans="1:26" ht="15.75" hidden="1" customHeight="1" x14ac:dyDescent="0.25">
      <c r="A971" s="4"/>
      <c r="B971" s="4"/>
      <c r="C971" s="4"/>
      <c r="D971" s="4"/>
      <c r="E971" s="4"/>
      <c r="F971" s="4"/>
      <c r="G971" s="4"/>
      <c r="H971" s="4"/>
      <c r="I971" s="4"/>
      <c r="J971" s="4"/>
      <c r="K971" s="4"/>
      <c r="L971" s="4"/>
      <c r="M971" s="4"/>
      <c r="N971" s="4"/>
      <c r="O971" s="13"/>
      <c r="P971" s="13"/>
      <c r="Q971" s="13"/>
      <c r="R971" s="13"/>
      <c r="S971" s="4"/>
      <c r="T971" s="4"/>
      <c r="U971" s="4"/>
      <c r="V971" s="4"/>
      <c r="W971" s="4"/>
      <c r="X971" s="4"/>
      <c r="Y971" s="4"/>
      <c r="Z971" s="4"/>
    </row>
    <row r="972" spans="1:26" ht="15.75" hidden="1" customHeight="1" x14ac:dyDescent="0.25">
      <c r="A972" s="4"/>
      <c r="B972" s="4"/>
      <c r="C972" s="4"/>
      <c r="D972" s="4"/>
      <c r="E972" s="4"/>
      <c r="F972" s="4"/>
      <c r="G972" s="4"/>
      <c r="H972" s="4"/>
      <c r="I972" s="4"/>
      <c r="J972" s="4"/>
      <c r="K972" s="4"/>
      <c r="L972" s="4"/>
      <c r="M972" s="4"/>
      <c r="N972" s="4"/>
      <c r="O972" s="13"/>
      <c r="P972" s="13"/>
      <c r="Q972" s="13"/>
      <c r="R972" s="13"/>
      <c r="S972" s="4"/>
      <c r="T972" s="4"/>
      <c r="U972" s="4"/>
      <c r="V972" s="4"/>
      <c r="W972" s="4"/>
      <c r="X972" s="4"/>
      <c r="Y972" s="4"/>
      <c r="Z972" s="4"/>
    </row>
    <row r="973" spans="1:26" ht="15.75" hidden="1" customHeight="1" x14ac:dyDescent="0.25">
      <c r="A973" s="4"/>
      <c r="B973" s="4"/>
      <c r="C973" s="4"/>
      <c r="D973" s="4"/>
      <c r="E973" s="4"/>
      <c r="F973" s="4"/>
      <c r="G973" s="4"/>
      <c r="H973" s="4"/>
      <c r="I973" s="4"/>
      <c r="J973" s="4"/>
      <c r="K973" s="4"/>
      <c r="L973" s="4"/>
      <c r="M973" s="4"/>
      <c r="N973" s="4"/>
      <c r="O973" s="13"/>
      <c r="P973" s="13"/>
      <c r="Q973" s="13"/>
      <c r="R973" s="13"/>
      <c r="S973" s="4"/>
      <c r="T973" s="4"/>
      <c r="U973" s="4"/>
      <c r="V973" s="4"/>
      <c r="W973" s="4"/>
      <c r="X973" s="4"/>
      <c r="Y973" s="4"/>
      <c r="Z973" s="4"/>
    </row>
    <row r="974" spans="1:26" ht="15.75" hidden="1" customHeight="1" x14ac:dyDescent="0.25">
      <c r="A974" s="4"/>
      <c r="B974" s="4"/>
      <c r="C974" s="4"/>
      <c r="D974" s="4"/>
      <c r="E974" s="4"/>
      <c r="F974" s="4"/>
      <c r="G974" s="4"/>
      <c r="H974" s="4"/>
      <c r="I974" s="4"/>
      <c r="J974" s="4"/>
      <c r="K974" s="4"/>
      <c r="L974" s="4"/>
      <c r="M974" s="4"/>
      <c r="N974" s="4"/>
      <c r="O974" s="13"/>
      <c r="P974" s="13"/>
      <c r="Q974" s="13"/>
      <c r="R974" s="13"/>
      <c r="S974" s="4"/>
      <c r="T974" s="4"/>
      <c r="U974" s="4"/>
      <c r="V974" s="4"/>
      <c r="W974" s="4"/>
      <c r="X974" s="4"/>
      <c r="Y974" s="4"/>
      <c r="Z974" s="4"/>
    </row>
    <row r="975" spans="1:26" ht="15.75" hidden="1" customHeight="1" x14ac:dyDescent="0.25">
      <c r="A975" s="4"/>
      <c r="B975" s="4"/>
      <c r="C975" s="4"/>
      <c r="D975" s="4"/>
      <c r="E975" s="4"/>
      <c r="F975" s="4"/>
      <c r="G975" s="4"/>
      <c r="H975" s="4"/>
      <c r="I975" s="4"/>
      <c r="J975" s="4"/>
      <c r="K975" s="4"/>
      <c r="L975" s="4"/>
      <c r="M975" s="4"/>
      <c r="N975" s="4"/>
      <c r="O975" s="13"/>
      <c r="P975" s="13"/>
      <c r="Q975" s="13"/>
      <c r="R975" s="13"/>
      <c r="S975" s="4"/>
      <c r="T975" s="4"/>
      <c r="U975" s="4"/>
      <c r="V975" s="4"/>
      <c r="W975" s="4"/>
      <c r="X975" s="4"/>
      <c r="Y975" s="4"/>
      <c r="Z975" s="4"/>
    </row>
    <row r="976" spans="1:26" ht="15.75" hidden="1" customHeight="1" x14ac:dyDescent="0.25">
      <c r="A976" s="4"/>
      <c r="B976" s="4"/>
      <c r="C976" s="4"/>
      <c r="D976" s="4"/>
      <c r="E976" s="4"/>
      <c r="F976" s="4"/>
      <c r="G976" s="4"/>
      <c r="H976" s="4"/>
      <c r="I976" s="4"/>
      <c r="J976" s="4"/>
      <c r="K976" s="4"/>
      <c r="L976" s="4"/>
      <c r="M976" s="4"/>
      <c r="N976" s="4"/>
      <c r="O976" s="13"/>
      <c r="P976" s="13"/>
      <c r="Q976" s="13"/>
      <c r="R976" s="13"/>
      <c r="S976" s="4"/>
      <c r="T976" s="4"/>
      <c r="U976" s="4"/>
      <c r="V976" s="4"/>
      <c r="W976" s="4"/>
      <c r="X976" s="4"/>
      <c r="Y976" s="4"/>
      <c r="Z976" s="4"/>
    </row>
    <row r="977" spans="1:26" ht="15.75" hidden="1" customHeight="1" x14ac:dyDescent="0.25">
      <c r="A977" s="4"/>
      <c r="B977" s="4"/>
      <c r="C977" s="4"/>
      <c r="D977" s="4"/>
      <c r="E977" s="4"/>
      <c r="F977" s="4"/>
      <c r="G977" s="4"/>
      <c r="H977" s="4"/>
      <c r="I977" s="4"/>
      <c r="J977" s="4"/>
      <c r="K977" s="4"/>
      <c r="L977" s="4"/>
      <c r="M977" s="4"/>
      <c r="N977" s="4"/>
      <c r="O977" s="13"/>
      <c r="P977" s="13"/>
      <c r="Q977" s="13"/>
      <c r="R977" s="13"/>
      <c r="S977" s="4"/>
      <c r="T977" s="4"/>
      <c r="U977" s="4"/>
      <c r="V977" s="4"/>
      <c r="W977" s="4"/>
      <c r="X977" s="4"/>
      <c r="Y977" s="4"/>
      <c r="Z977" s="4"/>
    </row>
    <row r="978" spans="1:26" ht="15.75" hidden="1" customHeight="1" x14ac:dyDescent="0.25">
      <c r="A978" s="4"/>
      <c r="B978" s="4"/>
      <c r="C978" s="4"/>
      <c r="D978" s="4"/>
      <c r="E978" s="4"/>
      <c r="F978" s="4"/>
      <c r="G978" s="4"/>
      <c r="H978" s="4"/>
      <c r="I978" s="4"/>
      <c r="J978" s="4"/>
      <c r="K978" s="4"/>
      <c r="L978" s="4"/>
      <c r="M978" s="4"/>
      <c r="N978" s="4"/>
      <c r="O978" s="13"/>
      <c r="P978" s="13"/>
      <c r="Q978" s="13"/>
      <c r="R978" s="13"/>
      <c r="S978" s="4"/>
      <c r="T978" s="4"/>
      <c r="U978" s="4"/>
      <c r="V978" s="4"/>
      <c r="W978" s="4"/>
      <c r="X978" s="4"/>
      <c r="Y978" s="4"/>
      <c r="Z978" s="4"/>
    </row>
    <row r="979" spans="1:26" ht="15.75" hidden="1" customHeight="1" x14ac:dyDescent="0.25">
      <c r="A979" s="4"/>
      <c r="B979" s="4"/>
      <c r="C979" s="4"/>
      <c r="D979" s="4"/>
      <c r="E979" s="4"/>
      <c r="F979" s="4"/>
      <c r="G979" s="4"/>
      <c r="H979" s="4"/>
      <c r="I979" s="4"/>
      <c r="J979" s="4"/>
      <c r="K979" s="4"/>
      <c r="L979" s="4"/>
      <c r="M979" s="4"/>
      <c r="N979" s="4"/>
      <c r="O979" s="13"/>
      <c r="P979" s="13"/>
      <c r="Q979" s="13"/>
      <c r="R979" s="13"/>
      <c r="S979" s="4"/>
      <c r="T979" s="4"/>
      <c r="U979" s="4"/>
      <c r="V979" s="4"/>
      <c r="W979" s="4"/>
      <c r="X979" s="4"/>
      <c r="Y979" s="4"/>
      <c r="Z979" s="4"/>
    </row>
    <row r="980" spans="1:26" ht="15.75" hidden="1" customHeight="1" x14ac:dyDescent="0.25">
      <c r="A980" s="4"/>
      <c r="B980" s="4"/>
      <c r="C980" s="4"/>
      <c r="D980" s="4"/>
      <c r="E980" s="4"/>
      <c r="F980" s="4"/>
      <c r="G980" s="4"/>
      <c r="H980" s="4"/>
      <c r="I980" s="4"/>
      <c r="J980" s="4"/>
      <c r="K980" s="4"/>
      <c r="L980" s="4"/>
      <c r="M980" s="4"/>
      <c r="N980" s="4"/>
      <c r="O980" s="13"/>
      <c r="P980" s="13"/>
      <c r="Q980" s="13"/>
      <c r="R980" s="13"/>
      <c r="S980" s="4"/>
      <c r="T980" s="4"/>
      <c r="U980" s="4"/>
      <c r="V980" s="4"/>
      <c r="W980" s="4"/>
      <c r="X980" s="4"/>
      <c r="Y980" s="4"/>
      <c r="Z980" s="4"/>
    </row>
    <row r="981" spans="1:26" ht="15.75" hidden="1" customHeight="1" x14ac:dyDescent="0.25">
      <c r="A981" s="4"/>
      <c r="B981" s="4"/>
      <c r="C981" s="4"/>
      <c r="D981" s="4"/>
      <c r="E981" s="4"/>
      <c r="F981" s="4"/>
      <c r="G981" s="4"/>
      <c r="H981" s="4"/>
      <c r="I981" s="4"/>
      <c r="J981" s="4"/>
      <c r="K981" s="4"/>
      <c r="L981" s="4"/>
      <c r="M981" s="4"/>
      <c r="N981" s="4"/>
      <c r="O981" s="13"/>
      <c r="P981" s="13"/>
      <c r="Q981" s="13"/>
      <c r="R981" s="13"/>
      <c r="S981" s="4"/>
      <c r="T981" s="4"/>
      <c r="U981" s="4"/>
      <c r="V981" s="4"/>
      <c r="W981" s="4"/>
      <c r="X981" s="4"/>
      <c r="Y981" s="4"/>
      <c r="Z981" s="4"/>
    </row>
    <row r="982" spans="1:26" ht="15.75" hidden="1" customHeight="1" x14ac:dyDescent="0.25">
      <c r="A982" s="4"/>
      <c r="B982" s="4"/>
      <c r="C982" s="4"/>
      <c r="D982" s="4"/>
      <c r="E982" s="4"/>
      <c r="F982" s="4"/>
      <c r="G982" s="4"/>
      <c r="H982" s="4"/>
      <c r="I982" s="4"/>
      <c r="J982" s="4"/>
      <c r="K982" s="4"/>
      <c r="L982" s="4"/>
      <c r="M982" s="4"/>
      <c r="N982" s="4"/>
      <c r="O982" s="13"/>
      <c r="P982" s="13"/>
      <c r="Q982" s="13"/>
      <c r="R982" s="13"/>
      <c r="S982" s="4"/>
      <c r="T982" s="4"/>
      <c r="U982" s="4"/>
      <c r="V982" s="4"/>
      <c r="W982" s="4"/>
      <c r="X982" s="4"/>
      <c r="Y982" s="4"/>
      <c r="Z982" s="4"/>
    </row>
    <row r="983" spans="1:26" ht="15.75" hidden="1" customHeight="1" x14ac:dyDescent="0.25">
      <c r="A983" s="4"/>
      <c r="B983" s="4"/>
      <c r="C983" s="4"/>
      <c r="D983" s="4"/>
      <c r="E983" s="4"/>
      <c r="F983" s="4"/>
      <c r="G983" s="4"/>
      <c r="H983" s="4"/>
      <c r="I983" s="4"/>
      <c r="J983" s="4"/>
      <c r="K983" s="4"/>
      <c r="L983" s="4"/>
      <c r="M983" s="4"/>
      <c r="N983" s="4"/>
      <c r="O983" s="13"/>
      <c r="P983" s="13"/>
      <c r="Q983" s="13"/>
      <c r="R983" s="13"/>
      <c r="S983" s="4"/>
      <c r="T983" s="4"/>
      <c r="U983" s="4"/>
      <c r="V983" s="4"/>
      <c r="W983" s="4"/>
      <c r="X983" s="4"/>
      <c r="Y983" s="4"/>
      <c r="Z983" s="4"/>
    </row>
    <row r="984" spans="1:26" ht="15.75" hidden="1" customHeight="1" x14ac:dyDescent="0.25">
      <c r="A984" s="4"/>
      <c r="B984" s="4"/>
      <c r="C984" s="4"/>
      <c r="D984" s="4"/>
      <c r="E984" s="4"/>
      <c r="F984" s="4"/>
      <c r="G984" s="4"/>
      <c r="H984" s="4"/>
      <c r="I984" s="4"/>
      <c r="J984" s="4"/>
      <c r="K984" s="4"/>
      <c r="L984" s="4"/>
      <c r="M984" s="4"/>
      <c r="N984" s="4"/>
      <c r="O984" s="13"/>
      <c r="P984" s="13"/>
      <c r="Q984" s="13"/>
      <c r="R984" s="13"/>
      <c r="S984" s="4"/>
      <c r="T984" s="4"/>
      <c r="U984" s="4"/>
      <c r="V984" s="4"/>
      <c r="W984" s="4"/>
      <c r="X984" s="4"/>
      <c r="Y984" s="4"/>
      <c r="Z984" s="4"/>
    </row>
    <row r="985" spans="1:26" ht="15.75" hidden="1" customHeight="1" x14ac:dyDescent="0.25">
      <c r="A985" s="4"/>
      <c r="B985" s="4"/>
      <c r="C985" s="4"/>
      <c r="D985" s="4"/>
      <c r="E985" s="4"/>
      <c r="F985" s="4"/>
      <c r="G985" s="4"/>
      <c r="H985" s="4"/>
      <c r="I985" s="4"/>
      <c r="J985" s="4"/>
      <c r="K985" s="4"/>
      <c r="L985" s="4"/>
      <c r="M985" s="4"/>
      <c r="N985" s="4"/>
      <c r="O985" s="13"/>
      <c r="P985" s="13"/>
      <c r="Q985" s="13"/>
      <c r="R985" s="13"/>
      <c r="S985" s="4"/>
      <c r="T985" s="4"/>
      <c r="U985" s="4"/>
      <c r="V985" s="4"/>
      <c r="W985" s="4"/>
      <c r="X985" s="4"/>
      <c r="Y985" s="4"/>
      <c r="Z985" s="4"/>
    </row>
    <row r="986" spans="1:26" ht="15.75" hidden="1" customHeight="1" x14ac:dyDescent="0.25">
      <c r="A986" s="4"/>
      <c r="B986" s="4"/>
      <c r="C986" s="4"/>
      <c r="D986" s="4"/>
      <c r="E986" s="4"/>
      <c r="F986" s="4"/>
      <c r="G986" s="4"/>
      <c r="H986" s="4"/>
      <c r="I986" s="4"/>
      <c r="J986" s="4"/>
      <c r="K986" s="4"/>
      <c r="L986" s="4"/>
      <c r="M986" s="4"/>
      <c r="N986" s="4"/>
      <c r="O986" s="13"/>
      <c r="P986" s="13"/>
      <c r="Q986" s="13"/>
      <c r="R986" s="13"/>
      <c r="S986" s="4"/>
      <c r="T986" s="4"/>
      <c r="U986" s="4"/>
      <c r="V986" s="4"/>
      <c r="W986" s="4"/>
      <c r="X986" s="4"/>
      <c r="Y986" s="4"/>
      <c r="Z986" s="4"/>
    </row>
    <row r="987" spans="1:26" ht="15.75" hidden="1" customHeight="1" x14ac:dyDescent="0.25">
      <c r="A987" s="4"/>
      <c r="B987" s="4"/>
      <c r="C987" s="4"/>
      <c r="D987" s="4"/>
      <c r="E987" s="4"/>
      <c r="F987" s="4"/>
      <c r="G987" s="4"/>
      <c r="H987" s="4"/>
      <c r="I987" s="4"/>
      <c r="J987" s="4"/>
      <c r="K987" s="4"/>
      <c r="L987" s="4"/>
      <c r="M987" s="4"/>
      <c r="N987" s="4"/>
      <c r="O987" s="13"/>
      <c r="P987" s="13"/>
      <c r="Q987" s="13"/>
      <c r="R987" s="13"/>
      <c r="S987" s="4"/>
      <c r="T987" s="4"/>
      <c r="U987" s="4"/>
      <c r="V987" s="4"/>
      <c r="W987" s="4"/>
      <c r="X987" s="4"/>
      <c r="Y987" s="4"/>
      <c r="Z987" s="4"/>
    </row>
    <row r="988" spans="1:26" ht="15.75" hidden="1" customHeight="1" x14ac:dyDescent="0.25">
      <c r="A988" s="4"/>
      <c r="B988" s="4"/>
      <c r="C988" s="4"/>
      <c r="D988" s="4"/>
      <c r="E988" s="4"/>
      <c r="F988" s="4"/>
      <c r="G988" s="4"/>
      <c r="H988" s="4"/>
      <c r="I988" s="4"/>
      <c r="J988" s="4"/>
      <c r="K988" s="4"/>
      <c r="L988" s="4"/>
      <c r="M988" s="4"/>
      <c r="N988" s="4"/>
      <c r="O988" s="13"/>
      <c r="P988" s="13"/>
      <c r="Q988" s="13"/>
      <c r="R988" s="13"/>
      <c r="S988" s="4"/>
      <c r="T988" s="4"/>
      <c r="U988" s="4"/>
      <c r="V988" s="4"/>
      <c r="W988" s="4"/>
      <c r="X988" s="4"/>
      <c r="Y988" s="4"/>
      <c r="Z988" s="4"/>
    </row>
    <row r="989" spans="1:26" ht="15.75" hidden="1" customHeight="1" x14ac:dyDescent="0.25">
      <c r="A989" s="4"/>
      <c r="B989" s="4"/>
      <c r="C989" s="4"/>
      <c r="D989" s="4"/>
      <c r="E989" s="4"/>
      <c r="F989" s="4"/>
      <c r="G989" s="4"/>
      <c r="H989" s="4"/>
      <c r="I989" s="4"/>
      <c r="J989" s="4"/>
      <c r="K989" s="4"/>
      <c r="L989" s="4"/>
      <c r="M989" s="4"/>
      <c r="N989" s="4"/>
      <c r="O989" s="13"/>
      <c r="P989" s="13"/>
      <c r="Q989" s="13"/>
      <c r="R989" s="13"/>
      <c r="S989" s="4"/>
      <c r="T989" s="4"/>
      <c r="U989" s="4"/>
      <c r="V989" s="4"/>
      <c r="W989" s="4"/>
      <c r="X989" s="4"/>
      <c r="Y989" s="4"/>
      <c r="Z989" s="4"/>
    </row>
    <row r="990" spans="1:26" ht="15.75" hidden="1" customHeight="1" x14ac:dyDescent="0.25">
      <c r="A990" s="4"/>
      <c r="B990" s="4"/>
      <c r="C990" s="4"/>
      <c r="D990" s="4"/>
      <c r="E990" s="4"/>
      <c r="F990" s="4"/>
      <c r="G990" s="4"/>
      <c r="H990" s="4"/>
      <c r="I990" s="4"/>
      <c r="J990" s="4"/>
      <c r="K990" s="4"/>
      <c r="L990" s="4"/>
      <c r="M990" s="4"/>
      <c r="N990" s="4"/>
      <c r="O990" s="13"/>
      <c r="P990" s="13"/>
      <c r="Q990" s="13"/>
      <c r="R990" s="13"/>
      <c r="S990" s="4"/>
      <c r="T990" s="4"/>
      <c r="U990" s="4"/>
      <c r="V990" s="4"/>
      <c r="W990" s="4"/>
      <c r="X990" s="4"/>
      <c r="Y990" s="4"/>
      <c r="Z990" s="4"/>
    </row>
    <row r="991" spans="1:26" ht="15.75" hidden="1" customHeight="1" x14ac:dyDescent="0.25">
      <c r="A991" s="4"/>
      <c r="B991" s="4"/>
      <c r="C991" s="4"/>
      <c r="D991" s="4"/>
      <c r="E991" s="4"/>
      <c r="F991" s="4"/>
      <c r="G991" s="4"/>
      <c r="H991" s="4"/>
      <c r="I991" s="4"/>
      <c r="J991" s="4"/>
      <c r="K991" s="4"/>
      <c r="L991" s="4"/>
      <c r="M991" s="4"/>
      <c r="N991" s="4"/>
      <c r="O991" s="13"/>
      <c r="P991" s="13"/>
      <c r="Q991" s="13"/>
      <c r="R991" s="13"/>
      <c r="S991" s="4"/>
      <c r="T991" s="4"/>
      <c r="U991" s="4"/>
      <c r="V991" s="4"/>
      <c r="W991" s="4"/>
      <c r="X991" s="4"/>
      <c r="Y991" s="4"/>
      <c r="Z991" s="4"/>
    </row>
    <row r="992" spans="1:26" ht="15.75" hidden="1" customHeight="1" x14ac:dyDescent="0.25">
      <c r="A992" s="4"/>
      <c r="B992" s="4"/>
      <c r="C992" s="4"/>
      <c r="D992" s="4"/>
      <c r="E992" s="4"/>
      <c r="F992" s="4"/>
      <c r="G992" s="4"/>
      <c r="H992" s="4"/>
      <c r="I992" s="4"/>
      <c r="J992" s="4"/>
      <c r="K992" s="4"/>
      <c r="L992" s="4"/>
      <c r="M992" s="4"/>
      <c r="N992" s="4"/>
      <c r="O992" s="13"/>
      <c r="P992" s="13"/>
      <c r="Q992" s="13"/>
      <c r="R992" s="13"/>
      <c r="S992" s="4"/>
      <c r="T992" s="4"/>
      <c r="U992" s="4"/>
      <c r="V992" s="4"/>
      <c r="W992" s="4"/>
      <c r="X992" s="4"/>
      <c r="Y992" s="4"/>
      <c r="Z992" s="4"/>
    </row>
    <row r="993" spans="1:26" ht="15.75" hidden="1" customHeight="1" x14ac:dyDescent="0.25">
      <c r="A993" s="4"/>
      <c r="B993" s="4"/>
      <c r="C993" s="4"/>
      <c r="D993" s="4"/>
      <c r="E993" s="4"/>
      <c r="F993" s="4"/>
      <c r="G993" s="4"/>
      <c r="H993" s="4"/>
      <c r="I993" s="4"/>
      <c r="J993" s="4"/>
      <c r="K993" s="4"/>
      <c r="L993" s="4"/>
      <c r="M993" s="4"/>
      <c r="N993" s="4"/>
      <c r="O993" s="13"/>
      <c r="P993" s="13"/>
      <c r="Q993" s="13"/>
      <c r="R993" s="13"/>
      <c r="S993" s="4"/>
      <c r="T993" s="4"/>
      <c r="U993" s="4"/>
      <c r="V993" s="4"/>
      <c r="W993" s="4"/>
      <c r="X993" s="4"/>
      <c r="Y993" s="4"/>
      <c r="Z993" s="4"/>
    </row>
    <row r="994" spans="1:26" ht="15.75" hidden="1" customHeight="1" x14ac:dyDescent="0.25">
      <c r="A994" s="4"/>
      <c r="B994" s="4"/>
      <c r="C994" s="4"/>
      <c r="D994" s="4"/>
      <c r="E994" s="4"/>
      <c r="F994" s="4"/>
      <c r="G994" s="4"/>
      <c r="H994" s="4"/>
      <c r="I994" s="4"/>
      <c r="J994" s="4"/>
      <c r="K994" s="4"/>
      <c r="L994" s="4"/>
      <c r="M994" s="4"/>
      <c r="N994" s="4"/>
      <c r="O994" s="13"/>
      <c r="P994" s="13"/>
      <c r="Q994" s="13"/>
      <c r="R994" s="13"/>
      <c r="S994" s="4"/>
      <c r="T994" s="4"/>
      <c r="U994" s="4"/>
      <c r="V994" s="4"/>
      <c r="W994" s="4"/>
      <c r="X994" s="4"/>
      <c r="Y994" s="4"/>
      <c r="Z994" s="4"/>
    </row>
    <row r="995" spans="1:26" ht="15.75" hidden="1" customHeight="1" x14ac:dyDescent="0.25">
      <c r="A995" s="4"/>
      <c r="B995" s="4"/>
      <c r="C995" s="4"/>
      <c r="D995" s="4"/>
      <c r="E995" s="4"/>
      <c r="F995" s="4"/>
      <c r="G995" s="4"/>
      <c r="H995" s="4"/>
      <c r="I995" s="4"/>
      <c r="J995" s="4"/>
      <c r="K995" s="4"/>
      <c r="L995" s="4"/>
      <c r="M995" s="4"/>
      <c r="N995" s="4"/>
      <c r="O995" s="13"/>
      <c r="P995" s="13"/>
      <c r="Q995" s="13"/>
      <c r="R995" s="13"/>
      <c r="S995" s="4"/>
      <c r="T995" s="4"/>
      <c r="U995" s="4"/>
      <c r="V995" s="4"/>
      <c r="W995" s="4"/>
      <c r="X995" s="4"/>
      <c r="Y995" s="4"/>
      <c r="Z995" s="4"/>
    </row>
    <row r="996" spans="1:26" ht="15.75" hidden="1" customHeight="1" x14ac:dyDescent="0.25">
      <c r="A996" s="4"/>
      <c r="B996" s="4"/>
      <c r="C996" s="4"/>
      <c r="D996" s="4"/>
      <c r="E996" s="4"/>
      <c r="F996" s="4"/>
      <c r="G996" s="4"/>
      <c r="H996" s="4"/>
      <c r="I996" s="4"/>
      <c r="J996" s="4"/>
      <c r="K996" s="4"/>
      <c r="L996" s="4"/>
      <c r="M996" s="4"/>
      <c r="N996" s="4"/>
      <c r="O996" s="13"/>
      <c r="P996" s="13"/>
      <c r="Q996" s="13"/>
      <c r="R996" s="13"/>
      <c r="S996" s="4"/>
      <c r="T996" s="4"/>
      <c r="U996" s="4"/>
      <c r="V996" s="4"/>
      <c r="W996" s="4"/>
      <c r="X996" s="4"/>
      <c r="Y996" s="4"/>
      <c r="Z996" s="4"/>
    </row>
    <row r="997" spans="1:26" ht="15.75" hidden="1" customHeight="1" x14ac:dyDescent="0.25">
      <c r="A997" s="4"/>
      <c r="B997" s="4"/>
      <c r="C997" s="4"/>
      <c r="D997" s="4"/>
      <c r="E997" s="4"/>
      <c r="F997" s="4"/>
      <c r="G997" s="4"/>
      <c r="H997" s="4"/>
      <c r="I997" s="4"/>
      <c r="J997" s="4"/>
      <c r="K997" s="4"/>
      <c r="L997" s="4"/>
      <c r="M997" s="4"/>
      <c r="N997" s="4"/>
      <c r="O997" s="13"/>
      <c r="P997" s="13"/>
      <c r="Q997" s="13"/>
      <c r="R997" s="13"/>
      <c r="S997" s="4"/>
      <c r="T997" s="4"/>
      <c r="U997" s="4"/>
      <c r="V997" s="4"/>
      <c r="W997" s="4"/>
      <c r="X997" s="4"/>
      <c r="Y997" s="4"/>
      <c r="Z997" s="4"/>
    </row>
    <row r="998" spans="1:26" ht="15.75" hidden="1" customHeight="1" x14ac:dyDescent="0.25">
      <c r="A998" s="4"/>
      <c r="B998" s="4"/>
      <c r="C998" s="4"/>
      <c r="D998" s="4"/>
      <c r="E998" s="4"/>
      <c r="F998" s="4"/>
      <c r="G998" s="4"/>
      <c r="H998" s="4"/>
      <c r="I998" s="4"/>
      <c r="J998" s="4"/>
      <c r="K998" s="4"/>
      <c r="L998" s="4"/>
      <c r="M998" s="4"/>
      <c r="N998" s="4"/>
      <c r="O998" s="13"/>
      <c r="P998" s="13"/>
      <c r="Q998" s="13"/>
      <c r="R998" s="13"/>
      <c r="S998" s="4"/>
      <c r="T998" s="4"/>
      <c r="U998" s="4"/>
      <c r="V998" s="4"/>
      <c r="W998" s="4"/>
      <c r="X998" s="4"/>
      <c r="Y998" s="4"/>
      <c r="Z998" s="4"/>
    </row>
    <row r="999" spans="1:26" ht="15.75" hidden="1" customHeight="1" x14ac:dyDescent="0.25">
      <c r="A999" s="4"/>
      <c r="B999" s="4"/>
      <c r="C999" s="4"/>
      <c r="D999" s="4"/>
      <c r="E999" s="4"/>
      <c r="F999" s="4"/>
      <c r="G999" s="4"/>
      <c r="H999" s="4"/>
      <c r="I999" s="4"/>
      <c r="J999" s="4"/>
      <c r="K999" s="4"/>
      <c r="L999" s="4"/>
      <c r="M999" s="4"/>
      <c r="N999" s="4"/>
      <c r="O999" s="13"/>
      <c r="P999" s="13"/>
      <c r="Q999" s="13"/>
      <c r="R999" s="13"/>
      <c r="S999" s="4"/>
      <c r="T999" s="4"/>
      <c r="U999" s="4"/>
      <c r="V999" s="4"/>
      <c r="W999" s="4"/>
      <c r="X999" s="4"/>
      <c r="Y999" s="4"/>
      <c r="Z999" s="4"/>
    </row>
    <row r="1000" spans="1:26" ht="15.75" hidden="1" customHeight="1" x14ac:dyDescent="0.25">
      <c r="A1000" s="4"/>
      <c r="B1000" s="4"/>
      <c r="C1000" s="4"/>
      <c r="D1000" s="4"/>
      <c r="E1000" s="4"/>
      <c r="F1000" s="4"/>
      <c r="G1000" s="4"/>
      <c r="H1000" s="4"/>
      <c r="I1000" s="4"/>
      <c r="J1000" s="4"/>
      <c r="K1000" s="4"/>
      <c r="L1000" s="4"/>
      <c r="M1000" s="4"/>
      <c r="N1000" s="4"/>
      <c r="O1000" s="13"/>
      <c r="P1000" s="13"/>
      <c r="Q1000" s="13"/>
      <c r="R1000" s="13"/>
      <c r="S1000" s="4"/>
      <c r="T1000" s="4"/>
      <c r="U1000" s="4"/>
      <c r="V1000" s="4"/>
      <c r="W1000" s="4"/>
      <c r="X1000" s="4"/>
      <c r="Y1000" s="4"/>
      <c r="Z1000" s="4"/>
    </row>
  </sheetData>
  <mergeCells count="53">
    <mergeCell ref="B1:C4"/>
    <mergeCell ref="D1:R1"/>
    <mergeCell ref="D2:R2"/>
    <mergeCell ref="D3:R3"/>
    <mergeCell ref="D4:K4"/>
    <mergeCell ref="L4:R4"/>
    <mergeCell ref="B7:R7"/>
    <mergeCell ref="B10:E10"/>
    <mergeCell ref="F10:M10"/>
    <mergeCell ref="O10:R10"/>
    <mergeCell ref="B11:E11"/>
    <mergeCell ref="F11:M11"/>
    <mergeCell ref="N11:N12"/>
    <mergeCell ref="O11:R11"/>
    <mergeCell ref="O12:R12"/>
    <mergeCell ref="B12:E12"/>
    <mergeCell ref="F12:M12"/>
    <mergeCell ref="B13:E13"/>
    <mergeCell ref="F13:M13"/>
    <mergeCell ref="N13:N14"/>
    <mergeCell ref="O13:O14"/>
    <mergeCell ref="F14:M14"/>
    <mergeCell ref="B14:E14"/>
    <mergeCell ref="F15:M15"/>
    <mergeCell ref="F16:M16"/>
    <mergeCell ref="F17:M17"/>
    <mergeCell ref="F18:M18"/>
    <mergeCell ref="F19:M19"/>
    <mergeCell ref="B21:E21"/>
    <mergeCell ref="B22:E23"/>
    <mergeCell ref="B29:G34"/>
    <mergeCell ref="B20:E20"/>
    <mergeCell ref="I25:M27"/>
    <mergeCell ref="I28:M30"/>
    <mergeCell ref="I32:M32"/>
    <mergeCell ref="I33:M33"/>
    <mergeCell ref="I34:M34"/>
    <mergeCell ref="B15:E15"/>
    <mergeCell ref="B16:E16"/>
    <mergeCell ref="B17:E17"/>
    <mergeCell ref="B18:E18"/>
    <mergeCell ref="B19:E19"/>
    <mergeCell ref="I36:M38"/>
    <mergeCell ref="F20:M20"/>
    <mergeCell ref="F21:M21"/>
    <mergeCell ref="N21:N22"/>
    <mergeCell ref="O21:O22"/>
    <mergeCell ref="G22:K22"/>
    <mergeCell ref="L22:M23"/>
    <mergeCell ref="G23:K23"/>
    <mergeCell ref="N19:N20"/>
    <mergeCell ref="O19:O20"/>
    <mergeCell ref="O27:R28"/>
  </mergeCells>
  <pageMargins left="0.7" right="0.7" top="0.75" bottom="0.75" header="0" footer="0"/>
  <pageSetup scale="55" orientation="landscape"/>
  <ignoredErrors>
    <ignoredError sqref="F16" numberStoredAsText="1"/>
  </ignoredErrors>
  <drawing r:id="rId1"/>
  <extLst>
    <ext xmlns:x14="http://schemas.microsoft.com/office/spreadsheetml/2009/9/main" uri="{CCE6A557-97BC-4b89-ADB6-D9C93CAAB3DF}">
      <x14:dataValidations xmlns:xm="http://schemas.microsoft.com/office/excel/2006/main" count="4">
        <x14:dataValidation type="list" allowBlank="1" showErrorMessage="1" xr:uid="{00000000-0002-0000-0100-000000000000}">
          <x14:formula1>
            <xm:f>LISTAS_1!#REF!</xm:f>
          </x14:formula1>
          <xm:sqref>F16:F19 F10:F14</xm:sqref>
        </x14:dataValidation>
        <x14:dataValidation type="list" allowBlank="1" showInputMessage="1" showErrorMessage="1" prompt="Relacione el año vigente" xr:uid="{00000000-0002-0000-0100-000002000000}">
          <x14:formula1>
            <xm:f>LISTAS_1!#REF!</xm:f>
          </x14:formula1>
          <xm:sqref>L22</xm:sqref>
        </x14:dataValidation>
        <x14:dataValidation type="list" allowBlank="1" showInputMessage="1" showErrorMessage="1" prompt="Error - Seleccione un valor de la lista desplegable" xr:uid="{00000000-0002-0000-0100-000008000000}">
          <x14:formula1>
            <xm:f>LISTAS_1!#REF!</xm:f>
          </x14:formula1>
          <xm:sqref>G22:G23</xm:sqref>
        </x14:dataValidation>
        <x14:dataValidation type="list" allowBlank="1" showErrorMessage="1" xr:uid="{00000000-0002-0000-0100-000006000000}">
          <x14:formula1>
            <xm:f>LISTAS_1!$D$1:$D$14</xm:f>
          </x14:formula1>
          <xm:sqref>F20</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738030"/>
  </sheetPr>
  <dimension ref="A1:AX999"/>
  <sheetViews>
    <sheetView showGridLines="0" zoomScale="70" zoomScaleNormal="70" workbookViewId="0">
      <selection activeCell="A12" sqref="A12:A18"/>
    </sheetView>
  </sheetViews>
  <sheetFormatPr baseColWidth="10" defaultColWidth="0" defaultRowHeight="12.75" customHeight="1" x14ac:dyDescent="0.2"/>
  <cols>
    <col min="1" max="1" width="11.7109375" style="42" customWidth="1"/>
    <col min="2" max="2" width="30.85546875" style="42" customWidth="1"/>
    <col min="3" max="3" width="18.42578125" style="42" customWidth="1"/>
    <col min="4" max="4" width="10.85546875" style="384" customWidth="1"/>
    <col min="5" max="5" width="59" style="285" customWidth="1"/>
    <col min="6" max="6" width="17" style="385" customWidth="1"/>
    <col min="7" max="7" width="19.140625" style="42" customWidth="1"/>
    <col min="8" max="11" width="13.7109375" style="42" customWidth="1"/>
    <col min="12" max="12" width="9.42578125" style="42" customWidth="1"/>
    <col min="13" max="13" width="50.42578125" style="285" customWidth="1"/>
    <col min="14" max="14" width="13.7109375" style="42" customWidth="1"/>
    <col min="15" max="15" width="13.85546875" style="385" customWidth="1"/>
    <col min="16" max="17" width="13.85546875" style="42" customWidth="1"/>
    <col min="18" max="19" width="13.85546875" style="385" customWidth="1"/>
    <col min="20" max="20" width="13.85546875" style="42" customWidth="1"/>
    <col min="21" max="25" width="18.7109375" style="42" hidden="1" customWidth="1"/>
    <col min="26" max="26" width="20.140625" style="42" hidden="1" customWidth="1"/>
    <col min="27" max="27" width="22.42578125" style="42" hidden="1" customWidth="1"/>
    <col min="28" max="28" width="19.42578125" style="42" hidden="1" customWidth="1"/>
    <col min="29" max="29" width="20.140625" style="42" hidden="1" customWidth="1"/>
    <col min="30" max="32" width="16.28515625" style="45" hidden="1" customWidth="1"/>
    <col min="33" max="34" width="15.42578125" style="42" hidden="1" customWidth="1"/>
    <col min="35" max="35" width="22" style="42" hidden="1" customWidth="1"/>
    <col min="36" max="36" width="23.42578125" style="42" hidden="1" customWidth="1"/>
    <col min="37" max="37" width="26.42578125" style="42" hidden="1" customWidth="1"/>
    <col min="38" max="38" width="21.7109375" style="42" hidden="1" customWidth="1"/>
    <col min="39" max="39" width="10.42578125" style="42" customWidth="1"/>
    <col min="40" max="40" width="11.42578125" style="42" customWidth="1"/>
    <col min="41" max="41" width="13.28515625" style="42" customWidth="1"/>
    <col min="42" max="42" width="14.28515625" style="42" customWidth="1"/>
    <col min="43" max="43" width="13.28515625" style="42" customWidth="1"/>
    <col min="44" max="44" width="17.28515625" style="42" customWidth="1"/>
    <col min="45" max="45" width="16.42578125" style="42" customWidth="1"/>
    <col min="46" max="46" width="13.28515625" style="42" customWidth="1"/>
    <col min="47" max="47" width="11.42578125" style="42" customWidth="1"/>
    <col min="48" max="50" width="10.7109375" style="42" hidden="1" customWidth="1"/>
    <col min="51" max="16384" width="14.42578125" style="42" hidden="1"/>
  </cols>
  <sheetData>
    <row r="1" spans="1:50" ht="12.75" customHeight="1" x14ac:dyDescent="0.2">
      <c r="A1" s="934"/>
      <c r="B1" s="935"/>
      <c r="C1" s="380"/>
      <c r="D1" s="936" t="s">
        <v>233</v>
      </c>
      <c r="E1" s="936"/>
      <c r="F1" s="936"/>
      <c r="G1" s="936"/>
      <c r="H1" s="936"/>
      <c r="I1" s="936"/>
      <c r="J1" s="936"/>
      <c r="K1" s="936"/>
      <c r="L1" s="936"/>
      <c r="M1" s="936"/>
      <c r="N1" s="936"/>
      <c r="O1" s="936"/>
      <c r="P1" s="936"/>
      <c r="Q1" s="936"/>
      <c r="R1" s="279"/>
      <c r="S1" s="279"/>
      <c r="T1" s="45"/>
      <c r="U1" s="45"/>
      <c r="V1" s="45"/>
      <c r="W1" s="45"/>
      <c r="X1" s="45"/>
      <c r="Y1" s="45"/>
      <c r="Z1" s="45"/>
      <c r="AA1" s="381"/>
      <c r="AB1" s="45"/>
      <c r="AC1" s="45"/>
      <c r="AD1" s="381"/>
      <c r="AE1" s="381"/>
      <c r="AG1" s="382"/>
      <c r="AH1" s="45"/>
      <c r="AI1" s="45"/>
      <c r="AJ1" s="381"/>
      <c r="AK1" s="381"/>
      <c r="AL1" s="45"/>
      <c r="AM1" s="44"/>
      <c r="AN1" s="44"/>
      <c r="AO1" s="45"/>
      <c r="AP1" s="45"/>
      <c r="AQ1" s="45"/>
      <c r="AR1" s="45"/>
      <c r="AS1" s="45"/>
      <c r="AT1" s="45"/>
    </row>
    <row r="2" spans="1:50" ht="12.75" customHeight="1" x14ac:dyDescent="0.2">
      <c r="A2" s="935"/>
      <c r="B2" s="935"/>
      <c r="C2" s="380"/>
      <c r="D2" s="936" t="s">
        <v>1</v>
      </c>
      <c r="E2" s="936"/>
      <c r="F2" s="936"/>
      <c r="G2" s="936"/>
      <c r="H2" s="936"/>
      <c r="I2" s="936"/>
      <c r="J2" s="936"/>
      <c r="K2" s="936"/>
      <c r="L2" s="936"/>
      <c r="M2" s="936"/>
      <c r="N2" s="936"/>
      <c r="O2" s="936"/>
      <c r="P2" s="936"/>
      <c r="Q2" s="936"/>
      <c r="R2" s="279"/>
      <c r="S2" s="279"/>
      <c r="T2" s="45"/>
      <c r="U2" s="45"/>
      <c r="V2" s="45"/>
      <c r="W2" s="45"/>
      <c r="X2" s="45"/>
      <c r="Y2" s="45"/>
      <c r="Z2" s="45"/>
      <c r="AA2" s="381"/>
      <c r="AB2" s="45"/>
      <c r="AC2" s="45"/>
      <c r="AD2" s="381"/>
      <c r="AE2" s="381"/>
      <c r="AG2" s="382"/>
      <c r="AH2" s="45"/>
      <c r="AI2" s="45"/>
      <c r="AJ2" s="381"/>
      <c r="AK2" s="381"/>
      <c r="AL2" s="45"/>
      <c r="AM2" s="44"/>
      <c r="AN2" s="44"/>
      <c r="AO2" s="45"/>
      <c r="AP2" s="45"/>
      <c r="AQ2" s="45"/>
      <c r="AR2" s="45"/>
      <c r="AS2" s="45"/>
      <c r="AT2" s="45"/>
    </row>
    <row r="3" spans="1:50" ht="12.75" customHeight="1" x14ac:dyDescent="0.2">
      <c r="A3" s="935"/>
      <c r="B3" s="935"/>
      <c r="C3" s="380"/>
      <c r="D3" s="936" t="s">
        <v>234</v>
      </c>
      <c r="E3" s="936"/>
      <c r="F3" s="936"/>
      <c r="G3" s="936"/>
      <c r="H3" s="936"/>
      <c r="I3" s="936"/>
      <c r="J3" s="936"/>
      <c r="K3" s="936"/>
      <c r="L3" s="936"/>
      <c r="M3" s="936"/>
      <c r="N3" s="936"/>
      <c r="O3" s="936"/>
      <c r="P3" s="936"/>
      <c r="Q3" s="936"/>
      <c r="R3" s="279"/>
      <c r="S3" s="279"/>
      <c r="T3" s="45"/>
      <c r="U3" s="45"/>
      <c r="V3" s="45"/>
      <c r="W3" s="45"/>
      <c r="X3" s="45"/>
      <c r="Y3" s="45"/>
      <c r="Z3" s="45"/>
      <c r="AA3" s="381"/>
      <c r="AB3" s="45"/>
      <c r="AC3" s="45"/>
      <c r="AD3" s="381"/>
      <c r="AE3" s="381"/>
      <c r="AG3" s="382"/>
      <c r="AH3" s="45"/>
      <c r="AI3" s="45"/>
      <c r="AJ3" s="381"/>
      <c r="AK3" s="381"/>
      <c r="AL3" s="45"/>
      <c r="AM3" s="44"/>
      <c r="AN3" s="44"/>
      <c r="AO3" s="45"/>
      <c r="AP3" s="45"/>
      <c r="AQ3" s="45"/>
      <c r="AR3" s="45"/>
      <c r="AS3" s="45"/>
      <c r="AT3" s="45"/>
    </row>
    <row r="4" spans="1:50" ht="12.75" customHeight="1" x14ac:dyDescent="0.2">
      <c r="A4" s="935"/>
      <c r="B4" s="935"/>
      <c r="C4" s="380"/>
      <c r="D4" s="936" t="s">
        <v>1239</v>
      </c>
      <c r="E4" s="936"/>
      <c r="F4" s="936"/>
      <c r="G4" s="936"/>
      <c r="H4" s="936"/>
      <c r="I4" s="936"/>
      <c r="J4" s="936"/>
      <c r="K4" s="936"/>
      <c r="L4" s="936"/>
      <c r="M4" s="936"/>
      <c r="N4" s="797" t="s">
        <v>1306</v>
      </c>
      <c r="O4" s="937"/>
      <c r="P4" s="937"/>
      <c r="Q4" s="938"/>
      <c r="R4" s="279"/>
      <c r="S4" s="279"/>
      <c r="T4" s="45"/>
      <c r="U4" s="45"/>
      <c r="V4" s="45"/>
      <c r="W4" s="45"/>
      <c r="X4" s="45"/>
      <c r="Y4" s="45"/>
      <c r="Z4" s="45"/>
      <c r="AA4" s="381"/>
      <c r="AB4" s="45"/>
      <c r="AC4" s="45"/>
      <c r="AD4" s="381"/>
      <c r="AE4" s="381"/>
      <c r="AG4" s="382"/>
      <c r="AH4" s="45"/>
      <c r="AI4" s="45"/>
      <c r="AJ4" s="381"/>
      <c r="AK4" s="381"/>
      <c r="AL4" s="45"/>
      <c r="AM4" s="44"/>
      <c r="AN4" s="44"/>
      <c r="AO4" s="45"/>
      <c r="AP4" s="45"/>
      <c r="AQ4" s="45"/>
      <c r="AR4" s="45"/>
      <c r="AS4" s="45"/>
      <c r="AT4" s="45"/>
    </row>
    <row r="5" spans="1:50" ht="12.75" customHeight="1" x14ac:dyDescent="0.2">
      <c r="A5" s="377"/>
      <c r="B5" s="378"/>
      <c r="C5" s="379"/>
      <c r="D5" s="383"/>
      <c r="F5" s="275"/>
      <c r="G5" s="44"/>
      <c r="H5" s="44"/>
      <c r="I5" s="44"/>
      <c r="J5" s="44"/>
      <c r="K5" s="44"/>
      <c r="L5" s="44"/>
      <c r="M5" s="288"/>
      <c r="N5" s="44"/>
      <c r="O5" s="279"/>
      <c r="P5" s="46"/>
      <c r="Q5" s="47"/>
      <c r="R5" s="276"/>
      <c r="S5" s="276"/>
      <c r="T5" s="47"/>
      <c r="U5" s="46"/>
      <c r="V5" s="46"/>
      <c r="W5" s="47"/>
      <c r="X5" s="47"/>
      <c r="Y5" s="47"/>
      <c r="Z5" s="47"/>
      <c r="AA5" s="48"/>
      <c r="AB5" s="46"/>
      <c r="AC5" s="47"/>
      <c r="AD5" s="48"/>
      <c r="AE5" s="48"/>
      <c r="AF5" s="47"/>
      <c r="AG5" s="49"/>
      <c r="AH5" s="46"/>
      <c r="AI5" s="47"/>
      <c r="AJ5" s="48"/>
      <c r="AK5" s="48"/>
      <c r="AL5" s="47"/>
      <c r="AM5" s="44"/>
      <c r="AN5" s="44"/>
      <c r="AO5" s="939" t="s">
        <v>271</v>
      </c>
      <c r="AP5" s="940"/>
      <c r="AQ5" s="940"/>
      <c r="AR5" s="940"/>
      <c r="AS5" s="940"/>
      <c r="AT5" s="941"/>
      <c r="AX5" s="50"/>
    </row>
    <row r="6" spans="1:50" ht="12.75" customHeight="1" x14ac:dyDescent="0.25">
      <c r="A6" s="51"/>
      <c r="B6" s="468"/>
      <c r="C6" s="469"/>
      <c r="D6" s="926" t="s">
        <v>272</v>
      </c>
      <c r="E6" s="779"/>
      <c r="F6" s="780"/>
      <c r="G6" s="470"/>
      <c r="H6" s="470"/>
      <c r="I6" s="470"/>
      <c r="J6" s="470"/>
      <c r="K6" s="470"/>
      <c r="L6" s="942" t="s">
        <v>273</v>
      </c>
      <c r="M6" s="943"/>
      <c r="N6" s="944"/>
      <c r="O6" s="945" t="s">
        <v>274</v>
      </c>
      <c r="P6" s="943"/>
      <c r="Q6" s="943"/>
      <c r="R6" s="943"/>
      <c r="S6" s="943"/>
      <c r="T6" s="944"/>
      <c r="U6" s="945" t="s">
        <v>275</v>
      </c>
      <c r="V6" s="943"/>
      <c r="W6" s="943"/>
      <c r="X6" s="943"/>
      <c r="Y6" s="943"/>
      <c r="Z6" s="944"/>
      <c r="AA6" s="945" t="s">
        <v>276</v>
      </c>
      <c r="AB6" s="943"/>
      <c r="AC6" s="943"/>
      <c r="AD6" s="943"/>
      <c r="AE6" s="943"/>
      <c r="AF6" s="944"/>
      <c r="AG6" s="945" t="s">
        <v>277</v>
      </c>
      <c r="AH6" s="943"/>
      <c r="AI6" s="943"/>
      <c r="AJ6" s="943"/>
      <c r="AK6" s="943"/>
      <c r="AL6" s="944"/>
      <c r="AM6" s="471"/>
      <c r="AN6" s="471"/>
      <c r="AO6" s="946" t="s">
        <v>278</v>
      </c>
      <c r="AP6" s="947"/>
      <c r="AQ6" s="948"/>
      <c r="AR6" s="949" t="s">
        <v>279</v>
      </c>
      <c r="AS6" s="950"/>
      <c r="AT6" s="951"/>
      <c r="AU6" s="51"/>
      <c r="AV6" s="51"/>
      <c r="AW6" s="51"/>
      <c r="AX6" s="52"/>
    </row>
    <row r="7" spans="1:50" ht="25.5" customHeight="1" x14ac:dyDescent="0.2">
      <c r="A7" s="559" t="s">
        <v>280</v>
      </c>
      <c r="B7" s="560" t="s">
        <v>281</v>
      </c>
      <c r="C7" s="560" t="s">
        <v>282</v>
      </c>
      <c r="D7" s="472" t="s">
        <v>283</v>
      </c>
      <c r="E7" s="327" t="s">
        <v>284</v>
      </c>
      <c r="F7" s="327" t="s">
        <v>285</v>
      </c>
      <c r="G7" s="560" t="s">
        <v>1278</v>
      </c>
      <c r="H7" s="560" t="s">
        <v>1279</v>
      </c>
      <c r="I7" s="560" t="s">
        <v>1280</v>
      </c>
      <c r="J7" s="560" t="s">
        <v>1281</v>
      </c>
      <c r="K7" s="560" t="s">
        <v>286</v>
      </c>
      <c r="L7" s="274" t="s">
        <v>287</v>
      </c>
      <c r="M7" s="473" t="s">
        <v>288</v>
      </c>
      <c r="N7" s="274" t="s">
        <v>289</v>
      </c>
      <c r="O7" s="474" t="s">
        <v>290</v>
      </c>
      <c r="P7" s="474" t="s">
        <v>291</v>
      </c>
      <c r="Q7" s="474" t="s">
        <v>292</v>
      </c>
      <c r="R7" s="274" t="s">
        <v>293</v>
      </c>
      <c r="S7" s="475" t="s">
        <v>294</v>
      </c>
      <c r="T7" s="274" t="s">
        <v>295</v>
      </c>
      <c r="U7" s="474" t="s">
        <v>1240</v>
      </c>
      <c r="V7" s="474" t="s">
        <v>296</v>
      </c>
      <c r="W7" s="474" t="s">
        <v>292</v>
      </c>
      <c r="X7" s="274" t="s">
        <v>297</v>
      </c>
      <c r="Y7" s="475" t="s">
        <v>298</v>
      </c>
      <c r="Z7" s="274" t="s">
        <v>295</v>
      </c>
      <c r="AA7" s="474" t="s">
        <v>299</v>
      </c>
      <c r="AB7" s="474" t="s">
        <v>300</v>
      </c>
      <c r="AC7" s="474" t="s">
        <v>301</v>
      </c>
      <c r="AD7" s="274" t="s">
        <v>302</v>
      </c>
      <c r="AE7" s="475" t="s">
        <v>303</v>
      </c>
      <c r="AF7" s="274" t="s">
        <v>304</v>
      </c>
      <c r="AG7" s="474" t="s">
        <v>305</v>
      </c>
      <c r="AH7" s="474" t="s">
        <v>306</v>
      </c>
      <c r="AI7" s="474" t="s">
        <v>307</v>
      </c>
      <c r="AJ7" s="274" t="s">
        <v>308</v>
      </c>
      <c r="AK7" s="475" t="s">
        <v>309</v>
      </c>
      <c r="AL7" s="274" t="s">
        <v>310</v>
      </c>
      <c r="AM7" s="476"/>
      <c r="AN7" s="476"/>
      <c r="AO7" s="274" t="s">
        <v>311</v>
      </c>
      <c r="AP7" s="274" t="s">
        <v>312</v>
      </c>
      <c r="AQ7" s="274" t="s">
        <v>313</v>
      </c>
      <c r="AR7" s="474" t="s">
        <v>314</v>
      </c>
      <c r="AS7" s="474" t="s">
        <v>315</v>
      </c>
      <c r="AT7" s="474" t="s">
        <v>316</v>
      </c>
      <c r="AU7" s="53"/>
      <c r="AV7" s="53"/>
      <c r="AW7" s="53"/>
      <c r="AX7" s="54"/>
    </row>
    <row r="8" spans="1:50" ht="12.75" customHeight="1" x14ac:dyDescent="0.2">
      <c r="A8" s="882">
        <v>1</v>
      </c>
      <c r="B8" s="885" t="s">
        <v>317</v>
      </c>
      <c r="C8" s="888">
        <v>9.0999999999999998E-2</v>
      </c>
      <c r="D8" s="927">
        <v>1</v>
      </c>
      <c r="E8" s="892" t="s">
        <v>318</v>
      </c>
      <c r="F8" s="932">
        <v>2.1000000000000001E-2</v>
      </c>
      <c r="G8" s="809">
        <v>0.1</v>
      </c>
      <c r="H8" s="809">
        <v>0.3</v>
      </c>
      <c r="I8" s="809">
        <v>0.3</v>
      </c>
      <c r="J8" s="809">
        <v>0.3</v>
      </c>
      <c r="K8" s="809">
        <f>G8+H8+I8+J8</f>
        <v>1</v>
      </c>
      <c r="L8" s="526">
        <v>1</v>
      </c>
      <c r="M8" s="527" t="s">
        <v>1270</v>
      </c>
      <c r="N8" s="389">
        <v>0.15</v>
      </c>
      <c r="O8" s="802">
        <f>+R8+R9</f>
        <v>8.8651049071246296E-2</v>
      </c>
      <c r="P8" s="802">
        <f>+S8+S9</f>
        <v>8.8651049071246296E-2</v>
      </c>
      <c r="Q8" s="800">
        <f>+P8/O8</f>
        <v>1</v>
      </c>
      <c r="R8" s="277">
        <v>5.1151049071246298E-2</v>
      </c>
      <c r="S8" s="277">
        <v>5.1151049071246298E-2</v>
      </c>
      <c r="T8" s="55">
        <f t="shared" ref="T8:T65" si="0">+S8/R8</f>
        <v>1</v>
      </c>
      <c r="U8" s="800">
        <f>+X8+X9</f>
        <v>8.4770639766914249E-2</v>
      </c>
      <c r="V8" s="800">
        <f>+Y8+Y9</f>
        <v>0</v>
      </c>
      <c r="W8" s="800">
        <f>+V8/U8</f>
        <v>0</v>
      </c>
      <c r="X8" s="55">
        <v>4.7270639766914251E-2</v>
      </c>
      <c r="Y8" s="55"/>
      <c r="Z8" s="55">
        <f t="shared" ref="Z8:Z65" si="1">+Y8/X8</f>
        <v>0</v>
      </c>
      <c r="AA8" s="800">
        <f>+AD8+AD9</f>
        <v>8.9078311161839452E-2</v>
      </c>
      <c r="AB8" s="800">
        <f>+AE8+AE9</f>
        <v>0</v>
      </c>
      <c r="AC8" s="806">
        <f>+AB8/AA8</f>
        <v>0</v>
      </c>
      <c r="AD8" s="359">
        <v>5.1578311161839453E-2</v>
      </c>
      <c r="AE8" s="359"/>
      <c r="AF8" s="368">
        <f t="shared" ref="AF8:AF65" si="2">+AE8/AD8</f>
        <v>0</v>
      </c>
      <c r="AG8" s="800">
        <f>+AJ8+AJ9</f>
        <v>3.7499999999999999E-2</v>
      </c>
      <c r="AH8" s="800">
        <f>+AK8+AK9</f>
        <v>0</v>
      </c>
      <c r="AI8" s="800">
        <f>+AH8/AG8</f>
        <v>0</v>
      </c>
      <c r="AJ8" s="55">
        <v>0</v>
      </c>
      <c r="AK8" s="55"/>
      <c r="AL8" s="55">
        <f>IFERROR(AK8/AJ8,0)</f>
        <v>0</v>
      </c>
      <c r="AM8" s="354"/>
      <c r="AN8" s="56"/>
      <c r="AO8" s="55">
        <f t="shared" ref="AO8:AO38" si="3">+R8+X8+AD8+AJ8</f>
        <v>0.15</v>
      </c>
      <c r="AP8" s="55">
        <f t="shared" ref="AP8:AP38" si="4">+S8+Y8+AE8+AK8</f>
        <v>5.1151049071246298E-2</v>
      </c>
      <c r="AQ8" s="55">
        <f t="shared" ref="AQ8:AQ65" si="5">+AP8/AO8</f>
        <v>0.34100699380830868</v>
      </c>
      <c r="AR8" s="802">
        <f>+O8+U8+AA8+AG8</f>
        <v>0.3</v>
      </c>
      <c r="AS8" s="802">
        <f>+P8+V8+AB8+AH8</f>
        <v>8.8651049071246296E-2</v>
      </c>
      <c r="AT8" s="800">
        <f>+AS8/AR8</f>
        <v>0.29550349690415434</v>
      </c>
      <c r="AU8" s="50"/>
      <c r="AV8" s="50"/>
      <c r="AW8" s="50"/>
      <c r="AX8" s="50"/>
    </row>
    <row r="9" spans="1:50" ht="12.75" customHeight="1" x14ac:dyDescent="0.2">
      <c r="A9" s="844"/>
      <c r="B9" s="844"/>
      <c r="C9" s="844"/>
      <c r="D9" s="928"/>
      <c r="E9" s="929"/>
      <c r="F9" s="933"/>
      <c r="G9" s="810"/>
      <c r="H9" s="810"/>
      <c r="I9" s="810"/>
      <c r="J9" s="810"/>
      <c r="K9" s="810"/>
      <c r="L9" s="526">
        <v>2</v>
      </c>
      <c r="M9" s="518" t="s">
        <v>1233</v>
      </c>
      <c r="N9" s="389">
        <v>0.15</v>
      </c>
      <c r="O9" s="803"/>
      <c r="P9" s="803"/>
      <c r="Q9" s="801"/>
      <c r="R9" s="277">
        <v>3.7499999999999999E-2</v>
      </c>
      <c r="S9" s="277">
        <v>3.7499999999999999E-2</v>
      </c>
      <c r="T9" s="55">
        <f t="shared" si="0"/>
        <v>1</v>
      </c>
      <c r="U9" s="801"/>
      <c r="V9" s="801"/>
      <c r="W9" s="801"/>
      <c r="X9" s="277">
        <v>3.7499999999999999E-2</v>
      </c>
      <c r="Y9" s="55"/>
      <c r="Z9" s="55">
        <f t="shared" si="1"/>
        <v>0</v>
      </c>
      <c r="AA9" s="801"/>
      <c r="AB9" s="801"/>
      <c r="AC9" s="808"/>
      <c r="AD9" s="277">
        <v>3.7499999999999999E-2</v>
      </c>
      <c r="AE9" s="360"/>
      <c r="AF9" s="370">
        <f t="shared" si="2"/>
        <v>0</v>
      </c>
      <c r="AG9" s="801"/>
      <c r="AH9" s="801"/>
      <c r="AI9" s="801"/>
      <c r="AJ9" s="277">
        <v>3.7499999999999999E-2</v>
      </c>
      <c r="AK9" s="55"/>
      <c r="AL9" s="55">
        <f t="shared" ref="AL9:AL65" si="6">+AK9/AJ9</f>
        <v>0</v>
      </c>
      <c r="AM9" s="56"/>
      <c r="AN9" s="56"/>
      <c r="AO9" s="55">
        <f t="shared" si="3"/>
        <v>0.15</v>
      </c>
      <c r="AP9" s="55">
        <f t="shared" si="4"/>
        <v>3.7499999999999999E-2</v>
      </c>
      <c r="AQ9" s="55">
        <f t="shared" si="5"/>
        <v>0.25</v>
      </c>
      <c r="AR9" s="803"/>
      <c r="AS9" s="803"/>
      <c r="AT9" s="801"/>
      <c r="AU9" s="50"/>
      <c r="AV9" s="50"/>
      <c r="AW9" s="50"/>
      <c r="AX9" s="50"/>
    </row>
    <row r="10" spans="1:50" ht="12.75" customHeight="1" x14ac:dyDescent="0.2">
      <c r="A10" s="844"/>
      <c r="B10" s="844"/>
      <c r="C10" s="844"/>
      <c r="D10" s="890">
        <v>2</v>
      </c>
      <c r="E10" s="931" t="s">
        <v>1253</v>
      </c>
      <c r="F10" s="800">
        <v>7.0000000000000007E-2</v>
      </c>
      <c r="G10" s="811">
        <v>0.1</v>
      </c>
      <c r="H10" s="811">
        <v>0.3</v>
      </c>
      <c r="I10" s="811">
        <v>0.3</v>
      </c>
      <c r="J10" s="811">
        <v>0.3</v>
      </c>
      <c r="K10" s="811">
        <f>G10+H10+I10+J10</f>
        <v>1</v>
      </c>
      <c r="L10" s="519">
        <v>1</v>
      </c>
      <c r="M10" s="518" t="s">
        <v>1254</v>
      </c>
      <c r="N10" s="389">
        <v>0.15</v>
      </c>
      <c r="O10" s="802">
        <f>+R10+R11</f>
        <v>7.4999999999999997E-2</v>
      </c>
      <c r="P10" s="802">
        <f>+S10+S11</f>
        <v>7.4999999999999997E-2</v>
      </c>
      <c r="Q10" s="800">
        <f>+P10/O10</f>
        <v>1</v>
      </c>
      <c r="R10" s="277">
        <v>3.7499999999999999E-2</v>
      </c>
      <c r="S10" s="277">
        <v>3.7499999999999999E-2</v>
      </c>
      <c r="T10" s="55">
        <f t="shared" si="0"/>
        <v>1</v>
      </c>
      <c r="U10" s="800">
        <f>+X10+X11</f>
        <v>7.4999999999999997E-2</v>
      </c>
      <c r="V10" s="800">
        <f>+Y10+Y11</f>
        <v>0</v>
      </c>
      <c r="W10" s="800">
        <f>+V10/U10</f>
        <v>0</v>
      </c>
      <c r="X10" s="277">
        <v>3.7499999999999999E-2</v>
      </c>
      <c r="Y10" s="277"/>
      <c r="Z10" s="800">
        <f t="shared" si="1"/>
        <v>0</v>
      </c>
      <c r="AA10" s="800">
        <f>+AD10+AD11</f>
        <v>7.4999999999999997E-2</v>
      </c>
      <c r="AB10" s="800">
        <f>+AE10+AE11</f>
        <v>0</v>
      </c>
      <c r="AC10" s="806">
        <f>+AB10/AA10</f>
        <v>0</v>
      </c>
      <c r="AD10" s="277">
        <v>3.7499999999999999E-2</v>
      </c>
      <c r="AE10" s="360"/>
      <c r="AF10" s="368">
        <f t="shared" si="2"/>
        <v>0</v>
      </c>
      <c r="AG10" s="800">
        <f>+AJ10+AJ11</f>
        <v>7.4999999999999997E-2</v>
      </c>
      <c r="AH10" s="800">
        <f>+AK10+AK11</f>
        <v>0</v>
      </c>
      <c r="AI10" s="800">
        <f>+AH10/AG10</f>
        <v>0</v>
      </c>
      <c r="AJ10" s="277">
        <v>3.7499999999999999E-2</v>
      </c>
      <c r="AK10" s="55"/>
      <c r="AL10" s="55">
        <f t="shared" si="6"/>
        <v>0</v>
      </c>
      <c r="AM10" s="56"/>
      <c r="AN10" s="56"/>
      <c r="AO10" s="55">
        <f t="shared" si="3"/>
        <v>0.15</v>
      </c>
      <c r="AP10" s="55">
        <f t="shared" si="4"/>
        <v>3.7499999999999999E-2</v>
      </c>
      <c r="AQ10" s="55">
        <f t="shared" si="5"/>
        <v>0.25</v>
      </c>
      <c r="AR10" s="802">
        <f>+O10+U10+AA10+AG10</f>
        <v>0.3</v>
      </c>
      <c r="AS10" s="802">
        <f>+P10+V10+AB10+AH10</f>
        <v>7.4999999999999997E-2</v>
      </c>
      <c r="AT10" s="800">
        <f>+AS10/AR10</f>
        <v>0.25</v>
      </c>
      <c r="AU10" s="50"/>
      <c r="AV10" s="50"/>
      <c r="AW10" s="50"/>
      <c r="AX10" s="50"/>
    </row>
    <row r="11" spans="1:50" ht="12.75" customHeight="1" x14ac:dyDescent="0.2">
      <c r="A11" s="844"/>
      <c r="B11" s="844"/>
      <c r="C11" s="844"/>
      <c r="D11" s="930"/>
      <c r="E11" s="929"/>
      <c r="F11" s="805"/>
      <c r="G11" s="812"/>
      <c r="H11" s="812"/>
      <c r="I11" s="812"/>
      <c r="J11" s="812"/>
      <c r="K11" s="812"/>
      <c r="L11" s="519">
        <v>2</v>
      </c>
      <c r="M11" s="518" t="s">
        <v>1255</v>
      </c>
      <c r="N11" s="389">
        <v>0.15</v>
      </c>
      <c r="O11" s="803"/>
      <c r="P11" s="803"/>
      <c r="Q11" s="805"/>
      <c r="R11" s="277">
        <v>3.7499999999999999E-2</v>
      </c>
      <c r="S11" s="277">
        <v>3.7499999999999999E-2</v>
      </c>
      <c r="T11" s="55">
        <f t="shared" si="0"/>
        <v>1</v>
      </c>
      <c r="U11" s="801"/>
      <c r="V11" s="801"/>
      <c r="W11" s="805"/>
      <c r="X11" s="277">
        <v>3.7499999999999999E-2</v>
      </c>
      <c r="Y11" s="277"/>
      <c r="Z11" s="805">
        <f t="shared" si="1"/>
        <v>0</v>
      </c>
      <c r="AA11" s="801"/>
      <c r="AB11" s="801"/>
      <c r="AC11" s="807"/>
      <c r="AD11" s="277">
        <v>3.7499999999999999E-2</v>
      </c>
      <c r="AE11" s="360"/>
      <c r="AF11" s="369">
        <f t="shared" si="2"/>
        <v>0</v>
      </c>
      <c r="AG11" s="801"/>
      <c r="AH11" s="801"/>
      <c r="AI11" s="805"/>
      <c r="AJ11" s="277">
        <v>3.7499999999999999E-2</v>
      </c>
      <c r="AK11" s="55"/>
      <c r="AL11" s="55">
        <f t="shared" si="6"/>
        <v>0</v>
      </c>
      <c r="AM11" s="56"/>
      <c r="AN11" s="56"/>
      <c r="AO11" s="55">
        <f t="shared" si="3"/>
        <v>0.15</v>
      </c>
      <c r="AP11" s="55">
        <f t="shared" si="4"/>
        <v>3.7499999999999999E-2</v>
      </c>
      <c r="AQ11" s="55">
        <f t="shared" si="5"/>
        <v>0.25</v>
      </c>
      <c r="AR11" s="804"/>
      <c r="AS11" s="804"/>
      <c r="AT11" s="805"/>
      <c r="AU11" s="50"/>
      <c r="AV11" s="50"/>
      <c r="AW11" s="50"/>
      <c r="AX11" s="50"/>
    </row>
    <row r="12" spans="1:50" ht="12.75" customHeight="1" x14ac:dyDescent="0.2">
      <c r="A12" s="866">
        <v>2</v>
      </c>
      <c r="B12" s="867" t="s">
        <v>319</v>
      </c>
      <c r="C12" s="868">
        <v>9.0999999999999998E-2</v>
      </c>
      <c r="D12" s="865">
        <v>3</v>
      </c>
      <c r="E12" s="858" t="s">
        <v>320</v>
      </c>
      <c r="F12" s="840">
        <v>2.1000000000000001E-2</v>
      </c>
      <c r="G12" s="921">
        <v>0.1</v>
      </c>
      <c r="H12" s="921">
        <v>0.3</v>
      </c>
      <c r="I12" s="921">
        <v>0.3</v>
      </c>
      <c r="J12" s="921">
        <v>0.3</v>
      </c>
      <c r="K12" s="921">
        <f>G12+H12+I12+J12</f>
        <v>1</v>
      </c>
      <c r="L12" s="520">
        <v>1</v>
      </c>
      <c r="M12" s="521" t="s">
        <v>1271</v>
      </c>
      <c r="N12" s="522">
        <v>0.15</v>
      </c>
      <c r="O12" s="859">
        <f>+R12+R13</f>
        <v>4.8204274651441816E-2</v>
      </c>
      <c r="P12" s="859">
        <f>+S12+S13</f>
        <v>4.82E-2</v>
      </c>
      <c r="Q12" s="840">
        <f>+P12/O12</f>
        <v>0.99991132214989797</v>
      </c>
      <c r="R12" s="278">
        <v>1.0704274651441819E-2</v>
      </c>
      <c r="S12" s="278">
        <v>1.0699999999999999E-2</v>
      </c>
      <c r="T12" s="57">
        <f t="shared" si="0"/>
        <v>0.99960065940187326</v>
      </c>
      <c r="U12" s="840">
        <f>+X12+X13</f>
        <v>0.17679572534855817</v>
      </c>
      <c r="V12" s="840">
        <f>+Y12+Y13</f>
        <v>0</v>
      </c>
      <c r="W12" s="840">
        <f>+V12/U12</f>
        <v>0</v>
      </c>
      <c r="X12" s="278">
        <v>0.13929572534855816</v>
      </c>
      <c r="Y12" s="57"/>
      <c r="Z12" s="57">
        <f t="shared" si="1"/>
        <v>0</v>
      </c>
      <c r="AA12" s="840">
        <f>+AD12+AD13</f>
        <v>3.7499999999999999E-2</v>
      </c>
      <c r="AB12" s="840">
        <f>+AE12+AE13</f>
        <v>0</v>
      </c>
      <c r="AC12" s="840">
        <f>+AB12/AA12</f>
        <v>0</v>
      </c>
      <c r="AD12" s="278">
        <v>0</v>
      </c>
      <c r="AE12" s="356"/>
      <c r="AF12" s="57" t="e">
        <f t="shared" si="2"/>
        <v>#DIV/0!</v>
      </c>
      <c r="AG12" s="840">
        <f>+AJ12+AJ13</f>
        <v>3.7499999999999999E-2</v>
      </c>
      <c r="AH12" s="840">
        <f>+AK12+AK13</f>
        <v>0</v>
      </c>
      <c r="AI12" s="840">
        <f>+AH12/AG12</f>
        <v>0</v>
      </c>
      <c r="AJ12" s="278">
        <v>0</v>
      </c>
      <c r="AK12" s="278"/>
      <c r="AL12" s="57" t="e">
        <f t="shared" si="6"/>
        <v>#DIV/0!</v>
      </c>
      <c r="AM12" s="354"/>
      <c r="AN12" s="56"/>
      <c r="AO12" s="57">
        <f t="shared" si="3"/>
        <v>0.15</v>
      </c>
      <c r="AP12" s="57">
        <f t="shared" si="4"/>
        <v>1.0699999999999999E-2</v>
      </c>
      <c r="AQ12" s="57">
        <f t="shared" si="5"/>
        <v>7.1333333333333332E-2</v>
      </c>
      <c r="AR12" s="859">
        <f>+O12+U12+AA12+AG12</f>
        <v>0.29999999999999993</v>
      </c>
      <c r="AS12" s="859">
        <f>+P12+V12+AB12+AH12</f>
        <v>4.82E-2</v>
      </c>
      <c r="AT12" s="840">
        <f>+AS12/AR12</f>
        <v>0.16066666666666671</v>
      </c>
      <c r="AX12" s="50"/>
    </row>
    <row r="13" spans="1:50" ht="12.75" customHeight="1" x14ac:dyDescent="0.2">
      <c r="A13" s="844"/>
      <c r="B13" s="844"/>
      <c r="C13" s="844"/>
      <c r="D13" s="848"/>
      <c r="E13" s="850"/>
      <c r="F13" s="852"/>
      <c r="G13" s="841"/>
      <c r="H13" s="841"/>
      <c r="I13" s="841"/>
      <c r="J13" s="841"/>
      <c r="K13" s="841"/>
      <c r="L13" s="520">
        <v>2</v>
      </c>
      <c r="M13" s="521" t="s">
        <v>321</v>
      </c>
      <c r="N13" s="522">
        <v>0.15</v>
      </c>
      <c r="O13" s="860"/>
      <c r="P13" s="860"/>
      <c r="Q13" s="841"/>
      <c r="R13" s="278">
        <v>3.7499999999999999E-2</v>
      </c>
      <c r="S13" s="278">
        <v>3.7499999999999999E-2</v>
      </c>
      <c r="T13" s="57">
        <f t="shared" si="0"/>
        <v>1</v>
      </c>
      <c r="U13" s="841"/>
      <c r="V13" s="841"/>
      <c r="W13" s="841"/>
      <c r="X13" s="278">
        <v>3.7499999999999999E-2</v>
      </c>
      <c r="Y13" s="57"/>
      <c r="Z13" s="57">
        <f t="shared" si="1"/>
        <v>0</v>
      </c>
      <c r="AA13" s="841"/>
      <c r="AB13" s="841"/>
      <c r="AC13" s="841"/>
      <c r="AD13" s="278">
        <v>3.7499999999999999E-2</v>
      </c>
      <c r="AE13" s="57"/>
      <c r="AF13" s="57">
        <f t="shared" si="2"/>
        <v>0</v>
      </c>
      <c r="AG13" s="841"/>
      <c r="AH13" s="841"/>
      <c r="AI13" s="841"/>
      <c r="AJ13" s="278">
        <v>3.7499999999999999E-2</v>
      </c>
      <c r="AK13" s="57"/>
      <c r="AL13" s="57">
        <f t="shared" si="6"/>
        <v>0</v>
      </c>
      <c r="AM13" s="56"/>
      <c r="AN13" s="56"/>
      <c r="AO13" s="57">
        <f t="shared" si="3"/>
        <v>0.15</v>
      </c>
      <c r="AP13" s="57">
        <f t="shared" si="4"/>
        <v>3.7499999999999999E-2</v>
      </c>
      <c r="AQ13" s="57">
        <f t="shared" si="5"/>
        <v>0.25</v>
      </c>
      <c r="AR13" s="917"/>
      <c r="AS13" s="860"/>
      <c r="AT13" s="841"/>
      <c r="AX13" s="50"/>
    </row>
    <row r="14" spans="1:50" ht="12.75" customHeight="1" x14ac:dyDescent="0.2">
      <c r="A14" s="844"/>
      <c r="B14" s="844"/>
      <c r="C14" s="844"/>
      <c r="D14" s="865">
        <v>4</v>
      </c>
      <c r="E14" s="858" t="s">
        <v>322</v>
      </c>
      <c r="F14" s="840">
        <v>7.0000000000000007E-2</v>
      </c>
      <c r="G14" s="861">
        <v>0.1</v>
      </c>
      <c r="H14" s="861">
        <v>0.3</v>
      </c>
      <c r="I14" s="861">
        <v>0.3</v>
      </c>
      <c r="J14" s="861">
        <v>0.3</v>
      </c>
      <c r="K14" s="861">
        <f>G14+H14+I14+J14</f>
        <v>1</v>
      </c>
      <c r="L14" s="520">
        <v>1</v>
      </c>
      <c r="M14" s="521" t="s">
        <v>323</v>
      </c>
      <c r="N14" s="522">
        <v>0.06</v>
      </c>
      <c r="O14" s="859">
        <f>+R14+R15+R16+R17+R18</f>
        <v>7.4999999999999997E-2</v>
      </c>
      <c r="P14" s="859">
        <f>+S14+S15+S16+S17+S18</f>
        <v>7.4999999999999997E-2</v>
      </c>
      <c r="Q14" s="840">
        <f>+P14/O14</f>
        <v>1</v>
      </c>
      <c r="R14" s="278">
        <v>1.4999999999999999E-2</v>
      </c>
      <c r="S14" s="278">
        <v>1.4999999999999999E-2</v>
      </c>
      <c r="T14" s="57">
        <f t="shared" si="0"/>
        <v>1</v>
      </c>
      <c r="U14" s="840">
        <f>+X14+X15+X16+X17+X18</f>
        <v>7.4999999999999997E-2</v>
      </c>
      <c r="V14" s="840">
        <f>+Y14+Y15+Y16+Y17+Y18</f>
        <v>0</v>
      </c>
      <c r="W14" s="840">
        <f>+V14/U14</f>
        <v>0</v>
      </c>
      <c r="X14" s="278">
        <v>1.4999999999999999E-2</v>
      </c>
      <c r="Y14" s="57"/>
      <c r="Z14" s="57">
        <f t="shared" si="1"/>
        <v>0</v>
      </c>
      <c r="AA14" s="840">
        <f>+AD14+AD15+AD16+AD17+AD18</f>
        <v>7.4999999999999997E-2</v>
      </c>
      <c r="AB14" s="840">
        <f>+AE14+AE15+AE16+AE17+AE18</f>
        <v>0</v>
      </c>
      <c r="AC14" s="840">
        <f>+AB14/AA14</f>
        <v>0</v>
      </c>
      <c r="AD14" s="278">
        <v>1.4999999999999999E-2</v>
      </c>
      <c r="AE14" s="57"/>
      <c r="AF14" s="57">
        <f t="shared" si="2"/>
        <v>0</v>
      </c>
      <c r="AG14" s="840">
        <f>+AJ14+AJ15+AJ16+AJ17+AJ18</f>
        <v>7.4999999999999997E-2</v>
      </c>
      <c r="AH14" s="840">
        <f>+AK14+AK15+AK16+AK17+AK18</f>
        <v>0</v>
      </c>
      <c r="AI14" s="840">
        <f>+AH14/AG14</f>
        <v>0</v>
      </c>
      <c r="AJ14" s="278">
        <v>1.4999999999999999E-2</v>
      </c>
      <c r="AK14" s="57"/>
      <c r="AL14" s="57">
        <f t="shared" si="6"/>
        <v>0</v>
      </c>
      <c r="AM14" s="56"/>
      <c r="AN14" s="56"/>
      <c r="AO14" s="57">
        <f t="shared" si="3"/>
        <v>0.06</v>
      </c>
      <c r="AP14" s="57">
        <f t="shared" si="4"/>
        <v>1.4999999999999999E-2</v>
      </c>
      <c r="AQ14" s="57">
        <f t="shared" si="5"/>
        <v>0.25</v>
      </c>
      <c r="AR14" s="859">
        <f>+O14+U14+AA14+AG14</f>
        <v>0.3</v>
      </c>
      <c r="AS14" s="859">
        <f>+P14+V14+AB14+AH14</f>
        <v>7.4999999999999997E-2</v>
      </c>
      <c r="AT14" s="840">
        <f>+AS14/AR14</f>
        <v>0.25</v>
      </c>
      <c r="AX14" s="50"/>
    </row>
    <row r="15" spans="1:50" ht="12.75" customHeight="1" x14ac:dyDescent="0.2">
      <c r="A15" s="844"/>
      <c r="B15" s="844"/>
      <c r="C15" s="844"/>
      <c r="D15" s="925"/>
      <c r="E15" s="922"/>
      <c r="F15" s="923"/>
      <c r="G15" s="844"/>
      <c r="H15" s="844"/>
      <c r="I15" s="844"/>
      <c r="J15" s="844"/>
      <c r="K15" s="844"/>
      <c r="L15" s="520">
        <v>2</v>
      </c>
      <c r="M15" s="521" t="s">
        <v>324</v>
      </c>
      <c r="N15" s="522">
        <v>0.06</v>
      </c>
      <c r="O15" s="895"/>
      <c r="P15" s="895"/>
      <c r="Q15" s="844"/>
      <c r="R15" s="278">
        <v>1.4999999999999999E-2</v>
      </c>
      <c r="S15" s="278">
        <v>1.4999999999999999E-2</v>
      </c>
      <c r="T15" s="57">
        <f t="shared" si="0"/>
        <v>1</v>
      </c>
      <c r="U15" s="844"/>
      <c r="V15" s="844"/>
      <c r="W15" s="844"/>
      <c r="X15" s="278">
        <v>1.4999999999999999E-2</v>
      </c>
      <c r="Y15" s="57"/>
      <c r="Z15" s="57">
        <f t="shared" si="1"/>
        <v>0</v>
      </c>
      <c r="AA15" s="844"/>
      <c r="AB15" s="844"/>
      <c r="AC15" s="844"/>
      <c r="AD15" s="278">
        <v>1.4999999999999999E-2</v>
      </c>
      <c r="AE15" s="57"/>
      <c r="AF15" s="57">
        <f t="shared" si="2"/>
        <v>0</v>
      </c>
      <c r="AG15" s="844"/>
      <c r="AH15" s="844"/>
      <c r="AI15" s="844"/>
      <c r="AJ15" s="278">
        <v>1.4999999999999999E-2</v>
      </c>
      <c r="AK15" s="57"/>
      <c r="AL15" s="57">
        <f t="shared" si="6"/>
        <v>0</v>
      </c>
      <c r="AM15" s="56"/>
      <c r="AN15" s="56"/>
      <c r="AO15" s="57">
        <f t="shared" si="3"/>
        <v>0.06</v>
      </c>
      <c r="AP15" s="57">
        <f t="shared" si="4"/>
        <v>1.4999999999999999E-2</v>
      </c>
      <c r="AQ15" s="57">
        <f t="shared" si="5"/>
        <v>0.25</v>
      </c>
      <c r="AR15" s="924"/>
      <c r="AS15" s="895"/>
      <c r="AT15" s="844"/>
      <c r="AX15" s="50"/>
    </row>
    <row r="16" spans="1:50" ht="12.75" customHeight="1" x14ac:dyDescent="0.2">
      <c r="A16" s="844"/>
      <c r="B16" s="844"/>
      <c r="C16" s="844"/>
      <c r="D16" s="925"/>
      <c r="E16" s="922"/>
      <c r="F16" s="923"/>
      <c r="G16" s="844"/>
      <c r="H16" s="844"/>
      <c r="I16" s="844"/>
      <c r="J16" s="844"/>
      <c r="K16" s="844"/>
      <c r="L16" s="520">
        <v>3</v>
      </c>
      <c r="M16" s="521" t="s">
        <v>325</v>
      </c>
      <c r="N16" s="522">
        <v>0.06</v>
      </c>
      <c r="O16" s="895"/>
      <c r="P16" s="895"/>
      <c r="Q16" s="844"/>
      <c r="R16" s="278">
        <v>1.4999999999999999E-2</v>
      </c>
      <c r="S16" s="278">
        <v>1.4999999999999999E-2</v>
      </c>
      <c r="T16" s="57">
        <f t="shared" si="0"/>
        <v>1</v>
      </c>
      <c r="U16" s="844"/>
      <c r="V16" s="844"/>
      <c r="W16" s="844"/>
      <c r="X16" s="278">
        <v>1.4999999999999999E-2</v>
      </c>
      <c r="Y16" s="57"/>
      <c r="Z16" s="57">
        <f t="shared" si="1"/>
        <v>0</v>
      </c>
      <c r="AA16" s="844"/>
      <c r="AB16" s="844"/>
      <c r="AC16" s="844"/>
      <c r="AD16" s="278">
        <v>1.4999999999999999E-2</v>
      </c>
      <c r="AE16" s="57"/>
      <c r="AF16" s="57">
        <f t="shared" si="2"/>
        <v>0</v>
      </c>
      <c r="AG16" s="844"/>
      <c r="AH16" s="844"/>
      <c r="AI16" s="844"/>
      <c r="AJ16" s="278">
        <v>1.4999999999999999E-2</v>
      </c>
      <c r="AK16" s="57"/>
      <c r="AL16" s="57">
        <f t="shared" si="6"/>
        <v>0</v>
      </c>
      <c r="AM16" s="56"/>
      <c r="AN16" s="56"/>
      <c r="AO16" s="57">
        <f t="shared" si="3"/>
        <v>0.06</v>
      </c>
      <c r="AP16" s="57">
        <f t="shared" si="4"/>
        <v>1.4999999999999999E-2</v>
      </c>
      <c r="AQ16" s="57">
        <f t="shared" si="5"/>
        <v>0.25</v>
      </c>
      <c r="AR16" s="924"/>
      <c r="AS16" s="895"/>
      <c r="AT16" s="844"/>
      <c r="AX16" s="50"/>
    </row>
    <row r="17" spans="1:50" ht="12.75" customHeight="1" x14ac:dyDescent="0.2">
      <c r="A17" s="844"/>
      <c r="B17" s="844"/>
      <c r="C17" s="844"/>
      <c r="D17" s="925"/>
      <c r="E17" s="922"/>
      <c r="F17" s="923"/>
      <c r="G17" s="844"/>
      <c r="H17" s="844"/>
      <c r="I17" s="844"/>
      <c r="J17" s="844"/>
      <c r="K17" s="844"/>
      <c r="L17" s="520">
        <v>4</v>
      </c>
      <c r="M17" s="521" t="s">
        <v>1248</v>
      </c>
      <c r="N17" s="522">
        <v>0.06</v>
      </c>
      <c r="O17" s="895"/>
      <c r="P17" s="895"/>
      <c r="Q17" s="844"/>
      <c r="R17" s="278">
        <v>1.4999999999999999E-2</v>
      </c>
      <c r="S17" s="278">
        <v>1.4999999999999999E-2</v>
      </c>
      <c r="T17" s="57">
        <f t="shared" si="0"/>
        <v>1</v>
      </c>
      <c r="U17" s="844"/>
      <c r="V17" s="844"/>
      <c r="W17" s="844"/>
      <c r="X17" s="278">
        <v>1.4999999999999999E-2</v>
      </c>
      <c r="Y17" s="57"/>
      <c r="Z17" s="57">
        <f t="shared" si="1"/>
        <v>0</v>
      </c>
      <c r="AA17" s="844"/>
      <c r="AB17" s="844"/>
      <c r="AC17" s="844"/>
      <c r="AD17" s="278">
        <v>1.4999999999999999E-2</v>
      </c>
      <c r="AE17" s="57"/>
      <c r="AF17" s="57">
        <f t="shared" si="2"/>
        <v>0</v>
      </c>
      <c r="AG17" s="844"/>
      <c r="AH17" s="844"/>
      <c r="AI17" s="844"/>
      <c r="AJ17" s="278">
        <v>1.4999999999999999E-2</v>
      </c>
      <c r="AK17" s="57"/>
      <c r="AL17" s="57">
        <f t="shared" si="6"/>
        <v>0</v>
      </c>
      <c r="AM17" s="56"/>
      <c r="AN17" s="56"/>
      <c r="AO17" s="57">
        <f t="shared" si="3"/>
        <v>0.06</v>
      </c>
      <c r="AP17" s="57">
        <f t="shared" si="4"/>
        <v>1.4999999999999999E-2</v>
      </c>
      <c r="AQ17" s="57">
        <f t="shared" si="5"/>
        <v>0.25</v>
      </c>
      <c r="AR17" s="924"/>
      <c r="AS17" s="895"/>
      <c r="AT17" s="844"/>
      <c r="AX17" s="50"/>
    </row>
    <row r="18" spans="1:50" ht="12.75" customHeight="1" x14ac:dyDescent="0.2">
      <c r="A18" s="841"/>
      <c r="B18" s="841"/>
      <c r="C18" s="841"/>
      <c r="D18" s="848"/>
      <c r="E18" s="850"/>
      <c r="F18" s="852"/>
      <c r="G18" s="841"/>
      <c r="H18" s="841"/>
      <c r="I18" s="841"/>
      <c r="J18" s="841"/>
      <c r="K18" s="841"/>
      <c r="L18" s="520">
        <v>5</v>
      </c>
      <c r="M18" s="521" t="s">
        <v>1249</v>
      </c>
      <c r="N18" s="522">
        <v>0.06</v>
      </c>
      <c r="O18" s="860"/>
      <c r="P18" s="860"/>
      <c r="Q18" s="841"/>
      <c r="R18" s="278">
        <v>1.4999999999999999E-2</v>
      </c>
      <c r="S18" s="278">
        <v>1.4999999999999999E-2</v>
      </c>
      <c r="T18" s="57">
        <f t="shared" si="0"/>
        <v>1</v>
      </c>
      <c r="U18" s="841"/>
      <c r="V18" s="841"/>
      <c r="W18" s="841"/>
      <c r="X18" s="278">
        <v>1.4999999999999999E-2</v>
      </c>
      <c r="Y18" s="57"/>
      <c r="Z18" s="57">
        <f t="shared" si="1"/>
        <v>0</v>
      </c>
      <c r="AA18" s="841"/>
      <c r="AB18" s="841"/>
      <c r="AC18" s="841"/>
      <c r="AD18" s="278">
        <v>1.4999999999999999E-2</v>
      </c>
      <c r="AE18" s="57"/>
      <c r="AF18" s="57">
        <f t="shared" si="2"/>
        <v>0</v>
      </c>
      <c r="AG18" s="841"/>
      <c r="AH18" s="841"/>
      <c r="AI18" s="841"/>
      <c r="AJ18" s="278">
        <v>1.4999999999999999E-2</v>
      </c>
      <c r="AK18" s="57"/>
      <c r="AL18" s="57">
        <f t="shared" si="6"/>
        <v>0</v>
      </c>
      <c r="AM18" s="56"/>
      <c r="AN18" s="56"/>
      <c r="AO18" s="57">
        <f t="shared" si="3"/>
        <v>0.06</v>
      </c>
      <c r="AP18" s="57">
        <f t="shared" si="4"/>
        <v>1.4999999999999999E-2</v>
      </c>
      <c r="AQ18" s="57">
        <f t="shared" si="5"/>
        <v>0.25</v>
      </c>
      <c r="AR18" s="917"/>
      <c r="AS18" s="860"/>
      <c r="AT18" s="841"/>
      <c r="AX18" s="50"/>
    </row>
    <row r="19" spans="1:50" ht="12.75" customHeight="1" x14ac:dyDescent="0.2">
      <c r="A19" s="843">
        <v>3</v>
      </c>
      <c r="B19" s="845" t="s">
        <v>326</v>
      </c>
      <c r="C19" s="846">
        <v>9.0999999999999998E-2</v>
      </c>
      <c r="D19" s="918">
        <v>5</v>
      </c>
      <c r="E19" s="849" t="s">
        <v>327</v>
      </c>
      <c r="F19" s="919">
        <v>2.1000000000000001E-2</v>
      </c>
      <c r="G19" s="920">
        <v>0.1</v>
      </c>
      <c r="H19" s="920">
        <v>0.3</v>
      </c>
      <c r="I19" s="920">
        <v>0.3</v>
      </c>
      <c r="J19" s="920">
        <v>0.3</v>
      </c>
      <c r="K19" s="920">
        <f>G19+H19+I19+J19</f>
        <v>1</v>
      </c>
      <c r="L19" s="526">
        <v>1</v>
      </c>
      <c r="M19" s="518" t="s">
        <v>1272</v>
      </c>
      <c r="N19" s="389">
        <v>0.15</v>
      </c>
      <c r="O19" s="862">
        <f>+R19+R20</f>
        <v>0.12160810335672131</v>
      </c>
      <c r="P19" s="862">
        <f>+S19+S20</f>
        <v>0.12160810335672131</v>
      </c>
      <c r="Q19" s="842">
        <f>+P19/O19</f>
        <v>1</v>
      </c>
      <c r="R19" s="277">
        <v>8.4108103356721323E-2</v>
      </c>
      <c r="S19" s="277">
        <v>8.4108103356721323E-2</v>
      </c>
      <c r="T19" s="55">
        <f t="shared" si="0"/>
        <v>1</v>
      </c>
      <c r="U19" s="842">
        <f>+X19+X20</f>
        <v>0.10339189664327866</v>
      </c>
      <c r="V19" s="842">
        <f>+Y19+Y20</f>
        <v>0</v>
      </c>
      <c r="W19" s="842">
        <f>+V19/U19</f>
        <v>0</v>
      </c>
      <c r="X19" s="277">
        <v>6.5891896643278672E-2</v>
      </c>
      <c r="Y19" s="55"/>
      <c r="Z19" s="55">
        <f t="shared" si="1"/>
        <v>0</v>
      </c>
      <c r="AA19" s="842">
        <f>+AD19+AD20</f>
        <v>3.7499999999999999E-2</v>
      </c>
      <c r="AB19" s="842">
        <f>+AE19+AE20</f>
        <v>0</v>
      </c>
      <c r="AC19" s="842">
        <f>+AB19/AA19</f>
        <v>0</v>
      </c>
      <c r="AD19" s="277">
        <v>0</v>
      </c>
      <c r="AE19" s="55"/>
      <c r="AF19" s="55">
        <f>IFERROR(+AE19/AD19,0)</f>
        <v>0</v>
      </c>
      <c r="AG19" s="842">
        <f>+AJ19+AJ20</f>
        <v>3.7499999999999999E-2</v>
      </c>
      <c r="AH19" s="842">
        <f>+AK19+AK20</f>
        <v>0</v>
      </c>
      <c r="AI19" s="842">
        <f>+AH19/AG19</f>
        <v>0</v>
      </c>
      <c r="AJ19" s="277">
        <v>0</v>
      </c>
      <c r="AK19" s="55"/>
      <c r="AL19" s="55">
        <f>IFERROR(AK19/AJ19,0)</f>
        <v>0</v>
      </c>
      <c r="AM19" s="56"/>
      <c r="AN19" s="56"/>
      <c r="AO19" s="55">
        <f t="shared" si="3"/>
        <v>0.15</v>
      </c>
      <c r="AP19" s="55">
        <f t="shared" si="4"/>
        <v>8.4108103356721323E-2</v>
      </c>
      <c r="AQ19" s="55">
        <f t="shared" si="5"/>
        <v>0.56072068904480887</v>
      </c>
      <c r="AR19" s="862">
        <f>+O19+U19+AA19+AG19</f>
        <v>0.29999999999999993</v>
      </c>
      <c r="AS19" s="862">
        <f>+P19+V19+AB19+AH19</f>
        <v>0.12160810335672131</v>
      </c>
      <c r="AT19" s="842">
        <f>+AS19/AR19</f>
        <v>0.40536034452240449</v>
      </c>
      <c r="AX19" s="50"/>
    </row>
    <row r="20" spans="1:50" ht="12.75" customHeight="1" x14ac:dyDescent="0.2">
      <c r="A20" s="844"/>
      <c r="B20" s="844"/>
      <c r="C20" s="844"/>
      <c r="D20" s="848"/>
      <c r="E20" s="850"/>
      <c r="F20" s="852"/>
      <c r="G20" s="841"/>
      <c r="H20" s="841"/>
      <c r="I20" s="841"/>
      <c r="J20" s="841"/>
      <c r="K20" s="841"/>
      <c r="L20" s="526">
        <v>2</v>
      </c>
      <c r="M20" s="518" t="s">
        <v>328</v>
      </c>
      <c r="N20" s="389">
        <v>0.15</v>
      </c>
      <c r="O20" s="860"/>
      <c r="P20" s="860"/>
      <c r="Q20" s="841"/>
      <c r="R20" s="277">
        <v>3.7499999999999999E-2</v>
      </c>
      <c r="S20" s="277">
        <v>3.7499999999999999E-2</v>
      </c>
      <c r="T20" s="55">
        <f t="shared" si="0"/>
        <v>1</v>
      </c>
      <c r="U20" s="841"/>
      <c r="V20" s="841"/>
      <c r="W20" s="841"/>
      <c r="X20" s="277">
        <v>3.7499999999999999E-2</v>
      </c>
      <c r="Y20" s="55"/>
      <c r="Z20" s="55">
        <f t="shared" si="1"/>
        <v>0</v>
      </c>
      <c r="AA20" s="841"/>
      <c r="AB20" s="841"/>
      <c r="AC20" s="841"/>
      <c r="AD20" s="277">
        <v>3.7499999999999999E-2</v>
      </c>
      <c r="AE20" s="55"/>
      <c r="AF20" s="55">
        <f t="shared" si="2"/>
        <v>0</v>
      </c>
      <c r="AG20" s="841"/>
      <c r="AH20" s="841"/>
      <c r="AI20" s="841"/>
      <c r="AJ20" s="277">
        <v>3.7499999999999999E-2</v>
      </c>
      <c r="AK20" s="55"/>
      <c r="AL20" s="55">
        <f t="shared" si="6"/>
        <v>0</v>
      </c>
      <c r="AM20" s="56"/>
      <c r="AN20" s="56"/>
      <c r="AO20" s="55">
        <f t="shared" si="3"/>
        <v>0.15</v>
      </c>
      <c r="AP20" s="55">
        <f t="shared" si="4"/>
        <v>3.7499999999999999E-2</v>
      </c>
      <c r="AQ20" s="55">
        <f t="shared" si="5"/>
        <v>0.25</v>
      </c>
      <c r="AR20" s="917"/>
      <c r="AS20" s="860"/>
      <c r="AT20" s="841"/>
      <c r="AX20" s="50"/>
    </row>
    <row r="21" spans="1:50" ht="12.75" customHeight="1" x14ac:dyDescent="0.2">
      <c r="A21" s="844"/>
      <c r="B21" s="844"/>
      <c r="C21" s="844"/>
      <c r="D21" s="847">
        <v>6</v>
      </c>
      <c r="E21" s="849" t="s">
        <v>1245</v>
      </c>
      <c r="F21" s="851">
        <v>7.0000000000000007E-2</v>
      </c>
      <c r="G21" s="853">
        <v>0.1</v>
      </c>
      <c r="H21" s="853">
        <v>0.3</v>
      </c>
      <c r="I21" s="853">
        <v>0.3</v>
      </c>
      <c r="J21" s="853">
        <v>0.3</v>
      </c>
      <c r="K21" s="853">
        <f>G21+H21+I21+J21</f>
        <v>1</v>
      </c>
      <c r="L21" s="517">
        <v>1</v>
      </c>
      <c r="M21" s="518" t="s">
        <v>1246</v>
      </c>
      <c r="N21" s="389">
        <v>0.15</v>
      </c>
      <c r="O21" s="862">
        <f>+R21+R22</f>
        <v>7.4999999999999997E-2</v>
      </c>
      <c r="P21" s="862">
        <f>+S21+S22</f>
        <v>7.4999999999999997E-2</v>
      </c>
      <c r="Q21" s="842">
        <f>+P21/O21</f>
        <v>1</v>
      </c>
      <c r="R21" s="277">
        <v>3.7499999999999999E-2</v>
      </c>
      <c r="S21" s="277">
        <v>3.7499999999999999E-2</v>
      </c>
      <c r="T21" s="55">
        <f t="shared" si="0"/>
        <v>1</v>
      </c>
      <c r="U21" s="842">
        <f>+X21+X22</f>
        <v>7.4999999999999997E-2</v>
      </c>
      <c r="V21" s="842">
        <f>+Y21+Y22</f>
        <v>0</v>
      </c>
      <c r="W21" s="842">
        <f>+V21/U21</f>
        <v>0</v>
      </c>
      <c r="X21" s="277">
        <v>3.7499999999999999E-2</v>
      </c>
      <c r="Y21" s="55"/>
      <c r="Z21" s="55">
        <f t="shared" si="1"/>
        <v>0</v>
      </c>
      <c r="AA21" s="842">
        <f>+AD21+AD22</f>
        <v>7.4999999999999997E-2</v>
      </c>
      <c r="AB21" s="842">
        <f>+AE21+AE22</f>
        <v>0</v>
      </c>
      <c r="AC21" s="842">
        <f>+AB21/AA21</f>
        <v>0</v>
      </c>
      <c r="AD21" s="277">
        <v>3.7499999999999999E-2</v>
      </c>
      <c r="AE21" s="55"/>
      <c r="AF21" s="55">
        <f t="shared" si="2"/>
        <v>0</v>
      </c>
      <c r="AG21" s="842">
        <f>+AJ21+AJ22</f>
        <v>7.4999999999999997E-2</v>
      </c>
      <c r="AH21" s="842">
        <f>+AK21+AK22</f>
        <v>0</v>
      </c>
      <c r="AI21" s="842">
        <f>+AH21/AG21</f>
        <v>0</v>
      </c>
      <c r="AJ21" s="277">
        <v>3.7499999999999999E-2</v>
      </c>
      <c r="AK21" s="55"/>
      <c r="AL21" s="55">
        <f t="shared" si="6"/>
        <v>0</v>
      </c>
      <c r="AM21" s="56"/>
      <c r="AN21" s="56"/>
      <c r="AO21" s="55">
        <f t="shared" si="3"/>
        <v>0.15</v>
      </c>
      <c r="AP21" s="55">
        <f t="shared" si="4"/>
        <v>3.7499999999999999E-2</v>
      </c>
      <c r="AQ21" s="55">
        <f t="shared" si="5"/>
        <v>0.25</v>
      </c>
      <c r="AR21" s="862">
        <f>+O21+U21+AA21+AG21</f>
        <v>0.3</v>
      </c>
      <c r="AS21" s="862">
        <f>+P21+V21+AB21+AH21</f>
        <v>7.4999999999999997E-2</v>
      </c>
      <c r="AT21" s="842">
        <f>+AS21/AR21</f>
        <v>0.25</v>
      </c>
      <c r="AX21" s="50"/>
    </row>
    <row r="22" spans="1:50" ht="12.75" customHeight="1" x14ac:dyDescent="0.2">
      <c r="A22" s="841"/>
      <c r="B22" s="841"/>
      <c r="C22" s="841"/>
      <c r="D22" s="848"/>
      <c r="E22" s="850"/>
      <c r="F22" s="852"/>
      <c r="G22" s="841"/>
      <c r="H22" s="841"/>
      <c r="I22" s="841"/>
      <c r="J22" s="841"/>
      <c r="K22" s="841"/>
      <c r="L22" s="519">
        <v>2</v>
      </c>
      <c r="M22" s="518" t="s">
        <v>1247</v>
      </c>
      <c r="N22" s="389">
        <v>0.15</v>
      </c>
      <c r="O22" s="860"/>
      <c r="P22" s="860"/>
      <c r="Q22" s="841"/>
      <c r="R22" s="277">
        <v>3.7499999999999999E-2</v>
      </c>
      <c r="S22" s="277">
        <v>3.7499999999999999E-2</v>
      </c>
      <c r="T22" s="55">
        <f t="shared" si="0"/>
        <v>1</v>
      </c>
      <c r="U22" s="841"/>
      <c r="V22" s="841"/>
      <c r="W22" s="841"/>
      <c r="X22" s="277">
        <v>3.7499999999999999E-2</v>
      </c>
      <c r="Y22" s="55"/>
      <c r="Z22" s="55">
        <f t="shared" si="1"/>
        <v>0</v>
      </c>
      <c r="AA22" s="841"/>
      <c r="AB22" s="841"/>
      <c r="AC22" s="841"/>
      <c r="AD22" s="277">
        <v>3.7499999999999999E-2</v>
      </c>
      <c r="AE22" s="55"/>
      <c r="AF22" s="55">
        <f t="shared" si="2"/>
        <v>0</v>
      </c>
      <c r="AG22" s="841"/>
      <c r="AH22" s="841"/>
      <c r="AI22" s="841"/>
      <c r="AJ22" s="277">
        <v>3.7499999999999999E-2</v>
      </c>
      <c r="AK22" s="55"/>
      <c r="AL22" s="55">
        <f t="shared" si="6"/>
        <v>0</v>
      </c>
      <c r="AM22" s="56"/>
      <c r="AN22" s="56"/>
      <c r="AO22" s="55">
        <f t="shared" si="3"/>
        <v>0.15</v>
      </c>
      <c r="AP22" s="55">
        <f t="shared" si="4"/>
        <v>3.7499999999999999E-2</v>
      </c>
      <c r="AQ22" s="55">
        <f t="shared" si="5"/>
        <v>0.25</v>
      </c>
      <c r="AR22" s="917"/>
      <c r="AS22" s="860"/>
      <c r="AT22" s="841"/>
      <c r="AX22" s="50"/>
    </row>
    <row r="23" spans="1:50" ht="12.75" customHeight="1" x14ac:dyDescent="0.2">
      <c r="A23" s="866">
        <v>4</v>
      </c>
      <c r="B23" s="867" t="s">
        <v>329</v>
      </c>
      <c r="C23" s="868">
        <v>9.0999999999999998E-2</v>
      </c>
      <c r="D23" s="865">
        <v>7</v>
      </c>
      <c r="E23" s="858" t="s">
        <v>330</v>
      </c>
      <c r="F23" s="840">
        <v>2.1000000000000001E-2</v>
      </c>
      <c r="G23" s="861">
        <v>0.1</v>
      </c>
      <c r="H23" s="861">
        <v>0.3</v>
      </c>
      <c r="I23" s="861">
        <v>0.3</v>
      </c>
      <c r="J23" s="861">
        <v>0.3</v>
      </c>
      <c r="K23" s="861">
        <f>G23+H23+I23+J23</f>
        <v>1</v>
      </c>
      <c r="L23" s="520">
        <v>1</v>
      </c>
      <c r="M23" s="521" t="s">
        <v>1273</v>
      </c>
      <c r="N23" s="522">
        <v>0.15</v>
      </c>
      <c r="O23" s="859">
        <f>+R23+R24</f>
        <v>0.14491721136223193</v>
      </c>
      <c r="P23" s="859">
        <f>+S23+S24</f>
        <v>0.14491721136223193</v>
      </c>
      <c r="Q23" s="840">
        <f>+P23/O23</f>
        <v>1</v>
      </c>
      <c r="R23" s="278">
        <v>0.10741721136223194</v>
      </c>
      <c r="S23" s="278">
        <v>0.10741721136223194</v>
      </c>
      <c r="T23" s="57">
        <f t="shared" si="0"/>
        <v>1</v>
      </c>
      <c r="U23" s="840">
        <f>+X23+X24</f>
        <v>7.6135083622919431E-2</v>
      </c>
      <c r="V23" s="840">
        <f>+Y23+Y24</f>
        <v>0</v>
      </c>
      <c r="W23" s="840">
        <f>+V23/U23</f>
        <v>0</v>
      </c>
      <c r="X23" s="278">
        <v>3.8635083622919432E-2</v>
      </c>
      <c r="Y23" s="57"/>
      <c r="Z23" s="57">
        <f t="shared" si="1"/>
        <v>0</v>
      </c>
      <c r="AA23" s="840">
        <f>+AD23+AD24</f>
        <v>4.1447705014848631E-2</v>
      </c>
      <c r="AB23" s="840">
        <f>+AE23+AE24</f>
        <v>0</v>
      </c>
      <c r="AC23" s="840">
        <f>+AB23/AA23</f>
        <v>0</v>
      </c>
      <c r="AD23" s="278">
        <v>3.9477050148486346E-3</v>
      </c>
      <c r="AE23" s="355"/>
      <c r="AF23" s="57">
        <f t="shared" si="2"/>
        <v>0</v>
      </c>
      <c r="AG23" s="840">
        <f>+AJ23+AJ24</f>
        <v>3.7499999999999999E-2</v>
      </c>
      <c r="AH23" s="840">
        <f>+AK23+AK24</f>
        <v>0</v>
      </c>
      <c r="AI23" s="840">
        <f>+AH23/AG23</f>
        <v>0</v>
      </c>
      <c r="AJ23" s="278">
        <v>0</v>
      </c>
      <c r="AK23" s="278"/>
      <c r="AL23" s="57" t="e">
        <f t="shared" si="6"/>
        <v>#DIV/0!</v>
      </c>
      <c r="AM23" s="354"/>
      <c r="AN23" s="56"/>
      <c r="AO23" s="57">
        <f t="shared" si="3"/>
        <v>0.15000000000000002</v>
      </c>
      <c r="AP23" s="57">
        <f t="shared" si="4"/>
        <v>0.10741721136223194</v>
      </c>
      <c r="AQ23" s="57">
        <f t="shared" si="5"/>
        <v>0.71611474241487949</v>
      </c>
      <c r="AR23" s="859">
        <f>+O23+U23+AA23+AG23</f>
        <v>0.3</v>
      </c>
      <c r="AS23" s="859">
        <f>+P23+V23+AB23+AH23</f>
        <v>0.14491721136223193</v>
      </c>
      <c r="AT23" s="840">
        <f>+AS23/AR23</f>
        <v>0.4830573712074398</v>
      </c>
      <c r="AX23" s="50"/>
    </row>
    <row r="24" spans="1:50" ht="12.75" customHeight="1" x14ac:dyDescent="0.2">
      <c r="A24" s="844"/>
      <c r="B24" s="844"/>
      <c r="C24" s="844"/>
      <c r="D24" s="848"/>
      <c r="E24" s="850"/>
      <c r="F24" s="852"/>
      <c r="G24" s="841"/>
      <c r="H24" s="841"/>
      <c r="I24" s="841"/>
      <c r="J24" s="841"/>
      <c r="K24" s="841"/>
      <c r="L24" s="520">
        <v>2</v>
      </c>
      <c r="M24" s="521" t="s">
        <v>331</v>
      </c>
      <c r="N24" s="522">
        <v>0.15</v>
      </c>
      <c r="O24" s="860"/>
      <c r="P24" s="860"/>
      <c r="Q24" s="841"/>
      <c r="R24" s="278">
        <v>3.7499999999999999E-2</v>
      </c>
      <c r="S24" s="278">
        <v>3.7499999999999999E-2</v>
      </c>
      <c r="T24" s="57">
        <f t="shared" si="0"/>
        <v>1</v>
      </c>
      <c r="U24" s="841"/>
      <c r="V24" s="841"/>
      <c r="W24" s="841"/>
      <c r="X24" s="278">
        <v>3.7499999999999999E-2</v>
      </c>
      <c r="Y24" s="57"/>
      <c r="Z24" s="57">
        <f t="shared" si="1"/>
        <v>0</v>
      </c>
      <c r="AA24" s="841"/>
      <c r="AB24" s="841"/>
      <c r="AC24" s="841"/>
      <c r="AD24" s="278">
        <v>3.7499999999999999E-2</v>
      </c>
      <c r="AE24" s="57"/>
      <c r="AF24" s="57">
        <f t="shared" si="2"/>
        <v>0</v>
      </c>
      <c r="AG24" s="852"/>
      <c r="AH24" s="841"/>
      <c r="AI24" s="841"/>
      <c r="AJ24" s="278">
        <v>3.7499999999999999E-2</v>
      </c>
      <c r="AK24" s="57"/>
      <c r="AL24" s="57">
        <f t="shared" si="6"/>
        <v>0</v>
      </c>
      <c r="AM24" s="56"/>
      <c r="AN24" s="56"/>
      <c r="AO24" s="57">
        <f t="shared" si="3"/>
        <v>0.15</v>
      </c>
      <c r="AP24" s="57">
        <f t="shared" si="4"/>
        <v>3.7499999999999999E-2</v>
      </c>
      <c r="AQ24" s="57">
        <f t="shared" si="5"/>
        <v>0.25</v>
      </c>
      <c r="AR24" s="917"/>
      <c r="AS24" s="860"/>
      <c r="AT24" s="841"/>
      <c r="AX24" s="50"/>
    </row>
    <row r="25" spans="1:50" ht="12.75" customHeight="1" x14ac:dyDescent="0.2">
      <c r="A25" s="844"/>
      <c r="B25" s="844"/>
      <c r="C25" s="844"/>
      <c r="D25" s="865">
        <v>8</v>
      </c>
      <c r="E25" s="858" t="s">
        <v>1250</v>
      </c>
      <c r="F25" s="840">
        <v>7.0000000000000007E-2</v>
      </c>
      <c r="G25" s="861">
        <v>0.1</v>
      </c>
      <c r="H25" s="861">
        <v>0.3</v>
      </c>
      <c r="I25" s="861">
        <v>0.3</v>
      </c>
      <c r="J25" s="861">
        <v>0.3</v>
      </c>
      <c r="K25" s="861">
        <f>G25+H25+I25+J25</f>
        <v>1</v>
      </c>
      <c r="L25" s="520">
        <v>1</v>
      </c>
      <c r="M25" s="521" t="s">
        <v>1251</v>
      </c>
      <c r="N25" s="522">
        <v>0.15</v>
      </c>
      <c r="O25" s="859">
        <f>+R25+R26</f>
        <v>7.4999999999999997E-2</v>
      </c>
      <c r="P25" s="859">
        <f>+S25+S26</f>
        <v>7.4999999999999997E-2</v>
      </c>
      <c r="Q25" s="840">
        <f>+P25/O25</f>
        <v>1</v>
      </c>
      <c r="R25" s="278">
        <v>3.7499999999999999E-2</v>
      </c>
      <c r="S25" s="278">
        <v>3.7499999999999999E-2</v>
      </c>
      <c r="T25" s="57">
        <f t="shared" si="0"/>
        <v>1</v>
      </c>
      <c r="U25" s="840">
        <f>+X25+X26</f>
        <v>7.4999999999999997E-2</v>
      </c>
      <c r="V25" s="840">
        <f>+Y25+Y26</f>
        <v>0</v>
      </c>
      <c r="W25" s="840">
        <f>+V25/U25</f>
        <v>0</v>
      </c>
      <c r="X25" s="278">
        <v>3.7499999999999999E-2</v>
      </c>
      <c r="Y25" s="57"/>
      <c r="Z25" s="57">
        <f t="shared" si="1"/>
        <v>0</v>
      </c>
      <c r="AA25" s="840">
        <f>+AD25+AD26</f>
        <v>7.4999999999999997E-2</v>
      </c>
      <c r="AB25" s="840">
        <f>+AE25+AE26</f>
        <v>0</v>
      </c>
      <c r="AC25" s="840">
        <f>+AB25/AA25</f>
        <v>0</v>
      </c>
      <c r="AD25" s="278">
        <v>3.7499999999999999E-2</v>
      </c>
      <c r="AE25" s="57"/>
      <c r="AF25" s="57">
        <f t="shared" si="2"/>
        <v>0</v>
      </c>
      <c r="AG25" s="840">
        <f>+AJ25+AJ26</f>
        <v>7.4999999999999997E-2</v>
      </c>
      <c r="AH25" s="840">
        <f>+AK25+AK26</f>
        <v>0</v>
      </c>
      <c r="AI25" s="840">
        <f>+AH25/AG25</f>
        <v>0</v>
      </c>
      <c r="AJ25" s="278">
        <v>3.7499999999999999E-2</v>
      </c>
      <c r="AK25" s="57"/>
      <c r="AL25" s="57">
        <f t="shared" si="6"/>
        <v>0</v>
      </c>
      <c r="AM25" s="56"/>
      <c r="AN25" s="56"/>
      <c r="AO25" s="57">
        <f t="shared" si="3"/>
        <v>0.15</v>
      </c>
      <c r="AP25" s="57">
        <f t="shared" si="4"/>
        <v>3.7499999999999999E-2</v>
      </c>
      <c r="AQ25" s="57">
        <f t="shared" si="5"/>
        <v>0.25</v>
      </c>
      <c r="AR25" s="859">
        <f>+O25+U25+AA25+AG25</f>
        <v>0.3</v>
      </c>
      <c r="AS25" s="859">
        <f>+P25+V25+AB25+AH25</f>
        <v>7.4999999999999997E-2</v>
      </c>
      <c r="AT25" s="840">
        <f>+AS25/AR25</f>
        <v>0.25</v>
      </c>
      <c r="AX25" s="50"/>
    </row>
    <row r="26" spans="1:50" ht="12.75" customHeight="1" x14ac:dyDescent="0.2">
      <c r="A26" s="841"/>
      <c r="B26" s="841"/>
      <c r="C26" s="841"/>
      <c r="D26" s="848"/>
      <c r="E26" s="850"/>
      <c r="F26" s="852"/>
      <c r="G26" s="841"/>
      <c r="H26" s="841"/>
      <c r="I26" s="841"/>
      <c r="J26" s="841"/>
      <c r="K26" s="841"/>
      <c r="L26" s="520">
        <v>2</v>
      </c>
      <c r="M26" s="521" t="s">
        <v>1252</v>
      </c>
      <c r="N26" s="522">
        <v>0.15</v>
      </c>
      <c r="O26" s="860"/>
      <c r="P26" s="860"/>
      <c r="Q26" s="841"/>
      <c r="R26" s="278">
        <v>3.7499999999999999E-2</v>
      </c>
      <c r="S26" s="278">
        <v>3.7499999999999999E-2</v>
      </c>
      <c r="T26" s="57">
        <f t="shared" si="0"/>
        <v>1</v>
      </c>
      <c r="U26" s="841"/>
      <c r="V26" s="841"/>
      <c r="W26" s="841"/>
      <c r="X26" s="278">
        <v>3.7499999999999999E-2</v>
      </c>
      <c r="Y26" s="57"/>
      <c r="Z26" s="57">
        <f t="shared" si="1"/>
        <v>0</v>
      </c>
      <c r="AA26" s="841"/>
      <c r="AB26" s="841"/>
      <c r="AC26" s="841"/>
      <c r="AD26" s="278">
        <v>3.7499999999999999E-2</v>
      </c>
      <c r="AE26" s="57"/>
      <c r="AF26" s="57">
        <f t="shared" si="2"/>
        <v>0</v>
      </c>
      <c r="AG26" s="841"/>
      <c r="AH26" s="841"/>
      <c r="AI26" s="841"/>
      <c r="AJ26" s="278">
        <v>3.7499999999999999E-2</v>
      </c>
      <c r="AK26" s="57"/>
      <c r="AL26" s="57">
        <f t="shared" si="6"/>
        <v>0</v>
      </c>
      <c r="AM26" s="56"/>
      <c r="AN26" s="56"/>
      <c r="AO26" s="57">
        <f t="shared" si="3"/>
        <v>0.15</v>
      </c>
      <c r="AP26" s="57">
        <f t="shared" si="4"/>
        <v>3.7499999999999999E-2</v>
      </c>
      <c r="AQ26" s="57">
        <f t="shared" si="5"/>
        <v>0.25</v>
      </c>
      <c r="AR26" s="917"/>
      <c r="AS26" s="860"/>
      <c r="AT26" s="841"/>
      <c r="AX26" s="50"/>
    </row>
    <row r="27" spans="1:50" ht="12.75" customHeight="1" x14ac:dyDescent="0.2">
      <c r="A27" s="843">
        <v>5</v>
      </c>
      <c r="B27" s="845" t="s">
        <v>332</v>
      </c>
      <c r="C27" s="846">
        <v>9.0999999999999998E-2</v>
      </c>
      <c r="D27" s="847">
        <v>9</v>
      </c>
      <c r="E27" s="849" t="s">
        <v>333</v>
      </c>
      <c r="F27" s="851">
        <v>2.1000000000000001E-2</v>
      </c>
      <c r="G27" s="853">
        <v>0.1</v>
      </c>
      <c r="H27" s="853">
        <v>0.3</v>
      </c>
      <c r="I27" s="853">
        <v>0.3</v>
      </c>
      <c r="J27" s="853">
        <v>0.3</v>
      </c>
      <c r="K27" s="853">
        <f>G27+H27+I27+J27</f>
        <v>1</v>
      </c>
      <c r="L27" s="519">
        <v>1</v>
      </c>
      <c r="M27" s="518" t="s">
        <v>1274</v>
      </c>
      <c r="N27" s="389">
        <v>0.15</v>
      </c>
      <c r="O27" s="862">
        <f>+R27+R28</f>
        <v>0.12925135957888728</v>
      </c>
      <c r="P27" s="862">
        <f>+S27+S28</f>
        <v>0.12925135957888728</v>
      </c>
      <c r="Q27" s="842">
        <f>+P27/O27</f>
        <v>1</v>
      </c>
      <c r="R27" s="277">
        <v>9.175135957888729E-2</v>
      </c>
      <c r="S27" s="277">
        <v>9.175135957888729E-2</v>
      </c>
      <c r="T27" s="55">
        <f t="shared" si="0"/>
        <v>1</v>
      </c>
      <c r="U27" s="842">
        <f>+X27+X28</f>
        <v>9.574864042111271E-2</v>
      </c>
      <c r="V27" s="842">
        <f>+Y27+Y28</f>
        <v>0</v>
      </c>
      <c r="W27" s="842">
        <f>+V27/U27</f>
        <v>0</v>
      </c>
      <c r="X27" s="277">
        <v>5.8248640421112712E-2</v>
      </c>
      <c r="Y27" s="55"/>
      <c r="Z27" s="55">
        <f t="shared" si="1"/>
        <v>0</v>
      </c>
      <c r="AA27" s="842">
        <f>+AD27+AD28</f>
        <v>3.7499999999999999E-2</v>
      </c>
      <c r="AB27" s="842">
        <f>+AE27+AE28</f>
        <v>0</v>
      </c>
      <c r="AC27" s="842">
        <f>+AB27/AA27</f>
        <v>0</v>
      </c>
      <c r="AD27" s="277">
        <v>0</v>
      </c>
      <c r="AE27" s="357"/>
      <c r="AF27" s="55" t="e">
        <f t="shared" si="2"/>
        <v>#DIV/0!</v>
      </c>
      <c r="AG27" s="842">
        <f>+AJ27+AJ28</f>
        <v>3.7499999999999999E-2</v>
      </c>
      <c r="AH27" s="842">
        <f>+AK27+AK28</f>
        <v>0</v>
      </c>
      <c r="AI27" s="842">
        <f>+AH27/AG27</f>
        <v>0</v>
      </c>
      <c r="AJ27" s="277">
        <v>0</v>
      </c>
      <c r="AK27" s="55"/>
      <c r="AL27" s="55" t="e">
        <f t="shared" si="6"/>
        <v>#DIV/0!</v>
      </c>
      <c r="AM27" s="354"/>
      <c r="AN27" s="56"/>
      <c r="AO27" s="55">
        <f t="shared" si="3"/>
        <v>0.15</v>
      </c>
      <c r="AP27" s="55">
        <f t="shared" si="4"/>
        <v>9.175135957888729E-2</v>
      </c>
      <c r="AQ27" s="55">
        <f t="shared" si="5"/>
        <v>0.61167573052591528</v>
      </c>
      <c r="AR27" s="862">
        <f>+O27+U27+AA27+AG27</f>
        <v>0.29999999999999993</v>
      </c>
      <c r="AS27" s="862">
        <f>+P27+V27+AB27+AH27</f>
        <v>0.12925135957888728</v>
      </c>
      <c r="AT27" s="842">
        <f>+AS27/AR27</f>
        <v>0.4308378652629577</v>
      </c>
      <c r="AX27" s="50"/>
    </row>
    <row r="28" spans="1:50" ht="12.75" customHeight="1" x14ac:dyDescent="0.2">
      <c r="A28" s="844"/>
      <c r="B28" s="844"/>
      <c r="C28" s="844"/>
      <c r="D28" s="848"/>
      <c r="E28" s="850"/>
      <c r="F28" s="852"/>
      <c r="G28" s="841"/>
      <c r="H28" s="841"/>
      <c r="I28" s="841"/>
      <c r="J28" s="841"/>
      <c r="K28" s="841"/>
      <c r="L28" s="519">
        <v>2</v>
      </c>
      <c r="M28" s="518" t="s">
        <v>334</v>
      </c>
      <c r="N28" s="389">
        <v>0.15</v>
      </c>
      <c r="O28" s="860"/>
      <c r="P28" s="860"/>
      <c r="Q28" s="841"/>
      <c r="R28" s="277">
        <v>3.7499999999999999E-2</v>
      </c>
      <c r="S28" s="277">
        <v>3.7499999999999999E-2</v>
      </c>
      <c r="T28" s="55">
        <f t="shared" si="0"/>
        <v>1</v>
      </c>
      <c r="U28" s="841"/>
      <c r="V28" s="841"/>
      <c r="W28" s="841"/>
      <c r="X28" s="277">
        <v>3.7499999999999999E-2</v>
      </c>
      <c r="Y28" s="55"/>
      <c r="Z28" s="55">
        <f t="shared" si="1"/>
        <v>0</v>
      </c>
      <c r="AA28" s="841"/>
      <c r="AB28" s="841"/>
      <c r="AC28" s="841"/>
      <c r="AD28" s="277">
        <v>3.7499999999999999E-2</v>
      </c>
      <c r="AE28" s="55"/>
      <c r="AF28" s="55">
        <f t="shared" si="2"/>
        <v>0</v>
      </c>
      <c r="AG28" s="841"/>
      <c r="AH28" s="841"/>
      <c r="AI28" s="841"/>
      <c r="AJ28" s="277">
        <v>3.7499999999999999E-2</v>
      </c>
      <c r="AK28" s="55"/>
      <c r="AL28" s="55">
        <f t="shared" si="6"/>
        <v>0</v>
      </c>
      <c r="AM28" s="56"/>
      <c r="AN28" s="56"/>
      <c r="AO28" s="55">
        <f t="shared" si="3"/>
        <v>0.15</v>
      </c>
      <c r="AP28" s="55">
        <f t="shared" si="4"/>
        <v>3.7499999999999999E-2</v>
      </c>
      <c r="AQ28" s="55">
        <f t="shared" si="5"/>
        <v>0.25</v>
      </c>
      <c r="AR28" s="917"/>
      <c r="AS28" s="860"/>
      <c r="AT28" s="841"/>
      <c r="AX28" s="50"/>
    </row>
    <row r="29" spans="1:50" ht="12.75" customHeight="1" x14ac:dyDescent="0.2">
      <c r="A29" s="844"/>
      <c r="B29" s="844"/>
      <c r="C29" s="844"/>
      <c r="D29" s="847">
        <v>10</v>
      </c>
      <c r="E29" s="849" t="s">
        <v>335</v>
      </c>
      <c r="F29" s="851">
        <v>7.0000000000000007E-2</v>
      </c>
      <c r="G29" s="853">
        <v>0.1</v>
      </c>
      <c r="H29" s="853">
        <v>0.3</v>
      </c>
      <c r="I29" s="853">
        <v>0.3</v>
      </c>
      <c r="J29" s="853">
        <v>0.3</v>
      </c>
      <c r="K29" s="853">
        <f>G29+H29+I29+J29</f>
        <v>1</v>
      </c>
      <c r="L29" s="519">
        <v>1</v>
      </c>
      <c r="M29" s="518" t="s">
        <v>336</v>
      </c>
      <c r="N29" s="389">
        <v>0.15</v>
      </c>
      <c r="O29" s="862">
        <f>+R29+R30</f>
        <v>7.4999999999999997E-2</v>
      </c>
      <c r="P29" s="862">
        <f>+S29+S30</f>
        <v>7.4999999999999997E-2</v>
      </c>
      <c r="Q29" s="842">
        <f>+P29/O29</f>
        <v>1</v>
      </c>
      <c r="R29" s="277">
        <v>3.7499999999999999E-2</v>
      </c>
      <c r="S29" s="277">
        <v>3.7499999999999999E-2</v>
      </c>
      <c r="T29" s="55">
        <f t="shared" si="0"/>
        <v>1</v>
      </c>
      <c r="U29" s="842">
        <f>+X29+X30</f>
        <v>7.4999999999999997E-2</v>
      </c>
      <c r="V29" s="842">
        <f>+Y29+Y30</f>
        <v>0</v>
      </c>
      <c r="W29" s="842">
        <f>+V29/U29</f>
        <v>0</v>
      </c>
      <c r="X29" s="277">
        <v>3.7499999999999999E-2</v>
      </c>
      <c r="Y29" s="55"/>
      <c r="Z29" s="55">
        <f t="shared" si="1"/>
        <v>0</v>
      </c>
      <c r="AA29" s="842">
        <f>+AD29+AD30</f>
        <v>7.4999999999999997E-2</v>
      </c>
      <c r="AB29" s="842">
        <f>+AE29+AE30</f>
        <v>0</v>
      </c>
      <c r="AC29" s="842">
        <f>+AB29/AA29</f>
        <v>0</v>
      </c>
      <c r="AD29" s="277">
        <v>3.7499999999999999E-2</v>
      </c>
      <c r="AE29" s="55"/>
      <c r="AF29" s="55">
        <f t="shared" si="2"/>
        <v>0</v>
      </c>
      <c r="AG29" s="842">
        <f>+AJ29+AJ30</f>
        <v>7.4999999999999997E-2</v>
      </c>
      <c r="AH29" s="842">
        <f>+AK29+AK30</f>
        <v>0</v>
      </c>
      <c r="AI29" s="842">
        <f>+AH29/AG29</f>
        <v>0</v>
      </c>
      <c r="AJ29" s="277">
        <v>3.7499999999999999E-2</v>
      </c>
      <c r="AK29" s="55"/>
      <c r="AL29" s="55">
        <f t="shared" si="6"/>
        <v>0</v>
      </c>
      <c r="AM29" s="56"/>
      <c r="AN29" s="56"/>
      <c r="AO29" s="55">
        <f t="shared" si="3"/>
        <v>0.15</v>
      </c>
      <c r="AP29" s="55">
        <f t="shared" si="4"/>
        <v>3.7499999999999999E-2</v>
      </c>
      <c r="AQ29" s="55">
        <f t="shared" si="5"/>
        <v>0.25</v>
      </c>
      <c r="AR29" s="862">
        <f>+O29+U29+AA29+AG29</f>
        <v>0.3</v>
      </c>
      <c r="AS29" s="862">
        <f>+P29+V29+AB29+AH29</f>
        <v>7.4999999999999997E-2</v>
      </c>
      <c r="AT29" s="842">
        <f>+AS29/AR29</f>
        <v>0.25</v>
      </c>
      <c r="AX29" s="50"/>
    </row>
    <row r="30" spans="1:50" ht="12.75" customHeight="1" x14ac:dyDescent="0.2">
      <c r="A30" s="841"/>
      <c r="B30" s="841"/>
      <c r="C30" s="841"/>
      <c r="D30" s="848"/>
      <c r="E30" s="850"/>
      <c r="F30" s="852"/>
      <c r="G30" s="841"/>
      <c r="H30" s="841"/>
      <c r="I30" s="841"/>
      <c r="J30" s="841"/>
      <c r="K30" s="841"/>
      <c r="L30" s="519">
        <v>2</v>
      </c>
      <c r="M30" s="518" t="s">
        <v>337</v>
      </c>
      <c r="N30" s="389">
        <v>0.15</v>
      </c>
      <c r="O30" s="860"/>
      <c r="P30" s="860"/>
      <c r="Q30" s="841"/>
      <c r="R30" s="277">
        <v>3.7499999999999999E-2</v>
      </c>
      <c r="S30" s="277">
        <v>3.7499999999999999E-2</v>
      </c>
      <c r="T30" s="55">
        <f t="shared" si="0"/>
        <v>1</v>
      </c>
      <c r="U30" s="841"/>
      <c r="V30" s="841"/>
      <c r="W30" s="841"/>
      <c r="X30" s="277">
        <v>3.7499999999999999E-2</v>
      </c>
      <c r="Y30" s="55"/>
      <c r="Z30" s="55">
        <f t="shared" si="1"/>
        <v>0</v>
      </c>
      <c r="AA30" s="841"/>
      <c r="AB30" s="841"/>
      <c r="AC30" s="841"/>
      <c r="AD30" s="277">
        <v>3.7499999999999999E-2</v>
      </c>
      <c r="AE30" s="55"/>
      <c r="AF30" s="55">
        <f t="shared" si="2"/>
        <v>0</v>
      </c>
      <c r="AG30" s="841"/>
      <c r="AH30" s="841"/>
      <c r="AI30" s="841"/>
      <c r="AJ30" s="277">
        <v>3.7499999999999999E-2</v>
      </c>
      <c r="AK30" s="55"/>
      <c r="AL30" s="55">
        <f t="shared" si="6"/>
        <v>0</v>
      </c>
      <c r="AM30" s="56"/>
      <c r="AN30" s="56"/>
      <c r="AO30" s="55">
        <f t="shared" si="3"/>
        <v>0.15</v>
      </c>
      <c r="AP30" s="55">
        <f t="shared" si="4"/>
        <v>3.7499999999999999E-2</v>
      </c>
      <c r="AQ30" s="55">
        <f t="shared" si="5"/>
        <v>0.25</v>
      </c>
      <c r="AR30" s="917"/>
      <c r="AS30" s="860"/>
      <c r="AT30" s="841"/>
      <c r="AX30" s="50"/>
    </row>
    <row r="31" spans="1:50" ht="12.75" customHeight="1" x14ac:dyDescent="0.2">
      <c r="A31" s="854">
        <v>6</v>
      </c>
      <c r="B31" s="855" t="s">
        <v>338</v>
      </c>
      <c r="C31" s="856">
        <v>9.0999999999999998E-2</v>
      </c>
      <c r="D31" s="857">
        <v>11</v>
      </c>
      <c r="E31" s="858" t="s">
        <v>339</v>
      </c>
      <c r="F31" s="863">
        <v>2.1000000000000001E-2</v>
      </c>
      <c r="G31" s="864">
        <v>0.1</v>
      </c>
      <c r="H31" s="864">
        <v>0.3</v>
      </c>
      <c r="I31" s="864">
        <v>0.3</v>
      </c>
      <c r="J31" s="864">
        <v>0.3</v>
      </c>
      <c r="K31" s="864">
        <f>G31+H31+I31+J31</f>
        <v>1</v>
      </c>
      <c r="L31" s="523">
        <v>1</v>
      </c>
      <c r="M31" s="524" t="s">
        <v>1275</v>
      </c>
      <c r="N31" s="522">
        <v>0.15</v>
      </c>
      <c r="O31" s="859">
        <f>+R31+R32</f>
        <v>0.12932001688809389</v>
      </c>
      <c r="P31" s="859">
        <f>+S31+S32</f>
        <v>0.12932001688809389</v>
      </c>
      <c r="Q31" s="840">
        <f>+P31/O31</f>
        <v>1</v>
      </c>
      <c r="R31" s="278">
        <v>9.1820016888093881E-2</v>
      </c>
      <c r="S31" s="278">
        <v>9.1820016888093881E-2</v>
      </c>
      <c r="T31" s="57">
        <f t="shared" si="0"/>
        <v>1</v>
      </c>
      <c r="U31" s="840">
        <f>+X31+X32</f>
        <v>9.5679983111906092E-2</v>
      </c>
      <c r="V31" s="840">
        <f>+Y31+Y32</f>
        <v>0</v>
      </c>
      <c r="W31" s="840">
        <f>+V31/U31</f>
        <v>0</v>
      </c>
      <c r="X31" s="278">
        <v>5.81799831119061E-2</v>
      </c>
      <c r="Y31" s="57"/>
      <c r="Z31" s="57">
        <f t="shared" si="1"/>
        <v>0</v>
      </c>
      <c r="AA31" s="840">
        <f>+AD31+AD32</f>
        <v>3.7499999999999999E-2</v>
      </c>
      <c r="AB31" s="840">
        <f>+AE31+AE32</f>
        <v>0</v>
      </c>
      <c r="AC31" s="840">
        <f>+AB31/AA31</f>
        <v>0</v>
      </c>
      <c r="AD31" s="278">
        <v>0</v>
      </c>
      <c r="AE31" s="355"/>
      <c r="AF31" s="57" t="e">
        <f t="shared" si="2"/>
        <v>#DIV/0!</v>
      </c>
      <c r="AG31" s="840">
        <f>+AJ31+AJ32</f>
        <v>3.7499999999999999E-2</v>
      </c>
      <c r="AH31" s="840">
        <f>+AK31+AK32</f>
        <v>0</v>
      </c>
      <c r="AI31" s="840">
        <f>+AH31/AG31</f>
        <v>0</v>
      </c>
      <c r="AJ31" s="278">
        <v>0</v>
      </c>
      <c r="AK31" s="465"/>
      <c r="AL31" s="465">
        <f>IFERROR(AK31/AJ31,0)</f>
        <v>0</v>
      </c>
      <c r="AM31" s="504"/>
      <c r="AN31" s="463"/>
      <c r="AO31" s="465">
        <f t="shared" si="3"/>
        <v>0.14999999999999997</v>
      </c>
      <c r="AP31" s="465">
        <f t="shared" si="4"/>
        <v>9.1820016888093881E-2</v>
      </c>
      <c r="AQ31" s="465">
        <f t="shared" si="5"/>
        <v>0.61213344592062602</v>
      </c>
      <c r="AR31" s="894">
        <f>+O31+U31+AA31+AG31</f>
        <v>0.29999999999999993</v>
      </c>
      <c r="AS31" s="894">
        <f>+P31+V31+AB31+AH31</f>
        <v>0.12932001688809389</v>
      </c>
      <c r="AT31" s="896">
        <f>+AS31/AR31</f>
        <v>0.43106672296031306</v>
      </c>
      <c r="AX31" s="50"/>
    </row>
    <row r="32" spans="1:50" ht="12.75" customHeight="1" x14ac:dyDescent="0.2">
      <c r="A32" s="844"/>
      <c r="B32" s="844"/>
      <c r="C32" s="844"/>
      <c r="D32" s="848"/>
      <c r="E32" s="850"/>
      <c r="F32" s="852"/>
      <c r="G32" s="841"/>
      <c r="H32" s="841"/>
      <c r="I32" s="841"/>
      <c r="J32" s="841"/>
      <c r="K32" s="841"/>
      <c r="L32" s="523">
        <v>2</v>
      </c>
      <c r="M32" s="524" t="s">
        <v>340</v>
      </c>
      <c r="N32" s="522">
        <v>0.15</v>
      </c>
      <c r="O32" s="860"/>
      <c r="P32" s="860"/>
      <c r="Q32" s="841"/>
      <c r="R32" s="278">
        <v>3.7499999999999999E-2</v>
      </c>
      <c r="S32" s="278">
        <v>3.7499999999999999E-2</v>
      </c>
      <c r="T32" s="57">
        <f t="shared" si="0"/>
        <v>1</v>
      </c>
      <c r="U32" s="841"/>
      <c r="V32" s="841"/>
      <c r="W32" s="841"/>
      <c r="X32" s="278">
        <v>3.7499999999999999E-2</v>
      </c>
      <c r="Y32" s="57"/>
      <c r="Z32" s="57">
        <f t="shared" si="1"/>
        <v>0</v>
      </c>
      <c r="AA32" s="841"/>
      <c r="AB32" s="841"/>
      <c r="AC32" s="841"/>
      <c r="AD32" s="278">
        <v>3.7499999999999999E-2</v>
      </c>
      <c r="AE32" s="57"/>
      <c r="AF32" s="57">
        <f t="shared" si="2"/>
        <v>0</v>
      </c>
      <c r="AG32" s="841"/>
      <c r="AH32" s="841"/>
      <c r="AI32" s="841"/>
      <c r="AJ32" s="278">
        <v>3.7499999999999999E-2</v>
      </c>
      <c r="AK32" s="465"/>
      <c r="AL32" s="465">
        <f t="shared" si="6"/>
        <v>0</v>
      </c>
      <c r="AM32" s="463"/>
      <c r="AN32" s="463"/>
      <c r="AO32" s="465">
        <f t="shared" si="3"/>
        <v>0.15</v>
      </c>
      <c r="AP32" s="465">
        <f t="shared" si="4"/>
        <v>3.7499999999999999E-2</v>
      </c>
      <c r="AQ32" s="465">
        <f t="shared" si="5"/>
        <v>0.25</v>
      </c>
      <c r="AR32" s="860"/>
      <c r="AS32" s="860"/>
      <c r="AT32" s="841"/>
      <c r="AX32" s="50"/>
    </row>
    <row r="33" spans="1:50" ht="12.75" customHeight="1" x14ac:dyDescent="0.2">
      <c r="A33" s="844"/>
      <c r="B33" s="844"/>
      <c r="C33" s="844"/>
      <c r="D33" s="857">
        <v>12</v>
      </c>
      <c r="E33" s="858" t="s">
        <v>1256</v>
      </c>
      <c r="F33" s="863">
        <v>7.0000000000000007E-2</v>
      </c>
      <c r="G33" s="864">
        <v>0.1</v>
      </c>
      <c r="H33" s="864">
        <v>0.3</v>
      </c>
      <c r="I33" s="864">
        <v>0.3</v>
      </c>
      <c r="J33" s="864">
        <v>0.3</v>
      </c>
      <c r="K33" s="864">
        <f>G33+H33+I33+J33</f>
        <v>1</v>
      </c>
      <c r="L33" s="523">
        <v>1</v>
      </c>
      <c r="M33" s="524" t="s">
        <v>1257</v>
      </c>
      <c r="N33" s="522">
        <v>0.15</v>
      </c>
      <c r="O33" s="859">
        <f>+R33+R34</f>
        <v>7.4999999999999997E-2</v>
      </c>
      <c r="P33" s="859">
        <f>+S33+S34</f>
        <v>7.4999999999999997E-2</v>
      </c>
      <c r="Q33" s="840">
        <f>+P33/O33</f>
        <v>1</v>
      </c>
      <c r="R33" s="278">
        <v>3.7499999999999999E-2</v>
      </c>
      <c r="S33" s="278">
        <v>3.7499999999999999E-2</v>
      </c>
      <c r="T33" s="57">
        <f t="shared" si="0"/>
        <v>1</v>
      </c>
      <c r="U33" s="840">
        <f>+X33+X34</f>
        <v>7.4999999999999997E-2</v>
      </c>
      <c r="V33" s="840">
        <f>+Y33+Y34</f>
        <v>0</v>
      </c>
      <c r="W33" s="840">
        <f>+V33/U33</f>
        <v>0</v>
      </c>
      <c r="X33" s="278">
        <v>3.7499999999999999E-2</v>
      </c>
      <c r="Y33" s="57"/>
      <c r="Z33" s="57">
        <f t="shared" si="1"/>
        <v>0</v>
      </c>
      <c r="AA33" s="840">
        <f>+AD33+AD34</f>
        <v>7.4999999999999997E-2</v>
      </c>
      <c r="AB33" s="840">
        <f>+AE33+AE34</f>
        <v>0</v>
      </c>
      <c r="AC33" s="840">
        <f>+AB33/AA33</f>
        <v>0</v>
      </c>
      <c r="AD33" s="278">
        <v>3.7499999999999999E-2</v>
      </c>
      <c r="AE33" s="57"/>
      <c r="AF33" s="57">
        <f t="shared" si="2"/>
        <v>0</v>
      </c>
      <c r="AG33" s="840">
        <f>+AJ33+AJ34</f>
        <v>7.4999999999999997E-2</v>
      </c>
      <c r="AH33" s="840">
        <f>+AK33+AK34</f>
        <v>0</v>
      </c>
      <c r="AI33" s="840">
        <f>+AH33/AG33</f>
        <v>0</v>
      </c>
      <c r="AJ33" s="278">
        <v>3.7499999999999999E-2</v>
      </c>
      <c r="AK33" s="465"/>
      <c r="AL33" s="465">
        <f t="shared" si="6"/>
        <v>0</v>
      </c>
      <c r="AM33" s="463"/>
      <c r="AN33" s="463"/>
      <c r="AO33" s="465">
        <f t="shared" si="3"/>
        <v>0.15</v>
      </c>
      <c r="AP33" s="465">
        <f t="shared" si="4"/>
        <v>3.7499999999999999E-2</v>
      </c>
      <c r="AQ33" s="465">
        <f t="shared" si="5"/>
        <v>0.25</v>
      </c>
      <c r="AR33" s="894">
        <f>+O33+U33+AA33+AG33</f>
        <v>0.3</v>
      </c>
      <c r="AS33" s="894">
        <f>+P33+V33+AB33+AH33</f>
        <v>7.4999999999999997E-2</v>
      </c>
      <c r="AT33" s="896">
        <f>+AS33/AR33</f>
        <v>0.25</v>
      </c>
      <c r="AX33" s="50"/>
    </row>
    <row r="34" spans="1:50" ht="12.75" customHeight="1" x14ac:dyDescent="0.2">
      <c r="A34" s="841"/>
      <c r="B34" s="841"/>
      <c r="C34" s="841"/>
      <c r="D34" s="848"/>
      <c r="E34" s="850"/>
      <c r="F34" s="852"/>
      <c r="G34" s="841"/>
      <c r="H34" s="841"/>
      <c r="I34" s="841"/>
      <c r="J34" s="841"/>
      <c r="K34" s="841"/>
      <c r="L34" s="523">
        <v>2</v>
      </c>
      <c r="M34" s="524" t="s">
        <v>1258</v>
      </c>
      <c r="N34" s="522">
        <v>0.15</v>
      </c>
      <c r="O34" s="860"/>
      <c r="P34" s="860"/>
      <c r="Q34" s="841"/>
      <c r="R34" s="278">
        <v>3.7499999999999999E-2</v>
      </c>
      <c r="S34" s="278">
        <v>3.7499999999999999E-2</v>
      </c>
      <c r="T34" s="57">
        <f t="shared" si="0"/>
        <v>1</v>
      </c>
      <c r="U34" s="841"/>
      <c r="V34" s="841"/>
      <c r="W34" s="841"/>
      <c r="X34" s="278">
        <v>3.7499999999999999E-2</v>
      </c>
      <c r="Y34" s="57"/>
      <c r="Z34" s="57">
        <f t="shared" si="1"/>
        <v>0</v>
      </c>
      <c r="AA34" s="841"/>
      <c r="AB34" s="841"/>
      <c r="AC34" s="841"/>
      <c r="AD34" s="278">
        <v>3.7499999999999999E-2</v>
      </c>
      <c r="AE34" s="57"/>
      <c r="AF34" s="57">
        <f t="shared" si="2"/>
        <v>0</v>
      </c>
      <c r="AG34" s="841"/>
      <c r="AH34" s="841"/>
      <c r="AI34" s="841"/>
      <c r="AJ34" s="278">
        <v>3.7499999999999999E-2</v>
      </c>
      <c r="AK34" s="465"/>
      <c r="AL34" s="465">
        <f t="shared" si="6"/>
        <v>0</v>
      </c>
      <c r="AM34" s="463"/>
      <c r="AN34" s="463"/>
      <c r="AO34" s="465">
        <f t="shared" si="3"/>
        <v>0.15</v>
      </c>
      <c r="AP34" s="465">
        <f t="shared" si="4"/>
        <v>3.7499999999999999E-2</v>
      </c>
      <c r="AQ34" s="465">
        <f t="shared" si="5"/>
        <v>0.25</v>
      </c>
      <c r="AR34" s="860"/>
      <c r="AS34" s="860"/>
      <c r="AT34" s="841"/>
      <c r="AX34" s="50"/>
    </row>
    <row r="35" spans="1:50" ht="12.75" customHeight="1" x14ac:dyDescent="0.2">
      <c r="A35" s="843">
        <v>7</v>
      </c>
      <c r="B35" s="845" t="s">
        <v>341</v>
      </c>
      <c r="C35" s="846">
        <v>0.09</v>
      </c>
      <c r="D35" s="847">
        <v>13</v>
      </c>
      <c r="E35" s="849" t="s">
        <v>342</v>
      </c>
      <c r="F35" s="851">
        <v>0.02</v>
      </c>
      <c r="G35" s="853">
        <v>0</v>
      </c>
      <c r="H35" s="853">
        <v>0.33</v>
      </c>
      <c r="I35" s="853">
        <v>0.33</v>
      </c>
      <c r="J35" s="853">
        <v>0.34</v>
      </c>
      <c r="K35" s="853">
        <f>G35+H35+I35+J35</f>
        <v>1</v>
      </c>
      <c r="L35" s="519">
        <v>1</v>
      </c>
      <c r="M35" s="518" t="s">
        <v>1276</v>
      </c>
      <c r="N35" s="389">
        <v>0.15</v>
      </c>
      <c r="O35" s="862">
        <f>+R35+R36</f>
        <v>7.1501761318637808E-2</v>
      </c>
      <c r="P35" s="862">
        <f>+S35+S36</f>
        <v>7.1501761318637808E-2</v>
      </c>
      <c r="Q35" s="842">
        <f>+P35/O35</f>
        <v>1</v>
      </c>
      <c r="R35" s="277">
        <v>2.6501761318637806E-2</v>
      </c>
      <c r="S35" s="277">
        <v>2.6501761318637806E-2</v>
      </c>
      <c r="T35" s="55">
        <f t="shared" si="0"/>
        <v>1</v>
      </c>
      <c r="U35" s="842">
        <f>+X35+X36</f>
        <v>8.1448158658922909E-2</v>
      </c>
      <c r="V35" s="842">
        <f>+Y35+Y36</f>
        <v>0</v>
      </c>
      <c r="W35" s="842">
        <f>+V35/U35</f>
        <v>0</v>
      </c>
      <c r="X35" s="277">
        <v>3.6448158658922911E-2</v>
      </c>
      <c r="Y35" s="55"/>
      <c r="Z35" s="55">
        <f t="shared" si="1"/>
        <v>0</v>
      </c>
      <c r="AA35" s="842">
        <f>+AD35+AD36</f>
        <v>4.4999999999999998E-2</v>
      </c>
      <c r="AB35" s="842">
        <f>+AE35+AE36</f>
        <v>0</v>
      </c>
      <c r="AC35" s="842">
        <f>+AB35/AA35</f>
        <v>0</v>
      </c>
      <c r="AD35" s="277">
        <v>0</v>
      </c>
      <c r="AE35" s="357"/>
      <c r="AF35" s="55" t="e">
        <f t="shared" si="2"/>
        <v>#DIV/0!</v>
      </c>
      <c r="AG35" s="842">
        <f>+AJ35+AJ36</f>
        <v>0.13205008002243929</v>
      </c>
      <c r="AH35" s="842">
        <f>+AK35+AK36</f>
        <v>0</v>
      </c>
      <c r="AI35" s="842">
        <f>+AH35/AG35</f>
        <v>0</v>
      </c>
      <c r="AJ35" s="277">
        <v>8.7050080022439275E-2</v>
      </c>
      <c r="AK35" s="503"/>
      <c r="AL35" s="503">
        <f t="shared" si="6"/>
        <v>0</v>
      </c>
      <c r="AM35" s="504"/>
      <c r="AN35" s="463"/>
      <c r="AO35" s="503">
        <f t="shared" si="3"/>
        <v>0.15</v>
      </c>
      <c r="AP35" s="503">
        <f t="shared" si="4"/>
        <v>2.6501761318637806E-2</v>
      </c>
      <c r="AQ35" s="503">
        <f t="shared" si="5"/>
        <v>0.1766784087909187</v>
      </c>
      <c r="AR35" s="871">
        <f>+O35+U35+AA35+AG35</f>
        <v>0.33</v>
      </c>
      <c r="AS35" s="871">
        <f>+P35+V35+AB35+AH35</f>
        <v>7.1501761318637808E-2</v>
      </c>
      <c r="AT35" s="872">
        <f>+AS35/AR35</f>
        <v>0.21667200399587214</v>
      </c>
      <c r="AX35" s="50"/>
    </row>
    <row r="36" spans="1:50" ht="12.75" customHeight="1" x14ac:dyDescent="0.2">
      <c r="A36" s="844"/>
      <c r="B36" s="844"/>
      <c r="C36" s="844"/>
      <c r="D36" s="848"/>
      <c r="E36" s="850"/>
      <c r="F36" s="852"/>
      <c r="G36" s="841"/>
      <c r="H36" s="841"/>
      <c r="I36" s="841"/>
      <c r="J36" s="841"/>
      <c r="K36" s="841"/>
      <c r="L36" s="519">
        <v>2</v>
      </c>
      <c r="M36" s="518" t="s">
        <v>343</v>
      </c>
      <c r="N36" s="389">
        <v>0.18</v>
      </c>
      <c r="O36" s="860"/>
      <c r="P36" s="860"/>
      <c r="Q36" s="841"/>
      <c r="R36" s="277">
        <v>4.4999999999999998E-2</v>
      </c>
      <c r="S36" s="277">
        <v>4.4999999999999998E-2</v>
      </c>
      <c r="T36" s="55">
        <f t="shared" si="0"/>
        <v>1</v>
      </c>
      <c r="U36" s="841"/>
      <c r="V36" s="841"/>
      <c r="W36" s="841"/>
      <c r="X36" s="277">
        <v>4.4999999999999998E-2</v>
      </c>
      <c r="Y36" s="55"/>
      <c r="Z36" s="55">
        <f t="shared" si="1"/>
        <v>0</v>
      </c>
      <c r="AA36" s="841"/>
      <c r="AB36" s="841"/>
      <c r="AC36" s="841"/>
      <c r="AD36" s="277">
        <v>4.4999999999999998E-2</v>
      </c>
      <c r="AE36" s="55"/>
      <c r="AF36" s="55">
        <f t="shared" si="2"/>
        <v>0</v>
      </c>
      <c r="AG36" s="841"/>
      <c r="AH36" s="841"/>
      <c r="AI36" s="841"/>
      <c r="AJ36" s="277">
        <v>4.4999999999999998E-2</v>
      </c>
      <c r="AK36" s="503"/>
      <c r="AL36" s="503">
        <f t="shared" si="6"/>
        <v>0</v>
      </c>
      <c r="AM36" s="463"/>
      <c r="AN36" s="463"/>
      <c r="AO36" s="503">
        <f t="shared" si="3"/>
        <v>0.18</v>
      </c>
      <c r="AP36" s="503">
        <f t="shared" si="4"/>
        <v>4.4999999999999998E-2</v>
      </c>
      <c r="AQ36" s="503">
        <f t="shared" si="5"/>
        <v>0.25</v>
      </c>
      <c r="AR36" s="860"/>
      <c r="AS36" s="860"/>
      <c r="AT36" s="841"/>
      <c r="AX36" s="50"/>
    </row>
    <row r="37" spans="1:50" ht="12.75" customHeight="1" x14ac:dyDescent="0.2">
      <c r="A37" s="844"/>
      <c r="B37" s="844"/>
      <c r="C37" s="844"/>
      <c r="D37" s="847">
        <v>14</v>
      </c>
      <c r="E37" s="849" t="s">
        <v>1259</v>
      </c>
      <c r="F37" s="851">
        <v>7.0000000000000007E-2</v>
      </c>
      <c r="G37" s="853">
        <v>0</v>
      </c>
      <c r="H37" s="853">
        <v>0.33</v>
      </c>
      <c r="I37" s="853">
        <v>0.33</v>
      </c>
      <c r="J37" s="853">
        <v>0.34</v>
      </c>
      <c r="K37" s="853">
        <f>G37+H37+I37+J37</f>
        <v>1</v>
      </c>
      <c r="L37" s="519">
        <v>1</v>
      </c>
      <c r="M37" s="518" t="s">
        <v>1260</v>
      </c>
      <c r="N37" s="389">
        <v>0.18</v>
      </c>
      <c r="O37" s="862">
        <f>+R37+R38</f>
        <v>8.249999999999999E-2</v>
      </c>
      <c r="P37" s="862">
        <f>+S37+S38</f>
        <v>8.249999999999999E-2</v>
      </c>
      <c r="Q37" s="842">
        <f>+P37/O37</f>
        <v>1</v>
      </c>
      <c r="R37" s="277">
        <v>3.7499999999999999E-2</v>
      </c>
      <c r="S37" s="277">
        <v>3.7499999999999999E-2</v>
      </c>
      <c r="T37" s="55">
        <f t="shared" si="0"/>
        <v>1</v>
      </c>
      <c r="U37" s="842">
        <f>+X37+X38</f>
        <v>8.249999999999999E-2</v>
      </c>
      <c r="V37" s="842">
        <f>+Y37+Y38</f>
        <v>0</v>
      </c>
      <c r="W37" s="842">
        <f>+V37/U37</f>
        <v>0</v>
      </c>
      <c r="X37" s="277">
        <v>3.7499999999999999E-2</v>
      </c>
      <c r="Y37" s="55"/>
      <c r="Z37" s="55">
        <f t="shared" si="1"/>
        <v>0</v>
      </c>
      <c r="AA37" s="842">
        <f>+AD37+AD38</f>
        <v>8.249999999999999E-2</v>
      </c>
      <c r="AB37" s="842">
        <f>+AE37+AE38</f>
        <v>0</v>
      </c>
      <c r="AC37" s="842">
        <f>+AB37/AA37</f>
        <v>0</v>
      </c>
      <c r="AD37" s="277">
        <v>3.7499999999999999E-2</v>
      </c>
      <c r="AE37" s="55"/>
      <c r="AF37" s="55">
        <f t="shared" si="2"/>
        <v>0</v>
      </c>
      <c r="AG37" s="842">
        <f>+AJ37+AJ38</f>
        <v>8.249999999999999E-2</v>
      </c>
      <c r="AH37" s="842">
        <f>+AK37+AK38</f>
        <v>0</v>
      </c>
      <c r="AI37" s="842">
        <f>+AH37/AG37</f>
        <v>0</v>
      </c>
      <c r="AJ37" s="277">
        <v>3.7499999999999999E-2</v>
      </c>
      <c r="AK37" s="503"/>
      <c r="AL37" s="503">
        <f t="shared" si="6"/>
        <v>0</v>
      </c>
      <c r="AM37" s="463"/>
      <c r="AN37" s="463"/>
      <c r="AO37" s="503">
        <f t="shared" si="3"/>
        <v>0.15</v>
      </c>
      <c r="AP37" s="503">
        <f t="shared" si="4"/>
        <v>3.7499999999999999E-2</v>
      </c>
      <c r="AQ37" s="503">
        <f t="shared" si="5"/>
        <v>0.25</v>
      </c>
      <c r="AR37" s="871">
        <f>+O37+U37+AA37+AG37</f>
        <v>0.32999999999999996</v>
      </c>
      <c r="AS37" s="871">
        <f>+P37+V37+AB37+AH37</f>
        <v>8.249999999999999E-2</v>
      </c>
      <c r="AT37" s="872">
        <f>+AS37/AR37</f>
        <v>0.25</v>
      </c>
      <c r="AX37" s="50"/>
    </row>
    <row r="38" spans="1:50" ht="12.75" customHeight="1" x14ac:dyDescent="0.2">
      <c r="A38" s="841"/>
      <c r="B38" s="841"/>
      <c r="C38" s="841"/>
      <c r="D38" s="848"/>
      <c r="E38" s="850"/>
      <c r="F38" s="852"/>
      <c r="G38" s="841"/>
      <c r="H38" s="841"/>
      <c r="I38" s="841"/>
      <c r="J38" s="841"/>
      <c r="K38" s="841"/>
      <c r="L38" s="519">
        <v>2</v>
      </c>
      <c r="M38" s="518" t="s">
        <v>1261</v>
      </c>
      <c r="N38" s="389">
        <v>0.15</v>
      </c>
      <c r="O38" s="860"/>
      <c r="P38" s="860"/>
      <c r="Q38" s="841"/>
      <c r="R38" s="277">
        <v>4.4999999999999998E-2</v>
      </c>
      <c r="S38" s="277">
        <v>4.4999999999999998E-2</v>
      </c>
      <c r="T38" s="55">
        <f t="shared" si="0"/>
        <v>1</v>
      </c>
      <c r="U38" s="841"/>
      <c r="V38" s="841"/>
      <c r="W38" s="841"/>
      <c r="X38" s="277">
        <v>4.4999999999999998E-2</v>
      </c>
      <c r="Y38" s="55"/>
      <c r="Z38" s="55">
        <f t="shared" si="1"/>
        <v>0</v>
      </c>
      <c r="AA38" s="841"/>
      <c r="AB38" s="841"/>
      <c r="AC38" s="841"/>
      <c r="AD38" s="277">
        <v>4.4999999999999998E-2</v>
      </c>
      <c r="AE38" s="55"/>
      <c r="AF38" s="55">
        <f t="shared" si="2"/>
        <v>0</v>
      </c>
      <c r="AG38" s="841"/>
      <c r="AH38" s="841"/>
      <c r="AI38" s="841"/>
      <c r="AJ38" s="277">
        <v>4.4999999999999998E-2</v>
      </c>
      <c r="AK38" s="503"/>
      <c r="AL38" s="503">
        <f t="shared" si="6"/>
        <v>0</v>
      </c>
      <c r="AM38" s="463"/>
      <c r="AN38" s="463"/>
      <c r="AO38" s="503">
        <f t="shared" si="3"/>
        <v>0.18</v>
      </c>
      <c r="AP38" s="503">
        <f t="shared" si="4"/>
        <v>4.4999999999999998E-2</v>
      </c>
      <c r="AQ38" s="503">
        <f t="shared" si="5"/>
        <v>0.25</v>
      </c>
      <c r="AR38" s="860"/>
      <c r="AS38" s="860"/>
      <c r="AT38" s="841"/>
      <c r="AX38" s="50"/>
    </row>
    <row r="39" spans="1:50" s="466" customFormat="1" ht="12.75" customHeight="1" x14ac:dyDescent="0.2">
      <c r="A39" s="910">
        <v>8</v>
      </c>
      <c r="B39" s="911" t="s">
        <v>344</v>
      </c>
      <c r="C39" s="914">
        <v>9.0999999999999998E-2</v>
      </c>
      <c r="D39" s="906">
        <v>15</v>
      </c>
      <c r="E39" s="908" t="s">
        <v>345</v>
      </c>
      <c r="F39" s="838">
        <v>2.1000000000000001E-2</v>
      </c>
      <c r="G39" s="900">
        <v>0.1</v>
      </c>
      <c r="H39" s="900">
        <v>0.3</v>
      </c>
      <c r="I39" s="900">
        <v>0.3</v>
      </c>
      <c r="J39" s="900">
        <v>0.3</v>
      </c>
      <c r="K39" s="902">
        <f>G39+H39+I39+J39</f>
        <v>1</v>
      </c>
      <c r="L39" s="458">
        <v>1</v>
      </c>
      <c r="M39" s="459" t="s">
        <v>346</v>
      </c>
      <c r="N39" s="460">
        <v>0.15</v>
      </c>
      <c r="O39" s="904">
        <f>+R39+R40</f>
        <v>0.1875</v>
      </c>
      <c r="P39" s="904">
        <f>+S39+S40</f>
        <v>0.1875</v>
      </c>
      <c r="Q39" s="838">
        <f>+P39/O39</f>
        <v>1</v>
      </c>
      <c r="R39" s="461">
        <v>0.15</v>
      </c>
      <c r="S39" s="461">
        <v>0.15</v>
      </c>
      <c r="T39" s="462">
        <f t="shared" si="0"/>
        <v>1</v>
      </c>
      <c r="U39" s="838">
        <f>+X39+X40</f>
        <v>3.7499999999999999E-2</v>
      </c>
      <c r="V39" s="838">
        <f>+Y39+Y40</f>
        <v>0</v>
      </c>
      <c r="W39" s="838">
        <f>+V39/U39</f>
        <v>0</v>
      </c>
      <c r="X39" s="462">
        <v>0</v>
      </c>
      <c r="Y39" s="462"/>
      <c r="Z39" s="462" t="e">
        <f t="shared" si="1"/>
        <v>#DIV/0!</v>
      </c>
      <c r="AA39" s="838">
        <f>+AD39+AD40</f>
        <v>3.7499999999999999E-2</v>
      </c>
      <c r="AB39" s="838">
        <f>+AE39+AE40</f>
        <v>0</v>
      </c>
      <c r="AC39" s="838">
        <f>+AB39/AA39</f>
        <v>0</v>
      </c>
      <c r="AD39" s="462">
        <v>0</v>
      </c>
      <c r="AE39" s="462"/>
      <c r="AF39" s="462" t="e">
        <f t="shared" si="2"/>
        <v>#DIV/0!</v>
      </c>
      <c r="AG39" s="838">
        <f>+AJ39+AJ40</f>
        <v>3.7499999999999999E-2</v>
      </c>
      <c r="AH39" s="838">
        <f>+AK39+AK40</f>
        <v>0</v>
      </c>
      <c r="AI39" s="838">
        <f>+AH39/AG39</f>
        <v>0</v>
      </c>
      <c r="AJ39" s="462">
        <v>0</v>
      </c>
      <c r="AK39" s="461"/>
      <c r="AL39" s="462" t="e">
        <f t="shared" si="6"/>
        <v>#DIV/0!</v>
      </c>
      <c r="AM39" s="463"/>
      <c r="AN39" s="463"/>
      <c r="AO39" s="464">
        <f t="shared" ref="AO39:AO65" si="7">+R39+X39+AD39+AJ39</f>
        <v>0.15</v>
      </c>
      <c r="AP39" s="465">
        <f t="shared" ref="AP39:AP65" si="8">+S39+Y39+AE39+AK39</f>
        <v>0.15</v>
      </c>
      <c r="AQ39" s="465">
        <f t="shared" si="5"/>
        <v>1</v>
      </c>
      <c r="AR39" s="894">
        <f>+O39+U39+AA39+AG39</f>
        <v>0.3</v>
      </c>
      <c r="AS39" s="894">
        <f>+P39+V39+AB39+AH39</f>
        <v>0.1875</v>
      </c>
      <c r="AT39" s="896">
        <f>+AS39/AR39</f>
        <v>0.625</v>
      </c>
      <c r="AX39" s="467"/>
    </row>
    <row r="40" spans="1:50" s="456" customFormat="1" ht="12.75" customHeight="1" x14ac:dyDescent="0.2">
      <c r="A40" s="844"/>
      <c r="B40" s="912"/>
      <c r="C40" s="915"/>
      <c r="D40" s="907"/>
      <c r="E40" s="909"/>
      <c r="F40" s="839"/>
      <c r="G40" s="901"/>
      <c r="H40" s="901"/>
      <c r="I40" s="901"/>
      <c r="J40" s="901"/>
      <c r="K40" s="903"/>
      <c r="L40" s="458">
        <v>2</v>
      </c>
      <c r="M40" s="459" t="s">
        <v>347</v>
      </c>
      <c r="N40" s="460">
        <v>0.15</v>
      </c>
      <c r="O40" s="905"/>
      <c r="P40" s="905"/>
      <c r="Q40" s="839"/>
      <c r="R40" s="461">
        <v>3.7499999999999999E-2</v>
      </c>
      <c r="S40" s="461">
        <v>3.7499999999999999E-2</v>
      </c>
      <c r="T40" s="462">
        <f t="shared" si="0"/>
        <v>1</v>
      </c>
      <c r="U40" s="839"/>
      <c r="V40" s="839"/>
      <c r="W40" s="839"/>
      <c r="X40" s="462">
        <v>3.7499999999999999E-2</v>
      </c>
      <c r="Y40" s="462"/>
      <c r="Z40" s="462">
        <f t="shared" si="1"/>
        <v>0</v>
      </c>
      <c r="AA40" s="839"/>
      <c r="AB40" s="839"/>
      <c r="AC40" s="839"/>
      <c r="AD40" s="462">
        <v>3.7499999999999999E-2</v>
      </c>
      <c r="AE40" s="462"/>
      <c r="AF40" s="462">
        <f t="shared" si="2"/>
        <v>0</v>
      </c>
      <c r="AG40" s="839"/>
      <c r="AH40" s="839"/>
      <c r="AI40" s="839"/>
      <c r="AJ40" s="461">
        <v>3.7499999999999999E-2</v>
      </c>
      <c r="AK40" s="461"/>
      <c r="AL40" s="462">
        <f t="shared" si="6"/>
        <v>0</v>
      </c>
      <c r="AM40" s="463"/>
      <c r="AN40" s="463"/>
      <c r="AO40" s="464">
        <f>+R40+X40+AD40+AJ40</f>
        <v>0.15</v>
      </c>
      <c r="AP40" s="465">
        <f t="shared" si="8"/>
        <v>3.7499999999999999E-2</v>
      </c>
      <c r="AQ40" s="465">
        <f t="shared" si="5"/>
        <v>0.25</v>
      </c>
      <c r="AR40" s="860"/>
      <c r="AS40" s="860"/>
      <c r="AT40" s="841"/>
      <c r="AX40" s="457"/>
    </row>
    <row r="41" spans="1:50" ht="12.75" customHeight="1" x14ac:dyDescent="0.2">
      <c r="A41" s="844"/>
      <c r="B41" s="912"/>
      <c r="C41" s="915"/>
      <c r="D41" s="906">
        <v>16</v>
      </c>
      <c r="E41" s="908" t="s">
        <v>348</v>
      </c>
      <c r="F41" s="838">
        <v>7.0000000000000007E-2</v>
      </c>
      <c r="G41" s="900">
        <v>0.1</v>
      </c>
      <c r="H41" s="900">
        <v>0.3</v>
      </c>
      <c r="I41" s="900">
        <v>0.3</v>
      </c>
      <c r="J41" s="900">
        <v>0.3</v>
      </c>
      <c r="K41" s="902">
        <f>G41+H41+I41+J41</f>
        <v>1</v>
      </c>
      <c r="L41" s="458">
        <v>1</v>
      </c>
      <c r="M41" s="459" t="s">
        <v>349</v>
      </c>
      <c r="N41" s="460">
        <v>0.15</v>
      </c>
      <c r="O41" s="904">
        <f>+R41+R42</f>
        <v>7.4999999999999997E-2</v>
      </c>
      <c r="P41" s="904">
        <f>+S41+S42</f>
        <v>7.4999999999999997E-2</v>
      </c>
      <c r="Q41" s="838">
        <f>+P41/O41</f>
        <v>1</v>
      </c>
      <c r="R41" s="461">
        <v>3.7499999999999999E-2</v>
      </c>
      <c r="S41" s="461">
        <v>3.7499999999999999E-2</v>
      </c>
      <c r="T41" s="462">
        <f t="shared" si="0"/>
        <v>1</v>
      </c>
      <c r="U41" s="838">
        <f>+X41+X42</f>
        <v>7.4999999999999997E-2</v>
      </c>
      <c r="V41" s="838">
        <f>+Y41+Y42</f>
        <v>0</v>
      </c>
      <c r="W41" s="838">
        <f>+V41/U41</f>
        <v>0</v>
      </c>
      <c r="X41" s="462">
        <v>3.7499999999999999E-2</v>
      </c>
      <c r="Y41" s="462"/>
      <c r="Z41" s="462">
        <f t="shared" si="1"/>
        <v>0</v>
      </c>
      <c r="AA41" s="838">
        <f>+AD41+AD42</f>
        <v>7.4999999999999997E-2</v>
      </c>
      <c r="AB41" s="838">
        <f>+AE41+AE42</f>
        <v>0</v>
      </c>
      <c r="AC41" s="838">
        <f>+AB41/AA41</f>
        <v>0</v>
      </c>
      <c r="AD41" s="462">
        <v>3.7499999999999999E-2</v>
      </c>
      <c r="AE41" s="462"/>
      <c r="AF41" s="462">
        <f t="shared" si="2"/>
        <v>0</v>
      </c>
      <c r="AG41" s="838">
        <f>+AJ41+AJ42</f>
        <v>7.4999999999999997E-2</v>
      </c>
      <c r="AH41" s="838">
        <f>+AK41+AK42</f>
        <v>0</v>
      </c>
      <c r="AI41" s="838">
        <f>+AH41/AG41</f>
        <v>0</v>
      </c>
      <c r="AJ41" s="462">
        <v>3.7499999999999999E-2</v>
      </c>
      <c r="AK41" s="462"/>
      <c r="AL41" s="462">
        <f t="shared" si="6"/>
        <v>0</v>
      </c>
      <c r="AM41" s="463"/>
      <c r="AN41" s="463"/>
      <c r="AO41" s="465">
        <f t="shared" si="7"/>
        <v>0.15</v>
      </c>
      <c r="AP41" s="465">
        <f t="shared" si="8"/>
        <v>3.7499999999999999E-2</v>
      </c>
      <c r="AQ41" s="465">
        <f t="shared" si="5"/>
        <v>0.25</v>
      </c>
      <c r="AR41" s="894">
        <f>+O41+U41+AA41+AG41</f>
        <v>0.3</v>
      </c>
      <c r="AS41" s="894">
        <f>+P41+V41+AB41+AH41</f>
        <v>7.4999999999999997E-2</v>
      </c>
      <c r="AT41" s="896">
        <f>+AS41/AR41</f>
        <v>0.25</v>
      </c>
      <c r="AX41" s="50"/>
    </row>
    <row r="42" spans="1:50" ht="12.75" customHeight="1" x14ac:dyDescent="0.2">
      <c r="A42" s="841"/>
      <c r="B42" s="913"/>
      <c r="C42" s="916"/>
      <c r="D42" s="907"/>
      <c r="E42" s="909"/>
      <c r="F42" s="839"/>
      <c r="G42" s="901"/>
      <c r="H42" s="901"/>
      <c r="I42" s="901"/>
      <c r="J42" s="901"/>
      <c r="K42" s="903"/>
      <c r="L42" s="458">
        <v>2</v>
      </c>
      <c r="M42" s="459" t="s">
        <v>350</v>
      </c>
      <c r="N42" s="460">
        <v>0.15</v>
      </c>
      <c r="O42" s="905"/>
      <c r="P42" s="905"/>
      <c r="Q42" s="839"/>
      <c r="R42" s="461">
        <v>3.7499999999999999E-2</v>
      </c>
      <c r="S42" s="461">
        <v>3.7499999999999999E-2</v>
      </c>
      <c r="T42" s="462">
        <f t="shared" si="0"/>
        <v>1</v>
      </c>
      <c r="U42" s="839"/>
      <c r="V42" s="839"/>
      <c r="W42" s="839"/>
      <c r="X42" s="462">
        <v>3.7499999999999999E-2</v>
      </c>
      <c r="Y42" s="462"/>
      <c r="Z42" s="462">
        <f t="shared" si="1"/>
        <v>0</v>
      </c>
      <c r="AA42" s="839"/>
      <c r="AB42" s="839"/>
      <c r="AC42" s="839"/>
      <c r="AD42" s="462">
        <v>3.7499999999999999E-2</v>
      </c>
      <c r="AE42" s="462"/>
      <c r="AF42" s="462">
        <f t="shared" si="2"/>
        <v>0</v>
      </c>
      <c r="AG42" s="839"/>
      <c r="AH42" s="839"/>
      <c r="AI42" s="839"/>
      <c r="AJ42" s="462">
        <v>3.7499999999999999E-2</v>
      </c>
      <c r="AK42" s="462"/>
      <c r="AL42" s="462">
        <f t="shared" si="6"/>
        <v>0</v>
      </c>
      <c r="AM42" s="463"/>
      <c r="AN42" s="463"/>
      <c r="AO42" s="465">
        <f t="shared" si="7"/>
        <v>0.15</v>
      </c>
      <c r="AP42" s="465">
        <f t="shared" si="8"/>
        <v>3.7499999999999999E-2</v>
      </c>
      <c r="AQ42" s="465">
        <f t="shared" si="5"/>
        <v>0.25</v>
      </c>
      <c r="AR42" s="860"/>
      <c r="AS42" s="860"/>
      <c r="AT42" s="841"/>
      <c r="AX42" s="50"/>
    </row>
    <row r="43" spans="1:50" ht="12.75" customHeight="1" x14ac:dyDescent="0.2">
      <c r="A43" s="881">
        <v>9</v>
      </c>
      <c r="B43" s="884" t="s">
        <v>351</v>
      </c>
      <c r="C43" s="887">
        <v>9.0999999999999998E-2</v>
      </c>
      <c r="D43" s="890">
        <v>17</v>
      </c>
      <c r="E43" s="892" t="s">
        <v>352</v>
      </c>
      <c r="F43" s="869">
        <v>2.1000000000000001E-2</v>
      </c>
      <c r="G43" s="877">
        <v>0.1</v>
      </c>
      <c r="H43" s="877">
        <v>0.3</v>
      </c>
      <c r="I43" s="877">
        <v>0.3</v>
      </c>
      <c r="J43" s="877">
        <v>0.3</v>
      </c>
      <c r="K43" s="877">
        <f>G43+H43+I43+J43</f>
        <v>1</v>
      </c>
      <c r="L43" s="519">
        <v>1</v>
      </c>
      <c r="M43" s="518" t="s">
        <v>353</v>
      </c>
      <c r="N43" s="389">
        <v>0.15</v>
      </c>
      <c r="O43" s="802">
        <f>+R43+R44</f>
        <v>0.1875</v>
      </c>
      <c r="P43" s="800">
        <f>+S43+S44</f>
        <v>0.1875</v>
      </c>
      <c r="Q43" s="800">
        <f>+P43/O43</f>
        <v>1</v>
      </c>
      <c r="R43" s="277">
        <v>0.15</v>
      </c>
      <c r="S43" s="277">
        <v>0.15</v>
      </c>
      <c r="T43" s="55">
        <f t="shared" si="0"/>
        <v>1</v>
      </c>
      <c r="U43" s="800">
        <f>+X43+X44</f>
        <v>3.7499999999999999E-2</v>
      </c>
      <c r="V43" s="800">
        <f>+Y43+Y44</f>
        <v>0</v>
      </c>
      <c r="W43" s="800">
        <f>+V43/U43</f>
        <v>0</v>
      </c>
      <c r="X43" s="357">
        <v>0</v>
      </c>
      <c r="Y43" s="357"/>
      <c r="Z43" s="55" t="e">
        <f t="shared" si="1"/>
        <v>#DIV/0!</v>
      </c>
      <c r="AA43" s="800">
        <f>+AD43+AD44</f>
        <v>3.7499999999999999E-2</v>
      </c>
      <c r="AB43" s="800">
        <f>+AE43+AE44</f>
        <v>0</v>
      </c>
      <c r="AC43" s="800">
        <f>+AB43/AA43</f>
        <v>0</v>
      </c>
      <c r="AD43" s="357">
        <v>0</v>
      </c>
      <c r="AE43" s="357"/>
      <c r="AF43" s="55" t="e">
        <f t="shared" si="2"/>
        <v>#DIV/0!</v>
      </c>
      <c r="AG43" s="800">
        <f>+AJ43+AJ44</f>
        <v>3.7499999999999999E-2</v>
      </c>
      <c r="AH43" s="800">
        <f>+AK43+AK44</f>
        <v>0</v>
      </c>
      <c r="AI43" s="800">
        <f>+AH43/AG43</f>
        <v>0</v>
      </c>
      <c r="AJ43" s="505">
        <v>0</v>
      </c>
      <c r="AK43" s="503"/>
      <c r="AL43" s="503" t="e">
        <f t="shared" si="6"/>
        <v>#DIV/0!</v>
      </c>
      <c r="AM43" s="463"/>
      <c r="AN43" s="463"/>
      <c r="AO43" s="506">
        <f t="shared" si="7"/>
        <v>0.15</v>
      </c>
      <c r="AP43" s="503">
        <f t="shared" si="8"/>
        <v>0.15</v>
      </c>
      <c r="AQ43" s="503">
        <f t="shared" si="5"/>
        <v>1</v>
      </c>
      <c r="AR43" s="871">
        <f>+O43+U43+AA43+AG43</f>
        <v>0.3</v>
      </c>
      <c r="AS43" s="871">
        <f>+P43+V43+AB43+AH43</f>
        <v>0.1875</v>
      </c>
      <c r="AT43" s="872">
        <f>+AS43/AR43</f>
        <v>0.625</v>
      </c>
      <c r="AX43" s="50"/>
    </row>
    <row r="44" spans="1:50" ht="12.75" customHeight="1" x14ac:dyDescent="0.2">
      <c r="A44" s="882"/>
      <c r="B44" s="885"/>
      <c r="C44" s="888"/>
      <c r="D44" s="891"/>
      <c r="E44" s="893"/>
      <c r="F44" s="870"/>
      <c r="G44" s="878"/>
      <c r="H44" s="878"/>
      <c r="I44" s="878"/>
      <c r="J44" s="878"/>
      <c r="K44" s="878"/>
      <c r="L44" s="519">
        <v>2</v>
      </c>
      <c r="M44" s="518" t="s">
        <v>354</v>
      </c>
      <c r="N44" s="389">
        <v>0.15</v>
      </c>
      <c r="O44" s="803"/>
      <c r="P44" s="801"/>
      <c r="Q44" s="801"/>
      <c r="R44" s="277">
        <v>3.7499999999999999E-2</v>
      </c>
      <c r="S44" s="277">
        <v>3.7499999999999999E-2</v>
      </c>
      <c r="T44" s="55">
        <f t="shared" si="0"/>
        <v>1</v>
      </c>
      <c r="U44" s="801"/>
      <c r="V44" s="801"/>
      <c r="W44" s="801"/>
      <c r="X44" s="357">
        <v>3.7499999999999999E-2</v>
      </c>
      <c r="Y44" s="357"/>
      <c r="Z44" s="55">
        <f t="shared" si="1"/>
        <v>0</v>
      </c>
      <c r="AA44" s="801"/>
      <c r="AB44" s="801"/>
      <c r="AC44" s="801"/>
      <c r="AD44" s="357">
        <v>3.7499999999999999E-2</v>
      </c>
      <c r="AE44" s="357"/>
      <c r="AF44" s="55">
        <f t="shared" si="2"/>
        <v>0</v>
      </c>
      <c r="AG44" s="801"/>
      <c r="AH44" s="801"/>
      <c r="AI44" s="801"/>
      <c r="AJ44" s="507">
        <v>3.7499999999999999E-2</v>
      </c>
      <c r="AK44" s="506"/>
      <c r="AL44" s="503">
        <f t="shared" si="6"/>
        <v>0</v>
      </c>
      <c r="AM44" s="463"/>
      <c r="AN44" s="463"/>
      <c r="AO44" s="506">
        <f t="shared" si="7"/>
        <v>0.15</v>
      </c>
      <c r="AP44" s="506">
        <f t="shared" si="8"/>
        <v>3.7499999999999999E-2</v>
      </c>
      <c r="AQ44" s="503">
        <f t="shared" si="5"/>
        <v>0.25</v>
      </c>
      <c r="AR44" s="860"/>
      <c r="AS44" s="860"/>
      <c r="AT44" s="841"/>
      <c r="AX44" s="50"/>
    </row>
    <row r="45" spans="1:50" ht="12.75" customHeight="1" x14ac:dyDescent="0.2">
      <c r="A45" s="882"/>
      <c r="B45" s="885"/>
      <c r="C45" s="888"/>
      <c r="D45" s="890">
        <v>18</v>
      </c>
      <c r="E45" s="892" t="s">
        <v>355</v>
      </c>
      <c r="F45" s="869">
        <v>7.0000000000000007E-2</v>
      </c>
      <c r="G45" s="877">
        <v>0.1</v>
      </c>
      <c r="H45" s="877">
        <v>0.3</v>
      </c>
      <c r="I45" s="877">
        <v>0.3</v>
      </c>
      <c r="J45" s="877">
        <v>0.3</v>
      </c>
      <c r="K45" s="877">
        <f>G45+H45+I45+J45</f>
        <v>1</v>
      </c>
      <c r="L45" s="519">
        <v>1</v>
      </c>
      <c r="M45" s="518" t="s">
        <v>1265</v>
      </c>
      <c r="N45" s="389">
        <v>0.15</v>
      </c>
      <c r="O45" s="802">
        <f>+R45+R46</f>
        <v>7.4999999999999997E-2</v>
      </c>
      <c r="P45" s="802">
        <f>+S45+S46</f>
        <v>7.4999999999999997E-2</v>
      </c>
      <c r="Q45" s="800">
        <f>+P45/O45</f>
        <v>1</v>
      </c>
      <c r="R45" s="277">
        <v>3.7499999999999999E-2</v>
      </c>
      <c r="S45" s="277">
        <v>3.7499999999999999E-2</v>
      </c>
      <c r="T45" s="55">
        <f t="shared" si="0"/>
        <v>1</v>
      </c>
      <c r="U45" s="800">
        <f>+X45+X46</f>
        <v>7.4999999999999997E-2</v>
      </c>
      <c r="V45" s="800">
        <f>+Y45+Y46</f>
        <v>0</v>
      </c>
      <c r="W45" s="800">
        <f>+V45/U45</f>
        <v>0</v>
      </c>
      <c r="X45" s="357">
        <v>3.7499999999999999E-2</v>
      </c>
      <c r="Y45" s="357"/>
      <c r="Z45" s="55">
        <f t="shared" si="1"/>
        <v>0</v>
      </c>
      <c r="AA45" s="800">
        <f>+AD45+AD46</f>
        <v>7.4999999999999997E-2</v>
      </c>
      <c r="AB45" s="800">
        <f>+AE45+AE46</f>
        <v>0</v>
      </c>
      <c r="AC45" s="800">
        <f>+AB45/AA45</f>
        <v>0</v>
      </c>
      <c r="AD45" s="357">
        <v>3.7499999999999999E-2</v>
      </c>
      <c r="AE45" s="357"/>
      <c r="AF45" s="55">
        <f t="shared" si="2"/>
        <v>0</v>
      </c>
      <c r="AG45" s="800">
        <f>+AJ45+AJ46</f>
        <v>7.4999999999999997E-2</v>
      </c>
      <c r="AH45" s="800">
        <f>+AK45+AK46</f>
        <v>0</v>
      </c>
      <c r="AI45" s="800">
        <f>+AH45/AG45</f>
        <v>0</v>
      </c>
      <c r="AJ45" s="505">
        <v>3.7499999999999999E-2</v>
      </c>
      <c r="AK45" s="503"/>
      <c r="AL45" s="503">
        <f t="shared" si="6"/>
        <v>0</v>
      </c>
      <c r="AM45" s="463"/>
      <c r="AN45" s="463"/>
      <c r="AO45" s="503">
        <f t="shared" si="7"/>
        <v>0.15</v>
      </c>
      <c r="AP45" s="503">
        <f t="shared" si="8"/>
        <v>3.7499999999999999E-2</v>
      </c>
      <c r="AQ45" s="503">
        <f t="shared" si="5"/>
        <v>0.25</v>
      </c>
      <c r="AR45" s="871">
        <f>+O45+U45+AA45+AG45</f>
        <v>0.3</v>
      </c>
      <c r="AS45" s="871">
        <f>+P45+V45+AB45+AH45</f>
        <v>7.4999999999999997E-2</v>
      </c>
      <c r="AT45" s="872">
        <f>+AS45/AR45</f>
        <v>0.25</v>
      </c>
      <c r="AX45" s="50"/>
    </row>
    <row r="46" spans="1:50" ht="12.75" customHeight="1" x14ac:dyDescent="0.2">
      <c r="A46" s="883"/>
      <c r="B46" s="886"/>
      <c r="C46" s="889"/>
      <c r="D46" s="891"/>
      <c r="E46" s="893"/>
      <c r="F46" s="870"/>
      <c r="G46" s="878"/>
      <c r="H46" s="878"/>
      <c r="I46" s="878"/>
      <c r="J46" s="878"/>
      <c r="K46" s="878"/>
      <c r="L46" s="519">
        <v>2</v>
      </c>
      <c r="M46" s="518" t="s">
        <v>356</v>
      </c>
      <c r="N46" s="389">
        <v>0.15</v>
      </c>
      <c r="O46" s="803"/>
      <c r="P46" s="803"/>
      <c r="Q46" s="801"/>
      <c r="R46" s="277">
        <v>3.7499999999999999E-2</v>
      </c>
      <c r="S46" s="277">
        <v>3.7499999999999999E-2</v>
      </c>
      <c r="T46" s="55">
        <f t="shared" si="0"/>
        <v>1</v>
      </c>
      <c r="U46" s="801"/>
      <c r="V46" s="801"/>
      <c r="W46" s="801"/>
      <c r="X46" s="357">
        <v>3.7499999999999999E-2</v>
      </c>
      <c r="Y46" s="357"/>
      <c r="Z46" s="55">
        <f t="shared" si="1"/>
        <v>0</v>
      </c>
      <c r="AA46" s="801"/>
      <c r="AB46" s="801"/>
      <c r="AC46" s="801"/>
      <c r="AD46" s="357">
        <v>3.7499999999999999E-2</v>
      </c>
      <c r="AE46" s="357"/>
      <c r="AF46" s="55">
        <f t="shared" si="2"/>
        <v>0</v>
      </c>
      <c r="AG46" s="801"/>
      <c r="AH46" s="801"/>
      <c r="AI46" s="801"/>
      <c r="AJ46" s="505">
        <v>3.7499999999999999E-2</v>
      </c>
      <c r="AK46" s="503"/>
      <c r="AL46" s="503">
        <f t="shared" si="6"/>
        <v>0</v>
      </c>
      <c r="AM46" s="463"/>
      <c r="AN46" s="463"/>
      <c r="AO46" s="503">
        <f t="shared" si="7"/>
        <v>0.15</v>
      </c>
      <c r="AP46" s="503">
        <f t="shared" si="8"/>
        <v>3.7499999999999999E-2</v>
      </c>
      <c r="AQ46" s="503">
        <f t="shared" si="5"/>
        <v>0.25</v>
      </c>
      <c r="AR46" s="860"/>
      <c r="AS46" s="860"/>
      <c r="AT46" s="841"/>
      <c r="AX46" s="50"/>
    </row>
    <row r="47" spans="1:50" ht="12.75" customHeight="1" x14ac:dyDescent="0.2">
      <c r="A47" s="819">
        <v>10</v>
      </c>
      <c r="B47" s="822" t="s">
        <v>357</v>
      </c>
      <c r="C47" s="825">
        <v>9.0999999999999998E-2</v>
      </c>
      <c r="D47" s="828">
        <v>19</v>
      </c>
      <c r="E47" s="816" t="s">
        <v>358</v>
      </c>
      <c r="F47" s="830">
        <v>0.01</v>
      </c>
      <c r="G47" s="832">
        <v>0.1</v>
      </c>
      <c r="H47" s="832">
        <v>0.3</v>
      </c>
      <c r="I47" s="832">
        <v>0.3</v>
      </c>
      <c r="J47" s="832">
        <v>0.3</v>
      </c>
      <c r="K47" s="832">
        <f>G47+H47+I47+J47</f>
        <v>1</v>
      </c>
      <c r="L47" s="525">
        <v>1</v>
      </c>
      <c r="M47" s="521" t="s">
        <v>1277</v>
      </c>
      <c r="N47" s="465">
        <v>0.15</v>
      </c>
      <c r="O47" s="897">
        <f>+R47+R48</f>
        <v>0.16858424846665046</v>
      </c>
      <c r="P47" s="897">
        <f>+S47+S48</f>
        <v>0.1686</v>
      </c>
      <c r="Q47" s="830">
        <f>+P47/O47</f>
        <v>1.0000934341938397</v>
      </c>
      <c r="R47" s="278">
        <v>0.13108424846665045</v>
      </c>
      <c r="S47" s="278">
        <v>0.13109999999999999</v>
      </c>
      <c r="T47" s="57">
        <f t="shared" si="0"/>
        <v>1.000120163433317</v>
      </c>
      <c r="U47" s="830">
        <f>+X47+X48</f>
        <v>5.6415751533349545E-2</v>
      </c>
      <c r="V47" s="830">
        <f>+Y47+Y48</f>
        <v>0</v>
      </c>
      <c r="W47" s="830">
        <f>+V47/U47</f>
        <v>0</v>
      </c>
      <c r="X47" s="57">
        <v>1.891575153334955E-2</v>
      </c>
      <c r="Y47" s="57"/>
      <c r="Z47" s="57">
        <f t="shared" si="1"/>
        <v>0</v>
      </c>
      <c r="AA47" s="830">
        <f>+AD47+AD48</f>
        <v>3.7499999999999999E-2</v>
      </c>
      <c r="AB47" s="830">
        <f>+AE47+AE48</f>
        <v>0</v>
      </c>
      <c r="AC47" s="830">
        <f>+AB47/AA47</f>
        <v>0</v>
      </c>
      <c r="AD47" s="57">
        <v>0</v>
      </c>
      <c r="AE47" s="355"/>
      <c r="AF47" s="57">
        <f>IFERROR(+AE19/AD19,0)</f>
        <v>0</v>
      </c>
      <c r="AG47" s="830">
        <f>+AJ47+AJ48</f>
        <v>3.7499999999999999E-2</v>
      </c>
      <c r="AH47" s="830">
        <f>+AK47+AK48</f>
        <v>0</v>
      </c>
      <c r="AI47" s="830">
        <f>+AH47/AG47</f>
        <v>0</v>
      </c>
      <c r="AJ47" s="464">
        <v>0</v>
      </c>
      <c r="AK47" s="465"/>
      <c r="AL47" s="465" t="e">
        <f t="shared" si="6"/>
        <v>#DIV/0!</v>
      </c>
      <c r="AM47" s="508"/>
      <c r="AN47" s="508"/>
      <c r="AO47" s="464">
        <f t="shared" si="7"/>
        <v>0.15</v>
      </c>
      <c r="AP47" s="465">
        <f t="shared" si="8"/>
        <v>0.13109999999999999</v>
      </c>
      <c r="AQ47" s="465">
        <f t="shared" si="5"/>
        <v>0.874</v>
      </c>
      <c r="AR47" s="894">
        <f>+O47+U47+AA47+AG47</f>
        <v>0.3</v>
      </c>
      <c r="AS47" s="894">
        <f>+P47+V47+AB47+AH47</f>
        <v>0.1686</v>
      </c>
      <c r="AT47" s="896">
        <f>+AS47/AR47</f>
        <v>0.56200000000000006</v>
      </c>
      <c r="AV47" s="58"/>
      <c r="AW47" s="58"/>
      <c r="AX47" s="58"/>
    </row>
    <row r="48" spans="1:50" ht="12.75" customHeight="1" x14ac:dyDescent="0.2">
      <c r="A48" s="820"/>
      <c r="B48" s="823"/>
      <c r="C48" s="826"/>
      <c r="D48" s="829"/>
      <c r="E48" s="818"/>
      <c r="F48" s="831"/>
      <c r="G48" s="833"/>
      <c r="H48" s="833"/>
      <c r="I48" s="833"/>
      <c r="J48" s="833"/>
      <c r="K48" s="833"/>
      <c r="L48" s="525">
        <v>2</v>
      </c>
      <c r="M48" s="521" t="s">
        <v>359</v>
      </c>
      <c r="N48" s="465">
        <v>0.15</v>
      </c>
      <c r="O48" s="899"/>
      <c r="P48" s="899"/>
      <c r="Q48" s="831"/>
      <c r="R48" s="278">
        <v>3.7499999999999999E-2</v>
      </c>
      <c r="S48" s="278">
        <v>3.7499999999999999E-2</v>
      </c>
      <c r="T48" s="57">
        <f t="shared" si="0"/>
        <v>1</v>
      </c>
      <c r="U48" s="831"/>
      <c r="V48" s="831"/>
      <c r="W48" s="831"/>
      <c r="X48" s="278">
        <v>3.7499999999999999E-2</v>
      </c>
      <c r="Y48" s="57"/>
      <c r="Z48" s="57">
        <f t="shared" si="1"/>
        <v>0</v>
      </c>
      <c r="AA48" s="831"/>
      <c r="AB48" s="831"/>
      <c r="AC48" s="831"/>
      <c r="AD48" s="278">
        <v>3.7499999999999999E-2</v>
      </c>
      <c r="AE48" s="355"/>
      <c r="AF48" s="355">
        <f t="shared" si="2"/>
        <v>0</v>
      </c>
      <c r="AG48" s="831"/>
      <c r="AH48" s="831"/>
      <c r="AI48" s="831"/>
      <c r="AJ48" s="278">
        <v>3.7499999999999999E-2</v>
      </c>
      <c r="AK48" s="464"/>
      <c r="AL48" s="465">
        <f t="shared" si="6"/>
        <v>0</v>
      </c>
      <c r="AM48" s="508"/>
      <c r="AN48" s="508"/>
      <c r="AO48" s="464">
        <f t="shared" si="7"/>
        <v>0.15</v>
      </c>
      <c r="AP48" s="464">
        <f t="shared" si="8"/>
        <v>3.7499999999999999E-2</v>
      </c>
      <c r="AQ48" s="465">
        <f t="shared" si="5"/>
        <v>0.25</v>
      </c>
      <c r="AR48" s="860"/>
      <c r="AS48" s="860"/>
      <c r="AT48" s="841"/>
      <c r="AV48" s="58"/>
      <c r="AW48" s="58"/>
      <c r="AX48" s="58"/>
    </row>
    <row r="49" spans="1:50" ht="12.75" customHeight="1" x14ac:dyDescent="0.2">
      <c r="A49" s="820"/>
      <c r="B49" s="823"/>
      <c r="C49" s="826"/>
      <c r="D49" s="813">
        <v>20</v>
      </c>
      <c r="E49" s="816" t="s">
        <v>360</v>
      </c>
      <c r="F49" s="830">
        <v>8.1000000000000003E-2</v>
      </c>
      <c r="G49" s="835">
        <v>0.1</v>
      </c>
      <c r="H49" s="835">
        <v>0.3</v>
      </c>
      <c r="I49" s="835">
        <v>0.3</v>
      </c>
      <c r="J49" s="835">
        <v>0.3</v>
      </c>
      <c r="K49" s="835">
        <f>G49+H49+I49+J49</f>
        <v>1</v>
      </c>
      <c r="L49" s="525">
        <v>1</v>
      </c>
      <c r="M49" s="521" t="s">
        <v>361</v>
      </c>
      <c r="N49" s="465">
        <v>0.03</v>
      </c>
      <c r="O49" s="897">
        <f>+R49+R50+R51+R52+R53+R54+R55+R56+R57</f>
        <v>7.5000000000000011E-2</v>
      </c>
      <c r="P49" s="897">
        <f>+S49+S50+S51+S52+S53+S54+S55+S56+S57</f>
        <v>7.5000000000000011E-2</v>
      </c>
      <c r="Q49" s="830">
        <f>+P49/O49</f>
        <v>1</v>
      </c>
      <c r="R49" s="278">
        <v>7.4999999999999997E-3</v>
      </c>
      <c r="S49" s="278">
        <v>7.4999999999999997E-3</v>
      </c>
      <c r="T49" s="57">
        <f t="shared" si="0"/>
        <v>1</v>
      </c>
      <c r="U49" s="830">
        <f>+X49+X50+X51+X52+X53+X54+X55+X56+X57</f>
        <v>7.5000000000000011E-2</v>
      </c>
      <c r="V49" s="830">
        <f>+Y49+Y50+Y51+Y52+Y53+Y54+Y55+Y56+Y57</f>
        <v>0</v>
      </c>
      <c r="W49" s="830">
        <f>+V49/U49</f>
        <v>0</v>
      </c>
      <c r="X49" s="278">
        <v>7.4999999999999997E-3</v>
      </c>
      <c r="Y49" s="57"/>
      <c r="Z49" s="57">
        <f t="shared" si="1"/>
        <v>0</v>
      </c>
      <c r="AA49" s="830">
        <f>+AD49+AD50+AD51+AD52+AD53+AD54+AD55+AD56+AD57</f>
        <v>7.5000000000000011E-2</v>
      </c>
      <c r="AB49" s="830">
        <f>+AE49+AE50+AE51+AE52+AE53+AE54+AE55+AE56+AE57</f>
        <v>0</v>
      </c>
      <c r="AC49" s="830">
        <f>+AB49/AA49</f>
        <v>0</v>
      </c>
      <c r="AD49" s="278">
        <v>7.4999999999999997E-3</v>
      </c>
      <c r="AE49" s="355"/>
      <c r="AF49" s="355">
        <f t="shared" si="2"/>
        <v>0</v>
      </c>
      <c r="AG49" s="830">
        <f>+AJ49+AJ50+AJ51+AJ52+AJ53+AJ54+AJ55+AJ56+AJ57</f>
        <v>7.5000000000000011E-2</v>
      </c>
      <c r="AH49" s="830">
        <f>+AK49+AK50+AK51+AK52+AK53+AK54+AK55+AK56+AK57</f>
        <v>0</v>
      </c>
      <c r="AI49" s="830">
        <f>+AH49/AG49</f>
        <v>0</v>
      </c>
      <c r="AJ49" s="278">
        <v>7.4999999999999997E-3</v>
      </c>
      <c r="AK49" s="464"/>
      <c r="AL49" s="465">
        <f t="shared" si="6"/>
        <v>0</v>
      </c>
      <c r="AM49" s="508"/>
      <c r="AN49" s="508"/>
      <c r="AO49" s="464">
        <f t="shared" si="7"/>
        <v>0.03</v>
      </c>
      <c r="AP49" s="464">
        <f t="shared" si="8"/>
        <v>7.4999999999999997E-3</v>
      </c>
      <c r="AQ49" s="465">
        <f t="shared" si="5"/>
        <v>0.25</v>
      </c>
      <c r="AR49" s="894">
        <f>+O49+U49+AA49+AG49</f>
        <v>0.30000000000000004</v>
      </c>
      <c r="AS49" s="894">
        <f>+P49+V49+AB49+AH49</f>
        <v>7.5000000000000011E-2</v>
      </c>
      <c r="AT49" s="896">
        <f>+AS49/AR49</f>
        <v>0.25</v>
      </c>
      <c r="AV49" s="58"/>
      <c r="AW49" s="58"/>
      <c r="AX49" s="58"/>
    </row>
    <row r="50" spans="1:50" ht="12.75" customHeight="1" x14ac:dyDescent="0.2">
      <c r="A50" s="820"/>
      <c r="B50" s="823"/>
      <c r="C50" s="826"/>
      <c r="D50" s="814"/>
      <c r="E50" s="817"/>
      <c r="F50" s="834"/>
      <c r="G50" s="836"/>
      <c r="H50" s="836"/>
      <c r="I50" s="836"/>
      <c r="J50" s="836"/>
      <c r="K50" s="836"/>
      <c r="L50" s="525">
        <v>2</v>
      </c>
      <c r="M50" s="521" t="s">
        <v>362</v>
      </c>
      <c r="N50" s="465">
        <v>0.03</v>
      </c>
      <c r="O50" s="898"/>
      <c r="P50" s="898"/>
      <c r="Q50" s="834"/>
      <c r="R50" s="278">
        <v>7.4999999999999997E-3</v>
      </c>
      <c r="S50" s="278">
        <v>7.4999999999999997E-3</v>
      </c>
      <c r="T50" s="57">
        <f t="shared" si="0"/>
        <v>1</v>
      </c>
      <c r="U50" s="834"/>
      <c r="V50" s="834"/>
      <c r="W50" s="834"/>
      <c r="X50" s="278">
        <v>7.4999999999999997E-3</v>
      </c>
      <c r="Y50" s="57"/>
      <c r="Z50" s="57">
        <f t="shared" si="1"/>
        <v>0</v>
      </c>
      <c r="AA50" s="834"/>
      <c r="AB50" s="834"/>
      <c r="AC50" s="834"/>
      <c r="AD50" s="278">
        <v>7.4999999999999997E-3</v>
      </c>
      <c r="AE50" s="355"/>
      <c r="AF50" s="355">
        <f t="shared" si="2"/>
        <v>0</v>
      </c>
      <c r="AG50" s="834"/>
      <c r="AH50" s="834"/>
      <c r="AI50" s="834"/>
      <c r="AJ50" s="278">
        <v>7.4999999999999997E-3</v>
      </c>
      <c r="AK50" s="464"/>
      <c r="AL50" s="465">
        <f t="shared" si="6"/>
        <v>0</v>
      </c>
      <c r="AM50" s="508"/>
      <c r="AN50" s="508"/>
      <c r="AO50" s="464">
        <f t="shared" si="7"/>
        <v>0.03</v>
      </c>
      <c r="AP50" s="464">
        <f t="shared" si="8"/>
        <v>7.4999999999999997E-3</v>
      </c>
      <c r="AQ50" s="465">
        <f t="shared" si="5"/>
        <v>0.25</v>
      </c>
      <c r="AR50" s="895"/>
      <c r="AS50" s="895"/>
      <c r="AT50" s="844"/>
      <c r="AV50" s="58"/>
      <c r="AW50" s="58"/>
      <c r="AX50" s="58"/>
    </row>
    <row r="51" spans="1:50" ht="12.75" customHeight="1" x14ac:dyDescent="0.2">
      <c r="A51" s="820"/>
      <c r="B51" s="823"/>
      <c r="C51" s="826"/>
      <c r="D51" s="814"/>
      <c r="E51" s="817"/>
      <c r="F51" s="834"/>
      <c r="G51" s="836"/>
      <c r="H51" s="836"/>
      <c r="I51" s="836"/>
      <c r="J51" s="836"/>
      <c r="K51" s="836"/>
      <c r="L51" s="525">
        <v>3</v>
      </c>
      <c r="M51" s="521" t="s">
        <v>363</v>
      </c>
      <c r="N51" s="465">
        <v>0.03</v>
      </c>
      <c r="O51" s="898"/>
      <c r="P51" s="898"/>
      <c r="Q51" s="834"/>
      <c r="R51" s="278">
        <v>7.4999999999999997E-3</v>
      </c>
      <c r="S51" s="278">
        <v>7.4999999999999997E-3</v>
      </c>
      <c r="T51" s="57">
        <f t="shared" si="0"/>
        <v>1</v>
      </c>
      <c r="U51" s="834"/>
      <c r="V51" s="834"/>
      <c r="W51" s="834"/>
      <c r="X51" s="278">
        <v>7.4999999999999997E-3</v>
      </c>
      <c r="Y51" s="57"/>
      <c r="Z51" s="57">
        <f t="shared" si="1"/>
        <v>0</v>
      </c>
      <c r="AA51" s="834"/>
      <c r="AB51" s="834"/>
      <c r="AC51" s="834"/>
      <c r="AD51" s="278">
        <v>7.4999999999999997E-3</v>
      </c>
      <c r="AE51" s="355"/>
      <c r="AF51" s="355">
        <f t="shared" si="2"/>
        <v>0</v>
      </c>
      <c r="AG51" s="834"/>
      <c r="AH51" s="834"/>
      <c r="AI51" s="834"/>
      <c r="AJ51" s="278">
        <v>7.4999999999999997E-3</v>
      </c>
      <c r="AK51" s="464"/>
      <c r="AL51" s="465">
        <f t="shared" si="6"/>
        <v>0</v>
      </c>
      <c r="AM51" s="508"/>
      <c r="AN51" s="508"/>
      <c r="AO51" s="464">
        <f t="shared" si="7"/>
        <v>0.03</v>
      </c>
      <c r="AP51" s="464">
        <f t="shared" si="8"/>
        <v>7.4999999999999997E-3</v>
      </c>
      <c r="AQ51" s="465">
        <f t="shared" si="5"/>
        <v>0.25</v>
      </c>
      <c r="AR51" s="895"/>
      <c r="AS51" s="895"/>
      <c r="AT51" s="844"/>
      <c r="AV51" s="58"/>
      <c r="AW51" s="58"/>
      <c r="AX51" s="58"/>
    </row>
    <row r="52" spans="1:50" ht="12.75" customHeight="1" x14ac:dyDescent="0.2">
      <c r="A52" s="820"/>
      <c r="B52" s="823"/>
      <c r="C52" s="826"/>
      <c r="D52" s="814"/>
      <c r="E52" s="817"/>
      <c r="F52" s="834"/>
      <c r="G52" s="836"/>
      <c r="H52" s="836"/>
      <c r="I52" s="836"/>
      <c r="J52" s="836"/>
      <c r="K52" s="836"/>
      <c r="L52" s="525">
        <v>4</v>
      </c>
      <c r="M52" s="521" t="s">
        <v>364</v>
      </c>
      <c r="N52" s="465">
        <v>3.5000000000000003E-2</v>
      </c>
      <c r="O52" s="898"/>
      <c r="P52" s="898"/>
      <c r="Q52" s="834"/>
      <c r="R52" s="278">
        <v>8.7500000000000008E-3</v>
      </c>
      <c r="S52" s="278">
        <v>8.7500000000000008E-3</v>
      </c>
      <c r="T52" s="57">
        <f t="shared" si="0"/>
        <v>1</v>
      </c>
      <c r="U52" s="834"/>
      <c r="V52" s="834"/>
      <c r="W52" s="834"/>
      <c r="X52" s="278">
        <v>8.7500000000000008E-3</v>
      </c>
      <c r="Y52" s="57"/>
      <c r="Z52" s="57">
        <f t="shared" si="1"/>
        <v>0</v>
      </c>
      <c r="AA52" s="834"/>
      <c r="AB52" s="834"/>
      <c r="AC52" s="834"/>
      <c r="AD52" s="278">
        <v>8.7500000000000008E-3</v>
      </c>
      <c r="AE52" s="355"/>
      <c r="AF52" s="355">
        <f t="shared" si="2"/>
        <v>0</v>
      </c>
      <c r="AG52" s="834"/>
      <c r="AH52" s="834"/>
      <c r="AI52" s="834"/>
      <c r="AJ52" s="278">
        <v>8.7500000000000008E-3</v>
      </c>
      <c r="AK52" s="464"/>
      <c r="AL52" s="465">
        <f t="shared" si="6"/>
        <v>0</v>
      </c>
      <c r="AM52" s="508"/>
      <c r="AN52" s="508"/>
      <c r="AO52" s="464">
        <f t="shared" si="7"/>
        <v>3.5000000000000003E-2</v>
      </c>
      <c r="AP52" s="464">
        <f t="shared" si="8"/>
        <v>8.7500000000000008E-3</v>
      </c>
      <c r="AQ52" s="465">
        <f t="shared" si="5"/>
        <v>0.25</v>
      </c>
      <c r="AR52" s="895"/>
      <c r="AS52" s="895"/>
      <c r="AT52" s="844"/>
      <c r="AV52" s="58"/>
      <c r="AW52" s="58"/>
      <c r="AX52" s="58"/>
    </row>
    <row r="53" spans="1:50" ht="12.75" customHeight="1" x14ac:dyDescent="0.2">
      <c r="A53" s="820"/>
      <c r="B53" s="823"/>
      <c r="C53" s="826"/>
      <c r="D53" s="814"/>
      <c r="E53" s="817"/>
      <c r="F53" s="834"/>
      <c r="G53" s="836"/>
      <c r="H53" s="836"/>
      <c r="I53" s="836"/>
      <c r="J53" s="836"/>
      <c r="K53" s="836"/>
      <c r="L53" s="525">
        <v>5</v>
      </c>
      <c r="M53" s="521" t="s">
        <v>365</v>
      </c>
      <c r="N53" s="465">
        <v>3.5000000000000003E-2</v>
      </c>
      <c r="O53" s="898"/>
      <c r="P53" s="898"/>
      <c r="Q53" s="834"/>
      <c r="R53" s="278">
        <v>8.7500000000000008E-3</v>
      </c>
      <c r="S53" s="278">
        <v>8.7500000000000008E-3</v>
      </c>
      <c r="T53" s="57">
        <f t="shared" si="0"/>
        <v>1</v>
      </c>
      <c r="U53" s="834"/>
      <c r="V53" s="834"/>
      <c r="W53" s="834"/>
      <c r="X53" s="278">
        <v>8.7500000000000008E-3</v>
      </c>
      <c r="Y53" s="57"/>
      <c r="Z53" s="57">
        <f t="shared" si="1"/>
        <v>0</v>
      </c>
      <c r="AA53" s="834"/>
      <c r="AB53" s="834"/>
      <c r="AC53" s="834"/>
      <c r="AD53" s="278">
        <v>8.7500000000000008E-3</v>
      </c>
      <c r="AE53" s="355"/>
      <c r="AF53" s="355">
        <f t="shared" si="2"/>
        <v>0</v>
      </c>
      <c r="AG53" s="834"/>
      <c r="AH53" s="834"/>
      <c r="AI53" s="834"/>
      <c r="AJ53" s="278">
        <v>8.7500000000000008E-3</v>
      </c>
      <c r="AK53" s="464"/>
      <c r="AL53" s="465">
        <f t="shared" si="6"/>
        <v>0</v>
      </c>
      <c r="AM53" s="508"/>
      <c r="AN53" s="508"/>
      <c r="AO53" s="464">
        <f t="shared" si="7"/>
        <v>3.5000000000000003E-2</v>
      </c>
      <c r="AP53" s="464">
        <f t="shared" si="8"/>
        <v>8.7500000000000008E-3</v>
      </c>
      <c r="AQ53" s="465">
        <f t="shared" si="5"/>
        <v>0.25</v>
      </c>
      <c r="AR53" s="895"/>
      <c r="AS53" s="895"/>
      <c r="AT53" s="844"/>
      <c r="AV53" s="58"/>
      <c r="AW53" s="58"/>
      <c r="AX53" s="58"/>
    </row>
    <row r="54" spans="1:50" ht="12.75" customHeight="1" x14ac:dyDescent="0.2">
      <c r="A54" s="820"/>
      <c r="B54" s="823"/>
      <c r="C54" s="826"/>
      <c r="D54" s="814"/>
      <c r="E54" s="817"/>
      <c r="F54" s="834"/>
      <c r="G54" s="836"/>
      <c r="H54" s="836"/>
      <c r="I54" s="836"/>
      <c r="J54" s="836"/>
      <c r="K54" s="836"/>
      <c r="L54" s="525">
        <v>6</v>
      </c>
      <c r="M54" s="521" t="s">
        <v>1262</v>
      </c>
      <c r="N54" s="465">
        <v>3.5000000000000003E-2</v>
      </c>
      <c r="O54" s="898"/>
      <c r="P54" s="898"/>
      <c r="Q54" s="834"/>
      <c r="R54" s="278">
        <v>8.7500000000000008E-3</v>
      </c>
      <c r="S54" s="278">
        <v>8.7500000000000008E-3</v>
      </c>
      <c r="T54" s="57">
        <f t="shared" si="0"/>
        <v>1</v>
      </c>
      <c r="U54" s="834"/>
      <c r="V54" s="834"/>
      <c r="W54" s="834"/>
      <c r="X54" s="278">
        <v>8.7500000000000008E-3</v>
      </c>
      <c r="Y54" s="57"/>
      <c r="Z54" s="57">
        <f t="shared" si="1"/>
        <v>0</v>
      </c>
      <c r="AA54" s="834"/>
      <c r="AB54" s="834"/>
      <c r="AC54" s="834"/>
      <c r="AD54" s="278">
        <v>8.7500000000000008E-3</v>
      </c>
      <c r="AE54" s="57"/>
      <c r="AF54" s="57">
        <f t="shared" si="2"/>
        <v>0</v>
      </c>
      <c r="AG54" s="834"/>
      <c r="AH54" s="834"/>
      <c r="AI54" s="834"/>
      <c r="AJ54" s="278">
        <v>8.7500000000000008E-3</v>
      </c>
      <c r="AK54" s="464"/>
      <c r="AL54" s="465">
        <f t="shared" si="6"/>
        <v>0</v>
      </c>
      <c r="AM54" s="508"/>
      <c r="AN54" s="508"/>
      <c r="AO54" s="464">
        <f t="shared" si="7"/>
        <v>3.5000000000000003E-2</v>
      </c>
      <c r="AP54" s="464">
        <f t="shared" si="8"/>
        <v>8.7500000000000008E-3</v>
      </c>
      <c r="AQ54" s="465">
        <f t="shared" si="5"/>
        <v>0.25</v>
      </c>
      <c r="AR54" s="895"/>
      <c r="AS54" s="895"/>
      <c r="AT54" s="844"/>
      <c r="AV54" s="58"/>
      <c r="AW54" s="58"/>
      <c r="AX54" s="58"/>
    </row>
    <row r="55" spans="1:50" ht="12.75" customHeight="1" x14ac:dyDescent="0.2">
      <c r="A55" s="820"/>
      <c r="B55" s="823"/>
      <c r="C55" s="826"/>
      <c r="D55" s="814"/>
      <c r="E55" s="817"/>
      <c r="F55" s="834"/>
      <c r="G55" s="836"/>
      <c r="H55" s="836"/>
      <c r="I55" s="836"/>
      <c r="J55" s="836"/>
      <c r="K55" s="836"/>
      <c r="L55" s="525">
        <v>7</v>
      </c>
      <c r="M55" s="521" t="s">
        <v>1263</v>
      </c>
      <c r="N55" s="465">
        <v>3.5000000000000003E-2</v>
      </c>
      <c r="O55" s="898"/>
      <c r="P55" s="898"/>
      <c r="Q55" s="834"/>
      <c r="R55" s="278">
        <v>8.7500000000000008E-3</v>
      </c>
      <c r="S55" s="278">
        <v>8.7500000000000008E-3</v>
      </c>
      <c r="T55" s="57">
        <f t="shared" si="0"/>
        <v>1</v>
      </c>
      <c r="U55" s="834"/>
      <c r="V55" s="834"/>
      <c r="W55" s="834"/>
      <c r="X55" s="278">
        <v>8.7500000000000008E-3</v>
      </c>
      <c r="Y55" s="57"/>
      <c r="Z55" s="57">
        <f t="shared" si="1"/>
        <v>0</v>
      </c>
      <c r="AA55" s="834"/>
      <c r="AB55" s="834"/>
      <c r="AC55" s="834"/>
      <c r="AD55" s="278">
        <v>8.7500000000000008E-3</v>
      </c>
      <c r="AE55" s="57"/>
      <c r="AF55" s="57">
        <f t="shared" si="2"/>
        <v>0</v>
      </c>
      <c r="AG55" s="834"/>
      <c r="AH55" s="834"/>
      <c r="AI55" s="834"/>
      <c r="AJ55" s="278">
        <v>8.7500000000000008E-3</v>
      </c>
      <c r="AK55" s="464"/>
      <c r="AL55" s="465">
        <f t="shared" si="6"/>
        <v>0</v>
      </c>
      <c r="AM55" s="508"/>
      <c r="AN55" s="508"/>
      <c r="AO55" s="464">
        <f t="shared" si="7"/>
        <v>3.5000000000000003E-2</v>
      </c>
      <c r="AP55" s="464">
        <f t="shared" si="8"/>
        <v>8.7500000000000008E-3</v>
      </c>
      <c r="AQ55" s="465">
        <f t="shared" si="5"/>
        <v>0.25</v>
      </c>
      <c r="AR55" s="895"/>
      <c r="AS55" s="895"/>
      <c r="AT55" s="844"/>
      <c r="AV55" s="58"/>
      <c r="AW55" s="58"/>
      <c r="AX55" s="58"/>
    </row>
    <row r="56" spans="1:50" ht="12.75" customHeight="1" x14ac:dyDescent="0.2">
      <c r="A56" s="820"/>
      <c r="B56" s="823"/>
      <c r="C56" s="826"/>
      <c r="D56" s="814"/>
      <c r="E56" s="817"/>
      <c r="F56" s="834"/>
      <c r="G56" s="836"/>
      <c r="H56" s="836"/>
      <c r="I56" s="836"/>
      <c r="J56" s="836"/>
      <c r="K56" s="836"/>
      <c r="L56" s="525">
        <v>8</v>
      </c>
      <c r="M56" s="521" t="s">
        <v>1264</v>
      </c>
      <c r="N56" s="465">
        <v>3.5000000000000003E-2</v>
      </c>
      <c r="O56" s="898"/>
      <c r="P56" s="898"/>
      <c r="Q56" s="834"/>
      <c r="R56" s="278">
        <v>8.7500000000000008E-3</v>
      </c>
      <c r="S56" s="278">
        <v>8.7500000000000008E-3</v>
      </c>
      <c r="T56" s="57">
        <f t="shared" si="0"/>
        <v>1</v>
      </c>
      <c r="U56" s="834"/>
      <c r="V56" s="834"/>
      <c r="W56" s="834"/>
      <c r="X56" s="278">
        <v>8.7500000000000008E-3</v>
      </c>
      <c r="Y56" s="57"/>
      <c r="Z56" s="57">
        <f t="shared" si="1"/>
        <v>0</v>
      </c>
      <c r="AA56" s="834"/>
      <c r="AB56" s="834"/>
      <c r="AC56" s="834"/>
      <c r="AD56" s="278">
        <v>8.7500000000000008E-3</v>
      </c>
      <c r="AE56" s="57"/>
      <c r="AF56" s="57">
        <f t="shared" si="2"/>
        <v>0</v>
      </c>
      <c r="AG56" s="834"/>
      <c r="AH56" s="834"/>
      <c r="AI56" s="834"/>
      <c r="AJ56" s="278">
        <v>8.7500000000000008E-3</v>
      </c>
      <c r="AK56" s="464"/>
      <c r="AL56" s="465">
        <f t="shared" si="6"/>
        <v>0</v>
      </c>
      <c r="AM56" s="508"/>
      <c r="AN56" s="508"/>
      <c r="AO56" s="464">
        <f t="shared" si="7"/>
        <v>3.5000000000000003E-2</v>
      </c>
      <c r="AP56" s="464">
        <f t="shared" si="8"/>
        <v>8.7500000000000008E-3</v>
      </c>
      <c r="AQ56" s="465">
        <f t="shared" si="5"/>
        <v>0.25</v>
      </c>
      <c r="AR56" s="895"/>
      <c r="AS56" s="895"/>
      <c r="AT56" s="844"/>
      <c r="AV56" s="58"/>
      <c r="AW56" s="58"/>
      <c r="AX56" s="58"/>
    </row>
    <row r="57" spans="1:50" ht="12.75" customHeight="1" x14ac:dyDescent="0.2">
      <c r="A57" s="821"/>
      <c r="B57" s="824"/>
      <c r="C57" s="827"/>
      <c r="D57" s="815"/>
      <c r="E57" s="818"/>
      <c r="F57" s="831"/>
      <c r="G57" s="837"/>
      <c r="H57" s="837"/>
      <c r="I57" s="837"/>
      <c r="J57" s="837"/>
      <c r="K57" s="837"/>
      <c r="L57" s="525">
        <v>9</v>
      </c>
      <c r="M57" s="521" t="s">
        <v>366</v>
      </c>
      <c r="N57" s="465">
        <v>3.5000000000000003E-2</v>
      </c>
      <c r="O57" s="899"/>
      <c r="P57" s="899"/>
      <c r="Q57" s="831"/>
      <c r="R57" s="278">
        <v>8.7500000000000008E-3</v>
      </c>
      <c r="S57" s="278">
        <v>8.7500000000000008E-3</v>
      </c>
      <c r="T57" s="57">
        <f t="shared" si="0"/>
        <v>1</v>
      </c>
      <c r="U57" s="831"/>
      <c r="V57" s="831"/>
      <c r="W57" s="831"/>
      <c r="X57" s="278">
        <v>8.7500000000000008E-3</v>
      </c>
      <c r="Y57" s="57"/>
      <c r="Z57" s="57">
        <f t="shared" si="1"/>
        <v>0</v>
      </c>
      <c r="AA57" s="831"/>
      <c r="AB57" s="831"/>
      <c r="AC57" s="831"/>
      <c r="AD57" s="278">
        <v>8.7500000000000008E-3</v>
      </c>
      <c r="AE57" s="57"/>
      <c r="AF57" s="57">
        <f t="shared" si="2"/>
        <v>0</v>
      </c>
      <c r="AG57" s="831"/>
      <c r="AH57" s="831"/>
      <c r="AI57" s="831"/>
      <c r="AJ57" s="278">
        <v>8.7500000000000008E-3</v>
      </c>
      <c r="AK57" s="464"/>
      <c r="AL57" s="465">
        <f t="shared" si="6"/>
        <v>0</v>
      </c>
      <c r="AM57" s="508"/>
      <c r="AN57" s="508"/>
      <c r="AO57" s="464">
        <f t="shared" si="7"/>
        <v>3.5000000000000003E-2</v>
      </c>
      <c r="AP57" s="464">
        <f t="shared" si="8"/>
        <v>8.7500000000000008E-3</v>
      </c>
      <c r="AQ57" s="465">
        <f t="shared" si="5"/>
        <v>0.25</v>
      </c>
      <c r="AR57" s="860"/>
      <c r="AS57" s="860"/>
      <c r="AT57" s="841"/>
      <c r="AV57" s="58"/>
      <c r="AW57" s="58"/>
      <c r="AX57" s="58"/>
    </row>
    <row r="58" spans="1:50" ht="12.75" customHeight="1" x14ac:dyDescent="0.2">
      <c r="A58" s="881">
        <v>11</v>
      </c>
      <c r="B58" s="884" t="s">
        <v>367</v>
      </c>
      <c r="C58" s="887">
        <v>9.0999999999999998E-2</v>
      </c>
      <c r="D58" s="890">
        <v>21</v>
      </c>
      <c r="E58" s="892" t="s">
        <v>368</v>
      </c>
      <c r="F58" s="800">
        <v>4.1000000000000002E-2</v>
      </c>
      <c r="G58" s="811">
        <v>0.1</v>
      </c>
      <c r="H58" s="811">
        <v>0.3</v>
      </c>
      <c r="I58" s="811">
        <v>0.3</v>
      </c>
      <c r="J58" s="811">
        <v>0.3</v>
      </c>
      <c r="K58" s="811">
        <f>G58+H58+I58+J58</f>
        <v>1</v>
      </c>
      <c r="L58" s="528" t="s">
        <v>369</v>
      </c>
      <c r="M58" s="518" t="s">
        <v>370</v>
      </c>
      <c r="N58" s="389">
        <v>0.15</v>
      </c>
      <c r="O58" s="802">
        <f>+R58+R59</f>
        <v>0.10750000000000001</v>
      </c>
      <c r="P58" s="802">
        <f>+S58+S59</f>
        <v>0.10750000000000001</v>
      </c>
      <c r="Q58" s="800">
        <f>+P58/O58</f>
        <v>1</v>
      </c>
      <c r="R58" s="277">
        <v>7.0000000000000007E-2</v>
      </c>
      <c r="S58" s="277">
        <v>7.0000000000000007E-2</v>
      </c>
      <c r="T58" s="55">
        <f t="shared" si="0"/>
        <v>1</v>
      </c>
      <c r="U58" s="800">
        <f>+X58+X59</f>
        <v>6.7500000000000004E-2</v>
      </c>
      <c r="V58" s="800">
        <f>+Y58+Y59</f>
        <v>0</v>
      </c>
      <c r="W58" s="800">
        <f>+V58/U58</f>
        <v>0</v>
      </c>
      <c r="X58" s="357">
        <v>0.03</v>
      </c>
      <c r="Y58" s="358"/>
      <c r="Z58" s="55">
        <f t="shared" si="1"/>
        <v>0</v>
      </c>
      <c r="AA58" s="800">
        <f>+AD58+AD59</f>
        <v>8.7499999999999994E-2</v>
      </c>
      <c r="AB58" s="800">
        <f>+AE58+AE59</f>
        <v>0</v>
      </c>
      <c r="AC58" s="800">
        <f>+AB58/AA58</f>
        <v>0</v>
      </c>
      <c r="AD58" s="357">
        <v>0.05</v>
      </c>
      <c r="AE58" s="357"/>
      <c r="AF58" s="357">
        <f t="shared" si="2"/>
        <v>0</v>
      </c>
      <c r="AG58" s="869">
        <f>+AJ58+AJ59</f>
        <v>3.7499999999999999E-2</v>
      </c>
      <c r="AH58" s="869">
        <f>+AK58+AK59</f>
        <v>0</v>
      </c>
      <c r="AI58" s="869">
        <f>+AH58/AG58</f>
        <v>0</v>
      </c>
      <c r="AJ58" s="507">
        <v>0</v>
      </c>
      <c r="AK58" s="503"/>
      <c r="AL58" s="503" t="e">
        <f t="shared" si="6"/>
        <v>#DIV/0!</v>
      </c>
      <c r="AM58" s="463"/>
      <c r="AN58" s="463"/>
      <c r="AO58" s="503">
        <f t="shared" si="7"/>
        <v>0.15000000000000002</v>
      </c>
      <c r="AP58" s="503">
        <f t="shared" si="8"/>
        <v>7.0000000000000007E-2</v>
      </c>
      <c r="AQ58" s="503">
        <f t="shared" si="5"/>
        <v>0.46666666666666662</v>
      </c>
      <c r="AR58" s="871">
        <f>+O58+U58+AA58+AG58</f>
        <v>0.3</v>
      </c>
      <c r="AS58" s="871">
        <f>+P58+V58+AB58+AH58</f>
        <v>0.10750000000000001</v>
      </c>
      <c r="AT58" s="872">
        <f>+AS58/AR58</f>
        <v>0.35833333333333339</v>
      </c>
      <c r="AX58" s="50"/>
    </row>
    <row r="59" spans="1:50" ht="12.75" customHeight="1" x14ac:dyDescent="0.2">
      <c r="A59" s="882"/>
      <c r="B59" s="885"/>
      <c r="C59" s="888"/>
      <c r="D59" s="891"/>
      <c r="E59" s="893"/>
      <c r="F59" s="801"/>
      <c r="G59" s="812"/>
      <c r="H59" s="812"/>
      <c r="I59" s="812"/>
      <c r="J59" s="812"/>
      <c r="K59" s="812"/>
      <c r="L59" s="529" t="s">
        <v>371</v>
      </c>
      <c r="M59" s="518" t="s">
        <v>372</v>
      </c>
      <c r="N59" s="389">
        <v>0.15</v>
      </c>
      <c r="O59" s="803"/>
      <c r="P59" s="803"/>
      <c r="Q59" s="801"/>
      <c r="R59" s="277">
        <v>3.7499999999999999E-2</v>
      </c>
      <c r="S59" s="277">
        <v>3.7499999999999999E-2</v>
      </c>
      <c r="T59" s="55">
        <f t="shared" si="0"/>
        <v>1</v>
      </c>
      <c r="U59" s="801"/>
      <c r="V59" s="801"/>
      <c r="W59" s="801"/>
      <c r="X59" s="357">
        <v>3.7499999999999999E-2</v>
      </c>
      <c r="Y59" s="358"/>
      <c r="Z59" s="55">
        <f t="shared" si="1"/>
        <v>0</v>
      </c>
      <c r="AA59" s="801"/>
      <c r="AB59" s="801"/>
      <c r="AC59" s="801"/>
      <c r="AD59" s="357">
        <v>3.7499999999999999E-2</v>
      </c>
      <c r="AE59" s="357"/>
      <c r="AF59" s="357">
        <f t="shared" si="2"/>
        <v>0</v>
      </c>
      <c r="AG59" s="870"/>
      <c r="AH59" s="870"/>
      <c r="AI59" s="870"/>
      <c r="AJ59" s="505">
        <v>3.7499999999999999E-2</v>
      </c>
      <c r="AK59" s="503"/>
      <c r="AL59" s="503">
        <f t="shared" si="6"/>
        <v>0</v>
      </c>
      <c r="AM59" s="463"/>
      <c r="AN59" s="463"/>
      <c r="AO59" s="503">
        <f t="shared" si="7"/>
        <v>0.15</v>
      </c>
      <c r="AP59" s="503">
        <f t="shared" si="8"/>
        <v>3.7499999999999999E-2</v>
      </c>
      <c r="AQ59" s="503">
        <f t="shared" si="5"/>
        <v>0.25</v>
      </c>
      <c r="AR59" s="860"/>
      <c r="AS59" s="860"/>
      <c r="AT59" s="841"/>
      <c r="AX59" s="50"/>
    </row>
    <row r="60" spans="1:50" ht="12.75" customHeight="1" x14ac:dyDescent="0.2">
      <c r="A60" s="882"/>
      <c r="B60" s="885"/>
      <c r="C60" s="888"/>
      <c r="D60" s="873">
        <v>22</v>
      </c>
      <c r="E60" s="875" t="s">
        <v>373</v>
      </c>
      <c r="F60" s="800">
        <v>0.01</v>
      </c>
      <c r="G60" s="811">
        <v>0.1</v>
      </c>
      <c r="H60" s="811">
        <v>0.3</v>
      </c>
      <c r="I60" s="811">
        <v>0.3</v>
      </c>
      <c r="J60" s="811">
        <v>0.3</v>
      </c>
      <c r="K60" s="811">
        <f>G60+H60+I60+J60</f>
        <v>1</v>
      </c>
      <c r="L60" s="529" t="s">
        <v>374</v>
      </c>
      <c r="M60" s="527" t="s">
        <v>375</v>
      </c>
      <c r="N60" s="389">
        <v>0.15</v>
      </c>
      <c r="O60" s="802">
        <f>+R60+R61</f>
        <v>7.4999999999999997E-2</v>
      </c>
      <c r="P60" s="802">
        <f>+S60+S61</f>
        <v>7.4999999999999997E-2</v>
      </c>
      <c r="Q60" s="800">
        <f>+P60/O60</f>
        <v>1</v>
      </c>
      <c r="R60" s="277">
        <v>3.7499999999999999E-2</v>
      </c>
      <c r="S60" s="277">
        <v>3.7499999999999999E-2</v>
      </c>
      <c r="T60" s="55">
        <f t="shared" si="0"/>
        <v>1</v>
      </c>
      <c r="U60" s="800">
        <f>+X60+X61</f>
        <v>7.4999999999999997E-2</v>
      </c>
      <c r="V60" s="800">
        <f>+Y60+Y61</f>
        <v>0</v>
      </c>
      <c r="W60" s="800">
        <f>+V60/U60</f>
        <v>0</v>
      </c>
      <c r="X60" s="357">
        <v>3.7499999999999999E-2</v>
      </c>
      <c r="Y60" s="358"/>
      <c r="Z60" s="55">
        <f t="shared" si="1"/>
        <v>0</v>
      </c>
      <c r="AA60" s="800">
        <f>+AD60+AD61</f>
        <v>7.4999999999999997E-2</v>
      </c>
      <c r="AB60" s="800">
        <f>+AE60+AE61</f>
        <v>0</v>
      </c>
      <c r="AC60" s="800">
        <f>+AB60/AA60</f>
        <v>0</v>
      </c>
      <c r="AD60" s="357">
        <v>3.7499999999999999E-2</v>
      </c>
      <c r="AE60" s="357"/>
      <c r="AF60" s="357">
        <f t="shared" si="2"/>
        <v>0</v>
      </c>
      <c r="AG60" s="869">
        <f>+AJ60+AJ61</f>
        <v>7.4999999999999997E-2</v>
      </c>
      <c r="AH60" s="869">
        <f>+AK60+AK61</f>
        <v>0</v>
      </c>
      <c r="AI60" s="869">
        <f>+AH60/AG60</f>
        <v>0</v>
      </c>
      <c r="AJ60" s="507">
        <v>3.7499999999999999E-2</v>
      </c>
      <c r="AK60" s="506"/>
      <c r="AL60" s="503">
        <f t="shared" si="6"/>
        <v>0</v>
      </c>
      <c r="AM60" s="463"/>
      <c r="AN60" s="463"/>
      <c r="AO60" s="503">
        <f t="shared" si="7"/>
        <v>0.15</v>
      </c>
      <c r="AP60" s="509">
        <f t="shared" si="8"/>
        <v>3.7499999999999999E-2</v>
      </c>
      <c r="AQ60" s="503">
        <f t="shared" si="5"/>
        <v>0.25</v>
      </c>
      <c r="AR60" s="871">
        <f>+O60+U60+AA60+AG60</f>
        <v>0.3</v>
      </c>
      <c r="AS60" s="871">
        <f>+P60+V60+AB60+AH60</f>
        <v>7.4999999999999997E-2</v>
      </c>
      <c r="AT60" s="872">
        <f>+AS60/AR60</f>
        <v>0.25</v>
      </c>
      <c r="AX60" s="50"/>
    </row>
    <row r="61" spans="1:50" ht="12.75" customHeight="1" x14ac:dyDescent="0.2">
      <c r="A61" s="882"/>
      <c r="B61" s="885"/>
      <c r="C61" s="888"/>
      <c r="D61" s="874"/>
      <c r="E61" s="876"/>
      <c r="F61" s="801"/>
      <c r="G61" s="812"/>
      <c r="H61" s="812"/>
      <c r="I61" s="812"/>
      <c r="J61" s="812"/>
      <c r="K61" s="812"/>
      <c r="L61" s="530" t="s">
        <v>376</v>
      </c>
      <c r="M61" s="527" t="s">
        <v>377</v>
      </c>
      <c r="N61" s="389">
        <v>0.15</v>
      </c>
      <c r="O61" s="803"/>
      <c r="P61" s="803"/>
      <c r="Q61" s="801"/>
      <c r="R61" s="277">
        <v>3.7499999999999999E-2</v>
      </c>
      <c r="S61" s="277">
        <v>3.7499999999999999E-2</v>
      </c>
      <c r="T61" s="55">
        <f t="shared" si="0"/>
        <v>1</v>
      </c>
      <c r="U61" s="801"/>
      <c r="V61" s="801"/>
      <c r="W61" s="801"/>
      <c r="X61" s="357">
        <v>3.7499999999999999E-2</v>
      </c>
      <c r="Y61" s="358"/>
      <c r="Z61" s="55">
        <f t="shared" si="1"/>
        <v>0</v>
      </c>
      <c r="AA61" s="801"/>
      <c r="AB61" s="801"/>
      <c r="AC61" s="801"/>
      <c r="AD61" s="357">
        <v>3.7499999999999999E-2</v>
      </c>
      <c r="AE61" s="357"/>
      <c r="AF61" s="357">
        <f t="shared" si="2"/>
        <v>0</v>
      </c>
      <c r="AG61" s="870"/>
      <c r="AH61" s="870"/>
      <c r="AI61" s="870"/>
      <c r="AJ61" s="507">
        <v>3.7499999999999999E-2</v>
      </c>
      <c r="AK61" s="506"/>
      <c r="AL61" s="503">
        <f t="shared" si="6"/>
        <v>0</v>
      </c>
      <c r="AM61" s="463"/>
      <c r="AN61" s="463"/>
      <c r="AO61" s="503">
        <f t="shared" si="7"/>
        <v>0.15</v>
      </c>
      <c r="AP61" s="509">
        <f t="shared" si="8"/>
        <v>3.7499999999999999E-2</v>
      </c>
      <c r="AQ61" s="503">
        <f t="shared" si="5"/>
        <v>0.25</v>
      </c>
      <c r="AR61" s="860"/>
      <c r="AS61" s="860"/>
      <c r="AT61" s="841"/>
      <c r="AX61" s="50"/>
    </row>
    <row r="62" spans="1:50" ht="12.75" customHeight="1" x14ac:dyDescent="0.2">
      <c r="A62" s="882"/>
      <c r="B62" s="885"/>
      <c r="C62" s="888"/>
      <c r="D62" s="873">
        <v>23</v>
      </c>
      <c r="E62" s="875" t="s">
        <v>1266</v>
      </c>
      <c r="F62" s="800">
        <v>0.01</v>
      </c>
      <c r="G62" s="811">
        <v>0.1</v>
      </c>
      <c r="H62" s="811">
        <v>0.3</v>
      </c>
      <c r="I62" s="811">
        <v>0.3</v>
      </c>
      <c r="J62" s="811">
        <v>0.3</v>
      </c>
      <c r="K62" s="811">
        <f>G62+H62+I62+J62</f>
        <v>1</v>
      </c>
      <c r="L62" s="530" t="s">
        <v>378</v>
      </c>
      <c r="M62" s="518" t="s">
        <v>1267</v>
      </c>
      <c r="N62" s="389">
        <v>0.15</v>
      </c>
      <c r="O62" s="802">
        <f>+R62+R63</f>
        <v>7.4999999999999997E-2</v>
      </c>
      <c r="P62" s="802">
        <f>+S62+S63</f>
        <v>7.4999999999999997E-2</v>
      </c>
      <c r="Q62" s="800">
        <f>+P62/O62</f>
        <v>1</v>
      </c>
      <c r="R62" s="277">
        <v>3.7499999999999999E-2</v>
      </c>
      <c r="S62" s="277">
        <v>3.7499999999999999E-2</v>
      </c>
      <c r="T62" s="55">
        <f t="shared" si="0"/>
        <v>1</v>
      </c>
      <c r="U62" s="800">
        <f>+X62+X63</f>
        <v>7.4999999999999997E-2</v>
      </c>
      <c r="V62" s="800">
        <f>+Y62+Y63</f>
        <v>0</v>
      </c>
      <c r="W62" s="800">
        <f>+V62/U62</f>
        <v>0</v>
      </c>
      <c r="X62" s="357">
        <v>3.7499999999999999E-2</v>
      </c>
      <c r="Y62" s="358"/>
      <c r="Z62" s="55">
        <f t="shared" si="1"/>
        <v>0</v>
      </c>
      <c r="AA62" s="800">
        <f>+AD62+AD63</f>
        <v>7.4999999999999997E-2</v>
      </c>
      <c r="AB62" s="800">
        <f>+AE62+AE63</f>
        <v>0</v>
      </c>
      <c r="AC62" s="800">
        <f>+AB62/AA62</f>
        <v>0</v>
      </c>
      <c r="AD62" s="357">
        <v>3.7499999999999999E-2</v>
      </c>
      <c r="AE62" s="357"/>
      <c r="AF62" s="357">
        <f t="shared" si="2"/>
        <v>0</v>
      </c>
      <c r="AG62" s="869">
        <f>+AJ62+AJ63</f>
        <v>7.4999999999999997E-2</v>
      </c>
      <c r="AH62" s="869">
        <f>+AK62+AK63</f>
        <v>0</v>
      </c>
      <c r="AI62" s="869">
        <f>+AH62/AG62</f>
        <v>0</v>
      </c>
      <c r="AJ62" s="505">
        <v>3.7499999999999999E-2</v>
      </c>
      <c r="AK62" s="503"/>
      <c r="AL62" s="503">
        <f t="shared" si="6"/>
        <v>0</v>
      </c>
      <c r="AM62" s="463"/>
      <c r="AN62" s="463"/>
      <c r="AO62" s="503">
        <f t="shared" si="7"/>
        <v>0.15</v>
      </c>
      <c r="AP62" s="503">
        <f t="shared" si="8"/>
        <v>3.7499999999999999E-2</v>
      </c>
      <c r="AQ62" s="503">
        <f t="shared" si="5"/>
        <v>0.25</v>
      </c>
      <c r="AR62" s="871">
        <f>+O62+U62+AA62+AG62</f>
        <v>0.3</v>
      </c>
      <c r="AS62" s="871">
        <f>+P62+V62+AB62+AH62</f>
        <v>7.4999999999999997E-2</v>
      </c>
      <c r="AT62" s="872">
        <f>+AS62/AR62</f>
        <v>0.25</v>
      </c>
      <c r="AX62" s="50"/>
    </row>
    <row r="63" spans="1:50" ht="12.75" customHeight="1" x14ac:dyDescent="0.2">
      <c r="A63" s="882"/>
      <c r="B63" s="885"/>
      <c r="C63" s="888"/>
      <c r="D63" s="874"/>
      <c r="E63" s="876"/>
      <c r="F63" s="801"/>
      <c r="G63" s="812"/>
      <c r="H63" s="812"/>
      <c r="I63" s="812"/>
      <c r="J63" s="812"/>
      <c r="K63" s="812"/>
      <c r="L63" s="530" t="s">
        <v>379</v>
      </c>
      <c r="M63" s="527" t="s">
        <v>1268</v>
      </c>
      <c r="N63" s="389">
        <v>0.15</v>
      </c>
      <c r="O63" s="803"/>
      <c r="P63" s="803"/>
      <c r="Q63" s="801"/>
      <c r="R63" s="277">
        <v>3.7499999999999999E-2</v>
      </c>
      <c r="S63" s="277">
        <v>3.7499999999999999E-2</v>
      </c>
      <c r="T63" s="55">
        <f t="shared" si="0"/>
        <v>1</v>
      </c>
      <c r="U63" s="801"/>
      <c r="V63" s="801"/>
      <c r="W63" s="801"/>
      <c r="X63" s="357">
        <v>3.7499999999999999E-2</v>
      </c>
      <c r="Y63" s="358"/>
      <c r="Z63" s="55">
        <f t="shared" si="1"/>
        <v>0</v>
      </c>
      <c r="AA63" s="801"/>
      <c r="AB63" s="801"/>
      <c r="AC63" s="801"/>
      <c r="AD63" s="357">
        <v>3.7499999999999999E-2</v>
      </c>
      <c r="AE63" s="357"/>
      <c r="AF63" s="357">
        <f t="shared" si="2"/>
        <v>0</v>
      </c>
      <c r="AG63" s="870"/>
      <c r="AH63" s="870"/>
      <c r="AI63" s="870"/>
      <c r="AJ63" s="505">
        <v>3.7499999999999999E-2</v>
      </c>
      <c r="AK63" s="503"/>
      <c r="AL63" s="503">
        <f t="shared" si="6"/>
        <v>0</v>
      </c>
      <c r="AM63" s="463"/>
      <c r="AN63" s="463"/>
      <c r="AO63" s="503">
        <f t="shared" si="7"/>
        <v>0.15</v>
      </c>
      <c r="AP63" s="503">
        <f t="shared" si="8"/>
        <v>3.7499999999999999E-2</v>
      </c>
      <c r="AQ63" s="503">
        <f t="shared" si="5"/>
        <v>0.25</v>
      </c>
      <c r="AR63" s="860"/>
      <c r="AS63" s="860"/>
      <c r="AT63" s="841"/>
      <c r="AX63" s="50"/>
    </row>
    <row r="64" spans="1:50" ht="12.75" customHeight="1" x14ac:dyDescent="0.2">
      <c r="A64" s="882"/>
      <c r="B64" s="885"/>
      <c r="C64" s="888"/>
      <c r="D64" s="873">
        <v>24</v>
      </c>
      <c r="E64" s="875" t="s">
        <v>380</v>
      </c>
      <c r="F64" s="869">
        <v>0.03</v>
      </c>
      <c r="G64" s="877">
        <v>0.1</v>
      </c>
      <c r="H64" s="877">
        <v>0.3</v>
      </c>
      <c r="I64" s="877">
        <v>0.3</v>
      </c>
      <c r="J64" s="877">
        <v>0.3</v>
      </c>
      <c r="K64" s="877">
        <f>G64+H64+I64+J64</f>
        <v>1</v>
      </c>
      <c r="L64" s="530" t="s">
        <v>381</v>
      </c>
      <c r="M64" s="518" t="s">
        <v>1269</v>
      </c>
      <c r="N64" s="389">
        <v>0.15</v>
      </c>
      <c r="O64" s="802">
        <f>+R64+R65</f>
        <v>7.4999999999999997E-2</v>
      </c>
      <c r="P64" s="802">
        <f>+S64+S65</f>
        <v>7.4999999999999997E-2</v>
      </c>
      <c r="Q64" s="800">
        <f>+P64/O64</f>
        <v>1</v>
      </c>
      <c r="R64" s="277">
        <v>3.7499999999999999E-2</v>
      </c>
      <c r="S64" s="277">
        <v>3.7499999999999999E-2</v>
      </c>
      <c r="T64" s="55">
        <f t="shared" si="0"/>
        <v>1</v>
      </c>
      <c r="U64" s="800">
        <f>+X64+X65</f>
        <v>7.4999999999999997E-2</v>
      </c>
      <c r="V64" s="800">
        <f>+Y64+Y65</f>
        <v>0</v>
      </c>
      <c r="W64" s="800">
        <f>+V64/U64</f>
        <v>0</v>
      </c>
      <c r="X64" s="357">
        <v>3.7499999999999999E-2</v>
      </c>
      <c r="Y64" s="358"/>
      <c r="Z64" s="55">
        <f t="shared" si="1"/>
        <v>0</v>
      </c>
      <c r="AA64" s="879">
        <f>+AD64+AD65</f>
        <v>7.4999999999999997E-2</v>
      </c>
      <c r="AB64" s="879">
        <f>+AE64+AE65</f>
        <v>0</v>
      </c>
      <c r="AC64" s="800">
        <f>+AB64/AA64</f>
        <v>0</v>
      </c>
      <c r="AD64" s="357">
        <v>3.7499999999999999E-2</v>
      </c>
      <c r="AE64" s="357"/>
      <c r="AF64" s="357">
        <f t="shared" si="2"/>
        <v>0</v>
      </c>
      <c r="AG64" s="869">
        <f>+AJ64+AJ65</f>
        <v>7.4999999999999997E-2</v>
      </c>
      <c r="AH64" s="869">
        <f>+AK64+AK65</f>
        <v>0</v>
      </c>
      <c r="AI64" s="869">
        <f>+AH64/AG64</f>
        <v>0</v>
      </c>
      <c r="AJ64" s="505">
        <v>3.7499999999999999E-2</v>
      </c>
      <c r="AK64" s="503"/>
      <c r="AL64" s="503">
        <f t="shared" si="6"/>
        <v>0</v>
      </c>
      <c r="AM64" s="463"/>
      <c r="AN64" s="463"/>
      <c r="AO64" s="503">
        <f t="shared" si="7"/>
        <v>0.15</v>
      </c>
      <c r="AP64" s="503">
        <f t="shared" si="8"/>
        <v>3.7499999999999999E-2</v>
      </c>
      <c r="AQ64" s="503">
        <f t="shared" si="5"/>
        <v>0.25</v>
      </c>
      <c r="AR64" s="871">
        <f>+O64+U64+AA64+AG64</f>
        <v>0.3</v>
      </c>
      <c r="AS64" s="871">
        <f>+P64+V64+AB64+AH64</f>
        <v>7.4999999999999997E-2</v>
      </c>
      <c r="AT64" s="872">
        <f>+AS64/AR64</f>
        <v>0.25</v>
      </c>
      <c r="AX64" s="50"/>
    </row>
    <row r="65" spans="1:50" ht="12.75" customHeight="1" x14ac:dyDescent="0.2">
      <c r="A65" s="883"/>
      <c r="B65" s="886"/>
      <c r="C65" s="889"/>
      <c r="D65" s="874"/>
      <c r="E65" s="876"/>
      <c r="F65" s="870"/>
      <c r="G65" s="878"/>
      <c r="H65" s="878"/>
      <c r="I65" s="878"/>
      <c r="J65" s="878"/>
      <c r="K65" s="878"/>
      <c r="L65" s="530" t="s">
        <v>382</v>
      </c>
      <c r="M65" s="518" t="s">
        <v>383</v>
      </c>
      <c r="N65" s="389">
        <v>0.15</v>
      </c>
      <c r="O65" s="803"/>
      <c r="P65" s="803"/>
      <c r="Q65" s="801"/>
      <c r="R65" s="277">
        <v>3.7499999999999999E-2</v>
      </c>
      <c r="S65" s="277">
        <v>3.7499999999999999E-2</v>
      </c>
      <c r="T65" s="55">
        <f t="shared" si="0"/>
        <v>1</v>
      </c>
      <c r="U65" s="801"/>
      <c r="V65" s="801"/>
      <c r="W65" s="801"/>
      <c r="X65" s="357">
        <v>3.7499999999999999E-2</v>
      </c>
      <c r="Y65" s="358"/>
      <c r="Z65" s="55">
        <f t="shared" si="1"/>
        <v>0</v>
      </c>
      <c r="AA65" s="880"/>
      <c r="AB65" s="880"/>
      <c r="AC65" s="801"/>
      <c r="AD65" s="357">
        <v>3.7499999999999999E-2</v>
      </c>
      <c r="AE65" s="357"/>
      <c r="AF65" s="357">
        <f t="shared" si="2"/>
        <v>0</v>
      </c>
      <c r="AG65" s="870"/>
      <c r="AH65" s="870"/>
      <c r="AI65" s="870"/>
      <c r="AJ65" s="507">
        <v>3.7499999999999999E-2</v>
      </c>
      <c r="AK65" s="506"/>
      <c r="AL65" s="503">
        <f t="shared" si="6"/>
        <v>0</v>
      </c>
      <c r="AM65" s="463"/>
      <c r="AN65" s="463"/>
      <c r="AO65" s="503">
        <f t="shared" si="7"/>
        <v>0.15</v>
      </c>
      <c r="AP65" s="503">
        <f t="shared" si="8"/>
        <v>3.7499999999999999E-2</v>
      </c>
      <c r="AQ65" s="503">
        <f t="shared" si="5"/>
        <v>0.25</v>
      </c>
      <c r="AR65" s="860"/>
      <c r="AS65" s="860"/>
      <c r="AT65" s="841"/>
      <c r="AX65" s="50"/>
    </row>
    <row r="66" spans="1:50" ht="12.75" customHeight="1" x14ac:dyDescent="0.2">
      <c r="A66" s="59"/>
      <c r="B66" s="60"/>
      <c r="C66" s="61"/>
      <c r="D66" s="62"/>
      <c r="E66" s="288"/>
      <c r="F66" s="48"/>
      <c r="G66" s="47"/>
      <c r="H66" s="47"/>
      <c r="I66" s="47"/>
      <c r="J66" s="47"/>
      <c r="K66" s="47"/>
      <c r="L66" s="47"/>
      <c r="M66" s="288"/>
      <c r="N66" s="47"/>
      <c r="O66" s="276"/>
      <c r="P66" s="47"/>
      <c r="Q66" s="47"/>
      <c r="R66" s="276"/>
      <c r="S66" s="276"/>
      <c r="T66" s="47"/>
      <c r="U66" s="47"/>
      <c r="V66" s="47"/>
      <c r="W66" s="47"/>
      <c r="X66" s="47"/>
      <c r="Y66" s="47"/>
      <c r="Z66" s="47"/>
      <c r="AA66" s="48"/>
      <c r="AB66" s="47"/>
      <c r="AC66" s="47"/>
      <c r="AD66" s="48"/>
      <c r="AE66" s="48"/>
      <c r="AF66" s="47"/>
      <c r="AG66" s="49"/>
      <c r="AH66" s="47"/>
      <c r="AI66" s="47"/>
      <c r="AJ66" s="56"/>
      <c r="AK66" s="56"/>
      <c r="AL66" s="47"/>
      <c r="AM66" s="47"/>
      <c r="AN66" s="47"/>
      <c r="AO66" s="47"/>
      <c r="AP66" s="47"/>
      <c r="AQ66" s="47"/>
      <c r="AR66" s="47"/>
      <c r="AS66" s="47"/>
      <c r="AT66" s="47"/>
      <c r="AX66" s="50"/>
    </row>
    <row r="67" spans="1:50" ht="12.75" customHeight="1" x14ac:dyDescent="0.2">
      <c r="A67" s="59"/>
      <c r="B67" s="60"/>
      <c r="C67" s="61"/>
      <c r="D67" s="62"/>
      <c r="E67" s="288"/>
      <c r="F67" s="276"/>
      <c r="G67" s="47"/>
      <c r="H67" s="47"/>
      <c r="I67" s="47"/>
      <c r="J67" s="47"/>
      <c r="K67" s="47"/>
      <c r="L67" s="47"/>
      <c r="M67" s="288"/>
      <c r="N67" s="47"/>
      <c r="O67" s="276"/>
      <c r="P67" s="47"/>
      <c r="Q67" s="47"/>
      <c r="R67" s="276"/>
      <c r="S67" s="276"/>
      <c r="T67" s="47"/>
      <c r="U67" s="47"/>
      <c r="V67" s="47"/>
      <c r="W67" s="47"/>
      <c r="X67" s="47"/>
      <c r="Y67" s="47"/>
      <c r="Z67" s="47"/>
      <c r="AA67" s="48"/>
      <c r="AB67" s="47"/>
      <c r="AC67" s="47"/>
      <c r="AD67" s="48"/>
      <c r="AE67" s="48"/>
      <c r="AF67" s="47"/>
      <c r="AG67" s="49"/>
      <c r="AH67" s="47"/>
      <c r="AI67" s="47"/>
      <c r="AJ67" s="48"/>
      <c r="AK67" s="48"/>
      <c r="AL67" s="47"/>
      <c r="AM67" s="47"/>
      <c r="AN67" s="47"/>
      <c r="AO67" s="47"/>
      <c r="AP67" s="47"/>
      <c r="AQ67" s="47"/>
      <c r="AR67" s="47"/>
      <c r="AS67" s="47"/>
      <c r="AT67" s="47"/>
      <c r="AX67" s="50"/>
    </row>
    <row r="68" spans="1:50" ht="12.75" customHeight="1" x14ac:dyDescent="0.2">
      <c r="A68" s="59"/>
      <c r="B68" s="60"/>
      <c r="C68" s="61"/>
      <c r="D68" s="62"/>
      <c r="E68" s="288"/>
      <c r="F68" s="276"/>
      <c r="G68" s="47"/>
      <c r="H68" s="47"/>
      <c r="I68" s="47"/>
      <c r="J68" s="47"/>
      <c r="K68" s="47"/>
      <c r="L68" s="47"/>
      <c r="M68" s="288"/>
      <c r="N68" s="47"/>
      <c r="O68" s="276"/>
      <c r="P68" s="47"/>
      <c r="Q68" s="47"/>
      <c r="R68" s="276"/>
      <c r="S68" s="276"/>
      <c r="T68" s="47"/>
      <c r="U68" s="47"/>
      <c r="V68" s="47"/>
      <c r="W68" s="47"/>
      <c r="X68" s="47"/>
      <c r="Y68" s="47"/>
      <c r="Z68" s="47"/>
      <c r="AA68" s="48"/>
      <c r="AB68" s="47"/>
      <c r="AC68" s="47"/>
      <c r="AD68" s="48"/>
      <c r="AE68" s="48"/>
      <c r="AF68" s="47"/>
      <c r="AG68" s="49"/>
      <c r="AH68" s="47"/>
      <c r="AI68" s="47"/>
      <c r="AJ68" s="48"/>
      <c r="AK68" s="48"/>
      <c r="AL68" s="47"/>
      <c r="AM68" s="47"/>
      <c r="AN68" s="47"/>
      <c r="AO68" s="47"/>
      <c r="AP68" s="47"/>
      <c r="AQ68" s="47"/>
      <c r="AR68" s="47"/>
      <c r="AS68" s="47"/>
      <c r="AT68" s="47"/>
      <c r="AX68" s="50"/>
    </row>
    <row r="69" spans="1:50" ht="12.75" customHeight="1" x14ac:dyDescent="0.2">
      <c r="A69" s="59"/>
      <c r="B69" s="60"/>
      <c r="C69" s="61"/>
      <c r="D69" s="62"/>
      <c r="E69" s="288"/>
      <c r="F69" s="276"/>
      <c r="G69" s="47"/>
      <c r="H69" s="47"/>
      <c r="I69" s="47"/>
      <c r="J69" s="47"/>
      <c r="K69" s="47"/>
      <c r="L69" s="47"/>
      <c r="M69" s="288"/>
      <c r="N69" s="47"/>
      <c r="O69" s="276"/>
      <c r="P69" s="47"/>
      <c r="Q69" s="47"/>
      <c r="R69" s="276"/>
      <c r="S69" s="276"/>
      <c r="T69" s="47"/>
      <c r="U69" s="47"/>
      <c r="V69" s="47"/>
      <c r="W69" s="47"/>
      <c r="X69" s="47"/>
      <c r="Y69" s="47"/>
      <c r="Z69" s="47"/>
      <c r="AA69" s="48"/>
      <c r="AB69" s="47"/>
      <c r="AC69" s="47"/>
      <c r="AD69" s="48"/>
      <c r="AE69" s="48"/>
      <c r="AF69" s="47"/>
      <c r="AG69" s="49"/>
      <c r="AH69" s="47"/>
      <c r="AI69" s="47"/>
      <c r="AJ69" s="48"/>
      <c r="AK69" s="48"/>
      <c r="AL69" s="47"/>
      <c r="AM69" s="47"/>
      <c r="AN69" s="47"/>
      <c r="AO69" s="47"/>
      <c r="AP69" s="47"/>
      <c r="AQ69" s="47"/>
      <c r="AR69" s="47"/>
      <c r="AS69" s="47"/>
      <c r="AT69" s="47"/>
      <c r="AX69" s="50"/>
    </row>
    <row r="70" spans="1:50" ht="12.75" customHeight="1" x14ac:dyDescent="0.2">
      <c r="A70" s="59"/>
      <c r="B70" s="60"/>
      <c r="C70" s="61"/>
      <c r="D70" s="62"/>
      <c r="E70" s="288"/>
      <c r="F70" s="276"/>
      <c r="G70" s="47"/>
      <c r="H70" s="47"/>
      <c r="I70" s="47"/>
      <c r="J70" s="47"/>
      <c r="K70" s="47"/>
      <c r="L70" s="47"/>
      <c r="M70" s="288"/>
      <c r="N70" s="47"/>
      <c r="O70" s="276"/>
      <c r="P70" s="47"/>
      <c r="Q70" s="47"/>
      <c r="R70" s="276"/>
      <c r="S70" s="276"/>
      <c r="T70" s="47"/>
      <c r="U70" s="47"/>
      <c r="V70" s="47"/>
      <c r="W70" s="47"/>
      <c r="X70" s="47"/>
      <c r="Y70" s="47"/>
      <c r="Z70" s="47"/>
      <c r="AA70" s="48"/>
      <c r="AB70" s="47"/>
      <c r="AC70" s="47"/>
      <c r="AD70" s="48"/>
      <c r="AE70" s="48"/>
      <c r="AF70" s="47"/>
      <c r="AG70" s="49"/>
      <c r="AH70" s="47"/>
      <c r="AI70" s="47"/>
      <c r="AJ70" s="48"/>
      <c r="AK70" s="48"/>
      <c r="AL70" s="47"/>
      <c r="AM70" s="47"/>
      <c r="AN70" s="47"/>
      <c r="AO70" s="47"/>
      <c r="AP70" s="47"/>
      <c r="AQ70" s="47"/>
      <c r="AR70" s="47"/>
      <c r="AS70" s="47"/>
      <c r="AT70" s="47"/>
      <c r="AX70" s="50"/>
    </row>
    <row r="71" spans="1:50" ht="12.75" customHeight="1" x14ac:dyDescent="0.2">
      <c r="A71" s="59"/>
      <c r="B71" s="60"/>
      <c r="C71" s="61"/>
      <c r="D71" s="62"/>
      <c r="E71" s="288"/>
      <c r="F71" s="276"/>
      <c r="G71" s="47"/>
      <c r="H71" s="47"/>
      <c r="I71" s="47"/>
      <c r="J71" s="47"/>
      <c r="K71" s="47"/>
      <c r="L71" s="47"/>
      <c r="M71" s="288"/>
      <c r="N71" s="47"/>
      <c r="O71" s="276"/>
      <c r="P71" s="47"/>
      <c r="Q71" s="47"/>
      <c r="R71" s="276"/>
      <c r="S71" s="276"/>
      <c r="T71" s="47"/>
      <c r="U71" s="47"/>
      <c r="V71" s="47"/>
      <c r="W71" s="47"/>
      <c r="X71" s="47"/>
      <c r="Y71" s="47"/>
      <c r="Z71" s="47"/>
      <c r="AA71" s="48"/>
      <c r="AB71" s="47"/>
      <c r="AC71" s="47"/>
      <c r="AD71" s="48"/>
      <c r="AE71" s="48"/>
      <c r="AF71" s="47"/>
      <c r="AG71" s="49"/>
      <c r="AH71" s="47"/>
      <c r="AI71" s="47"/>
      <c r="AJ71" s="48"/>
      <c r="AK71" s="48"/>
      <c r="AL71" s="47"/>
      <c r="AM71" s="47"/>
      <c r="AN71" s="47"/>
      <c r="AO71" s="47"/>
      <c r="AP71" s="47"/>
      <c r="AQ71" s="47"/>
      <c r="AR71" s="47"/>
      <c r="AS71" s="47"/>
      <c r="AT71" s="47"/>
      <c r="AX71" s="50"/>
    </row>
    <row r="72" spans="1:50" ht="12.75" customHeight="1" x14ac:dyDescent="0.2">
      <c r="A72" s="59"/>
      <c r="B72" s="60"/>
      <c r="C72" s="61"/>
      <c r="D72" s="62"/>
      <c r="E72" s="288"/>
      <c r="F72" s="276"/>
      <c r="G72" s="47"/>
      <c r="H72" s="47"/>
      <c r="I72" s="47"/>
      <c r="J72" s="47"/>
      <c r="K72" s="47"/>
      <c r="L72" s="47"/>
      <c r="M72" s="288"/>
      <c r="N72" s="47"/>
      <c r="O72" s="276"/>
      <c r="P72" s="47"/>
      <c r="Q72" s="47"/>
      <c r="R72" s="276"/>
      <c r="S72" s="276"/>
      <c r="T72" s="47"/>
      <c r="U72" s="47"/>
      <c r="V72" s="47"/>
      <c r="W72" s="47"/>
      <c r="X72" s="47"/>
      <c r="Y72" s="47"/>
      <c r="Z72" s="47"/>
      <c r="AA72" s="48"/>
      <c r="AB72" s="47"/>
      <c r="AC72" s="47"/>
      <c r="AD72" s="48"/>
      <c r="AE72" s="48"/>
      <c r="AF72" s="47"/>
      <c r="AG72" s="49"/>
      <c r="AH72" s="47"/>
      <c r="AI72" s="47"/>
      <c r="AJ72" s="48"/>
      <c r="AK72" s="48"/>
      <c r="AL72" s="47"/>
      <c r="AM72" s="47"/>
      <c r="AN72" s="47"/>
      <c r="AO72" s="47"/>
      <c r="AP72" s="47"/>
      <c r="AQ72" s="47"/>
      <c r="AR72" s="47"/>
      <c r="AS72" s="47"/>
      <c r="AT72" s="47"/>
      <c r="AX72" s="50"/>
    </row>
    <row r="73" spans="1:50" ht="12.75" customHeight="1" x14ac:dyDescent="0.2">
      <c r="A73" s="59"/>
      <c r="B73" s="60"/>
      <c r="C73" s="61"/>
      <c r="D73" s="62"/>
      <c r="E73" s="288"/>
      <c r="F73" s="276"/>
      <c r="G73" s="47"/>
      <c r="H73" s="47"/>
      <c r="I73" s="47"/>
      <c r="J73" s="47"/>
      <c r="K73" s="47"/>
      <c r="L73" s="47"/>
      <c r="M73" s="288"/>
      <c r="N73" s="47"/>
      <c r="O73" s="276"/>
      <c r="P73" s="47"/>
      <c r="Q73" s="47"/>
      <c r="R73" s="276"/>
      <c r="S73" s="276"/>
      <c r="T73" s="47"/>
      <c r="U73" s="47"/>
      <c r="V73" s="47"/>
      <c r="W73" s="47"/>
      <c r="X73" s="47"/>
      <c r="Y73" s="47"/>
      <c r="Z73" s="47"/>
      <c r="AA73" s="48"/>
      <c r="AB73" s="47"/>
      <c r="AC73" s="47"/>
      <c r="AD73" s="48"/>
      <c r="AE73" s="48"/>
      <c r="AF73" s="47"/>
      <c r="AG73" s="49"/>
      <c r="AH73" s="47"/>
      <c r="AI73" s="47"/>
      <c r="AJ73" s="48"/>
      <c r="AK73" s="48"/>
      <c r="AL73" s="47"/>
      <c r="AM73" s="47"/>
      <c r="AN73" s="47"/>
      <c r="AO73" s="47"/>
      <c r="AP73" s="47"/>
      <c r="AQ73" s="47"/>
      <c r="AR73" s="47"/>
      <c r="AS73" s="47"/>
      <c r="AT73" s="47"/>
      <c r="AX73" s="50"/>
    </row>
    <row r="74" spans="1:50" ht="12.75" customHeight="1" x14ac:dyDescent="0.2">
      <c r="A74" s="59"/>
      <c r="B74" s="60"/>
      <c r="C74" s="61"/>
      <c r="D74" s="62"/>
      <c r="E74" s="288"/>
      <c r="F74" s="276"/>
      <c r="G74" s="47"/>
      <c r="H74" s="47"/>
      <c r="I74" s="47"/>
      <c r="J74" s="47"/>
      <c r="K74" s="47"/>
      <c r="L74" s="47"/>
      <c r="M74" s="288"/>
      <c r="N74" s="47"/>
      <c r="O74" s="276"/>
      <c r="P74" s="47"/>
      <c r="Q74" s="47"/>
      <c r="R74" s="276"/>
      <c r="S74" s="276"/>
      <c r="T74" s="47"/>
      <c r="U74" s="47"/>
      <c r="V74" s="47"/>
      <c r="W74" s="47"/>
      <c r="X74" s="47"/>
      <c r="Y74" s="47"/>
      <c r="Z74" s="47"/>
      <c r="AA74" s="48"/>
      <c r="AB74" s="47"/>
      <c r="AC74" s="47"/>
      <c r="AD74" s="48"/>
      <c r="AE74" s="48"/>
      <c r="AF74" s="47"/>
      <c r="AG74" s="49"/>
      <c r="AH74" s="47"/>
      <c r="AI74" s="47"/>
      <c r="AJ74" s="48"/>
      <c r="AK74" s="48"/>
      <c r="AL74" s="47"/>
      <c r="AM74" s="47"/>
      <c r="AN74" s="47"/>
      <c r="AO74" s="47"/>
      <c r="AP74" s="47"/>
      <c r="AQ74" s="47"/>
      <c r="AR74" s="47"/>
      <c r="AS74" s="47"/>
      <c r="AT74" s="47"/>
      <c r="AX74" s="50"/>
    </row>
    <row r="75" spans="1:50" ht="12.75" customHeight="1" x14ac:dyDescent="0.2">
      <c r="A75" s="59"/>
      <c r="B75" s="60"/>
      <c r="C75" s="61"/>
      <c r="D75" s="62"/>
      <c r="E75" s="288"/>
      <c r="F75" s="276"/>
      <c r="G75" s="47"/>
      <c r="H75" s="47"/>
      <c r="I75" s="47"/>
      <c r="J75" s="47"/>
      <c r="K75" s="47"/>
      <c r="L75" s="47"/>
      <c r="M75" s="288"/>
      <c r="N75" s="47"/>
      <c r="O75" s="276"/>
      <c r="P75" s="47"/>
      <c r="Q75" s="47"/>
      <c r="R75" s="276"/>
      <c r="S75" s="276"/>
      <c r="T75" s="47"/>
      <c r="U75" s="47"/>
      <c r="V75" s="47"/>
      <c r="W75" s="47"/>
      <c r="X75" s="47"/>
      <c r="Y75" s="47"/>
      <c r="Z75" s="47"/>
      <c r="AA75" s="48"/>
      <c r="AB75" s="47"/>
      <c r="AC75" s="47"/>
      <c r="AD75" s="48"/>
      <c r="AE75" s="48"/>
      <c r="AF75" s="47"/>
      <c r="AG75" s="49"/>
      <c r="AH75" s="47"/>
      <c r="AI75" s="47"/>
      <c r="AJ75" s="48"/>
      <c r="AK75" s="48"/>
      <c r="AL75" s="47"/>
      <c r="AM75" s="47"/>
      <c r="AN75" s="47"/>
      <c r="AO75" s="47"/>
      <c r="AP75" s="47"/>
      <c r="AQ75" s="47"/>
      <c r="AR75" s="47"/>
      <c r="AS75" s="47"/>
      <c r="AT75" s="47"/>
      <c r="AX75" s="50"/>
    </row>
    <row r="76" spans="1:50" ht="12.75" customHeight="1" x14ac:dyDescent="0.2">
      <c r="A76" s="59"/>
      <c r="B76" s="60"/>
      <c r="C76" s="61"/>
      <c r="D76" s="62"/>
      <c r="E76" s="288"/>
      <c r="F76" s="276"/>
      <c r="G76" s="47"/>
      <c r="H76" s="47"/>
      <c r="I76" s="47"/>
      <c r="J76" s="47"/>
      <c r="K76" s="47"/>
      <c r="L76" s="47"/>
      <c r="M76" s="288"/>
      <c r="N76" s="47"/>
      <c r="O76" s="276"/>
      <c r="P76" s="47"/>
      <c r="Q76" s="47"/>
      <c r="R76" s="276"/>
      <c r="S76" s="276"/>
      <c r="T76" s="47"/>
      <c r="U76" s="47"/>
      <c r="V76" s="47"/>
      <c r="W76" s="47"/>
      <c r="X76" s="47"/>
      <c r="Y76" s="47"/>
      <c r="Z76" s="47"/>
      <c r="AA76" s="48"/>
      <c r="AB76" s="47"/>
      <c r="AC76" s="47"/>
      <c r="AD76" s="48"/>
      <c r="AE76" s="48"/>
      <c r="AF76" s="47"/>
      <c r="AG76" s="49"/>
      <c r="AH76" s="47"/>
      <c r="AI76" s="47"/>
      <c r="AJ76" s="48"/>
      <c r="AK76" s="48"/>
      <c r="AL76" s="47"/>
      <c r="AM76" s="47"/>
      <c r="AN76" s="47"/>
      <c r="AO76" s="47"/>
      <c r="AP76" s="47"/>
      <c r="AQ76" s="47"/>
      <c r="AR76" s="47"/>
      <c r="AS76" s="47"/>
      <c r="AT76" s="47"/>
      <c r="AX76" s="50"/>
    </row>
    <row r="77" spans="1:50" ht="12.75" customHeight="1" x14ac:dyDescent="0.2">
      <c r="A77" s="59"/>
      <c r="B77" s="60"/>
      <c r="C77" s="61"/>
      <c r="D77" s="62"/>
      <c r="E77" s="288"/>
      <c r="F77" s="276"/>
      <c r="G77" s="47"/>
      <c r="H77" s="47"/>
      <c r="I77" s="47"/>
      <c r="J77" s="47"/>
      <c r="K77" s="47"/>
      <c r="L77" s="47"/>
      <c r="M77" s="288"/>
      <c r="N77" s="47"/>
      <c r="O77" s="276"/>
      <c r="P77" s="47"/>
      <c r="Q77" s="47"/>
      <c r="R77" s="276"/>
      <c r="S77" s="276"/>
      <c r="T77" s="47"/>
      <c r="U77" s="47"/>
      <c r="V77" s="47"/>
      <c r="W77" s="47"/>
      <c r="X77" s="47"/>
      <c r="Y77" s="47"/>
      <c r="Z77" s="47"/>
      <c r="AA77" s="48"/>
      <c r="AB77" s="47"/>
      <c r="AC77" s="47"/>
      <c r="AD77" s="48"/>
      <c r="AE77" s="48"/>
      <c r="AF77" s="47"/>
      <c r="AG77" s="49"/>
      <c r="AH77" s="47"/>
      <c r="AI77" s="47"/>
      <c r="AJ77" s="48"/>
      <c r="AK77" s="48"/>
      <c r="AL77" s="47"/>
      <c r="AM77" s="47"/>
      <c r="AN77" s="47"/>
      <c r="AO77" s="47"/>
      <c r="AP77" s="47"/>
      <c r="AQ77" s="47"/>
      <c r="AR77" s="47"/>
      <c r="AS77" s="47"/>
      <c r="AT77" s="47"/>
      <c r="AX77" s="50"/>
    </row>
    <row r="78" spans="1:50" ht="12.75" customHeight="1" x14ac:dyDescent="0.2">
      <c r="A78" s="59"/>
      <c r="B78" s="60"/>
      <c r="C78" s="61"/>
      <c r="D78" s="62"/>
      <c r="E78" s="288"/>
      <c r="F78" s="276"/>
      <c r="G78" s="47"/>
      <c r="H78" s="47"/>
      <c r="I78" s="47"/>
      <c r="J78" s="47"/>
      <c r="K78" s="47"/>
      <c r="L78" s="47"/>
      <c r="M78" s="288"/>
      <c r="N78" s="47"/>
      <c r="O78" s="276"/>
      <c r="P78" s="47"/>
      <c r="Q78" s="47"/>
      <c r="R78" s="276"/>
      <c r="S78" s="276"/>
      <c r="T78" s="47"/>
      <c r="U78" s="47"/>
      <c r="V78" s="47"/>
      <c r="W78" s="47"/>
      <c r="X78" s="47"/>
      <c r="Y78" s="47"/>
      <c r="Z78" s="47"/>
      <c r="AA78" s="48"/>
      <c r="AB78" s="47"/>
      <c r="AC78" s="47"/>
      <c r="AD78" s="48"/>
      <c r="AE78" s="48"/>
      <c r="AF78" s="47"/>
      <c r="AG78" s="49"/>
      <c r="AH78" s="47"/>
      <c r="AI78" s="47"/>
      <c r="AJ78" s="48"/>
      <c r="AK78" s="48"/>
      <c r="AL78" s="47"/>
      <c r="AM78" s="47"/>
      <c r="AN78" s="47"/>
      <c r="AO78" s="47"/>
      <c r="AP78" s="47"/>
      <c r="AQ78" s="47"/>
      <c r="AR78" s="47"/>
      <c r="AS78" s="47"/>
      <c r="AT78" s="47"/>
      <c r="AX78" s="50"/>
    </row>
    <row r="79" spans="1:50" ht="12.75" customHeight="1" x14ac:dyDescent="0.2">
      <c r="A79" s="59"/>
      <c r="B79" s="60"/>
      <c r="C79" s="61"/>
      <c r="D79" s="62"/>
      <c r="E79" s="288"/>
      <c r="F79" s="276"/>
      <c r="G79" s="47"/>
      <c r="H79" s="47"/>
      <c r="I79" s="47"/>
      <c r="J79" s="47"/>
      <c r="K79" s="47"/>
      <c r="L79" s="47"/>
      <c r="M79" s="288"/>
      <c r="N79" s="47"/>
      <c r="O79" s="276"/>
      <c r="P79" s="47"/>
      <c r="Q79" s="47"/>
      <c r="R79" s="276"/>
      <c r="S79" s="276"/>
      <c r="T79" s="47"/>
      <c r="U79" s="47"/>
      <c r="V79" s="47"/>
      <c r="W79" s="47"/>
      <c r="X79" s="47"/>
      <c r="Y79" s="47"/>
      <c r="Z79" s="47"/>
      <c r="AA79" s="48"/>
      <c r="AB79" s="47"/>
      <c r="AC79" s="47"/>
      <c r="AD79" s="48"/>
      <c r="AE79" s="48"/>
      <c r="AF79" s="47"/>
      <c r="AG79" s="49"/>
      <c r="AH79" s="47"/>
      <c r="AI79" s="47"/>
      <c r="AJ79" s="48"/>
      <c r="AK79" s="48"/>
      <c r="AL79" s="47"/>
      <c r="AM79" s="47"/>
      <c r="AN79" s="47"/>
      <c r="AO79" s="47"/>
      <c r="AP79" s="47"/>
      <c r="AQ79" s="47"/>
      <c r="AR79" s="47"/>
      <c r="AS79" s="47"/>
      <c r="AT79" s="47"/>
      <c r="AX79" s="50"/>
    </row>
    <row r="80" spans="1:50" ht="12.75" customHeight="1" x14ac:dyDescent="0.2">
      <c r="A80" s="59"/>
      <c r="B80" s="60"/>
      <c r="C80" s="61"/>
      <c r="D80" s="62"/>
      <c r="E80" s="288"/>
      <c r="F80" s="276"/>
      <c r="G80" s="47"/>
      <c r="H80" s="47"/>
      <c r="I80" s="47"/>
      <c r="J80" s="47"/>
      <c r="K80" s="47"/>
      <c r="L80" s="47"/>
      <c r="M80" s="288"/>
      <c r="N80" s="47"/>
      <c r="O80" s="276"/>
      <c r="P80" s="47"/>
      <c r="Q80" s="47"/>
      <c r="R80" s="276"/>
      <c r="S80" s="276"/>
      <c r="T80" s="47"/>
      <c r="U80" s="47"/>
      <c r="V80" s="47"/>
      <c r="W80" s="47"/>
      <c r="X80" s="47"/>
      <c r="Y80" s="47"/>
      <c r="Z80" s="47"/>
      <c r="AA80" s="48"/>
      <c r="AB80" s="47"/>
      <c r="AC80" s="47"/>
      <c r="AD80" s="48"/>
      <c r="AE80" s="48"/>
      <c r="AF80" s="47"/>
      <c r="AG80" s="49"/>
      <c r="AH80" s="47"/>
      <c r="AI80" s="47"/>
      <c r="AJ80" s="48"/>
      <c r="AK80" s="48"/>
      <c r="AL80" s="47"/>
      <c r="AM80" s="47"/>
      <c r="AN80" s="47"/>
      <c r="AO80" s="47"/>
      <c r="AP80" s="47"/>
      <c r="AQ80" s="47"/>
      <c r="AR80" s="47"/>
      <c r="AS80" s="47"/>
      <c r="AT80" s="47"/>
      <c r="AX80" s="50"/>
    </row>
    <row r="81" spans="1:50" ht="12.75" customHeight="1" x14ac:dyDescent="0.2">
      <c r="A81" s="59"/>
      <c r="B81" s="60"/>
      <c r="C81" s="61"/>
      <c r="D81" s="62"/>
      <c r="E81" s="288"/>
      <c r="F81" s="276"/>
      <c r="G81" s="47"/>
      <c r="H81" s="47"/>
      <c r="I81" s="47"/>
      <c r="J81" s="47"/>
      <c r="K81" s="47"/>
      <c r="L81" s="47"/>
      <c r="M81" s="288"/>
      <c r="N81" s="47"/>
      <c r="O81" s="276"/>
      <c r="P81" s="47"/>
      <c r="Q81" s="47"/>
      <c r="R81" s="276"/>
      <c r="S81" s="276"/>
      <c r="T81" s="47"/>
      <c r="U81" s="47"/>
      <c r="V81" s="47"/>
      <c r="W81" s="47"/>
      <c r="X81" s="47"/>
      <c r="Y81" s="47"/>
      <c r="Z81" s="47"/>
      <c r="AA81" s="48"/>
      <c r="AB81" s="47"/>
      <c r="AC81" s="47"/>
      <c r="AD81" s="48"/>
      <c r="AE81" s="48"/>
      <c r="AF81" s="47"/>
      <c r="AG81" s="49"/>
      <c r="AH81" s="47"/>
      <c r="AI81" s="47"/>
      <c r="AJ81" s="48"/>
      <c r="AK81" s="48"/>
      <c r="AL81" s="47"/>
      <c r="AM81" s="47"/>
      <c r="AN81" s="47"/>
      <c r="AO81" s="47"/>
      <c r="AP81" s="47"/>
      <c r="AQ81" s="47"/>
      <c r="AR81" s="47"/>
      <c r="AS81" s="47"/>
      <c r="AT81" s="47"/>
      <c r="AX81" s="50"/>
    </row>
    <row r="82" spans="1:50" ht="12.75" customHeight="1" x14ac:dyDescent="0.2">
      <c r="A82" s="59"/>
      <c r="B82" s="60"/>
      <c r="C82" s="61"/>
      <c r="D82" s="62"/>
      <c r="E82" s="288"/>
      <c r="F82" s="276"/>
      <c r="G82" s="47"/>
      <c r="H82" s="47"/>
      <c r="I82" s="47"/>
      <c r="J82" s="47"/>
      <c r="K82" s="47"/>
      <c r="L82" s="47"/>
      <c r="M82" s="288"/>
      <c r="N82" s="47"/>
      <c r="O82" s="276"/>
      <c r="P82" s="47"/>
      <c r="Q82" s="47"/>
      <c r="R82" s="276"/>
      <c r="S82" s="276"/>
      <c r="T82" s="47"/>
      <c r="U82" s="47"/>
      <c r="V82" s="47"/>
      <c r="W82" s="47"/>
      <c r="X82" s="47"/>
      <c r="Y82" s="47"/>
      <c r="Z82" s="47"/>
      <c r="AA82" s="48"/>
      <c r="AB82" s="47"/>
      <c r="AC82" s="47"/>
      <c r="AD82" s="48"/>
      <c r="AE82" s="48"/>
      <c r="AF82" s="47"/>
      <c r="AG82" s="49"/>
      <c r="AH82" s="47"/>
      <c r="AI82" s="47"/>
      <c r="AJ82" s="48"/>
      <c r="AK82" s="48"/>
      <c r="AL82" s="47"/>
      <c r="AM82" s="47"/>
      <c r="AN82" s="47"/>
      <c r="AO82" s="47"/>
      <c r="AP82" s="47"/>
      <c r="AQ82" s="47"/>
      <c r="AR82" s="47"/>
      <c r="AS82" s="47"/>
      <c r="AT82" s="47"/>
      <c r="AX82" s="50"/>
    </row>
    <row r="83" spans="1:50" ht="12.75" customHeight="1" x14ac:dyDescent="0.2">
      <c r="A83" s="59"/>
      <c r="B83" s="60"/>
      <c r="C83" s="61"/>
      <c r="D83" s="62"/>
      <c r="E83" s="288"/>
      <c r="F83" s="276"/>
      <c r="G83" s="47"/>
      <c r="H83" s="47"/>
      <c r="I83" s="47"/>
      <c r="J83" s="47"/>
      <c r="K83" s="47"/>
      <c r="L83" s="47"/>
      <c r="M83" s="288"/>
      <c r="N83" s="47"/>
      <c r="O83" s="276"/>
      <c r="P83" s="47"/>
      <c r="Q83" s="47"/>
      <c r="R83" s="276"/>
      <c r="S83" s="276"/>
      <c r="T83" s="47"/>
      <c r="U83" s="47"/>
      <c r="V83" s="47"/>
      <c r="W83" s="47"/>
      <c r="X83" s="47"/>
      <c r="Y83" s="47"/>
      <c r="Z83" s="47"/>
      <c r="AA83" s="48"/>
      <c r="AB83" s="47"/>
      <c r="AC83" s="47"/>
      <c r="AD83" s="48"/>
      <c r="AE83" s="48"/>
      <c r="AF83" s="47"/>
      <c r="AG83" s="49"/>
      <c r="AH83" s="47"/>
      <c r="AI83" s="47"/>
      <c r="AJ83" s="48"/>
      <c r="AK83" s="48"/>
      <c r="AL83" s="47"/>
      <c r="AM83" s="47"/>
      <c r="AN83" s="47"/>
      <c r="AO83" s="47"/>
      <c r="AP83" s="47"/>
      <c r="AQ83" s="47"/>
      <c r="AR83" s="47"/>
      <c r="AS83" s="47"/>
      <c r="AT83" s="47"/>
      <c r="AX83" s="50"/>
    </row>
    <row r="84" spans="1:50" ht="12.75" customHeight="1" x14ac:dyDescent="0.2">
      <c r="A84" s="59"/>
      <c r="B84" s="60"/>
      <c r="C84" s="61"/>
      <c r="D84" s="62"/>
      <c r="E84" s="288"/>
      <c r="F84" s="276"/>
      <c r="G84" s="47"/>
      <c r="H84" s="47"/>
      <c r="I84" s="47"/>
      <c r="J84" s="47"/>
      <c r="K84" s="47"/>
      <c r="L84" s="47"/>
      <c r="M84" s="288"/>
      <c r="N84" s="47"/>
      <c r="O84" s="276"/>
      <c r="P84" s="47"/>
      <c r="Q84" s="47"/>
      <c r="R84" s="276"/>
      <c r="S84" s="276"/>
      <c r="T84" s="47"/>
      <c r="U84" s="47"/>
      <c r="V84" s="47"/>
      <c r="W84" s="47"/>
      <c r="X84" s="47"/>
      <c r="Y84" s="47"/>
      <c r="Z84" s="47"/>
      <c r="AA84" s="48"/>
      <c r="AB84" s="47"/>
      <c r="AC84" s="47"/>
      <c r="AD84" s="48"/>
      <c r="AE84" s="48"/>
      <c r="AF84" s="47"/>
      <c r="AG84" s="49"/>
      <c r="AH84" s="47"/>
      <c r="AI84" s="47"/>
      <c r="AJ84" s="48"/>
      <c r="AK84" s="48"/>
      <c r="AL84" s="47"/>
      <c r="AM84" s="47"/>
      <c r="AN84" s="47"/>
      <c r="AO84" s="47"/>
      <c r="AP84" s="47"/>
      <c r="AQ84" s="47"/>
      <c r="AR84" s="47"/>
      <c r="AS84" s="47"/>
      <c r="AT84" s="47"/>
      <c r="AX84" s="50"/>
    </row>
    <row r="85" spans="1:50" ht="12.75" customHeight="1" x14ac:dyDescent="0.2">
      <c r="A85" s="59"/>
      <c r="B85" s="60"/>
      <c r="C85" s="61"/>
      <c r="D85" s="62"/>
      <c r="E85" s="288"/>
      <c r="F85" s="276"/>
      <c r="G85" s="47"/>
      <c r="H85" s="47"/>
      <c r="I85" s="47"/>
      <c r="J85" s="47"/>
      <c r="K85" s="47"/>
      <c r="L85" s="47"/>
      <c r="M85" s="288"/>
      <c r="N85" s="47"/>
      <c r="O85" s="276"/>
      <c r="P85" s="47"/>
      <c r="Q85" s="47"/>
      <c r="R85" s="276"/>
      <c r="S85" s="276"/>
      <c r="T85" s="47"/>
      <c r="U85" s="47"/>
      <c r="V85" s="47"/>
      <c r="W85" s="47"/>
      <c r="X85" s="47"/>
      <c r="Y85" s="47"/>
      <c r="Z85" s="47"/>
      <c r="AA85" s="48"/>
      <c r="AB85" s="47"/>
      <c r="AC85" s="47"/>
      <c r="AD85" s="48"/>
      <c r="AE85" s="48"/>
      <c r="AF85" s="47"/>
      <c r="AG85" s="49"/>
      <c r="AH85" s="47"/>
      <c r="AI85" s="47"/>
      <c r="AJ85" s="48"/>
      <c r="AK85" s="48"/>
      <c r="AL85" s="47"/>
      <c r="AM85" s="47"/>
      <c r="AN85" s="47"/>
      <c r="AO85" s="47"/>
      <c r="AP85" s="47"/>
      <c r="AQ85" s="47"/>
      <c r="AR85" s="47"/>
      <c r="AS85" s="47"/>
      <c r="AT85" s="47"/>
      <c r="AX85" s="50"/>
    </row>
    <row r="86" spans="1:50" ht="12.75" customHeight="1" x14ac:dyDescent="0.2">
      <c r="A86" s="59"/>
      <c r="B86" s="60"/>
      <c r="C86" s="61"/>
      <c r="D86" s="62"/>
      <c r="E86" s="288"/>
      <c r="F86" s="276"/>
      <c r="G86" s="47"/>
      <c r="H86" s="47"/>
      <c r="I86" s="47"/>
      <c r="J86" s="47"/>
      <c r="K86" s="47"/>
      <c r="L86" s="47"/>
      <c r="M86" s="288"/>
      <c r="N86" s="47"/>
      <c r="O86" s="276"/>
      <c r="P86" s="47"/>
      <c r="Q86" s="47"/>
      <c r="R86" s="276"/>
      <c r="S86" s="276"/>
      <c r="T86" s="47"/>
      <c r="U86" s="47"/>
      <c r="V86" s="47"/>
      <c r="W86" s="47"/>
      <c r="X86" s="47"/>
      <c r="Y86" s="47"/>
      <c r="Z86" s="47"/>
      <c r="AA86" s="48"/>
      <c r="AB86" s="47"/>
      <c r="AC86" s="47"/>
      <c r="AD86" s="48"/>
      <c r="AE86" s="48"/>
      <c r="AF86" s="47"/>
      <c r="AG86" s="49"/>
      <c r="AH86" s="47"/>
      <c r="AI86" s="47"/>
      <c r="AJ86" s="48"/>
      <c r="AK86" s="48"/>
      <c r="AL86" s="47"/>
      <c r="AM86" s="47"/>
      <c r="AN86" s="47"/>
      <c r="AO86" s="47"/>
      <c r="AP86" s="47"/>
      <c r="AQ86" s="47"/>
      <c r="AR86" s="47"/>
      <c r="AS86" s="47"/>
      <c r="AT86" s="47"/>
      <c r="AX86" s="50"/>
    </row>
    <row r="87" spans="1:50" ht="12.75" customHeight="1" x14ac:dyDescent="0.2">
      <c r="A87" s="59"/>
      <c r="B87" s="60"/>
      <c r="C87" s="61"/>
      <c r="D87" s="62"/>
      <c r="E87" s="288"/>
      <c r="F87" s="276"/>
      <c r="G87" s="47"/>
      <c r="H87" s="47"/>
      <c r="I87" s="47"/>
      <c r="J87" s="47"/>
      <c r="K87" s="47"/>
      <c r="L87" s="47"/>
      <c r="M87" s="288"/>
      <c r="N87" s="47"/>
      <c r="O87" s="276"/>
      <c r="P87" s="47"/>
      <c r="Q87" s="47"/>
      <c r="R87" s="276"/>
      <c r="S87" s="276"/>
      <c r="T87" s="47"/>
      <c r="U87" s="47"/>
      <c r="V87" s="47"/>
      <c r="W87" s="47"/>
      <c r="X87" s="47"/>
      <c r="Y87" s="47"/>
      <c r="Z87" s="47"/>
      <c r="AA87" s="48"/>
      <c r="AB87" s="47"/>
      <c r="AC87" s="47"/>
      <c r="AD87" s="48"/>
      <c r="AE87" s="48"/>
      <c r="AF87" s="47"/>
      <c r="AG87" s="49"/>
      <c r="AH87" s="47"/>
      <c r="AI87" s="47"/>
      <c r="AJ87" s="48"/>
      <c r="AK87" s="48"/>
      <c r="AL87" s="47"/>
      <c r="AM87" s="47"/>
      <c r="AN87" s="47"/>
      <c r="AO87" s="47"/>
      <c r="AP87" s="47"/>
      <c r="AQ87" s="47"/>
      <c r="AR87" s="47"/>
      <c r="AS87" s="47"/>
      <c r="AT87" s="47"/>
      <c r="AX87" s="50"/>
    </row>
    <row r="88" spans="1:50" ht="12.75" customHeight="1" x14ac:dyDescent="0.2">
      <c r="A88" s="59"/>
      <c r="B88" s="60"/>
      <c r="C88" s="61"/>
      <c r="D88" s="62"/>
      <c r="E88" s="288"/>
      <c r="F88" s="276"/>
      <c r="G88" s="47"/>
      <c r="H88" s="47"/>
      <c r="I88" s="47"/>
      <c r="J88" s="47"/>
      <c r="K88" s="47"/>
      <c r="L88" s="47"/>
      <c r="M88" s="288"/>
      <c r="N88" s="47"/>
      <c r="O88" s="276"/>
      <c r="P88" s="47"/>
      <c r="Q88" s="47"/>
      <c r="R88" s="276"/>
      <c r="S88" s="276"/>
      <c r="T88" s="47"/>
      <c r="U88" s="47"/>
      <c r="V88" s="47"/>
      <c r="W88" s="47"/>
      <c r="X88" s="47"/>
      <c r="Y88" s="47"/>
      <c r="Z88" s="47"/>
      <c r="AA88" s="48"/>
      <c r="AB88" s="47"/>
      <c r="AC88" s="47"/>
      <c r="AD88" s="48"/>
      <c r="AE88" s="48"/>
      <c r="AF88" s="47"/>
      <c r="AG88" s="49"/>
      <c r="AH88" s="47"/>
      <c r="AI88" s="47"/>
      <c r="AJ88" s="48"/>
      <c r="AK88" s="48"/>
      <c r="AL88" s="47"/>
      <c r="AM88" s="47"/>
      <c r="AN88" s="47"/>
      <c r="AO88" s="47"/>
      <c r="AP88" s="47"/>
      <c r="AQ88" s="47"/>
      <c r="AR88" s="47"/>
      <c r="AS88" s="47"/>
      <c r="AT88" s="47"/>
      <c r="AX88" s="50"/>
    </row>
    <row r="89" spans="1:50" ht="12.75" customHeight="1" x14ac:dyDescent="0.2">
      <c r="A89" s="59"/>
      <c r="B89" s="60"/>
      <c r="C89" s="61"/>
      <c r="D89" s="62"/>
      <c r="E89" s="288"/>
      <c r="F89" s="276"/>
      <c r="G89" s="47"/>
      <c r="H89" s="47"/>
      <c r="I89" s="47"/>
      <c r="J89" s="47"/>
      <c r="K89" s="47"/>
      <c r="L89" s="47"/>
      <c r="M89" s="288"/>
      <c r="N89" s="47"/>
      <c r="O89" s="276"/>
      <c r="P89" s="47"/>
      <c r="Q89" s="47"/>
      <c r="R89" s="276"/>
      <c r="S89" s="276"/>
      <c r="T89" s="47"/>
      <c r="U89" s="47"/>
      <c r="V89" s="47"/>
      <c r="W89" s="47"/>
      <c r="X89" s="47"/>
      <c r="Y89" s="47"/>
      <c r="Z89" s="47"/>
      <c r="AA89" s="48"/>
      <c r="AB89" s="47"/>
      <c r="AC89" s="47"/>
      <c r="AD89" s="48"/>
      <c r="AE89" s="48"/>
      <c r="AF89" s="47"/>
      <c r="AG89" s="49"/>
      <c r="AH89" s="47"/>
      <c r="AI89" s="47"/>
      <c r="AJ89" s="48"/>
      <c r="AK89" s="48"/>
      <c r="AL89" s="47"/>
      <c r="AM89" s="47"/>
      <c r="AN89" s="47"/>
      <c r="AO89" s="47"/>
      <c r="AP89" s="47"/>
      <c r="AQ89" s="47"/>
      <c r="AR89" s="47"/>
      <c r="AS89" s="47"/>
      <c r="AT89" s="47"/>
      <c r="AX89" s="50"/>
    </row>
    <row r="90" spans="1:50" ht="12.75" customHeight="1" x14ac:dyDescent="0.2">
      <c r="A90" s="59"/>
      <c r="B90" s="60"/>
      <c r="C90" s="61"/>
      <c r="D90" s="62"/>
      <c r="E90" s="288"/>
      <c r="F90" s="276"/>
      <c r="G90" s="47"/>
      <c r="H90" s="47"/>
      <c r="I90" s="47"/>
      <c r="J90" s="47"/>
      <c r="K90" s="47"/>
      <c r="L90" s="47"/>
      <c r="M90" s="288"/>
      <c r="N90" s="47"/>
      <c r="O90" s="276"/>
      <c r="P90" s="47"/>
      <c r="Q90" s="47"/>
      <c r="R90" s="276"/>
      <c r="S90" s="276"/>
      <c r="T90" s="47"/>
      <c r="U90" s="47"/>
      <c r="V90" s="47"/>
      <c r="W90" s="47"/>
      <c r="X90" s="47"/>
      <c r="Y90" s="47"/>
      <c r="Z90" s="47"/>
      <c r="AA90" s="48"/>
      <c r="AB90" s="47"/>
      <c r="AC90" s="47"/>
      <c r="AD90" s="48"/>
      <c r="AE90" s="48"/>
      <c r="AF90" s="47"/>
      <c r="AG90" s="49"/>
      <c r="AH90" s="47"/>
      <c r="AI90" s="47"/>
      <c r="AJ90" s="48"/>
      <c r="AK90" s="48"/>
      <c r="AL90" s="47"/>
      <c r="AM90" s="47"/>
      <c r="AN90" s="47"/>
      <c r="AO90" s="47"/>
      <c r="AP90" s="47"/>
      <c r="AQ90" s="47"/>
      <c r="AR90" s="47"/>
      <c r="AS90" s="47"/>
      <c r="AT90" s="47"/>
      <c r="AX90" s="50"/>
    </row>
    <row r="91" spans="1:50" ht="12.75" customHeight="1" x14ac:dyDescent="0.2">
      <c r="A91" s="59"/>
      <c r="B91" s="60"/>
      <c r="C91" s="61"/>
      <c r="D91" s="62"/>
      <c r="E91" s="288"/>
      <c r="F91" s="276"/>
      <c r="G91" s="47"/>
      <c r="H91" s="47"/>
      <c r="I91" s="47"/>
      <c r="J91" s="47"/>
      <c r="K91" s="47"/>
      <c r="L91" s="47"/>
      <c r="M91" s="288"/>
      <c r="N91" s="47"/>
      <c r="O91" s="276"/>
      <c r="P91" s="47"/>
      <c r="Q91" s="47"/>
      <c r="R91" s="276"/>
      <c r="S91" s="276"/>
      <c r="T91" s="47"/>
      <c r="U91" s="47"/>
      <c r="V91" s="47"/>
      <c r="W91" s="47"/>
      <c r="X91" s="47"/>
      <c r="Y91" s="47"/>
      <c r="Z91" s="47"/>
      <c r="AA91" s="48"/>
      <c r="AB91" s="47"/>
      <c r="AC91" s="47"/>
      <c r="AD91" s="48"/>
      <c r="AE91" s="48"/>
      <c r="AF91" s="47"/>
      <c r="AG91" s="49"/>
      <c r="AH91" s="47"/>
      <c r="AI91" s="47"/>
      <c r="AJ91" s="48"/>
      <c r="AK91" s="48"/>
      <c r="AL91" s="47"/>
      <c r="AM91" s="47"/>
      <c r="AN91" s="47"/>
      <c r="AO91" s="47"/>
      <c r="AP91" s="47"/>
      <c r="AQ91" s="47"/>
      <c r="AR91" s="47"/>
      <c r="AS91" s="47"/>
      <c r="AT91" s="47"/>
      <c r="AX91" s="50"/>
    </row>
    <row r="92" spans="1:50" ht="12.75" customHeight="1" x14ac:dyDescent="0.2">
      <c r="A92" s="59"/>
      <c r="B92" s="60"/>
      <c r="C92" s="61"/>
      <c r="D92" s="62"/>
      <c r="E92" s="288"/>
      <c r="F92" s="276"/>
      <c r="G92" s="47"/>
      <c r="H92" s="47"/>
      <c r="I92" s="47"/>
      <c r="J92" s="47"/>
      <c r="K92" s="47"/>
      <c r="L92" s="47"/>
      <c r="M92" s="288"/>
      <c r="N92" s="47"/>
      <c r="O92" s="276"/>
      <c r="P92" s="47"/>
      <c r="Q92" s="47"/>
      <c r="R92" s="276"/>
      <c r="S92" s="276"/>
      <c r="T92" s="47"/>
      <c r="U92" s="47"/>
      <c r="V92" s="47"/>
      <c r="W92" s="47"/>
      <c r="X92" s="47"/>
      <c r="Y92" s="47"/>
      <c r="Z92" s="47"/>
      <c r="AA92" s="48"/>
      <c r="AB92" s="47"/>
      <c r="AC92" s="47"/>
      <c r="AD92" s="48"/>
      <c r="AE92" s="48"/>
      <c r="AF92" s="47"/>
      <c r="AG92" s="49"/>
      <c r="AH92" s="47"/>
      <c r="AI92" s="47"/>
      <c r="AJ92" s="48"/>
      <c r="AK92" s="48"/>
      <c r="AL92" s="47"/>
      <c r="AM92" s="47"/>
      <c r="AN92" s="47"/>
      <c r="AO92" s="47"/>
      <c r="AP92" s="47"/>
      <c r="AQ92" s="47"/>
      <c r="AR92" s="47"/>
      <c r="AS92" s="47"/>
      <c r="AT92" s="47"/>
      <c r="AX92" s="50"/>
    </row>
    <row r="93" spans="1:50" ht="12.75" customHeight="1" x14ac:dyDescent="0.2">
      <c r="A93" s="59"/>
      <c r="B93" s="60"/>
      <c r="C93" s="61"/>
      <c r="D93" s="62"/>
      <c r="E93" s="288"/>
      <c r="F93" s="276"/>
      <c r="G93" s="47"/>
      <c r="H93" s="47"/>
      <c r="I93" s="47"/>
      <c r="J93" s="47"/>
      <c r="K93" s="47"/>
      <c r="L93" s="47"/>
      <c r="M93" s="288"/>
      <c r="N93" s="47"/>
      <c r="O93" s="276"/>
      <c r="P93" s="47"/>
      <c r="Q93" s="47"/>
      <c r="R93" s="276"/>
      <c r="S93" s="276"/>
      <c r="T93" s="47"/>
      <c r="U93" s="47"/>
      <c r="V93" s="47"/>
      <c r="W93" s="47"/>
      <c r="X93" s="47"/>
      <c r="Y93" s="47"/>
      <c r="Z93" s="47"/>
      <c r="AA93" s="48"/>
      <c r="AB93" s="47"/>
      <c r="AC93" s="47"/>
      <c r="AD93" s="48"/>
      <c r="AE93" s="48"/>
      <c r="AF93" s="47"/>
      <c r="AG93" s="49"/>
      <c r="AH93" s="47"/>
      <c r="AI93" s="47"/>
      <c r="AJ93" s="48"/>
      <c r="AK93" s="48"/>
      <c r="AL93" s="47"/>
      <c r="AM93" s="47"/>
      <c r="AN93" s="47"/>
      <c r="AO93" s="47"/>
      <c r="AP93" s="47"/>
      <c r="AQ93" s="47"/>
      <c r="AR93" s="47"/>
      <c r="AS93" s="47"/>
      <c r="AT93" s="47"/>
      <c r="AX93" s="50"/>
    </row>
    <row r="94" spans="1:50" ht="12.75" customHeight="1" x14ac:dyDescent="0.2">
      <c r="A94" s="59"/>
      <c r="B94" s="60"/>
      <c r="C94" s="61"/>
      <c r="D94" s="62"/>
      <c r="E94" s="288"/>
      <c r="F94" s="276"/>
      <c r="G94" s="47"/>
      <c r="H94" s="47"/>
      <c r="I94" s="47"/>
      <c r="J94" s="47"/>
      <c r="K94" s="47"/>
      <c r="L94" s="47"/>
      <c r="M94" s="288"/>
      <c r="N94" s="47"/>
      <c r="O94" s="276"/>
      <c r="P94" s="47"/>
      <c r="Q94" s="47"/>
      <c r="R94" s="276"/>
      <c r="S94" s="276"/>
      <c r="T94" s="47"/>
      <c r="U94" s="47"/>
      <c r="V94" s="47"/>
      <c r="W94" s="47"/>
      <c r="X94" s="47"/>
      <c r="Y94" s="47"/>
      <c r="Z94" s="47"/>
      <c r="AA94" s="48"/>
      <c r="AB94" s="47"/>
      <c r="AC94" s="47"/>
      <c r="AD94" s="48"/>
      <c r="AE94" s="48"/>
      <c r="AF94" s="47"/>
      <c r="AG94" s="49"/>
      <c r="AH94" s="47"/>
      <c r="AI94" s="47"/>
      <c r="AJ94" s="48"/>
      <c r="AK94" s="48"/>
      <c r="AL94" s="47"/>
      <c r="AM94" s="47"/>
      <c r="AN94" s="47"/>
      <c r="AO94" s="47"/>
      <c r="AP94" s="47"/>
      <c r="AQ94" s="47"/>
      <c r="AR94" s="47"/>
      <c r="AS94" s="47"/>
      <c r="AT94" s="47"/>
      <c r="AX94" s="50"/>
    </row>
    <row r="95" spans="1:50" ht="12.75" customHeight="1" x14ac:dyDescent="0.2">
      <c r="A95" s="59"/>
      <c r="B95" s="60"/>
      <c r="C95" s="61"/>
      <c r="D95" s="62"/>
      <c r="E95" s="288"/>
      <c r="F95" s="276"/>
      <c r="G95" s="47"/>
      <c r="H95" s="47"/>
      <c r="I95" s="47"/>
      <c r="J95" s="47"/>
      <c r="K95" s="47"/>
      <c r="L95" s="47"/>
      <c r="M95" s="288"/>
      <c r="N95" s="47"/>
      <c r="O95" s="276"/>
      <c r="P95" s="47"/>
      <c r="Q95" s="47"/>
      <c r="R95" s="276"/>
      <c r="S95" s="276"/>
      <c r="T95" s="47"/>
      <c r="U95" s="47"/>
      <c r="V95" s="47"/>
      <c r="W95" s="47"/>
      <c r="X95" s="47"/>
      <c r="Y95" s="47"/>
      <c r="Z95" s="47"/>
      <c r="AA95" s="48"/>
      <c r="AB95" s="47"/>
      <c r="AC95" s="47"/>
      <c r="AD95" s="48"/>
      <c r="AE95" s="48"/>
      <c r="AF95" s="47"/>
      <c r="AG95" s="49"/>
      <c r="AH95" s="47"/>
      <c r="AI95" s="47"/>
      <c r="AJ95" s="48"/>
      <c r="AK95" s="48"/>
      <c r="AL95" s="47"/>
      <c r="AM95" s="47"/>
      <c r="AN95" s="47"/>
      <c r="AO95" s="47"/>
      <c r="AP95" s="47"/>
      <c r="AQ95" s="47"/>
      <c r="AR95" s="47"/>
      <c r="AS95" s="47"/>
      <c r="AT95" s="47"/>
      <c r="AX95" s="50"/>
    </row>
    <row r="96" spans="1:50" ht="12.75" customHeight="1" x14ac:dyDescent="0.2">
      <c r="A96" s="59"/>
      <c r="B96" s="60"/>
      <c r="C96" s="61"/>
      <c r="D96" s="62"/>
      <c r="E96" s="288"/>
      <c r="F96" s="276"/>
      <c r="G96" s="47"/>
      <c r="H96" s="47"/>
      <c r="I96" s="47"/>
      <c r="J96" s="47"/>
      <c r="K96" s="47"/>
      <c r="L96" s="47"/>
      <c r="M96" s="288"/>
      <c r="N96" s="47"/>
      <c r="O96" s="276"/>
      <c r="P96" s="47"/>
      <c r="Q96" s="47"/>
      <c r="R96" s="276"/>
      <c r="S96" s="276"/>
      <c r="T96" s="47"/>
      <c r="U96" s="47"/>
      <c r="V96" s="47"/>
      <c r="W96" s="47"/>
      <c r="X96" s="47"/>
      <c r="Y96" s="47"/>
      <c r="Z96" s="47"/>
      <c r="AA96" s="48"/>
      <c r="AB96" s="47"/>
      <c r="AC96" s="47"/>
      <c r="AD96" s="48"/>
      <c r="AE96" s="48"/>
      <c r="AF96" s="47"/>
      <c r="AG96" s="49"/>
      <c r="AH96" s="47"/>
      <c r="AI96" s="47"/>
      <c r="AJ96" s="48"/>
      <c r="AK96" s="48"/>
      <c r="AL96" s="47"/>
      <c r="AM96" s="47"/>
      <c r="AN96" s="47"/>
      <c r="AO96" s="47"/>
      <c r="AP96" s="47"/>
      <c r="AQ96" s="47"/>
      <c r="AR96" s="47"/>
      <c r="AS96" s="47"/>
      <c r="AT96" s="47"/>
      <c r="AX96" s="50"/>
    </row>
    <row r="97" spans="1:50" ht="12.75" customHeight="1" x14ac:dyDescent="0.2">
      <c r="A97" s="59"/>
      <c r="B97" s="60"/>
      <c r="C97" s="61"/>
      <c r="D97" s="62"/>
      <c r="E97" s="288"/>
      <c r="F97" s="276"/>
      <c r="G97" s="47"/>
      <c r="H97" s="47"/>
      <c r="I97" s="47"/>
      <c r="J97" s="47"/>
      <c r="K97" s="47"/>
      <c r="L97" s="47"/>
      <c r="M97" s="288"/>
      <c r="N97" s="47"/>
      <c r="O97" s="276"/>
      <c r="P97" s="47"/>
      <c r="Q97" s="47"/>
      <c r="R97" s="276"/>
      <c r="S97" s="276"/>
      <c r="T97" s="47"/>
      <c r="U97" s="47"/>
      <c r="V97" s="47"/>
      <c r="W97" s="47"/>
      <c r="X97" s="47"/>
      <c r="Y97" s="47"/>
      <c r="Z97" s="47"/>
      <c r="AA97" s="48"/>
      <c r="AB97" s="47"/>
      <c r="AC97" s="47"/>
      <c r="AD97" s="48"/>
      <c r="AE97" s="48"/>
      <c r="AF97" s="47"/>
      <c r="AG97" s="49"/>
      <c r="AH97" s="47"/>
      <c r="AI97" s="47"/>
      <c r="AJ97" s="48"/>
      <c r="AK97" s="48"/>
      <c r="AL97" s="47"/>
      <c r="AM97" s="47"/>
      <c r="AN97" s="47"/>
      <c r="AO97" s="47"/>
      <c r="AP97" s="47"/>
      <c r="AQ97" s="47"/>
      <c r="AR97" s="47"/>
      <c r="AS97" s="47"/>
      <c r="AT97" s="47"/>
      <c r="AX97" s="50"/>
    </row>
    <row r="98" spans="1:50" ht="12.75" customHeight="1" x14ac:dyDescent="0.2">
      <c r="A98" s="59"/>
      <c r="B98" s="60"/>
      <c r="C98" s="61"/>
      <c r="D98" s="62"/>
      <c r="E98" s="288"/>
      <c r="F98" s="276"/>
      <c r="G98" s="47"/>
      <c r="H98" s="47"/>
      <c r="I98" s="47"/>
      <c r="J98" s="47"/>
      <c r="K98" s="47"/>
      <c r="L98" s="47"/>
      <c r="M98" s="288"/>
      <c r="N98" s="47"/>
      <c r="O98" s="276"/>
      <c r="P98" s="47"/>
      <c r="Q98" s="47"/>
      <c r="R98" s="276"/>
      <c r="S98" s="276"/>
      <c r="T98" s="47"/>
      <c r="U98" s="47"/>
      <c r="V98" s="47"/>
      <c r="W98" s="47"/>
      <c r="X98" s="47"/>
      <c r="Y98" s="47"/>
      <c r="Z98" s="47"/>
      <c r="AA98" s="48"/>
      <c r="AB98" s="47"/>
      <c r="AC98" s="47"/>
      <c r="AD98" s="48"/>
      <c r="AE98" s="48"/>
      <c r="AF98" s="47"/>
      <c r="AG98" s="49"/>
      <c r="AH98" s="47"/>
      <c r="AI98" s="47"/>
      <c r="AJ98" s="48"/>
      <c r="AK98" s="48"/>
      <c r="AL98" s="47"/>
      <c r="AM98" s="47"/>
      <c r="AN98" s="47"/>
      <c r="AO98" s="47"/>
      <c r="AP98" s="47"/>
      <c r="AQ98" s="47"/>
      <c r="AR98" s="47"/>
      <c r="AS98" s="47"/>
      <c r="AT98" s="47"/>
      <c r="AX98" s="50"/>
    </row>
    <row r="99" spans="1:50" ht="12.75" customHeight="1" x14ac:dyDescent="0.2">
      <c r="A99" s="59"/>
      <c r="B99" s="60"/>
      <c r="C99" s="61"/>
      <c r="D99" s="62"/>
      <c r="E99" s="288"/>
      <c r="F99" s="276"/>
      <c r="G99" s="47"/>
      <c r="H99" s="47"/>
      <c r="I99" s="47"/>
      <c r="J99" s="47"/>
      <c r="K99" s="47"/>
      <c r="L99" s="47"/>
      <c r="M99" s="288"/>
      <c r="N99" s="47"/>
      <c r="O99" s="276"/>
      <c r="P99" s="47"/>
      <c r="Q99" s="47"/>
      <c r="R99" s="276"/>
      <c r="S99" s="276"/>
      <c r="T99" s="47"/>
      <c r="U99" s="47"/>
      <c r="V99" s="47"/>
      <c r="W99" s="47"/>
      <c r="X99" s="47"/>
      <c r="Y99" s="47"/>
      <c r="Z99" s="47"/>
      <c r="AA99" s="48"/>
      <c r="AB99" s="47"/>
      <c r="AC99" s="47"/>
      <c r="AD99" s="48"/>
      <c r="AE99" s="48"/>
      <c r="AF99" s="47"/>
      <c r="AG99" s="49"/>
      <c r="AH99" s="47"/>
      <c r="AI99" s="47"/>
      <c r="AJ99" s="48"/>
      <c r="AK99" s="48"/>
      <c r="AL99" s="47"/>
      <c r="AM99" s="47"/>
      <c r="AN99" s="47"/>
      <c r="AO99" s="47"/>
      <c r="AP99" s="47"/>
      <c r="AQ99" s="47"/>
      <c r="AR99" s="47"/>
      <c r="AS99" s="47"/>
      <c r="AT99" s="47"/>
      <c r="AX99" s="50"/>
    </row>
    <row r="100" spans="1:50" ht="12.75" customHeight="1" x14ac:dyDescent="0.2">
      <c r="A100" s="59"/>
      <c r="B100" s="60"/>
      <c r="C100" s="61"/>
      <c r="D100" s="62"/>
      <c r="E100" s="288"/>
      <c r="F100" s="276"/>
      <c r="G100" s="47"/>
      <c r="H100" s="47"/>
      <c r="I100" s="47"/>
      <c r="J100" s="47"/>
      <c r="K100" s="47"/>
      <c r="L100" s="47"/>
      <c r="M100" s="288"/>
      <c r="N100" s="47"/>
      <c r="O100" s="276"/>
      <c r="P100" s="47"/>
      <c r="Q100" s="47"/>
      <c r="R100" s="276"/>
      <c r="S100" s="276"/>
      <c r="T100" s="47"/>
      <c r="U100" s="47"/>
      <c r="V100" s="47"/>
      <c r="W100" s="47"/>
      <c r="X100" s="47"/>
      <c r="Y100" s="47"/>
      <c r="Z100" s="47"/>
      <c r="AA100" s="48"/>
      <c r="AB100" s="47"/>
      <c r="AC100" s="47"/>
      <c r="AD100" s="48"/>
      <c r="AE100" s="48"/>
      <c r="AF100" s="47"/>
      <c r="AG100" s="49"/>
      <c r="AH100" s="47"/>
      <c r="AI100" s="47"/>
      <c r="AJ100" s="48"/>
      <c r="AK100" s="48"/>
      <c r="AL100" s="47"/>
      <c r="AM100" s="47"/>
      <c r="AN100" s="47"/>
      <c r="AO100" s="47"/>
      <c r="AP100" s="47"/>
      <c r="AQ100" s="47"/>
      <c r="AR100" s="47"/>
      <c r="AS100" s="47"/>
      <c r="AT100" s="47"/>
      <c r="AX100" s="50"/>
    </row>
    <row r="101" spans="1:50" ht="12.75" customHeight="1" x14ac:dyDescent="0.2">
      <c r="A101" s="59"/>
      <c r="B101" s="60"/>
      <c r="C101" s="61"/>
      <c r="D101" s="62"/>
      <c r="E101" s="288"/>
      <c r="F101" s="276"/>
      <c r="G101" s="47"/>
      <c r="H101" s="47"/>
      <c r="I101" s="47"/>
      <c r="J101" s="47"/>
      <c r="K101" s="47"/>
      <c r="L101" s="47"/>
      <c r="M101" s="288"/>
      <c r="N101" s="47"/>
      <c r="O101" s="276"/>
      <c r="P101" s="47"/>
      <c r="Q101" s="47"/>
      <c r="R101" s="276"/>
      <c r="S101" s="276"/>
      <c r="T101" s="47"/>
      <c r="U101" s="47"/>
      <c r="V101" s="47"/>
      <c r="W101" s="47"/>
      <c r="X101" s="47"/>
      <c r="Y101" s="47"/>
      <c r="Z101" s="47"/>
      <c r="AA101" s="48"/>
      <c r="AB101" s="47"/>
      <c r="AC101" s="47"/>
      <c r="AD101" s="48"/>
      <c r="AE101" s="48"/>
      <c r="AF101" s="47"/>
      <c r="AG101" s="49"/>
      <c r="AH101" s="47"/>
      <c r="AI101" s="47"/>
      <c r="AJ101" s="48"/>
      <c r="AK101" s="48"/>
      <c r="AL101" s="47"/>
      <c r="AM101" s="47"/>
      <c r="AN101" s="47"/>
      <c r="AO101" s="47"/>
      <c r="AP101" s="47"/>
      <c r="AQ101" s="47"/>
      <c r="AR101" s="47"/>
      <c r="AS101" s="47"/>
      <c r="AT101" s="47"/>
      <c r="AX101" s="50"/>
    </row>
    <row r="102" spans="1:50" ht="12.75" customHeight="1" x14ac:dyDescent="0.2">
      <c r="A102" s="59"/>
      <c r="B102" s="60"/>
      <c r="C102" s="61"/>
      <c r="D102" s="62"/>
      <c r="E102" s="288"/>
      <c r="F102" s="276"/>
      <c r="G102" s="47"/>
      <c r="H102" s="47"/>
      <c r="I102" s="47"/>
      <c r="J102" s="47"/>
      <c r="K102" s="47"/>
      <c r="L102" s="47"/>
      <c r="M102" s="288"/>
      <c r="N102" s="47"/>
      <c r="O102" s="276"/>
      <c r="P102" s="47"/>
      <c r="Q102" s="47"/>
      <c r="R102" s="276"/>
      <c r="S102" s="276"/>
      <c r="T102" s="47"/>
      <c r="U102" s="47"/>
      <c r="V102" s="47"/>
      <c r="W102" s="47"/>
      <c r="X102" s="47"/>
      <c r="Y102" s="47"/>
      <c r="Z102" s="47"/>
      <c r="AA102" s="48"/>
      <c r="AB102" s="47"/>
      <c r="AC102" s="47"/>
      <c r="AD102" s="48"/>
      <c r="AE102" s="48"/>
      <c r="AF102" s="47"/>
      <c r="AG102" s="49"/>
      <c r="AH102" s="47"/>
      <c r="AI102" s="47"/>
      <c r="AJ102" s="48"/>
      <c r="AK102" s="48"/>
      <c r="AL102" s="47"/>
      <c r="AM102" s="47"/>
      <c r="AN102" s="47"/>
      <c r="AO102" s="47"/>
      <c r="AP102" s="47"/>
      <c r="AQ102" s="47"/>
      <c r="AR102" s="47"/>
      <c r="AS102" s="47"/>
      <c r="AT102" s="47"/>
      <c r="AX102" s="50"/>
    </row>
    <row r="103" spans="1:50" ht="12.75" customHeight="1" x14ac:dyDescent="0.2">
      <c r="A103" s="59"/>
      <c r="B103" s="60"/>
      <c r="C103" s="61"/>
      <c r="D103" s="62"/>
      <c r="E103" s="288"/>
      <c r="F103" s="276"/>
      <c r="G103" s="47"/>
      <c r="H103" s="47"/>
      <c r="I103" s="47"/>
      <c r="J103" s="47"/>
      <c r="K103" s="47"/>
      <c r="L103" s="47"/>
      <c r="M103" s="288"/>
      <c r="N103" s="47"/>
      <c r="O103" s="276"/>
      <c r="P103" s="47"/>
      <c r="Q103" s="47"/>
      <c r="R103" s="276"/>
      <c r="S103" s="276"/>
      <c r="T103" s="47"/>
      <c r="U103" s="47"/>
      <c r="V103" s="47"/>
      <c r="W103" s="47"/>
      <c r="X103" s="47"/>
      <c r="Y103" s="47"/>
      <c r="Z103" s="47"/>
      <c r="AA103" s="48"/>
      <c r="AB103" s="47"/>
      <c r="AC103" s="47"/>
      <c r="AD103" s="48"/>
      <c r="AE103" s="48"/>
      <c r="AF103" s="47"/>
      <c r="AG103" s="49"/>
      <c r="AH103" s="47"/>
      <c r="AI103" s="47"/>
      <c r="AJ103" s="48"/>
      <c r="AK103" s="48"/>
      <c r="AL103" s="47"/>
      <c r="AM103" s="47"/>
      <c r="AN103" s="47"/>
      <c r="AO103" s="47"/>
      <c r="AP103" s="47"/>
      <c r="AQ103" s="47"/>
      <c r="AR103" s="47"/>
      <c r="AS103" s="47"/>
      <c r="AT103" s="47"/>
      <c r="AX103" s="50"/>
    </row>
    <row r="104" spans="1:50" ht="12.75" customHeight="1" x14ac:dyDescent="0.2">
      <c r="A104" s="59"/>
      <c r="B104" s="60"/>
      <c r="C104" s="61"/>
      <c r="D104" s="62"/>
      <c r="E104" s="288"/>
      <c r="F104" s="276"/>
      <c r="G104" s="47"/>
      <c r="H104" s="47"/>
      <c r="I104" s="47"/>
      <c r="J104" s="47"/>
      <c r="K104" s="47"/>
      <c r="L104" s="47"/>
      <c r="M104" s="288"/>
      <c r="N104" s="47"/>
      <c r="O104" s="276"/>
      <c r="P104" s="47"/>
      <c r="Q104" s="47"/>
      <c r="R104" s="276"/>
      <c r="S104" s="276"/>
      <c r="T104" s="47"/>
      <c r="U104" s="47"/>
      <c r="V104" s="47"/>
      <c r="W104" s="47"/>
      <c r="X104" s="47"/>
      <c r="Y104" s="47"/>
      <c r="Z104" s="47"/>
      <c r="AA104" s="48"/>
      <c r="AB104" s="47"/>
      <c r="AC104" s="47"/>
      <c r="AD104" s="48"/>
      <c r="AE104" s="48"/>
      <c r="AF104" s="47"/>
      <c r="AG104" s="49"/>
      <c r="AH104" s="47"/>
      <c r="AI104" s="47"/>
      <c r="AJ104" s="48"/>
      <c r="AK104" s="48"/>
      <c r="AL104" s="47"/>
      <c r="AM104" s="47"/>
      <c r="AN104" s="47"/>
      <c r="AO104" s="47"/>
      <c r="AP104" s="47"/>
      <c r="AQ104" s="47"/>
      <c r="AR104" s="47"/>
      <c r="AS104" s="47"/>
      <c r="AT104" s="47"/>
      <c r="AX104" s="50"/>
    </row>
    <row r="105" spans="1:50" ht="12.75" customHeight="1" x14ac:dyDescent="0.2">
      <c r="A105" s="59"/>
      <c r="B105" s="60"/>
      <c r="C105" s="61"/>
      <c r="D105" s="62"/>
      <c r="E105" s="288"/>
      <c r="F105" s="276"/>
      <c r="G105" s="47"/>
      <c r="H105" s="47"/>
      <c r="I105" s="47"/>
      <c r="J105" s="47"/>
      <c r="K105" s="47"/>
      <c r="L105" s="47"/>
      <c r="M105" s="288"/>
      <c r="N105" s="47"/>
      <c r="O105" s="276"/>
      <c r="P105" s="47"/>
      <c r="Q105" s="47"/>
      <c r="R105" s="276"/>
      <c r="S105" s="276"/>
      <c r="T105" s="47"/>
      <c r="U105" s="47"/>
      <c r="V105" s="47"/>
      <c r="W105" s="47"/>
      <c r="X105" s="47"/>
      <c r="Y105" s="47"/>
      <c r="Z105" s="47"/>
      <c r="AA105" s="48"/>
      <c r="AB105" s="47"/>
      <c r="AC105" s="47"/>
      <c r="AD105" s="48"/>
      <c r="AE105" s="48"/>
      <c r="AF105" s="47"/>
      <c r="AG105" s="49"/>
      <c r="AH105" s="47"/>
      <c r="AI105" s="47"/>
      <c r="AJ105" s="48"/>
      <c r="AK105" s="48"/>
      <c r="AL105" s="47"/>
      <c r="AM105" s="47"/>
      <c r="AN105" s="47"/>
      <c r="AO105" s="47"/>
      <c r="AP105" s="47"/>
      <c r="AQ105" s="47"/>
      <c r="AR105" s="47"/>
      <c r="AS105" s="47"/>
      <c r="AT105" s="47"/>
      <c r="AX105" s="50"/>
    </row>
    <row r="106" spans="1:50" ht="12.75" customHeight="1" x14ac:dyDescent="0.2">
      <c r="A106" s="59"/>
      <c r="B106" s="60"/>
      <c r="C106" s="61"/>
      <c r="D106" s="62"/>
      <c r="E106" s="288"/>
      <c r="F106" s="276"/>
      <c r="G106" s="47"/>
      <c r="H106" s="47"/>
      <c r="I106" s="47"/>
      <c r="J106" s="47"/>
      <c r="K106" s="47"/>
      <c r="L106" s="47"/>
      <c r="M106" s="288"/>
      <c r="N106" s="47"/>
      <c r="O106" s="276"/>
      <c r="P106" s="47"/>
      <c r="Q106" s="47"/>
      <c r="R106" s="276"/>
      <c r="S106" s="276"/>
      <c r="T106" s="47"/>
      <c r="U106" s="47"/>
      <c r="V106" s="47"/>
      <c r="W106" s="47"/>
      <c r="X106" s="47"/>
      <c r="Y106" s="47"/>
      <c r="Z106" s="47"/>
      <c r="AA106" s="48"/>
      <c r="AB106" s="47"/>
      <c r="AC106" s="47"/>
      <c r="AD106" s="48"/>
      <c r="AE106" s="48"/>
      <c r="AF106" s="47"/>
      <c r="AG106" s="49"/>
      <c r="AH106" s="47"/>
      <c r="AI106" s="47"/>
      <c r="AJ106" s="48"/>
      <c r="AK106" s="48"/>
      <c r="AL106" s="47"/>
      <c r="AM106" s="47"/>
      <c r="AN106" s="47"/>
      <c r="AO106" s="47"/>
      <c r="AP106" s="47"/>
      <c r="AQ106" s="47"/>
      <c r="AR106" s="47"/>
      <c r="AS106" s="47"/>
      <c r="AT106" s="47"/>
      <c r="AX106" s="50"/>
    </row>
    <row r="107" spans="1:50" ht="12.75" customHeight="1" x14ac:dyDescent="0.2">
      <c r="A107" s="59"/>
      <c r="B107" s="60"/>
      <c r="C107" s="61"/>
      <c r="D107" s="62"/>
      <c r="E107" s="288"/>
      <c r="F107" s="276"/>
      <c r="G107" s="47"/>
      <c r="H107" s="47"/>
      <c r="I107" s="47"/>
      <c r="J107" s="47"/>
      <c r="K107" s="47"/>
      <c r="L107" s="47"/>
      <c r="M107" s="288"/>
      <c r="N107" s="47"/>
      <c r="O107" s="276"/>
      <c r="P107" s="47"/>
      <c r="Q107" s="47"/>
      <c r="R107" s="276"/>
      <c r="S107" s="276"/>
      <c r="T107" s="47"/>
      <c r="U107" s="47"/>
      <c r="V107" s="47"/>
      <c r="W107" s="47"/>
      <c r="X107" s="47"/>
      <c r="Y107" s="47"/>
      <c r="Z107" s="47"/>
      <c r="AA107" s="48"/>
      <c r="AB107" s="47"/>
      <c r="AC107" s="47"/>
      <c r="AD107" s="48"/>
      <c r="AE107" s="48"/>
      <c r="AF107" s="47"/>
      <c r="AG107" s="49"/>
      <c r="AH107" s="47"/>
      <c r="AI107" s="47"/>
      <c r="AJ107" s="48"/>
      <c r="AK107" s="48"/>
      <c r="AL107" s="47"/>
      <c r="AM107" s="47"/>
      <c r="AN107" s="47"/>
      <c r="AO107" s="47"/>
      <c r="AP107" s="47"/>
      <c r="AQ107" s="47"/>
      <c r="AR107" s="47"/>
      <c r="AS107" s="47"/>
      <c r="AT107" s="47"/>
      <c r="AX107" s="50"/>
    </row>
    <row r="108" spans="1:50" ht="12.75" customHeight="1" x14ac:dyDescent="0.2">
      <c r="A108" s="59"/>
      <c r="B108" s="60"/>
      <c r="C108" s="61"/>
      <c r="D108" s="62"/>
      <c r="E108" s="288"/>
      <c r="F108" s="276"/>
      <c r="G108" s="47"/>
      <c r="H108" s="47"/>
      <c r="I108" s="47"/>
      <c r="J108" s="47"/>
      <c r="K108" s="47"/>
      <c r="L108" s="47"/>
      <c r="M108" s="288"/>
      <c r="N108" s="47"/>
      <c r="O108" s="276"/>
      <c r="P108" s="47"/>
      <c r="Q108" s="47"/>
      <c r="R108" s="276"/>
      <c r="S108" s="276"/>
      <c r="T108" s="47"/>
      <c r="U108" s="47"/>
      <c r="V108" s="47"/>
      <c r="W108" s="47"/>
      <c r="X108" s="47"/>
      <c r="Y108" s="47"/>
      <c r="Z108" s="47"/>
      <c r="AA108" s="48"/>
      <c r="AB108" s="47"/>
      <c r="AC108" s="47"/>
      <c r="AD108" s="48"/>
      <c r="AE108" s="48"/>
      <c r="AF108" s="47"/>
      <c r="AG108" s="49"/>
      <c r="AH108" s="47"/>
      <c r="AI108" s="47"/>
      <c r="AJ108" s="48"/>
      <c r="AK108" s="48"/>
      <c r="AL108" s="47"/>
      <c r="AM108" s="47"/>
      <c r="AN108" s="47"/>
      <c r="AO108" s="47"/>
      <c r="AP108" s="47"/>
      <c r="AQ108" s="47"/>
      <c r="AR108" s="47"/>
      <c r="AS108" s="47"/>
      <c r="AT108" s="47"/>
      <c r="AX108" s="50"/>
    </row>
    <row r="109" spans="1:50" ht="12.75" customHeight="1" x14ac:dyDescent="0.2">
      <c r="A109" s="59"/>
      <c r="B109" s="60"/>
      <c r="C109" s="61"/>
      <c r="D109" s="62"/>
      <c r="E109" s="288"/>
      <c r="F109" s="276"/>
      <c r="G109" s="47"/>
      <c r="H109" s="47"/>
      <c r="I109" s="47"/>
      <c r="J109" s="47"/>
      <c r="K109" s="47"/>
      <c r="L109" s="47"/>
      <c r="M109" s="288"/>
      <c r="N109" s="47"/>
      <c r="O109" s="276"/>
      <c r="P109" s="47"/>
      <c r="Q109" s="47"/>
      <c r="R109" s="276"/>
      <c r="S109" s="276"/>
      <c r="T109" s="47"/>
      <c r="U109" s="47"/>
      <c r="V109" s="47"/>
      <c r="W109" s="47"/>
      <c r="X109" s="47"/>
      <c r="Y109" s="47"/>
      <c r="Z109" s="47"/>
      <c r="AA109" s="48"/>
      <c r="AB109" s="47"/>
      <c r="AC109" s="47"/>
      <c r="AD109" s="48"/>
      <c r="AE109" s="48"/>
      <c r="AF109" s="47"/>
      <c r="AG109" s="49"/>
      <c r="AH109" s="47"/>
      <c r="AI109" s="47"/>
      <c r="AJ109" s="48"/>
      <c r="AK109" s="48"/>
      <c r="AL109" s="47"/>
      <c r="AM109" s="47"/>
      <c r="AN109" s="47"/>
      <c r="AO109" s="47"/>
      <c r="AP109" s="47"/>
      <c r="AQ109" s="47"/>
      <c r="AR109" s="47"/>
      <c r="AS109" s="47"/>
      <c r="AT109" s="47"/>
      <c r="AX109" s="50"/>
    </row>
    <row r="110" spans="1:50" ht="12.75" customHeight="1" x14ac:dyDescent="0.2">
      <c r="A110" s="59"/>
      <c r="B110" s="60"/>
      <c r="C110" s="61"/>
      <c r="D110" s="62"/>
      <c r="E110" s="288"/>
      <c r="F110" s="276"/>
      <c r="G110" s="47"/>
      <c r="H110" s="47"/>
      <c r="I110" s="47"/>
      <c r="J110" s="47"/>
      <c r="K110" s="47"/>
      <c r="L110" s="47"/>
      <c r="M110" s="288"/>
      <c r="N110" s="47"/>
      <c r="O110" s="276"/>
      <c r="P110" s="47"/>
      <c r="Q110" s="47"/>
      <c r="R110" s="276"/>
      <c r="S110" s="276"/>
      <c r="T110" s="47"/>
      <c r="U110" s="47"/>
      <c r="V110" s="47"/>
      <c r="W110" s="47"/>
      <c r="X110" s="47"/>
      <c r="Y110" s="47"/>
      <c r="Z110" s="47"/>
      <c r="AA110" s="48"/>
      <c r="AB110" s="47"/>
      <c r="AC110" s="47"/>
      <c r="AD110" s="48"/>
      <c r="AE110" s="48"/>
      <c r="AF110" s="47"/>
      <c r="AG110" s="49"/>
      <c r="AH110" s="47"/>
      <c r="AI110" s="47"/>
      <c r="AJ110" s="48"/>
      <c r="AK110" s="48"/>
      <c r="AL110" s="47"/>
      <c r="AM110" s="47"/>
      <c r="AN110" s="47"/>
      <c r="AO110" s="47"/>
      <c r="AP110" s="47"/>
      <c r="AQ110" s="47"/>
      <c r="AR110" s="47"/>
      <c r="AS110" s="47"/>
      <c r="AT110" s="47"/>
      <c r="AX110" s="50"/>
    </row>
    <row r="111" spans="1:50" ht="12.75" customHeight="1" x14ac:dyDescent="0.2">
      <c r="A111" s="59"/>
      <c r="B111" s="60"/>
      <c r="C111" s="61"/>
      <c r="D111" s="62"/>
      <c r="E111" s="288"/>
      <c r="F111" s="276"/>
      <c r="G111" s="47"/>
      <c r="H111" s="47"/>
      <c r="I111" s="47"/>
      <c r="J111" s="47"/>
      <c r="K111" s="47"/>
      <c r="L111" s="47"/>
      <c r="M111" s="288"/>
      <c r="N111" s="47"/>
      <c r="O111" s="276"/>
      <c r="P111" s="47"/>
      <c r="Q111" s="47"/>
      <c r="R111" s="276"/>
      <c r="S111" s="276"/>
      <c r="T111" s="47"/>
      <c r="U111" s="47"/>
      <c r="V111" s="47"/>
      <c r="W111" s="47"/>
      <c r="X111" s="47"/>
      <c r="Y111" s="47"/>
      <c r="Z111" s="47"/>
      <c r="AA111" s="48"/>
      <c r="AB111" s="47"/>
      <c r="AC111" s="47"/>
      <c r="AD111" s="48"/>
      <c r="AE111" s="48"/>
      <c r="AF111" s="47"/>
      <c r="AG111" s="49"/>
      <c r="AH111" s="47"/>
      <c r="AI111" s="47"/>
      <c r="AJ111" s="48"/>
      <c r="AK111" s="48"/>
      <c r="AL111" s="47"/>
      <c r="AM111" s="47"/>
      <c r="AN111" s="47"/>
      <c r="AO111" s="47"/>
      <c r="AP111" s="47"/>
      <c r="AQ111" s="47"/>
      <c r="AR111" s="47"/>
      <c r="AS111" s="47"/>
      <c r="AT111" s="47"/>
      <c r="AX111" s="50"/>
    </row>
    <row r="112" spans="1:50" ht="12.75" customHeight="1" x14ac:dyDescent="0.2">
      <c r="A112" s="59"/>
      <c r="B112" s="60"/>
      <c r="C112" s="61"/>
      <c r="D112" s="62"/>
      <c r="E112" s="288"/>
      <c r="F112" s="276"/>
      <c r="G112" s="47"/>
      <c r="H112" s="47"/>
      <c r="I112" s="47"/>
      <c r="J112" s="47"/>
      <c r="K112" s="47"/>
      <c r="L112" s="47"/>
      <c r="M112" s="288"/>
      <c r="N112" s="47"/>
      <c r="O112" s="276"/>
      <c r="P112" s="47"/>
      <c r="Q112" s="47"/>
      <c r="R112" s="276"/>
      <c r="S112" s="276"/>
      <c r="T112" s="47"/>
      <c r="U112" s="47"/>
      <c r="V112" s="47"/>
      <c r="W112" s="47"/>
      <c r="X112" s="47"/>
      <c r="Y112" s="47"/>
      <c r="Z112" s="47"/>
      <c r="AA112" s="48"/>
      <c r="AB112" s="47"/>
      <c r="AC112" s="47"/>
      <c r="AD112" s="48"/>
      <c r="AE112" s="48"/>
      <c r="AF112" s="47"/>
      <c r="AG112" s="49"/>
      <c r="AH112" s="47"/>
      <c r="AI112" s="47"/>
      <c r="AJ112" s="48"/>
      <c r="AK112" s="48"/>
      <c r="AL112" s="47"/>
      <c r="AM112" s="47"/>
      <c r="AN112" s="47"/>
      <c r="AO112" s="47"/>
      <c r="AP112" s="47"/>
      <c r="AQ112" s="47"/>
      <c r="AR112" s="47"/>
      <c r="AS112" s="47"/>
      <c r="AT112" s="47"/>
      <c r="AX112" s="50"/>
    </row>
    <row r="113" spans="1:50" ht="12.75" customHeight="1" x14ac:dyDescent="0.2">
      <c r="A113" s="59"/>
      <c r="B113" s="60"/>
      <c r="C113" s="61"/>
      <c r="D113" s="62"/>
      <c r="E113" s="288"/>
      <c r="F113" s="276"/>
      <c r="G113" s="47"/>
      <c r="H113" s="47"/>
      <c r="I113" s="47"/>
      <c r="J113" s="47"/>
      <c r="K113" s="47"/>
      <c r="L113" s="47"/>
      <c r="M113" s="288"/>
      <c r="N113" s="47"/>
      <c r="O113" s="276"/>
      <c r="P113" s="47"/>
      <c r="Q113" s="47"/>
      <c r="R113" s="276"/>
      <c r="S113" s="276"/>
      <c r="T113" s="47"/>
      <c r="U113" s="47"/>
      <c r="V113" s="47"/>
      <c r="W113" s="47"/>
      <c r="X113" s="47"/>
      <c r="Y113" s="47"/>
      <c r="Z113" s="47"/>
      <c r="AA113" s="48"/>
      <c r="AB113" s="47"/>
      <c r="AC113" s="47"/>
      <c r="AD113" s="48"/>
      <c r="AE113" s="48"/>
      <c r="AF113" s="47"/>
      <c r="AG113" s="49"/>
      <c r="AH113" s="47"/>
      <c r="AI113" s="47"/>
      <c r="AJ113" s="48"/>
      <c r="AK113" s="48"/>
      <c r="AL113" s="47"/>
      <c r="AM113" s="47"/>
      <c r="AN113" s="47"/>
      <c r="AO113" s="47"/>
      <c r="AP113" s="47"/>
      <c r="AQ113" s="47"/>
      <c r="AR113" s="47"/>
      <c r="AS113" s="47"/>
      <c r="AT113" s="47"/>
      <c r="AX113" s="50"/>
    </row>
    <row r="114" spans="1:50" ht="12.75" customHeight="1" x14ac:dyDescent="0.2">
      <c r="A114" s="59"/>
      <c r="B114" s="60"/>
      <c r="C114" s="61"/>
      <c r="D114" s="62"/>
      <c r="E114" s="288"/>
      <c r="F114" s="276"/>
      <c r="G114" s="47"/>
      <c r="H114" s="47"/>
      <c r="I114" s="47"/>
      <c r="J114" s="47"/>
      <c r="K114" s="47"/>
      <c r="L114" s="47"/>
      <c r="M114" s="288"/>
      <c r="N114" s="47"/>
      <c r="O114" s="276"/>
      <c r="P114" s="47"/>
      <c r="Q114" s="47"/>
      <c r="R114" s="276"/>
      <c r="S114" s="276"/>
      <c r="T114" s="47"/>
      <c r="U114" s="47"/>
      <c r="V114" s="47"/>
      <c r="W114" s="47"/>
      <c r="X114" s="47"/>
      <c r="Y114" s="47"/>
      <c r="Z114" s="47"/>
      <c r="AA114" s="48"/>
      <c r="AB114" s="47"/>
      <c r="AC114" s="47"/>
      <c r="AD114" s="48"/>
      <c r="AE114" s="48"/>
      <c r="AF114" s="47"/>
      <c r="AG114" s="49"/>
      <c r="AH114" s="47"/>
      <c r="AI114" s="47"/>
      <c r="AJ114" s="48"/>
      <c r="AK114" s="48"/>
      <c r="AL114" s="47"/>
      <c r="AM114" s="47"/>
      <c r="AN114" s="47"/>
      <c r="AO114" s="47"/>
      <c r="AP114" s="47"/>
      <c r="AQ114" s="47"/>
      <c r="AR114" s="47"/>
      <c r="AS114" s="47"/>
      <c r="AT114" s="47"/>
      <c r="AX114" s="50"/>
    </row>
    <row r="115" spans="1:50" ht="12.75" customHeight="1" x14ac:dyDescent="0.2">
      <c r="A115" s="59"/>
      <c r="B115" s="60"/>
      <c r="C115" s="61"/>
      <c r="D115" s="62"/>
      <c r="E115" s="288"/>
      <c r="F115" s="276"/>
      <c r="G115" s="47"/>
      <c r="H115" s="47"/>
      <c r="I115" s="47"/>
      <c r="J115" s="47"/>
      <c r="K115" s="47"/>
      <c r="L115" s="47"/>
      <c r="M115" s="288"/>
      <c r="N115" s="47"/>
      <c r="O115" s="276"/>
      <c r="P115" s="47"/>
      <c r="Q115" s="47"/>
      <c r="R115" s="276"/>
      <c r="S115" s="276"/>
      <c r="T115" s="47"/>
      <c r="U115" s="47"/>
      <c r="V115" s="47"/>
      <c r="W115" s="47"/>
      <c r="X115" s="47"/>
      <c r="Y115" s="47"/>
      <c r="Z115" s="47"/>
      <c r="AA115" s="48"/>
      <c r="AB115" s="47"/>
      <c r="AC115" s="47"/>
      <c r="AD115" s="48"/>
      <c r="AE115" s="48"/>
      <c r="AF115" s="47"/>
      <c r="AG115" s="49"/>
      <c r="AH115" s="47"/>
      <c r="AI115" s="47"/>
      <c r="AJ115" s="48"/>
      <c r="AK115" s="48"/>
      <c r="AL115" s="47"/>
      <c r="AM115" s="47"/>
      <c r="AN115" s="47"/>
      <c r="AO115" s="47"/>
      <c r="AP115" s="47"/>
      <c r="AQ115" s="47"/>
      <c r="AR115" s="47"/>
      <c r="AS115" s="47"/>
      <c r="AT115" s="47"/>
      <c r="AX115" s="50"/>
    </row>
    <row r="116" spans="1:50" ht="12.75" customHeight="1" x14ac:dyDescent="0.2">
      <c r="A116" s="59"/>
      <c r="B116" s="60"/>
      <c r="C116" s="61"/>
      <c r="D116" s="62"/>
      <c r="E116" s="288"/>
      <c r="F116" s="276"/>
      <c r="G116" s="47"/>
      <c r="H116" s="47"/>
      <c r="I116" s="47"/>
      <c r="J116" s="47"/>
      <c r="K116" s="47"/>
      <c r="L116" s="47"/>
      <c r="M116" s="288"/>
      <c r="N116" s="47"/>
      <c r="O116" s="276"/>
      <c r="P116" s="47"/>
      <c r="Q116" s="47"/>
      <c r="R116" s="276"/>
      <c r="S116" s="276"/>
      <c r="T116" s="47"/>
      <c r="U116" s="47"/>
      <c r="V116" s="47"/>
      <c r="W116" s="47"/>
      <c r="X116" s="47"/>
      <c r="Y116" s="47"/>
      <c r="Z116" s="47"/>
      <c r="AA116" s="48"/>
      <c r="AB116" s="47"/>
      <c r="AC116" s="47"/>
      <c r="AD116" s="48"/>
      <c r="AE116" s="48"/>
      <c r="AF116" s="47"/>
      <c r="AG116" s="49"/>
      <c r="AH116" s="47"/>
      <c r="AI116" s="47"/>
      <c r="AJ116" s="48"/>
      <c r="AK116" s="48"/>
      <c r="AL116" s="47"/>
      <c r="AM116" s="47"/>
      <c r="AN116" s="47"/>
      <c r="AO116" s="47"/>
      <c r="AP116" s="47"/>
      <c r="AQ116" s="47"/>
      <c r="AR116" s="47"/>
      <c r="AS116" s="47"/>
      <c r="AT116" s="47"/>
      <c r="AX116" s="50"/>
    </row>
    <row r="117" spans="1:50" ht="12.75" customHeight="1" x14ac:dyDescent="0.2">
      <c r="A117" s="59"/>
      <c r="B117" s="60"/>
      <c r="C117" s="61"/>
      <c r="D117" s="62"/>
      <c r="E117" s="288"/>
      <c r="F117" s="276"/>
      <c r="G117" s="47"/>
      <c r="H117" s="47"/>
      <c r="I117" s="47"/>
      <c r="J117" s="47"/>
      <c r="K117" s="47"/>
      <c r="L117" s="47"/>
      <c r="M117" s="288"/>
      <c r="N117" s="47"/>
      <c r="O117" s="276"/>
      <c r="P117" s="47"/>
      <c r="Q117" s="47"/>
      <c r="R117" s="276"/>
      <c r="S117" s="276"/>
      <c r="T117" s="47"/>
      <c r="U117" s="47"/>
      <c r="V117" s="47"/>
      <c r="W117" s="47"/>
      <c r="X117" s="47"/>
      <c r="Y117" s="47"/>
      <c r="Z117" s="47"/>
      <c r="AA117" s="48"/>
      <c r="AB117" s="47"/>
      <c r="AC117" s="47"/>
      <c r="AD117" s="48"/>
      <c r="AE117" s="48"/>
      <c r="AF117" s="47"/>
      <c r="AG117" s="49"/>
      <c r="AH117" s="47"/>
      <c r="AI117" s="47"/>
      <c r="AJ117" s="48"/>
      <c r="AK117" s="48"/>
      <c r="AL117" s="47"/>
      <c r="AM117" s="47"/>
      <c r="AN117" s="47"/>
      <c r="AO117" s="47"/>
      <c r="AP117" s="47"/>
      <c r="AQ117" s="47"/>
      <c r="AR117" s="47"/>
      <c r="AS117" s="47"/>
      <c r="AT117" s="47"/>
      <c r="AX117" s="50"/>
    </row>
    <row r="118" spans="1:50" ht="12.75" customHeight="1" x14ac:dyDescent="0.2">
      <c r="A118" s="59"/>
      <c r="B118" s="60"/>
      <c r="C118" s="61"/>
      <c r="D118" s="62"/>
      <c r="E118" s="288"/>
      <c r="F118" s="276"/>
      <c r="G118" s="47"/>
      <c r="H118" s="47"/>
      <c r="I118" s="47"/>
      <c r="J118" s="47"/>
      <c r="K118" s="47"/>
      <c r="L118" s="47"/>
      <c r="M118" s="288"/>
      <c r="N118" s="47"/>
      <c r="O118" s="276"/>
      <c r="P118" s="47"/>
      <c r="Q118" s="47"/>
      <c r="R118" s="276"/>
      <c r="S118" s="276"/>
      <c r="T118" s="47"/>
      <c r="U118" s="47"/>
      <c r="V118" s="47"/>
      <c r="W118" s="47"/>
      <c r="X118" s="47"/>
      <c r="Y118" s="47"/>
      <c r="Z118" s="47"/>
      <c r="AA118" s="48"/>
      <c r="AB118" s="47"/>
      <c r="AC118" s="47"/>
      <c r="AD118" s="48"/>
      <c r="AE118" s="48"/>
      <c r="AF118" s="47"/>
      <c r="AG118" s="49"/>
      <c r="AH118" s="47"/>
      <c r="AI118" s="47"/>
      <c r="AJ118" s="48"/>
      <c r="AK118" s="48"/>
      <c r="AL118" s="47"/>
      <c r="AM118" s="47"/>
      <c r="AN118" s="47"/>
      <c r="AO118" s="47"/>
      <c r="AP118" s="47"/>
      <c r="AQ118" s="47"/>
      <c r="AR118" s="47"/>
      <c r="AS118" s="47"/>
      <c r="AT118" s="47"/>
      <c r="AX118" s="50"/>
    </row>
    <row r="119" spans="1:50" ht="12.75" customHeight="1" x14ac:dyDescent="0.2">
      <c r="A119" s="59"/>
      <c r="B119" s="60"/>
      <c r="C119" s="61"/>
      <c r="D119" s="62"/>
      <c r="E119" s="288"/>
      <c r="F119" s="276"/>
      <c r="G119" s="47"/>
      <c r="H119" s="47"/>
      <c r="I119" s="47"/>
      <c r="J119" s="47"/>
      <c r="K119" s="47"/>
      <c r="L119" s="47"/>
      <c r="M119" s="288"/>
      <c r="N119" s="47"/>
      <c r="O119" s="276"/>
      <c r="P119" s="47"/>
      <c r="Q119" s="47"/>
      <c r="R119" s="276"/>
      <c r="S119" s="276"/>
      <c r="T119" s="47"/>
      <c r="U119" s="47"/>
      <c r="V119" s="47"/>
      <c r="W119" s="47"/>
      <c r="X119" s="47"/>
      <c r="Y119" s="47"/>
      <c r="Z119" s="47"/>
      <c r="AA119" s="48"/>
      <c r="AB119" s="47"/>
      <c r="AC119" s="47"/>
      <c r="AD119" s="48"/>
      <c r="AE119" s="48"/>
      <c r="AF119" s="47"/>
      <c r="AG119" s="49"/>
      <c r="AH119" s="47"/>
      <c r="AI119" s="47"/>
      <c r="AJ119" s="48"/>
      <c r="AK119" s="48"/>
      <c r="AL119" s="47"/>
      <c r="AM119" s="47"/>
      <c r="AN119" s="47"/>
      <c r="AO119" s="47"/>
      <c r="AP119" s="47"/>
      <c r="AQ119" s="47"/>
      <c r="AR119" s="47"/>
      <c r="AS119" s="47"/>
      <c r="AT119" s="47"/>
      <c r="AX119" s="50"/>
    </row>
    <row r="120" spans="1:50" ht="12.75" customHeight="1" x14ac:dyDescent="0.2">
      <c r="A120" s="59"/>
      <c r="B120" s="60"/>
      <c r="C120" s="61"/>
      <c r="D120" s="62"/>
      <c r="E120" s="288"/>
      <c r="F120" s="276"/>
      <c r="G120" s="47"/>
      <c r="H120" s="47"/>
      <c r="I120" s="47"/>
      <c r="J120" s="47"/>
      <c r="K120" s="47"/>
      <c r="L120" s="47"/>
      <c r="M120" s="288"/>
      <c r="N120" s="47"/>
      <c r="O120" s="276"/>
      <c r="P120" s="47"/>
      <c r="Q120" s="47"/>
      <c r="R120" s="276"/>
      <c r="S120" s="276"/>
      <c r="T120" s="47"/>
      <c r="U120" s="47"/>
      <c r="V120" s="47"/>
      <c r="W120" s="47"/>
      <c r="X120" s="47"/>
      <c r="Y120" s="47"/>
      <c r="Z120" s="47"/>
      <c r="AA120" s="48"/>
      <c r="AB120" s="47"/>
      <c r="AC120" s="47"/>
      <c r="AD120" s="48"/>
      <c r="AE120" s="48"/>
      <c r="AF120" s="47"/>
      <c r="AG120" s="49"/>
      <c r="AH120" s="47"/>
      <c r="AI120" s="47"/>
      <c r="AJ120" s="48"/>
      <c r="AK120" s="48"/>
      <c r="AL120" s="47"/>
      <c r="AM120" s="47"/>
      <c r="AN120" s="47"/>
      <c r="AO120" s="47"/>
      <c r="AP120" s="47"/>
      <c r="AQ120" s="47"/>
      <c r="AR120" s="47"/>
      <c r="AS120" s="47"/>
      <c r="AT120" s="47"/>
      <c r="AX120" s="50"/>
    </row>
    <row r="121" spans="1:50" ht="12.75" customHeight="1" x14ac:dyDescent="0.2">
      <c r="A121" s="59"/>
      <c r="B121" s="60"/>
      <c r="C121" s="61"/>
      <c r="D121" s="62"/>
      <c r="E121" s="288"/>
      <c r="F121" s="276"/>
      <c r="G121" s="47"/>
      <c r="H121" s="47"/>
      <c r="I121" s="47"/>
      <c r="J121" s="47"/>
      <c r="K121" s="47"/>
      <c r="L121" s="47"/>
      <c r="M121" s="288"/>
      <c r="N121" s="47"/>
      <c r="O121" s="276"/>
      <c r="P121" s="47"/>
      <c r="Q121" s="47"/>
      <c r="R121" s="276"/>
      <c r="S121" s="276"/>
      <c r="T121" s="47"/>
      <c r="U121" s="47"/>
      <c r="V121" s="47"/>
      <c r="W121" s="47"/>
      <c r="X121" s="47"/>
      <c r="Y121" s="47"/>
      <c r="Z121" s="47"/>
      <c r="AA121" s="48"/>
      <c r="AB121" s="47"/>
      <c r="AC121" s="47"/>
      <c r="AD121" s="48"/>
      <c r="AE121" s="48"/>
      <c r="AF121" s="47"/>
      <c r="AG121" s="49"/>
      <c r="AH121" s="47"/>
      <c r="AI121" s="47"/>
      <c r="AJ121" s="48"/>
      <c r="AK121" s="48"/>
      <c r="AL121" s="47"/>
      <c r="AM121" s="47"/>
      <c r="AN121" s="47"/>
      <c r="AO121" s="47"/>
      <c r="AP121" s="47"/>
      <c r="AQ121" s="47"/>
      <c r="AR121" s="47"/>
      <c r="AS121" s="47"/>
      <c r="AT121" s="47"/>
      <c r="AX121" s="50"/>
    </row>
    <row r="122" spans="1:50" ht="12.75" customHeight="1" x14ac:dyDescent="0.2">
      <c r="A122" s="59"/>
      <c r="B122" s="60"/>
      <c r="C122" s="61"/>
      <c r="D122" s="62"/>
      <c r="E122" s="288"/>
      <c r="F122" s="276"/>
      <c r="G122" s="47"/>
      <c r="H122" s="47"/>
      <c r="I122" s="47"/>
      <c r="J122" s="47"/>
      <c r="K122" s="47"/>
      <c r="L122" s="47"/>
      <c r="M122" s="288"/>
      <c r="N122" s="47"/>
      <c r="O122" s="276"/>
      <c r="P122" s="47"/>
      <c r="Q122" s="47"/>
      <c r="R122" s="276"/>
      <c r="S122" s="276"/>
      <c r="T122" s="47"/>
      <c r="U122" s="47"/>
      <c r="V122" s="47"/>
      <c r="W122" s="47"/>
      <c r="X122" s="47"/>
      <c r="Y122" s="47"/>
      <c r="Z122" s="47"/>
      <c r="AA122" s="48"/>
      <c r="AB122" s="47"/>
      <c r="AC122" s="47"/>
      <c r="AD122" s="48"/>
      <c r="AE122" s="48"/>
      <c r="AF122" s="47"/>
      <c r="AG122" s="49"/>
      <c r="AH122" s="47"/>
      <c r="AI122" s="47"/>
      <c r="AJ122" s="48"/>
      <c r="AK122" s="48"/>
      <c r="AL122" s="47"/>
      <c r="AM122" s="47"/>
      <c r="AN122" s="47"/>
      <c r="AO122" s="47"/>
      <c r="AP122" s="47"/>
      <c r="AQ122" s="47"/>
      <c r="AR122" s="47"/>
      <c r="AS122" s="47"/>
      <c r="AT122" s="47"/>
      <c r="AX122" s="50"/>
    </row>
    <row r="123" spans="1:50" ht="12.75" customHeight="1" x14ac:dyDescent="0.2">
      <c r="A123" s="59"/>
      <c r="B123" s="60"/>
      <c r="C123" s="61"/>
      <c r="D123" s="62"/>
      <c r="E123" s="288"/>
      <c r="F123" s="276"/>
      <c r="G123" s="47"/>
      <c r="H123" s="47"/>
      <c r="I123" s="47"/>
      <c r="J123" s="47"/>
      <c r="K123" s="47"/>
      <c r="L123" s="47"/>
      <c r="M123" s="288"/>
      <c r="N123" s="47"/>
      <c r="O123" s="276"/>
      <c r="P123" s="47"/>
      <c r="Q123" s="47"/>
      <c r="R123" s="276"/>
      <c r="S123" s="276"/>
      <c r="T123" s="47"/>
      <c r="U123" s="47"/>
      <c r="V123" s="47"/>
      <c r="W123" s="47"/>
      <c r="X123" s="47"/>
      <c r="Y123" s="47"/>
      <c r="Z123" s="47"/>
      <c r="AA123" s="48"/>
      <c r="AB123" s="47"/>
      <c r="AC123" s="47"/>
      <c r="AD123" s="48"/>
      <c r="AE123" s="48"/>
      <c r="AF123" s="47"/>
      <c r="AG123" s="49"/>
      <c r="AH123" s="47"/>
      <c r="AI123" s="47"/>
      <c r="AJ123" s="48"/>
      <c r="AK123" s="48"/>
      <c r="AL123" s="47"/>
      <c r="AM123" s="47"/>
      <c r="AN123" s="47"/>
      <c r="AO123" s="47"/>
      <c r="AP123" s="47"/>
      <c r="AQ123" s="47"/>
      <c r="AR123" s="47"/>
      <c r="AS123" s="47"/>
      <c r="AT123" s="47"/>
      <c r="AX123" s="50"/>
    </row>
    <row r="124" spans="1:50" ht="12.75" customHeight="1" x14ac:dyDescent="0.2">
      <c r="A124" s="59"/>
      <c r="B124" s="60"/>
      <c r="C124" s="61"/>
      <c r="D124" s="62"/>
      <c r="E124" s="288"/>
      <c r="F124" s="276"/>
      <c r="G124" s="47"/>
      <c r="H124" s="47"/>
      <c r="I124" s="47"/>
      <c r="J124" s="47"/>
      <c r="K124" s="47"/>
      <c r="L124" s="47"/>
      <c r="M124" s="288"/>
      <c r="N124" s="47"/>
      <c r="O124" s="276"/>
      <c r="P124" s="47"/>
      <c r="Q124" s="47"/>
      <c r="R124" s="276"/>
      <c r="S124" s="276"/>
      <c r="T124" s="47"/>
      <c r="U124" s="47"/>
      <c r="V124" s="47"/>
      <c r="W124" s="47"/>
      <c r="X124" s="47"/>
      <c r="Y124" s="47"/>
      <c r="Z124" s="47"/>
      <c r="AA124" s="48"/>
      <c r="AB124" s="47"/>
      <c r="AC124" s="47"/>
      <c r="AD124" s="48"/>
      <c r="AE124" s="48"/>
      <c r="AF124" s="47"/>
      <c r="AG124" s="49"/>
      <c r="AH124" s="47"/>
      <c r="AI124" s="47"/>
      <c r="AJ124" s="48"/>
      <c r="AK124" s="48"/>
      <c r="AL124" s="47"/>
      <c r="AM124" s="47"/>
      <c r="AN124" s="47"/>
      <c r="AO124" s="47"/>
      <c r="AP124" s="47"/>
      <c r="AQ124" s="47"/>
      <c r="AR124" s="47"/>
      <c r="AS124" s="47"/>
      <c r="AT124" s="47"/>
      <c r="AX124" s="50"/>
    </row>
    <row r="125" spans="1:50" ht="12.75" customHeight="1" x14ac:dyDescent="0.2">
      <c r="A125" s="59"/>
      <c r="B125" s="60"/>
      <c r="C125" s="61"/>
      <c r="D125" s="62"/>
      <c r="E125" s="288"/>
      <c r="F125" s="276"/>
      <c r="G125" s="47"/>
      <c r="H125" s="47"/>
      <c r="I125" s="47"/>
      <c r="J125" s="47"/>
      <c r="K125" s="47"/>
      <c r="L125" s="47"/>
      <c r="M125" s="288"/>
      <c r="N125" s="47"/>
      <c r="O125" s="276"/>
      <c r="P125" s="47"/>
      <c r="Q125" s="47"/>
      <c r="R125" s="276"/>
      <c r="S125" s="276"/>
      <c r="T125" s="47"/>
      <c r="U125" s="47"/>
      <c r="V125" s="47"/>
      <c r="W125" s="47"/>
      <c r="X125" s="47"/>
      <c r="Y125" s="47"/>
      <c r="Z125" s="47"/>
      <c r="AA125" s="48"/>
      <c r="AB125" s="47"/>
      <c r="AC125" s="47"/>
      <c r="AD125" s="48"/>
      <c r="AE125" s="48"/>
      <c r="AF125" s="47"/>
      <c r="AG125" s="49"/>
      <c r="AH125" s="47"/>
      <c r="AI125" s="47"/>
      <c r="AJ125" s="48"/>
      <c r="AK125" s="48"/>
      <c r="AL125" s="47"/>
      <c r="AM125" s="47"/>
      <c r="AN125" s="47"/>
      <c r="AO125" s="47"/>
      <c r="AP125" s="47"/>
      <c r="AQ125" s="47"/>
      <c r="AR125" s="47"/>
      <c r="AS125" s="47"/>
      <c r="AT125" s="47"/>
      <c r="AX125" s="50"/>
    </row>
    <row r="126" spans="1:50" ht="12.75" customHeight="1" x14ac:dyDescent="0.2">
      <c r="A126" s="59"/>
      <c r="B126" s="60"/>
      <c r="C126" s="61"/>
      <c r="D126" s="62"/>
      <c r="E126" s="288"/>
      <c r="F126" s="276"/>
      <c r="G126" s="47"/>
      <c r="H126" s="47"/>
      <c r="I126" s="47"/>
      <c r="J126" s="47"/>
      <c r="K126" s="47"/>
      <c r="L126" s="47"/>
      <c r="M126" s="288"/>
      <c r="N126" s="47"/>
      <c r="O126" s="276"/>
      <c r="P126" s="47"/>
      <c r="Q126" s="47"/>
      <c r="R126" s="276"/>
      <c r="S126" s="276"/>
      <c r="T126" s="47"/>
      <c r="U126" s="47"/>
      <c r="V126" s="47"/>
      <c r="W126" s="47"/>
      <c r="X126" s="47"/>
      <c r="Y126" s="47"/>
      <c r="Z126" s="47"/>
      <c r="AA126" s="48"/>
      <c r="AB126" s="47"/>
      <c r="AC126" s="47"/>
      <c r="AD126" s="48"/>
      <c r="AE126" s="48"/>
      <c r="AF126" s="47"/>
      <c r="AG126" s="49"/>
      <c r="AH126" s="47"/>
      <c r="AI126" s="47"/>
      <c r="AJ126" s="48"/>
      <c r="AK126" s="48"/>
      <c r="AL126" s="47"/>
      <c r="AM126" s="47"/>
      <c r="AN126" s="47"/>
      <c r="AO126" s="47"/>
      <c r="AP126" s="47"/>
      <c r="AQ126" s="47"/>
      <c r="AR126" s="47"/>
      <c r="AS126" s="47"/>
      <c r="AT126" s="47"/>
      <c r="AX126" s="50"/>
    </row>
    <row r="127" spans="1:50" ht="12.75" customHeight="1" x14ac:dyDescent="0.2">
      <c r="A127" s="59"/>
      <c r="B127" s="60"/>
      <c r="C127" s="61"/>
      <c r="D127" s="62"/>
      <c r="E127" s="288"/>
      <c r="F127" s="276"/>
      <c r="G127" s="47"/>
      <c r="H127" s="47"/>
      <c r="I127" s="47"/>
      <c r="J127" s="47"/>
      <c r="K127" s="47"/>
      <c r="L127" s="47"/>
      <c r="M127" s="288"/>
      <c r="N127" s="47"/>
      <c r="O127" s="276"/>
      <c r="P127" s="47"/>
      <c r="Q127" s="47"/>
      <c r="R127" s="276"/>
      <c r="S127" s="276"/>
      <c r="T127" s="47"/>
      <c r="U127" s="47"/>
      <c r="V127" s="47"/>
      <c r="W127" s="47"/>
      <c r="X127" s="47"/>
      <c r="Y127" s="47"/>
      <c r="Z127" s="47"/>
      <c r="AA127" s="48"/>
      <c r="AB127" s="47"/>
      <c r="AC127" s="47"/>
      <c r="AD127" s="48"/>
      <c r="AE127" s="48"/>
      <c r="AF127" s="47"/>
      <c r="AG127" s="49"/>
      <c r="AH127" s="47"/>
      <c r="AI127" s="47"/>
      <c r="AJ127" s="48"/>
      <c r="AK127" s="48"/>
      <c r="AL127" s="47"/>
      <c r="AM127" s="47"/>
      <c r="AN127" s="47"/>
      <c r="AO127" s="47"/>
      <c r="AP127" s="47"/>
      <c r="AQ127" s="47"/>
      <c r="AR127" s="47"/>
      <c r="AS127" s="47"/>
      <c r="AT127" s="47"/>
      <c r="AX127" s="50"/>
    </row>
    <row r="128" spans="1:50" ht="12.75" customHeight="1" x14ac:dyDescent="0.2">
      <c r="A128" s="59"/>
      <c r="B128" s="60"/>
      <c r="C128" s="61"/>
      <c r="D128" s="62"/>
      <c r="E128" s="288"/>
      <c r="F128" s="276"/>
      <c r="G128" s="47"/>
      <c r="H128" s="47"/>
      <c r="I128" s="47"/>
      <c r="J128" s="47"/>
      <c r="K128" s="47"/>
      <c r="L128" s="47"/>
      <c r="M128" s="288"/>
      <c r="N128" s="47"/>
      <c r="O128" s="276"/>
      <c r="P128" s="47"/>
      <c r="Q128" s="47"/>
      <c r="R128" s="276"/>
      <c r="S128" s="276"/>
      <c r="T128" s="47"/>
      <c r="U128" s="47"/>
      <c r="V128" s="47"/>
      <c r="W128" s="47"/>
      <c r="X128" s="47"/>
      <c r="Y128" s="47"/>
      <c r="Z128" s="47"/>
      <c r="AA128" s="48"/>
      <c r="AB128" s="47"/>
      <c r="AC128" s="47"/>
      <c r="AD128" s="48"/>
      <c r="AE128" s="48"/>
      <c r="AF128" s="47"/>
      <c r="AG128" s="49"/>
      <c r="AH128" s="47"/>
      <c r="AI128" s="47"/>
      <c r="AJ128" s="48"/>
      <c r="AK128" s="48"/>
      <c r="AL128" s="47"/>
      <c r="AM128" s="47"/>
      <c r="AN128" s="47"/>
      <c r="AO128" s="47"/>
      <c r="AP128" s="47"/>
      <c r="AQ128" s="47"/>
      <c r="AR128" s="47"/>
      <c r="AS128" s="47"/>
      <c r="AT128" s="47"/>
      <c r="AX128" s="50"/>
    </row>
    <row r="129" spans="1:50" ht="12.75" customHeight="1" x14ac:dyDescent="0.2">
      <c r="A129" s="59"/>
      <c r="B129" s="60"/>
      <c r="C129" s="61"/>
      <c r="D129" s="62"/>
      <c r="E129" s="288"/>
      <c r="F129" s="276"/>
      <c r="G129" s="47"/>
      <c r="H129" s="47"/>
      <c r="I129" s="47"/>
      <c r="J129" s="47"/>
      <c r="K129" s="47"/>
      <c r="L129" s="47"/>
      <c r="M129" s="288"/>
      <c r="N129" s="47"/>
      <c r="O129" s="276"/>
      <c r="P129" s="47"/>
      <c r="Q129" s="47"/>
      <c r="R129" s="276"/>
      <c r="S129" s="276"/>
      <c r="T129" s="47"/>
      <c r="U129" s="47"/>
      <c r="V129" s="47"/>
      <c r="W129" s="47"/>
      <c r="X129" s="47"/>
      <c r="Y129" s="47"/>
      <c r="Z129" s="47"/>
      <c r="AA129" s="48"/>
      <c r="AB129" s="47"/>
      <c r="AC129" s="47"/>
      <c r="AD129" s="48"/>
      <c r="AE129" s="48"/>
      <c r="AF129" s="47"/>
      <c r="AG129" s="49"/>
      <c r="AH129" s="47"/>
      <c r="AI129" s="47"/>
      <c r="AJ129" s="48"/>
      <c r="AK129" s="48"/>
      <c r="AL129" s="47"/>
      <c r="AM129" s="47"/>
      <c r="AN129" s="47"/>
      <c r="AO129" s="47"/>
      <c r="AP129" s="47"/>
      <c r="AQ129" s="47"/>
      <c r="AR129" s="47"/>
      <c r="AS129" s="47"/>
      <c r="AT129" s="47"/>
      <c r="AX129" s="50"/>
    </row>
    <row r="130" spans="1:50" ht="12.75" customHeight="1" x14ac:dyDescent="0.2">
      <c r="A130" s="59"/>
      <c r="B130" s="60"/>
      <c r="C130" s="61"/>
      <c r="D130" s="62"/>
      <c r="E130" s="288"/>
      <c r="F130" s="276"/>
      <c r="G130" s="47"/>
      <c r="H130" s="47"/>
      <c r="I130" s="47"/>
      <c r="J130" s="47"/>
      <c r="K130" s="47"/>
      <c r="L130" s="47"/>
      <c r="M130" s="288"/>
      <c r="N130" s="47"/>
      <c r="O130" s="276"/>
      <c r="P130" s="47"/>
      <c r="Q130" s="47"/>
      <c r="R130" s="276"/>
      <c r="S130" s="276"/>
      <c r="T130" s="47"/>
      <c r="U130" s="47"/>
      <c r="V130" s="47"/>
      <c r="W130" s="47"/>
      <c r="X130" s="47"/>
      <c r="Y130" s="47"/>
      <c r="Z130" s="47"/>
      <c r="AA130" s="48"/>
      <c r="AB130" s="47"/>
      <c r="AC130" s="47"/>
      <c r="AD130" s="48"/>
      <c r="AE130" s="48"/>
      <c r="AF130" s="47"/>
      <c r="AG130" s="49"/>
      <c r="AH130" s="47"/>
      <c r="AI130" s="47"/>
      <c r="AJ130" s="48"/>
      <c r="AK130" s="48"/>
      <c r="AL130" s="47"/>
      <c r="AM130" s="47"/>
      <c r="AN130" s="47"/>
      <c r="AO130" s="47"/>
      <c r="AP130" s="47"/>
      <c r="AQ130" s="47"/>
      <c r="AR130" s="47"/>
      <c r="AS130" s="47"/>
      <c r="AT130" s="47"/>
      <c r="AX130" s="50"/>
    </row>
    <row r="131" spans="1:50" ht="12.75" customHeight="1" x14ac:dyDescent="0.2">
      <c r="A131" s="59"/>
      <c r="B131" s="60"/>
      <c r="C131" s="61"/>
      <c r="D131" s="62"/>
      <c r="E131" s="288"/>
      <c r="F131" s="276"/>
      <c r="G131" s="47"/>
      <c r="H131" s="47"/>
      <c r="I131" s="47"/>
      <c r="J131" s="47"/>
      <c r="K131" s="47"/>
      <c r="L131" s="47"/>
      <c r="M131" s="288"/>
      <c r="N131" s="47"/>
      <c r="O131" s="276"/>
      <c r="P131" s="47"/>
      <c r="Q131" s="47"/>
      <c r="R131" s="276"/>
      <c r="S131" s="276"/>
      <c r="T131" s="47"/>
      <c r="U131" s="47"/>
      <c r="V131" s="47"/>
      <c r="W131" s="47"/>
      <c r="X131" s="47"/>
      <c r="Y131" s="47"/>
      <c r="Z131" s="47"/>
      <c r="AA131" s="48"/>
      <c r="AB131" s="47"/>
      <c r="AC131" s="47"/>
      <c r="AD131" s="48"/>
      <c r="AE131" s="48"/>
      <c r="AF131" s="47"/>
      <c r="AG131" s="49"/>
      <c r="AH131" s="47"/>
      <c r="AI131" s="47"/>
      <c r="AJ131" s="48"/>
      <c r="AK131" s="48"/>
      <c r="AL131" s="47"/>
      <c r="AM131" s="47"/>
      <c r="AN131" s="47"/>
      <c r="AO131" s="47"/>
      <c r="AP131" s="47"/>
      <c r="AQ131" s="47"/>
      <c r="AR131" s="47"/>
      <c r="AS131" s="47"/>
      <c r="AT131" s="47"/>
      <c r="AX131" s="50"/>
    </row>
    <row r="132" spans="1:50" ht="12.75" customHeight="1" x14ac:dyDescent="0.2">
      <c r="A132" s="59"/>
      <c r="B132" s="60"/>
      <c r="C132" s="61"/>
      <c r="D132" s="62"/>
      <c r="E132" s="288"/>
      <c r="F132" s="276"/>
      <c r="G132" s="47"/>
      <c r="H132" s="47"/>
      <c r="I132" s="47"/>
      <c r="J132" s="47"/>
      <c r="K132" s="47"/>
      <c r="L132" s="47"/>
      <c r="M132" s="288"/>
      <c r="N132" s="47"/>
      <c r="O132" s="276"/>
      <c r="P132" s="47"/>
      <c r="Q132" s="47"/>
      <c r="R132" s="276"/>
      <c r="S132" s="276"/>
      <c r="T132" s="47"/>
      <c r="U132" s="47"/>
      <c r="V132" s="47"/>
      <c r="W132" s="47"/>
      <c r="X132" s="47"/>
      <c r="Y132" s="47"/>
      <c r="Z132" s="47"/>
      <c r="AA132" s="48"/>
      <c r="AB132" s="47"/>
      <c r="AC132" s="47"/>
      <c r="AD132" s="48"/>
      <c r="AE132" s="48"/>
      <c r="AF132" s="47"/>
      <c r="AG132" s="49"/>
      <c r="AH132" s="47"/>
      <c r="AI132" s="47"/>
      <c r="AJ132" s="48"/>
      <c r="AK132" s="48"/>
      <c r="AL132" s="47"/>
      <c r="AM132" s="47"/>
      <c r="AN132" s="47"/>
      <c r="AO132" s="47"/>
      <c r="AP132" s="47"/>
      <c r="AQ132" s="47"/>
      <c r="AR132" s="47"/>
      <c r="AS132" s="47"/>
      <c r="AT132" s="47"/>
      <c r="AX132" s="50"/>
    </row>
    <row r="133" spans="1:50" ht="12.75" customHeight="1" x14ac:dyDescent="0.2">
      <c r="A133" s="59"/>
      <c r="B133" s="60"/>
      <c r="C133" s="61"/>
      <c r="D133" s="62"/>
      <c r="E133" s="288"/>
      <c r="F133" s="276"/>
      <c r="G133" s="47"/>
      <c r="H133" s="47"/>
      <c r="I133" s="47"/>
      <c r="J133" s="47"/>
      <c r="K133" s="47"/>
      <c r="L133" s="47"/>
      <c r="M133" s="288"/>
      <c r="N133" s="47"/>
      <c r="O133" s="276"/>
      <c r="P133" s="47"/>
      <c r="Q133" s="47"/>
      <c r="R133" s="276"/>
      <c r="S133" s="276"/>
      <c r="T133" s="47"/>
      <c r="U133" s="47"/>
      <c r="V133" s="47"/>
      <c r="W133" s="47"/>
      <c r="X133" s="47"/>
      <c r="Y133" s="47"/>
      <c r="Z133" s="47"/>
      <c r="AA133" s="48"/>
      <c r="AB133" s="47"/>
      <c r="AC133" s="47"/>
      <c r="AD133" s="48"/>
      <c r="AE133" s="48"/>
      <c r="AF133" s="47"/>
      <c r="AG133" s="49"/>
      <c r="AH133" s="47"/>
      <c r="AI133" s="47"/>
      <c r="AJ133" s="48"/>
      <c r="AK133" s="48"/>
      <c r="AL133" s="47"/>
      <c r="AM133" s="47"/>
      <c r="AN133" s="47"/>
      <c r="AO133" s="47"/>
      <c r="AP133" s="47"/>
      <c r="AQ133" s="47"/>
      <c r="AR133" s="47"/>
      <c r="AS133" s="47"/>
      <c r="AT133" s="47"/>
      <c r="AX133" s="50"/>
    </row>
    <row r="134" spans="1:50" ht="12.75" customHeight="1" x14ac:dyDescent="0.2">
      <c r="A134" s="59"/>
      <c r="B134" s="60"/>
      <c r="C134" s="61"/>
      <c r="D134" s="62"/>
      <c r="E134" s="288"/>
      <c r="F134" s="276"/>
      <c r="G134" s="47"/>
      <c r="H134" s="47"/>
      <c r="I134" s="47"/>
      <c r="J134" s="47"/>
      <c r="K134" s="47"/>
      <c r="L134" s="47"/>
      <c r="M134" s="288"/>
      <c r="N134" s="47"/>
      <c r="O134" s="276"/>
      <c r="P134" s="47"/>
      <c r="Q134" s="47"/>
      <c r="R134" s="276"/>
      <c r="S134" s="276"/>
      <c r="T134" s="47"/>
      <c r="U134" s="47"/>
      <c r="V134" s="47"/>
      <c r="W134" s="47"/>
      <c r="X134" s="47"/>
      <c r="Y134" s="47"/>
      <c r="Z134" s="47"/>
      <c r="AA134" s="48"/>
      <c r="AB134" s="47"/>
      <c r="AC134" s="47"/>
      <c r="AD134" s="48"/>
      <c r="AE134" s="48"/>
      <c r="AF134" s="47"/>
      <c r="AG134" s="49"/>
      <c r="AH134" s="47"/>
      <c r="AI134" s="47"/>
      <c r="AJ134" s="48"/>
      <c r="AK134" s="48"/>
      <c r="AL134" s="47"/>
      <c r="AM134" s="47"/>
      <c r="AN134" s="47"/>
      <c r="AO134" s="47"/>
      <c r="AP134" s="47"/>
      <c r="AQ134" s="47"/>
      <c r="AR134" s="47"/>
      <c r="AS134" s="47"/>
      <c r="AT134" s="47"/>
      <c r="AX134" s="50"/>
    </row>
    <row r="135" spans="1:50" ht="12.75" customHeight="1" x14ac:dyDescent="0.2">
      <c r="A135" s="59"/>
      <c r="B135" s="60"/>
      <c r="C135" s="61"/>
      <c r="D135" s="62"/>
      <c r="E135" s="288"/>
      <c r="F135" s="276"/>
      <c r="G135" s="47"/>
      <c r="H135" s="47"/>
      <c r="I135" s="47"/>
      <c r="J135" s="47"/>
      <c r="K135" s="47"/>
      <c r="L135" s="47"/>
      <c r="M135" s="288"/>
      <c r="N135" s="47"/>
      <c r="O135" s="276"/>
      <c r="P135" s="47"/>
      <c r="Q135" s="47"/>
      <c r="R135" s="276"/>
      <c r="S135" s="276"/>
      <c r="T135" s="47"/>
      <c r="U135" s="47"/>
      <c r="V135" s="47"/>
      <c r="W135" s="47"/>
      <c r="X135" s="47"/>
      <c r="Y135" s="47"/>
      <c r="Z135" s="47"/>
      <c r="AA135" s="48"/>
      <c r="AB135" s="47"/>
      <c r="AC135" s="47"/>
      <c r="AD135" s="48"/>
      <c r="AE135" s="48"/>
      <c r="AF135" s="47"/>
      <c r="AG135" s="49"/>
      <c r="AH135" s="47"/>
      <c r="AI135" s="47"/>
      <c r="AJ135" s="48"/>
      <c r="AK135" s="48"/>
      <c r="AL135" s="47"/>
      <c r="AM135" s="47"/>
      <c r="AN135" s="47"/>
      <c r="AO135" s="47"/>
      <c r="AP135" s="47"/>
      <c r="AQ135" s="47"/>
      <c r="AR135" s="47"/>
      <c r="AS135" s="47"/>
      <c r="AT135" s="47"/>
      <c r="AX135" s="50"/>
    </row>
    <row r="136" spans="1:50" ht="12.75" customHeight="1" x14ac:dyDescent="0.2">
      <c r="A136" s="59"/>
      <c r="B136" s="60"/>
      <c r="C136" s="61"/>
      <c r="D136" s="62"/>
      <c r="E136" s="288"/>
      <c r="F136" s="276"/>
      <c r="G136" s="47"/>
      <c r="H136" s="47"/>
      <c r="I136" s="47"/>
      <c r="J136" s="47"/>
      <c r="K136" s="47"/>
      <c r="L136" s="47"/>
      <c r="M136" s="288"/>
      <c r="N136" s="47"/>
      <c r="O136" s="276"/>
      <c r="P136" s="47"/>
      <c r="Q136" s="47"/>
      <c r="R136" s="276"/>
      <c r="S136" s="276"/>
      <c r="T136" s="47"/>
      <c r="U136" s="47"/>
      <c r="V136" s="47"/>
      <c r="W136" s="47"/>
      <c r="X136" s="47"/>
      <c r="Y136" s="47"/>
      <c r="Z136" s="47"/>
      <c r="AA136" s="48"/>
      <c r="AB136" s="47"/>
      <c r="AC136" s="47"/>
      <c r="AD136" s="48"/>
      <c r="AE136" s="48"/>
      <c r="AF136" s="47"/>
      <c r="AG136" s="49"/>
      <c r="AH136" s="47"/>
      <c r="AI136" s="47"/>
      <c r="AJ136" s="48"/>
      <c r="AK136" s="48"/>
      <c r="AL136" s="47"/>
      <c r="AM136" s="47"/>
      <c r="AN136" s="47"/>
      <c r="AO136" s="47"/>
      <c r="AP136" s="47"/>
      <c r="AQ136" s="47"/>
      <c r="AR136" s="47"/>
      <c r="AS136" s="47"/>
      <c r="AT136" s="47"/>
      <c r="AX136" s="50"/>
    </row>
    <row r="137" spans="1:50" ht="12.75" customHeight="1" x14ac:dyDescent="0.2">
      <c r="A137" s="59"/>
      <c r="B137" s="60"/>
      <c r="C137" s="61"/>
      <c r="D137" s="62"/>
      <c r="E137" s="288"/>
      <c r="F137" s="276"/>
      <c r="G137" s="47"/>
      <c r="H137" s="47"/>
      <c r="I137" s="47"/>
      <c r="J137" s="47"/>
      <c r="K137" s="47"/>
      <c r="L137" s="47"/>
      <c r="M137" s="288"/>
      <c r="N137" s="47"/>
      <c r="O137" s="276"/>
      <c r="P137" s="47"/>
      <c r="Q137" s="47"/>
      <c r="R137" s="276"/>
      <c r="S137" s="276"/>
      <c r="T137" s="47"/>
      <c r="U137" s="47"/>
      <c r="V137" s="47"/>
      <c r="W137" s="47"/>
      <c r="X137" s="47"/>
      <c r="Y137" s="47"/>
      <c r="Z137" s="47"/>
      <c r="AA137" s="48"/>
      <c r="AB137" s="47"/>
      <c r="AC137" s="47"/>
      <c r="AD137" s="48"/>
      <c r="AE137" s="48"/>
      <c r="AF137" s="47"/>
      <c r="AG137" s="49"/>
      <c r="AH137" s="47"/>
      <c r="AI137" s="47"/>
      <c r="AJ137" s="48"/>
      <c r="AK137" s="48"/>
      <c r="AL137" s="47"/>
      <c r="AM137" s="47"/>
      <c r="AN137" s="47"/>
      <c r="AO137" s="47"/>
      <c r="AP137" s="47"/>
      <c r="AQ137" s="47"/>
      <c r="AR137" s="47"/>
      <c r="AS137" s="47"/>
      <c r="AT137" s="47"/>
      <c r="AX137" s="50"/>
    </row>
    <row r="138" spans="1:50" ht="12.75" customHeight="1" x14ac:dyDescent="0.2">
      <c r="A138" s="59"/>
      <c r="B138" s="60"/>
      <c r="C138" s="61"/>
      <c r="D138" s="62"/>
      <c r="E138" s="288"/>
      <c r="F138" s="276"/>
      <c r="G138" s="47"/>
      <c r="H138" s="47"/>
      <c r="I138" s="47"/>
      <c r="J138" s="47"/>
      <c r="K138" s="47"/>
      <c r="L138" s="47"/>
      <c r="M138" s="288"/>
      <c r="N138" s="47"/>
      <c r="O138" s="276"/>
      <c r="P138" s="47"/>
      <c r="Q138" s="47"/>
      <c r="R138" s="276"/>
      <c r="S138" s="276"/>
      <c r="T138" s="47"/>
      <c r="U138" s="47"/>
      <c r="V138" s="47"/>
      <c r="W138" s="47"/>
      <c r="X138" s="47"/>
      <c r="Y138" s="47"/>
      <c r="Z138" s="47"/>
      <c r="AA138" s="48"/>
      <c r="AB138" s="47"/>
      <c r="AC138" s="47"/>
      <c r="AD138" s="48"/>
      <c r="AE138" s="48"/>
      <c r="AF138" s="47"/>
      <c r="AG138" s="49"/>
      <c r="AH138" s="47"/>
      <c r="AI138" s="47"/>
      <c r="AJ138" s="48"/>
      <c r="AK138" s="48"/>
      <c r="AL138" s="47"/>
      <c r="AM138" s="47"/>
      <c r="AN138" s="47"/>
      <c r="AO138" s="47"/>
      <c r="AP138" s="47"/>
      <c r="AQ138" s="47"/>
      <c r="AR138" s="47"/>
      <c r="AS138" s="47"/>
      <c r="AT138" s="47"/>
      <c r="AX138" s="50"/>
    </row>
    <row r="139" spans="1:50" ht="12.75" customHeight="1" x14ac:dyDescent="0.2">
      <c r="A139" s="59"/>
      <c r="B139" s="60"/>
      <c r="C139" s="61"/>
      <c r="D139" s="62"/>
      <c r="E139" s="288"/>
      <c r="F139" s="276"/>
      <c r="G139" s="47"/>
      <c r="H139" s="47"/>
      <c r="I139" s="47"/>
      <c r="J139" s="47"/>
      <c r="K139" s="47"/>
      <c r="L139" s="47"/>
      <c r="M139" s="288"/>
      <c r="N139" s="47"/>
      <c r="O139" s="276"/>
      <c r="P139" s="47"/>
      <c r="Q139" s="47"/>
      <c r="R139" s="276"/>
      <c r="S139" s="276"/>
      <c r="T139" s="47"/>
      <c r="U139" s="47"/>
      <c r="V139" s="47"/>
      <c r="W139" s="47"/>
      <c r="X139" s="47"/>
      <c r="Y139" s="47"/>
      <c r="Z139" s="47"/>
      <c r="AA139" s="48"/>
      <c r="AB139" s="47"/>
      <c r="AC139" s="47"/>
      <c r="AD139" s="48"/>
      <c r="AE139" s="48"/>
      <c r="AF139" s="47"/>
      <c r="AG139" s="49"/>
      <c r="AH139" s="47"/>
      <c r="AI139" s="47"/>
      <c r="AJ139" s="48"/>
      <c r="AK139" s="48"/>
      <c r="AL139" s="47"/>
      <c r="AM139" s="47"/>
      <c r="AN139" s="47"/>
      <c r="AO139" s="47"/>
      <c r="AP139" s="47"/>
      <c r="AQ139" s="47"/>
      <c r="AR139" s="47"/>
      <c r="AS139" s="47"/>
      <c r="AT139" s="47"/>
      <c r="AX139" s="50"/>
    </row>
    <row r="140" spans="1:50" ht="12.75" customHeight="1" x14ac:dyDescent="0.2">
      <c r="A140" s="59"/>
      <c r="B140" s="60"/>
      <c r="C140" s="61"/>
      <c r="D140" s="62"/>
      <c r="E140" s="288"/>
      <c r="F140" s="276"/>
      <c r="G140" s="47"/>
      <c r="H140" s="47"/>
      <c r="I140" s="47"/>
      <c r="J140" s="47"/>
      <c r="K140" s="47"/>
      <c r="L140" s="47"/>
      <c r="M140" s="288"/>
      <c r="N140" s="47"/>
      <c r="O140" s="276"/>
      <c r="P140" s="47"/>
      <c r="Q140" s="47"/>
      <c r="R140" s="276"/>
      <c r="S140" s="276"/>
      <c r="T140" s="47"/>
      <c r="U140" s="47"/>
      <c r="V140" s="47"/>
      <c r="W140" s="47"/>
      <c r="X140" s="47"/>
      <c r="Y140" s="47"/>
      <c r="Z140" s="47"/>
      <c r="AA140" s="48"/>
      <c r="AB140" s="47"/>
      <c r="AC140" s="47"/>
      <c r="AD140" s="48"/>
      <c r="AE140" s="48"/>
      <c r="AF140" s="47"/>
      <c r="AG140" s="49"/>
      <c r="AH140" s="47"/>
      <c r="AI140" s="47"/>
      <c r="AJ140" s="48"/>
      <c r="AK140" s="48"/>
      <c r="AL140" s="47"/>
      <c r="AM140" s="47"/>
      <c r="AN140" s="47"/>
      <c r="AO140" s="47"/>
      <c r="AP140" s="47"/>
      <c r="AQ140" s="47"/>
      <c r="AR140" s="47"/>
      <c r="AS140" s="47"/>
      <c r="AT140" s="47"/>
      <c r="AX140" s="50"/>
    </row>
    <row r="141" spans="1:50" ht="12.75" customHeight="1" x14ac:dyDescent="0.2">
      <c r="A141" s="59"/>
      <c r="B141" s="60"/>
      <c r="C141" s="61"/>
      <c r="D141" s="62"/>
      <c r="E141" s="288"/>
      <c r="F141" s="276"/>
      <c r="G141" s="47"/>
      <c r="H141" s="47"/>
      <c r="I141" s="47"/>
      <c r="J141" s="47"/>
      <c r="K141" s="47"/>
      <c r="L141" s="47"/>
      <c r="M141" s="288"/>
      <c r="N141" s="47"/>
      <c r="O141" s="276"/>
      <c r="P141" s="47"/>
      <c r="Q141" s="47"/>
      <c r="R141" s="276"/>
      <c r="S141" s="276"/>
      <c r="T141" s="47"/>
      <c r="U141" s="47"/>
      <c r="V141" s="47"/>
      <c r="W141" s="47"/>
      <c r="X141" s="47"/>
      <c r="Y141" s="47"/>
      <c r="Z141" s="47"/>
      <c r="AA141" s="48"/>
      <c r="AB141" s="47"/>
      <c r="AC141" s="47"/>
      <c r="AD141" s="48"/>
      <c r="AE141" s="48"/>
      <c r="AF141" s="47"/>
      <c r="AG141" s="49"/>
      <c r="AH141" s="47"/>
      <c r="AI141" s="47"/>
      <c r="AJ141" s="48"/>
      <c r="AK141" s="48"/>
      <c r="AL141" s="47"/>
      <c r="AM141" s="47"/>
      <c r="AN141" s="47"/>
      <c r="AO141" s="47"/>
      <c r="AP141" s="47"/>
      <c r="AQ141" s="47"/>
      <c r="AR141" s="47"/>
      <c r="AS141" s="47"/>
      <c r="AT141" s="47"/>
      <c r="AX141" s="50"/>
    </row>
    <row r="142" spans="1:50" ht="12.75" customHeight="1" x14ac:dyDescent="0.2">
      <c r="A142" s="59"/>
      <c r="B142" s="60"/>
      <c r="C142" s="61"/>
      <c r="D142" s="62"/>
      <c r="E142" s="288"/>
      <c r="F142" s="276"/>
      <c r="G142" s="47"/>
      <c r="H142" s="47"/>
      <c r="I142" s="47"/>
      <c r="J142" s="47"/>
      <c r="K142" s="47"/>
      <c r="L142" s="47"/>
      <c r="M142" s="288"/>
      <c r="N142" s="47"/>
      <c r="O142" s="276"/>
      <c r="P142" s="47"/>
      <c r="Q142" s="47"/>
      <c r="R142" s="276"/>
      <c r="S142" s="276"/>
      <c r="T142" s="47"/>
      <c r="U142" s="47"/>
      <c r="V142" s="47"/>
      <c r="W142" s="47"/>
      <c r="X142" s="47"/>
      <c r="Y142" s="47"/>
      <c r="Z142" s="47"/>
      <c r="AA142" s="48"/>
      <c r="AB142" s="47"/>
      <c r="AC142" s="47"/>
      <c r="AD142" s="48"/>
      <c r="AE142" s="48"/>
      <c r="AF142" s="47"/>
      <c r="AG142" s="49"/>
      <c r="AH142" s="47"/>
      <c r="AI142" s="47"/>
      <c r="AJ142" s="48"/>
      <c r="AK142" s="48"/>
      <c r="AL142" s="47"/>
      <c r="AM142" s="47"/>
      <c r="AN142" s="47"/>
      <c r="AO142" s="47"/>
      <c r="AP142" s="47"/>
      <c r="AQ142" s="47"/>
      <c r="AR142" s="47"/>
      <c r="AS142" s="47"/>
      <c r="AT142" s="47"/>
      <c r="AX142" s="50"/>
    </row>
    <row r="143" spans="1:50" ht="12.75" customHeight="1" x14ac:dyDescent="0.2">
      <c r="A143" s="59"/>
      <c r="B143" s="60"/>
      <c r="C143" s="61"/>
      <c r="D143" s="62"/>
      <c r="E143" s="288"/>
      <c r="F143" s="276"/>
      <c r="G143" s="47"/>
      <c r="H143" s="47"/>
      <c r="I143" s="47"/>
      <c r="J143" s="47"/>
      <c r="K143" s="47"/>
      <c r="L143" s="47"/>
      <c r="M143" s="288"/>
      <c r="N143" s="47"/>
      <c r="O143" s="276"/>
      <c r="P143" s="47"/>
      <c r="Q143" s="47"/>
      <c r="R143" s="276"/>
      <c r="S143" s="276"/>
      <c r="T143" s="47"/>
      <c r="U143" s="47"/>
      <c r="V143" s="47"/>
      <c r="W143" s="47"/>
      <c r="X143" s="47"/>
      <c r="Y143" s="47"/>
      <c r="Z143" s="47"/>
      <c r="AA143" s="48"/>
      <c r="AB143" s="47"/>
      <c r="AC143" s="47"/>
      <c r="AD143" s="48"/>
      <c r="AE143" s="48"/>
      <c r="AF143" s="47"/>
      <c r="AG143" s="49"/>
      <c r="AH143" s="47"/>
      <c r="AI143" s="47"/>
      <c r="AJ143" s="48"/>
      <c r="AK143" s="48"/>
      <c r="AL143" s="47"/>
      <c r="AM143" s="47"/>
      <c r="AN143" s="47"/>
      <c r="AO143" s="47"/>
      <c r="AP143" s="47"/>
      <c r="AQ143" s="47"/>
      <c r="AR143" s="47"/>
      <c r="AS143" s="47"/>
      <c r="AT143" s="47"/>
      <c r="AX143" s="50"/>
    </row>
    <row r="144" spans="1:50" ht="12.75" customHeight="1" x14ac:dyDescent="0.2">
      <c r="A144" s="59"/>
      <c r="B144" s="60"/>
      <c r="C144" s="61"/>
      <c r="D144" s="62"/>
      <c r="E144" s="288"/>
      <c r="F144" s="276"/>
      <c r="G144" s="47"/>
      <c r="H144" s="47"/>
      <c r="I144" s="47"/>
      <c r="J144" s="47"/>
      <c r="K144" s="47"/>
      <c r="L144" s="47"/>
      <c r="M144" s="288"/>
      <c r="N144" s="47"/>
      <c r="O144" s="276"/>
      <c r="P144" s="47"/>
      <c r="Q144" s="47"/>
      <c r="R144" s="276"/>
      <c r="S144" s="276"/>
      <c r="T144" s="47"/>
      <c r="U144" s="47"/>
      <c r="V144" s="47"/>
      <c r="W144" s="47"/>
      <c r="X144" s="47"/>
      <c r="Y144" s="47"/>
      <c r="Z144" s="47"/>
      <c r="AA144" s="48"/>
      <c r="AB144" s="47"/>
      <c r="AC144" s="47"/>
      <c r="AD144" s="48"/>
      <c r="AE144" s="48"/>
      <c r="AF144" s="47"/>
      <c r="AG144" s="49"/>
      <c r="AH144" s="47"/>
      <c r="AI144" s="47"/>
      <c r="AJ144" s="48"/>
      <c r="AK144" s="48"/>
      <c r="AL144" s="47"/>
      <c r="AM144" s="47"/>
      <c r="AN144" s="47"/>
      <c r="AO144" s="47"/>
      <c r="AP144" s="47"/>
      <c r="AQ144" s="47"/>
      <c r="AR144" s="47"/>
      <c r="AS144" s="47"/>
      <c r="AT144" s="47"/>
      <c r="AX144" s="50"/>
    </row>
    <row r="145" spans="1:50" ht="12.75" customHeight="1" x14ac:dyDescent="0.2">
      <c r="A145" s="59"/>
      <c r="B145" s="60"/>
      <c r="C145" s="61"/>
      <c r="D145" s="62"/>
      <c r="E145" s="288"/>
      <c r="F145" s="276"/>
      <c r="G145" s="47"/>
      <c r="H145" s="47"/>
      <c r="I145" s="47"/>
      <c r="J145" s="47"/>
      <c r="K145" s="47"/>
      <c r="L145" s="47"/>
      <c r="M145" s="288"/>
      <c r="N145" s="47"/>
      <c r="O145" s="276"/>
      <c r="P145" s="47"/>
      <c r="Q145" s="47"/>
      <c r="R145" s="276"/>
      <c r="S145" s="276"/>
      <c r="T145" s="47"/>
      <c r="U145" s="47"/>
      <c r="V145" s="47"/>
      <c r="W145" s="47"/>
      <c r="X145" s="47"/>
      <c r="Y145" s="47"/>
      <c r="Z145" s="47"/>
      <c r="AA145" s="48"/>
      <c r="AB145" s="47"/>
      <c r="AC145" s="47"/>
      <c r="AD145" s="48"/>
      <c r="AE145" s="48"/>
      <c r="AF145" s="47"/>
      <c r="AG145" s="49"/>
      <c r="AH145" s="47"/>
      <c r="AI145" s="47"/>
      <c r="AJ145" s="48"/>
      <c r="AK145" s="48"/>
      <c r="AL145" s="47"/>
      <c r="AM145" s="47"/>
      <c r="AN145" s="47"/>
      <c r="AO145" s="47"/>
      <c r="AP145" s="47"/>
      <c r="AQ145" s="47"/>
      <c r="AR145" s="47"/>
      <c r="AS145" s="47"/>
      <c r="AT145" s="47"/>
      <c r="AX145" s="50"/>
    </row>
    <row r="146" spans="1:50" ht="12.75" customHeight="1" x14ac:dyDescent="0.2">
      <c r="A146" s="59"/>
      <c r="B146" s="60"/>
      <c r="C146" s="61"/>
      <c r="D146" s="62"/>
      <c r="E146" s="288"/>
      <c r="F146" s="276"/>
      <c r="G146" s="47"/>
      <c r="H146" s="47"/>
      <c r="I146" s="47"/>
      <c r="J146" s="47"/>
      <c r="K146" s="47"/>
      <c r="L146" s="47"/>
      <c r="M146" s="288"/>
      <c r="N146" s="47"/>
      <c r="O146" s="276"/>
      <c r="P146" s="47"/>
      <c r="Q146" s="47"/>
      <c r="R146" s="276"/>
      <c r="S146" s="276"/>
      <c r="T146" s="47"/>
      <c r="U146" s="47"/>
      <c r="V146" s="47"/>
      <c r="W146" s="47"/>
      <c r="X146" s="47"/>
      <c r="Y146" s="47"/>
      <c r="Z146" s="47"/>
      <c r="AA146" s="48"/>
      <c r="AB146" s="47"/>
      <c r="AC146" s="47"/>
      <c r="AD146" s="48"/>
      <c r="AE146" s="48"/>
      <c r="AF146" s="47"/>
      <c r="AG146" s="49"/>
      <c r="AH146" s="47"/>
      <c r="AI146" s="47"/>
      <c r="AJ146" s="48"/>
      <c r="AK146" s="48"/>
      <c r="AL146" s="47"/>
      <c r="AM146" s="47"/>
      <c r="AN146" s="47"/>
      <c r="AO146" s="47"/>
      <c r="AP146" s="47"/>
      <c r="AQ146" s="47"/>
      <c r="AR146" s="47"/>
      <c r="AS146" s="47"/>
      <c r="AT146" s="47"/>
      <c r="AX146" s="50"/>
    </row>
    <row r="147" spans="1:50" ht="12.75" customHeight="1" x14ac:dyDescent="0.2">
      <c r="A147" s="59"/>
      <c r="B147" s="60"/>
      <c r="C147" s="61"/>
      <c r="D147" s="62"/>
      <c r="E147" s="288"/>
      <c r="F147" s="276"/>
      <c r="G147" s="47"/>
      <c r="H147" s="47"/>
      <c r="I147" s="47"/>
      <c r="J147" s="47"/>
      <c r="K147" s="47"/>
      <c r="L147" s="47"/>
      <c r="M147" s="288"/>
      <c r="N147" s="47"/>
      <c r="O147" s="276"/>
      <c r="P147" s="47"/>
      <c r="Q147" s="47"/>
      <c r="R147" s="276"/>
      <c r="S147" s="276"/>
      <c r="T147" s="47"/>
      <c r="U147" s="47"/>
      <c r="V147" s="47"/>
      <c r="W147" s="47"/>
      <c r="X147" s="47"/>
      <c r="Y147" s="47"/>
      <c r="Z147" s="47"/>
      <c r="AA147" s="48"/>
      <c r="AB147" s="47"/>
      <c r="AC147" s="47"/>
      <c r="AD147" s="48"/>
      <c r="AE147" s="48"/>
      <c r="AF147" s="47"/>
      <c r="AG147" s="49"/>
      <c r="AH147" s="47"/>
      <c r="AI147" s="47"/>
      <c r="AJ147" s="48"/>
      <c r="AK147" s="48"/>
      <c r="AL147" s="47"/>
      <c r="AM147" s="47"/>
      <c r="AN147" s="47"/>
      <c r="AO147" s="47"/>
      <c r="AP147" s="47"/>
      <c r="AQ147" s="47"/>
      <c r="AR147" s="47"/>
      <c r="AS147" s="47"/>
      <c r="AT147" s="47"/>
      <c r="AX147" s="50"/>
    </row>
    <row r="148" spans="1:50" ht="12.75" customHeight="1" x14ac:dyDescent="0.2">
      <c r="A148" s="59"/>
      <c r="B148" s="60"/>
      <c r="C148" s="61"/>
      <c r="D148" s="62"/>
      <c r="E148" s="288"/>
      <c r="F148" s="276"/>
      <c r="G148" s="47"/>
      <c r="H148" s="47"/>
      <c r="I148" s="47"/>
      <c r="J148" s="47"/>
      <c r="K148" s="47"/>
      <c r="L148" s="47"/>
      <c r="M148" s="288"/>
      <c r="N148" s="47"/>
      <c r="O148" s="276"/>
      <c r="P148" s="47"/>
      <c r="Q148" s="47"/>
      <c r="R148" s="276"/>
      <c r="S148" s="276"/>
      <c r="T148" s="47"/>
      <c r="U148" s="47"/>
      <c r="V148" s="47"/>
      <c r="W148" s="47"/>
      <c r="X148" s="47"/>
      <c r="Y148" s="47"/>
      <c r="Z148" s="47"/>
      <c r="AA148" s="48"/>
      <c r="AB148" s="47"/>
      <c r="AC148" s="47"/>
      <c r="AD148" s="48"/>
      <c r="AE148" s="48"/>
      <c r="AF148" s="47"/>
      <c r="AG148" s="49"/>
      <c r="AH148" s="47"/>
      <c r="AI148" s="47"/>
      <c r="AJ148" s="48"/>
      <c r="AK148" s="48"/>
      <c r="AL148" s="47"/>
      <c r="AM148" s="47"/>
      <c r="AN148" s="47"/>
      <c r="AO148" s="47"/>
      <c r="AP148" s="47"/>
      <c r="AQ148" s="47"/>
      <c r="AR148" s="47"/>
      <c r="AS148" s="47"/>
      <c r="AT148" s="47"/>
      <c r="AX148" s="50"/>
    </row>
    <row r="149" spans="1:50" ht="12.75" customHeight="1" x14ac:dyDescent="0.2">
      <c r="A149" s="59"/>
      <c r="B149" s="60"/>
      <c r="C149" s="61"/>
      <c r="D149" s="62"/>
      <c r="E149" s="288"/>
      <c r="F149" s="276"/>
      <c r="G149" s="47"/>
      <c r="H149" s="47"/>
      <c r="I149" s="47"/>
      <c r="J149" s="47"/>
      <c r="K149" s="47"/>
      <c r="L149" s="47"/>
      <c r="M149" s="288"/>
      <c r="N149" s="47"/>
      <c r="O149" s="276"/>
      <c r="P149" s="47"/>
      <c r="Q149" s="47"/>
      <c r="R149" s="276"/>
      <c r="S149" s="276"/>
      <c r="T149" s="47"/>
      <c r="U149" s="47"/>
      <c r="V149" s="47"/>
      <c r="W149" s="47"/>
      <c r="X149" s="47"/>
      <c r="Y149" s="47"/>
      <c r="Z149" s="47"/>
      <c r="AA149" s="48"/>
      <c r="AB149" s="47"/>
      <c r="AC149" s="47"/>
      <c r="AD149" s="48"/>
      <c r="AE149" s="48"/>
      <c r="AF149" s="47"/>
      <c r="AG149" s="49"/>
      <c r="AH149" s="47"/>
      <c r="AI149" s="47"/>
      <c r="AJ149" s="48"/>
      <c r="AK149" s="48"/>
      <c r="AL149" s="47"/>
      <c r="AM149" s="47"/>
      <c r="AN149" s="47"/>
      <c r="AO149" s="47"/>
      <c r="AP149" s="47"/>
      <c r="AQ149" s="47"/>
      <c r="AR149" s="47"/>
      <c r="AS149" s="47"/>
      <c r="AT149" s="47"/>
      <c r="AX149" s="50"/>
    </row>
    <row r="150" spans="1:50" ht="12.75" customHeight="1" x14ac:dyDescent="0.2">
      <c r="A150" s="59"/>
      <c r="B150" s="60"/>
      <c r="C150" s="61"/>
      <c r="D150" s="62"/>
      <c r="E150" s="288"/>
      <c r="F150" s="276"/>
      <c r="G150" s="47"/>
      <c r="H150" s="47"/>
      <c r="I150" s="47"/>
      <c r="J150" s="47"/>
      <c r="K150" s="47"/>
      <c r="L150" s="47"/>
      <c r="M150" s="288"/>
      <c r="N150" s="47"/>
      <c r="O150" s="276"/>
      <c r="P150" s="47"/>
      <c r="Q150" s="47"/>
      <c r="R150" s="276"/>
      <c r="S150" s="276"/>
      <c r="T150" s="47"/>
      <c r="U150" s="47"/>
      <c r="V150" s="47"/>
      <c r="W150" s="47"/>
      <c r="X150" s="47"/>
      <c r="Y150" s="47"/>
      <c r="Z150" s="47"/>
      <c r="AA150" s="48"/>
      <c r="AB150" s="47"/>
      <c r="AC150" s="47"/>
      <c r="AD150" s="48"/>
      <c r="AE150" s="48"/>
      <c r="AF150" s="47"/>
      <c r="AG150" s="49"/>
      <c r="AH150" s="47"/>
      <c r="AI150" s="47"/>
      <c r="AJ150" s="48"/>
      <c r="AK150" s="48"/>
      <c r="AL150" s="47"/>
      <c r="AM150" s="47"/>
      <c r="AN150" s="47"/>
      <c r="AO150" s="47"/>
      <c r="AP150" s="47"/>
      <c r="AQ150" s="47"/>
      <c r="AR150" s="47"/>
      <c r="AS150" s="47"/>
      <c r="AT150" s="47"/>
      <c r="AX150" s="50"/>
    </row>
    <row r="151" spans="1:50" ht="12.75" customHeight="1" x14ac:dyDescent="0.2">
      <c r="A151" s="59"/>
      <c r="B151" s="60"/>
      <c r="C151" s="61"/>
      <c r="D151" s="62"/>
      <c r="E151" s="288"/>
      <c r="F151" s="276"/>
      <c r="G151" s="47"/>
      <c r="H151" s="47"/>
      <c r="I151" s="47"/>
      <c r="J151" s="47"/>
      <c r="K151" s="47"/>
      <c r="L151" s="47"/>
      <c r="M151" s="288"/>
      <c r="N151" s="47"/>
      <c r="O151" s="276"/>
      <c r="P151" s="47"/>
      <c r="Q151" s="47"/>
      <c r="R151" s="276"/>
      <c r="S151" s="276"/>
      <c r="T151" s="47"/>
      <c r="U151" s="47"/>
      <c r="V151" s="47"/>
      <c r="W151" s="47"/>
      <c r="X151" s="47"/>
      <c r="Y151" s="47"/>
      <c r="Z151" s="47"/>
      <c r="AA151" s="48"/>
      <c r="AB151" s="47"/>
      <c r="AC151" s="47"/>
      <c r="AD151" s="48"/>
      <c r="AE151" s="48"/>
      <c r="AF151" s="47"/>
      <c r="AG151" s="49"/>
      <c r="AH151" s="47"/>
      <c r="AI151" s="47"/>
      <c r="AJ151" s="48"/>
      <c r="AK151" s="48"/>
      <c r="AL151" s="47"/>
      <c r="AM151" s="47"/>
      <c r="AN151" s="47"/>
      <c r="AO151" s="47"/>
      <c r="AP151" s="47"/>
      <c r="AQ151" s="47"/>
      <c r="AR151" s="47"/>
      <c r="AS151" s="47"/>
      <c r="AT151" s="47"/>
      <c r="AX151" s="50"/>
    </row>
    <row r="152" spans="1:50" ht="12.75" customHeight="1" x14ac:dyDescent="0.2">
      <c r="A152" s="59"/>
      <c r="B152" s="60"/>
      <c r="C152" s="61"/>
      <c r="D152" s="62"/>
      <c r="E152" s="288"/>
      <c r="F152" s="276"/>
      <c r="G152" s="47"/>
      <c r="H152" s="47"/>
      <c r="I152" s="47"/>
      <c r="J152" s="47"/>
      <c r="K152" s="47"/>
      <c r="L152" s="47"/>
      <c r="M152" s="288"/>
      <c r="N152" s="47"/>
      <c r="O152" s="276"/>
      <c r="P152" s="47"/>
      <c r="Q152" s="47"/>
      <c r="R152" s="276"/>
      <c r="S152" s="276"/>
      <c r="T152" s="47"/>
      <c r="U152" s="47"/>
      <c r="V152" s="47"/>
      <c r="W152" s="47"/>
      <c r="X152" s="47"/>
      <c r="Y152" s="47"/>
      <c r="Z152" s="47"/>
      <c r="AA152" s="48"/>
      <c r="AB152" s="47"/>
      <c r="AC152" s="47"/>
      <c r="AD152" s="48"/>
      <c r="AE152" s="48"/>
      <c r="AF152" s="47"/>
      <c r="AG152" s="49"/>
      <c r="AH152" s="47"/>
      <c r="AI152" s="47"/>
      <c r="AJ152" s="48"/>
      <c r="AK152" s="48"/>
      <c r="AL152" s="47"/>
      <c r="AM152" s="47"/>
      <c r="AN152" s="47"/>
      <c r="AO152" s="47"/>
      <c r="AP152" s="47"/>
      <c r="AQ152" s="47"/>
      <c r="AR152" s="47"/>
      <c r="AS152" s="47"/>
      <c r="AT152" s="47"/>
      <c r="AX152" s="50"/>
    </row>
    <row r="153" spans="1:50" ht="12.75" customHeight="1" x14ac:dyDescent="0.2">
      <c r="A153" s="59"/>
      <c r="B153" s="60"/>
      <c r="C153" s="61"/>
      <c r="D153" s="62"/>
      <c r="E153" s="288"/>
      <c r="F153" s="276"/>
      <c r="G153" s="47"/>
      <c r="H153" s="47"/>
      <c r="I153" s="47"/>
      <c r="J153" s="47"/>
      <c r="K153" s="47"/>
      <c r="L153" s="47"/>
      <c r="M153" s="288"/>
      <c r="N153" s="47"/>
      <c r="O153" s="276"/>
      <c r="P153" s="47"/>
      <c r="Q153" s="47"/>
      <c r="R153" s="276"/>
      <c r="S153" s="276"/>
      <c r="T153" s="47"/>
      <c r="U153" s="47"/>
      <c r="V153" s="47"/>
      <c r="W153" s="47"/>
      <c r="X153" s="47"/>
      <c r="Y153" s="47"/>
      <c r="Z153" s="47"/>
      <c r="AA153" s="48"/>
      <c r="AB153" s="47"/>
      <c r="AC153" s="47"/>
      <c r="AD153" s="48"/>
      <c r="AE153" s="48"/>
      <c r="AF153" s="47"/>
      <c r="AG153" s="49"/>
      <c r="AH153" s="47"/>
      <c r="AI153" s="47"/>
      <c r="AJ153" s="48"/>
      <c r="AK153" s="48"/>
      <c r="AL153" s="47"/>
      <c r="AM153" s="47"/>
      <c r="AN153" s="47"/>
      <c r="AO153" s="47"/>
      <c r="AP153" s="47"/>
      <c r="AQ153" s="47"/>
      <c r="AR153" s="47"/>
      <c r="AS153" s="47"/>
      <c r="AT153" s="47"/>
      <c r="AX153" s="50"/>
    </row>
    <row r="154" spans="1:50" ht="12.75" customHeight="1" x14ac:dyDescent="0.2">
      <c r="A154" s="59"/>
      <c r="B154" s="60"/>
      <c r="C154" s="61"/>
      <c r="D154" s="62"/>
      <c r="E154" s="288"/>
      <c r="F154" s="276"/>
      <c r="G154" s="47"/>
      <c r="H154" s="47"/>
      <c r="I154" s="47"/>
      <c r="J154" s="47"/>
      <c r="K154" s="47"/>
      <c r="L154" s="47"/>
      <c r="M154" s="288"/>
      <c r="N154" s="47"/>
      <c r="O154" s="276"/>
      <c r="P154" s="47"/>
      <c r="Q154" s="47"/>
      <c r="R154" s="276"/>
      <c r="S154" s="276"/>
      <c r="T154" s="47"/>
      <c r="U154" s="47"/>
      <c r="V154" s="47"/>
      <c r="W154" s="47"/>
      <c r="X154" s="47"/>
      <c r="Y154" s="47"/>
      <c r="Z154" s="47"/>
      <c r="AA154" s="48"/>
      <c r="AB154" s="47"/>
      <c r="AC154" s="47"/>
      <c r="AD154" s="48"/>
      <c r="AE154" s="48"/>
      <c r="AF154" s="47"/>
      <c r="AG154" s="49"/>
      <c r="AH154" s="47"/>
      <c r="AI154" s="47"/>
      <c r="AJ154" s="48"/>
      <c r="AK154" s="48"/>
      <c r="AL154" s="47"/>
      <c r="AM154" s="47"/>
      <c r="AN154" s="47"/>
      <c r="AO154" s="47"/>
      <c r="AP154" s="47"/>
      <c r="AQ154" s="47"/>
      <c r="AR154" s="47"/>
      <c r="AS154" s="47"/>
      <c r="AT154" s="47"/>
      <c r="AX154" s="50"/>
    </row>
    <row r="155" spans="1:50" ht="12.75" customHeight="1" x14ac:dyDescent="0.2">
      <c r="A155" s="59"/>
      <c r="B155" s="60"/>
      <c r="C155" s="61"/>
      <c r="D155" s="62"/>
      <c r="E155" s="288"/>
      <c r="F155" s="276"/>
      <c r="G155" s="47"/>
      <c r="H155" s="47"/>
      <c r="I155" s="47"/>
      <c r="J155" s="47"/>
      <c r="K155" s="47"/>
      <c r="L155" s="47"/>
      <c r="M155" s="288"/>
      <c r="N155" s="47"/>
      <c r="O155" s="276"/>
      <c r="P155" s="47"/>
      <c r="Q155" s="47"/>
      <c r="R155" s="276"/>
      <c r="S155" s="276"/>
      <c r="T155" s="47"/>
      <c r="U155" s="47"/>
      <c r="V155" s="47"/>
      <c r="W155" s="47"/>
      <c r="X155" s="47"/>
      <c r="Y155" s="47"/>
      <c r="Z155" s="47"/>
      <c r="AA155" s="48"/>
      <c r="AB155" s="47"/>
      <c r="AC155" s="47"/>
      <c r="AD155" s="48"/>
      <c r="AE155" s="48"/>
      <c r="AF155" s="47"/>
      <c r="AG155" s="49"/>
      <c r="AH155" s="47"/>
      <c r="AI155" s="47"/>
      <c r="AJ155" s="48"/>
      <c r="AK155" s="48"/>
      <c r="AL155" s="47"/>
      <c r="AM155" s="47"/>
      <c r="AN155" s="47"/>
      <c r="AO155" s="47"/>
      <c r="AP155" s="47"/>
      <c r="AQ155" s="47"/>
      <c r="AR155" s="47"/>
      <c r="AS155" s="47"/>
      <c r="AT155" s="47"/>
      <c r="AX155" s="50"/>
    </row>
    <row r="156" spans="1:50" ht="12.75" customHeight="1" x14ac:dyDescent="0.2">
      <c r="A156" s="59"/>
      <c r="B156" s="60"/>
      <c r="C156" s="61"/>
      <c r="D156" s="62"/>
      <c r="E156" s="288"/>
      <c r="F156" s="276"/>
      <c r="G156" s="47"/>
      <c r="H156" s="47"/>
      <c r="I156" s="47"/>
      <c r="J156" s="47"/>
      <c r="K156" s="47"/>
      <c r="L156" s="47"/>
      <c r="M156" s="288"/>
      <c r="N156" s="47"/>
      <c r="O156" s="276"/>
      <c r="P156" s="47"/>
      <c r="Q156" s="47"/>
      <c r="R156" s="276"/>
      <c r="S156" s="276"/>
      <c r="T156" s="47"/>
      <c r="U156" s="47"/>
      <c r="V156" s="47"/>
      <c r="W156" s="47"/>
      <c r="X156" s="47"/>
      <c r="Y156" s="47"/>
      <c r="Z156" s="47"/>
      <c r="AA156" s="48"/>
      <c r="AB156" s="47"/>
      <c r="AC156" s="47"/>
      <c r="AD156" s="48"/>
      <c r="AE156" s="48"/>
      <c r="AF156" s="47"/>
      <c r="AG156" s="49"/>
      <c r="AH156" s="47"/>
      <c r="AI156" s="47"/>
      <c r="AJ156" s="48"/>
      <c r="AK156" s="48"/>
      <c r="AL156" s="47"/>
      <c r="AM156" s="47"/>
      <c r="AN156" s="47"/>
      <c r="AO156" s="47"/>
      <c r="AP156" s="47"/>
      <c r="AQ156" s="47"/>
      <c r="AR156" s="47"/>
      <c r="AS156" s="47"/>
      <c r="AT156" s="47"/>
      <c r="AX156" s="50"/>
    </row>
    <row r="157" spans="1:50" ht="12.75" customHeight="1" x14ac:dyDescent="0.2">
      <c r="A157" s="59"/>
      <c r="B157" s="60"/>
      <c r="C157" s="61"/>
      <c r="D157" s="62"/>
      <c r="E157" s="288"/>
      <c r="F157" s="276"/>
      <c r="G157" s="47"/>
      <c r="H157" s="47"/>
      <c r="I157" s="47"/>
      <c r="J157" s="47"/>
      <c r="K157" s="47"/>
      <c r="L157" s="47"/>
      <c r="M157" s="288"/>
      <c r="N157" s="47"/>
      <c r="O157" s="276"/>
      <c r="P157" s="47"/>
      <c r="Q157" s="47"/>
      <c r="R157" s="276"/>
      <c r="S157" s="276"/>
      <c r="T157" s="47"/>
      <c r="U157" s="47"/>
      <c r="V157" s="47"/>
      <c r="W157" s="47"/>
      <c r="X157" s="47"/>
      <c r="Y157" s="47"/>
      <c r="Z157" s="47"/>
      <c r="AA157" s="48"/>
      <c r="AB157" s="47"/>
      <c r="AC157" s="47"/>
      <c r="AD157" s="48"/>
      <c r="AE157" s="48"/>
      <c r="AF157" s="47"/>
      <c r="AG157" s="49"/>
      <c r="AH157" s="47"/>
      <c r="AI157" s="47"/>
      <c r="AJ157" s="48"/>
      <c r="AK157" s="48"/>
      <c r="AL157" s="47"/>
      <c r="AM157" s="47"/>
      <c r="AN157" s="47"/>
      <c r="AO157" s="47"/>
      <c r="AP157" s="47"/>
      <c r="AQ157" s="47"/>
      <c r="AR157" s="47"/>
      <c r="AS157" s="47"/>
      <c r="AT157" s="47"/>
      <c r="AX157" s="50"/>
    </row>
    <row r="158" spans="1:50" ht="12.75" customHeight="1" x14ac:dyDescent="0.2">
      <c r="A158" s="59"/>
      <c r="B158" s="60"/>
      <c r="C158" s="61"/>
      <c r="D158" s="62"/>
      <c r="E158" s="288"/>
      <c r="F158" s="276"/>
      <c r="G158" s="47"/>
      <c r="H158" s="47"/>
      <c r="I158" s="47"/>
      <c r="J158" s="47"/>
      <c r="K158" s="47"/>
      <c r="L158" s="47"/>
      <c r="M158" s="288"/>
      <c r="N158" s="47"/>
      <c r="O158" s="276"/>
      <c r="P158" s="47"/>
      <c r="Q158" s="47"/>
      <c r="R158" s="276"/>
      <c r="S158" s="276"/>
      <c r="T158" s="47"/>
      <c r="U158" s="47"/>
      <c r="V158" s="47"/>
      <c r="W158" s="47"/>
      <c r="X158" s="47"/>
      <c r="Y158" s="47"/>
      <c r="Z158" s="47"/>
      <c r="AA158" s="48"/>
      <c r="AB158" s="47"/>
      <c r="AC158" s="47"/>
      <c r="AD158" s="48"/>
      <c r="AE158" s="48"/>
      <c r="AF158" s="47"/>
      <c r="AG158" s="49"/>
      <c r="AH158" s="47"/>
      <c r="AI158" s="47"/>
      <c r="AJ158" s="48"/>
      <c r="AK158" s="48"/>
      <c r="AL158" s="47"/>
      <c r="AM158" s="47"/>
      <c r="AN158" s="47"/>
      <c r="AO158" s="47"/>
      <c r="AP158" s="47"/>
      <c r="AQ158" s="47"/>
      <c r="AR158" s="47"/>
      <c r="AS158" s="47"/>
      <c r="AT158" s="47"/>
      <c r="AX158" s="50"/>
    </row>
    <row r="159" spans="1:50" ht="12.75" customHeight="1" x14ac:dyDescent="0.2">
      <c r="A159" s="59"/>
      <c r="B159" s="60"/>
      <c r="C159" s="61"/>
      <c r="D159" s="62"/>
      <c r="E159" s="288"/>
      <c r="F159" s="276"/>
      <c r="G159" s="47"/>
      <c r="H159" s="47"/>
      <c r="I159" s="47"/>
      <c r="J159" s="47"/>
      <c r="K159" s="47"/>
      <c r="L159" s="47"/>
      <c r="M159" s="288"/>
      <c r="N159" s="47"/>
      <c r="O159" s="276"/>
      <c r="P159" s="47"/>
      <c r="Q159" s="47"/>
      <c r="R159" s="276"/>
      <c r="S159" s="276"/>
      <c r="T159" s="47"/>
      <c r="U159" s="47"/>
      <c r="V159" s="47"/>
      <c r="W159" s="47"/>
      <c r="X159" s="47"/>
      <c r="Y159" s="47"/>
      <c r="Z159" s="47"/>
      <c r="AA159" s="48"/>
      <c r="AB159" s="47"/>
      <c r="AC159" s="47"/>
      <c r="AD159" s="48"/>
      <c r="AE159" s="48"/>
      <c r="AF159" s="47"/>
      <c r="AG159" s="49"/>
      <c r="AH159" s="47"/>
      <c r="AI159" s="47"/>
      <c r="AJ159" s="48"/>
      <c r="AK159" s="48"/>
      <c r="AL159" s="47"/>
      <c r="AM159" s="47"/>
      <c r="AN159" s="47"/>
      <c r="AO159" s="47"/>
      <c r="AP159" s="47"/>
      <c r="AQ159" s="47"/>
      <c r="AR159" s="47"/>
      <c r="AS159" s="47"/>
      <c r="AT159" s="47"/>
      <c r="AX159" s="50"/>
    </row>
    <row r="160" spans="1:50" ht="12.75" customHeight="1" x14ac:dyDescent="0.2">
      <c r="A160" s="59"/>
      <c r="B160" s="60"/>
      <c r="C160" s="61"/>
      <c r="D160" s="62"/>
      <c r="E160" s="288"/>
      <c r="F160" s="276"/>
      <c r="G160" s="47"/>
      <c r="H160" s="47"/>
      <c r="I160" s="47"/>
      <c r="J160" s="47"/>
      <c r="K160" s="47"/>
      <c r="L160" s="47"/>
      <c r="M160" s="288"/>
      <c r="N160" s="47"/>
      <c r="O160" s="276"/>
      <c r="P160" s="47"/>
      <c r="Q160" s="47"/>
      <c r="R160" s="276"/>
      <c r="S160" s="276"/>
      <c r="T160" s="47"/>
      <c r="U160" s="47"/>
      <c r="V160" s="47"/>
      <c r="W160" s="47"/>
      <c r="X160" s="47"/>
      <c r="Y160" s="47"/>
      <c r="Z160" s="47"/>
      <c r="AA160" s="48"/>
      <c r="AB160" s="47"/>
      <c r="AC160" s="47"/>
      <c r="AD160" s="48"/>
      <c r="AE160" s="48"/>
      <c r="AF160" s="47"/>
      <c r="AG160" s="49"/>
      <c r="AH160" s="47"/>
      <c r="AI160" s="47"/>
      <c r="AJ160" s="48"/>
      <c r="AK160" s="48"/>
      <c r="AL160" s="47"/>
      <c r="AM160" s="47"/>
      <c r="AN160" s="47"/>
      <c r="AO160" s="47"/>
      <c r="AP160" s="47"/>
      <c r="AQ160" s="47"/>
      <c r="AR160" s="47"/>
      <c r="AS160" s="47"/>
      <c r="AT160" s="47"/>
      <c r="AX160" s="50"/>
    </row>
    <row r="161" spans="1:50" ht="12.75" customHeight="1" x14ac:dyDescent="0.2">
      <c r="A161" s="59"/>
      <c r="B161" s="60"/>
      <c r="C161" s="61"/>
      <c r="D161" s="62"/>
      <c r="E161" s="288"/>
      <c r="F161" s="276"/>
      <c r="G161" s="47"/>
      <c r="H161" s="47"/>
      <c r="I161" s="47"/>
      <c r="J161" s="47"/>
      <c r="K161" s="47"/>
      <c r="L161" s="47"/>
      <c r="M161" s="288"/>
      <c r="N161" s="47"/>
      <c r="O161" s="276"/>
      <c r="P161" s="47"/>
      <c r="Q161" s="47"/>
      <c r="R161" s="276"/>
      <c r="S161" s="276"/>
      <c r="T161" s="47"/>
      <c r="U161" s="47"/>
      <c r="V161" s="47"/>
      <c r="W161" s="47"/>
      <c r="X161" s="47"/>
      <c r="Y161" s="47"/>
      <c r="Z161" s="47"/>
      <c r="AA161" s="48"/>
      <c r="AB161" s="47"/>
      <c r="AC161" s="47"/>
      <c r="AD161" s="48"/>
      <c r="AE161" s="48"/>
      <c r="AF161" s="47"/>
      <c r="AG161" s="49"/>
      <c r="AH161" s="47"/>
      <c r="AI161" s="47"/>
      <c r="AJ161" s="48"/>
      <c r="AK161" s="48"/>
      <c r="AL161" s="47"/>
      <c r="AM161" s="47"/>
      <c r="AN161" s="47"/>
      <c r="AO161" s="47"/>
      <c r="AP161" s="47"/>
      <c r="AQ161" s="47"/>
      <c r="AR161" s="47"/>
      <c r="AS161" s="47"/>
      <c r="AT161" s="47"/>
      <c r="AX161" s="50"/>
    </row>
    <row r="162" spans="1:50" ht="12.75" customHeight="1" x14ac:dyDescent="0.2">
      <c r="A162" s="59"/>
      <c r="B162" s="60"/>
      <c r="C162" s="61"/>
      <c r="D162" s="62"/>
      <c r="E162" s="288"/>
      <c r="F162" s="276"/>
      <c r="G162" s="47"/>
      <c r="H162" s="47"/>
      <c r="I162" s="47"/>
      <c r="J162" s="47"/>
      <c r="K162" s="47"/>
      <c r="L162" s="47"/>
      <c r="M162" s="288"/>
      <c r="N162" s="47"/>
      <c r="O162" s="276"/>
      <c r="P162" s="47"/>
      <c r="Q162" s="47"/>
      <c r="R162" s="276"/>
      <c r="S162" s="276"/>
      <c r="T162" s="47"/>
      <c r="U162" s="47"/>
      <c r="V162" s="47"/>
      <c r="W162" s="47"/>
      <c r="X162" s="47"/>
      <c r="Y162" s="47"/>
      <c r="Z162" s="47"/>
      <c r="AA162" s="48"/>
      <c r="AB162" s="47"/>
      <c r="AC162" s="47"/>
      <c r="AD162" s="48"/>
      <c r="AE162" s="48"/>
      <c r="AF162" s="47"/>
      <c r="AG162" s="49"/>
      <c r="AH162" s="47"/>
      <c r="AI162" s="47"/>
      <c r="AJ162" s="48"/>
      <c r="AK162" s="48"/>
      <c r="AL162" s="47"/>
      <c r="AM162" s="47"/>
      <c r="AN162" s="47"/>
      <c r="AO162" s="47"/>
      <c r="AP162" s="47"/>
      <c r="AQ162" s="47"/>
      <c r="AR162" s="47"/>
      <c r="AS162" s="47"/>
      <c r="AT162" s="47"/>
      <c r="AX162" s="50"/>
    </row>
    <row r="163" spans="1:50" ht="12.75" customHeight="1" x14ac:dyDescent="0.2">
      <c r="A163" s="59"/>
      <c r="B163" s="60"/>
      <c r="C163" s="61"/>
      <c r="D163" s="62"/>
      <c r="E163" s="288"/>
      <c r="F163" s="276"/>
      <c r="G163" s="47"/>
      <c r="H163" s="47"/>
      <c r="I163" s="47"/>
      <c r="J163" s="47"/>
      <c r="K163" s="47"/>
      <c r="L163" s="47"/>
      <c r="M163" s="288"/>
      <c r="N163" s="47"/>
      <c r="O163" s="276"/>
      <c r="P163" s="47"/>
      <c r="Q163" s="47"/>
      <c r="R163" s="276"/>
      <c r="S163" s="276"/>
      <c r="T163" s="47"/>
      <c r="U163" s="47"/>
      <c r="V163" s="47"/>
      <c r="W163" s="47"/>
      <c r="X163" s="47"/>
      <c r="Y163" s="47"/>
      <c r="Z163" s="47"/>
      <c r="AA163" s="48"/>
      <c r="AB163" s="47"/>
      <c r="AC163" s="47"/>
      <c r="AD163" s="48"/>
      <c r="AE163" s="48"/>
      <c r="AF163" s="47"/>
      <c r="AG163" s="49"/>
      <c r="AH163" s="47"/>
      <c r="AI163" s="47"/>
      <c r="AJ163" s="48"/>
      <c r="AK163" s="48"/>
      <c r="AL163" s="47"/>
      <c r="AM163" s="47"/>
      <c r="AN163" s="47"/>
      <c r="AO163" s="47"/>
      <c r="AP163" s="47"/>
      <c r="AQ163" s="47"/>
      <c r="AR163" s="47"/>
      <c r="AS163" s="47"/>
      <c r="AT163" s="47"/>
      <c r="AX163" s="50"/>
    </row>
    <row r="164" spans="1:50" ht="12.75" customHeight="1" x14ac:dyDescent="0.2">
      <c r="A164" s="59"/>
      <c r="B164" s="60"/>
      <c r="C164" s="61"/>
      <c r="D164" s="62"/>
      <c r="E164" s="288"/>
      <c r="F164" s="276"/>
      <c r="G164" s="47"/>
      <c r="H164" s="47"/>
      <c r="I164" s="47"/>
      <c r="J164" s="47"/>
      <c r="K164" s="47"/>
      <c r="L164" s="47"/>
      <c r="M164" s="288"/>
      <c r="N164" s="47"/>
      <c r="O164" s="276"/>
      <c r="P164" s="47"/>
      <c r="Q164" s="47"/>
      <c r="R164" s="276"/>
      <c r="S164" s="276"/>
      <c r="T164" s="47"/>
      <c r="U164" s="47"/>
      <c r="V164" s="47"/>
      <c r="W164" s="47"/>
      <c r="X164" s="47"/>
      <c r="Y164" s="47"/>
      <c r="Z164" s="47"/>
      <c r="AA164" s="48"/>
      <c r="AB164" s="47"/>
      <c r="AC164" s="47"/>
      <c r="AD164" s="48"/>
      <c r="AE164" s="48"/>
      <c r="AF164" s="47"/>
      <c r="AG164" s="49"/>
      <c r="AH164" s="47"/>
      <c r="AI164" s="47"/>
      <c r="AJ164" s="48"/>
      <c r="AK164" s="48"/>
      <c r="AL164" s="47"/>
      <c r="AM164" s="47"/>
      <c r="AN164" s="47"/>
      <c r="AO164" s="47"/>
      <c r="AP164" s="47"/>
      <c r="AQ164" s="47"/>
      <c r="AR164" s="47"/>
      <c r="AS164" s="47"/>
      <c r="AT164" s="47"/>
      <c r="AX164" s="50"/>
    </row>
    <row r="165" spans="1:50" ht="12.75" customHeight="1" x14ac:dyDescent="0.2">
      <c r="A165" s="59"/>
      <c r="B165" s="60"/>
      <c r="C165" s="61"/>
      <c r="D165" s="62"/>
      <c r="E165" s="288"/>
      <c r="F165" s="276"/>
      <c r="G165" s="47"/>
      <c r="H165" s="47"/>
      <c r="I165" s="47"/>
      <c r="J165" s="47"/>
      <c r="K165" s="47"/>
      <c r="L165" s="47"/>
      <c r="M165" s="288"/>
      <c r="N165" s="47"/>
      <c r="O165" s="276"/>
      <c r="P165" s="47"/>
      <c r="Q165" s="47"/>
      <c r="R165" s="276"/>
      <c r="S165" s="276"/>
      <c r="T165" s="47"/>
      <c r="U165" s="47"/>
      <c r="V165" s="47"/>
      <c r="W165" s="47"/>
      <c r="X165" s="47"/>
      <c r="Y165" s="47"/>
      <c r="Z165" s="47"/>
      <c r="AA165" s="48"/>
      <c r="AB165" s="47"/>
      <c r="AC165" s="47"/>
      <c r="AD165" s="48"/>
      <c r="AE165" s="48"/>
      <c r="AF165" s="47"/>
      <c r="AG165" s="49"/>
      <c r="AH165" s="47"/>
      <c r="AI165" s="47"/>
      <c r="AJ165" s="48"/>
      <c r="AK165" s="48"/>
      <c r="AL165" s="47"/>
      <c r="AM165" s="47"/>
      <c r="AN165" s="47"/>
      <c r="AO165" s="47"/>
      <c r="AP165" s="47"/>
      <c r="AQ165" s="47"/>
      <c r="AR165" s="47"/>
      <c r="AS165" s="47"/>
      <c r="AT165" s="47"/>
      <c r="AX165" s="50"/>
    </row>
    <row r="166" spans="1:50" ht="12.75" customHeight="1" x14ac:dyDescent="0.2">
      <c r="A166" s="59"/>
      <c r="B166" s="60"/>
      <c r="C166" s="61"/>
      <c r="D166" s="62"/>
      <c r="E166" s="288"/>
      <c r="F166" s="276"/>
      <c r="G166" s="47"/>
      <c r="H166" s="47"/>
      <c r="I166" s="47"/>
      <c r="J166" s="47"/>
      <c r="K166" s="47"/>
      <c r="L166" s="47"/>
      <c r="M166" s="288"/>
      <c r="N166" s="47"/>
      <c r="O166" s="276"/>
      <c r="P166" s="47"/>
      <c r="Q166" s="47"/>
      <c r="R166" s="276"/>
      <c r="S166" s="276"/>
      <c r="T166" s="47"/>
      <c r="U166" s="47"/>
      <c r="V166" s="47"/>
      <c r="W166" s="47"/>
      <c r="X166" s="47"/>
      <c r="Y166" s="47"/>
      <c r="Z166" s="47"/>
      <c r="AA166" s="48"/>
      <c r="AB166" s="47"/>
      <c r="AC166" s="47"/>
      <c r="AD166" s="48"/>
      <c r="AE166" s="48"/>
      <c r="AF166" s="47"/>
      <c r="AG166" s="49"/>
      <c r="AH166" s="47"/>
      <c r="AI166" s="47"/>
      <c r="AJ166" s="48"/>
      <c r="AK166" s="48"/>
      <c r="AL166" s="47"/>
      <c r="AM166" s="47"/>
      <c r="AN166" s="47"/>
      <c r="AO166" s="47"/>
      <c r="AP166" s="47"/>
      <c r="AQ166" s="47"/>
      <c r="AR166" s="47"/>
      <c r="AS166" s="47"/>
      <c r="AT166" s="47"/>
      <c r="AX166" s="50"/>
    </row>
    <row r="167" spans="1:50" ht="12.75" customHeight="1" x14ac:dyDescent="0.2">
      <c r="A167" s="59"/>
      <c r="B167" s="60"/>
      <c r="C167" s="61"/>
      <c r="D167" s="62"/>
      <c r="E167" s="288"/>
      <c r="F167" s="276"/>
      <c r="G167" s="47"/>
      <c r="H167" s="47"/>
      <c r="I167" s="47"/>
      <c r="J167" s="47"/>
      <c r="K167" s="47"/>
      <c r="L167" s="47"/>
      <c r="M167" s="288"/>
      <c r="N167" s="47"/>
      <c r="O167" s="276"/>
      <c r="P167" s="47"/>
      <c r="Q167" s="47"/>
      <c r="R167" s="276"/>
      <c r="S167" s="276"/>
      <c r="T167" s="47"/>
      <c r="U167" s="47"/>
      <c r="V167" s="47"/>
      <c r="W167" s="47"/>
      <c r="X167" s="47"/>
      <c r="Y167" s="47"/>
      <c r="Z167" s="47"/>
      <c r="AA167" s="48"/>
      <c r="AB167" s="47"/>
      <c r="AC167" s="47"/>
      <c r="AD167" s="48"/>
      <c r="AE167" s="48"/>
      <c r="AF167" s="47"/>
      <c r="AG167" s="49"/>
      <c r="AH167" s="47"/>
      <c r="AI167" s="47"/>
      <c r="AJ167" s="48"/>
      <c r="AK167" s="48"/>
      <c r="AL167" s="47"/>
      <c r="AM167" s="47"/>
      <c r="AN167" s="47"/>
      <c r="AO167" s="47"/>
      <c r="AP167" s="47"/>
      <c r="AQ167" s="47"/>
      <c r="AR167" s="47"/>
      <c r="AS167" s="47"/>
      <c r="AT167" s="47"/>
      <c r="AX167" s="50"/>
    </row>
    <row r="168" spans="1:50" ht="12.75" customHeight="1" x14ac:dyDescent="0.2">
      <c r="A168" s="59"/>
      <c r="B168" s="60"/>
      <c r="C168" s="61"/>
      <c r="D168" s="62"/>
      <c r="E168" s="288"/>
      <c r="F168" s="276"/>
      <c r="G168" s="47"/>
      <c r="H168" s="47"/>
      <c r="I168" s="47"/>
      <c r="J168" s="47"/>
      <c r="K168" s="47"/>
      <c r="L168" s="47"/>
      <c r="M168" s="288"/>
      <c r="N168" s="47"/>
      <c r="O168" s="276"/>
      <c r="P168" s="47"/>
      <c r="Q168" s="47"/>
      <c r="R168" s="276"/>
      <c r="S168" s="276"/>
      <c r="T168" s="47"/>
      <c r="U168" s="47"/>
      <c r="V168" s="47"/>
      <c r="W168" s="47"/>
      <c r="X168" s="47"/>
      <c r="Y168" s="47"/>
      <c r="Z168" s="47"/>
      <c r="AA168" s="48"/>
      <c r="AB168" s="47"/>
      <c r="AC168" s="47"/>
      <c r="AD168" s="48"/>
      <c r="AE168" s="48"/>
      <c r="AF168" s="47"/>
      <c r="AG168" s="49"/>
      <c r="AH168" s="47"/>
      <c r="AI168" s="47"/>
      <c r="AJ168" s="48"/>
      <c r="AK168" s="48"/>
      <c r="AL168" s="47"/>
      <c r="AM168" s="47"/>
      <c r="AN168" s="47"/>
      <c r="AO168" s="47"/>
      <c r="AP168" s="47"/>
      <c r="AQ168" s="47"/>
      <c r="AR168" s="47"/>
      <c r="AS168" s="47"/>
      <c r="AT168" s="47"/>
      <c r="AX168" s="50"/>
    </row>
    <row r="169" spans="1:50" ht="12.75" customHeight="1" x14ac:dyDescent="0.2">
      <c r="A169" s="59"/>
      <c r="B169" s="60"/>
      <c r="C169" s="61"/>
      <c r="D169" s="62"/>
      <c r="E169" s="288"/>
      <c r="F169" s="276"/>
      <c r="G169" s="47"/>
      <c r="H169" s="47"/>
      <c r="I169" s="47"/>
      <c r="J169" s="47"/>
      <c r="K169" s="47"/>
      <c r="L169" s="47"/>
      <c r="M169" s="288"/>
      <c r="N169" s="47"/>
      <c r="O169" s="276"/>
      <c r="P169" s="47"/>
      <c r="Q169" s="47"/>
      <c r="R169" s="276"/>
      <c r="S169" s="276"/>
      <c r="T169" s="47"/>
      <c r="U169" s="47"/>
      <c r="V169" s="47"/>
      <c r="W169" s="47"/>
      <c r="X169" s="47"/>
      <c r="Y169" s="47"/>
      <c r="Z169" s="47"/>
      <c r="AA169" s="48"/>
      <c r="AB169" s="47"/>
      <c r="AC169" s="47"/>
      <c r="AD169" s="48"/>
      <c r="AE169" s="48"/>
      <c r="AF169" s="47"/>
      <c r="AG169" s="49"/>
      <c r="AH169" s="47"/>
      <c r="AI169" s="47"/>
      <c r="AJ169" s="48"/>
      <c r="AK169" s="48"/>
      <c r="AL169" s="47"/>
      <c r="AM169" s="47"/>
      <c r="AN169" s="47"/>
      <c r="AO169" s="47"/>
      <c r="AP169" s="47"/>
      <c r="AQ169" s="47"/>
      <c r="AR169" s="47"/>
      <c r="AS169" s="47"/>
      <c r="AT169" s="47"/>
      <c r="AX169" s="50"/>
    </row>
    <row r="170" spans="1:50" ht="12.75" customHeight="1" x14ac:dyDescent="0.2">
      <c r="A170" s="59"/>
      <c r="B170" s="60"/>
      <c r="C170" s="61"/>
      <c r="D170" s="62"/>
      <c r="E170" s="288"/>
      <c r="F170" s="276"/>
      <c r="G170" s="47"/>
      <c r="H170" s="47"/>
      <c r="I170" s="47"/>
      <c r="J170" s="47"/>
      <c r="K170" s="47"/>
      <c r="L170" s="47"/>
      <c r="M170" s="288"/>
      <c r="N170" s="47"/>
      <c r="O170" s="276"/>
      <c r="P170" s="47"/>
      <c r="Q170" s="47"/>
      <c r="R170" s="276"/>
      <c r="S170" s="276"/>
      <c r="T170" s="47"/>
      <c r="U170" s="47"/>
      <c r="V170" s="47"/>
      <c r="W170" s="47"/>
      <c r="X170" s="47"/>
      <c r="Y170" s="47"/>
      <c r="Z170" s="47"/>
      <c r="AA170" s="48"/>
      <c r="AB170" s="47"/>
      <c r="AC170" s="47"/>
      <c r="AD170" s="48"/>
      <c r="AE170" s="48"/>
      <c r="AF170" s="47"/>
      <c r="AG170" s="49"/>
      <c r="AH170" s="47"/>
      <c r="AI170" s="47"/>
      <c r="AJ170" s="48"/>
      <c r="AK170" s="48"/>
      <c r="AL170" s="47"/>
      <c r="AM170" s="47"/>
      <c r="AN170" s="47"/>
      <c r="AO170" s="47"/>
      <c r="AP170" s="47"/>
      <c r="AQ170" s="47"/>
      <c r="AR170" s="47"/>
      <c r="AS170" s="47"/>
      <c r="AT170" s="47"/>
      <c r="AX170" s="50"/>
    </row>
    <row r="171" spans="1:50" ht="12.75" customHeight="1" x14ac:dyDescent="0.2">
      <c r="A171" s="59"/>
      <c r="B171" s="60"/>
      <c r="C171" s="61"/>
      <c r="D171" s="62"/>
      <c r="E171" s="288"/>
      <c r="F171" s="276"/>
      <c r="G171" s="47"/>
      <c r="H171" s="47"/>
      <c r="I171" s="47"/>
      <c r="J171" s="47"/>
      <c r="K171" s="47"/>
      <c r="L171" s="47"/>
      <c r="M171" s="288"/>
      <c r="N171" s="47"/>
      <c r="O171" s="276"/>
      <c r="P171" s="47"/>
      <c r="Q171" s="47"/>
      <c r="R171" s="276"/>
      <c r="S171" s="276"/>
      <c r="T171" s="47"/>
      <c r="U171" s="47"/>
      <c r="V171" s="47"/>
      <c r="W171" s="47"/>
      <c r="X171" s="47"/>
      <c r="Y171" s="47"/>
      <c r="Z171" s="47"/>
      <c r="AA171" s="48"/>
      <c r="AB171" s="47"/>
      <c r="AC171" s="47"/>
      <c r="AD171" s="48"/>
      <c r="AE171" s="48"/>
      <c r="AF171" s="47"/>
      <c r="AG171" s="49"/>
      <c r="AH171" s="47"/>
      <c r="AI171" s="47"/>
      <c r="AJ171" s="48"/>
      <c r="AK171" s="48"/>
      <c r="AL171" s="47"/>
      <c r="AM171" s="47"/>
      <c r="AN171" s="47"/>
      <c r="AO171" s="47"/>
      <c r="AP171" s="47"/>
      <c r="AQ171" s="47"/>
      <c r="AR171" s="47"/>
      <c r="AS171" s="47"/>
      <c r="AT171" s="47"/>
      <c r="AX171" s="50"/>
    </row>
    <row r="172" spans="1:50" ht="12.75" customHeight="1" x14ac:dyDescent="0.2">
      <c r="A172" s="59"/>
      <c r="B172" s="60"/>
      <c r="C172" s="61"/>
      <c r="D172" s="62"/>
      <c r="E172" s="288"/>
      <c r="F172" s="276"/>
      <c r="G172" s="47"/>
      <c r="H172" s="47"/>
      <c r="I172" s="47"/>
      <c r="J172" s="47"/>
      <c r="K172" s="47"/>
      <c r="L172" s="47"/>
      <c r="M172" s="288"/>
      <c r="N172" s="47"/>
      <c r="O172" s="276"/>
      <c r="P172" s="47"/>
      <c r="Q172" s="47"/>
      <c r="R172" s="276"/>
      <c r="S172" s="276"/>
      <c r="T172" s="47"/>
      <c r="U172" s="47"/>
      <c r="V172" s="47"/>
      <c r="W172" s="47"/>
      <c r="X172" s="47"/>
      <c r="Y172" s="47"/>
      <c r="Z172" s="47"/>
      <c r="AA172" s="48"/>
      <c r="AB172" s="47"/>
      <c r="AC172" s="47"/>
      <c r="AD172" s="48"/>
      <c r="AE172" s="48"/>
      <c r="AF172" s="47"/>
      <c r="AG172" s="49"/>
      <c r="AH172" s="47"/>
      <c r="AI172" s="47"/>
      <c r="AJ172" s="48"/>
      <c r="AK172" s="48"/>
      <c r="AL172" s="47"/>
      <c r="AM172" s="47"/>
      <c r="AN172" s="47"/>
      <c r="AO172" s="47"/>
      <c r="AP172" s="47"/>
      <c r="AQ172" s="47"/>
      <c r="AR172" s="47"/>
      <c r="AS172" s="47"/>
      <c r="AT172" s="47"/>
      <c r="AX172" s="50"/>
    </row>
    <row r="173" spans="1:50" ht="12.75" customHeight="1" x14ac:dyDescent="0.2">
      <c r="A173" s="59"/>
      <c r="B173" s="60"/>
      <c r="C173" s="61"/>
      <c r="D173" s="62"/>
      <c r="E173" s="288"/>
      <c r="F173" s="276"/>
      <c r="G173" s="47"/>
      <c r="H173" s="47"/>
      <c r="I173" s="47"/>
      <c r="J173" s="47"/>
      <c r="K173" s="47"/>
      <c r="L173" s="47"/>
      <c r="M173" s="288"/>
      <c r="N173" s="47"/>
      <c r="O173" s="276"/>
      <c r="P173" s="47"/>
      <c r="Q173" s="47"/>
      <c r="R173" s="276"/>
      <c r="S173" s="276"/>
      <c r="T173" s="47"/>
      <c r="U173" s="47"/>
      <c r="V173" s="47"/>
      <c r="W173" s="47"/>
      <c r="X173" s="47"/>
      <c r="Y173" s="47"/>
      <c r="Z173" s="47"/>
      <c r="AA173" s="48"/>
      <c r="AB173" s="47"/>
      <c r="AC173" s="47"/>
      <c r="AD173" s="48"/>
      <c r="AE173" s="48"/>
      <c r="AF173" s="47"/>
      <c r="AG173" s="49"/>
      <c r="AH173" s="47"/>
      <c r="AI173" s="47"/>
      <c r="AJ173" s="48"/>
      <c r="AK173" s="48"/>
      <c r="AL173" s="47"/>
      <c r="AM173" s="47"/>
      <c r="AN173" s="47"/>
      <c r="AO173" s="47"/>
      <c r="AP173" s="47"/>
      <c r="AQ173" s="47"/>
      <c r="AR173" s="47"/>
      <c r="AS173" s="47"/>
      <c r="AT173" s="47"/>
      <c r="AX173" s="50"/>
    </row>
    <row r="174" spans="1:50" ht="12.75" customHeight="1" x14ac:dyDescent="0.2">
      <c r="A174" s="59"/>
      <c r="B174" s="60"/>
      <c r="C174" s="61"/>
      <c r="D174" s="62"/>
      <c r="E174" s="288"/>
      <c r="F174" s="276"/>
      <c r="G174" s="47"/>
      <c r="H174" s="47"/>
      <c r="I174" s="47"/>
      <c r="J174" s="47"/>
      <c r="K174" s="47"/>
      <c r="L174" s="47"/>
      <c r="M174" s="288"/>
      <c r="N174" s="47"/>
      <c r="O174" s="276"/>
      <c r="P174" s="47"/>
      <c r="Q174" s="47"/>
      <c r="R174" s="276"/>
      <c r="S174" s="276"/>
      <c r="T174" s="47"/>
      <c r="U174" s="47"/>
      <c r="V174" s="47"/>
      <c r="W174" s="47"/>
      <c r="X174" s="47"/>
      <c r="Y174" s="47"/>
      <c r="Z174" s="47"/>
      <c r="AA174" s="48"/>
      <c r="AB174" s="47"/>
      <c r="AC174" s="47"/>
      <c r="AD174" s="48"/>
      <c r="AE174" s="48"/>
      <c r="AF174" s="47"/>
      <c r="AG174" s="49"/>
      <c r="AH174" s="47"/>
      <c r="AI174" s="47"/>
      <c r="AJ174" s="48"/>
      <c r="AK174" s="48"/>
      <c r="AL174" s="47"/>
      <c r="AM174" s="47"/>
      <c r="AN174" s="47"/>
      <c r="AO174" s="47"/>
      <c r="AP174" s="47"/>
      <c r="AQ174" s="47"/>
      <c r="AR174" s="47"/>
      <c r="AS174" s="47"/>
      <c r="AT174" s="47"/>
      <c r="AX174" s="50"/>
    </row>
    <row r="175" spans="1:50" ht="12.75" customHeight="1" x14ac:dyDescent="0.2">
      <c r="A175" s="59"/>
      <c r="B175" s="60"/>
      <c r="C175" s="61"/>
      <c r="D175" s="62"/>
      <c r="E175" s="288"/>
      <c r="F175" s="276"/>
      <c r="G175" s="47"/>
      <c r="H175" s="47"/>
      <c r="I175" s="47"/>
      <c r="J175" s="47"/>
      <c r="K175" s="47"/>
      <c r="L175" s="47"/>
      <c r="M175" s="288"/>
      <c r="N175" s="47"/>
      <c r="O175" s="276"/>
      <c r="P175" s="47"/>
      <c r="Q175" s="47"/>
      <c r="R175" s="276"/>
      <c r="S175" s="276"/>
      <c r="T175" s="47"/>
      <c r="U175" s="47"/>
      <c r="V175" s="47"/>
      <c r="W175" s="47"/>
      <c r="X175" s="47"/>
      <c r="Y175" s="47"/>
      <c r="Z175" s="47"/>
      <c r="AA175" s="48"/>
      <c r="AB175" s="47"/>
      <c r="AC175" s="47"/>
      <c r="AD175" s="48"/>
      <c r="AE175" s="48"/>
      <c r="AF175" s="47"/>
      <c r="AG175" s="49"/>
      <c r="AH175" s="47"/>
      <c r="AI175" s="47"/>
      <c r="AJ175" s="48"/>
      <c r="AK175" s="48"/>
      <c r="AL175" s="47"/>
      <c r="AM175" s="47"/>
      <c r="AN175" s="47"/>
      <c r="AO175" s="47"/>
      <c r="AP175" s="47"/>
      <c r="AQ175" s="47"/>
      <c r="AR175" s="47"/>
      <c r="AS175" s="47"/>
      <c r="AT175" s="47"/>
      <c r="AX175" s="50"/>
    </row>
    <row r="176" spans="1:50" ht="12.75" customHeight="1" x14ac:dyDescent="0.2">
      <c r="A176" s="59"/>
      <c r="B176" s="60"/>
      <c r="C176" s="61"/>
      <c r="D176" s="62"/>
      <c r="E176" s="288"/>
      <c r="F176" s="276"/>
      <c r="G176" s="47"/>
      <c r="H176" s="47"/>
      <c r="I176" s="47"/>
      <c r="J176" s="47"/>
      <c r="K176" s="47"/>
      <c r="L176" s="47"/>
      <c r="M176" s="288"/>
      <c r="N176" s="47"/>
      <c r="O176" s="276"/>
      <c r="P176" s="47"/>
      <c r="Q176" s="47"/>
      <c r="R176" s="276"/>
      <c r="S176" s="276"/>
      <c r="T176" s="47"/>
      <c r="U176" s="47"/>
      <c r="V176" s="47"/>
      <c r="W176" s="47"/>
      <c r="X176" s="47"/>
      <c r="Y176" s="47"/>
      <c r="Z176" s="47"/>
      <c r="AA176" s="48"/>
      <c r="AB176" s="47"/>
      <c r="AC176" s="47"/>
      <c r="AD176" s="48"/>
      <c r="AE176" s="48"/>
      <c r="AF176" s="47"/>
      <c r="AG176" s="49"/>
      <c r="AH176" s="47"/>
      <c r="AI176" s="47"/>
      <c r="AJ176" s="48"/>
      <c r="AK176" s="48"/>
      <c r="AL176" s="47"/>
      <c r="AM176" s="47"/>
      <c r="AN176" s="47"/>
      <c r="AO176" s="47"/>
      <c r="AP176" s="47"/>
      <c r="AQ176" s="47"/>
      <c r="AR176" s="47"/>
      <c r="AS176" s="47"/>
      <c r="AT176" s="47"/>
      <c r="AX176" s="50"/>
    </row>
    <row r="177" spans="1:50" ht="12.75" customHeight="1" x14ac:dyDescent="0.2">
      <c r="A177" s="59"/>
      <c r="B177" s="60"/>
      <c r="C177" s="61"/>
      <c r="D177" s="62"/>
      <c r="E177" s="288"/>
      <c r="F177" s="276"/>
      <c r="G177" s="47"/>
      <c r="H177" s="47"/>
      <c r="I177" s="47"/>
      <c r="J177" s="47"/>
      <c r="K177" s="47"/>
      <c r="L177" s="47"/>
      <c r="M177" s="288"/>
      <c r="N177" s="47"/>
      <c r="O177" s="276"/>
      <c r="P177" s="47"/>
      <c r="Q177" s="47"/>
      <c r="R177" s="276"/>
      <c r="S177" s="276"/>
      <c r="T177" s="47"/>
      <c r="U177" s="47"/>
      <c r="V177" s="47"/>
      <c r="W177" s="47"/>
      <c r="X177" s="47"/>
      <c r="Y177" s="47"/>
      <c r="Z177" s="47"/>
      <c r="AA177" s="48"/>
      <c r="AB177" s="47"/>
      <c r="AC177" s="47"/>
      <c r="AD177" s="48"/>
      <c r="AE177" s="48"/>
      <c r="AF177" s="47"/>
      <c r="AG177" s="49"/>
      <c r="AH177" s="47"/>
      <c r="AI177" s="47"/>
      <c r="AJ177" s="48"/>
      <c r="AK177" s="48"/>
      <c r="AL177" s="47"/>
      <c r="AM177" s="47"/>
      <c r="AN177" s="47"/>
      <c r="AO177" s="47"/>
      <c r="AP177" s="47"/>
      <c r="AQ177" s="47"/>
      <c r="AR177" s="47"/>
      <c r="AS177" s="47"/>
      <c r="AT177" s="47"/>
      <c r="AX177" s="50"/>
    </row>
    <row r="178" spans="1:50" ht="12.75" customHeight="1" x14ac:dyDescent="0.2">
      <c r="A178" s="59"/>
      <c r="B178" s="60"/>
      <c r="C178" s="61"/>
      <c r="D178" s="62"/>
      <c r="E178" s="288"/>
      <c r="F178" s="276"/>
      <c r="G178" s="47"/>
      <c r="H178" s="47"/>
      <c r="I178" s="47"/>
      <c r="J178" s="47"/>
      <c r="K178" s="47"/>
      <c r="L178" s="47"/>
      <c r="M178" s="288"/>
      <c r="N178" s="47"/>
      <c r="O178" s="276"/>
      <c r="P178" s="47"/>
      <c r="Q178" s="47"/>
      <c r="R178" s="276"/>
      <c r="S178" s="276"/>
      <c r="T178" s="47"/>
      <c r="U178" s="47"/>
      <c r="V178" s="47"/>
      <c r="W178" s="47"/>
      <c r="X178" s="47"/>
      <c r="Y178" s="47"/>
      <c r="Z178" s="47"/>
      <c r="AA178" s="48"/>
      <c r="AB178" s="47"/>
      <c r="AC178" s="47"/>
      <c r="AD178" s="48"/>
      <c r="AE178" s="48"/>
      <c r="AF178" s="47"/>
      <c r="AG178" s="49"/>
      <c r="AH178" s="47"/>
      <c r="AI178" s="47"/>
      <c r="AJ178" s="48"/>
      <c r="AK178" s="48"/>
      <c r="AL178" s="47"/>
      <c r="AM178" s="47"/>
      <c r="AN178" s="47"/>
      <c r="AO178" s="47"/>
      <c r="AP178" s="47"/>
      <c r="AQ178" s="47"/>
      <c r="AR178" s="47"/>
      <c r="AS178" s="47"/>
      <c r="AT178" s="47"/>
      <c r="AX178" s="50"/>
    </row>
    <row r="179" spans="1:50" ht="12.75" customHeight="1" x14ac:dyDescent="0.2">
      <c r="A179" s="59"/>
      <c r="B179" s="60"/>
      <c r="C179" s="61"/>
      <c r="D179" s="62"/>
      <c r="E179" s="288"/>
      <c r="F179" s="276"/>
      <c r="G179" s="47"/>
      <c r="H179" s="47"/>
      <c r="I179" s="47"/>
      <c r="J179" s="47"/>
      <c r="K179" s="47"/>
      <c r="L179" s="47"/>
      <c r="M179" s="288"/>
      <c r="N179" s="47"/>
      <c r="O179" s="276"/>
      <c r="P179" s="47"/>
      <c r="Q179" s="47"/>
      <c r="R179" s="276"/>
      <c r="S179" s="276"/>
      <c r="T179" s="47"/>
      <c r="U179" s="47"/>
      <c r="V179" s="47"/>
      <c r="W179" s="47"/>
      <c r="X179" s="47"/>
      <c r="Y179" s="47"/>
      <c r="Z179" s="47"/>
      <c r="AA179" s="48"/>
      <c r="AB179" s="47"/>
      <c r="AC179" s="47"/>
      <c r="AD179" s="48"/>
      <c r="AE179" s="48"/>
      <c r="AF179" s="47"/>
      <c r="AG179" s="49"/>
      <c r="AH179" s="47"/>
      <c r="AI179" s="47"/>
      <c r="AJ179" s="48"/>
      <c r="AK179" s="48"/>
      <c r="AL179" s="47"/>
      <c r="AM179" s="47"/>
      <c r="AN179" s="47"/>
      <c r="AO179" s="47"/>
      <c r="AP179" s="47"/>
      <c r="AQ179" s="47"/>
      <c r="AR179" s="47"/>
      <c r="AS179" s="47"/>
      <c r="AT179" s="47"/>
      <c r="AX179" s="50"/>
    </row>
    <row r="180" spans="1:50" ht="12.75" customHeight="1" x14ac:dyDescent="0.2">
      <c r="A180" s="59"/>
      <c r="B180" s="60"/>
      <c r="C180" s="61"/>
      <c r="D180" s="62"/>
      <c r="E180" s="288"/>
      <c r="F180" s="276"/>
      <c r="G180" s="47"/>
      <c r="H180" s="47"/>
      <c r="I180" s="47"/>
      <c r="J180" s="47"/>
      <c r="K180" s="47"/>
      <c r="L180" s="47"/>
      <c r="M180" s="288"/>
      <c r="N180" s="47"/>
      <c r="O180" s="276"/>
      <c r="P180" s="47"/>
      <c r="Q180" s="47"/>
      <c r="R180" s="276"/>
      <c r="S180" s="276"/>
      <c r="T180" s="47"/>
      <c r="U180" s="47"/>
      <c r="V180" s="47"/>
      <c r="W180" s="47"/>
      <c r="X180" s="47"/>
      <c r="Y180" s="47"/>
      <c r="Z180" s="47"/>
      <c r="AA180" s="48"/>
      <c r="AB180" s="47"/>
      <c r="AC180" s="47"/>
      <c r="AD180" s="48"/>
      <c r="AE180" s="48"/>
      <c r="AF180" s="47"/>
      <c r="AG180" s="49"/>
      <c r="AH180" s="47"/>
      <c r="AI180" s="47"/>
      <c r="AJ180" s="48"/>
      <c r="AK180" s="48"/>
      <c r="AL180" s="47"/>
      <c r="AM180" s="47"/>
      <c r="AN180" s="47"/>
      <c r="AO180" s="47"/>
      <c r="AP180" s="47"/>
      <c r="AQ180" s="47"/>
      <c r="AR180" s="47"/>
      <c r="AS180" s="47"/>
      <c r="AT180" s="47"/>
      <c r="AX180" s="50"/>
    </row>
    <row r="181" spans="1:50" ht="12.75" customHeight="1" x14ac:dyDescent="0.2">
      <c r="A181" s="59"/>
      <c r="B181" s="60"/>
      <c r="C181" s="61"/>
      <c r="D181" s="62"/>
      <c r="E181" s="288"/>
      <c r="F181" s="276"/>
      <c r="G181" s="47"/>
      <c r="H181" s="47"/>
      <c r="I181" s="47"/>
      <c r="J181" s="47"/>
      <c r="K181" s="47"/>
      <c r="L181" s="47"/>
      <c r="M181" s="288"/>
      <c r="N181" s="47"/>
      <c r="O181" s="276"/>
      <c r="P181" s="47"/>
      <c r="Q181" s="47"/>
      <c r="R181" s="276"/>
      <c r="S181" s="276"/>
      <c r="T181" s="47"/>
      <c r="U181" s="47"/>
      <c r="V181" s="47"/>
      <c r="W181" s="47"/>
      <c r="X181" s="47"/>
      <c r="Y181" s="47"/>
      <c r="Z181" s="47"/>
      <c r="AA181" s="48"/>
      <c r="AB181" s="47"/>
      <c r="AC181" s="47"/>
      <c r="AD181" s="48"/>
      <c r="AE181" s="48"/>
      <c r="AF181" s="47"/>
      <c r="AG181" s="49"/>
      <c r="AH181" s="47"/>
      <c r="AI181" s="47"/>
      <c r="AJ181" s="48"/>
      <c r="AK181" s="48"/>
      <c r="AL181" s="47"/>
      <c r="AM181" s="47"/>
      <c r="AN181" s="47"/>
      <c r="AO181" s="47"/>
      <c r="AP181" s="47"/>
      <c r="AQ181" s="47"/>
      <c r="AR181" s="47"/>
      <c r="AS181" s="47"/>
      <c r="AT181" s="47"/>
      <c r="AX181" s="50"/>
    </row>
    <row r="182" spans="1:50" ht="12.75" customHeight="1" x14ac:dyDescent="0.2">
      <c r="A182" s="59"/>
      <c r="B182" s="60"/>
      <c r="C182" s="61"/>
      <c r="D182" s="62"/>
      <c r="E182" s="288"/>
      <c r="F182" s="276"/>
      <c r="G182" s="47"/>
      <c r="H182" s="47"/>
      <c r="I182" s="47"/>
      <c r="J182" s="47"/>
      <c r="K182" s="47"/>
      <c r="L182" s="47"/>
      <c r="M182" s="288"/>
      <c r="N182" s="47"/>
      <c r="O182" s="276"/>
      <c r="P182" s="47"/>
      <c r="Q182" s="47"/>
      <c r="R182" s="276"/>
      <c r="S182" s="276"/>
      <c r="T182" s="47"/>
      <c r="U182" s="47"/>
      <c r="V182" s="47"/>
      <c r="W182" s="47"/>
      <c r="X182" s="47"/>
      <c r="Y182" s="47"/>
      <c r="Z182" s="47"/>
      <c r="AA182" s="48"/>
      <c r="AB182" s="47"/>
      <c r="AC182" s="47"/>
      <c r="AD182" s="48"/>
      <c r="AE182" s="48"/>
      <c r="AF182" s="47"/>
      <c r="AG182" s="49"/>
      <c r="AH182" s="47"/>
      <c r="AI182" s="47"/>
      <c r="AJ182" s="48"/>
      <c r="AK182" s="48"/>
      <c r="AL182" s="47"/>
      <c r="AM182" s="47"/>
      <c r="AN182" s="47"/>
      <c r="AO182" s="47"/>
      <c r="AP182" s="47"/>
      <c r="AQ182" s="47"/>
      <c r="AR182" s="47"/>
      <c r="AS182" s="47"/>
      <c r="AT182" s="47"/>
      <c r="AX182" s="50"/>
    </row>
    <row r="183" spans="1:50" ht="12.75" customHeight="1" x14ac:dyDescent="0.2">
      <c r="A183" s="59"/>
      <c r="B183" s="60"/>
      <c r="C183" s="61"/>
      <c r="D183" s="62"/>
      <c r="E183" s="288"/>
      <c r="F183" s="276"/>
      <c r="G183" s="47"/>
      <c r="H183" s="47"/>
      <c r="I183" s="47"/>
      <c r="J183" s="47"/>
      <c r="K183" s="47"/>
      <c r="L183" s="47"/>
      <c r="M183" s="288"/>
      <c r="N183" s="47"/>
      <c r="O183" s="276"/>
      <c r="P183" s="47"/>
      <c r="Q183" s="47"/>
      <c r="R183" s="276"/>
      <c r="S183" s="276"/>
      <c r="T183" s="47"/>
      <c r="U183" s="47"/>
      <c r="V183" s="47"/>
      <c r="W183" s="47"/>
      <c r="X183" s="47"/>
      <c r="Y183" s="47"/>
      <c r="Z183" s="47"/>
      <c r="AA183" s="48"/>
      <c r="AB183" s="47"/>
      <c r="AC183" s="47"/>
      <c r="AD183" s="48"/>
      <c r="AE183" s="48"/>
      <c r="AF183" s="47"/>
      <c r="AG183" s="49"/>
      <c r="AH183" s="47"/>
      <c r="AI183" s="47"/>
      <c r="AJ183" s="48"/>
      <c r="AK183" s="48"/>
      <c r="AL183" s="47"/>
      <c r="AM183" s="47"/>
      <c r="AN183" s="47"/>
      <c r="AO183" s="47"/>
      <c r="AP183" s="47"/>
      <c r="AQ183" s="47"/>
      <c r="AR183" s="47"/>
      <c r="AS183" s="47"/>
      <c r="AT183" s="47"/>
      <c r="AX183" s="50"/>
    </row>
    <row r="184" spans="1:50" ht="12.75" customHeight="1" x14ac:dyDescent="0.2">
      <c r="A184" s="59"/>
      <c r="B184" s="60"/>
      <c r="C184" s="61"/>
      <c r="D184" s="62"/>
      <c r="E184" s="288"/>
      <c r="F184" s="276"/>
      <c r="G184" s="47"/>
      <c r="H184" s="47"/>
      <c r="I184" s="47"/>
      <c r="J184" s="47"/>
      <c r="K184" s="47"/>
      <c r="L184" s="47"/>
      <c r="M184" s="288"/>
      <c r="N184" s="47"/>
      <c r="O184" s="276"/>
      <c r="P184" s="47"/>
      <c r="Q184" s="47"/>
      <c r="R184" s="276"/>
      <c r="S184" s="276"/>
      <c r="T184" s="47"/>
      <c r="U184" s="47"/>
      <c r="V184" s="47"/>
      <c r="W184" s="47"/>
      <c r="X184" s="47"/>
      <c r="Y184" s="47"/>
      <c r="Z184" s="47"/>
      <c r="AA184" s="48"/>
      <c r="AB184" s="47"/>
      <c r="AC184" s="47"/>
      <c r="AD184" s="48"/>
      <c r="AE184" s="48"/>
      <c r="AF184" s="47"/>
      <c r="AG184" s="49"/>
      <c r="AH184" s="47"/>
      <c r="AI184" s="47"/>
      <c r="AJ184" s="48"/>
      <c r="AK184" s="48"/>
      <c r="AL184" s="47"/>
      <c r="AM184" s="47"/>
      <c r="AN184" s="47"/>
      <c r="AO184" s="47"/>
      <c r="AP184" s="47"/>
      <c r="AQ184" s="47"/>
      <c r="AR184" s="47"/>
      <c r="AS184" s="47"/>
      <c r="AT184" s="47"/>
      <c r="AX184" s="50"/>
    </row>
    <row r="185" spans="1:50" ht="12.75" customHeight="1" x14ac:dyDescent="0.2">
      <c r="A185" s="59"/>
      <c r="B185" s="60"/>
      <c r="C185" s="61"/>
      <c r="D185" s="62"/>
      <c r="E185" s="288"/>
      <c r="F185" s="276"/>
      <c r="G185" s="47"/>
      <c r="H185" s="47"/>
      <c r="I185" s="47"/>
      <c r="J185" s="47"/>
      <c r="K185" s="47"/>
      <c r="L185" s="47"/>
      <c r="M185" s="288"/>
      <c r="N185" s="47"/>
      <c r="O185" s="276"/>
      <c r="P185" s="47"/>
      <c r="Q185" s="47"/>
      <c r="R185" s="276"/>
      <c r="S185" s="276"/>
      <c r="T185" s="47"/>
      <c r="U185" s="47"/>
      <c r="V185" s="47"/>
      <c r="W185" s="47"/>
      <c r="X185" s="47"/>
      <c r="Y185" s="47"/>
      <c r="Z185" s="47"/>
      <c r="AA185" s="48"/>
      <c r="AB185" s="47"/>
      <c r="AC185" s="47"/>
      <c r="AD185" s="48"/>
      <c r="AE185" s="48"/>
      <c r="AF185" s="47"/>
      <c r="AG185" s="49"/>
      <c r="AH185" s="47"/>
      <c r="AI185" s="47"/>
      <c r="AJ185" s="48"/>
      <c r="AK185" s="48"/>
      <c r="AL185" s="47"/>
      <c r="AM185" s="47"/>
      <c r="AN185" s="47"/>
      <c r="AO185" s="47"/>
      <c r="AP185" s="47"/>
      <c r="AQ185" s="47"/>
      <c r="AR185" s="47"/>
      <c r="AS185" s="47"/>
      <c r="AT185" s="47"/>
      <c r="AX185" s="50"/>
    </row>
    <row r="186" spans="1:50" ht="12.75" customHeight="1" x14ac:dyDescent="0.2">
      <c r="A186" s="59"/>
      <c r="B186" s="60"/>
      <c r="C186" s="61"/>
      <c r="D186" s="62"/>
      <c r="E186" s="288"/>
      <c r="F186" s="276"/>
      <c r="G186" s="47"/>
      <c r="H186" s="47"/>
      <c r="I186" s="47"/>
      <c r="J186" s="47"/>
      <c r="K186" s="47"/>
      <c r="L186" s="47"/>
      <c r="M186" s="288"/>
      <c r="N186" s="47"/>
      <c r="O186" s="276"/>
      <c r="P186" s="47"/>
      <c r="Q186" s="47"/>
      <c r="R186" s="276"/>
      <c r="S186" s="276"/>
      <c r="T186" s="47"/>
      <c r="U186" s="47"/>
      <c r="V186" s="47"/>
      <c r="W186" s="47"/>
      <c r="X186" s="47"/>
      <c r="Y186" s="47"/>
      <c r="Z186" s="47"/>
      <c r="AA186" s="48"/>
      <c r="AB186" s="47"/>
      <c r="AC186" s="47"/>
      <c r="AD186" s="48"/>
      <c r="AE186" s="48"/>
      <c r="AF186" s="47"/>
      <c r="AG186" s="49"/>
      <c r="AH186" s="47"/>
      <c r="AI186" s="47"/>
      <c r="AJ186" s="48"/>
      <c r="AK186" s="48"/>
      <c r="AL186" s="47"/>
      <c r="AM186" s="47"/>
      <c r="AN186" s="47"/>
      <c r="AO186" s="47"/>
      <c r="AP186" s="47"/>
      <c r="AQ186" s="47"/>
      <c r="AR186" s="47"/>
      <c r="AS186" s="47"/>
      <c r="AT186" s="47"/>
      <c r="AX186" s="50"/>
    </row>
    <row r="187" spans="1:50" ht="12.75" customHeight="1" x14ac:dyDescent="0.2">
      <c r="A187" s="59"/>
      <c r="B187" s="60"/>
      <c r="C187" s="61"/>
      <c r="D187" s="62"/>
      <c r="E187" s="288"/>
      <c r="F187" s="276"/>
      <c r="G187" s="47"/>
      <c r="H187" s="47"/>
      <c r="I187" s="47"/>
      <c r="J187" s="47"/>
      <c r="K187" s="47"/>
      <c r="L187" s="47"/>
      <c r="M187" s="288"/>
      <c r="N187" s="47"/>
      <c r="O187" s="276"/>
      <c r="P187" s="47"/>
      <c r="Q187" s="47"/>
      <c r="R187" s="276"/>
      <c r="S187" s="276"/>
      <c r="T187" s="47"/>
      <c r="U187" s="47"/>
      <c r="V187" s="47"/>
      <c r="W187" s="47"/>
      <c r="X187" s="47"/>
      <c r="Y187" s="47"/>
      <c r="Z187" s="47"/>
      <c r="AA187" s="48"/>
      <c r="AB187" s="47"/>
      <c r="AC187" s="47"/>
      <c r="AD187" s="48"/>
      <c r="AE187" s="48"/>
      <c r="AF187" s="47"/>
      <c r="AG187" s="49"/>
      <c r="AH187" s="47"/>
      <c r="AI187" s="47"/>
      <c r="AJ187" s="48"/>
      <c r="AK187" s="48"/>
      <c r="AL187" s="47"/>
      <c r="AM187" s="47"/>
      <c r="AN187" s="47"/>
      <c r="AO187" s="47"/>
      <c r="AP187" s="47"/>
      <c r="AQ187" s="47"/>
      <c r="AR187" s="47"/>
      <c r="AS187" s="47"/>
      <c r="AT187" s="47"/>
      <c r="AX187" s="50"/>
    </row>
    <row r="188" spans="1:50" ht="12.75" customHeight="1" x14ac:dyDescent="0.2">
      <c r="A188" s="59"/>
      <c r="B188" s="60"/>
      <c r="C188" s="61"/>
      <c r="D188" s="62"/>
      <c r="E188" s="288"/>
      <c r="F188" s="276"/>
      <c r="G188" s="47"/>
      <c r="H188" s="47"/>
      <c r="I188" s="47"/>
      <c r="J188" s="47"/>
      <c r="K188" s="47"/>
      <c r="L188" s="47"/>
      <c r="M188" s="288"/>
      <c r="N188" s="47"/>
      <c r="O188" s="276"/>
      <c r="P188" s="47"/>
      <c r="Q188" s="47"/>
      <c r="R188" s="276"/>
      <c r="S188" s="276"/>
      <c r="T188" s="47"/>
      <c r="U188" s="47"/>
      <c r="V188" s="47"/>
      <c r="W188" s="47"/>
      <c r="X188" s="47"/>
      <c r="Y188" s="47"/>
      <c r="Z188" s="47"/>
      <c r="AA188" s="48"/>
      <c r="AB188" s="47"/>
      <c r="AC188" s="47"/>
      <c r="AD188" s="48"/>
      <c r="AE188" s="48"/>
      <c r="AF188" s="47"/>
      <c r="AG188" s="49"/>
      <c r="AH188" s="47"/>
      <c r="AI188" s="47"/>
      <c r="AJ188" s="48"/>
      <c r="AK188" s="48"/>
      <c r="AL188" s="47"/>
      <c r="AM188" s="47"/>
      <c r="AN188" s="47"/>
      <c r="AO188" s="47"/>
      <c r="AP188" s="47"/>
      <c r="AQ188" s="47"/>
      <c r="AR188" s="47"/>
      <c r="AS188" s="47"/>
      <c r="AT188" s="47"/>
      <c r="AX188" s="50"/>
    </row>
    <row r="189" spans="1:50" ht="12.75" customHeight="1" x14ac:dyDescent="0.2">
      <c r="A189" s="59"/>
      <c r="B189" s="60"/>
      <c r="C189" s="61"/>
      <c r="D189" s="62"/>
      <c r="E189" s="288"/>
      <c r="F189" s="276"/>
      <c r="G189" s="47"/>
      <c r="H189" s="47"/>
      <c r="I189" s="47"/>
      <c r="J189" s="47"/>
      <c r="K189" s="47"/>
      <c r="L189" s="47"/>
      <c r="M189" s="288"/>
      <c r="N189" s="47"/>
      <c r="O189" s="276"/>
      <c r="P189" s="47"/>
      <c r="Q189" s="47"/>
      <c r="R189" s="276"/>
      <c r="S189" s="276"/>
      <c r="T189" s="47"/>
      <c r="U189" s="47"/>
      <c r="V189" s="47"/>
      <c r="W189" s="47"/>
      <c r="X189" s="47"/>
      <c r="Y189" s="47"/>
      <c r="Z189" s="47"/>
      <c r="AA189" s="48"/>
      <c r="AB189" s="47"/>
      <c r="AC189" s="47"/>
      <c r="AD189" s="48"/>
      <c r="AE189" s="48"/>
      <c r="AF189" s="47"/>
      <c r="AG189" s="49"/>
      <c r="AH189" s="47"/>
      <c r="AI189" s="47"/>
      <c r="AJ189" s="48"/>
      <c r="AK189" s="48"/>
      <c r="AL189" s="47"/>
      <c r="AM189" s="47"/>
      <c r="AN189" s="47"/>
      <c r="AO189" s="47"/>
      <c r="AP189" s="47"/>
      <c r="AQ189" s="47"/>
      <c r="AR189" s="47"/>
      <c r="AS189" s="47"/>
      <c r="AT189" s="47"/>
      <c r="AX189" s="50"/>
    </row>
    <row r="190" spans="1:50" ht="12.75" customHeight="1" x14ac:dyDescent="0.2">
      <c r="A190" s="59"/>
      <c r="B190" s="60"/>
      <c r="C190" s="61"/>
      <c r="D190" s="62"/>
      <c r="E190" s="288"/>
      <c r="F190" s="276"/>
      <c r="G190" s="47"/>
      <c r="H190" s="47"/>
      <c r="I190" s="47"/>
      <c r="J190" s="47"/>
      <c r="K190" s="47"/>
      <c r="L190" s="47"/>
      <c r="M190" s="288"/>
      <c r="N190" s="47"/>
      <c r="O190" s="276"/>
      <c r="P190" s="47"/>
      <c r="Q190" s="47"/>
      <c r="R190" s="276"/>
      <c r="S190" s="276"/>
      <c r="T190" s="47"/>
      <c r="U190" s="47"/>
      <c r="V190" s="47"/>
      <c r="W190" s="47"/>
      <c r="X190" s="47"/>
      <c r="Y190" s="47"/>
      <c r="Z190" s="47"/>
      <c r="AA190" s="48"/>
      <c r="AB190" s="47"/>
      <c r="AC190" s="47"/>
      <c r="AD190" s="48"/>
      <c r="AE190" s="48"/>
      <c r="AF190" s="47"/>
      <c r="AG190" s="49"/>
      <c r="AH190" s="47"/>
      <c r="AI190" s="47"/>
      <c r="AJ190" s="48"/>
      <c r="AK190" s="48"/>
      <c r="AL190" s="47"/>
      <c r="AM190" s="47"/>
      <c r="AN190" s="47"/>
      <c r="AO190" s="47"/>
      <c r="AP190" s="47"/>
      <c r="AQ190" s="47"/>
      <c r="AR190" s="47"/>
      <c r="AS190" s="47"/>
      <c r="AT190" s="47"/>
      <c r="AX190" s="50"/>
    </row>
    <row r="191" spans="1:50" ht="12.75" customHeight="1" x14ac:dyDescent="0.2">
      <c r="A191" s="59"/>
      <c r="B191" s="60"/>
      <c r="C191" s="61"/>
      <c r="D191" s="62"/>
      <c r="E191" s="288"/>
      <c r="F191" s="276"/>
      <c r="G191" s="47"/>
      <c r="H191" s="47"/>
      <c r="I191" s="47"/>
      <c r="J191" s="47"/>
      <c r="K191" s="47"/>
      <c r="L191" s="47"/>
      <c r="M191" s="288"/>
      <c r="N191" s="47"/>
      <c r="O191" s="276"/>
      <c r="P191" s="47"/>
      <c r="Q191" s="47"/>
      <c r="R191" s="276"/>
      <c r="S191" s="276"/>
      <c r="T191" s="47"/>
      <c r="U191" s="47"/>
      <c r="V191" s="47"/>
      <c r="W191" s="47"/>
      <c r="X191" s="47"/>
      <c r="Y191" s="47"/>
      <c r="Z191" s="47"/>
      <c r="AA191" s="48"/>
      <c r="AB191" s="47"/>
      <c r="AC191" s="47"/>
      <c r="AD191" s="48"/>
      <c r="AE191" s="48"/>
      <c r="AF191" s="47"/>
      <c r="AG191" s="49"/>
      <c r="AH191" s="47"/>
      <c r="AI191" s="47"/>
      <c r="AJ191" s="48"/>
      <c r="AK191" s="48"/>
      <c r="AL191" s="47"/>
      <c r="AM191" s="47"/>
      <c r="AN191" s="47"/>
      <c r="AO191" s="47"/>
      <c r="AP191" s="47"/>
      <c r="AQ191" s="47"/>
      <c r="AR191" s="47"/>
      <c r="AS191" s="47"/>
      <c r="AT191" s="47"/>
      <c r="AX191" s="50"/>
    </row>
    <row r="192" spans="1:50" ht="12.75" customHeight="1" x14ac:dyDescent="0.2">
      <c r="A192" s="59"/>
      <c r="B192" s="60"/>
      <c r="C192" s="61"/>
      <c r="D192" s="62"/>
      <c r="E192" s="288"/>
      <c r="F192" s="276"/>
      <c r="G192" s="47"/>
      <c r="H192" s="47"/>
      <c r="I192" s="47"/>
      <c r="J192" s="47"/>
      <c r="K192" s="47"/>
      <c r="L192" s="47"/>
      <c r="M192" s="288"/>
      <c r="N192" s="47"/>
      <c r="O192" s="276"/>
      <c r="P192" s="47"/>
      <c r="Q192" s="47"/>
      <c r="R192" s="276"/>
      <c r="S192" s="276"/>
      <c r="T192" s="47"/>
      <c r="U192" s="47"/>
      <c r="V192" s="47"/>
      <c r="W192" s="47"/>
      <c r="X192" s="47"/>
      <c r="Y192" s="47"/>
      <c r="Z192" s="47"/>
      <c r="AA192" s="48"/>
      <c r="AB192" s="47"/>
      <c r="AC192" s="47"/>
      <c r="AD192" s="48"/>
      <c r="AE192" s="48"/>
      <c r="AF192" s="47"/>
      <c r="AG192" s="49"/>
      <c r="AH192" s="47"/>
      <c r="AI192" s="47"/>
      <c r="AJ192" s="48"/>
      <c r="AK192" s="48"/>
      <c r="AL192" s="47"/>
      <c r="AM192" s="47"/>
      <c r="AN192" s="47"/>
      <c r="AO192" s="47"/>
      <c r="AP192" s="47"/>
      <c r="AQ192" s="47"/>
      <c r="AR192" s="47"/>
      <c r="AS192" s="47"/>
      <c r="AT192" s="47"/>
      <c r="AX192" s="50"/>
    </row>
    <row r="193" spans="1:50" ht="12.75" customHeight="1" x14ac:dyDescent="0.2">
      <c r="A193" s="59"/>
      <c r="B193" s="60"/>
      <c r="C193" s="61"/>
      <c r="D193" s="62"/>
      <c r="E193" s="288"/>
      <c r="F193" s="276"/>
      <c r="G193" s="47"/>
      <c r="H193" s="47"/>
      <c r="I193" s="47"/>
      <c r="J193" s="47"/>
      <c r="K193" s="47"/>
      <c r="L193" s="47"/>
      <c r="M193" s="288"/>
      <c r="N193" s="47"/>
      <c r="O193" s="276"/>
      <c r="P193" s="47"/>
      <c r="Q193" s="47"/>
      <c r="R193" s="276"/>
      <c r="S193" s="276"/>
      <c r="T193" s="47"/>
      <c r="U193" s="47"/>
      <c r="V193" s="47"/>
      <c r="W193" s="47"/>
      <c r="X193" s="47"/>
      <c r="Y193" s="47"/>
      <c r="Z193" s="47"/>
      <c r="AA193" s="48"/>
      <c r="AB193" s="47"/>
      <c r="AC193" s="47"/>
      <c r="AD193" s="48"/>
      <c r="AE193" s="48"/>
      <c r="AF193" s="47"/>
      <c r="AG193" s="49"/>
      <c r="AH193" s="47"/>
      <c r="AI193" s="47"/>
      <c r="AJ193" s="48"/>
      <c r="AK193" s="48"/>
      <c r="AL193" s="47"/>
      <c r="AM193" s="47"/>
      <c r="AN193" s="47"/>
      <c r="AO193" s="47"/>
      <c r="AP193" s="47"/>
      <c r="AQ193" s="47"/>
      <c r="AR193" s="47"/>
      <c r="AS193" s="47"/>
      <c r="AT193" s="47"/>
      <c r="AX193" s="50"/>
    </row>
    <row r="194" spans="1:50" ht="12.75" customHeight="1" x14ac:dyDescent="0.2">
      <c r="A194" s="59"/>
      <c r="B194" s="60"/>
      <c r="C194" s="61"/>
      <c r="D194" s="62"/>
      <c r="E194" s="288"/>
      <c r="F194" s="276"/>
      <c r="G194" s="47"/>
      <c r="H194" s="47"/>
      <c r="I194" s="47"/>
      <c r="J194" s="47"/>
      <c r="K194" s="47"/>
      <c r="L194" s="47"/>
      <c r="M194" s="288"/>
      <c r="N194" s="47"/>
      <c r="O194" s="276"/>
      <c r="P194" s="47"/>
      <c r="Q194" s="47"/>
      <c r="R194" s="276"/>
      <c r="S194" s="276"/>
      <c r="T194" s="47"/>
      <c r="U194" s="47"/>
      <c r="V194" s="47"/>
      <c r="W194" s="47"/>
      <c r="X194" s="47"/>
      <c r="Y194" s="47"/>
      <c r="Z194" s="47"/>
      <c r="AA194" s="48"/>
      <c r="AB194" s="47"/>
      <c r="AC194" s="47"/>
      <c r="AD194" s="48"/>
      <c r="AE194" s="48"/>
      <c r="AF194" s="47"/>
      <c r="AG194" s="49"/>
      <c r="AH194" s="47"/>
      <c r="AI194" s="47"/>
      <c r="AJ194" s="48"/>
      <c r="AK194" s="48"/>
      <c r="AL194" s="47"/>
      <c r="AM194" s="47"/>
      <c r="AN194" s="47"/>
      <c r="AO194" s="47"/>
      <c r="AP194" s="47"/>
      <c r="AQ194" s="47"/>
      <c r="AR194" s="47"/>
      <c r="AS194" s="47"/>
      <c r="AT194" s="47"/>
      <c r="AX194" s="50"/>
    </row>
    <row r="195" spans="1:50" ht="12.75" customHeight="1" x14ac:dyDescent="0.2">
      <c r="A195" s="59"/>
      <c r="B195" s="60"/>
      <c r="C195" s="61"/>
      <c r="D195" s="62"/>
      <c r="E195" s="288"/>
      <c r="F195" s="276"/>
      <c r="G195" s="47"/>
      <c r="H195" s="47"/>
      <c r="I195" s="47"/>
      <c r="J195" s="47"/>
      <c r="K195" s="47"/>
      <c r="L195" s="47"/>
      <c r="M195" s="288"/>
      <c r="N195" s="47"/>
      <c r="O195" s="276"/>
      <c r="P195" s="47"/>
      <c r="Q195" s="47"/>
      <c r="R195" s="276"/>
      <c r="S195" s="276"/>
      <c r="T195" s="47"/>
      <c r="U195" s="47"/>
      <c r="V195" s="47"/>
      <c r="W195" s="47"/>
      <c r="X195" s="47"/>
      <c r="Y195" s="47"/>
      <c r="Z195" s="47"/>
      <c r="AA195" s="48"/>
      <c r="AB195" s="47"/>
      <c r="AC195" s="47"/>
      <c r="AD195" s="48"/>
      <c r="AE195" s="48"/>
      <c r="AF195" s="47"/>
      <c r="AG195" s="49"/>
      <c r="AH195" s="47"/>
      <c r="AI195" s="47"/>
      <c r="AJ195" s="48"/>
      <c r="AK195" s="48"/>
      <c r="AL195" s="47"/>
      <c r="AM195" s="47"/>
      <c r="AN195" s="47"/>
      <c r="AO195" s="47"/>
      <c r="AP195" s="47"/>
      <c r="AQ195" s="47"/>
      <c r="AR195" s="47"/>
      <c r="AS195" s="47"/>
      <c r="AT195" s="47"/>
      <c r="AX195" s="50"/>
    </row>
    <row r="196" spans="1:50" ht="12.75" customHeight="1" x14ac:dyDescent="0.2">
      <c r="A196" s="59"/>
      <c r="B196" s="60"/>
      <c r="C196" s="61"/>
      <c r="D196" s="62"/>
      <c r="E196" s="288"/>
      <c r="F196" s="276"/>
      <c r="G196" s="47"/>
      <c r="H196" s="47"/>
      <c r="I196" s="47"/>
      <c r="J196" s="47"/>
      <c r="K196" s="47"/>
      <c r="L196" s="47"/>
      <c r="M196" s="288"/>
      <c r="N196" s="47"/>
      <c r="O196" s="276"/>
      <c r="P196" s="47"/>
      <c r="Q196" s="47"/>
      <c r="R196" s="276"/>
      <c r="S196" s="276"/>
      <c r="T196" s="47"/>
      <c r="U196" s="47"/>
      <c r="V196" s="47"/>
      <c r="W196" s="47"/>
      <c r="X196" s="47"/>
      <c r="Y196" s="47"/>
      <c r="Z196" s="47"/>
      <c r="AA196" s="48"/>
      <c r="AB196" s="47"/>
      <c r="AC196" s="47"/>
      <c r="AD196" s="48"/>
      <c r="AE196" s="48"/>
      <c r="AF196" s="47"/>
      <c r="AG196" s="49"/>
      <c r="AH196" s="47"/>
      <c r="AI196" s="47"/>
      <c r="AJ196" s="48"/>
      <c r="AK196" s="48"/>
      <c r="AL196" s="47"/>
      <c r="AM196" s="47"/>
      <c r="AN196" s="47"/>
      <c r="AO196" s="47"/>
      <c r="AP196" s="47"/>
      <c r="AQ196" s="47"/>
      <c r="AR196" s="47"/>
      <c r="AS196" s="47"/>
      <c r="AT196" s="47"/>
      <c r="AX196" s="50"/>
    </row>
    <row r="197" spans="1:50" ht="12.75" customHeight="1" x14ac:dyDescent="0.2">
      <c r="A197" s="59"/>
      <c r="B197" s="60"/>
      <c r="C197" s="61"/>
      <c r="D197" s="62"/>
      <c r="E197" s="288"/>
      <c r="F197" s="276"/>
      <c r="G197" s="47"/>
      <c r="H197" s="47"/>
      <c r="I197" s="47"/>
      <c r="J197" s="47"/>
      <c r="K197" s="47"/>
      <c r="L197" s="47"/>
      <c r="M197" s="288"/>
      <c r="N197" s="47"/>
      <c r="O197" s="276"/>
      <c r="P197" s="47"/>
      <c r="Q197" s="47"/>
      <c r="R197" s="276"/>
      <c r="S197" s="276"/>
      <c r="T197" s="47"/>
      <c r="U197" s="47"/>
      <c r="V197" s="47"/>
      <c r="W197" s="47"/>
      <c r="X197" s="47"/>
      <c r="Y197" s="47"/>
      <c r="Z197" s="47"/>
      <c r="AA197" s="48"/>
      <c r="AB197" s="47"/>
      <c r="AC197" s="47"/>
      <c r="AD197" s="48"/>
      <c r="AE197" s="48"/>
      <c r="AF197" s="47"/>
      <c r="AG197" s="49"/>
      <c r="AH197" s="47"/>
      <c r="AI197" s="47"/>
      <c r="AJ197" s="48"/>
      <c r="AK197" s="48"/>
      <c r="AL197" s="47"/>
      <c r="AM197" s="47"/>
      <c r="AN197" s="47"/>
      <c r="AO197" s="47"/>
      <c r="AP197" s="47"/>
      <c r="AQ197" s="47"/>
      <c r="AR197" s="47"/>
      <c r="AS197" s="47"/>
      <c r="AT197" s="47"/>
      <c r="AX197" s="50"/>
    </row>
    <row r="198" spans="1:50" ht="12.75" customHeight="1" x14ac:dyDescent="0.2">
      <c r="A198" s="59"/>
      <c r="B198" s="60"/>
      <c r="C198" s="61"/>
      <c r="D198" s="62"/>
      <c r="E198" s="288"/>
      <c r="F198" s="276"/>
      <c r="G198" s="47"/>
      <c r="H198" s="47"/>
      <c r="I198" s="47"/>
      <c r="J198" s="47"/>
      <c r="K198" s="47"/>
      <c r="L198" s="47"/>
      <c r="M198" s="288"/>
      <c r="N198" s="47"/>
      <c r="O198" s="276"/>
      <c r="P198" s="47"/>
      <c r="Q198" s="47"/>
      <c r="R198" s="276"/>
      <c r="S198" s="276"/>
      <c r="T198" s="47"/>
      <c r="U198" s="47"/>
      <c r="V198" s="47"/>
      <c r="W198" s="47"/>
      <c r="X198" s="47"/>
      <c r="Y198" s="47"/>
      <c r="Z198" s="47"/>
      <c r="AA198" s="48"/>
      <c r="AB198" s="47"/>
      <c r="AC198" s="47"/>
      <c r="AD198" s="48"/>
      <c r="AE198" s="48"/>
      <c r="AF198" s="47"/>
      <c r="AG198" s="49"/>
      <c r="AH198" s="47"/>
      <c r="AI198" s="47"/>
      <c r="AJ198" s="48"/>
      <c r="AK198" s="48"/>
      <c r="AL198" s="47"/>
      <c r="AM198" s="47"/>
      <c r="AN198" s="47"/>
      <c r="AO198" s="47"/>
      <c r="AP198" s="47"/>
      <c r="AQ198" s="47"/>
      <c r="AR198" s="47"/>
      <c r="AS198" s="47"/>
      <c r="AT198" s="47"/>
      <c r="AX198" s="50"/>
    </row>
    <row r="199" spans="1:50" ht="12.75" customHeight="1" x14ac:dyDescent="0.2">
      <c r="A199" s="59"/>
      <c r="B199" s="60"/>
      <c r="C199" s="61"/>
      <c r="D199" s="62"/>
      <c r="E199" s="288"/>
      <c r="F199" s="276"/>
      <c r="G199" s="47"/>
      <c r="H199" s="47"/>
      <c r="I199" s="47"/>
      <c r="J199" s="47"/>
      <c r="K199" s="47"/>
      <c r="L199" s="47"/>
      <c r="M199" s="288"/>
      <c r="N199" s="47"/>
      <c r="O199" s="276"/>
      <c r="P199" s="47"/>
      <c r="Q199" s="47"/>
      <c r="R199" s="276"/>
      <c r="S199" s="276"/>
      <c r="T199" s="47"/>
      <c r="U199" s="47"/>
      <c r="V199" s="47"/>
      <c r="W199" s="47"/>
      <c r="X199" s="47"/>
      <c r="Y199" s="47"/>
      <c r="Z199" s="47"/>
      <c r="AA199" s="48"/>
      <c r="AB199" s="47"/>
      <c r="AC199" s="47"/>
      <c r="AD199" s="48"/>
      <c r="AE199" s="48"/>
      <c r="AF199" s="47"/>
      <c r="AG199" s="49"/>
      <c r="AH199" s="47"/>
      <c r="AI199" s="47"/>
      <c r="AJ199" s="48"/>
      <c r="AK199" s="48"/>
      <c r="AL199" s="47"/>
      <c r="AM199" s="47"/>
      <c r="AN199" s="47"/>
      <c r="AO199" s="47"/>
      <c r="AP199" s="47"/>
      <c r="AQ199" s="47"/>
      <c r="AR199" s="47"/>
      <c r="AS199" s="47"/>
      <c r="AT199" s="47"/>
      <c r="AX199" s="50"/>
    </row>
    <row r="200" spans="1:50" ht="12.75" customHeight="1" x14ac:dyDescent="0.2">
      <c r="A200" s="59"/>
      <c r="B200" s="60"/>
      <c r="C200" s="61"/>
      <c r="D200" s="62"/>
      <c r="E200" s="288"/>
      <c r="F200" s="276"/>
      <c r="G200" s="47"/>
      <c r="H200" s="47"/>
      <c r="I200" s="47"/>
      <c r="J200" s="47"/>
      <c r="K200" s="47"/>
      <c r="L200" s="47"/>
      <c r="M200" s="288"/>
      <c r="N200" s="47"/>
      <c r="O200" s="276"/>
      <c r="P200" s="47"/>
      <c r="Q200" s="47"/>
      <c r="R200" s="276"/>
      <c r="S200" s="276"/>
      <c r="T200" s="47"/>
      <c r="U200" s="47"/>
      <c r="V200" s="47"/>
      <c r="W200" s="47"/>
      <c r="X200" s="47"/>
      <c r="Y200" s="47"/>
      <c r="Z200" s="47"/>
      <c r="AA200" s="48"/>
      <c r="AB200" s="47"/>
      <c r="AC200" s="47"/>
      <c r="AD200" s="48"/>
      <c r="AE200" s="48"/>
      <c r="AF200" s="47"/>
      <c r="AG200" s="49"/>
      <c r="AH200" s="47"/>
      <c r="AI200" s="47"/>
      <c r="AJ200" s="48"/>
      <c r="AK200" s="48"/>
      <c r="AL200" s="47"/>
      <c r="AM200" s="47"/>
      <c r="AN200" s="47"/>
      <c r="AO200" s="47"/>
      <c r="AP200" s="47"/>
      <c r="AQ200" s="47"/>
      <c r="AR200" s="47"/>
      <c r="AS200" s="47"/>
      <c r="AT200" s="47"/>
      <c r="AX200" s="50"/>
    </row>
    <row r="201" spans="1:50" ht="12.75" customHeight="1" x14ac:dyDescent="0.2">
      <c r="A201" s="59"/>
      <c r="B201" s="60"/>
      <c r="C201" s="61"/>
      <c r="D201" s="62"/>
      <c r="E201" s="288"/>
      <c r="F201" s="276"/>
      <c r="G201" s="47"/>
      <c r="H201" s="47"/>
      <c r="I201" s="47"/>
      <c r="J201" s="47"/>
      <c r="K201" s="47"/>
      <c r="L201" s="47"/>
      <c r="M201" s="288"/>
      <c r="N201" s="47"/>
      <c r="O201" s="276"/>
      <c r="P201" s="47"/>
      <c r="Q201" s="47"/>
      <c r="R201" s="276"/>
      <c r="S201" s="276"/>
      <c r="T201" s="47"/>
      <c r="U201" s="47"/>
      <c r="V201" s="47"/>
      <c r="W201" s="47"/>
      <c r="X201" s="47"/>
      <c r="Y201" s="47"/>
      <c r="Z201" s="47"/>
      <c r="AA201" s="48"/>
      <c r="AB201" s="47"/>
      <c r="AC201" s="47"/>
      <c r="AD201" s="48"/>
      <c r="AE201" s="48"/>
      <c r="AF201" s="47"/>
      <c r="AG201" s="49"/>
      <c r="AH201" s="47"/>
      <c r="AI201" s="47"/>
      <c r="AJ201" s="48"/>
      <c r="AK201" s="48"/>
      <c r="AL201" s="47"/>
      <c r="AM201" s="47"/>
      <c r="AN201" s="47"/>
      <c r="AO201" s="47"/>
      <c r="AP201" s="47"/>
      <c r="AQ201" s="47"/>
      <c r="AR201" s="47"/>
      <c r="AS201" s="47"/>
      <c r="AT201" s="47"/>
      <c r="AX201" s="50"/>
    </row>
    <row r="202" spans="1:50" ht="12.75" customHeight="1" x14ac:dyDescent="0.2">
      <c r="A202" s="59"/>
      <c r="B202" s="60"/>
      <c r="C202" s="61"/>
      <c r="D202" s="62"/>
      <c r="E202" s="288"/>
      <c r="F202" s="276"/>
      <c r="G202" s="47"/>
      <c r="H202" s="47"/>
      <c r="I202" s="47"/>
      <c r="J202" s="47"/>
      <c r="K202" s="47"/>
      <c r="L202" s="47"/>
      <c r="M202" s="288"/>
      <c r="N202" s="47"/>
      <c r="O202" s="276"/>
      <c r="P202" s="47"/>
      <c r="Q202" s="47"/>
      <c r="R202" s="276"/>
      <c r="S202" s="276"/>
      <c r="T202" s="47"/>
      <c r="U202" s="47"/>
      <c r="V202" s="47"/>
      <c r="W202" s="47"/>
      <c r="X202" s="47"/>
      <c r="Y202" s="47"/>
      <c r="Z202" s="47"/>
      <c r="AA202" s="48"/>
      <c r="AB202" s="47"/>
      <c r="AC202" s="47"/>
      <c r="AD202" s="48"/>
      <c r="AE202" s="48"/>
      <c r="AF202" s="47"/>
      <c r="AG202" s="49"/>
      <c r="AH202" s="47"/>
      <c r="AI202" s="47"/>
      <c r="AJ202" s="48"/>
      <c r="AK202" s="48"/>
      <c r="AL202" s="47"/>
      <c r="AM202" s="47"/>
      <c r="AN202" s="47"/>
      <c r="AO202" s="47"/>
      <c r="AP202" s="47"/>
      <c r="AQ202" s="47"/>
      <c r="AR202" s="47"/>
      <c r="AS202" s="47"/>
      <c r="AT202" s="47"/>
      <c r="AX202" s="50"/>
    </row>
    <row r="203" spans="1:50" ht="12.75" customHeight="1" x14ac:dyDescent="0.2">
      <c r="A203" s="59"/>
      <c r="B203" s="60"/>
      <c r="C203" s="61"/>
      <c r="D203" s="62"/>
      <c r="E203" s="288"/>
      <c r="F203" s="276"/>
      <c r="G203" s="47"/>
      <c r="H203" s="47"/>
      <c r="I203" s="47"/>
      <c r="J203" s="47"/>
      <c r="K203" s="47"/>
      <c r="L203" s="47"/>
      <c r="M203" s="288"/>
      <c r="N203" s="47"/>
      <c r="O203" s="276"/>
      <c r="P203" s="47"/>
      <c r="Q203" s="47"/>
      <c r="R203" s="276"/>
      <c r="S203" s="276"/>
      <c r="T203" s="47"/>
      <c r="U203" s="47"/>
      <c r="V203" s="47"/>
      <c r="W203" s="47"/>
      <c r="X203" s="47"/>
      <c r="Y203" s="47"/>
      <c r="Z203" s="47"/>
      <c r="AA203" s="48"/>
      <c r="AB203" s="47"/>
      <c r="AC203" s="47"/>
      <c r="AD203" s="48"/>
      <c r="AE203" s="48"/>
      <c r="AF203" s="47"/>
      <c r="AG203" s="49"/>
      <c r="AH203" s="47"/>
      <c r="AI203" s="47"/>
      <c r="AJ203" s="48"/>
      <c r="AK203" s="48"/>
      <c r="AL203" s="47"/>
      <c r="AM203" s="47"/>
      <c r="AN203" s="47"/>
      <c r="AO203" s="47"/>
      <c r="AP203" s="47"/>
      <c r="AQ203" s="47"/>
      <c r="AR203" s="47"/>
      <c r="AS203" s="47"/>
      <c r="AT203" s="47"/>
      <c r="AX203" s="50"/>
    </row>
    <row r="204" spans="1:50" ht="12.75" customHeight="1" x14ac:dyDescent="0.2">
      <c r="A204" s="59"/>
      <c r="B204" s="60"/>
      <c r="C204" s="61"/>
      <c r="D204" s="62"/>
      <c r="E204" s="288"/>
      <c r="F204" s="276"/>
      <c r="G204" s="47"/>
      <c r="H204" s="47"/>
      <c r="I204" s="47"/>
      <c r="J204" s="47"/>
      <c r="K204" s="47"/>
      <c r="L204" s="47"/>
      <c r="M204" s="288"/>
      <c r="N204" s="47"/>
      <c r="O204" s="276"/>
      <c r="P204" s="47"/>
      <c r="Q204" s="47"/>
      <c r="R204" s="276"/>
      <c r="S204" s="276"/>
      <c r="T204" s="47"/>
      <c r="U204" s="47"/>
      <c r="V204" s="47"/>
      <c r="W204" s="47"/>
      <c r="X204" s="47"/>
      <c r="Y204" s="47"/>
      <c r="Z204" s="47"/>
      <c r="AA204" s="48"/>
      <c r="AB204" s="47"/>
      <c r="AC204" s="47"/>
      <c r="AD204" s="48"/>
      <c r="AE204" s="48"/>
      <c r="AF204" s="47"/>
      <c r="AG204" s="49"/>
      <c r="AH204" s="47"/>
      <c r="AI204" s="47"/>
      <c r="AJ204" s="48"/>
      <c r="AK204" s="48"/>
      <c r="AL204" s="47"/>
      <c r="AM204" s="47"/>
      <c r="AN204" s="47"/>
      <c r="AO204" s="47"/>
      <c r="AP204" s="47"/>
      <c r="AQ204" s="47"/>
      <c r="AR204" s="47"/>
      <c r="AS204" s="47"/>
      <c r="AT204" s="47"/>
      <c r="AX204" s="50"/>
    </row>
    <row r="205" spans="1:50" ht="12.75" customHeight="1" x14ac:dyDescent="0.2">
      <c r="A205" s="59"/>
      <c r="B205" s="60"/>
      <c r="C205" s="61"/>
      <c r="D205" s="62"/>
      <c r="E205" s="288"/>
      <c r="F205" s="276"/>
      <c r="G205" s="47"/>
      <c r="H205" s="47"/>
      <c r="I205" s="47"/>
      <c r="J205" s="47"/>
      <c r="K205" s="47"/>
      <c r="L205" s="47"/>
      <c r="M205" s="288"/>
      <c r="N205" s="47"/>
      <c r="O205" s="276"/>
      <c r="P205" s="47"/>
      <c r="Q205" s="47"/>
      <c r="R205" s="276"/>
      <c r="S205" s="276"/>
      <c r="T205" s="47"/>
      <c r="U205" s="47"/>
      <c r="V205" s="47"/>
      <c r="W205" s="47"/>
      <c r="X205" s="47"/>
      <c r="Y205" s="47"/>
      <c r="Z205" s="47"/>
      <c r="AA205" s="48"/>
      <c r="AB205" s="47"/>
      <c r="AC205" s="47"/>
      <c r="AD205" s="48"/>
      <c r="AE205" s="48"/>
      <c r="AF205" s="47"/>
      <c r="AG205" s="49"/>
      <c r="AH205" s="47"/>
      <c r="AI205" s="47"/>
      <c r="AJ205" s="48"/>
      <c r="AK205" s="48"/>
      <c r="AL205" s="47"/>
      <c r="AM205" s="47"/>
      <c r="AN205" s="47"/>
      <c r="AO205" s="47"/>
      <c r="AP205" s="47"/>
      <c r="AQ205" s="47"/>
      <c r="AR205" s="47"/>
      <c r="AS205" s="47"/>
      <c r="AT205" s="47"/>
      <c r="AX205" s="50"/>
    </row>
    <row r="206" spans="1:50" ht="12.75" customHeight="1" x14ac:dyDescent="0.2">
      <c r="A206" s="59"/>
      <c r="B206" s="60"/>
      <c r="C206" s="61"/>
      <c r="D206" s="62"/>
      <c r="E206" s="288"/>
      <c r="F206" s="276"/>
      <c r="G206" s="47"/>
      <c r="H206" s="47"/>
      <c r="I206" s="47"/>
      <c r="J206" s="47"/>
      <c r="K206" s="47"/>
      <c r="L206" s="47"/>
      <c r="M206" s="288"/>
      <c r="N206" s="47"/>
      <c r="O206" s="276"/>
      <c r="P206" s="47"/>
      <c r="Q206" s="47"/>
      <c r="R206" s="276"/>
      <c r="S206" s="276"/>
      <c r="T206" s="47"/>
      <c r="U206" s="47"/>
      <c r="V206" s="47"/>
      <c r="W206" s="47"/>
      <c r="X206" s="47"/>
      <c r="Y206" s="47"/>
      <c r="Z206" s="47"/>
      <c r="AA206" s="48"/>
      <c r="AB206" s="47"/>
      <c r="AC206" s="47"/>
      <c r="AD206" s="48"/>
      <c r="AE206" s="48"/>
      <c r="AF206" s="47"/>
      <c r="AG206" s="49"/>
      <c r="AH206" s="47"/>
      <c r="AI206" s="47"/>
      <c r="AJ206" s="48"/>
      <c r="AK206" s="48"/>
      <c r="AL206" s="47"/>
      <c r="AM206" s="47"/>
      <c r="AN206" s="47"/>
      <c r="AO206" s="47"/>
      <c r="AP206" s="47"/>
      <c r="AQ206" s="47"/>
      <c r="AR206" s="47"/>
      <c r="AS206" s="47"/>
      <c r="AT206" s="47"/>
      <c r="AX206" s="50"/>
    </row>
    <row r="207" spans="1:50" ht="12.75" customHeight="1" x14ac:dyDescent="0.2">
      <c r="A207" s="59"/>
      <c r="B207" s="60"/>
      <c r="C207" s="61"/>
      <c r="D207" s="62"/>
      <c r="E207" s="288"/>
      <c r="F207" s="276"/>
      <c r="G207" s="47"/>
      <c r="H207" s="47"/>
      <c r="I207" s="47"/>
      <c r="J207" s="47"/>
      <c r="K207" s="47"/>
      <c r="L207" s="47"/>
      <c r="M207" s="288"/>
      <c r="N207" s="47"/>
      <c r="O207" s="276"/>
      <c r="P207" s="47"/>
      <c r="Q207" s="47"/>
      <c r="R207" s="276"/>
      <c r="S207" s="276"/>
      <c r="T207" s="47"/>
      <c r="U207" s="47"/>
      <c r="V207" s="47"/>
      <c r="W207" s="47"/>
      <c r="X207" s="47"/>
      <c r="Y207" s="47"/>
      <c r="Z207" s="47"/>
      <c r="AA207" s="48"/>
      <c r="AB207" s="47"/>
      <c r="AC207" s="47"/>
      <c r="AD207" s="48"/>
      <c r="AE207" s="48"/>
      <c r="AF207" s="47"/>
      <c r="AG207" s="49"/>
      <c r="AH207" s="47"/>
      <c r="AI207" s="47"/>
      <c r="AJ207" s="48"/>
      <c r="AK207" s="48"/>
      <c r="AL207" s="47"/>
      <c r="AM207" s="47"/>
      <c r="AN207" s="47"/>
      <c r="AO207" s="47"/>
      <c r="AP207" s="47"/>
      <c r="AQ207" s="47"/>
      <c r="AR207" s="47"/>
      <c r="AS207" s="47"/>
      <c r="AT207" s="47"/>
      <c r="AX207" s="50"/>
    </row>
    <row r="208" spans="1:50" ht="12.75" customHeight="1" x14ac:dyDescent="0.2">
      <c r="A208" s="59"/>
      <c r="B208" s="60"/>
      <c r="C208" s="61"/>
      <c r="D208" s="62"/>
      <c r="E208" s="288"/>
      <c r="F208" s="276"/>
      <c r="G208" s="47"/>
      <c r="H208" s="47"/>
      <c r="I208" s="47"/>
      <c r="J208" s="47"/>
      <c r="K208" s="47"/>
      <c r="L208" s="47"/>
      <c r="M208" s="288"/>
      <c r="N208" s="47"/>
      <c r="O208" s="276"/>
      <c r="P208" s="47"/>
      <c r="Q208" s="47"/>
      <c r="R208" s="276"/>
      <c r="S208" s="276"/>
      <c r="T208" s="47"/>
      <c r="U208" s="47"/>
      <c r="V208" s="47"/>
      <c r="W208" s="47"/>
      <c r="X208" s="47"/>
      <c r="Y208" s="47"/>
      <c r="Z208" s="47"/>
      <c r="AA208" s="48"/>
      <c r="AB208" s="47"/>
      <c r="AC208" s="47"/>
      <c r="AD208" s="48"/>
      <c r="AE208" s="48"/>
      <c r="AF208" s="47"/>
      <c r="AG208" s="49"/>
      <c r="AH208" s="47"/>
      <c r="AI208" s="47"/>
      <c r="AJ208" s="48"/>
      <c r="AK208" s="48"/>
      <c r="AL208" s="47"/>
      <c r="AM208" s="47"/>
      <c r="AN208" s="47"/>
      <c r="AO208" s="47"/>
      <c r="AP208" s="47"/>
      <c r="AQ208" s="47"/>
      <c r="AR208" s="47"/>
      <c r="AS208" s="47"/>
      <c r="AT208" s="47"/>
      <c r="AX208" s="50"/>
    </row>
    <row r="209" spans="1:50" ht="12.75" customHeight="1" x14ac:dyDescent="0.2">
      <c r="A209" s="59"/>
      <c r="B209" s="60"/>
      <c r="C209" s="61"/>
      <c r="D209" s="62"/>
      <c r="E209" s="288"/>
      <c r="F209" s="276"/>
      <c r="G209" s="47"/>
      <c r="H209" s="47"/>
      <c r="I209" s="47"/>
      <c r="J209" s="47"/>
      <c r="K209" s="47"/>
      <c r="L209" s="47"/>
      <c r="M209" s="288"/>
      <c r="N209" s="47"/>
      <c r="O209" s="276"/>
      <c r="P209" s="47"/>
      <c r="Q209" s="47"/>
      <c r="R209" s="276"/>
      <c r="S209" s="276"/>
      <c r="T209" s="47"/>
      <c r="U209" s="47"/>
      <c r="V209" s="47"/>
      <c r="W209" s="47"/>
      <c r="X209" s="47"/>
      <c r="Y209" s="47"/>
      <c r="Z209" s="47"/>
      <c r="AA209" s="48"/>
      <c r="AB209" s="47"/>
      <c r="AC209" s="47"/>
      <c r="AD209" s="48"/>
      <c r="AE209" s="48"/>
      <c r="AF209" s="47"/>
      <c r="AG209" s="49"/>
      <c r="AH209" s="47"/>
      <c r="AI209" s="47"/>
      <c r="AJ209" s="48"/>
      <c r="AK209" s="48"/>
      <c r="AL209" s="47"/>
      <c r="AM209" s="47"/>
      <c r="AN209" s="47"/>
      <c r="AO209" s="47"/>
      <c r="AP209" s="47"/>
      <c r="AQ209" s="47"/>
      <c r="AR209" s="47"/>
      <c r="AS209" s="47"/>
      <c r="AT209" s="47"/>
      <c r="AX209" s="50"/>
    </row>
    <row r="210" spans="1:50" ht="12.75" customHeight="1" x14ac:dyDescent="0.2">
      <c r="A210" s="59"/>
      <c r="B210" s="60"/>
      <c r="C210" s="61"/>
      <c r="D210" s="62"/>
      <c r="E210" s="288"/>
      <c r="F210" s="276"/>
      <c r="G210" s="47"/>
      <c r="H210" s="47"/>
      <c r="I210" s="47"/>
      <c r="J210" s="47"/>
      <c r="K210" s="47"/>
      <c r="L210" s="47"/>
      <c r="M210" s="288"/>
      <c r="N210" s="47"/>
      <c r="O210" s="276"/>
      <c r="P210" s="47"/>
      <c r="Q210" s="47"/>
      <c r="R210" s="276"/>
      <c r="S210" s="276"/>
      <c r="T210" s="47"/>
      <c r="U210" s="47"/>
      <c r="V210" s="47"/>
      <c r="W210" s="47"/>
      <c r="X210" s="47"/>
      <c r="Y210" s="47"/>
      <c r="Z210" s="47"/>
      <c r="AA210" s="48"/>
      <c r="AB210" s="47"/>
      <c r="AC210" s="47"/>
      <c r="AD210" s="48"/>
      <c r="AE210" s="48"/>
      <c r="AF210" s="47"/>
      <c r="AG210" s="49"/>
      <c r="AH210" s="47"/>
      <c r="AI210" s="47"/>
      <c r="AJ210" s="48"/>
      <c r="AK210" s="48"/>
      <c r="AL210" s="47"/>
      <c r="AM210" s="47"/>
      <c r="AN210" s="47"/>
      <c r="AO210" s="47"/>
      <c r="AP210" s="47"/>
      <c r="AQ210" s="47"/>
      <c r="AR210" s="47"/>
      <c r="AS210" s="47"/>
      <c r="AT210" s="47"/>
      <c r="AX210" s="50"/>
    </row>
    <row r="211" spans="1:50" ht="12.75" customHeight="1" x14ac:dyDescent="0.2">
      <c r="A211" s="59"/>
      <c r="B211" s="60"/>
      <c r="C211" s="61"/>
      <c r="D211" s="62"/>
      <c r="E211" s="288"/>
      <c r="F211" s="276"/>
      <c r="G211" s="47"/>
      <c r="H211" s="47"/>
      <c r="I211" s="47"/>
      <c r="J211" s="47"/>
      <c r="K211" s="47"/>
      <c r="L211" s="47"/>
      <c r="M211" s="288"/>
      <c r="N211" s="47"/>
      <c r="O211" s="276"/>
      <c r="P211" s="47"/>
      <c r="Q211" s="47"/>
      <c r="R211" s="276"/>
      <c r="S211" s="276"/>
      <c r="T211" s="47"/>
      <c r="U211" s="47"/>
      <c r="V211" s="47"/>
      <c r="W211" s="47"/>
      <c r="X211" s="47"/>
      <c r="Y211" s="47"/>
      <c r="Z211" s="47"/>
      <c r="AA211" s="48"/>
      <c r="AB211" s="47"/>
      <c r="AC211" s="47"/>
      <c r="AD211" s="48"/>
      <c r="AE211" s="48"/>
      <c r="AF211" s="47"/>
      <c r="AG211" s="49"/>
      <c r="AH211" s="47"/>
      <c r="AI211" s="47"/>
      <c r="AJ211" s="48"/>
      <c r="AK211" s="48"/>
      <c r="AL211" s="47"/>
      <c r="AM211" s="47"/>
      <c r="AN211" s="47"/>
      <c r="AO211" s="47"/>
      <c r="AP211" s="47"/>
      <c r="AQ211" s="47"/>
      <c r="AR211" s="47"/>
      <c r="AS211" s="47"/>
      <c r="AT211" s="47"/>
      <c r="AX211" s="50"/>
    </row>
    <row r="212" spans="1:50" ht="12.75" customHeight="1" x14ac:dyDescent="0.2">
      <c r="A212" s="59"/>
      <c r="B212" s="60"/>
      <c r="C212" s="61"/>
      <c r="D212" s="62"/>
      <c r="E212" s="288"/>
      <c r="F212" s="276"/>
      <c r="G212" s="47"/>
      <c r="H212" s="47"/>
      <c r="I212" s="47"/>
      <c r="J212" s="47"/>
      <c r="K212" s="47"/>
      <c r="L212" s="47"/>
      <c r="M212" s="288"/>
      <c r="N212" s="47"/>
      <c r="O212" s="276"/>
      <c r="P212" s="47"/>
      <c r="Q212" s="47"/>
      <c r="R212" s="276"/>
      <c r="S212" s="276"/>
      <c r="T212" s="47"/>
      <c r="U212" s="47"/>
      <c r="V212" s="47"/>
      <c r="W212" s="47"/>
      <c r="X212" s="47"/>
      <c r="Y212" s="47"/>
      <c r="Z212" s="47"/>
      <c r="AA212" s="48"/>
      <c r="AB212" s="47"/>
      <c r="AC212" s="47"/>
      <c r="AD212" s="48"/>
      <c r="AE212" s="48"/>
      <c r="AF212" s="47"/>
      <c r="AG212" s="49"/>
      <c r="AH212" s="47"/>
      <c r="AI212" s="47"/>
      <c r="AJ212" s="48"/>
      <c r="AK212" s="48"/>
      <c r="AL212" s="47"/>
      <c r="AM212" s="47"/>
      <c r="AN212" s="47"/>
      <c r="AO212" s="47"/>
      <c r="AP212" s="47"/>
      <c r="AQ212" s="47"/>
      <c r="AR212" s="47"/>
      <c r="AS212" s="47"/>
      <c r="AT212" s="47"/>
      <c r="AX212" s="50"/>
    </row>
    <row r="213" spans="1:50" ht="12.75" customHeight="1" x14ac:dyDescent="0.2">
      <c r="A213" s="59"/>
      <c r="B213" s="60"/>
      <c r="C213" s="61"/>
      <c r="D213" s="62"/>
      <c r="E213" s="288"/>
      <c r="F213" s="276"/>
      <c r="G213" s="47"/>
      <c r="H213" s="47"/>
      <c r="I213" s="47"/>
      <c r="J213" s="47"/>
      <c r="K213" s="47"/>
      <c r="L213" s="47"/>
      <c r="M213" s="288"/>
      <c r="N213" s="47"/>
      <c r="O213" s="276"/>
      <c r="P213" s="47"/>
      <c r="Q213" s="47"/>
      <c r="R213" s="276"/>
      <c r="S213" s="276"/>
      <c r="T213" s="47"/>
      <c r="U213" s="47"/>
      <c r="V213" s="47"/>
      <c r="W213" s="47"/>
      <c r="X213" s="47"/>
      <c r="Y213" s="47"/>
      <c r="Z213" s="47"/>
      <c r="AA213" s="48"/>
      <c r="AB213" s="47"/>
      <c r="AC213" s="47"/>
      <c r="AD213" s="48"/>
      <c r="AE213" s="48"/>
      <c r="AF213" s="47"/>
      <c r="AG213" s="49"/>
      <c r="AH213" s="47"/>
      <c r="AI213" s="47"/>
      <c r="AJ213" s="48"/>
      <c r="AK213" s="48"/>
      <c r="AL213" s="47"/>
      <c r="AM213" s="47"/>
      <c r="AN213" s="47"/>
      <c r="AO213" s="47"/>
      <c r="AP213" s="47"/>
      <c r="AQ213" s="47"/>
      <c r="AR213" s="47"/>
      <c r="AS213" s="47"/>
      <c r="AT213" s="47"/>
      <c r="AX213" s="50"/>
    </row>
    <row r="214" spans="1:50" ht="12.75" customHeight="1" x14ac:dyDescent="0.2">
      <c r="A214" s="59"/>
      <c r="B214" s="60"/>
      <c r="C214" s="61"/>
      <c r="D214" s="62"/>
      <c r="E214" s="288"/>
      <c r="F214" s="276"/>
      <c r="G214" s="47"/>
      <c r="H214" s="47"/>
      <c r="I214" s="47"/>
      <c r="J214" s="47"/>
      <c r="K214" s="47"/>
      <c r="L214" s="47"/>
      <c r="M214" s="288"/>
      <c r="N214" s="47"/>
      <c r="O214" s="276"/>
      <c r="P214" s="47"/>
      <c r="Q214" s="47"/>
      <c r="R214" s="276"/>
      <c r="S214" s="276"/>
      <c r="T214" s="47"/>
      <c r="U214" s="47"/>
      <c r="V214" s="47"/>
      <c r="W214" s="47"/>
      <c r="X214" s="47"/>
      <c r="Y214" s="47"/>
      <c r="Z214" s="47"/>
      <c r="AA214" s="48"/>
      <c r="AB214" s="47"/>
      <c r="AC214" s="47"/>
      <c r="AD214" s="48"/>
      <c r="AE214" s="48"/>
      <c r="AF214" s="47"/>
      <c r="AG214" s="49"/>
      <c r="AH214" s="47"/>
      <c r="AI214" s="47"/>
      <c r="AJ214" s="48"/>
      <c r="AK214" s="48"/>
      <c r="AL214" s="47"/>
      <c r="AM214" s="47"/>
      <c r="AN214" s="47"/>
      <c r="AO214" s="47"/>
      <c r="AP214" s="47"/>
      <c r="AQ214" s="47"/>
      <c r="AR214" s="47"/>
      <c r="AS214" s="47"/>
      <c r="AT214" s="47"/>
      <c r="AX214" s="50"/>
    </row>
    <row r="215" spans="1:50" ht="12.75" customHeight="1" x14ac:dyDescent="0.2">
      <c r="A215" s="59"/>
      <c r="B215" s="60"/>
      <c r="C215" s="61"/>
      <c r="D215" s="62"/>
      <c r="E215" s="288"/>
      <c r="F215" s="276"/>
      <c r="G215" s="47"/>
      <c r="H215" s="47"/>
      <c r="I215" s="47"/>
      <c r="J215" s="47"/>
      <c r="K215" s="47"/>
      <c r="L215" s="47"/>
      <c r="M215" s="288"/>
      <c r="N215" s="47"/>
      <c r="O215" s="276"/>
      <c r="P215" s="47"/>
      <c r="Q215" s="47"/>
      <c r="R215" s="276"/>
      <c r="S215" s="276"/>
      <c r="T215" s="47"/>
      <c r="U215" s="47"/>
      <c r="V215" s="47"/>
      <c r="W215" s="47"/>
      <c r="X215" s="47"/>
      <c r="Y215" s="47"/>
      <c r="Z215" s="47"/>
      <c r="AA215" s="48"/>
      <c r="AB215" s="47"/>
      <c r="AC215" s="47"/>
      <c r="AD215" s="48"/>
      <c r="AE215" s="48"/>
      <c r="AF215" s="47"/>
      <c r="AG215" s="49"/>
      <c r="AH215" s="47"/>
      <c r="AI215" s="47"/>
      <c r="AJ215" s="48"/>
      <c r="AK215" s="48"/>
      <c r="AL215" s="47"/>
      <c r="AM215" s="47"/>
      <c r="AN215" s="47"/>
      <c r="AO215" s="47"/>
      <c r="AP215" s="47"/>
      <c r="AQ215" s="47"/>
      <c r="AR215" s="47"/>
      <c r="AS215" s="47"/>
      <c r="AT215" s="47"/>
      <c r="AX215" s="50"/>
    </row>
    <row r="216" spans="1:50" ht="12.75" customHeight="1" x14ac:dyDescent="0.2">
      <c r="A216" s="59"/>
      <c r="B216" s="60"/>
      <c r="C216" s="61"/>
      <c r="D216" s="62"/>
      <c r="E216" s="288"/>
      <c r="F216" s="276"/>
      <c r="G216" s="47"/>
      <c r="H216" s="47"/>
      <c r="I216" s="47"/>
      <c r="J216" s="47"/>
      <c r="K216" s="47"/>
      <c r="L216" s="47"/>
      <c r="M216" s="288"/>
      <c r="N216" s="47"/>
      <c r="O216" s="276"/>
      <c r="P216" s="47"/>
      <c r="Q216" s="47"/>
      <c r="R216" s="276"/>
      <c r="S216" s="276"/>
      <c r="T216" s="47"/>
      <c r="U216" s="47"/>
      <c r="V216" s="47"/>
      <c r="W216" s="47"/>
      <c r="X216" s="47"/>
      <c r="Y216" s="47"/>
      <c r="Z216" s="47"/>
      <c r="AA216" s="48"/>
      <c r="AB216" s="47"/>
      <c r="AC216" s="47"/>
      <c r="AD216" s="48"/>
      <c r="AE216" s="48"/>
      <c r="AF216" s="47"/>
      <c r="AG216" s="49"/>
      <c r="AH216" s="47"/>
      <c r="AI216" s="47"/>
      <c r="AJ216" s="48"/>
      <c r="AK216" s="48"/>
      <c r="AL216" s="47"/>
      <c r="AM216" s="47"/>
      <c r="AN216" s="47"/>
      <c r="AO216" s="47"/>
      <c r="AP216" s="47"/>
      <c r="AQ216" s="47"/>
      <c r="AR216" s="47"/>
      <c r="AS216" s="47"/>
      <c r="AT216" s="47"/>
      <c r="AX216" s="50"/>
    </row>
    <row r="217" spans="1:50" ht="12.75" customHeight="1" x14ac:dyDescent="0.2">
      <c r="A217" s="63"/>
      <c r="B217" s="64"/>
      <c r="C217" s="65"/>
      <c r="D217" s="67"/>
      <c r="E217" s="371"/>
      <c r="F217" s="373"/>
      <c r="G217" s="66"/>
      <c r="H217" s="66"/>
      <c r="I217" s="66"/>
      <c r="J217" s="66"/>
      <c r="K217" s="66"/>
      <c r="L217" s="66"/>
      <c r="M217" s="371"/>
      <c r="N217" s="66"/>
      <c r="O217" s="373"/>
      <c r="P217" s="66"/>
      <c r="Q217" s="66"/>
      <c r="R217" s="373"/>
      <c r="S217" s="373"/>
      <c r="T217" s="66"/>
      <c r="U217" s="66"/>
      <c r="V217" s="66"/>
      <c r="W217" s="66"/>
      <c r="X217" s="66"/>
      <c r="Y217" s="66"/>
      <c r="Z217" s="66"/>
      <c r="AA217" s="374"/>
      <c r="AB217" s="66"/>
      <c r="AC217" s="66"/>
      <c r="AD217" s="374"/>
      <c r="AE217" s="374"/>
      <c r="AF217" s="66"/>
      <c r="AG217" s="68"/>
      <c r="AH217" s="66"/>
      <c r="AI217" s="66"/>
      <c r="AJ217" s="374"/>
      <c r="AK217" s="374"/>
      <c r="AL217" s="66"/>
      <c r="AM217" s="66"/>
      <c r="AN217" s="66"/>
      <c r="AO217" s="66"/>
      <c r="AP217" s="66"/>
      <c r="AQ217" s="66"/>
      <c r="AR217" s="66"/>
      <c r="AS217" s="66"/>
      <c r="AT217" s="66"/>
      <c r="AX217" s="50"/>
    </row>
    <row r="218" spans="1:50" ht="12.75" customHeight="1" x14ac:dyDescent="0.2">
      <c r="A218" s="63"/>
      <c r="B218" s="64"/>
      <c r="C218" s="65"/>
      <c r="D218" s="67"/>
      <c r="E218" s="371"/>
      <c r="F218" s="373"/>
      <c r="G218" s="66"/>
      <c r="H218" s="66"/>
      <c r="I218" s="66"/>
      <c r="J218" s="66"/>
      <c r="K218" s="66"/>
      <c r="L218" s="66"/>
      <c r="M218" s="371"/>
      <c r="N218" s="66"/>
      <c r="O218" s="373"/>
      <c r="P218" s="66"/>
      <c r="Q218" s="66"/>
      <c r="R218" s="373"/>
      <c r="S218" s="373"/>
      <c r="T218" s="66"/>
      <c r="U218" s="66"/>
      <c r="V218" s="66"/>
      <c r="W218" s="66"/>
      <c r="X218" s="66"/>
      <c r="Y218" s="66"/>
      <c r="Z218" s="66"/>
      <c r="AA218" s="374"/>
      <c r="AB218" s="66"/>
      <c r="AC218" s="66"/>
      <c r="AD218" s="374"/>
      <c r="AE218" s="374"/>
      <c r="AF218" s="66"/>
      <c r="AG218" s="68"/>
      <c r="AH218" s="66"/>
      <c r="AI218" s="66"/>
      <c r="AJ218" s="374"/>
      <c r="AK218" s="374"/>
      <c r="AL218" s="66"/>
      <c r="AM218" s="66"/>
      <c r="AN218" s="66"/>
      <c r="AO218" s="66"/>
      <c r="AP218" s="66"/>
      <c r="AQ218" s="66"/>
      <c r="AR218" s="66"/>
      <c r="AS218" s="66"/>
      <c r="AT218" s="66"/>
      <c r="AX218" s="50"/>
    </row>
    <row r="219" spans="1:50" ht="12.75" customHeight="1" x14ac:dyDescent="0.2">
      <c r="A219" s="63"/>
      <c r="B219" s="64"/>
      <c r="C219" s="65"/>
      <c r="D219" s="67"/>
      <c r="E219" s="371"/>
      <c r="F219" s="373"/>
      <c r="G219" s="66"/>
      <c r="H219" s="66"/>
      <c r="I219" s="66"/>
      <c r="J219" s="66"/>
      <c r="K219" s="66"/>
      <c r="L219" s="66"/>
      <c r="M219" s="371"/>
      <c r="N219" s="66"/>
      <c r="O219" s="373"/>
      <c r="P219" s="66"/>
      <c r="Q219" s="66"/>
      <c r="R219" s="373"/>
      <c r="S219" s="373"/>
      <c r="T219" s="66"/>
      <c r="U219" s="66"/>
      <c r="V219" s="66"/>
      <c r="W219" s="66"/>
      <c r="X219" s="66"/>
      <c r="Y219" s="66"/>
      <c r="Z219" s="66"/>
      <c r="AA219" s="374"/>
      <c r="AB219" s="66"/>
      <c r="AC219" s="66"/>
      <c r="AD219" s="374"/>
      <c r="AE219" s="374"/>
      <c r="AF219" s="66"/>
      <c r="AG219" s="68"/>
      <c r="AH219" s="66"/>
      <c r="AI219" s="66"/>
      <c r="AJ219" s="374"/>
      <c r="AK219" s="374"/>
      <c r="AL219" s="66"/>
      <c r="AM219" s="66"/>
      <c r="AN219" s="66"/>
      <c r="AO219" s="66"/>
      <c r="AP219" s="66"/>
      <c r="AQ219" s="66"/>
      <c r="AR219" s="66"/>
      <c r="AS219" s="66"/>
      <c r="AT219" s="66"/>
      <c r="AX219" s="50"/>
    </row>
    <row r="220" spans="1:50" ht="12.75" customHeight="1" x14ac:dyDescent="0.2">
      <c r="A220" s="63"/>
      <c r="B220" s="64"/>
      <c r="C220" s="65"/>
      <c r="D220" s="67"/>
      <c r="E220" s="371"/>
      <c r="F220" s="373"/>
      <c r="G220" s="66"/>
      <c r="H220" s="66"/>
      <c r="I220" s="66"/>
      <c r="J220" s="66"/>
      <c r="K220" s="66"/>
      <c r="L220" s="66"/>
      <c r="M220" s="371"/>
      <c r="N220" s="66"/>
      <c r="O220" s="373"/>
      <c r="P220" s="66"/>
      <c r="Q220" s="66"/>
      <c r="R220" s="373"/>
      <c r="S220" s="373"/>
      <c r="T220" s="66"/>
      <c r="U220" s="66"/>
      <c r="V220" s="66"/>
      <c r="W220" s="66"/>
      <c r="X220" s="66"/>
      <c r="Y220" s="66"/>
      <c r="Z220" s="66"/>
      <c r="AA220" s="374"/>
      <c r="AB220" s="66"/>
      <c r="AC220" s="66"/>
      <c r="AD220" s="374"/>
      <c r="AE220" s="374"/>
      <c r="AF220" s="66"/>
      <c r="AG220" s="68"/>
      <c r="AH220" s="66"/>
      <c r="AI220" s="66"/>
      <c r="AJ220" s="374"/>
      <c r="AK220" s="374"/>
      <c r="AL220" s="66"/>
      <c r="AM220" s="66"/>
      <c r="AN220" s="66"/>
      <c r="AO220" s="66"/>
      <c r="AP220" s="66"/>
      <c r="AQ220" s="66"/>
      <c r="AR220" s="66"/>
      <c r="AS220" s="66"/>
      <c r="AT220" s="66"/>
      <c r="AX220" s="50"/>
    </row>
    <row r="221" spans="1:50" ht="12.75" customHeight="1" x14ac:dyDescent="0.2">
      <c r="A221" s="63"/>
      <c r="B221" s="64"/>
      <c r="C221" s="65"/>
      <c r="D221" s="67"/>
      <c r="E221" s="371"/>
      <c r="F221" s="373"/>
      <c r="G221" s="66"/>
      <c r="H221" s="66"/>
      <c r="I221" s="66"/>
      <c r="J221" s="66"/>
      <c r="K221" s="66"/>
      <c r="L221" s="66"/>
      <c r="M221" s="371"/>
      <c r="N221" s="66"/>
      <c r="O221" s="373"/>
      <c r="P221" s="66"/>
      <c r="Q221" s="66"/>
      <c r="R221" s="373"/>
      <c r="S221" s="373"/>
      <c r="T221" s="66"/>
      <c r="U221" s="66"/>
      <c r="V221" s="66"/>
      <c r="W221" s="66"/>
      <c r="X221" s="66"/>
      <c r="Y221" s="66"/>
      <c r="Z221" s="66"/>
      <c r="AA221" s="374"/>
      <c r="AB221" s="66"/>
      <c r="AC221" s="66"/>
      <c r="AD221" s="374"/>
      <c r="AE221" s="374"/>
      <c r="AF221" s="66"/>
      <c r="AG221" s="68"/>
      <c r="AH221" s="66"/>
      <c r="AI221" s="66"/>
      <c r="AJ221" s="374"/>
      <c r="AK221" s="374"/>
      <c r="AL221" s="66"/>
      <c r="AM221" s="66"/>
      <c r="AN221" s="66"/>
      <c r="AO221" s="66"/>
      <c r="AP221" s="66"/>
      <c r="AQ221" s="66"/>
      <c r="AR221" s="66"/>
      <c r="AS221" s="66"/>
      <c r="AT221" s="66"/>
      <c r="AX221" s="50"/>
    </row>
    <row r="222" spans="1:50" ht="12.75" customHeight="1" x14ac:dyDescent="0.2">
      <c r="A222" s="63"/>
      <c r="B222" s="64"/>
      <c r="C222" s="65"/>
      <c r="D222" s="67"/>
      <c r="E222" s="371"/>
      <c r="F222" s="373"/>
      <c r="G222" s="66"/>
      <c r="H222" s="66"/>
      <c r="I222" s="66"/>
      <c r="J222" s="66"/>
      <c r="K222" s="66"/>
      <c r="L222" s="66"/>
      <c r="M222" s="371"/>
      <c r="N222" s="66"/>
      <c r="O222" s="373"/>
      <c r="P222" s="66"/>
      <c r="Q222" s="66"/>
      <c r="R222" s="373"/>
      <c r="S222" s="373"/>
      <c r="T222" s="66"/>
      <c r="U222" s="66"/>
      <c r="V222" s="66"/>
      <c r="W222" s="66"/>
      <c r="X222" s="66"/>
      <c r="Y222" s="66"/>
      <c r="Z222" s="66"/>
      <c r="AA222" s="374"/>
      <c r="AB222" s="66"/>
      <c r="AC222" s="66"/>
      <c r="AD222" s="374"/>
      <c r="AE222" s="374"/>
      <c r="AF222" s="66"/>
      <c r="AG222" s="68"/>
      <c r="AH222" s="66"/>
      <c r="AI222" s="66"/>
      <c r="AJ222" s="374"/>
      <c r="AK222" s="374"/>
      <c r="AL222" s="66"/>
      <c r="AM222" s="66"/>
      <c r="AN222" s="66"/>
      <c r="AO222" s="66"/>
      <c r="AP222" s="66"/>
      <c r="AQ222" s="66"/>
      <c r="AR222" s="66"/>
      <c r="AS222" s="66"/>
      <c r="AT222" s="66"/>
      <c r="AX222" s="50"/>
    </row>
    <row r="223" spans="1:50" ht="12.75" customHeight="1" x14ac:dyDescent="0.2">
      <c r="A223" s="63"/>
      <c r="B223" s="64"/>
      <c r="C223" s="65"/>
      <c r="D223" s="67"/>
      <c r="E223" s="371"/>
      <c r="F223" s="373"/>
      <c r="G223" s="66"/>
      <c r="H223" s="66"/>
      <c r="I223" s="66"/>
      <c r="J223" s="66"/>
      <c r="K223" s="66"/>
      <c r="L223" s="66"/>
      <c r="M223" s="371"/>
      <c r="N223" s="66"/>
      <c r="O223" s="373"/>
      <c r="P223" s="66"/>
      <c r="Q223" s="66"/>
      <c r="R223" s="373"/>
      <c r="S223" s="373"/>
      <c r="T223" s="66"/>
      <c r="U223" s="66"/>
      <c r="V223" s="66"/>
      <c r="W223" s="66"/>
      <c r="X223" s="66"/>
      <c r="Y223" s="66"/>
      <c r="Z223" s="66"/>
      <c r="AA223" s="374"/>
      <c r="AB223" s="66"/>
      <c r="AC223" s="66"/>
      <c r="AD223" s="374"/>
      <c r="AE223" s="374"/>
      <c r="AF223" s="66"/>
      <c r="AG223" s="68"/>
      <c r="AH223" s="66"/>
      <c r="AI223" s="66"/>
      <c r="AJ223" s="374"/>
      <c r="AK223" s="374"/>
      <c r="AL223" s="66"/>
      <c r="AM223" s="66"/>
      <c r="AN223" s="66"/>
      <c r="AO223" s="66"/>
      <c r="AP223" s="66"/>
      <c r="AQ223" s="66"/>
      <c r="AR223" s="66"/>
      <c r="AS223" s="66"/>
      <c r="AT223" s="66"/>
      <c r="AX223" s="50"/>
    </row>
    <row r="224" spans="1:50" ht="12.75" customHeight="1" x14ac:dyDescent="0.2">
      <c r="A224" s="63"/>
      <c r="B224" s="64"/>
      <c r="C224" s="65"/>
      <c r="D224" s="67"/>
      <c r="E224" s="371"/>
      <c r="F224" s="373"/>
      <c r="G224" s="66"/>
      <c r="H224" s="66"/>
      <c r="I224" s="66"/>
      <c r="J224" s="66"/>
      <c r="K224" s="66"/>
      <c r="L224" s="66"/>
      <c r="M224" s="371"/>
      <c r="N224" s="66"/>
      <c r="O224" s="373"/>
      <c r="P224" s="66"/>
      <c r="Q224" s="66"/>
      <c r="R224" s="373"/>
      <c r="S224" s="373"/>
      <c r="T224" s="66"/>
      <c r="U224" s="66"/>
      <c r="V224" s="66"/>
      <c r="W224" s="66"/>
      <c r="X224" s="66"/>
      <c r="Y224" s="66"/>
      <c r="Z224" s="66"/>
      <c r="AA224" s="374"/>
      <c r="AB224" s="66"/>
      <c r="AC224" s="66"/>
      <c r="AD224" s="374"/>
      <c r="AE224" s="374"/>
      <c r="AF224" s="66"/>
      <c r="AG224" s="68"/>
      <c r="AH224" s="66"/>
      <c r="AI224" s="66"/>
      <c r="AJ224" s="374"/>
      <c r="AK224" s="374"/>
      <c r="AL224" s="66"/>
      <c r="AM224" s="66"/>
      <c r="AN224" s="66"/>
      <c r="AO224" s="66"/>
      <c r="AP224" s="66"/>
      <c r="AQ224" s="66"/>
      <c r="AR224" s="66"/>
      <c r="AS224" s="66"/>
      <c r="AT224" s="66"/>
      <c r="AX224" s="50"/>
    </row>
    <row r="225" spans="1:50" ht="12.75" customHeight="1" x14ac:dyDescent="0.2">
      <c r="A225" s="63"/>
      <c r="B225" s="64"/>
      <c r="C225" s="65"/>
      <c r="D225" s="67"/>
      <c r="E225" s="371"/>
      <c r="F225" s="373"/>
      <c r="G225" s="66"/>
      <c r="H225" s="66"/>
      <c r="I225" s="66"/>
      <c r="J225" s="66"/>
      <c r="K225" s="66"/>
      <c r="L225" s="66"/>
      <c r="M225" s="371"/>
      <c r="N225" s="66"/>
      <c r="O225" s="373"/>
      <c r="P225" s="66"/>
      <c r="Q225" s="66"/>
      <c r="R225" s="373"/>
      <c r="S225" s="373"/>
      <c r="T225" s="66"/>
      <c r="U225" s="66"/>
      <c r="V225" s="66"/>
      <c r="W225" s="66"/>
      <c r="X225" s="66"/>
      <c r="Y225" s="66"/>
      <c r="Z225" s="66"/>
      <c r="AA225" s="374"/>
      <c r="AB225" s="66"/>
      <c r="AC225" s="66"/>
      <c r="AD225" s="374"/>
      <c r="AE225" s="374"/>
      <c r="AF225" s="66"/>
      <c r="AG225" s="68"/>
      <c r="AH225" s="66"/>
      <c r="AI225" s="66"/>
      <c r="AJ225" s="374"/>
      <c r="AK225" s="374"/>
      <c r="AL225" s="66"/>
      <c r="AM225" s="66"/>
      <c r="AN225" s="66"/>
      <c r="AO225" s="66"/>
      <c r="AP225" s="66"/>
      <c r="AQ225" s="66"/>
      <c r="AR225" s="66"/>
      <c r="AS225" s="66"/>
      <c r="AT225" s="66"/>
      <c r="AX225" s="50"/>
    </row>
    <row r="226" spans="1:50" ht="12.75" customHeight="1" x14ac:dyDescent="0.2">
      <c r="A226" s="63"/>
      <c r="B226" s="64"/>
      <c r="C226" s="65"/>
      <c r="D226" s="67"/>
      <c r="E226" s="371"/>
      <c r="F226" s="373"/>
      <c r="G226" s="66"/>
      <c r="H226" s="66"/>
      <c r="I226" s="66"/>
      <c r="J226" s="66"/>
      <c r="K226" s="66"/>
      <c r="L226" s="66"/>
      <c r="M226" s="371"/>
      <c r="N226" s="66"/>
      <c r="O226" s="373"/>
      <c r="P226" s="66"/>
      <c r="Q226" s="66"/>
      <c r="R226" s="373"/>
      <c r="S226" s="373"/>
      <c r="T226" s="66"/>
      <c r="U226" s="66"/>
      <c r="V226" s="66"/>
      <c r="W226" s="66"/>
      <c r="X226" s="66"/>
      <c r="Y226" s="66"/>
      <c r="Z226" s="66"/>
      <c r="AA226" s="374"/>
      <c r="AB226" s="66"/>
      <c r="AC226" s="66"/>
      <c r="AD226" s="374"/>
      <c r="AE226" s="374"/>
      <c r="AF226" s="66"/>
      <c r="AG226" s="68"/>
      <c r="AH226" s="66"/>
      <c r="AI226" s="66"/>
      <c r="AJ226" s="374"/>
      <c r="AK226" s="374"/>
      <c r="AL226" s="66"/>
      <c r="AM226" s="66"/>
      <c r="AN226" s="66"/>
      <c r="AO226" s="66"/>
      <c r="AP226" s="66"/>
      <c r="AQ226" s="66"/>
      <c r="AR226" s="66"/>
      <c r="AS226" s="66"/>
      <c r="AT226" s="66"/>
      <c r="AX226" s="50"/>
    </row>
    <row r="227" spans="1:50" ht="12.75" customHeight="1" x14ac:dyDescent="0.2">
      <c r="A227" s="63"/>
      <c r="B227" s="64"/>
      <c r="C227" s="65"/>
      <c r="D227" s="67"/>
      <c r="E227" s="371"/>
      <c r="F227" s="373"/>
      <c r="G227" s="66"/>
      <c r="H227" s="66"/>
      <c r="I227" s="66"/>
      <c r="J227" s="66"/>
      <c r="K227" s="66"/>
      <c r="L227" s="66"/>
      <c r="M227" s="371"/>
      <c r="N227" s="66"/>
      <c r="O227" s="373"/>
      <c r="P227" s="66"/>
      <c r="Q227" s="66"/>
      <c r="R227" s="373"/>
      <c r="S227" s="373"/>
      <c r="T227" s="66"/>
      <c r="U227" s="66"/>
      <c r="V227" s="66"/>
      <c r="W227" s="66"/>
      <c r="X227" s="66"/>
      <c r="Y227" s="66"/>
      <c r="Z227" s="66"/>
      <c r="AA227" s="374"/>
      <c r="AB227" s="66"/>
      <c r="AC227" s="66"/>
      <c r="AD227" s="374"/>
      <c r="AE227" s="374"/>
      <c r="AF227" s="66"/>
      <c r="AG227" s="68"/>
      <c r="AH227" s="66"/>
      <c r="AI227" s="66"/>
      <c r="AJ227" s="374"/>
      <c r="AK227" s="374"/>
      <c r="AL227" s="66"/>
      <c r="AM227" s="66"/>
      <c r="AN227" s="66"/>
      <c r="AO227" s="66"/>
      <c r="AP227" s="66"/>
      <c r="AQ227" s="66"/>
      <c r="AR227" s="66"/>
      <c r="AS227" s="66"/>
      <c r="AT227" s="66"/>
      <c r="AX227" s="50"/>
    </row>
    <row r="228" spans="1:50" ht="12.75" customHeight="1" x14ac:dyDescent="0.2">
      <c r="A228" s="63"/>
      <c r="B228" s="64"/>
      <c r="C228" s="65"/>
      <c r="D228" s="67"/>
      <c r="E228" s="371"/>
      <c r="F228" s="373"/>
      <c r="G228" s="66"/>
      <c r="H228" s="66"/>
      <c r="I228" s="66"/>
      <c r="J228" s="66"/>
      <c r="K228" s="66"/>
      <c r="L228" s="66"/>
      <c r="M228" s="371"/>
      <c r="N228" s="66"/>
      <c r="O228" s="373"/>
      <c r="P228" s="66"/>
      <c r="Q228" s="66"/>
      <c r="R228" s="373"/>
      <c r="S228" s="373"/>
      <c r="T228" s="66"/>
      <c r="U228" s="66"/>
      <c r="V228" s="66"/>
      <c r="W228" s="66"/>
      <c r="X228" s="66"/>
      <c r="Y228" s="66"/>
      <c r="Z228" s="66"/>
      <c r="AA228" s="374"/>
      <c r="AB228" s="66"/>
      <c r="AC228" s="66"/>
      <c r="AD228" s="374"/>
      <c r="AE228" s="374"/>
      <c r="AF228" s="66"/>
      <c r="AG228" s="68"/>
      <c r="AH228" s="66"/>
      <c r="AI228" s="66"/>
      <c r="AJ228" s="374"/>
      <c r="AK228" s="374"/>
      <c r="AL228" s="66"/>
      <c r="AM228" s="66"/>
      <c r="AN228" s="66"/>
      <c r="AO228" s="66"/>
      <c r="AP228" s="66"/>
      <c r="AQ228" s="66"/>
      <c r="AR228" s="66"/>
      <c r="AS228" s="66"/>
      <c r="AT228" s="66"/>
      <c r="AX228" s="50"/>
    </row>
    <row r="229" spans="1:50" ht="12.75" customHeight="1" x14ac:dyDescent="0.2">
      <c r="A229" s="63"/>
      <c r="B229" s="64"/>
      <c r="C229" s="65"/>
      <c r="D229" s="67"/>
      <c r="E229" s="371"/>
      <c r="F229" s="373"/>
      <c r="G229" s="66"/>
      <c r="H229" s="66"/>
      <c r="I229" s="66"/>
      <c r="J229" s="66"/>
      <c r="K229" s="66"/>
      <c r="L229" s="66"/>
      <c r="M229" s="371"/>
      <c r="N229" s="66"/>
      <c r="O229" s="373"/>
      <c r="P229" s="66"/>
      <c r="Q229" s="66"/>
      <c r="R229" s="373"/>
      <c r="S229" s="373"/>
      <c r="T229" s="66"/>
      <c r="U229" s="66"/>
      <c r="V229" s="66"/>
      <c r="W229" s="66"/>
      <c r="X229" s="66"/>
      <c r="Y229" s="66"/>
      <c r="Z229" s="66"/>
      <c r="AA229" s="374"/>
      <c r="AB229" s="66"/>
      <c r="AC229" s="66"/>
      <c r="AD229" s="374"/>
      <c r="AE229" s="374"/>
      <c r="AF229" s="66"/>
      <c r="AG229" s="68"/>
      <c r="AH229" s="66"/>
      <c r="AI229" s="66"/>
      <c r="AJ229" s="374"/>
      <c r="AK229" s="374"/>
      <c r="AL229" s="66"/>
      <c r="AM229" s="66"/>
      <c r="AN229" s="66"/>
      <c r="AO229" s="66"/>
      <c r="AP229" s="66"/>
      <c r="AQ229" s="66"/>
      <c r="AR229" s="66"/>
      <c r="AS229" s="66"/>
      <c r="AT229" s="66"/>
      <c r="AX229" s="50"/>
    </row>
    <row r="230" spans="1:50" ht="12.75" customHeight="1" x14ac:dyDescent="0.2">
      <c r="A230" s="63"/>
      <c r="B230" s="64"/>
      <c r="C230" s="65"/>
      <c r="D230" s="67"/>
      <c r="E230" s="371"/>
      <c r="F230" s="373"/>
      <c r="G230" s="66"/>
      <c r="H230" s="66"/>
      <c r="I230" s="66"/>
      <c r="J230" s="66"/>
      <c r="K230" s="66"/>
      <c r="L230" s="66"/>
      <c r="M230" s="371"/>
      <c r="N230" s="66"/>
      <c r="O230" s="373"/>
      <c r="P230" s="66"/>
      <c r="Q230" s="66"/>
      <c r="R230" s="373"/>
      <c r="S230" s="373"/>
      <c r="T230" s="66"/>
      <c r="U230" s="66"/>
      <c r="V230" s="66"/>
      <c r="W230" s="66"/>
      <c r="X230" s="66"/>
      <c r="Y230" s="66"/>
      <c r="Z230" s="66"/>
      <c r="AA230" s="374"/>
      <c r="AB230" s="66"/>
      <c r="AC230" s="66"/>
      <c r="AD230" s="374"/>
      <c r="AE230" s="374"/>
      <c r="AF230" s="66"/>
      <c r="AG230" s="68"/>
      <c r="AH230" s="66"/>
      <c r="AI230" s="66"/>
      <c r="AJ230" s="374"/>
      <c r="AK230" s="374"/>
      <c r="AL230" s="66"/>
      <c r="AM230" s="66"/>
      <c r="AN230" s="66"/>
      <c r="AO230" s="66"/>
      <c r="AP230" s="66"/>
      <c r="AQ230" s="66"/>
      <c r="AR230" s="66"/>
      <c r="AS230" s="66"/>
      <c r="AT230" s="66"/>
      <c r="AX230" s="50"/>
    </row>
    <row r="231" spans="1:50" ht="12.75" customHeight="1" x14ac:dyDescent="0.2">
      <c r="A231" s="63"/>
      <c r="B231" s="64"/>
      <c r="C231" s="65"/>
      <c r="D231" s="67"/>
      <c r="E231" s="371"/>
      <c r="F231" s="373"/>
      <c r="G231" s="66"/>
      <c r="H231" s="66"/>
      <c r="I231" s="66"/>
      <c r="J231" s="66"/>
      <c r="K231" s="66"/>
      <c r="L231" s="66"/>
      <c r="M231" s="371"/>
      <c r="N231" s="66"/>
      <c r="O231" s="373"/>
      <c r="P231" s="66"/>
      <c r="Q231" s="66"/>
      <c r="R231" s="373"/>
      <c r="S231" s="373"/>
      <c r="T231" s="66"/>
      <c r="U231" s="66"/>
      <c r="V231" s="66"/>
      <c r="W231" s="66"/>
      <c r="X231" s="66"/>
      <c r="Y231" s="66"/>
      <c r="Z231" s="66"/>
      <c r="AA231" s="374"/>
      <c r="AB231" s="66"/>
      <c r="AC231" s="66"/>
      <c r="AD231" s="374"/>
      <c r="AE231" s="374"/>
      <c r="AF231" s="66"/>
      <c r="AG231" s="68"/>
      <c r="AH231" s="66"/>
      <c r="AI231" s="66"/>
      <c r="AJ231" s="374"/>
      <c r="AK231" s="374"/>
      <c r="AL231" s="66"/>
      <c r="AM231" s="66"/>
      <c r="AN231" s="66"/>
      <c r="AO231" s="66"/>
      <c r="AP231" s="66"/>
      <c r="AQ231" s="66"/>
      <c r="AR231" s="66"/>
      <c r="AS231" s="66"/>
      <c r="AT231" s="66"/>
      <c r="AX231" s="50"/>
    </row>
    <row r="232" spans="1:50" ht="12.75" customHeight="1" x14ac:dyDescent="0.2">
      <c r="A232" s="63"/>
      <c r="B232" s="64"/>
      <c r="C232" s="65"/>
      <c r="D232" s="67"/>
      <c r="E232" s="371"/>
      <c r="F232" s="373"/>
      <c r="G232" s="66"/>
      <c r="H232" s="66"/>
      <c r="I232" s="66"/>
      <c r="J232" s="66"/>
      <c r="K232" s="66"/>
      <c r="L232" s="66"/>
      <c r="M232" s="371"/>
      <c r="N232" s="66"/>
      <c r="O232" s="373"/>
      <c r="P232" s="66"/>
      <c r="Q232" s="66"/>
      <c r="R232" s="373"/>
      <c r="S232" s="373"/>
      <c r="T232" s="66"/>
      <c r="U232" s="66"/>
      <c r="V232" s="66"/>
      <c r="W232" s="66"/>
      <c r="X232" s="66"/>
      <c r="Y232" s="66"/>
      <c r="Z232" s="66"/>
      <c r="AA232" s="374"/>
      <c r="AB232" s="66"/>
      <c r="AC232" s="66"/>
      <c r="AD232" s="374"/>
      <c r="AE232" s="374"/>
      <c r="AF232" s="66"/>
      <c r="AG232" s="68"/>
      <c r="AH232" s="66"/>
      <c r="AI232" s="66"/>
      <c r="AJ232" s="374"/>
      <c r="AK232" s="374"/>
      <c r="AL232" s="66"/>
      <c r="AM232" s="66"/>
      <c r="AN232" s="66"/>
      <c r="AO232" s="66"/>
      <c r="AP232" s="66"/>
      <c r="AQ232" s="66"/>
      <c r="AR232" s="66"/>
      <c r="AS232" s="66"/>
      <c r="AT232" s="66"/>
      <c r="AX232" s="50"/>
    </row>
    <row r="233" spans="1:50" ht="12.75" customHeight="1" x14ac:dyDescent="0.2">
      <c r="A233" s="63"/>
      <c r="B233" s="64"/>
      <c r="C233" s="65"/>
      <c r="D233" s="67"/>
      <c r="E233" s="371"/>
      <c r="F233" s="373"/>
      <c r="G233" s="66"/>
      <c r="H233" s="66"/>
      <c r="I233" s="66"/>
      <c r="J233" s="66"/>
      <c r="K233" s="66"/>
      <c r="L233" s="66"/>
      <c r="M233" s="371"/>
      <c r="N233" s="66"/>
      <c r="O233" s="373"/>
      <c r="P233" s="66"/>
      <c r="Q233" s="66"/>
      <c r="R233" s="373"/>
      <c r="S233" s="373"/>
      <c r="T233" s="66"/>
      <c r="U233" s="66"/>
      <c r="V233" s="66"/>
      <c r="W233" s="66"/>
      <c r="X233" s="66"/>
      <c r="Y233" s="66"/>
      <c r="Z233" s="66"/>
      <c r="AA233" s="374"/>
      <c r="AB233" s="66"/>
      <c r="AC233" s="66"/>
      <c r="AD233" s="374"/>
      <c r="AE233" s="374"/>
      <c r="AF233" s="66"/>
      <c r="AG233" s="68"/>
      <c r="AH233" s="66"/>
      <c r="AI233" s="66"/>
      <c r="AJ233" s="374"/>
      <c r="AK233" s="374"/>
      <c r="AL233" s="66"/>
      <c r="AM233" s="66"/>
      <c r="AN233" s="66"/>
      <c r="AO233" s="66"/>
      <c r="AP233" s="66"/>
      <c r="AQ233" s="66"/>
      <c r="AR233" s="66"/>
      <c r="AS233" s="66"/>
      <c r="AT233" s="66"/>
      <c r="AX233" s="50"/>
    </row>
    <row r="234" spans="1:50" ht="12.75" customHeight="1" x14ac:dyDescent="0.2">
      <c r="A234" s="63"/>
      <c r="B234" s="64"/>
      <c r="C234" s="65"/>
      <c r="D234" s="67"/>
      <c r="E234" s="371"/>
      <c r="F234" s="373"/>
      <c r="G234" s="66"/>
      <c r="H234" s="66"/>
      <c r="I234" s="66"/>
      <c r="J234" s="66"/>
      <c r="K234" s="66"/>
      <c r="L234" s="66"/>
      <c r="M234" s="371"/>
      <c r="N234" s="66"/>
      <c r="O234" s="373"/>
      <c r="P234" s="66"/>
      <c r="Q234" s="66"/>
      <c r="R234" s="373"/>
      <c r="S234" s="373"/>
      <c r="T234" s="66"/>
      <c r="U234" s="66"/>
      <c r="V234" s="66"/>
      <c r="W234" s="66"/>
      <c r="X234" s="66"/>
      <c r="Y234" s="66"/>
      <c r="Z234" s="66"/>
      <c r="AA234" s="374"/>
      <c r="AB234" s="66"/>
      <c r="AC234" s="66"/>
      <c r="AD234" s="374"/>
      <c r="AE234" s="374"/>
      <c r="AF234" s="66"/>
      <c r="AG234" s="68"/>
      <c r="AH234" s="66"/>
      <c r="AI234" s="66"/>
      <c r="AJ234" s="374"/>
      <c r="AK234" s="374"/>
      <c r="AL234" s="66"/>
      <c r="AM234" s="66"/>
      <c r="AN234" s="66"/>
      <c r="AO234" s="66"/>
      <c r="AP234" s="66"/>
      <c r="AQ234" s="66"/>
      <c r="AR234" s="66"/>
      <c r="AS234" s="66"/>
      <c r="AT234" s="66"/>
      <c r="AX234" s="50"/>
    </row>
    <row r="235" spans="1:50" ht="12.75" customHeight="1" x14ac:dyDescent="0.2">
      <c r="A235" s="63"/>
      <c r="B235" s="64"/>
      <c r="C235" s="65"/>
      <c r="D235" s="67"/>
      <c r="E235" s="371"/>
      <c r="F235" s="373"/>
      <c r="G235" s="66"/>
      <c r="H235" s="66"/>
      <c r="I235" s="66"/>
      <c r="J235" s="66"/>
      <c r="K235" s="66"/>
      <c r="L235" s="66"/>
      <c r="M235" s="371"/>
      <c r="N235" s="66"/>
      <c r="O235" s="373"/>
      <c r="P235" s="66"/>
      <c r="Q235" s="66"/>
      <c r="R235" s="373"/>
      <c r="S235" s="373"/>
      <c r="T235" s="66"/>
      <c r="U235" s="66"/>
      <c r="V235" s="66"/>
      <c r="W235" s="66"/>
      <c r="X235" s="66"/>
      <c r="Y235" s="66"/>
      <c r="Z235" s="66"/>
      <c r="AA235" s="374"/>
      <c r="AB235" s="66"/>
      <c r="AC235" s="66"/>
      <c r="AD235" s="374"/>
      <c r="AE235" s="374"/>
      <c r="AF235" s="66"/>
      <c r="AG235" s="68"/>
      <c r="AH235" s="66"/>
      <c r="AI235" s="66"/>
      <c r="AJ235" s="374"/>
      <c r="AK235" s="374"/>
      <c r="AL235" s="66"/>
      <c r="AM235" s="66"/>
      <c r="AN235" s="66"/>
      <c r="AO235" s="66"/>
      <c r="AP235" s="66"/>
      <c r="AQ235" s="66"/>
      <c r="AR235" s="66"/>
      <c r="AS235" s="66"/>
      <c r="AT235" s="66"/>
      <c r="AX235" s="50"/>
    </row>
    <row r="236" spans="1:50" ht="12.75" customHeight="1" x14ac:dyDescent="0.2">
      <c r="A236" s="63"/>
      <c r="B236" s="64"/>
      <c r="C236" s="65"/>
      <c r="D236" s="67"/>
      <c r="E236" s="371"/>
      <c r="F236" s="373"/>
      <c r="G236" s="66"/>
      <c r="H236" s="66"/>
      <c r="I236" s="66"/>
      <c r="J236" s="66"/>
      <c r="K236" s="66"/>
      <c r="L236" s="66"/>
      <c r="M236" s="371"/>
      <c r="N236" s="66"/>
      <c r="O236" s="373"/>
      <c r="P236" s="66"/>
      <c r="Q236" s="66"/>
      <c r="R236" s="373"/>
      <c r="S236" s="373"/>
      <c r="T236" s="66"/>
      <c r="U236" s="66"/>
      <c r="V236" s="66"/>
      <c r="W236" s="66"/>
      <c r="X236" s="66"/>
      <c r="Y236" s="66"/>
      <c r="Z236" s="66"/>
      <c r="AA236" s="374"/>
      <c r="AB236" s="66"/>
      <c r="AC236" s="66"/>
      <c r="AD236" s="374"/>
      <c r="AE236" s="374"/>
      <c r="AF236" s="66"/>
      <c r="AG236" s="68"/>
      <c r="AH236" s="66"/>
      <c r="AI236" s="66"/>
      <c r="AJ236" s="374"/>
      <c r="AK236" s="374"/>
      <c r="AL236" s="66"/>
      <c r="AM236" s="66"/>
      <c r="AN236" s="66"/>
      <c r="AO236" s="66"/>
      <c r="AP236" s="66"/>
      <c r="AQ236" s="66"/>
      <c r="AR236" s="66"/>
      <c r="AS236" s="66"/>
      <c r="AT236" s="66"/>
      <c r="AX236" s="50"/>
    </row>
    <row r="237" spans="1:50" ht="12.75" customHeight="1" x14ac:dyDescent="0.2">
      <c r="A237" s="63"/>
      <c r="B237" s="64"/>
      <c r="C237" s="65"/>
      <c r="D237" s="67"/>
      <c r="E237" s="371"/>
      <c r="F237" s="373"/>
      <c r="G237" s="66"/>
      <c r="H237" s="66"/>
      <c r="I237" s="66"/>
      <c r="J237" s="66"/>
      <c r="K237" s="66"/>
      <c r="L237" s="66"/>
      <c r="M237" s="371"/>
      <c r="N237" s="66"/>
      <c r="O237" s="373"/>
      <c r="P237" s="66"/>
      <c r="Q237" s="66"/>
      <c r="R237" s="373"/>
      <c r="S237" s="373"/>
      <c r="T237" s="66"/>
      <c r="U237" s="66"/>
      <c r="V237" s="66"/>
      <c r="W237" s="66"/>
      <c r="X237" s="66"/>
      <c r="Y237" s="66"/>
      <c r="Z237" s="66"/>
      <c r="AA237" s="374"/>
      <c r="AB237" s="66"/>
      <c r="AC237" s="66"/>
      <c r="AD237" s="374"/>
      <c r="AE237" s="374"/>
      <c r="AF237" s="66"/>
      <c r="AG237" s="68"/>
      <c r="AH237" s="66"/>
      <c r="AI237" s="66"/>
      <c r="AJ237" s="374"/>
      <c r="AK237" s="374"/>
      <c r="AL237" s="66"/>
      <c r="AM237" s="66"/>
      <c r="AN237" s="66"/>
      <c r="AO237" s="66"/>
      <c r="AP237" s="66"/>
      <c r="AQ237" s="66"/>
      <c r="AR237" s="66"/>
      <c r="AS237" s="66"/>
      <c r="AT237" s="66"/>
      <c r="AX237" s="50"/>
    </row>
    <row r="238" spans="1:50" ht="12.75" customHeight="1" x14ac:dyDescent="0.2">
      <c r="A238" s="63"/>
      <c r="B238" s="64"/>
      <c r="C238" s="65"/>
      <c r="D238" s="67"/>
      <c r="E238" s="371"/>
      <c r="F238" s="373"/>
      <c r="G238" s="66"/>
      <c r="H238" s="66"/>
      <c r="I238" s="66"/>
      <c r="J238" s="66"/>
      <c r="K238" s="66"/>
      <c r="L238" s="66"/>
      <c r="M238" s="371"/>
      <c r="N238" s="66"/>
      <c r="O238" s="373"/>
      <c r="P238" s="66"/>
      <c r="Q238" s="66"/>
      <c r="R238" s="373"/>
      <c r="S238" s="373"/>
      <c r="T238" s="66"/>
      <c r="U238" s="66"/>
      <c r="V238" s="66"/>
      <c r="W238" s="66"/>
      <c r="X238" s="66"/>
      <c r="Y238" s="66"/>
      <c r="Z238" s="66"/>
      <c r="AA238" s="374"/>
      <c r="AB238" s="66"/>
      <c r="AC238" s="66"/>
      <c r="AD238" s="374"/>
      <c r="AE238" s="374"/>
      <c r="AF238" s="66"/>
      <c r="AG238" s="68"/>
      <c r="AH238" s="66"/>
      <c r="AI238" s="66"/>
      <c r="AJ238" s="374"/>
      <c r="AK238" s="374"/>
      <c r="AL238" s="66"/>
      <c r="AM238" s="66"/>
      <c r="AN238" s="66"/>
      <c r="AO238" s="66"/>
      <c r="AP238" s="66"/>
      <c r="AQ238" s="66"/>
      <c r="AR238" s="66"/>
      <c r="AS238" s="66"/>
      <c r="AT238" s="66"/>
      <c r="AX238" s="50"/>
    </row>
    <row r="239" spans="1:50" ht="12.75" customHeight="1" x14ac:dyDescent="0.2">
      <c r="A239" s="63"/>
      <c r="B239" s="64"/>
      <c r="C239" s="65"/>
      <c r="D239" s="67"/>
      <c r="E239" s="371"/>
      <c r="F239" s="373"/>
      <c r="G239" s="66"/>
      <c r="H239" s="66"/>
      <c r="I239" s="66"/>
      <c r="J239" s="66"/>
      <c r="K239" s="66"/>
      <c r="L239" s="66"/>
      <c r="M239" s="371"/>
      <c r="N239" s="66"/>
      <c r="O239" s="373"/>
      <c r="P239" s="66"/>
      <c r="Q239" s="66"/>
      <c r="R239" s="373"/>
      <c r="S239" s="373"/>
      <c r="T239" s="66"/>
      <c r="U239" s="66"/>
      <c r="V239" s="66"/>
      <c r="W239" s="66"/>
      <c r="X239" s="66"/>
      <c r="Y239" s="66"/>
      <c r="Z239" s="66"/>
      <c r="AA239" s="374"/>
      <c r="AB239" s="66"/>
      <c r="AC239" s="66"/>
      <c r="AD239" s="374"/>
      <c r="AE239" s="374"/>
      <c r="AF239" s="66"/>
      <c r="AG239" s="68"/>
      <c r="AH239" s="66"/>
      <c r="AI239" s="66"/>
      <c r="AJ239" s="374"/>
      <c r="AK239" s="374"/>
      <c r="AL239" s="66"/>
      <c r="AM239" s="66"/>
      <c r="AN239" s="66"/>
      <c r="AO239" s="66"/>
      <c r="AP239" s="66"/>
      <c r="AQ239" s="66"/>
      <c r="AR239" s="66"/>
      <c r="AS239" s="66"/>
      <c r="AT239" s="66"/>
      <c r="AX239" s="50"/>
    </row>
    <row r="240" spans="1:50" ht="12.75" customHeight="1" x14ac:dyDescent="0.2">
      <c r="A240" s="63"/>
      <c r="B240" s="64"/>
      <c r="C240" s="65"/>
      <c r="D240" s="67"/>
      <c r="E240" s="371"/>
      <c r="F240" s="373"/>
      <c r="G240" s="66"/>
      <c r="H240" s="66"/>
      <c r="I240" s="66"/>
      <c r="J240" s="66"/>
      <c r="K240" s="66"/>
      <c r="L240" s="66"/>
      <c r="M240" s="371"/>
      <c r="N240" s="66"/>
      <c r="O240" s="373"/>
      <c r="P240" s="66"/>
      <c r="Q240" s="66"/>
      <c r="R240" s="373"/>
      <c r="S240" s="373"/>
      <c r="T240" s="66"/>
      <c r="U240" s="66"/>
      <c r="V240" s="66"/>
      <c r="W240" s="66"/>
      <c r="X240" s="66"/>
      <c r="Y240" s="66"/>
      <c r="Z240" s="66"/>
      <c r="AA240" s="374"/>
      <c r="AB240" s="66"/>
      <c r="AC240" s="66"/>
      <c r="AD240" s="374"/>
      <c r="AE240" s="374"/>
      <c r="AF240" s="66"/>
      <c r="AG240" s="68"/>
      <c r="AH240" s="66"/>
      <c r="AI240" s="66"/>
      <c r="AJ240" s="374"/>
      <c r="AK240" s="374"/>
      <c r="AL240" s="66"/>
      <c r="AM240" s="66"/>
      <c r="AN240" s="66"/>
      <c r="AO240" s="66"/>
      <c r="AP240" s="66"/>
      <c r="AQ240" s="66"/>
      <c r="AR240" s="66"/>
      <c r="AS240" s="66"/>
      <c r="AT240" s="66"/>
      <c r="AX240" s="50"/>
    </row>
    <row r="241" spans="1:50" ht="12.75" customHeight="1" x14ac:dyDescent="0.2">
      <c r="A241" s="63"/>
      <c r="B241" s="64"/>
      <c r="C241" s="65"/>
      <c r="D241" s="67"/>
      <c r="E241" s="371"/>
      <c r="F241" s="373"/>
      <c r="G241" s="66"/>
      <c r="H241" s="66"/>
      <c r="I241" s="66"/>
      <c r="J241" s="66"/>
      <c r="K241" s="66"/>
      <c r="L241" s="66"/>
      <c r="M241" s="371"/>
      <c r="N241" s="66"/>
      <c r="O241" s="373"/>
      <c r="P241" s="66"/>
      <c r="Q241" s="66"/>
      <c r="R241" s="373"/>
      <c r="S241" s="373"/>
      <c r="T241" s="66"/>
      <c r="U241" s="66"/>
      <c r="V241" s="66"/>
      <c r="W241" s="66"/>
      <c r="X241" s="66"/>
      <c r="Y241" s="66"/>
      <c r="Z241" s="66"/>
      <c r="AA241" s="374"/>
      <c r="AB241" s="66"/>
      <c r="AC241" s="66"/>
      <c r="AD241" s="374"/>
      <c r="AE241" s="374"/>
      <c r="AF241" s="66"/>
      <c r="AG241" s="68"/>
      <c r="AH241" s="66"/>
      <c r="AI241" s="66"/>
      <c r="AJ241" s="374"/>
      <c r="AK241" s="374"/>
      <c r="AL241" s="66"/>
      <c r="AM241" s="66"/>
      <c r="AN241" s="66"/>
      <c r="AO241" s="66"/>
      <c r="AP241" s="66"/>
      <c r="AQ241" s="66"/>
      <c r="AR241" s="66"/>
      <c r="AS241" s="66"/>
      <c r="AT241" s="66"/>
      <c r="AX241" s="50"/>
    </row>
    <row r="242" spans="1:50" ht="12.75" customHeight="1" x14ac:dyDescent="0.2">
      <c r="A242" s="63"/>
      <c r="B242" s="64"/>
      <c r="C242" s="65"/>
      <c r="D242" s="67"/>
      <c r="E242" s="371"/>
      <c r="F242" s="373"/>
      <c r="G242" s="66"/>
      <c r="H242" s="66"/>
      <c r="I242" s="66"/>
      <c r="J242" s="66"/>
      <c r="K242" s="66"/>
      <c r="L242" s="66"/>
      <c r="M242" s="371"/>
      <c r="N242" s="66"/>
      <c r="O242" s="373"/>
      <c r="P242" s="66"/>
      <c r="Q242" s="66"/>
      <c r="R242" s="373"/>
      <c r="S242" s="373"/>
      <c r="T242" s="66"/>
      <c r="U242" s="66"/>
      <c r="V242" s="66"/>
      <c r="W242" s="66"/>
      <c r="X242" s="66"/>
      <c r="Y242" s="66"/>
      <c r="Z242" s="66"/>
      <c r="AA242" s="374"/>
      <c r="AB242" s="66"/>
      <c r="AC242" s="66"/>
      <c r="AD242" s="374"/>
      <c r="AE242" s="374"/>
      <c r="AF242" s="66"/>
      <c r="AG242" s="68"/>
      <c r="AH242" s="66"/>
      <c r="AI242" s="66"/>
      <c r="AJ242" s="374"/>
      <c r="AK242" s="374"/>
      <c r="AL242" s="66"/>
      <c r="AM242" s="66"/>
      <c r="AN242" s="66"/>
      <c r="AO242" s="66"/>
      <c r="AP242" s="66"/>
      <c r="AQ242" s="66"/>
      <c r="AR242" s="66"/>
      <c r="AS242" s="66"/>
      <c r="AT242" s="66"/>
      <c r="AX242" s="50"/>
    </row>
    <row r="243" spans="1:50" ht="12.75" customHeight="1" x14ac:dyDescent="0.2">
      <c r="A243" s="63"/>
      <c r="B243" s="64"/>
      <c r="C243" s="65"/>
      <c r="D243" s="67"/>
      <c r="E243" s="371"/>
      <c r="F243" s="373"/>
      <c r="G243" s="66"/>
      <c r="H243" s="66"/>
      <c r="I243" s="66"/>
      <c r="J243" s="66"/>
      <c r="K243" s="66"/>
      <c r="L243" s="66"/>
      <c r="M243" s="371"/>
      <c r="N243" s="66"/>
      <c r="O243" s="373"/>
      <c r="P243" s="66"/>
      <c r="Q243" s="66"/>
      <c r="R243" s="373"/>
      <c r="S243" s="373"/>
      <c r="T243" s="66"/>
      <c r="U243" s="66"/>
      <c r="V243" s="66"/>
      <c r="W243" s="66"/>
      <c r="X243" s="66"/>
      <c r="Y243" s="66"/>
      <c r="Z243" s="66"/>
      <c r="AA243" s="374"/>
      <c r="AB243" s="66"/>
      <c r="AC243" s="66"/>
      <c r="AD243" s="374"/>
      <c r="AE243" s="374"/>
      <c r="AF243" s="66"/>
      <c r="AG243" s="68"/>
      <c r="AH243" s="66"/>
      <c r="AI243" s="66"/>
      <c r="AJ243" s="374"/>
      <c r="AK243" s="374"/>
      <c r="AL243" s="66"/>
      <c r="AM243" s="66"/>
      <c r="AN243" s="66"/>
      <c r="AO243" s="66"/>
      <c r="AP243" s="66"/>
      <c r="AQ243" s="66"/>
      <c r="AR243" s="66"/>
      <c r="AS243" s="66"/>
      <c r="AT243" s="66"/>
      <c r="AX243" s="50"/>
    </row>
    <row r="244" spans="1:50" ht="12.75" customHeight="1" x14ac:dyDescent="0.2">
      <c r="A244" s="63"/>
      <c r="B244" s="64"/>
      <c r="C244" s="65"/>
      <c r="D244" s="67"/>
      <c r="E244" s="371"/>
      <c r="F244" s="373"/>
      <c r="G244" s="66"/>
      <c r="H244" s="66"/>
      <c r="I244" s="66"/>
      <c r="J244" s="66"/>
      <c r="K244" s="66"/>
      <c r="L244" s="66"/>
      <c r="M244" s="371"/>
      <c r="N244" s="66"/>
      <c r="O244" s="373"/>
      <c r="P244" s="66"/>
      <c r="Q244" s="66"/>
      <c r="R244" s="373"/>
      <c r="S244" s="373"/>
      <c r="T244" s="66"/>
      <c r="U244" s="66"/>
      <c r="V244" s="66"/>
      <c r="W244" s="66"/>
      <c r="X244" s="66"/>
      <c r="Y244" s="66"/>
      <c r="Z244" s="66"/>
      <c r="AA244" s="374"/>
      <c r="AB244" s="66"/>
      <c r="AC244" s="66"/>
      <c r="AD244" s="374"/>
      <c r="AE244" s="374"/>
      <c r="AF244" s="66"/>
      <c r="AG244" s="68"/>
      <c r="AH244" s="66"/>
      <c r="AI244" s="66"/>
      <c r="AJ244" s="374"/>
      <c r="AK244" s="374"/>
      <c r="AL244" s="66"/>
      <c r="AM244" s="66"/>
      <c r="AN244" s="66"/>
      <c r="AO244" s="66"/>
      <c r="AP244" s="66"/>
      <c r="AQ244" s="66"/>
      <c r="AR244" s="66"/>
      <c r="AS244" s="66"/>
      <c r="AT244" s="66"/>
      <c r="AX244" s="50"/>
    </row>
    <row r="245" spans="1:50" ht="12.75" customHeight="1" x14ac:dyDescent="0.2">
      <c r="A245" s="63"/>
      <c r="B245" s="64"/>
      <c r="C245" s="65"/>
      <c r="D245" s="67"/>
      <c r="E245" s="371"/>
      <c r="F245" s="373"/>
      <c r="G245" s="66"/>
      <c r="H245" s="66"/>
      <c r="I245" s="66"/>
      <c r="J245" s="66"/>
      <c r="K245" s="66"/>
      <c r="L245" s="66"/>
      <c r="M245" s="371"/>
      <c r="N245" s="66"/>
      <c r="O245" s="373"/>
      <c r="P245" s="66"/>
      <c r="Q245" s="66"/>
      <c r="R245" s="373"/>
      <c r="S245" s="373"/>
      <c r="T245" s="66"/>
      <c r="U245" s="66"/>
      <c r="V245" s="66"/>
      <c r="W245" s="66"/>
      <c r="X245" s="66"/>
      <c r="Y245" s="66"/>
      <c r="Z245" s="66"/>
      <c r="AA245" s="374"/>
      <c r="AB245" s="66"/>
      <c r="AC245" s="66"/>
      <c r="AD245" s="374"/>
      <c r="AE245" s="374"/>
      <c r="AF245" s="66"/>
      <c r="AG245" s="68"/>
      <c r="AH245" s="66"/>
      <c r="AI245" s="66"/>
      <c r="AJ245" s="374"/>
      <c r="AK245" s="374"/>
      <c r="AL245" s="66"/>
      <c r="AM245" s="66"/>
      <c r="AN245" s="66"/>
      <c r="AO245" s="66"/>
      <c r="AP245" s="66"/>
      <c r="AQ245" s="66"/>
      <c r="AR245" s="66"/>
      <c r="AS245" s="66"/>
      <c r="AT245" s="66"/>
      <c r="AX245" s="50"/>
    </row>
    <row r="246" spans="1:50" ht="12.75" customHeight="1" x14ac:dyDescent="0.2">
      <c r="A246" s="63"/>
      <c r="B246" s="64"/>
      <c r="C246" s="65"/>
      <c r="D246" s="67"/>
      <c r="E246" s="371"/>
      <c r="F246" s="373"/>
      <c r="G246" s="66"/>
      <c r="H246" s="66"/>
      <c r="I246" s="66"/>
      <c r="J246" s="66"/>
      <c r="K246" s="66"/>
      <c r="L246" s="66"/>
      <c r="M246" s="371"/>
      <c r="N246" s="66"/>
      <c r="O246" s="373"/>
      <c r="P246" s="66"/>
      <c r="Q246" s="66"/>
      <c r="R246" s="373"/>
      <c r="S246" s="373"/>
      <c r="T246" s="66"/>
      <c r="U246" s="66"/>
      <c r="V246" s="66"/>
      <c r="W246" s="66"/>
      <c r="X246" s="66"/>
      <c r="Y246" s="66"/>
      <c r="Z246" s="66"/>
      <c r="AA246" s="374"/>
      <c r="AB246" s="66"/>
      <c r="AC246" s="66"/>
      <c r="AD246" s="374"/>
      <c r="AE246" s="374"/>
      <c r="AF246" s="66"/>
      <c r="AG246" s="68"/>
      <c r="AH246" s="66"/>
      <c r="AI246" s="66"/>
      <c r="AJ246" s="374"/>
      <c r="AK246" s="374"/>
      <c r="AL246" s="66"/>
      <c r="AM246" s="66"/>
      <c r="AN246" s="66"/>
      <c r="AO246" s="66"/>
      <c r="AP246" s="66"/>
      <c r="AQ246" s="66"/>
      <c r="AR246" s="66"/>
      <c r="AS246" s="66"/>
      <c r="AT246" s="66"/>
      <c r="AX246" s="50"/>
    </row>
    <row r="247" spans="1:50" ht="12.75" customHeight="1" x14ac:dyDescent="0.2">
      <c r="A247" s="63"/>
      <c r="B247" s="64"/>
      <c r="C247" s="65"/>
      <c r="D247" s="67"/>
      <c r="E247" s="371"/>
      <c r="F247" s="373"/>
      <c r="G247" s="66"/>
      <c r="H247" s="66"/>
      <c r="I247" s="66"/>
      <c r="J247" s="66"/>
      <c r="K247" s="66"/>
      <c r="L247" s="66"/>
      <c r="M247" s="371"/>
      <c r="N247" s="66"/>
      <c r="O247" s="373"/>
      <c r="P247" s="66"/>
      <c r="Q247" s="66"/>
      <c r="R247" s="373"/>
      <c r="S247" s="373"/>
      <c r="T247" s="66"/>
      <c r="U247" s="66"/>
      <c r="V247" s="66"/>
      <c r="W247" s="66"/>
      <c r="X247" s="66"/>
      <c r="Y247" s="66"/>
      <c r="Z247" s="66"/>
      <c r="AA247" s="374"/>
      <c r="AB247" s="66"/>
      <c r="AC247" s="66"/>
      <c r="AD247" s="374"/>
      <c r="AE247" s="374"/>
      <c r="AF247" s="66"/>
      <c r="AG247" s="68"/>
      <c r="AH247" s="66"/>
      <c r="AI247" s="66"/>
      <c r="AJ247" s="374"/>
      <c r="AK247" s="374"/>
      <c r="AL247" s="66"/>
      <c r="AM247" s="66"/>
      <c r="AN247" s="66"/>
      <c r="AO247" s="66"/>
      <c r="AP247" s="66"/>
      <c r="AQ247" s="66"/>
      <c r="AR247" s="66"/>
      <c r="AS247" s="66"/>
      <c r="AT247" s="66"/>
      <c r="AX247" s="50"/>
    </row>
    <row r="248" spans="1:50" ht="12.75" customHeight="1" x14ac:dyDescent="0.2">
      <c r="A248" s="63"/>
      <c r="B248" s="64"/>
      <c r="C248" s="65"/>
      <c r="D248" s="67"/>
      <c r="E248" s="371"/>
      <c r="F248" s="373"/>
      <c r="G248" s="66"/>
      <c r="H248" s="66"/>
      <c r="I248" s="66"/>
      <c r="J248" s="66"/>
      <c r="K248" s="66"/>
      <c r="L248" s="66"/>
      <c r="M248" s="371"/>
      <c r="N248" s="66"/>
      <c r="O248" s="373"/>
      <c r="P248" s="66"/>
      <c r="Q248" s="66"/>
      <c r="R248" s="373"/>
      <c r="S248" s="373"/>
      <c r="T248" s="66"/>
      <c r="U248" s="66"/>
      <c r="V248" s="66"/>
      <c r="W248" s="66"/>
      <c r="X248" s="66"/>
      <c r="Y248" s="66"/>
      <c r="Z248" s="66"/>
      <c r="AA248" s="374"/>
      <c r="AB248" s="66"/>
      <c r="AC248" s="66"/>
      <c r="AD248" s="374"/>
      <c r="AE248" s="374"/>
      <c r="AF248" s="66"/>
      <c r="AG248" s="68"/>
      <c r="AH248" s="66"/>
      <c r="AI248" s="66"/>
      <c r="AJ248" s="374"/>
      <c r="AK248" s="374"/>
      <c r="AL248" s="66"/>
      <c r="AM248" s="66"/>
      <c r="AN248" s="66"/>
      <c r="AO248" s="66"/>
      <c r="AP248" s="66"/>
      <c r="AQ248" s="66"/>
      <c r="AR248" s="66"/>
      <c r="AS248" s="66"/>
      <c r="AT248" s="66"/>
      <c r="AX248" s="50"/>
    </row>
    <row r="249" spans="1:50" ht="12.75" customHeight="1" x14ac:dyDescent="0.2">
      <c r="A249" s="63"/>
      <c r="B249" s="64"/>
      <c r="C249" s="65"/>
      <c r="D249" s="67"/>
      <c r="E249" s="371"/>
      <c r="F249" s="373"/>
      <c r="G249" s="66"/>
      <c r="H249" s="66"/>
      <c r="I249" s="66"/>
      <c r="J249" s="66"/>
      <c r="K249" s="66"/>
      <c r="L249" s="66"/>
      <c r="M249" s="371"/>
      <c r="N249" s="66"/>
      <c r="O249" s="373"/>
      <c r="P249" s="66"/>
      <c r="Q249" s="66"/>
      <c r="R249" s="373"/>
      <c r="S249" s="373"/>
      <c r="T249" s="66"/>
      <c r="U249" s="66"/>
      <c r="V249" s="66"/>
      <c r="W249" s="66"/>
      <c r="X249" s="66"/>
      <c r="Y249" s="66"/>
      <c r="Z249" s="66"/>
      <c r="AA249" s="374"/>
      <c r="AB249" s="66"/>
      <c r="AC249" s="66"/>
      <c r="AD249" s="374"/>
      <c r="AE249" s="374"/>
      <c r="AF249" s="66"/>
      <c r="AG249" s="68"/>
      <c r="AH249" s="66"/>
      <c r="AI249" s="66"/>
      <c r="AJ249" s="374"/>
      <c r="AK249" s="374"/>
      <c r="AL249" s="66"/>
      <c r="AM249" s="66"/>
      <c r="AN249" s="66"/>
      <c r="AO249" s="66"/>
      <c r="AP249" s="66"/>
      <c r="AQ249" s="66"/>
      <c r="AR249" s="66"/>
      <c r="AS249" s="66"/>
      <c r="AT249" s="66"/>
      <c r="AX249" s="50"/>
    </row>
    <row r="250" spans="1:50" ht="12.75" customHeight="1" x14ac:dyDescent="0.2">
      <c r="A250" s="63"/>
      <c r="B250" s="64"/>
      <c r="C250" s="65"/>
      <c r="D250" s="67"/>
      <c r="E250" s="371"/>
      <c r="F250" s="373"/>
      <c r="G250" s="66"/>
      <c r="H250" s="66"/>
      <c r="I250" s="66"/>
      <c r="J250" s="66"/>
      <c r="K250" s="66"/>
      <c r="L250" s="66"/>
      <c r="M250" s="371"/>
      <c r="N250" s="66"/>
      <c r="O250" s="373"/>
      <c r="P250" s="66"/>
      <c r="Q250" s="66"/>
      <c r="R250" s="373"/>
      <c r="S250" s="373"/>
      <c r="T250" s="66"/>
      <c r="U250" s="66"/>
      <c r="V250" s="66"/>
      <c r="W250" s="66"/>
      <c r="X250" s="66"/>
      <c r="Y250" s="66"/>
      <c r="Z250" s="66"/>
      <c r="AA250" s="374"/>
      <c r="AB250" s="66"/>
      <c r="AC250" s="66"/>
      <c r="AD250" s="374"/>
      <c r="AE250" s="374"/>
      <c r="AF250" s="66"/>
      <c r="AG250" s="68"/>
      <c r="AH250" s="66"/>
      <c r="AI250" s="66"/>
      <c r="AJ250" s="374"/>
      <c r="AK250" s="374"/>
      <c r="AL250" s="66"/>
      <c r="AM250" s="66"/>
      <c r="AN250" s="66"/>
      <c r="AO250" s="66"/>
      <c r="AP250" s="66"/>
      <c r="AQ250" s="66"/>
      <c r="AR250" s="66"/>
      <c r="AS250" s="66"/>
      <c r="AT250" s="66"/>
      <c r="AX250" s="50"/>
    </row>
    <row r="251" spans="1:50" ht="12.75" customHeight="1" x14ac:dyDescent="0.2">
      <c r="A251" s="63"/>
      <c r="B251" s="64"/>
      <c r="C251" s="65"/>
      <c r="D251" s="67"/>
      <c r="E251" s="371"/>
      <c r="F251" s="373"/>
      <c r="G251" s="66"/>
      <c r="H251" s="66"/>
      <c r="I251" s="66"/>
      <c r="J251" s="66"/>
      <c r="K251" s="66"/>
      <c r="L251" s="66"/>
      <c r="M251" s="371"/>
      <c r="N251" s="66"/>
      <c r="O251" s="373"/>
      <c r="P251" s="66"/>
      <c r="Q251" s="66"/>
      <c r="R251" s="373"/>
      <c r="S251" s="373"/>
      <c r="T251" s="66"/>
      <c r="U251" s="66"/>
      <c r="V251" s="66"/>
      <c r="W251" s="66"/>
      <c r="X251" s="66"/>
      <c r="Y251" s="66"/>
      <c r="Z251" s="66"/>
      <c r="AA251" s="374"/>
      <c r="AB251" s="66"/>
      <c r="AC251" s="66"/>
      <c r="AD251" s="374"/>
      <c r="AE251" s="374"/>
      <c r="AF251" s="66"/>
      <c r="AG251" s="68"/>
      <c r="AH251" s="66"/>
      <c r="AI251" s="66"/>
      <c r="AJ251" s="374"/>
      <c r="AK251" s="374"/>
      <c r="AL251" s="66"/>
      <c r="AM251" s="66"/>
      <c r="AN251" s="66"/>
      <c r="AO251" s="66"/>
      <c r="AP251" s="66"/>
      <c r="AQ251" s="66"/>
      <c r="AR251" s="66"/>
      <c r="AS251" s="66"/>
      <c r="AT251" s="66"/>
      <c r="AX251" s="50"/>
    </row>
    <row r="252" spans="1:50" ht="12.75" customHeight="1" x14ac:dyDescent="0.2">
      <c r="A252" s="63"/>
      <c r="B252" s="64"/>
      <c r="C252" s="65"/>
      <c r="D252" s="67"/>
      <c r="E252" s="371"/>
      <c r="F252" s="373"/>
      <c r="G252" s="66"/>
      <c r="H252" s="66"/>
      <c r="I252" s="66"/>
      <c r="J252" s="66"/>
      <c r="K252" s="66"/>
      <c r="L252" s="66"/>
      <c r="M252" s="371"/>
      <c r="N252" s="66"/>
      <c r="O252" s="373"/>
      <c r="P252" s="66"/>
      <c r="Q252" s="66"/>
      <c r="R252" s="373"/>
      <c r="S252" s="373"/>
      <c r="T252" s="66"/>
      <c r="U252" s="66"/>
      <c r="V252" s="66"/>
      <c r="W252" s="66"/>
      <c r="X252" s="66"/>
      <c r="Y252" s="66"/>
      <c r="Z252" s="66"/>
      <c r="AA252" s="374"/>
      <c r="AB252" s="66"/>
      <c r="AC252" s="66"/>
      <c r="AD252" s="374"/>
      <c r="AE252" s="374"/>
      <c r="AF252" s="66"/>
      <c r="AG252" s="68"/>
      <c r="AH252" s="66"/>
      <c r="AI252" s="66"/>
      <c r="AJ252" s="374"/>
      <c r="AK252" s="374"/>
      <c r="AL252" s="66"/>
      <c r="AM252" s="66"/>
      <c r="AN252" s="66"/>
      <c r="AO252" s="66"/>
      <c r="AP252" s="66"/>
      <c r="AQ252" s="66"/>
      <c r="AR252" s="66"/>
      <c r="AS252" s="66"/>
      <c r="AT252" s="66"/>
      <c r="AX252" s="50"/>
    </row>
    <row r="253" spans="1:50" ht="12.75" customHeight="1" x14ac:dyDescent="0.2">
      <c r="A253" s="63"/>
      <c r="B253" s="64"/>
      <c r="C253" s="65"/>
      <c r="D253" s="67"/>
      <c r="E253" s="371"/>
      <c r="F253" s="373"/>
      <c r="G253" s="66"/>
      <c r="H253" s="66"/>
      <c r="I253" s="66"/>
      <c r="J253" s="66"/>
      <c r="K253" s="66"/>
      <c r="L253" s="66"/>
      <c r="M253" s="371"/>
      <c r="N253" s="66"/>
      <c r="O253" s="373"/>
      <c r="P253" s="66"/>
      <c r="Q253" s="66"/>
      <c r="R253" s="373"/>
      <c r="S253" s="373"/>
      <c r="T253" s="66"/>
      <c r="U253" s="66"/>
      <c r="V253" s="66"/>
      <c r="W253" s="66"/>
      <c r="X253" s="66"/>
      <c r="Y253" s="66"/>
      <c r="Z253" s="66"/>
      <c r="AA253" s="374"/>
      <c r="AB253" s="66"/>
      <c r="AC253" s="66"/>
      <c r="AD253" s="374"/>
      <c r="AE253" s="374"/>
      <c r="AF253" s="66"/>
      <c r="AG253" s="68"/>
      <c r="AH253" s="66"/>
      <c r="AI253" s="66"/>
      <c r="AJ253" s="374"/>
      <c r="AK253" s="374"/>
      <c r="AL253" s="66"/>
      <c r="AM253" s="66"/>
      <c r="AN253" s="66"/>
      <c r="AO253" s="66"/>
      <c r="AP253" s="66"/>
      <c r="AQ253" s="66"/>
      <c r="AR253" s="66"/>
      <c r="AS253" s="66"/>
      <c r="AT253" s="66"/>
      <c r="AX253" s="50"/>
    </row>
    <row r="254" spans="1:50" ht="12.75" customHeight="1" x14ac:dyDescent="0.2">
      <c r="A254" s="63"/>
      <c r="B254" s="64"/>
      <c r="C254" s="65"/>
      <c r="D254" s="67"/>
      <c r="E254" s="371"/>
      <c r="F254" s="373"/>
      <c r="G254" s="66"/>
      <c r="H254" s="66"/>
      <c r="I254" s="66"/>
      <c r="J254" s="66"/>
      <c r="K254" s="66"/>
      <c r="L254" s="66"/>
      <c r="M254" s="371"/>
      <c r="N254" s="66"/>
      <c r="O254" s="373"/>
      <c r="P254" s="66"/>
      <c r="Q254" s="66"/>
      <c r="R254" s="373"/>
      <c r="S254" s="373"/>
      <c r="T254" s="66"/>
      <c r="U254" s="66"/>
      <c r="V254" s="66"/>
      <c r="W254" s="66"/>
      <c r="X254" s="66"/>
      <c r="Y254" s="66"/>
      <c r="Z254" s="66"/>
      <c r="AA254" s="374"/>
      <c r="AB254" s="66"/>
      <c r="AC254" s="66"/>
      <c r="AD254" s="374"/>
      <c r="AE254" s="374"/>
      <c r="AF254" s="66"/>
      <c r="AG254" s="68"/>
      <c r="AH254" s="66"/>
      <c r="AI254" s="66"/>
      <c r="AJ254" s="374"/>
      <c r="AK254" s="374"/>
      <c r="AL254" s="66"/>
      <c r="AM254" s="66"/>
      <c r="AN254" s="66"/>
      <c r="AO254" s="66"/>
      <c r="AP254" s="66"/>
      <c r="AQ254" s="66"/>
      <c r="AR254" s="66"/>
      <c r="AS254" s="66"/>
      <c r="AT254" s="66"/>
      <c r="AX254" s="50"/>
    </row>
    <row r="255" spans="1:50" ht="12.75" customHeight="1" x14ac:dyDescent="0.2">
      <c r="A255" s="63"/>
      <c r="B255" s="64"/>
      <c r="C255" s="65"/>
      <c r="D255" s="67"/>
      <c r="E255" s="371"/>
      <c r="F255" s="373"/>
      <c r="G255" s="66"/>
      <c r="H255" s="66"/>
      <c r="I255" s="66"/>
      <c r="J255" s="66"/>
      <c r="K255" s="66"/>
      <c r="L255" s="66"/>
      <c r="M255" s="371"/>
      <c r="N255" s="66"/>
      <c r="O255" s="373"/>
      <c r="P255" s="66"/>
      <c r="Q255" s="66"/>
      <c r="R255" s="373"/>
      <c r="S255" s="373"/>
      <c r="T255" s="66"/>
      <c r="U255" s="66"/>
      <c r="V255" s="66"/>
      <c r="W255" s="66"/>
      <c r="X255" s="66"/>
      <c r="Y255" s="66"/>
      <c r="Z255" s="66"/>
      <c r="AA255" s="374"/>
      <c r="AB255" s="66"/>
      <c r="AC255" s="66"/>
      <c r="AD255" s="374"/>
      <c r="AE255" s="374"/>
      <c r="AF255" s="66"/>
      <c r="AG255" s="68"/>
      <c r="AH255" s="66"/>
      <c r="AI255" s="66"/>
      <c r="AJ255" s="374"/>
      <c r="AK255" s="374"/>
      <c r="AL255" s="66"/>
      <c r="AM255" s="66"/>
      <c r="AN255" s="66"/>
      <c r="AO255" s="66"/>
      <c r="AP255" s="66"/>
      <c r="AQ255" s="66"/>
      <c r="AR255" s="66"/>
      <c r="AS255" s="66"/>
      <c r="AT255" s="66"/>
      <c r="AX255" s="50"/>
    </row>
    <row r="256" spans="1:50" ht="12.75" customHeight="1" x14ac:dyDescent="0.2">
      <c r="A256" s="63"/>
      <c r="B256" s="64"/>
      <c r="C256" s="65"/>
      <c r="D256" s="67"/>
      <c r="E256" s="371"/>
      <c r="F256" s="373"/>
      <c r="G256" s="66"/>
      <c r="H256" s="66"/>
      <c r="I256" s="66"/>
      <c r="J256" s="66"/>
      <c r="K256" s="66"/>
      <c r="L256" s="66"/>
      <c r="M256" s="371"/>
      <c r="N256" s="66"/>
      <c r="O256" s="373"/>
      <c r="P256" s="66"/>
      <c r="Q256" s="66"/>
      <c r="R256" s="373"/>
      <c r="S256" s="373"/>
      <c r="T256" s="66"/>
      <c r="U256" s="66"/>
      <c r="V256" s="66"/>
      <c r="W256" s="66"/>
      <c r="X256" s="66"/>
      <c r="Y256" s="66"/>
      <c r="Z256" s="66"/>
      <c r="AA256" s="374"/>
      <c r="AB256" s="66"/>
      <c r="AC256" s="66"/>
      <c r="AD256" s="374"/>
      <c r="AE256" s="374"/>
      <c r="AF256" s="66"/>
      <c r="AG256" s="68"/>
      <c r="AH256" s="66"/>
      <c r="AI256" s="66"/>
      <c r="AJ256" s="374"/>
      <c r="AK256" s="374"/>
      <c r="AL256" s="66"/>
      <c r="AM256" s="66"/>
      <c r="AN256" s="66"/>
      <c r="AO256" s="66"/>
      <c r="AP256" s="66"/>
      <c r="AQ256" s="66"/>
      <c r="AR256" s="66"/>
      <c r="AS256" s="66"/>
      <c r="AT256" s="66"/>
      <c r="AX256" s="50"/>
    </row>
    <row r="257" spans="1:50" ht="12.75" customHeight="1" x14ac:dyDescent="0.2">
      <c r="A257" s="63"/>
      <c r="B257" s="64"/>
      <c r="C257" s="65"/>
      <c r="D257" s="67"/>
      <c r="E257" s="371"/>
      <c r="F257" s="373"/>
      <c r="G257" s="66"/>
      <c r="H257" s="66"/>
      <c r="I257" s="66"/>
      <c r="J257" s="66"/>
      <c r="K257" s="66"/>
      <c r="L257" s="66"/>
      <c r="M257" s="371"/>
      <c r="N257" s="66"/>
      <c r="O257" s="373"/>
      <c r="P257" s="66"/>
      <c r="Q257" s="66"/>
      <c r="R257" s="373"/>
      <c r="S257" s="373"/>
      <c r="T257" s="66"/>
      <c r="U257" s="66"/>
      <c r="V257" s="66"/>
      <c r="W257" s="66"/>
      <c r="X257" s="66"/>
      <c r="Y257" s="66"/>
      <c r="Z257" s="66"/>
      <c r="AA257" s="374"/>
      <c r="AB257" s="66"/>
      <c r="AC257" s="66"/>
      <c r="AD257" s="374"/>
      <c r="AE257" s="374"/>
      <c r="AF257" s="66"/>
      <c r="AG257" s="68"/>
      <c r="AH257" s="66"/>
      <c r="AI257" s="66"/>
      <c r="AJ257" s="374"/>
      <c r="AK257" s="374"/>
      <c r="AL257" s="66"/>
      <c r="AM257" s="66"/>
      <c r="AN257" s="66"/>
      <c r="AO257" s="66"/>
      <c r="AP257" s="66"/>
      <c r="AQ257" s="66"/>
      <c r="AR257" s="66"/>
      <c r="AS257" s="66"/>
      <c r="AT257" s="66"/>
      <c r="AX257" s="50"/>
    </row>
    <row r="258" spans="1:50" ht="12.75" customHeight="1" x14ac:dyDescent="0.2">
      <c r="A258" s="63"/>
      <c r="B258" s="64"/>
      <c r="C258" s="65"/>
      <c r="D258" s="67"/>
      <c r="E258" s="371"/>
      <c r="F258" s="373"/>
      <c r="G258" s="66"/>
      <c r="H258" s="66"/>
      <c r="I258" s="66"/>
      <c r="J258" s="66"/>
      <c r="K258" s="66"/>
      <c r="L258" s="66"/>
      <c r="M258" s="371"/>
      <c r="N258" s="66"/>
      <c r="O258" s="373"/>
      <c r="P258" s="66"/>
      <c r="Q258" s="66"/>
      <c r="R258" s="373"/>
      <c r="S258" s="373"/>
      <c r="T258" s="66"/>
      <c r="U258" s="66"/>
      <c r="V258" s="66"/>
      <c r="W258" s="66"/>
      <c r="X258" s="66"/>
      <c r="Y258" s="66"/>
      <c r="Z258" s="66"/>
      <c r="AA258" s="374"/>
      <c r="AB258" s="66"/>
      <c r="AC258" s="66"/>
      <c r="AD258" s="374"/>
      <c r="AE258" s="374"/>
      <c r="AF258" s="66"/>
      <c r="AG258" s="68"/>
      <c r="AH258" s="66"/>
      <c r="AI258" s="66"/>
      <c r="AJ258" s="374"/>
      <c r="AK258" s="374"/>
      <c r="AL258" s="66"/>
      <c r="AM258" s="66"/>
      <c r="AN258" s="66"/>
      <c r="AO258" s="66"/>
      <c r="AP258" s="66"/>
      <c r="AQ258" s="66"/>
      <c r="AR258" s="66"/>
      <c r="AS258" s="66"/>
      <c r="AT258" s="66"/>
      <c r="AX258" s="50"/>
    </row>
    <row r="259" spans="1:50" ht="12.75" customHeight="1" x14ac:dyDescent="0.2">
      <c r="A259" s="63"/>
      <c r="B259" s="64"/>
      <c r="C259" s="65"/>
      <c r="D259" s="67"/>
      <c r="E259" s="371"/>
      <c r="F259" s="373"/>
      <c r="G259" s="66"/>
      <c r="H259" s="66"/>
      <c r="I259" s="66"/>
      <c r="J259" s="66"/>
      <c r="K259" s="66"/>
      <c r="L259" s="66"/>
      <c r="M259" s="371"/>
      <c r="N259" s="66"/>
      <c r="O259" s="373"/>
      <c r="P259" s="66"/>
      <c r="Q259" s="66"/>
      <c r="R259" s="373"/>
      <c r="S259" s="373"/>
      <c r="T259" s="66"/>
      <c r="U259" s="66"/>
      <c r="V259" s="66"/>
      <c r="W259" s="66"/>
      <c r="X259" s="66"/>
      <c r="Y259" s="66"/>
      <c r="Z259" s="66"/>
      <c r="AA259" s="374"/>
      <c r="AB259" s="66"/>
      <c r="AC259" s="66"/>
      <c r="AD259" s="374"/>
      <c r="AE259" s="374"/>
      <c r="AF259" s="66"/>
      <c r="AG259" s="68"/>
      <c r="AH259" s="66"/>
      <c r="AI259" s="66"/>
      <c r="AJ259" s="374"/>
      <c r="AK259" s="374"/>
      <c r="AL259" s="66"/>
      <c r="AM259" s="66"/>
      <c r="AN259" s="66"/>
      <c r="AO259" s="66"/>
      <c r="AP259" s="66"/>
      <c r="AQ259" s="66"/>
      <c r="AR259" s="66"/>
      <c r="AS259" s="66"/>
      <c r="AT259" s="66"/>
      <c r="AX259" s="50"/>
    </row>
    <row r="260" spans="1:50" ht="12.75" customHeight="1" x14ac:dyDescent="0.2">
      <c r="A260" s="63"/>
      <c r="B260" s="64"/>
      <c r="C260" s="65"/>
      <c r="D260" s="67"/>
      <c r="E260" s="371"/>
      <c r="F260" s="373"/>
      <c r="G260" s="66"/>
      <c r="H260" s="66"/>
      <c r="I260" s="66"/>
      <c r="J260" s="66"/>
      <c r="K260" s="66"/>
      <c r="L260" s="66"/>
      <c r="M260" s="371"/>
      <c r="N260" s="66"/>
      <c r="O260" s="373"/>
      <c r="P260" s="66"/>
      <c r="Q260" s="66"/>
      <c r="R260" s="373"/>
      <c r="S260" s="373"/>
      <c r="T260" s="66"/>
      <c r="U260" s="66"/>
      <c r="V260" s="66"/>
      <c r="W260" s="66"/>
      <c r="X260" s="66"/>
      <c r="Y260" s="66"/>
      <c r="Z260" s="66"/>
      <c r="AA260" s="374"/>
      <c r="AB260" s="66"/>
      <c r="AC260" s="66"/>
      <c r="AD260" s="374"/>
      <c r="AE260" s="374"/>
      <c r="AF260" s="66"/>
      <c r="AG260" s="68"/>
      <c r="AH260" s="66"/>
      <c r="AI260" s="66"/>
      <c r="AJ260" s="374"/>
      <c r="AK260" s="374"/>
      <c r="AL260" s="66"/>
      <c r="AM260" s="66"/>
      <c r="AN260" s="66"/>
      <c r="AO260" s="66"/>
      <c r="AP260" s="66"/>
      <c r="AQ260" s="66"/>
      <c r="AR260" s="66"/>
      <c r="AS260" s="66"/>
      <c r="AT260" s="66"/>
      <c r="AX260" s="50"/>
    </row>
    <row r="261" spans="1:50" ht="12.75" customHeight="1" x14ac:dyDescent="0.2">
      <c r="A261" s="63"/>
      <c r="B261" s="64"/>
      <c r="C261" s="65"/>
      <c r="D261" s="67"/>
      <c r="E261" s="371"/>
      <c r="F261" s="373"/>
      <c r="G261" s="66"/>
      <c r="H261" s="66"/>
      <c r="I261" s="66"/>
      <c r="J261" s="66"/>
      <c r="K261" s="66"/>
      <c r="L261" s="66"/>
      <c r="M261" s="371"/>
      <c r="N261" s="66"/>
      <c r="O261" s="373"/>
      <c r="P261" s="66"/>
      <c r="Q261" s="66"/>
      <c r="R261" s="373"/>
      <c r="S261" s="373"/>
      <c r="T261" s="66"/>
      <c r="U261" s="66"/>
      <c r="V261" s="66"/>
      <c r="W261" s="66"/>
      <c r="X261" s="66"/>
      <c r="Y261" s="66"/>
      <c r="Z261" s="66"/>
      <c r="AA261" s="374"/>
      <c r="AB261" s="66"/>
      <c r="AC261" s="66"/>
      <c r="AD261" s="374"/>
      <c r="AE261" s="374"/>
      <c r="AF261" s="66"/>
      <c r="AG261" s="68"/>
      <c r="AH261" s="66"/>
      <c r="AI261" s="66"/>
      <c r="AJ261" s="374"/>
      <c r="AK261" s="374"/>
      <c r="AL261" s="66"/>
      <c r="AM261" s="66"/>
      <c r="AN261" s="66"/>
      <c r="AO261" s="66"/>
      <c r="AP261" s="66"/>
      <c r="AQ261" s="66"/>
      <c r="AR261" s="66"/>
      <c r="AS261" s="66"/>
      <c r="AT261" s="66"/>
      <c r="AX261" s="50"/>
    </row>
    <row r="262" spans="1:50" ht="12.75" customHeight="1" x14ac:dyDescent="0.2">
      <c r="A262" s="63"/>
      <c r="B262" s="64"/>
      <c r="C262" s="65"/>
      <c r="D262" s="67"/>
      <c r="E262" s="371"/>
      <c r="F262" s="373"/>
      <c r="G262" s="66"/>
      <c r="H262" s="66"/>
      <c r="I262" s="66"/>
      <c r="J262" s="66"/>
      <c r="K262" s="66"/>
      <c r="L262" s="66"/>
      <c r="M262" s="371"/>
      <c r="N262" s="66"/>
      <c r="O262" s="373"/>
      <c r="P262" s="66"/>
      <c r="Q262" s="66"/>
      <c r="R262" s="373"/>
      <c r="S262" s="373"/>
      <c r="T262" s="66"/>
      <c r="U262" s="66"/>
      <c r="V262" s="66"/>
      <c r="W262" s="66"/>
      <c r="X262" s="66"/>
      <c r="Y262" s="66"/>
      <c r="Z262" s="66"/>
      <c r="AA262" s="374"/>
      <c r="AB262" s="66"/>
      <c r="AC262" s="66"/>
      <c r="AD262" s="374"/>
      <c r="AE262" s="374"/>
      <c r="AF262" s="66"/>
      <c r="AG262" s="68"/>
      <c r="AH262" s="66"/>
      <c r="AI262" s="66"/>
      <c r="AJ262" s="374"/>
      <c r="AK262" s="374"/>
      <c r="AL262" s="66"/>
      <c r="AM262" s="66"/>
      <c r="AN262" s="66"/>
      <c r="AO262" s="66"/>
      <c r="AP262" s="66"/>
      <c r="AQ262" s="66"/>
      <c r="AR262" s="66"/>
      <c r="AS262" s="66"/>
      <c r="AT262" s="66"/>
      <c r="AX262" s="50"/>
    </row>
    <row r="263" spans="1:50" ht="12.75" customHeight="1" x14ac:dyDescent="0.2">
      <c r="A263" s="63"/>
      <c r="B263" s="64"/>
      <c r="C263" s="65"/>
      <c r="D263" s="67"/>
      <c r="E263" s="371"/>
      <c r="F263" s="373"/>
      <c r="G263" s="66"/>
      <c r="H263" s="66"/>
      <c r="I263" s="66"/>
      <c r="J263" s="66"/>
      <c r="K263" s="66"/>
      <c r="L263" s="66"/>
      <c r="M263" s="371"/>
      <c r="N263" s="66"/>
      <c r="O263" s="373"/>
      <c r="P263" s="66"/>
      <c r="Q263" s="66"/>
      <c r="R263" s="373"/>
      <c r="S263" s="373"/>
      <c r="T263" s="66"/>
      <c r="U263" s="66"/>
      <c r="V263" s="66"/>
      <c r="W263" s="66"/>
      <c r="X263" s="66"/>
      <c r="Y263" s="66"/>
      <c r="Z263" s="66"/>
      <c r="AA263" s="374"/>
      <c r="AB263" s="66"/>
      <c r="AC263" s="66"/>
      <c r="AD263" s="374"/>
      <c r="AE263" s="374"/>
      <c r="AF263" s="66"/>
      <c r="AG263" s="68"/>
      <c r="AH263" s="66"/>
      <c r="AI263" s="66"/>
      <c r="AJ263" s="374"/>
      <c r="AK263" s="374"/>
      <c r="AL263" s="66"/>
      <c r="AM263" s="66"/>
      <c r="AN263" s="66"/>
      <c r="AO263" s="66"/>
      <c r="AP263" s="66"/>
      <c r="AQ263" s="66"/>
      <c r="AR263" s="66"/>
      <c r="AS263" s="66"/>
      <c r="AT263" s="66"/>
      <c r="AX263" s="50"/>
    </row>
    <row r="264" spans="1:50" ht="12.75" customHeight="1" x14ac:dyDescent="0.2">
      <c r="A264" s="63"/>
      <c r="B264" s="64"/>
      <c r="C264" s="65"/>
      <c r="D264" s="67"/>
      <c r="E264" s="371"/>
      <c r="F264" s="373"/>
      <c r="G264" s="66"/>
      <c r="H264" s="66"/>
      <c r="I264" s="66"/>
      <c r="J264" s="66"/>
      <c r="K264" s="66"/>
      <c r="L264" s="66"/>
      <c r="M264" s="371"/>
      <c r="N264" s="66"/>
      <c r="O264" s="373"/>
      <c r="P264" s="66"/>
      <c r="Q264" s="66"/>
      <c r="R264" s="373"/>
      <c r="S264" s="373"/>
      <c r="T264" s="66"/>
      <c r="U264" s="66"/>
      <c r="V264" s="66"/>
      <c r="W264" s="66"/>
      <c r="X264" s="66"/>
      <c r="Y264" s="66"/>
      <c r="Z264" s="66"/>
      <c r="AA264" s="374"/>
      <c r="AB264" s="66"/>
      <c r="AC264" s="66"/>
      <c r="AD264" s="374"/>
      <c r="AE264" s="374"/>
      <c r="AF264" s="66"/>
      <c r="AG264" s="68"/>
      <c r="AH264" s="66"/>
      <c r="AI264" s="66"/>
      <c r="AJ264" s="374"/>
      <c r="AK264" s="374"/>
      <c r="AL264" s="66"/>
      <c r="AM264" s="66"/>
      <c r="AN264" s="66"/>
      <c r="AO264" s="66"/>
      <c r="AP264" s="66"/>
      <c r="AQ264" s="66"/>
      <c r="AR264" s="66"/>
      <c r="AS264" s="66"/>
      <c r="AT264" s="66"/>
      <c r="AX264" s="50"/>
    </row>
    <row r="265" spans="1:50" ht="12.75" customHeight="1" x14ac:dyDescent="0.2">
      <c r="A265" s="63"/>
      <c r="B265" s="64"/>
      <c r="C265" s="65"/>
      <c r="D265" s="67"/>
      <c r="E265" s="371"/>
      <c r="F265" s="373"/>
      <c r="G265" s="66"/>
      <c r="H265" s="66"/>
      <c r="I265" s="66"/>
      <c r="J265" s="66"/>
      <c r="K265" s="66"/>
      <c r="L265" s="66"/>
      <c r="M265" s="371"/>
      <c r="N265" s="66"/>
      <c r="O265" s="373"/>
      <c r="P265" s="66"/>
      <c r="Q265" s="66"/>
      <c r="R265" s="373"/>
      <c r="S265" s="373"/>
      <c r="T265" s="66"/>
      <c r="U265" s="66"/>
      <c r="V265" s="66"/>
      <c r="W265" s="66"/>
      <c r="X265" s="66"/>
      <c r="Y265" s="66"/>
      <c r="Z265" s="66"/>
      <c r="AA265" s="374"/>
      <c r="AB265" s="66"/>
      <c r="AC265" s="66"/>
      <c r="AD265" s="374"/>
      <c r="AE265" s="374"/>
      <c r="AF265" s="66"/>
      <c r="AG265" s="68"/>
      <c r="AH265" s="66"/>
      <c r="AI265" s="66"/>
      <c r="AJ265" s="374"/>
      <c r="AK265" s="374"/>
      <c r="AL265" s="66"/>
      <c r="AM265" s="66"/>
      <c r="AN265" s="66"/>
      <c r="AO265" s="66"/>
      <c r="AP265" s="66"/>
      <c r="AQ265" s="66"/>
      <c r="AR265" s="66"/>
      <c r="AS265" s="66"/>
      <c r="AT265" s="66"/>
      <c r="AX265" s="50"/>
    </row>
    <row r="266" spans="1:50" ht="12.75" customHeight="1" x14ac:dyDescent="0.2">
      <c r="A266" s="63"/>
      <c r="B266" s="64"/>
      <c r="C266" s="65"/>
      <c r="D266" s="67"/>
      <c r="E266" s="371"/>
      <c r="F266" s="373"/>
      <c r="G266" s="66"/>
      <c r="H266" s="66"/>
      <c r="I266" s="66"/>
      <c r="J266" s="66"/>
      <c r="K266" s="66"/>
      <c r="L266" s="66"/>
      <c r="M266" s="371"/>
      <c r="N266" s="66"/>
      <c r="O266" s="373"/>
      <c r="P266" s="66"/>
      <c r="Q266" s="66"/>
      <c r="R266" s="373"/>
      <c r="S266" s="373"/>
      <c r="T266" s="66"/>
      <c r="U266" s="66"/>
      <c r="V266" s="66"/>
      <c r="W266" s="66"/>
      <c r="X266" s="66"/>
      <c r="Y266" s="66"/>
      <c r="Z266" s="66"/>
      <c r="AA266" s="374"/>
      <c r="AB266" s="66"/>
      <c r="AC266" s="66"/>
      <c r="AD266" s="374"/>
      <c r="AE266" s="374"/>
      <c r="AF266" s="66"/>
      <c r="AG266" s="68"/>
      <c r="AH266" s="66"/>
      <c r="AI266" s="66"/>
      <c r="AJ266" s="374"/>
      <c r="AK266" s="374"/>
      <c r="AL266" s="66"/>
      <c r="AM266" s="66"/>
      <c r="AN266" s="66"/>
      <c r="AO266" s="66"/>
      <c r="AP266" s="66"/>
      <c r="AQ266" s="66"/>
      <c r="AR266" s="66"/>
      <c r="AS266" s="66"/>
      <c r="AT266" s="66"/>
      <c r="AX266" s="50"/>
    </row>
    <row r="267" spans="1:50" ht="12.75" customHeight="1" x14ac:dyDescent="0.2">
      <c r="A267" s="63"/>
      <c r="B267" s="64"/>
      <c r="C267" s="65"/>
      <c r="D267" s="67"/>
      <c r="E267" s="371"/>
      <c r="F267" s="373"/>
      <c r="G267" s="66"/>
      <c r="H267" s="66"/>
      <c r="I267" s="66"/>
      <c r="J267" s="66"/>
      <c r="K267" s="66"/>
      <c r="L267" s="66"/>
      <c r="M267" s="371"/>
      <c r="N267" s="66"/>
      <c r="O267" s="373"/>
      <c r="P267" s="66"/>
      <c r="Q267" s="66"/>
      <c r="R267" s="373"/>
      <c r="S267" s="373"/>
      <c r="T267" s="66"/>
      <c r="U267" s="66"/>
      <c r="V267" s="66"/>
      <c r="W267" s="66"/>
      <c r="X267" s="66"/>
      <c r="Y267" s="66"/>
      <c r="Z267" s="66"/>
      <c r="AA267" s="374"/>
      <c r="AB267" s="66"/>
      <c r="AC267" s="66"/>
      <c r="AD267" s="374"/>
      <c r="AE267" s="374"/>
      <c r="AF267" s="66"/>
      <c r="AG267" s="68"/>
      <c r="AH267" s="66"/>
      <c r="AI267" s="66"/>
      <c r="AJ267" s="374"/>
      <c r="AK267" s="374"/>
      <c r="AL267" s="66"/>
      <c r="AM267" s="66"/>
      <c r="AN267" s="66"/>
      <c r="AO267" s="66"/>
      <c r="AP267" s="66"/>
      <c r="AQ267" s="66"/>
      <c r="AR267" s="66"/>
      <c r="AS267" s="66"/>
      <c r="AT267" s="66"/>
      <c r="AX267" s="50"/>
    </row>
    <row r="268" spans="1:50" ht="12.75" customHeight="1" x14ac:dyDescent="0.2">
      <c r="A268" s="63"/>
      <c r="B268" s="64"/>
      <c r="C268" s="65"/>
      <c r="D268" s="67"/>
      <c r="E268" s="371"/>
      <c r="F268" s="373"/>
      <c r="G268" s="66"/>
      <c r="H268" s="66"/>
      <c r="I268" s="66"/>
      <c r="J268" s="66"/>
      <c r="K268" s="66"/>
      <c r="L268" s="66"/>
      <c r="M268" s="371"/>
      <c r="N268" s="66"/>
      <c r="O268" s="373"/>
      <c r="P268" s="66"/>
      <c r="Q268" s="66"/>
      <c r="R268" s="373"/>
      <c r="S268" s="373"/>
      <c r="T268" s="66"/>
      <c r="U268" s="66"/>
      <c r="V268" s="66"/>
      <c r="W268" s="66"/>
      <c r="X268" s="66"/>
      <c r="Y268" s="66"/>
      <c r="Z268" s="66"/>
      <c r="AA268" s="374"/>
      <c r="AB268" s="66"/>
      <c r="AC268" s="66"/>
      <c r="AD268" s="374"/>
      <c r="AE268" s="374"/>
      <c r="AF268" s="66"/>
      <c r="AG268" s="68"/>
      <c r="AH268" s="66"/>
      <c r="AI268" s="66"/>
      <c r="AJ268" s="374"/>
      <c r="AK268" s="374"/>
      <c r="AL268" s="66"/>
      <c r="AM268" s="66"/>
      <c r="AN268" s="66"/>
      <c r="AO268" s="66"/>
      <c r="AP268" s="66"/>
      <c r="AQ268" s="66"/>
      <c r="AR268" s="66"/>
      <c r="AS268" s="66"/>
      <c r="AT268" s="66"/>
      <c r="AX268" s="50"/>
    </row>
    <row r="269" spans="1:50" ht="12.75" customHeight="1" x14ac:dyDescent="0.2">
      <c r="A269" s="63"/>
      <c r="B269" s="64"/>
      <c r="C269" s="65"/>
      <c r="D269" s="67"/>
      <c r="E269" s="371"/>
      <c r="F269" s="373"/>
      <c r="G269" s="66"/>
      <c r="H269" s="66"/>
      <c r="I269" s="66"/>
      <c r="J269" s="66"/>
      <c r="K269" s="66"/>
      <c r="L269" s="66"/>
      <c r="M269" s="371"/>
      <c r="N269" s="66"/>
      <c r="O269" s="373"/>
      <c r="P269" s="66"/>
      <c r="Q269" s="66"/>
      <c r="R269" s="373"/>
      <c r="S269" s="373"/>
      <c r="T269" s="66"/>
      <c r="U269" s="66"/>
      <c r="V269" s="66"/>
      <c r="W269" s="66"/>
      <c r="X269" s="66"/>
      <c r="Y269" s="66"/>
      <c r="Z269" s="66"/>
      <c r="AA269" s="374"/>
      <c r="AB269" s="66"/>
      <c r="AC269" s="66"/>
      <c r="AD269" s="374"/>
      <c r="AE269" s="374"/>
      <c r="AF269" s="66"/>
      <c r="AG269" s="68"/>
      <c r="AH269" s="66"/>
      <c r="AI269" s="66"/>
      <c r="AJ269" s="374"/>
      <c r="AK269" s="374"/>
      <c r="AL269" s="66"/>
      <c r="AM269" s="66"/>
      <c r="AN269" s="66"/>
      <c r="AO269" s="66"/>
      <c r="AP269" s="66"/>
      <c r="AQ269" s="66"/>
      <c r="AR269" s="66"/>
      <c r="AS269" s="66"/>
      <c r="AT269" s="66"/>
      <c r="AX269" s="50"/>
    </row>
    <row r="270" spans="1:50" ht="12.75" customHeight="1" x14ac:dyDescent="0.2">
      <c r="A270" s="63"/>
      <c r="B270" s="64"/>
      <c r="C270" s="65"/>
      <c r="D270" s="67"/>
      <c r="E270" s="371"/>
      <c r="F270" s="373"/>
      <c r="G270" s="66"/>
      <c r="H270" s="66"/>
      <c r="I270" s="66"/>
      <c r="J270" s="66"/>
      <c r="K270" s="66"/>
      <c r="L270" s="66"/>
      <c r="M270" s="371"/>
      <c r="N270" s="66"/>
      <c r="O270" s="373"/>
      <c r="P270" s="66"/>
      <c r="Q270" s="66"/>
      <c r="R270" s="373"/>
      <c r="S270" s="373"/>
      <c r="T270" s="66"/>
      <c r="U270" s="66"/>
      <c r="V270" s="66"/>
      <c r="W270" s="66"/>
      <c r="X270" s="66"/>
      <c r="Y270" s="66"/>
      <c r="Z270" s="66"/>
      <c r="AA270" s="374"/>
      <c r="AB270" s="66"/>
      <c r="AC270" s="66"/>
      <c r="AD270" s="374"/>
      <c r="AE270" s="374"/>
      <c r="AF270" s="66"/>
      <c r="AG270" s="68"/>
      <c r="AH270" s="66"/>
      <c r="AI270" s="66"/>
      <c r="AJ270" s="374"/>
      <c r="AK270" s="374"/>
      <c r="AL270" s="66"/>
      <c r="AM270" s="66"/>
      <c r="AN270" s="66"/>
      <c r="AO270" s="66"/>
      <c r="AP270" s="66"/>
      <c r="AQ270" s="66"/>
      <c r="AR270" s="66"/>
      <c r="AS270" s="66"/>
      <c r="AT270" s="66"/>
      <c r="AX270" s="50"/>
    </row>
    <row r="271" spans="1:50" ht="12.75" customHeight="1" x14ac:dyDescent="0.2">
      <c r="A271" s="63"/>
      <c r="B271" s="64"/>
      <c r="C271" s="65"/>
      <c r="D271" s="67"/>
      <c r="E271" s="371"/>
      <c r="F271" s="373"/>
      <c r="G271" s="66"/>
      <c r="H271" s="66"/>
      <c r="I271" s="66"/>
      <c r="J271" s="66"/>
      <c r="K271" s="66"/>
      <c r="L271" s="66"/>
      <c r="M271" s="371"/>
      <c r="N271" s="66"/>
      <c r="O271" s="373"/>
      <c r="P271" s="66"/>
      <c r="Q271" s="66"/>
      <c r="R271" s="373"/>
      <c r="S271" s="373"/>
      <c r="T271" s="66"/>
      <c r="U271" s="66"/>
      <c r="V271" s="66"/>
      <c r="W271" s="66"/>
      <c r="X271" s="66"/>
      <c r="Y271" s="66"/>
      <c r="Z271" s="66"/>
      <c r="AA271" s="374"/>
      <c r="AB271" s="66"/>
      <c r="AC271" s="66"/>
      <c r="AD271" s="374"/>
      <c r="AE271" s="374"/>
      <c r="AF271" s="66"/>
      <c r="AG271" s="68"/>
      <c r="AH271" s="66"/>
      <c r="AI271" s="66"/>
      <c r="AJ271" s="374"/>
      <c r="AK271" s="374"/>
      <c r="AL271" s="66"/>
      <c r="AM271" s="66"/>
      <c r="AN271" s="66"/>
      <c r="AO271" s="66"/>
      <c r="AP271" s="66"/>
      <c r="AQ271" s="66"/>
      <c r="AR271" s="66"/>
      <c r="AS271" s="66"/>
      <c r="AT271" s="66"/>
      <c r="AX271" s="50"/>
    </row>
    <row r="272" spans="1:50" ht="12.75" customHeight="1" x14ac:dyDescent="0.2">
      <c r="A272" s="63"/>
      <c r="B272" s="64"/>
      <c r="C272" s="65"/>
      <c r="D272" s="67"/>
      <c r="E272" s="371"/>
      <c r="F272" s="373"/>
      <c r="G272" s="66"/>
      <c r="H272" s="66"/>
      <c r="I272" s="66"/>
      <c r="J272" s="66"/>
      <c r="K272" s="66"/>
      <c r="L272" s="66"/>
      <c r="M272" s="371"/>
      <c r="N272" s="66"/>
      <c r="O272" s="373"/>
      <c r="P272" s="66"/>
      <c r="Q272" s="66"/>
      <c r="R272" s="373"/>
      <c r="S272" s="373"/>
      <c r="T272" s="66"/>
      <c r="U272" s="66"/>
      <c r="V272" s="66"/>
      <c r="W272" s="66"/>
      <c r="X272" s="66"/>
      <c r="Y272" s="66"/>
      <c r="Z272" s="66"/>
      <c r="AA272" s="374"/>
      <c r="AB272" s="66"/>
      <c r="AC272" s="66"/>
      <c r="AD272" s="374"/>
      <c r="AE272" s="374"/>
      <c r="AF272" s="66"/>
      <c r="AG272" s="68"/>
      <c r="AH272" s="66"/>
      <c r="AI272" s="66"/>
      <c r="AJ272" s="374"/>
      <c r="AK272" s="374"/>
      <c r="AL272" s="66"/>
      <c r="AM272" s="66"/>
      <c r="AN272" s="66"/>
      <c r="AO272" s="66"/>
      <c r="AP272" s="66"/>
      <c r="AQ272" s="66"/>
      <c r="AR272" s="66"/>
      <c r="AS272" s="66"/>
      <c r="AT272" s="66"/>
      <c r="AX272" s="50"/>
    </row>
    <row r="273" spans="1:50" ht="12.75" customHeight="1" x14ac:dyDescent="0.2">
      <c r="A273" s="63"/>
      <c r="B273" s="64"/>
      <c r="C273" s="65"/>
      <c r="D273" s="67"/>
      <c r="E273" s="371"/>
      <c r="F273" s="373"/>
      <c r="G273" s="66"/>
      <c r="H273" s="66"/>
      <c r="I273" s="66"/>
      <c r="J273" s="66"/>
      <c r="K273" s="66"/>
      <c r="L273" s="66"/>
      <c r="M273" s="371"/>
      <c r="N273" s="66"/>
      <c r="O273" s="373"/>
      <c r="P273" s="66"/>
      <c r="Q273" s="66"/>
      <c r="R273" s="373"/>
      <c r="S273" s="373"/>
      <c r="T273" s="66"/>
      <c r="U273" s="66"/>
      <c r="V273" s="66"/>
      <c r="W273" s="66"/>
      <c r="X273" s="66"/>
      <c r="Y273" s="66"/>
      <c r="Z273" s="66"/>
      <c r="AA273" s="374"/>
      <c r="AB273" s="66"/>
      <c r="AC273" s="66"/>
      <c r="AD273" s="374"/>
      <c r="AE273" s="374"/>
      <c r="AF273" s="66"/>
      <c r="AG273" s="68"/>
      <c r="AH273" s="66"/>
      <c r="AI273" s="66"/>
      <c r="AJ273" s="374"/>
      <c r="AK273" s="374"/>
      <c r="AL273" s="66"/>
      <c r="AM273" s="66"/>
      <c r="AN273" s="66"/>
      <c r="AO273" s="66"/>
      <c r="AP273" s="66"/>
      <c r="AQ273" s="66"/>
      <c r="AR273" s="66"/>
      <c r="AS273" s="66"/>
      <c r="AT273" s="66"/>
      <c r="AX273" s="50"/>
    </row>
    <row r="274" spans="1:50" ht="12.75" customHeight="1" x14ac:dyDescent="0.2">
      <c r="A274" s="63"/>
      <c r="B274" s="64"/>
      <c r="C274" s="65"/>
      <c r="D274" s="67"/>
      <c r="E274" s="371"/>
      <c r="F274" s="373"/>
      <c r="G274" s="66"/>
      <c r="H274" s="66"/>
      <c r="I274" s="66"/>
      <c r="J274" s="66"/>
      <c r="K274" s="66"/>
      <c r="L274" s="66"/>
      <c r="M274" s="371"/>
      <c r="N274" s="66"/>
      <c r="O274" s="373"/>
      <c r="P274" s="66"/>
      <c r="Q274" s="66"/>
      <c r="R274" s="373"/>
      <c r="S274" s="373"/>
      <c r="T274" s="66"/>
      <c r="U274" s="66"/>
      <c r="V274" s="66"/>
      <c r="W274" s="66"/>
      <c r="X274" s="66"/>
      <c r="Y274" s="66"/>
      <c r="Z274" s="66"/>
      <c r="AA274" s="374"/>
      <c r="AB274" s="66"/>
      <c r="AC274" s="66"/>
      <c r="AD274" s="374"/>
      <c r="AE274" s="374"/>
      <c r="AF274" s="66"/>
      <c r="AG274" s="68"/>
      <c r="AH274" s="66"/>
      <c r="AI274" s="66"/>
      <c r="AJ274" s="374"/>
      <c r="AK274" s="374"/>
      <c r="AL274" s="66"/>
      <c r="AM274" s="66"/>
      <c r="AN274" s="66"/>
      <c r="AO274" s="66"/>
      <c r="AP274" s="66"/>
      <c r="AQ274" s="66"/>
      <c r="AR274" s="66"/>
      <c r="AS274" s="66"/>
      <c r="AT274" s="66"/>
      <c r="AX274" s="50"/>
    </row>
    <row r="275" spans="1:50" ht="12.75" customHeight="1" x14ac:dyDescent="0.2">
      <c r="A275" s="63"/>
      <c r="B275" s="64"/>
      <c r="C275" s="65"/>
      <c r="D275" s="67"/>
      <c r="E275" s="371"/>
      <c r="F275" s="373"/>
      <c r="G275" s="66"/>
      <c r="H275" s="66"/>
      <c r="I275" s="66"/>
      <c r="J275" s="66"/>
      <c r="K275" s="66"/>
      <c r="L275" s="66"/>
      <c r="M275" s="371"/>
      <c r="N275" s="66"/>
      <c r="O275" s="373"/>
      <c r="P275" s="66"/>
      <c r="Q275" s="66"/>
      <c r="R275" s="373"/>
      <c r="S275" s="373"/>
      <c r="T275" s="66"/>
      <c r="U275" s="66"/>
      <c r="V275" s="66"/>
      <c r="W275" s="66"/>
      <c r="X275" s="66"/>
      <c r="Y275" s="66"/>
      <c r="Z275" s="66"/>
      <c r="AA275" s="374"/>
      <c r="AB275" s="66"/>
      <c r="AC275" s="66"/>
      <c r="AD275" s="374"/>
      <c r="AE275" s="374"/>
      <c r="AF275" s="66"/>
      <c r="AG275" s="68"/>
      <c r="AH275" s="66"/>
      <c r="AI275" s="66"/>
      <c r="AJ275" s="374"/>
      <c r="AK275" s="374"/>
      <c r="AL275" s="66"/>
      <c r="AM275" s="66"/>
      <c r="AN275" s="66"/>
      <c r="AO275" s="66"/>
      <c r="AP275" s="66"/>
      <c r="AQ275" s="66"/>
      <c r="AR275" s="66"/>
      <c r="AS275" s="66"/>
      <c r="AT275" s="66"/>
      <c r="AX275" s="50"/>
    </row>
    <row r="276" spans="1:50" ht="12.75" customHeight="1" x14ac:dyDescent="0.2">
      <c r="A276" s="63"/>
      <c r="B276" s="64"/>
      <c r="C276" s="65"/>
      <c r="D276" s="67"/>
      <c r="E276" s="371"/>
      <c r="F276" s="373"/>
      <c r="G276" s="66"/>
      <c r="H276" s="66"/>
      <c r="I276" s="66"/>
      <c r="J276" s="66"/>
      <c r="K276" s="66"/>
      <c r="L276" s="66"/>
      <c r="M276" s="371"/>
      <c r="N276" s="66"/>
      <c r="O276" s="373"/>
      <c r="P276" s="66"/>
      <c r="Q276" s="66"/>
      <c r="R276" s="373"/>
      <c r="S276" s="373"/>
      <c r="T276" s="66"/>
      <c r="U276" s="66"/>
      <c r="V276" s="66"/>
      <c r="W276" s="66"/>
      <c r="X276" s="66"/>
      <c r="Y276" s="66"/>
      <c r="Z276" s="66"/>
      <c r="AA276" s="374"/>
      <c r="AB276" s="66"/>
      <c r="AC276" s="66"/>
      <c r="AD276" s="374"/>
      <c r="AE276" s="374"/>
      <c r="AF276" s="66"/>
      <c r="AG276" s="68"/>
      <c r="AH276" s="66"/>
      <c r="AI276" s="66"/>
      <c r="AJ276" s="374"/>
      <c r="AK276" s="374"/>
      <c r="AL276" s="66"/>
      <c r="AM276" s="66"/>
      <c r="AN276" s="66"/>
      <c r="AO276" s="66"/>
      <c r="AP276" s="66"/>
      <c r="AQ276" s="66"/>
      <c r="AR276" s="66"/>
      <c r="AS276" s="66"/>
      <c r="AT276" s="66"/>
      <c r="AX276" s="50"/>
    </row>
    <row r="277" spans="1:50" ht="12.75" customHeight="1" x14ac:dyDescent="0.2">
      <c r="A277" s="63"/>
      <c r="B277" s="64"/>
      <c r="C277" s="65"/>
      <c r="D277" s="67"/>
      <c r="E277" s="371"/>
      <c r="F277" s="373"/>
      <c r="G277" s="66"/>
      <c r="H277" s="66"/>
      <c r="I277" s="66"/>
      <c r="J277" s="66"/>
      <c r="K277" s="66"/>
      <c r="L277" s="66"/>
      <c r="M277" s="371"/>
      <c r="N277" s="66"/>
      <c r="O277" s="373"/>
      <c r="P277" s="66"/>
      <c r="Q277" s="66"/>
      <c r="R277" s="373"/>
      <c r="S277" s="373"/>
      <c r="T277" s="66"/>
      <c r="U277" s="66"/>
      <c r="V277" s="66"/>
      <c r="W277" s="66"/>
      <c r="X277" s="66"/>
      <c r="Y277" s="66"/>
      <c r="Z277" s="66"/>
      <c r="AA277" s="374"/>
      <c r="AB277" s="66"/>
      <c r="AC277" s="66"/>
      <c r="AD277" s="374"/>
      <c r="AE277" s="374"/>
      <c r="AF277" s="66"/>
      <c r="AG277" s="68"/>
      <c r="AH277" s="66"/>
      <c r="AI277" s="66"/>
      <c r="AJ277" s="374"/>
      <c r="AK277" s="374"/>
      <c r="AL277" s="66"/>
      <c r="AM277" s="66"/>
      <c r="AN277" s="66"/>
      <c r="AO277" s="66"/>
      <c r="AP277" s="66"/>
      <c r="AQ277" s="66"/>
      <c r="AR277" s="66"/>
      <c r="AS277" s="66"/>
      <c r="AT277" s="66"/>
      <c r="AX277" s="50"/>
    </row>
    <row r="278" spans="1:50" ht="12.75" customHeight="1" x14ac:dyDescent="0.2">
      <c r="A278" s="63"/>
      <c r="B278" s="64"/>
      <c r="C278" s="65"/>
      <c r="D278" s="67"/>
      <c r="E278" s="371"/>
      <c r="F278" s="373"/>
      <c r="G278" s="66"/>
      <c r="H278" s="66"/>
      <c r="I278" s="66"/>
      <c r="J278" s="66"/>
      <c r="K278" s="66"/>
      <c r="L278" s="66"/>
      <c r="M278" s="371"/>
      <c r="N278" s="66"/>
      <c r="O278" s="373"/>
      <c r="P278" s="66"/>
      <c r="Q278" s="66"/>
      <c r="R278" s="373"/>
      <c r="S278" s="373"/>
      <c r="T278" s="66"/>
      <c r="U278" s="66"/>
      <c r="V278" s="66"/>
      <c r="W278" s="66"/>
      <c r="X278" s="66"/>
      <c r="Y278" s="66"/>
      <c r="Z278" s="66"/>
      <c r="AA278" s="374"/>
      <c r="AB278" s="66"/>
      <c r="AC278" s="66"/>
      <c r="AD278" s="374"/>
      <c r="AE278" s="374"/>
      <c r="AF278" s="66"/>
      <c r="AG278" s="68"/>
      <c r="AH278" s="66"/>
      <c r="AI278" s="66"/>
      <c r="AJ278" s="374"/>
      <c r="AK278" s="374"/>
      <c r="AL278" s="66"/>
      <c r="AM278" s="66"/>
      <c r="AN278" s="66"/>
      <c r="AO278" s="66"/>
      <c r="AP278" s="66"/>
      <c r="AQ278" s="66"/>
      <c r="AR278" s="66"/>
      <c r="AS278" s="66"/>
      <c r="AT278" s="66"/>
      <c r="AX278" s="50"/>
    </row>
    <row r="279" spans="1:50" ht="12.75" customHeight="1" x14ac:dyDescent="0.2">
      <c r="A279" s="63"/>
      <c r="B279" s="64"/>
      <c r="C279" s="65"/>
      <c r="D279" s="67"/>
      <c r="E279" s="371"/>
      <c r="F279" s="373"/>
      <c r="G279" s="66"/>
      <c r="H279" s="66"/>
      <c r="I279" s="66"/>
      <c r="J279" s="66"/>
      <c r="K279" s="66"/>
      <c r="L279" s="66"/>
      <c r="M279" s="371"/>
      <c r="N279" s="66"/>
      <c r="O279" s="373"/>
      <c r="P279" s="66"/>
      <c r="Q279" s="66"/>
      <c r="R279" s="373"/>
      <c r="S279" s="373"/>
      <c r="T279" s="66"/>
      <c r="U279" s="66"/>
      <c r="V279" s="66"/>
      <c r="W279" s="66"/>
      <c r="X279" s="66"/>
      <c r="Y279" s="66"/>
      <c r="Z279" s="66"/>
      <c r="AA279" s="374"/>
      <c r="AB279" s="66"/>
      <c r="AC279" s="66"/>
      <c r="AD279" s="374"/>
      <c r="AE279" s="374"/>
      <c r="AF279" s="66"/>
      <c r="AG279" s="68"/>
      <c r="AH279" s="66"/>
      <c r="AI279" s="66"/>
      <c r="AJ279" s="374"/>
      <c r="AK279" s="374"/>
      <c r="AL279" s="66"/>
      <c r="AM279" s="66"/>
      <c r="AN279" s="66"/>
      <c r="AO279" s="66"/>
      <c r="AP279" s="66"/>
      <c r="AQ279" s="66"/>
      <c r="AR279" s="66"/>
      <c r="AS279" s="66"/>
      <c r="AT279" s="66"/>
      <c r="AX279" s="50"/>
    </row>
    <row r="280" spans="1:50" ht="12.75" customHeight="1" x14ac:dyDescent="0.2">
      <c r="A280" s="63"/>
      <c r="B280" s="64"/>
      <c r="C280" s="65"/>
      <c r="D280" s="67"/>
      <c r="E280" s="371"/>
      <c r="F280" s="373"/>
      <c r="G280" s="66"/>
      <c r="H280" s="66"/>
      <c r="I280" s="66"/>
      <c r="J280" s="66"/>
      <c r="K280" s="66"/>
      <c r="L280" s="66"/>
      <c r="M280" s="371"/>
      <c r="N280" s="66"/>
      <c r="O280" s="373"/>
      <c r="P280" s="66"/>
      <c r="Q280" s="66"/>
      <c r="R280" s="373"/>
      <c r="S280" s="373"/>
      <c r="T280" s="66"/>
      <c r="U280" s="66"/>
      <c r="V280" s="66"/>
      <c r="W280" s="66"/>
      <c r="X280" s="66"/>
      <c r="Y280" s="66"/>
      <c r="Z280" s="66"/>
      <c r="AA280" s="374"/>
      <c r="AB280" s="66"/>
      <c r="AC280" s="66"/>
      <c r="AD280" s="374"/>
      <c r="AE280" s="374"/>
      <c r="AF280" s="66"/>
      <c r="AG280" s="68"/>
      <c r="AH280" s="66"/>
      <c r="AI280" s="66"/>
      <c r="AJ280" s="374"/>
      <c r="AK280" s="374"/>
      <c r="AL280" s="66"/>
      <c r="AM280" s="66"/>
      <c r="AN280" s="66"/>
      <c r="AO280" s="66"/>
      <c r="AP280" s="66"/>
      <c r="AQ280" s="66"/>
      <c r="AR280" s="66"/>
      <c r="AS280" s="66"/>
      <c r="AT280" s="66"/>
      <c r="AX280" s="50"/>
    </row>
    <row r="281" spans="1:50" ht="12.75" customHeight="1" x14ac:dyDescent="0.2">
      <c r="A281" s="63"/>
      <c r="B281" s="64"/>
      <c r="C281" s="65"/>
      <c r="D281" s="67"/>
      <c r="E281" s="371"/>
      <c r="F281" s="373"/>
      <c r="G281" s="66"/>
      <c r="H281" s="66"/>
      <c r="I281" s="66"/>
      <c r="J281" s="66"/>
      <c r="K281" s="66"/>
      <c r="L281" s="66"/>
      <c r="M281" s="371"/>
      <c r="N281" s="66"/>
      <c r="O281" s="373"/>
      <c r="P281" s="66"/>
      <c r="Q281" s="66"/>
      <c r="R281" s="373"/>
      <c r="S281" s="373"/>
      <c r="T281" s="66"/>
      <c r="U281" s="66"/>
      <c r="V281" s="66"/>
      <c r="W281" s="66"/>
      <c r="X281" s="66"/>
      <c r="Y281" s="66"/>
      <c r="Z281" s="66"/>
      <c r="AA281" s="374"/>
      <c r="AB281" s="66"/>
      <c r="AC281" s="66"/>
      <c r="AD281" s="374"/>
      <c r="AE281" s="374"/>
      <c r="AF281" s="66"/>
      <c r="AG281" s="68"/>
      <c r="AH281" s="66"/>
      <c r="AI281" s="66"/>
      <c r="AJ281" s="374"/>
      <c r="AK281" s="374"/>
      <c r="AL281" s="66"/>
      <c r="AM281" s="66"/>
      <c r="AN281" s="66"/>
      <c r="AO281" s="66"/>
      <c r="AP281" s="66"/>
      <c r="AQ281" s="66"/>
      <c r="AR281" s="66"/>
      <c r="AS281" s="66"/>
      <c r="AT281" s="66"/>
      <c r="AX281" s="50"/>
    </row>
    <row r="282" spans="1:50" ht="12.75" customHeight="1" x14ac:dyDescent="0.2">
      <c r="A282" s="63"/>
      <c r="B282" s="64"/>
      <c r="C282" s="65"/>
      <c r="D282" s="67"/>
      <c r="E282" s="371"/>
      <c r="F282" s="373"/>
      <c r="G282" s="66"/>
      <c r="H282" s="66"/>
      <c r="I282" s="66"/>
      <c r="J282" s="66"/>
      <c r="K282" s="66"/>
      <c r="L282" s="66"/>
      <c r="M282" s="371"/>
      <c r="N282" s="66"/>
      <c r="O282" s="373"/>
      <c r="P282" s="66"/>
      <c r="Q282" s="66"/>
      <c r="R282" s="373"/>
      <c r="S282" s="373"/>
      <c r="T282" s="66"/>
      <c r="U282" s="66"/>
      <c r="V282" s="66"/>
      <c r="W282" s="66"/>
      <c r="X282" s="66"/>
      <c r="Y282" s="66"/>
      <c r="Z282" s="66"/>
      <c r="AA282" s="374"/>
      <c r="AB282" s="66"/>
      <c r="AC282" s="66"/>
      <c r="AD282" s="374"/>
      <c r="AE282" s="374"/>
      <c r="AF282" s="66"/>
      <c r="AG282" s="68"/>
      <c r="AH282" s="66"/>
      <c r="AI282" s="66"/>
      <c r="AJ282" s="374"/>
      <c r="AK282" s="374"/>
      <c r="AL282" s="66"/>
      <c r="AM282" s="66"/>
      <c r="AN282" s="66"/>
      <c r="AO282" s="66"/>
      <c r="AP282" s="66"/>
      <c r="AQ282" s="66"/>
      <c r="AR282" s="66"/>
      <c r="AS282" s="66"/>
      <c r="AT282" s="66"/>
      <c r="AX282" s="50"/>
    </row>
    <row r="283" spans="1:50" ht="12.75" customHeight="1" x14ac:dyDescent="0.2">
      <c r="A283" s="63"/>
      <c r="B283" s="64"/>
      <c r="C283" s="65"/>
      <c r="D283" s="67"/>
      <c r="E283" s="371"/>
      <c r="F283" s="373"/>
      <c r="G283" s="66"/>
      <c r="H283" s="66"/>
      <c r="I283" s="66"/>
      <c r="J283" s="66"/>
      <c r="K283" s="66"/>
      <c r="L283" s="66"/>
      <c r="M283" s="371"/>
      <c r="N283" s="66"/>
      <c r="O283" s="373"/>
      <c r="P283" s="66"/>
      <c r="Q283" s="66"/>
      <c r="R283" s="373"/>
      <c r="S283" s="373"/>
      <c r="T283" s="66"/>
      <c r="U283" s="66"/>
      <c r="V283" s="66"/>
      <c r="W283" s="66"/>
      <c r="X283" s="66"/>
      <c r="Y283" s="66"/>
      <c r="Z283" s="66"/>
      <c r="AA283" s="374"/>
      <c r="AB283" s="66"/>
      <c r="AC283" s="66"/>
      <c r="AD283" s="374"/>
      <c r="AE283" s="374"/>
      <c r="AF283" s="66"/>
      <c r="AG283" s="68"/>
      <c r="AH283" s="66"/>
      <c r="AI283" s="66"/>
      <c r="AJ283" s="374"/>
      <c r="AK283" s="374"/>
      <c r="AL283" s="66"/>
      <c r="AM283" s="66"/>
      <c r="AN283" s="66"/>
      <c r="AO283" s="66"/>
      <c r="AP283" s="66"/>
      <c r="AQ283" s="66"/>
      <c r="AR283" s="66"/>
      <c r="AS283" s="66"/>
      <c r="AT283" s="66"/>
      <c r="AX283" s="50"/>
    </row>
    <row r="284" spans="1:50" ht="12.75" customHeight="1" x14ac:dyDescent="0.2">
      <c r="A284" s="63"/>
      <c r="B284" s="64"/>
      <c r="C284" s="65"/>
      <c r="D284" s="67"/>
      <c r="E284" s="371"/>
      <c r="F284" s="373"/>
      <c r="G284" s="66"/>
      <c r="H284" s="66"/>
      <c r="I284" s="66"/>
      <c r="J284" s="66"/>
      <c r="K284" s="66"/>
      <c r="L284" s="66"/>
      <c r="M284" s="371"/>
      <c r="N284" s="66"/>
      <c r="O284" s="373"/>
      <c r="P284" s="66"/>
      <c r="Q284" s="66"/>
      <c r="R284" s="373"/>
      <c r="S284" s="373"/>
      <c r="T284" s="66"/>
      <c r="U284" s="66"/>
      <c r="V284" s="66"/>
      <c r="W284" s="66"/>
      <c r="X284" s="66"/>
      <c r="Y284" s="66"/>
      <c r="Z284" s="66"/>
      <c r="AA284" s="374"/>
      <c r="AB284" s="66"/>
      <c r="AC284" s="66"/>
      <c r="AD284" s="374"/>
      <c r="AE284" s="374"/>
      <c r="AF284" s="66"/>
      <c r="AG284" s="68"/>
      <c r="AH284" s="66"/>
      <c r="AI284" s="66"/>
      <c r="AJ284" s="374"/>
      <c r="AK284" s="374"/>
      <c r="AL284" s="66"/>
      <c r="AM284" s="66"/>
      <c r="AN284" s="66"/>
      <c r="AO284" s="66"/>
      <c r="AP284" s="66"/>
      <c r="AQ284" s="66"/>
      <c r="AR284" s="66"/>
      <c r="AS284" s="66"/>
      <c r="AT284" s="66"/>
      <c r="AX284" s="50"/>
    </row>
    <row r="285" spans="1:50" ht="12.75" customHeight="1" x14ac:dyDescent="0.2">
      <c r="A285" s="63"/>
      <c r="B285" s="64"/>
      <c r="C285" s="65"/>
      <c r="D285" s="67"/>
      <c r="E285" s="371"/>
      <c r="F285" s="373"/>
      <c r="G285" s="66"/>
      <c r="H285" s="66"/>
      <c r="I285" s="66"/>
      <c r="J285" s="66"/>
      <c r="K285" s="66"/>
      <c r="L285" s="66"/>
      <c r="M285" s="371"/>
      <c r="N285" s="66"/>
      <c r="O285" s="373"/>
      <c r="P285" s="66"/>
      <c r="Q285" s="66"/>
      <c r="R285" s="373"/>
      <c r="S285" s="373"/>
      <c r="T285" s="66"/>
      <c r="U285" s="66"/>
      <c r="V285" s="66"/>
      <c r="W285" s="66"/>
      <c r="X285" s="66"/>
      <c r="Y285" s="66"/>
      <c r="Z285" s="66"/>
      <c r="AA285" s="374"/>
      <c r="AB285" s="66"/>
      <c r="AC285" s="66"/>
      <c r="AD285" s="374"/>
      <c r="AE285" s="374"/>
      <c r="AF285" s="66"/>
      <c r="AG285" s="68"/>
      <c r="AH285" s="66"/>
      <c r="AI285" s="66"/>
      <c r="AJ285" s="374"/>
      <c r="AK285" s="374"/>
      <c r="AL285" s="66"/>
      <c r="AM285" s="66"/>
      <c r="AN285" s="66"/>
      <c r="AO285" s="66"/>
      <c r="AP285" s="66"/>
      <c r="AQ285" s="66"/>
      <c r="AR285" s="66"/>
      <c r="AS285" s="66"/>
      <c r="AT285" s="66"/>
      <c r="AX285" s="50"/>
    </row>
    <row r="286" spans="1:50" ht="12.75" customHeight="1" x14ac:dyDescent="0.2">
      <c r="A286" s="63"/>
      <c r="B286" s="64"/>
      <c r="C286" s="65"/>
      <c r="D286" s="67"/>
      <c r="E286" s="371"/>
      <c r="F286" s="373"/>
      <c r="G286" s="66"/>
      <c r="H286" s="66"/>
      <c r="I286" s="66"/>
      <c r="J286" s="66"/>
      <c r="K286" s="66"/>
      <c r="L286" s="66"/>
      <c r="M286" s="371"/>
      <c r="N286" s="66"/>
      <c r="O286" s="373"/>
      <c r="P286" s="66"/>
      <c r="Q286" s="66"/>
      <c r="R286" s="373"/>
      <c r="S286" s="373"/>
      <c r="T286" s="66"/>
      <c r="U286" s="66"/>
      <c r="V286" s="66"/>
      <c r="W286" s="66"/>
      <c r="X286" s="66"/>
      <c r="Y286" s="66"/>
      <c r="Z286" s="66"/>
      <c r="AA286" s="374"/>
      <c r="AB286" s="66"/>
      <c r="AC286" s="66"/>
      <c r="AD286" s="374"/>
      <c r="AE286" s="374"/>
      <c r="AF286" s="66"/>
      <c r="AG286" s="68"/>
      <c r="AH286" s="66"/>
      <c r="AI286" s="66"/>
      <c r="AJ286" s="374"/>
      <c r="AK286" s="374"/>
      <c r="AL286" s="66"/>
      <c r="AM286" s="66"/>
      <c r="AN286" s="66"/>
      <c r="AO286" s="66"/>
      <c r="AP286" s="66"/>
      <c r="AQ286" s="66"/>
      <c r="AR286" s="66"/>
      <c r="AS286" s="66"/>
      <c r="AT286" s="66"/>
      <c r="AX286" s="50"/>
    </row>
    <row r="287" spans="1:50" ht="12.75" customHeight="1" x14ac:dyDescent="0.2">
      <c r="A287" s="63"/>
      <c r="B287" s="64"/>
      <c r="C287" s="65"/>
      <c r="D287" s="67"/>
      <c r="E287" s="371"/>
      <c r="F287" s="373"/>
      <c r="G287" s="66"/>
      <c r="H287" s="66"/>
      <c r="I287" s="66"/>
      <c r="J287" s="66"/>
      <c r="K287" s="66"/>
      <c r="L287" s="66"/>
      <c r="M287" s="371"/>
      <c r="N287" s="66"/>
      <c r="O287" s="373"/>
      <c r="P287" s="66"/>
      <c r="Q287" s="66"/>
      <c r="R287" s="373"/>
      <c r="S287" s="373"/>
      <c r="T287" s="66"/>
      <c r="U287" s="66"/>
      <c r="V287" s="66"/>
      <c r="W287" s="66"/>
      <c r="X287" s="66"/>
      <c r="Y287" s="66"/>
      <c r="Z287" s="66"/>
      <c r="AA287" s="374"/>
      <c r="AB287" s="66"/>
      <c r="AC287" s="66"/>
      <c r="AD287" s="374"/>
      <c r="AE287" s="374"/>
      <c r="AF287" s="66"/>
      <c r="AG287" s="68"/>
      <c r="AH287" s="66"/>
      <c r="AI287" s="66"/>
      <c r="AJ287" s="374"/>
      <c r="AK287" s="374"/>
      <c r="AL287" s="66"/>
      <c r="AM287" s="66"/>
      <c r="AN287" s="66"/>
      <c r="AO287" s="66"/>
      <c r="AP287" s="66"/>
      <c r="AQ287" s="66"/>
      <c r="AR287" s="66"/>
      <c r="AS287" s="66"/>
      <c r="AT287" s="66"/>
      <c r="AX287" s="50"/>
    </row>
    <row r="288" spans="1:50" ht="12.75" customHeight="1" x14ac:dyDescent="0.2">
      <c r="A288" s="63"/>
      <c r="B288" s="64"/>
      <c r="C288" s="65"/>
      <c r="D288" s="67"/>
      <c r="E288" s="371"/>
      <c r="F288" s="373"/>
      <c r="G288" s="66"/>
      <c r="H288" s="66"/>
      <c r="I288" s="66"/>
      <c r="J288" s="66"/>
      <c r="K288" s="66"/>
      <c r="L288" s="66"/>
      <c r="M288" s="371"/>
      <c r="N288" s="66"/>
      <c r="O288" s="373"/>
      <c r="P288" s="66"/>
      <c r="Q288" s="66"/>
      <c r="R288" s="373"/>
      <c r="S288" s="373"/>
      <c r="T288" s="66"/>
      <c r="U288" s="66"/>
      <c r="V288" s="66"/>
      <c r="W288" s="66"/>
      <c r="X288" s="66"/>
      <c r="Y288" s="66"/>
      <c r="Z288" s="66"/>
      <c r="AA288" s="374"/>
      <c r="AB288" s="66"/>
      <c r="AC288" s="66"/>
      <c r="AD288" s="374"/>
      <c r="AE288" s="374"/>
      <c r="AF288" s="66"/>
      <c r="AG288" s="68"/>
      <c r="AH288" s="66"/>
      <c r="AI288" s="66"/>
      <c r="AJ288" s="374"/>
      <c r="AK288" s="374"/>
      <c r="AL288" s="66"/>
      <c r="AM288" s="66"/>
      <c r="AN288" s="66"/>
      <c r="AO288" s="66"/>
      <c r="AP288" s="66"/>
      <c r="AQ288" s="66"/>
      <c r="AR288" s="66"/>
      <c r="AS288" s="66"/>
      <c r="AT288" s="66"/>
      <c r="AX288" s="50"/>
    </row>
    <row r="289" spans="1:50" ht="12.75" customHeight="1" x14ac:dyDescent="0.2">
      <c r="A289" s="63"/>
      <c r="B289" s="64"/>
      <c r="C289" s="65"/>
      <c r="D289" s="67"/>
      <c r="E289" s="371"/>
      <c r="F289" s="373"/>
      <c r="G289" s="66"/>
      <c r="H289" s="66"/>
      <c r="I289" s="66"/>
      <c r="J289" s="66"/>
      <c r="K289" s="66"/>
      <c r="L289" s="66"/>
      <c r="M289" s="371"/>
      <c r="N289" s="66"/>
      <c r="O289" s="373"/>
      <c r="P289" s="66"/>
      <c r="Q289" s="66"/>
      <c r="R289" s="373"/>
      <c r="S289" s="373"/>
      <c r="T289" s="66"/>
      <c r="U289" s="66"/>
      <c r="V289" s="66"/>
      <c r="W289" s="66"/>
      <c r="X289" s="66"/>
      <c r="Y289" s="66"/>
      <c r="Z289" s="66"/>
      <c r="AA289" s="374"/>
      <c r="AB289" s="66"/>
      <c r="AC289" s="66"/>
      <c r="AD289" s="374"/>
      <c r="AE289" s="374"/>
      <c r="AF289" s="66"/>
      <c r="AG289" s="68"/>
      <c r="AH289" s="66"/>
      <c r="AI289" s="66"/>
      <c r="AJ289" s="374"/>
      <c r="AK289" s="374"/>
      <c r="AL289" s="66"/>
      <c r="AM289" s="66"/>
      <c r="AN289" s="66"/>
      <c r="AO289" s="66"/>
      <c r="AP289" s="66"/>
      <c r="AQ289" s="66"/>
      <c r="AR289" s="66"/>
      <c r="AS289" s="66"/>
      <c r="AT289" s="66"/>
      <c r="AX289" s="50"/>
    </row>
    <row r="290" spans="1:50" ht="12.75" customHeight="1" x14ac:dyDescent="0.2">
      <c r="A290" s="63"/>
      <c r="B290" s="64"/>
      <c r="C290" s="65"/>
      <c r="D290" s="67"/>
      <c r="E290" s="371"/>
      <c r="F290" s="373"/>
      <c r="G290" s="66"/>
      <c r="H290" s="66"/>
      <c r="I290" s="66"/>
      <c r="J290" s="66"/>
      <c r="K290" s="66"/>
      <c r="L290" s="66"/>
      <c r="M290" s="371"/>
      <c r="N290" s="66"/>
      <c r="O290" s="373"/>
      <c r="P290" s="66"/>
      <c r="Q290" s="66"/>
      <c r="R290" s="373"/>
      <c r="S290" s="373"/>
      <c r="T290" s="66"/>
      <c r="U290" s="66"/>
      <c r="V290" s="66"/>
      <c r="W290" s="66"/>
      <c r="X290" s="66"/>
      <c r="Y290" s="66"/>
      <c r="Z290" s="66"/>
      <c r="AA290" s="374"/>
      <c r="AB290" s="66"/>
      <c r="AC290" s="66"/>
      <c r="AD290" s="374"/>
      <c r="AE290" s="374"/>
      <c r="AF290" s="66"/>
      <c r="AG290" s="68"/>
      <c r="AH290" s="66"/>
      <c r="AI290" s="66"/>
      <c r="AJ290" s="374"/>
      <c r="AK290" s="374"/>
      <c r="AL290" s="66"/>
      <c r="AM290" s="66"/>
      <c r="AN290" s="66"/>
      <c r="AO290" s="66"/>
      <c r="AP290" s="66"/>
      <c r="AQ290" s="66"/>
      <c r="AR290" s="66"/>
      <c r="AS290" s="66"/>
      <c r="AT290" s="66"/>
      <c r="AX290" s="50"/>
    </row>
    <row r="291" spans="1:50" ht="12.75" customHeight="1" x14ac:dyDescent="0.2">
      <c r="A291" s="63"/>
      <c r="B291" s="64"/>
      <c r="C291" s="65"/>
      <c r="D291" s="67"/>
      <c r="E291" s="371"/>
      <c r="F291" s="373"/>
      <c r="G291" s="66"/>
      <c r="H291" s="66"/>
      <c r="I291" s="66"/>
      <c r="J291" s="66"/>
      <c r="K291" s="66"/>
      <c r="L291" s="66"/>
      <c r="M291" s="371"/>
      <c r="N291" s="66"/>
      <c r="O291" s="373"/>
      <c r="P291" s="66"/>
      <c r="Q291" s="66"/>
      <c r="R291" s="373"/>
      <c r="S291" s="373"/>
      <c r="T291" s="66"/>
      <c r="U291" s="66"/>
      <c r="V291" s="66"/>
      <c r="W291" s="66"/>
      <c r="X291" s="66"/>
      <c r="Y291" s="66"/>
      <c r="Z291" s="66"/>
      <c r="AA291" s="374"/>
      <c r="AB291" s="66"/>
      <c r="AC291" s="66"/>
      <c r="AD291" s="374"/>
      <c r="AE291" s="374"/>
      <c r="AF291" s="66"/>
      <c r="AG291" s="68"/>
      <c r="AH291" s="66"/>
      <c r="AI291" s="66"/>
      <c r="AJ291" s="374"/>
      <c r="AK291" s="374"/>
      <c r="AL291" s="66"/>
      <c r="AM291" s="66"/>
      <c r="AN291" s="66"/>
      <c r="AO291" s="66"/>
      <c r="AP291" s="66"/>
      <c r="AQ291" s="66"/>
      <c r="AR291" s="66"/>
      <c r="AS291" s="66"/>
      <c r="AT291" s="66"/>
      <c r="AX291" s="50"/>
    </row>
    <row r="292" spans="1:50" ht="12.75" customHeight="1" x14ac:dyDescent="0.2">
      <c r="A292" s="63"/>
      <c r="B292" s="64"/>
      <c r="C292" s="65"/>
      <c r="D292" s="67"/>
      <c r="E292" s="371"/>
      <c r="F292" s="373"/>
      <c r="G292" s="66"/>
      <c r="H292" s="66"/>
      <c r="I292" s="66"/>
      <c r="J292" s="66"/>
      <c r="K292" s="66"/>
      <c r="L292" s="66"/>
      <c r="M292" s="371"/>
      <c r="N292" s="66"/>
      <c r="O292" s="373"/>
      <c r="P292" s="66"/>
      <c r="Q292" s="66"/>
      <c r="R292" s="373"/>
      <c r="S292" s="373"/>
      <c r="T292" s="66"/>
      <c r="U292" s="66"/>
      <c r="V292" s="66"/>
      <c r="W292" s="66"/>
      <c r="X292" s="66"/>
      <c r="Y292" s="66"/>
      <c r="Z292" s="66"/>
      <c r="AA292" s="374"/>
      <c r="AB292" s="66"/>
      <c r="AC292" s="66"/>
      <c r="AD292" s="374"/>
      <c r="AE292" s="374"/>
      <c r="AF292" s="66"/>
      <c r="AG292" s="68"/>
      <c r="AH292" s="66"/>
      <c r="AI292" s="66"/>
      <c r="AJ292" s="374"/>
      <c r="AK292" s="374"/>
      <c r="AL292" s="66"/>
      <c r="AM292" s="66"/>
      <c r="AN292" s="66"/>
      <c r="AO292" s="66"/>
      <c r="AP292" s="66"/>
      <c r="AQ292" s="66"/>
      <c r="AR292" s="66"/>
      <c r="AS292" s="66"/>
      <c r="AT292" s="66"/>
      <c r="AX292" s="50"/>
    </row>
    <row r="293" spans="1:50" ht="12.75" customHeight="1" x14ac:dyDescent="0.2">
      <c r="A293" s="63"/>
      <c r="B293" s="64"/>
      <c r="C293" s="65"/>
      <c r="D293" s="67"/>
      <c r="E293" s="371"/>
      <c r="F293" s="373"/>
      <c r="G293" s="66"/>
      <c r="H293" s="66"/>
      <c r="I293" s="66"/>
      <c r="J293" s="66"/>
      <c r="K293" s="66"/>
      <c r="L293" s="66"/>
      <c r="M293" s="371"/>
      <c r="N293" s="66"/>
      <c r="O293" s="373"/>
      <c r="P293" s="66"/>
      <c r="Q293" s="66"/>
      <c r="R293" s="373"/>
      <c r="S293" s="373"/>
      <c r="T293" s="66"/>
      <c r="U293" s="66"/>
      <c r="V293" s="66"/>
      <c r="W293" s="66"/>
      <c r="X293" s="66"/>
      <c r="Y293" s="66"/>
      <c r="Z293" s="66"/>
      <c r="AA293" s="374"/>
      <c r="AB293" s="66"/>
      <c r="AC293" s="66"/>
      <c r="AD293" s="374"/>
      <c r="AE293" s="374"/>
      <c r="AF293" s="66"/>
      <c r="AG293" s="68"/>
      <c r="AH293" s="66"/>
      <c r="AI293" s="66"/>
      <c r="AJ293" s="374"/>
      <c r="AK293" s="374"/>
      <c r="AL293" s="66"/>
      <c r="AM293" s="66"/>
      <c r="AN293" s="66"/>
      <c r="AO293" s="66"/>
      <c r="AP293" s="66"/>
      <c r="AQ293" s="66"/>
      <c r="AR293" s="66"/>
      <c r="AS293" s="66"/>
      <c r="AT293" s="66"/>
      <c r="AX293" s="50"/>
    </row>
    <row r="294" spans="1:50" ht="12.75" customHeight="1" x14ac:dyDescent="0.2">
      <c r="A294" s="63"/>
      <c r="B294" s="64"/>
      <c r="C294" s="65"/>
      <c r="D294" s="67"/>
      <c r="E294" s="371"/>
      <c r="F294" s="373"/>
      <c r="G294" s="66"/>
      <c r="H294" s="66"/>
      <c r="I294" s="66"/>
      <c r="J294" s="66"/>
      <c r="K294" s="66"/>
      <c r="L294" s="66"/>
      <c r="M294" s="371"/>
      <c r="N294" s="66"/>
      <c r="O294" s="373"/>
      <c r="P294" s="66"/>
      <c r="Q294" s="66"/>
      <c r="R294" s="373"/>
      <c r="S294" s="373"/>
      <c r="T294" s="66"/>
      <c r="U294" s="66"/>
      <c r="V294" s="66"/>
      <c r="W294" s="66"/>
      <c r="X294" s="66"/>
      <c r="Y294" s="66"/>
      <c r="Z294" s="66"/>
      <c r="AA294" s="374"/>
      <c r="AB294" s="66"/>
      <c r="AC294" s="66"/>
      <c r="AD294" s="374"/>
      <c r="AE294" s="374"/>
      <c r="AF294" s="66"/>
      <c r="AG294" s="68"/>
      <c r="AH294" s="66"/>
      <c r="AI294" s="66"/>
      <c r="AJ294" s="374"/>
      <c r="AK294" s="374"/>
      <c r="AL294" s="66"/>
      <c r="AM294" s="66"/>
      <c r="AN294" s="66"/>
      <c r="AO294" s="66"/>
      <c r="AP294" s="66"/>
      <c r="AQ294" s="66"/>
      <c r="AR294" s="66"/>
      <c r="AS294" s="66"/>
      <c r="AT294" s="66"/>
      <c r="AX294" s="50"/>
    </row>
    <row r="295" spans="1:50" ht="12.75" customHeight="1" x14ac:dyDescent="0.2">
      <c r="A295" s="63"/>
      <c r="B295" s="64"/>
      <c r="C295" s="65"/>
      <c r="D295" s="67"/>
      <c r="E295" s="371"/>
      <c r="F295" s="373"/>
      <c r="G295" s="66"/>
      <c r="H295" s="66"/>
      <c r="I295" s="66"/>
      <c r="J295" s="66"/>
      <c r="K295" s="66"/>
      <c r="L295" s="66"/>
      <c r="M295" s="371"/>
      <c r="N295" s="66"/>
      <c r="O295" s="373"/>
      <c r="P295" s="66"/>
      <c r="Q295" s="66"/>
      <c r="R295" s="373"/>
      <c r="S295" s="373"/>
      <c r="T295" s="66"/>
      <c r="U295" s="66"/>
      <c r="V295" s="66"/>
      <c r="W295" s="66"/>
      <c r="X295" s="66"/>
      <c r="Y295" s="66"/>
      <c r="Z295" s="66"/>
      <c r="AA295" s="374"/>
      <c r="AB295" s="66"/>
      <c r="AC295" s="66"/>
      <c r="AD295" s="374"/>
      <c r="AE295" s="374"/>
      <c r="AF295" s="66"/>
      <c r="AG295" s="68"/>
      <c r="AH295" s="66"/>
      <c r="AI295" s="66"/>
      <c r="AJ295" s="374"/>
      <c r="AK295" s="374"/>
      <c r="AL295" s="66"/>
      <c r="AM295" s="66"/>
      <c r="AN295" s="66"/>
      <c r="AO295" s="66"/>
      <c r="AP295" s="66"/>
      <c r="AQ295" s="66"/>
      <c r="AR295" s="66"/>
      <c r="AS295" s="66"/>
      <c r="AT295" s="66"/>
      <c r="AX295" s="50"/>
    </row>
    <row r="296" spans="1:50" ht="12.75" customHeight="1" x14ac:dyDescent="0.2">
      <c r="A296" s="63"/>
      <c r="B296" s="64"/>
      <c r="C296" s="65"/>
      <c r="D296" s="67"/>
      <c r="E296" s="371"/>
      <c r="F296" s="373"/>
      <c r="G296" s="66"/>
      <c r="H296" s="66"/>
      <c r="I296" s="66"/>
      <c r="J296" s="66"/>
      <c r="K296" s="66"/>
      <c r="L296" s="66"/>
      <c r="M296" s="371"/>
      <c r="N296" s="66"/>
      <c r="O296" s="373"/>
      <c r="P296" s="66"/>
      <c r="Q296" s="66"/>
      <c r="R296" s="373"/>
      <c r="S296" s="373"/>
      <c r="T296" s="66"/>
      <c r="U296" s="66"/>
      <c r="V296" s="66"/>
      <c r="W296" s="66"/>
      <c r="X296" s="66"/>
      <c r="Y296" s="66"/>
      <c r="Z296" s="66"/>
      <c r="AA296" s="374"/>
      <c r="AB296" s="66"/>
      <c r="AC296" s="66"/>
      <c r="AD296" s="374"/>
      <c r="AE296" s="374"/>
      <c r="AF296" s="66"/>
      <c r="AG296" s="68"/>
      <c r="AH296" s="66"/>
      <c r="AI296" s="66"/>
      <c r="AJ296" s="374"/>
      <c r="AK296" s="374"/>
      <c r="AL296" s="66"/>
      <c r="AM296" s="66"/>
      <c r="AN296" s="66"/>
      <c r="AO296" s="66"/>
      <c r="AP296" s="66"/>
      <c r="AQ296" s="66"/>
      <c r="AR296" s="66"/>
      <c r="AS296" s="66"/>
      <c r="AT296" s="66"/>
      <c r="AX296" s="50"/>
    </row>
    <row r="297" spans="1:50" ht="12.75" customHeight="1" x14ac:dyDescent="0.2">
      <c r="A297" s="63"/>
      <c r="B297" s="64"/>
      <c r="C297" s="65"/>
      <c r="D297" s="67"/>
      <c r="E297" s="371"/>
      <c r="F297" s="373"/>
      <c r="G297" s="66"/>
      <c r="H297" s="66"/>
      <c r="I297" s="66"/>
      <c r="J297" s="66"/>
      <c r="K297" s="66"/>
      <c r="L297" s="66"/>
      <c r="M297" s="371"/>
      <c r="N297" s="66"/>
      <c r="O297" s="373"/>
      <c r="P297" s="66"/>
      <c r="Q297" s="66"/>
      <c r="R297" s="373"/>
      <c r="S297" s="373"/>
      <c r="T297" s="66"/>
      <c r="U297" s="66"/>
      <c r="V297" s="66"/>
      <c r="W297" s="66"/>
      <c r="X297" s="66"/>
      <c r="Y297" s="66"/>
      <c r="Z297" s="66"/>
      <c r="AA297" s="374"/>
      <c r="AB297" s="66"/>
      <c r="AC297" s="66"/>
      <c r="AD297" s="374"/>
      <c r="AE297" s="374"/>
      <c r="AF297" s="66"/>
      <c r="AG297" s="68"/>
      <c r="AH297" s="66"/>
      <c r="AI297" s="66"/>
      <c r="AJ297" s="374"/>
      <c r="AK297" s="374"/>
      <c r="AL297" s="66"/>
      <c r="AM297" s="66"/>
      <c r="AN297" s="66"/>
      <c r="AO297" s="66"/>
      <c r="AP297" s="66"/>
      <c r="AQ297" s="66"/>
      <c r="AR297" s="66"/>
      <c r="AS297" s="66"/>
      <c r="AT297" s="66"/>
      <c r="AX297" s="50"/>
    </row>
    <row r="298" spans="1:50" ht="12.75" customHeight="1" x14ac:dyDescent="0.2">
      <c r="A298" s="63"/>
      <c r="B298" s="64"/>
      <c r="C298" s="65"/>
      <c r="D298" s="67"/>
      <c r="E298" s="371"/>
      <c r="F298" s="373"/>
      <c r="G298" s="66"/>
      <c r="H298" s="66"/>
      <c r="I298" s="66"/>
      <c r="J298" s="66"/>
      <c r="K298" s="66"/>
      <c r="L298" s="66"/>
      <c r="M298" s="371"/>
      <c r="N298" s="66"/>
      <c r="O298" s="373"/>
      <c r="P298" s="66"/>
      <c r="Q298" s="66"/>
      <c r="R298" s="373"/>
      <c r="S298" s="373"/>
      <c r="T298" s="66"/>
      <c r="U298" s="66"/>
      <c r="V298" s="66"/>
      <c r="W298" s="66"/>
      <c r="X298" s="66"/>
      <c r="Y298" s="66"/>
      <c r="Z298" s="66"/>
      <c r="AA298" s="374"/>
      <c r="AB298" s="66"/>
      <c r="AC298" s="66"/>
      <c r="AD298" s="374"/>
      <c r="AE298" s="374"/>
      <c r="AF298" s="66"/>
      <c r="AG298" s="68"/>
      <c r="AH298" s="66"/>
      <c r="AI298" s="66"/>
      <c r="AJ298" s="374"/>
      <c r="AK298" s="374"/>
      <c r="AL298" s="66"/>
      <c r="AM298" s="66"/>
      <c r="AN298" s="66"/>
      <c r="AO298" s="66"/>
      <c r="AP298" s="66"/>
      <c r="AQ298" s="66"/>
      <c r="AR298" s="66"/>
      <c r="AS298" s="66"/>
      <c r="AT298" s="66"/>
      <c r="AX298" s="50"/>
    </row>
    <row r="299" spans="1:50" ht="12.75" customHeight="1" x14ac:dyDescent="0.2">
      <c r="A299" s="63"/>
      <c r="B299" s="64"/>
      <c r="C299" s="65"/>
      <c r="D299" s="67"/>
      <c r="E299" s="371"/>
      <c r="F299" s="373"/>
      <c r="G299" s="66"/>
      <c r="H299" s="66"/>
      <c r="I299" s="66"/>
      <c r="J299" s="66"/>
      <c r="K299" s="66"/>
      <c r="L299" s="66"/>
      <c r="M299" s="371"/>
      <c r="N299" s="66"/>
      <c r="O299" s="373"/>
      <c r="P299" s="66"/>
      <c r="Q299" s="66"/>
      <c r="R299" s="373"/>
      <c r="S299" s="373"/>
      <c r="T299" s="66"/>
      <c r="U299" s="66"/>
      <c r="V299" s="66"/>
      <c r="W299" s="66"/>
      <c r="X299" s="66"/>
      <c r="Y299" s="66"/>
      <c r="Z299" s="66"/>
      <c r="AA299" s="374"/>
      <c r="AB299" s="66"/>
      <c r="AC299" s="66"/>
      <c r="AD299" s="374"/>
      <c r="AE299" s="374"/>
      <c r="AF299" s="66"/>
      <c r="AG299" s="68"/>
      <c r="AH299" s="66"/>
      <c r="AI299" s="66"/>
      <c r="AJ299" s="374"/>
      <c r="AK299" s="374"/>
      <c r="AL299" s="66"/>
      <c r="AM299" s="66"/>
      <c r="AN299" s="66"/>
      <c r="AO299" s="66"/>
      <c r="AP299" s="66"/>
      <c r="AQ299" s="66"/>
      <c r="AR299" s="66"/>
      <c r="AS299" s="66"/>
      <c r="AT299" s="66"/>
      <c r="AX299" s="50"/>
    </row>
    <row r="300" spans="1:50" ht="12.75" customHeight="1" x14ac:dyDescent="0.2">
      <c r="A300" s="63"/>
      <c r="B300" s="64"/>
      <c r="C300" s="65"/>
      <c r="D300" s="67"/>
      <c r="E300" s="371"/>
      <c r="F300" s="373"/>
      <c r="G300" s="66"/>
      <c r="H300" s="66"/>
      <c r="I300" s="66"/>
      <c r="J300" s="66"/>
      <c r="K300" s="66"/>
      <c r="L300" s="66"/>
      <c r="M300" s="371"/>
      <c r="N300" s="66"/>
      <c r="O300" s="373"/>
      <c r="P300" s="66"/>
      <c r="Q300" s="66"/>
      <c r="R300" s="373"/>
      <c r="S300" s="373"/>
      <c r="T300" s="66"/>
      <c r="U300" s="66"/>
      <c r="V300" s="66"/>
      <c r="W300" s="66"/>
      <c r="X300" s="66"/>
      <c r="Y300" s="66"/>
      <c r="Z300" s="66"/>
      <c r="AA300" s="374"/>
      <c r="AB300" s="66"/>
      <c r="AC300" s="66"/>
      <c r="AD300" s="374"/>
      <c r="AE300" s="374"/>
      <c r="AF300" s="66"/>
      <c r="AG300" s="68"/>
      <c r="AH300" s="66"/>
      <c r="AI300" s="66"/>
      <c r="AJ300" s="374"/>
      <c r="AK300" s="374"/>
      <c r="AL300" s="66"/>
      <c r="AM300" s="66"/>
      <c r="AN300" s="66"/>
      <c r="AO300" s="66"/>
      <c r="AP300" s="66"/>
      <c r="AQ300" s="66"/>
      <c r="AR300" s="66"/>
      <c r="AS300" s="66"/>
      <c r="AT300" s="66"/>
      <c r="AX300" s="50"/>
    </row>
    <row r="301" spans="1:50" ht="12.75" customHeight="1" x14ac:dyDescent="0.2">
      <c r="A301" s="63"/>
      <c r="B301" s="64"/>
      <c r="C301" s="65"/>
      <c r="D301" s="67"/>
      <c r="E301" s="371"/>
      <c r="F301" s="373"/>
      <c r="G301" s="66"/>
      <c r="H301" s="66"/>
      <c r="I301" s="66"/>
      <c r="J301" s="66"/>
      <c r="K301" s="66"/>
      <c r="L301" s="66"/>
      <c r="M301" s="371"/>
      <c r="N301" s="66"/>
      <c r="O301" s="373"/>
      <c r="P301" s="66"/>
      <c r="Q301" s="66"/>
      <c r="R301" s="373"/>
      <c r="S301" s="373"/>
      <c r="T301" s="66"/>
      <c r="U301" s="66"/>
      <c r="V301" s="66"/>
      <c r="W301" s="66"/>
      <c r="X301" s="66"/>
      <c r="Y301" s="66"/>
      <c r="Z301" s="66"/>
      <c r="AA301" s="374"/>
      <c r="AB301" s="66"/>
      <c r="AC301" s="66"/>
      <c r="AD301" s="374"/>
      <c r="AE301" s="374"/>
      <c r="AF301" s="66"/>
      <c r="AG301" s="68"/>
      <c r="AH301" s="66"/>
      <c r="AI301" s="66"/>
      <c r="AJ301" s="374"/>
      <c r="AK301" s="374"/>
      <c r="AL301" s="66"/>
      <c r="AM301" s="66"/>
      <c r="AN301" s="66"/>
      <c r="AO301" s="66"/>
      <c r="AP301" s="66"/>
      <c r="AQ301" s="66"/>
      <c r="AR301" s="66"/>
      <c r="AS301" s="66"/>
      <c r="AT301" s="66"/>
      <c r="AX301" s="50"/>
    </row>
    <row r="302" spans="1:50" ht="12.75" customHeight="1" x14ac:dyDescent="0.2">
      <c r="A302" s="63"/>
      <c r="B302" s="64"/>
      <c r="C302" s="65"/>
      <c r="D302" s="67"/>
      <c r="E302" s="371"/>
      <c r="F302" s="373"/>
      <c r="G302" s="66"/>
      <c r="H302" s="66"/>
      <c r="I302" s="66"/>
      <c r="J302" s="66"/>
      <c r="K302" s="66"/>
      <c r="L302" s="66"/>
      <c r="M302" s="371"/>
      <c r="N302" s="66"/>
      <c r="O302" s="373"/>
      <c r="P302" s="66"/>
      <c r="Q302" s="66"/>
      <c r="R302" s="373"/>
      <c r="S302" s="373"/>
      <c r="T302" s="66"/>
      <c r="U302" s="66"/>
      <c r="V302" s="66"/>
      <c r="W302" s="66"/>
      <c r="X302" s="66"/>
      <c r="Y302" s="66"/>
      <c r="Z302" s="66"/>
      <c r="AA302" s="374"/>
      <c r="AB302" s="66"/>
      <c r="AC302" s="66"/>
      <c r="AD302" s="374"/>
      <c r="AE302" s="374"/>
      <c r="AF302" s="66"/>
      <c r="AG302" s="68"/>
      <c r="AH302" s="66"/>
      <c r="AI302" s="66"/>
      <c r="AJ302" s="374"/>
      <c r="AK302" s="374"/>
      <c r="AL302" s="66"/>
      <c r="AM302" s="66"/>
      <c r="AN302" s="66"/>
      <c r="AO302" s="66"/>
      <c r="AP302" s="66"/>
      <c r="AQ302" s="66"/>
      <c r="AR302" s="66"/>
      <c r="AS302" s="66"/>
      <c r="AT302" s="66"/>
      <c r="AX302" s="50"/>
    </row>
    <row r="303" spans="1:50" ht="12.75" customHeight="1" x14ac:dyDescent="0.2">
      <c r="A303" s="63"/>
      <c r="B303" s="64"/>
      <c r="C303" s="65"/>
      <c r="D303" s="67"/>
      <c r="E303" s="371"/>
      <c r="F303" s="373"/>
      <c r="G303" s="66"/>
      <c r="H303" s="66"/>
      <c r="I303" s="66"/>
      <c r="J303" s="66"/>
      <c r="K303" s="66"/>
      <c r="L303" s="66"/>
      <c r="M303" s="371"/>
      <c r="N303" s="66"/>
      <c r="O303" s="373"/>
      <c r="P303" s="66"/>
      <c r="Q303" s="66"/>
      <c r="R303" s="373"/>
      <c r="S303" s="373"/>
      <c r="T303" s="66"/>
      <c r="U303" s="66"/>
      <c r="V303" s="66"/>
      <c r="W303" s="66"/>
      <c r="X303" s="66"/>
      <c r="Y303" s="66"/>
      <c r="Z303" s="66"/>
      <c r="AA303" s="374"/>
      <c r="AB303" s="66"/>
      <c r="AC303" s="66"/>
      <c r="AD303" s="374"/>
      <c r="AE303" s="374"/>
      <c r="AF303" s="66"/>
      <c r="AG303" s="68"/>
      <c r="AH303" s="66"/>
      <c r="AI303" s="66"/>
      <c r="AJ303" s="374"/>
      <c r="AK303" s="374"/>
      <c r="AL303" s="66"/>
      <c r="AM303" s="66"/>
      <c r="AN303" s="66"/>
      <c r="AO303" s="66"/>
      <c r="AP303" s="66"/>
      <c r="AQ303" s="66"/>
      <c r="AR303" s="66"/>
      <c r="AS303" s="66"/>
      <c r="AT303" s="66"/>
      <c r="AX303" s="50"/>
    </row>
    <row r="304" spans="1:50" ht="12.75" customHeight="1" x14ac:dyDescent="0.2">
      <c r="A304" s="63"/>
      <c r="B304" s="64"/>
      <c r="C304" s="65"/>
      <c r="D304" s="67"/>
      <c r="E304" s="371"/>
      <c r="F304" s="373"/>
      <c r="G304" s="66"/>
      <c r="H304" s="66"/>
      <c r="I304" s="66"/>
      <c r="J304" s="66"/>
      <c r="K304" s="66"/>
      <c r="L304" s="66"/>
      <c r="M304" s="371"/>
      <c r="N304" s="66"/>
      <c r="O304" s="373"/>
      <c r="P304" s="66"/>
      <c r="Q304" s="66"/>
      <c r="R304" s="373"/>
      <c r="S304" s="373"/>
      <c r="T304" s="66"/>
      <c r="U304" s="66"/>
      <c r="V304" s="66"/>
      <c r="W304" s="66"/>
      <c r="X304" s="66"/>
      <c r="Y304" s="66"/>
      <c r="Z304" s="66"/>
      <c r="AA304" s="374"/>
      <c r="AB304" s="66"/>
      <c r="AC304" s="66"/>
      <c r="AD304" s="374"/>
      <c r="AE304" s="374"/>
      <c r="AF304" s="66"/>
      <c r="AG304" s="68"/>
      <c r="AH304" s="66"/>
      <c r="AI304" s="66"/>
      <c r="AJ304" s="374"/>
      <c r="AK304" s="374"/>
      <c r="AL304" s="66"/>
      <c r="AM304" s="66"/>
      <c r="AN304" s="66"/>
      <c r="AO304" s="66"/>
      <c r="AP304" s="66"/>
      <c r="AQ304" s="66"/>
      <c r="AR304" s="66"/>
      <c r="AS304" s="66"/>
      <c r="AT304" s="66"/>
      <c r="AX304" s="50"/>
    </row>
    <row r="305" spans="1:50" ht="12.75" customHeight="1" x14ac:dyDescent="0.2">
      <c r="A305" s="63"/>
      <c r="B305" s="64"/>
      <c r="C305" s="65"/>
      <c r="D305" s="67"/>
      <c r="E305" s="371"/>
      <c r="F305" s="373"/>
      <c r="G305" s="66"/>
      <c r="H305" s="66"/>
      <c r="I305" s="66"/>
      <c r="J305" s="66"/>
      <c r="K305" s="66"/>
      <c r="L305" s="66"/>
      <c r="M305" s="371"/>
      <c r="N305" s="66"/>
      <c r="O305" s="373"/>
      <c r="P305" s="66"/>
      <c r="Q305" s="66"/>
      <c r="R305" s="373"/>
      <c r="S305" s="373"/>
      <c r="T305" s="66"/>
      <c r="U305" s="66"/>
      <c r="V305" s="66"/>
      <c r="W305" s="66"/>
      <c r="X305" s="66"/>
      <c r="Y305" s="66"/>
      <c r="Z305" s="66"/>
      <c r="AA305" s="374"/>
      <c r="AB305" s="66"/>
      <c r="AC305" s="66"/>
      <c r="AD305" s="374"/>
      <c r="AE305" s="374"/>
      <c r="AF305" s="66"/>
      <c r="AG305" s="68"/>
      <c r="AH305" s="66"/>
      <c r="AI305" s="66"/>
      <c r="AJ305" s="374"/>
      <c r="AK305" s="374"/>
      <c r="AL305" s="66"/>
      <c r="AM305" s="66"/>
      <c r="AN305" s="66"/>
      <c r="AO305" s="66"/>
      <c r="AP305" s="66"/>
      <c r="AQ305" s="66"/>
      <c r="AR305" s="66"/>
      <c r="AS305" s="66"/>
      <c r="AT305" s="66"/>
      <c r="AX305" s="50"/>
    </row>
    <row r="306" spans="1:50" ht="12.75" customHeight="1" x14ac:dyDescent="0.2">
      <c r="A306" s="63"/>
      <c r="B306" s="64"/>
      <c r="C306" s="65"/>
      <c r="D306" s="67"/>
      <c r="E306" s="371"/>
      <c r="F306" s="373"/>
      <c r="G306" s="66"/>
      <c r="H306" s="66"/>
      <c r="I306" s="66"/>
      <c r="J306" s="66"/>
      <c r="K306" s="66"/>
      <c r="L306" s="66"/>
      <c r="M306" s="371"/>
      <c r="N306" s="66"/>
      <c r="O306" s="373"/>
      <c r="P306" s="66"/>
      <c r="Q306" s="66"/>
      <c r="R306" s="373"/>
      <c r="S306" s="373"/>
      <c r="T306" s="66"/>
      <c r="U306" s="66"/>
      <c r="V306" s="66"/>
      <c r="W306" s="66"/>
      <c r="X306" s="66"/>
      <c r="Y306" s="66"/>
      <c r="Z306" s="66"/>
      <c r="AA306" s="374"/>
      <c r="AB306" s="66"/>
      <c r="AC306" s="66"/>
      <c r="AD306" s="374"/>
      <c r="AE306" s="374"/>
      <c r="AF306" s="66"/>
      <c r="AG306" s="68"/>
      <c r="AH306" s="66"/>
      <c r="AI306" s="66"/>
      <c r="AJ306" s="374"/>
      <c r="AK306" s="374"/>
      <c r="AL306" s="66"/>
      <c r="AM306" s="66"/>
      <c r="AN306" s="66"/>
      <c r="AO306" s="66"/>
      <c r="AP306" s="66"/>
      <c r="AQ306" s="66"/>
      <c r="AR306" s="66"/>
      <c r="AS306" s="66"/>
      <c r="AT306" s="66"/>
      <c r="AX306" s="50"/>
    </row>
    <row r="307" spans="1:50" ht="12.75" customHeight="1" x14ac:dyDescent="0.2">
      <c r="A307" s="63"/>
      <c r="B307" s="64"/>
      <c r="C307" s="65"/>
      <c r="D307" s="67"/>
      <c r="E307" s="371"/>
      <c r="F307" s="373"/>
      <c r="G307" s="66"/>
      <c r="H307" s="66"/>
      <c r="I307" s="66"/>
      <c r="J307" s="66"/>
      <c r="K307" s="66"/>
      <c r="L307" s="66"/>
      <c r="M307" s="371"/>
      <c r="N307" s="66"/>
      <c r="O307" s="373"/>
      <c r="P307" s="66"/>
      <c r="Q307" s="66"/>
      <c r="R307" s="373"/>
      <c r="S307" s="373"/>
      <c r="T307" s="66"/>
      <c r="U307" s="66"/>
      <c r="V307" s="66"/>
      <c r="W307" s="66"/>
      <c r="X307" s="66"/>
      <c r="Y307" s="66"/>
      <c r="Z307" s="66"/>
      <c r="AA307" s="374"/>
      <c r="AB307" s="66"/>
      <c r="AC307" s="66"/>
      <c r="AD307" s="374"/>
      <c r="AE307" s="374"/>
      <c r="AF307" s="66"/>
      <c r="AG307" s="68"/>
      <c r="AH307" s="66"/>
      <c r="AI307" s="66"/>
      <c r="AJ307" s="374"/>
      <c r="AK307" s="374"/>
      <c r="AL307" s="66"/>
      <c r="AM307" s="66"/>
      <c r="AN307" s="66"/>
      <c r="AO307" s="66"/>
      <c r="AP307" s="66"/>
      <c r="AQ307" s="66"/>
      <c r="AR307" s="66"/>
      <c r="AS307" s="66"/>
      <c r="AT307" s="66"/>
      <c r="AX307" s="50"/>
    </row>
    <row r="308" spans="1:50" ht="12.75" customHeight="1" x14ac:dyDescent="0.2">
      <c r="A308" s="63"/>
      <c r="B308" s="64"/>
      <c r="C308" s="65"/>
      <c r="D308" s="67"/>
      <c r="E308" s="371"/>
      <c r="F308" s="373"/>
      <c r="G308" s="66"/>
      <c r="H308" s="66"/>
      <c r="I308" s="66"/>
      <c r="J308" s="66"/>
      <c r="K308" s="66"/>
      <c r="L308" s="66"/>
      <c r="M308" s="371"/>
      <c r="N308" s="66"/>
      <c r="O308" s="373"/>
      <c r="P308" s="66"/>
      <c r="Q308" s="66"/>
      <c r="R308" s="373"/>
      <c r="S308" s="373"/>
      <c r="T308" s="66"/>
      <c r="U308" s="66"/>
      <c r="V308" s="66"/>
      <c r="W308" s="66"/>
      <c r="X308" s="66"/>
      <c r="Y308" s="66"/>
      <c r="Z308" s="66"/>
      <c r="AA308" s="374"/>
      <c r="AB308" s="66"/>
      <c r="AC308" s="66"/>
      <c r="AD308" s="374"/>
      <c r="AE308" s="374"/>
      <c r="AF308" s="66"/>
      <c r="AG308" s="68"/>
      <c r="AH308" s="66"/>
      <c r="AI308" s="66"/>
      <c r="AJ308" s="374"/>
      <c r="AK308" s="374"/>
      <c r="AL308" s="66"/>
      <c r="AM308" s="66"/>
      <c r="AN308" s="66"/>
      <c r="AO308" s="66"/>
      <c r="AP308" s="66"/>
      <c r="AQ308" s="66"/>
      <c r="AR308" s="66"/>
      <c r="AS308" s="66"/>
      <c r="AT308" s="66"/>
      <c r="AX308" s="50"/>
    </row>
    <row r="309" spans="1:50" ht="12.75" customHeight="1" x14ac:dyDescent="0.2">
      <c r="A309" s="63"/>
      <c r="B309" s="64"/>
      <c r="C309" s="65"/>
      <c r="D309" s="67"/>
      <c r="E309" s="371"/>
      <c r="F309" s="373"/>
      <c r="G309" s="66"/>
      <c r="H309" s="66"/>
      <c r="I309" s="66"/>
      <c r="J309" s="66"/>
      <c r="K309" s="66"/>
      <c r="L309" s="66"/>
      <c r="M309" s="371"/>
      <c r="N309" s="66"/>
      <c r="O309" s="373"/>
      <c r="P309" s="66"/>
      <c r="Q309" s="66"/>
      <c r="R309" s="373"/>
      <c r="S309" s="373"/>
      <c r="T309" s="66"/>
      <c r="U309" s="66"/>
      <c r="V309" s="66"/>
      <c r="W309" s="66"/>
      <c r="X309" s="66"/>
      <c r="Y309" s="66"/>
      <c r="Z309" s="66"/>
      <c r="AA309" s="374"/>
      <c r="AB309" s="66"/>
      <c r="AC309" s="66"/>
      <c r="AD309" s="374"/>
      <c r="AE309" s="374"/>
      <c r="AF309" s="66"/>
      <c r="AG309" s="68"/>
      <c r="AH309" s="66"/>
      <c r="AI309" s="66"/>
      <c r="AJ309" s="374"/>
      <c r="AK309" s="374"/>
      <c r="AL309" s="66"/>
      <c r="AM309" s="66"/>
      <c r="AN309" s="66"/>
      <c r="AO309" s="66"/>
      <c r="AP309" s="66"/>
      <c r="AQ309" s="66"/>
      <c r="AR309" s="66"/>
      <c r="AS309" s="66"/>
      <c r="AT309" s="66"/>
      <c r="AX309" s="50"/>
    </row>
    <row r="310" spans="1:50" ht="12.75" customHeight="1" x14ac:dyDescent="0.2">
      <c r="A310" s="63"/>
      <c r="B310" s="64"/>
      <c r="C310" s="65"/>
      <c r="D310" s="67"/>
      <c r="E310" s="371"/>
      <c r="F310" s="373"/>
      <c r="G310" s="66"/>
      <c r="H310" s="66"/>
      <c r="I310" s="66"/>
      <c r="J310" s="66"/>
      <c r="K310" s="66"/>
      <c r="L310" s="66"/>
      <c r="M310" s="371"/>
      <c r="N310" s="66"/>
      <c r="O310" s="373"/>
      <c r="P310" s="66"/>
      <c r="Q310" s="66"/>
      <c r="R310" s="373"/>
      <c r="S310" s="373"/>
      <c r="T310" s="66"/>
      <c r="U310" s="66"/>
      <c r="V310" s="66"/>
      <c r="W310" s="66"/>
      <c r="X310" s="66"/>
      <c r="Y310" s="66"/>
      <c r="Z310" s="66"/>
      <c r="AA310" s="374"/>
      <c r="AB310" s="66"/>
      <c r="AC310" s="66"/>
      <c r="AD310" s="374"/>
      <c r="AE310" s="374"/>
      <c r="AF310" s="66"/>
      <c r="AG310" s="68"/>
      <c r="AH310" s="66"/>
      <c r="AI310" s="66"/>
      <c r="AJ310" s="374"/>
      <c r="AK310" s="374"/>
      <c r="AL310" s="66"/>
      <c r="AM310" s="66"/>
      <c r="AN310" s="66"/>
      <c r="AO310" s="66"/>
      <c r="AP310" s="66"/>
      <c r="AQ310" s="66"/>
      <c r="AR310" s="66"/>
      <c r="AS310" s="66"/>
      <c r="AT310" s="66"/>
      <c r="AX310" s="50"/>
    </row>
    <row r="311" spans="1:50" ht="12.75" customHeight="1" x14ac:dyDescent="0.2">
      <c r="A311" s="63"/>
      <c r="B311" s="64"/>
      <c r="C311" s="65"/>
      <c r="D311" s="67"/>
      <c r="E311" s="371"/>
      <c r="F311" s="373"/>
      <c r="G311" s="66"/>
      <c r="H311" s="66"/>
      <c r="I311" s="66"/>
      <c r="J311" s="66"/>
      <c r="K311" s="66"/>
      <c r="L311" s="66"/>
      <c r="M311" s="371"/>
      <c r="N311" s="66"/>
      <c r="O311" s="373"/>
      <c r="P311" s="66"/>
      <c r="Q311" s="66"/>
      <c r="R311" s="373"/>
      <c r="S311" s="373"/>
      <c r="T311" s="66"/>
      <c r="U311" s="66"/>
      <c r="V311" s="66"/>
      <c r="W311" s="66"/>
      <c r="X311" s="66"/>
      <c r="Y311" s="66"/>
      <c r="Z311" s="66"/>
      <c r="AA311" s="374"/>
      <c r="AB311" s="66"/>
      <c r="AC311" s="66"/>
      <c r="AD311" s="374"/>
      <c r="AE311" s="374"/>
      <c r="AF311" s="66"/>
      <c r="AG311" s="68"/>
      <c r="AH311" s="66"/>
      <c r="AI311" s="66"/>
      <c r="AJ311" s="374"/>
      <c r="AK311" s="374"/>
      <c r="AL311" s="66"/>
      <c r="AM311" s="66"/>
      <c r="AN311" s="66"/>
      <c r="AO311" s="66"/>
      <c r="AP311" s="66"/>
      <c r="AQ311" s="66"/>
      <c r="AR311" s="66"/>
      <c r="AS311" s="66"/>
      <c r="AT311" s="66"/>
      <c r="AX311" s="50"/>
    </row>
    <row r="312" spans="1:50" ht="12.75" customHeight="1" x14ac:dyDescent="0.2">
      <c r="A312" s="63"/>
      <c r="B312" s="64"/>
      <c r="C312" s="65"/>
      <c r="D312" s="67"/>
      <c r="E312" s="371"/>
      <c r="F312" s="373"/>
      <c r="G312" s="66"/>
      <c r="H312" s="66"/>
      <c r="I312" s="66"/>
      <c r="J312" s="66"/>
      <c r="K312" s="66"/>
      <c r="L312" s="66"/>
      <c r="M312" s="371"/>
      <c r="N312" s="66"/>
      <c r="O312" s="373"/>
      <c r="P312" s="66"/>
      <c r="Q312" s="66"/>
      <c r="R312" s="373"/>
      <c r="S312" s="373"/>
      <c r="T312" s="66"/>
      <c r="U312" s="66"/>
      <c r="V312" s="66"/>
      <c r="W312" s="66"/>
      <c r="X312" s="66"/>
      <c r="Y312" s="66"/>
      <c r="Z312" s="66"/>
      <c r="AA312" s="374"/>
      <c r="AB312" s="66"/>
      <c r="AC312" s="66"/>
      <c r="AD312" s="374"/>
      <c r="AE312" s="374"/>
      <c r="AF312" s="66"/>
      <c r="AG312" s="68"/>
      <c r="AH312" s="66"/>
      <c r="AI312" s="66"/>
      <c r="AJ312" s="374"/>
      <c r="AK312" s="374"/>
      <c r="AL312" s="66"/>
      <c r="AM312" s="66"/>
      <c r="AN312" s="66"/>
      <c r="AO312" s="66"/>
      <c r="AP312" s="66"/>
      <c r="AQ312" s="66"/>
      <c r="AR312" s="66"/>
      <c r="AS312" s="66"/>
      <c r="AT312" s="66"/>
      <c r="AX312" s="50"/>
    </row>
    <row r="313" spans="1:50" ht="12.75" customHeight="1" x14ac:dyDescent="0.2">
      <c r="A313" s="63"/>
      <c r="B313" s="64"/>
      <c r="C313" s="65"/>
      <c r="D313" s="67"/>
      <c r="E313" s="371"/>
      <c r="F313" s="373"/>
      <c r="G313" s="66"/>
      <c r="H313" s="66"/>
      <c r="I313" s="66"/>
      <c r="J313" s="66"/>
      <c r="K313" s="66"/>
      <c r="L313" s="66"/>
      <c r="M313" s="371"/>
      <c r="N313" s="66"/>
      <c r="O313" s="373"/>
      <c r="P313" s="66"/>
      <c r="Q313" s="66"/>
      <c r="R313" s="373"/>
      <c r="S313" s="373"/>
      <c r="T313" s="66"/>
      <c r="U313" s="66"/>
      <c r="V313" s="66"/>
      <c r="W313" s="66"/>
      <c r="X313" s="66"/>
      <c r="Y313" s="66"/>
      <c r="Z313" s="66"/>
      <c r="AA313" s="374"/>
      <c r="AB313" s="66"/>
      <c r="AC313" s="66"/>
      <c r="AD313" s="374"/>
      <c r="AE313" s="374"/>
      <c r="AF313" s="66"/>
      <c r="AG313" s="68"/>
      <c r="AH313" s="66"/>
      <c r="AI313" s="66"/>
      <c r="AJ313" s="374"/>
      <c r="AK313" s="374"/>
      <c r="AL313" s="66"/>
      <c r="AM313" s="66"/>
      <c r="AN313" s="66"/>
      <c r="AO313" s="66"/>
      <c r="AP313" s="66"/>
      <c r="AQ313" s="66"/>
      <c r="AR313" s="66"/>
      <c r="AS313" s="66"/>
      <c r="AT313" s="66"/>
      <c r="AX313" s="50"/>
    </row>
    <row r="314" spans="1:50" ht="12.75" customHeight="1" x14ac:dyDescent="0.2">
      <c r="A314" s="63"/>
      <c r="B314" s="64"/>
      <c r="C314" s="65"/>
      <c r="D314" s="67"/>
      <c r="E314" s="371"/>
      <c r="F314" s="373"/>
      <c r="G314" s="66"/>
      <c r="H314" s="66"/>
      <c r="I314" s="66"/>
      <c r="J314" s="66"/>
      <c r="K314" s="66"/>
      <c r="L314" s="66"/>
      <c r="M314" s="371"/>
      <c r="N314" s="66"/>
      <c r="O314" s="373"/>
      <c r="P314" s="66"/>
      <c r="Q314" s="66"/>
      <c r="R314" s="373"/>
      <c r="S314" s="373"/>
      <c r="T314" s="66"/>
      <c r="U314" s="66"/>
      <c r="V314" s="66"/>
      <c r="W314" s="66"/>
      <c r="X314" s="66"/>
      <c r="Y314" s="66"/>
      <c r="Z314" s="66"/>
      <c r="AA314" s="374"/>
      <c r="AB314" s="66"/>
      <c r="AC314" s="66"/>
      <c r="AD314" s="374"/>
      <c r="AE314" s="374"/>
      <c r="AF314" s="66"/>
      <c r="AG314" s="68"/>
      <c r="AH314" s="66"/>
      <c r="AI314" s="66"/>
      <c r="AJ314" s="374"/>
      <c r="AK314" s="374"/>
      <c r="AL314" s="66"/>
      <c r="AM314" s="66"/>
      <c r="AN314" s="66"/>
      <c r="AO314" s="66"/>
      <c r="AP314" s="66"/>
      <c r="AQ314" s="66"/>
      <c r="AR314" s="66"/>
      <c r="AS314" s="66"/>
      <c r="AT314" s="66"/>
      <c r="AX314" s="50"/>
    </row>
    <row r="315" spans="1:50" ht="12.75" customHeight="1" x14ac:dyDescent="0.2">
      <c r="A315" s="63"/>
      <c r="B315" s="64"/>
      <c r="C315" s="65"/>
      <c r="D315" s="67"/>
      <c r="E315" s="371"/>
      <c r="F315" s="373"/>
      <c r="G315" s="66"/>
      <c r="H315" s="66"/>
      <c r="I315" s="66"/>
      <c r="J315" s="66"/>
      <c r="K315" s="66"/>
      <c r="L315" s="66"/>
      <c r="M315" s="371"/>
      <c r="N315" s="66"/>
      <c r="O315" s="373"/>
      <c r="P315" s="66"/>
      <c r="Q315" s="66"/>
      <c r="R315" s="373"/>
      <c r="S315" s="373"/>
      <c r="T315" s="66"/>
      <c r="U315" s="66"/>
      <c r="V315" s="66"/>
      <c r="W315" s="66"/>
      <c r="X315" s="66"/>
      <c r="Y315" s="66"/>
      <c r="Z315" s="66"/>
      <c r="AA315" s="374"/>
      <c r="AB315" s="66"/>
      <c r="AC315" s="66"/>
      <c r="AD315" s="374"/>
      <c r="AE315" s="374"/>
      <c r="AF315" s="66"/>
      <c r="AG315" s="68"/>
      <c r="AH315" s="66"/>
      <c r="AI315" s="66"/>
      <c r="AJ315" s="374"/>
      <c r="AK315" s="374"/>
      <c r="AL315" s="66"/>
      <c r="AM315" s="66"/>
      <c r="AN315" s="66"/>
      <c r="AO315" s="66"/>
      <c r="AP315" s="66"/>
      <c r="AQ315" s="66"/>
      <c r="AR315" s="66"/>
      <c r="AS315" s="66"/>
      <c r="AT315" s="66"/>
      <c r="AX315" s="50"/>
    </row>
    <row r="316" spans="1:50" ht="12.75" customHeight="1" x14ac:dyDescent="0.2">
      <c r="A316" s="63"/>
      <c r="B316" s="64"/>
      <c r="C316" s="65"/>
      <c r="D316" s="67"/>
      <c r="E316" s="371"/>
      <c r="F316" s="373"/>
      <c r="G316" s="66"/>
      <c r="H316" s="66"/>
      <c r="I316" s="66"/>
      <c r="J316" s="66"/>
      <c r="K316" s="66"/>
      <c r="L316" s="66"/>
      <c r="M316" s="371"/>
      <c r="N316" s="66"/>
      <c r="O316" s="373"/>
      <c r="P316" s="66"/>
      <c r="Q316" s="66"/>
      <c r="R316" s="373"/>
      <c r="S316" s="373"/>
      <c r="T316" s="66"/>
      <c r="U316" s="66"/>
      <c r="V316" s="66"/>
      <c r="W316" s="66"/>
      <c r="X316" s="66"/>
      <c r="Y316" s="66"/>
      <c r="Z316" s="66"/>
      <c r="AA316" s="374"/>
      <c r="AB316" s="66"/>
      <c r="AC316" s="66"/>
      <c r="AD316" s="374"/>
      <c r="AE316" s="374"/>
      <c r="AF316" s="66"/>
      <c r="AG316" s="68"/>
      <c r="AH316" s="66"/>
      <c r="AI316" s="66"/>
      <c r="AJ316" s="374"/>
      <c r="AK316" s="374"/>
      <c r="AL316" s="66"/>
      <c r="AM316" s="66"/>
      <c r="AN316" s="66"/>
      <c r="AO316" s="66"/>
      <c r="AP316" s="66"/>
      <c r="AQ316" s="66"/>
      <c r="AR316" s="66"/>
      <c r="AS316" s="66"/>
      <c r="AT316" s="66"/>
      <c r="AX316" s="50"/>
    </row>
    <row r="317" spans="1:50" ht="12.75" customHeight="1" x14ac:dyDescent="0.2">
      <c r="A317" s="63"/>
      <c r="B317" s="64"/>
      <c r="C317" s="65"/>
      <c r="D317" s="67"/>
      <c r="E317" s="371"/>
      <c r="F317" s="373"/>
      <c r="G317" s="66"/>
      <c r="H317" s="66"/>
      <c r="I317" s="66"/>
      <c r="J317" s="66"/>
      <c r="K317" s="66"/>
      <c r="L317" s="66"/>
      <c r="M317" s="371"/>
      <c r="N317" s="66"/>
      <c r="O317" s="373"/>
      <c r="P317" s="66"/>
      <c r="Q317" s="66"/>
      <c r="R317" s="373"/>
      <c r="S317" s="373"/>
      <c r="T317" s="66"/>
      <c r="U317" s="66"/>
      <c r="V317" s="66"/>
      <c r="W317" s="66"/>
      <c r="X317" s="66"/>
      <c r="Y317" s="66"/>
      <c r="Z317" s="66"/>
      <c r="AA317" s="374"/>
      <c r="AB317" s="66"/>
      <c r="AC317" s="66"/>
      <c r="AD317" s="374"/>
      <c r="AE317" s="374"/>
      <c r="AF317" s="66"/>
      <c r="AG317" s="68"/>
      <c r="AH317" s="66"/>
      <c r="AI317" s="66"/>
      <c r="AJ317" s="374"/>
      <c r="AK317" s="374"/>
      <c r="AL317" s="66"/>
      <c r="AM317" s="66"/>
      <c r="AN317" s="66"/>
      <c r="AO317" s="66"/>
      <c r="AP317" s="66"/>
      <c r="AQ317" s="66"/>
      <c r="AR317" s="66"/>
      <c r="AS317" s="66"/>
      <c r="AT317" s="66"/>
      <c r="AX317" s="50"/>
    </row>
    <row r="318" spans="1:50" ht="12.75" customHeight="1" x14ac:dyDescent="0.2">
      <c r="A318" s="63"/>
      <c r="B318" s="64"/>
      <c r="C318" s="65"/>
      <c r="D318" s="67"/>
      <c r="E318" s="371"/>
      <c r="F318" s="373"/>
      <c r="G318" s="66"/>
      <c r="H318" s="66"/>
      <c r="I318" s="66"/>
      <c r="J318" s="66"/>
      <c r="K318" s="66"/>
      <c r="L318" s="66"/>
      <c r="M318" s="371"/>
      <c r="N318" s="66"/>
      <c r="O318" s="373"/>
      <c r="P318" s="66"/>
      <c r="Q318" s="66"/>
      <c r="R318" s="373"/>
      <c r="S318" s="373"/>
      <c r="T318" s="66"/>
      <c r="U318" s="66"/>
      <c r="V318" s="66"/>
      <c r="W318" s="66"/>
      <c r="X318" s="66"/>
      <c r="Y318" s="66"/>
      <c r="Z318" s="66"/>
      <c r="AA318" s="374"/>
      <c r="AB318" s="66"/>
      <c r="AC318" s="66"/>
      <c r="AD318" s="374"/>
      <c r="AE318" s="374"/>
      <c r="AF318" s="66"/>
      <c r="AG318" s="68"/>
      <c r="AH318" s="66"/>
      <c r="AI318" s="66"/>
      <c r="AJ318" s="374"/>
      <c r="AK318" s="374"/>
      <c r="AL318" s="66"/>
      <c r="AM318" s="66"/>
      <c r="AN318" s="66"/>
      <c r="AO318" s="66"/>
      <c r="AP318" s="66"/>
      <c r="AQ318" s="66"/>
      <c r="AR318" s="66"/>
      <c r="AS318" s="66"/>
      <c r="AT318" s="66"/>
      <c r="AX318" s="50"/>
    </row>
    <row r="319" spans="1:50" ht="12.75" customHeight="1" x14ac:dyDescent="0.2">
      <c r="A319" s="63"/>
      <c r="B319" s="64"/>
      <c r="C319" s="65"/>
      <c r="D319" s="67"/>
      <c r="E319" s="371"/>
      <c r="F319" s="373"/>
      <c r="G319" s="66"/>
      <c r="H319" s="66"/>
      <c r="I319" s="66"/>
      <c r="J319" s="66"/>
      <c r="K319" s="66"/>
      <c r="L319" s="66"/>
      <c r="M319" s="371"/>
      <c r="N319" s="66"/>
      <c r="O319" s="373"/>
      <c r="P319" s="66"/>
      <c r="Q319" s="66"/>
      <c r="R319" s="373"/>
      <c r="S319" s="373"/>
      <c r="T319" s="66"/>
      <c r="U319" s="66"/>
      <c r="V319" s="66"/>
      <c r="W319" s="66"/>
      <c r="X319" s="66"/>
      <c r="Y319" s="66"/>
      <c r="Z319" s="66"/>
      <c r="AA319" s="374"/>
      <c r="AB319" s="66"/>
      <c r="AC319" s="66"/>
      <c r="AD319" s="374"/>
      <c r="AE319" s="374"/>
      <c r="AF319" s="66"/>
      <c r="AG319" s="68"/>
      <c r="AH319" s="66"/>
      <c r="AI319" s="66"/>
      <c r="AJ319" s="374"/>
      <c r="AK319" s="374"/>
      <c r="AL319" s="66"/>
      <c r="AM319" s="66"/>
      <c r="AN319" s="66"/>
      <c r="AO319" s="66"/>
      <c r="AP319" s="66"/>
      <c r="AQ319" s="66"/>
      <c r="AR319" s="66"/>
      <c r="AS319" s="66"/>
      <c r="AT319" s="66"/>
      <c r="AX319" s="50"/>
    </row>
    <row r="320" spans="1:50" ht="12.75" customHeight="1" x14ac:dyDescent="0.2">
      <c r="A320" s="63"/>
      <c r="B320" s="64"/>
      <c r="C320" s="65"/>
      <c r="D320" s="67"/>
      <c r="E320" s="371"/>
      <c r="F320" s="373"/>
      <c r="G320" s="66"/>
      <c r="H320" s="66"/>
      <c r="I320" s="66"/>
      <c r="J320" s="66"/>
      <c r="K320" s="66"/>
      <c r="L320" s="66"/>
      <c r="M320" s="371"/>
      <c r="N320" s="66"/>
      <c r="O320" s="373"/>
      <c r="P320" s="66"/>
      <c r="Q320" s="66"/>
      <c r="R320" s="373"/>
      <c r="S320" s="373"/>
      <c r="T320" s="66"/>
      <c r="U320" s="66"/>
      <c r="V320" s="66"/>
      <c r="W320" s="66"/>
      <c r="X320" s="66"/>
      <c r="Y320" s="66"/>
      <c r="Z320" s="66"/>
      <c r="AA320" s="374"/>
      <c r="AB320" s="66"/>
      <c r="AC320" s="66"/>
      <c r="AD320" s="374"/>
      <c r="AE320" s="374"/>
      <c r="AF320" s="66"/>
      <c r="AG320" s="68"/>
      <c r="AH320" s="66"/>
      <c r="AI320" s="66"/>
      <c r="AJ320" s="374"/>
      <c r="AK320" s="374"/>
      <c r="AL320" s="66"/>
      <c r="AM320" s="66"/>
      <c r="AN320" s="66"/>
      <c r="AO320" s="66"/>
      <c r="AP320" s="66"/>
      <c r="AQ320" s="66"/>
      <c r="AR320" s="66"/>
      <c r="AS320" s="66"/>
      <c r="AT320" s="66"/>
      <c r="AX320" s="50"/>
    </row>
    <row r="321" spans="1:50" ht="12.75" customHeight="1" x14ac:dyDescent="0.2">
      <c r="A321" s="63"/>
      <c r="B321" s="64"/>
      <c r="C321" s="65"/>
      <c r="D321" s="67"/>
      <c r="E321" s="371"/>
      <c r="F321" s="373"/>
      <c r="G321" s="66"/>
      <c r="H321" s="66"/>
      <c r="I321" s="66"/>
      <c r="J321" s="66"/>
      <c r="K321" s="66"/>
      <c r="L321" s="66"/>
      <c r="M321" s="371"/>
      <c r="N321" s="66"/>
      <c r="O321" s="373"/>
      <c r="P321" s="66"/>
      <c r="Q321" s="66"/>
      <c r="R321" s="373"/>
      <c r="S321" s="373"/>
      <c r="T321" s="66"/>
      <c r="U321" s="66"/>
      <c r="V321" s="66"/>
      <c r="W321" s="66"/>
      <c r="X321" s="66"/>
      <c r="Y321" s="66"/>
      <c r="Z321" s="66"/>
      <c r="AA321" s="374"/>
      <c r="AB321" s="66"/>
      <c r="AC321" s="66"/>
      <c r="AD321" s="374"/>
      <c r="AE321" s="374"/>
      <c r="AF321" s="66"/>
      <c r="AG321" s="68"/>
      <c r="AH321" s="66"/>
      <c r="AI321" s="66"/>
      <c r="AJ321" s="374"/>
      <c r="AK321" s="374"/>
      <c r="AL321" s="66"/>
      <c r="AM321" s="66"/>
      <c r="AN321" s="66"/>
      <c r="AO321" s="66"/>
      <c r="AP321" s="66"/>
      <c r="AQ321" s="66"/>
      <c r="AR321" s="66"/>
      <c r="AS321" s="66"/>
      <c r="AT321" s="66"/>
      <c r="AX321" s="50"/>
    </row>
    <row r="322" spans="1:50" ht="12.75" customHeight="1" x14ac:dyDescent="0.2">
      <c r="A322" s="63"/>
      <c r="B322" s="64"/>
      <c r="C322" s="65"/>
      <c r="D322" s="67"/>
      <c r="E322" s="371"/>
      <c r="F322" s="373"/>
      <c r="G322" s="66"/>
      <c r="H322" s="66"/>
      <c r="I322" s="66"/>
      <c r="J322" s="66"/>
      <c r="K322" s="66"/>
      <c r="L322" s="66"/>
      <c r="M322" s="371"/>
      <c r="N322" s="66"/>
      <c r="O322" s="373"/>
      <c r="P322" s="66"/>
      <c r="Q322" s="66"/>
      <c r="R322" s="373"/>
      <c r="S322" s="373"/>
      <c r="T322" s="66"/>
      <c r="U322" s="66"/>
      <c r="V322" s="66"/>
      <c r="W322" s="66"/>
      <c r="X322" s="66"/>
      <c r="Y322" s="66"/>
      <c r="Z322" s="66"/>
      <c r="AA322" s="374"/>
      <c r="AB322" s="66"/>
      <c r="AC322" s="66"/>
      <c r="AD322" s="374"/>
      <c r="AE322" s="374"/>
      <c r="AF322" s="66"/>
      <c r="AG322" s="68"/>
      <c r="AH322" s="66"/>
      <c r="AI322" s="66"/>
      <c r="AJ322" s="374"/>
      <c r="AK322" s="374"/>
      <c r="AL322" s="66"/>
      <c r="AM322" s="66"/>
      <c r="AN322" s="66"/>
      <c r="AO322" s="66"/>
      <c r="AP322" s="66"/>
      <c r="AQ322" s="66"/>
      <c r="AR322" s="66"/>
      <c r="AS322" s="66"/>
      <c r="AT322" s="66"/>
      <c r="AX322" s="50"/>
    </row>
    <row r="323" spans="1:50" ht="12.75" customHeight="1" x14ac:dyDescent="0.2">
      <c r="A323" s="63"/>
      <c r="B323" s="64"/>
      <c r="C323" s="65"/>
      <c r="D323" s="67"/>
      <c r="E323" s="371"/>
      <c r="F323" s="373"/>
      <c r="G323" s="66"/>
      <c r="H323" s="66"/>
      <c r="I323" s="66"/>
      <c r="J323" s="66"/>
      <c r="K323" s="66"/>
      <c r="L323" s="66"/>
      <c r="M323" s="371"/>
      <c r="N323" s="66"/>
      <c r="O323" s="373"/>
      <c r="P323" s="66"/>
      <c r="Q323" s="66"/>
      <c r="R323" s="373"/>
      <c r="S323" s="373"/>
      <c r="T323" s="66"/>
      <c r="U323" s="66"/>
      <c r="V323" s="66"/>
      <c r="W323" s="66"/>
      <c r="X323" s="66"/>
      <c r="Y323" s="66"/>
      <c r="Z323" s="66"/>
      <c r="AA323" s="374"/>
      <c r="AB323" s="66"/>
      <c r="AC323" s="66"/>
      <c r="AD323" s="374"/>
      <c r="AE323" s="374"/>
      <c r="AF323" s="66"/>
      <c r="AG323" s="68"/>
      <c r="AH323" s="66"/>
      <c r="AI323" s="66"/>
      <c r="AJ323" s="374"/>
      <c r="AK323" s="374"/>
      <c r="AL323" s="66"/>
      <c r="AM323" s="66"/>
      <c r="AN323" s="66"/>
      <c r="AO323" s="66"/>
      <c r="AP323" s="66"/>
      <c r="AQ323" s="66"/>
      <c r="AR323" s="66"/>
      <c r="AS323" s="66"/>
      <c r="AT323" s="66"/>
      <c r="AX323" s="50"/>
    </row>
    <row r="324" spans="1:50" ht="12.75" customHeight="1" x14ac:dyDescent="0.2">
      <c r="A324" s="63"/>
      <c r="B324" s="64"/>
      <c r="C324" s="65"/>
      <c r="D324" s="67"/>
      <c r="E324" s="371"/>
      <c r="F324" s="373"/>
      <c r="G324" s="66"/>
      <c r="H324" s="66"/>
      <c r="I324" s="66"/>
      <c r="J324" s="66"/>
      <c r="K324" s="66"/>
      <c r="L324" s="66"/>
      <c r="M324" s="371"/>
      <c r="N324" s="66"/>
      <c r="O324" s="373"/>
      <c r="P324" s="66"/>
      <c r="Q324" s="66"/>
      <c r="R324" s="373"/>
      <c r="S324" s="373"/>
      <c r="T324" s="66"/>
      <c r="U324" s="66"/>
      <c r="V324" s="66"/>
      <c r="W324" s="66"/>
      <c r="X324" s="66"/>
      <c r="Y324" s="66"/>
      <c r="Z324" s="66"/>
      <c r="AA324" s="374"/>
      <c r="AB324" s="66"/>
      <c r="AC324" s="66"/>
      <c r="AD324" s="374"/>
      <c r="AE324" s="374"/>
      <c r="AF324" s="66"/>
      <c r="AG324" s="68"/>
      <c r="AH324" s="66"/>
      <c r="AI324" s="66"/>
      <c r="AJ324" s="374"/>
      <c r="AK324" s="374"/>
      <c r="AL324" s="66"/>
      <c r="AM324" s="66"/>
      <c r="AN324" s="66"/>
      <c r="AO324" s="66"/>
      <c r="AP324" s="66"/>
      <c r="AQ324" s="66"/>
      <c r="AR324" s="66"/>
      <c r="AS324" s="66"/>
      <c r="AT324" s="66"/>
      <c r="AX324" s="50"/>
    </row>
    <row r="325" spans="1:50" ht="12.75" customHeight="1" x14ac:dyDescent="0.2">
      <c r="A325" s="63"/>
      <c r="B325" s="64"/>
      <c r="C325" s="65"/>
      <c r="D325" s="67"/>
      <c r="E325" s="371"/>
      <c r="F325" s="373"/>
      <c r="G325" s="66"/>
      <c r="H325" s="66"/>
      <c r="I325" s="66"/>
      <c r="J325" s="66"/>
      <c r="K325" s="66"/>
      <c r="L325" s="66"/>
      <c r="M325" s="371"/>
      <c r="N325" s="66"/>
      <c r="O325" s="373"/>
      <c r="P325" s="66"/>
      <c r="Q325" s="66"/>
      <c r="R325" s="373"/>
      <c r="S325" s="373"/>
      <c r="T325" s="66"/>
      <c r="U325" s="66"/>
      <c r="V325" s="66"/>
      <c r="W325" s="66"/>
      <c r="X325" s="66"/>
      <c r="Y325" s="66"/>
      <c r="Z325" s="66"/>
      <c r="AA325" s="374"/>
      <c r="AB325" s="66"/>
      <c r="AC325" s="66"/>
      <c r="AD325" s="374"/>
      <c r="AE325" s="374"/>
      <c r="AF325" s="66"/>
      <c r="AG325" s="68"/>
      <c r="AH325" s="66"/>
      <c r="AI325" s="66"/>
      <c r="AJ325" s="374"/>
      <c r="AK325" s="374"/>
      <c r="AL325" s="66"/>
      <c r="AM325" s="66"/>
      <c r="AN325" s="66"/>
      <c r="AO325" s="66"/>
      <c r="AP325" s="66"/>
      <c r="AQ325" s="66"/>
      <c r="AR325" s="66"/>
      <c r="AS325" s="66"/>
      <c r="AT325" s="66"/>
      <c r="AX325" s="50"/>
    </row>
    <row r="326" spans="1:50" ht="12.75" customHeight="1" x14ac:dyDescent="0.2">
      <c r="A326" s="63"/>
      <c r="B326" s="64"/>
      <c r="C326" s="65"/>
      <c r="D326" s="67"/>
      <c r="E326" s="371"/>
      <c r="F326" s="373"/>
      <c r="G326" s="66"/>
      <c r="H326" s="66"/>
      <c r="I326" s="66"/>
      <c r="J326" s="66"/>
      <c r="K326" s="66"/>
      <c r="L326" s="66"/>
      <c r="M326" s="371"/>
      <c r="N326" s="66"/>
      <c r="O326" s="373"/>
      <c r="P326" s="66"/>
      <c r="Q326" s="66"/>
      <c r="R326" s="373"/>
      <c r="S326" s="373"/>
      <c r="T326" s="66"/>
      <c r="U326" s="66"/>
      <c r="V326" s="66"/>
      <c r="W326" s="66"/>
      <c r="X326" s="66"/>
      <c r="Y326" s="66"/>
      <c r="Z326" s="66"/>
      <c r="AA326" s="374"/>
      <c r="AB326" s="66"/>
      <c r="AC326" s="66"/>
      <c r="AD326" s="374"/>
      <c r="AE326" s="374"/>
      <c r="AF326" s="66"/>
      <c r="AG326" s="68"/>
      <c r="AH326" s="66"/>
      <c r="AI326" s="66"/>
      <c r="AJ326" s="374"/>
      <c r="AK326" s="374"/>
      <c r="AL326" s="66"/>
      <c r="AM326" s="66"/>
      <c r="AN326" s="66"/>
      <c r="AO326" s="66"/>
      <c r="AP326" s="66"/>
      <c r="AQ326" s="66"/>
      <c r="AR326" s="66"/>
      <c r="AS326" s="66"/>
      <c r="AT326" s="66"/>
      <c r="AX326" s="50"/>
    </row>
    <row r="327" spans="1:50" ht="12.75" customHeight="1" x14ac:dyDescent="0.2">
      <c r="A327" s="63"/>
      <c r="B327" s="64"/>
      <c r="C327" s="65"/>
      <c r="D327" s="67"/>
      <c r="E327" s="371"/>
      <c r="F327" s="373"/>
      <c r="G327" s="66"/>
      <c r="H327" s="66"/>
      <c r="I327" s="66"/>
      <c r="J327" s="66"/>
      <c r="K327" s="66"/>
      <c r="L327" s="66"/>
      <c r="M327" s="371"/>
      <c r="N327" s="66"/>
      <c r="O327" s="373"/>
      <c r="P327" s="66"/>
      <c r="Q327" s="66"/>
      <c r="R327" s="373"/>
      <c r="S327" s="373"/>
      <c r="T327" s="66"/>
      <c r="U327" s="66"/>
      <c r="V327" s="66"/>
      <c r="W327" s="66"/>
      <c r="X327" s="66"/>
      <c r="Y327" s="66"/>
      <c r="Z327" s="66"/>
      <c r="AA327" s="374"/>
      <c r="AB327" s="66"/>
      <c r="AC327" s="66"/>
      <c r="AD327" s="374"/>
      <c r="AE327" s="374"/>
      <c r="AF327" s="66"/>
      <c r="AG327" s="68"/>
      <c r="AH327" s="66"/>
      <c r="AI327" s="66"/>
      <c r="AJ327" s="374"/>
      <c r="AK327" s="374"/>
      <c r="AL327" s="66"/>
      <c r="AM327" s="66"/>
      <c r="AN327" s="66"/>
      <c r="AO327" s="66"/>
      <c r="AP327" s="66"/>
      <c r="AQ327" s="66"/>
      <c r="AR327" s="66"/>
      <c r="AS327" s="66"/>
      <c r="AT327" s="66"/>
      <c r="AX327" s="50"/>
    </row>
    <row r="328" spans="1:50" ht="12.75" customHeight="1" x14ac:dyDescent="0.2">
      <c r="A328" s="63"/>
      <c r="B328" s="64"/>
      <c r="C328" s="65"/>
      <c r="D328" s="67"/>
      <c r="E328" s="371"/>
      <c r="F328" s="373"/>
      <c r="G328" s="66"/>
      <c r="H328" s="66"/>
      <c r="I328" s="66"/>
      <c r="J328" s="66"/>
      <c r="K328" s="66"/>
      <c r="L328" s="66"/>
      <c r="M328" s="371"/>
      <c r="N328" s="66"/>
      <c r="O328" s="373"/>
      <c r="P328" s="66"/>
      <c r="Q328" s="66"/>
      <c r="R328" s="373"/>
      <c r="S328" s="373"/>
      <c r="T328" s="66"/>
      <c r="U328" s="66"/>
      <c r="V328" s="66"/>
      <c r="W328" s="66"/>
      <c r="X328" s="66"/>
      <c r="Y328" s="66"/>
      <c r="Z328" s="66"/>
      <c r="AA328" s="374"/>
      <c r="AB328" s="66"/>
      <c r="AC328" s="66"/>
      <c r="AD328" s="374"/>
      <c r="AE328" s="374"/>
      <c r="AF328" s="66"/>
      <c r="AG328" s="68"/>
      <c r="AH328" s="66"/>
      <c r="AI328" s="66"/>
      <c r="AJ328" s="374"/>
      <c r="AK328" s="374"/>
      <c r="AL328" s="66"/>
      <c r="AM328" s="66"/>
      <c r="AN328" s="66"/>
      <c r="AO328" s="66"/>
      <c r="AP328" s="66"/>
      <c r="AQ328" s="66"/>
      <c r="AR328" s="66"/>
      <c r="AS328" s="66"/>
      <c r="AT328" s="66"/>
      <c r="AX328" s="50"/>
    </row>
    <row r="329" spans="1:50" ht="12.75" customHeight="1" x14ac:dyDescent="0.2">
      <c r="A329" s="63"/>
      <c r="B329" s="64"/>
      <c r="C329" s="65"/>
      <c r="D329" s="67"/>
      <c r="E329" s="371"/>
      <c r="F329" s="373"/>
      <c r="G329" s="66"/>
      <c r="H329" s="66"/>
      <c r="I329" s="66"/>
      <c r="J329" s="66"/>
      <c r="K329" s="66"/>
      <c r="L329" s="66"/>
      <c r="M329" s="371"/>
      <c r="N329" s="66"/>
      <c r="O329" s="373"/>
      <c r="P329" s="66"/>
      <c r="Q329" s="66"/>
      <c r="R329" s="373"/>
      <c r="S329" s="373"/>
      <c r="T329" s="66"/>
      <c r="U329" s="66"/>
      <c r="V329" s="66"/>
      <c r="W329" s="66"/>
      <c r="X329" s="66"/>
      <c r="Y329" s="66"/>
      <c r="Z329" s="66"/>
      <c r="AA329" s="374"/>
      <c r="AB329" s="66"/>
      <c r="AC329" s="66"/>
      <c r="AD329" s="374"/>
      <c r="AE329" s="374"/>
      <c r="AF329" s="66"/>
      <c r="AG329" s="68"/>
      <c r="AH329" s="66"/>
      <c r="AI329" s="66"/>
      <c r="AJ329" s="374"/>
      <c r="AK329" s="374"/>
      <c r="AL329" s="66"/>
      <c r="AM329" s="66"/>
      <c r="AN329" s="66"/>
      <c r="AO329" s="66"/>
      <c r="AP329" s="66"/>
      <c r="AQ329" s="66"/>
      <c r="AR329" s="66"/>
      <c r="AS329" s="66"/>
      <c r="AT329" s="66"/>
      <c r="AX329" s="50"/>
    </row>
    <row r="330" spans="1:50" ht="12.75" customHeight="1" x14ac:dyDescent="0.2">
      <c r="A330" s="63"/>
      <c r="B330" s="64"/>
      <c r="C330" s="65"/>
      <c r="D330" s="67"/>
      <c r="E330" s="371"/>
      <c r="F330" s="373"/>
      <c r="G330" s="66"/>
      <c r="H330" s="66"/>
      <c r="I330" s="66"/>
      <c r="J330" s="66"/>
      <c r="K330" s="66"/>
      <c r="L330" s="66"/>
      <c r="M330" s="371"/>
      <c r="N330" s="66"/>
      <c r="O330" s="373"/>
      <c r="P330" s="66"/>
      <c r="Q330" s="66"/>
      <c r="R330" s="373"/>
      <c r="S330" s="373"/>
      <c r="T330" s="66"/>
      <c r="U330" s="66"/>
      <c r="V330" s="66"/>
      <c r="W330" s="66"/>
      <c r="X330" s="66"/>
      <c r="Y330" s="66"/>
      <c r="Z330" s="66"/>
      <c r="AA330" s="374"/>
      <c r="AB330" s="66"/>
      <c r="AC330" s="66"/>
      <c r="AD330" s="374"/>
      <c r="AE330" s="374"/>
      <c r="AF330" s="66"/>
      <c r="AG330" s="68"/>
      <c r="AH330" s="66"/>
      <c r="AI330" s="66"/>
      <c r="AJ330" s="374"/>
      <c r="AK330" s="374"/>
      <c r="AL330" s="66"/>
      <c r="AM330" s="66"/>
      <c r="AN330" s="66"/>
      <c r="AO330" s="66"/>
      <c r="AP330" s="66"/>
      <c r="AQ330" s="66"/>
      <c r="AR330" s="66"/>
      <c r="AS330" s="66"/>
      <c r="AT330" s="66"/>
      <c r="AX330" s="50"/>
    </row>
    <row r="331" spans="1:50" ht="12.75" customHeight="1" x14ac:dyDescent="0.2">
      <c r="A331" s="63"/>
      <c r="B331" s="64"/>
      <c r="C331" s="65"/>
      <c r="D331" s="67"/>
      <c r="E331" s="371"/>
      <c r="F331" s="373"/>
      <c r="G331" s="66"/>
      <c r="H331" s="66"/>
      <c r="I331" s="66"/>
      <c r="J331" s="66"/>
      <c r="K331" s="66"/>
      <c r="L331" s="66"/>
      <c r="M331" s="371"/>
      <c r="N331" s="66"/>
      <c r="O331" s="373"/>
      <c r="P331" s="66"/>
      <c r="Q331" s="66"/>
      <c r="R331" s="373"/>
      <c r="S331" s="373"/>
      <c r="T331" s="66"/>
      <c r="U331" s="66"/>
      <c r="V331" s="66"/>
      <c r="W331" s="66"/>
      <c r="X331" s="66"/>
      <c r="Y331" s="66"/>
      <c r="Z331" s="66"/>
      <c r="AA331" s="374"/>
      <c r="AB331" s="66"/>
      <c r="AC331" s="66"/>
      <c r="AD331" s="374"/>
      <c r="AE331" s="374"/>
      <c r="AF331" s="66"/>
      <c r="AG331" s="68"/>
      <c r="AH331" s="66"/>
      <c r="AI331" s="66"/>
      <c r="AJ331" s="374"/>
      <c r="AK331" s="374"/>
      <c r="AL331" s="66"/>
      <c r="AM331" s="66"/>
      <c r="AN331" s="66"/>
      <c r="AO331" s="66"/>
      <c r="AP331" s="66"/>
      <c r="AQ331" s="66"/>
      <c r="AR331" s="66"/>
      <c r="AS331" s="66"/>
      <c r="AT331" s="66"/>
      <c r="AX331" s="50"/>
    </row>
    <row r="332" spans="1:50" ht="12.75" customHeight="1" x14ac:dyDescent="0.2">
      <c r="A332" s="63"/>
      <c r="B332" s="64"/>
      <c r="C332" s="65"/>
      <c r="D332" s="67"/>
      <c r="E332" s="371"/>
      <c r="F332" s="373"/>
      <c r="G332" s="66"/>
      <c r="H332" s="66"/>
      <c r="I332" s="66"/>
      <c r="J332" s="66"/>
      <c r="K332" s="66"/>
      <c r="L332" s="66"/>
      <c r="M332" s="371"/>
      <c r="N332" s="66"/>
      <c r="O332" s="373"/>
      <c r="P332" s="66"/>
      <c r="Q332" s="66"/>
      <c r="R332" s="373"/>
      <c r="S332" s="373"/>
      <c r="T332" s="66"/>
      <c r="U332" s="66"/>
      <c r="V332" s="66"/>
      <c r="W332" s="66"/>
      <c r="X332" s="66"/>
      <c r="Y332" s="66"/>
      <c r="Z332" s="66"/>
      <c r="AA332" s="374"/>
      <c r="AB332" s="66"/>
      <c r="AC332" s="66"/>
      <c r="AD332" s="374"/>
      <c r="AE332" s="374"/>
      <c r="AF332" s="66"/>
      <c r="AG332" s="68"/>
      <c r="AH332" s="66"/>
      <c r="AI332" s="66"/>
      <c r="AJ332" s="374"/>
      <c r="AK332" s="374"/>
      <c r="AL332" s="66"/>
      <c r="AM332" s="66"/>
      <c r="AN332" s="66"/>
      <c r="AO332" s="66"/>
      <c r="AP332" s="66"/>
      <c r="AQ332" s="66"/>
      <c r="AR332" s="66"/>
      <c r="AS332" s="66"/>
      <c r="AT332" s="66"/>
      <c r="AX332" s="50"/>
    </row>
    <row r="333" spans="1:50" ht="12.75" customHeight="1" x14ac:dyDescent="0.2">
      <c r="A333" s="63"/>
      <c r="B333" s="64"/>
      <c r="C333" s="65"/>
      <c r="D333" s="67"/>
      <c r="E333" s="371"/>
      <c r="F333" s="373"/>
      <c r="G333" s="66"/>
      <c r="H333" s="66"/>
      <c r="I333" s="66"/>
      <c r="J333" s="66"/>
      <c r="K333" s="66"/>
      <c r="L333" s="66"/>
      <c r="M333" s="371"/>
      <c r="N333" s="66"/>
      <c r="O333" s="373"/>
      <c r="P333" s="66"/>
      <c r="Q333" s="66"/>
      <c r="R333" s="373"/>
      <c r="S333" s="373"/>
      <c r="T333" s="66"/>
      <c r="U333" s="66"/>
      <c r="V333" s="66"/>
      <c r="W333" s="66"/>
      <c r="X333" s="66"/>
      <c r="Y333" s="66"/>
      <c r="Z333" s="66"/>
      <c r="AA333" s="374"/>
      <c r="AB333" s="66"/>
      <c r="AC333" s="66"/>
      <c r="AD333" s="374"/>
      <c r="AE333" s="374"/>
      <c r="AF333" s="66"/>
      <c r="AG333" s="68"/>
      <c r="AH333" s="66"/>
      <c r="AI333" s="66"/>
      <c r="AJ333" s="374"/>
      <c r="AK333" s="374"/>
      <c r="AL333" s="66"/>
      <c r="AM333" s="66"/>
      <c r="AN333" s="66"/>
      <c r="AO333" s="66"/>
      <c r="AP333" s="66"/>
      <c r="AQ333" s="66"/>
      <c r="AR333" s="66"/>
      <c r="AS333" s="66"/>
      <c r="AT333" s="66"/>
      <c r="AX333" s="50"/>
    </row>
    <row r="334" spans="1:50" ht="12.75" customHeight="1" x14ac:dyDescent="0.2">
      <c r="A334" s="63"/>
      <c r="B334" s="64"/>
      <c r="C334" s="65"/>
      <c r="D334" s="67"/>
      <c r="E334" s="371"/>
      <c r="F334" s="373"/>
      <c r="G334" s="66"/>
      <c r="H334" s="66"/>
      <c r="I334" s="66"/>
      <c r="J334" s="66"/>
      <c r="K334" s="66"/>
      <c r="L334" s="66"/>
      <c r="M334" s="371"/>
      <c r="N334" s="66"/>
      <c r="O334" s="373"/>
      <c r="P334" s="66"/>
      <c r="Q334" s="66"/>
      <c r="R334" s="373"/>
      <c r="S334" s="373"/>
      <c r="T334" s="66"/>
      <c r="U334" s="66"/>
      <c r="V334" s="66"/>
      <c r="W334" s="66"/>
      <c r="X334" s="66"/>
      <c r="Y334" s="66"/>
      <c r="Z334" s="66"/>
      <c r="AA334" s="374"/>
      <c r="AB334" s="66"/>
      <c r="AC334" s="66"/>
      <c r="AD334" s="374"/>
      <c r="AE334" s="374"/>
      <c r="AF334" s="66"/>
      <c r="AG334" s="68"/>
      <c r="AH334" s="66"/>
      <c r="AI334" s="66"/>
      <c r="AJ334" s="374"/>
      <c r="AK334" s="374"/>
      <c r="AL334" s="66"/>
      <c r="AM334" s="66"/>
      <c r="AN334" s="66"/>
      <c r="AO334" s="66"/>
      <c r="AP334" s="66"/>
      <c r="AQ334" s="66"/>
      <c r="AR334" s="66"/>
      <c r="AS334" s="66"/>
      <c r="AT334" s="66"/>
      <c r="AX334" s="50"/>
    </row>
    <row r="335" spans="1:50" ht="12.75" customHeight="1" x14ac:dyDescent="0.2">
      <c r="A335" s="63"/>
      <c r="B335" s="64"/>
      <c r="C335" s="65"/>
      <c r="D335" s="67"/>
      <c r="E335" s="371"/>
      <c r="F335" s="373"/>
      <c r="G335" s="66"/>
      <c r="H335" s="66"/>
      <c r="I335" s="66"/>
      <c r="J335" s="66"/>
      <c r="K335" s="66"/>
      <c r="L335" s="66"/>
      <c r="M335" s="371"/>
      <c r="N335" s="66"/>
      <c r="O335" s="373"/>
      <c r="P335" s="66"/>
      <c r="Q335" s="66"/>
      <c r="R335" s="373"/>
      <c r="S335" s="373"/>
      <c r="T335" s="66"/>
      <c r="U335" s="66"/>
      <c r="V335" s="66"/>
      <c r="W335" s="66"/>
      <c r="X335" s="66"/>
      <c r="Y335" s="66"/>
      <c r="Z335" s="66"/>
      <c r="AA335" s="374"/>
      <c r="AB335" s="66"/>
      <c r="AC335" s="66"/>
      <c r="AD335" s="374"/>
      <c r="AE335" s="374"/>
      <c r="AF335" s="66"/>
      <c r="AG335" s="68"/>
      <c r="AH335" s="66"/>
      <c r="AI335" s="66"/>
      <c r="AJ335" s="374"/>
      <c r="AK335" s="374"/>
      <c r="AL335" s="66"/>
      <c r="AM335" s="66"/>
      <c r="AN335" s="66"/>
      <c r="AO335" s="66"/>
      <c r="AP335" s="66"/>
      <c r="AQ335" s="66"/>
      <c r="AR335" s="66"/>
      <c r="AS335" s="66"/>
      <c r="AT335" s="66"/>
      <c r="AX335" s="50"/>
    </row>
    <row r="336" spans="1:50" ht="12.75" customHeight="1" x14ac:dyDescent="0.2">
      <c r="A336" s="63"/>
      <c r="B336" s="64"/>
      <c r="C336" s="65"/>
      <c r="D336" s="67"/>
      <c r="E336" s="371"/>
      <c r="F336" s="373"/>
      <c r="G336" s="66"/>
      <c r="H336" s="66"/>
      <c r="I336" s="66"/>
      <c r="J336" s="66"/>
      <c r="K336" s="66"/>
      <c r="L336" s="66"/>
      <c r="M336" s="371"/>
      <c r="N336" s="66"/>
      <c r="O336" s="373"/>
      <c r="P336" s="66"/>
      <c r="Q336" s="66"/>
      <c r="R336" s="373"/>
      <c r="S336" s="373"/>
      <c r="T336" s="66"/>
      <c r="U336" s="66"/>
      <c r="V336" s="66"/>
      <c r="W336" s="66"/>
      <c r="X336" s="66"/>
      <c r="Y336" s="66"/>
      <c r="Z336" s="66"/>
      <c r="AA336" s="374"/>
      <c r="AB336" s="66"/>
      <c r="AC336" s="66"/>
      <c r="AD336" s="374"/>
      <c r="AE336" s="374"/>
      <c r="AF336" s="66"/>
      <c r="AG336" s="68"/>
      <c r="AH336" s="66"/>
      <c r="AI336" s="66"/>
      <c r="AJ336" s="374"/>
      <c r="AK336" s="374"/>
      <c r="AL336" s="66"/>
      <c r="AM336" s="66"/>
      <c r="AN336" s="66"/>
      <c r="AO336" s="66"/>
      <c r="AP336" s="66"/>
      <c r="AQ336" s="66"/>
      <c r="AR336" s="66"/>
      <c r="AS336" s="66"/>
      <c r="AT336" s="66"/>
      <c r="AX336" s="50"/>
    </row>
    <row r="337" spans="1:50" ht="12.75" customHeight="1" x14ac:dyDescent="0.2">
      <c r="A337" s="63"/>
      <c r="B337" s="64"/>
      <c r="C337" s="65"/>
      <c r="D337" s="67"/>
      <c r="E337" s="371"/>
      <c r="F337" s="373"/>
      <c r="G337" s="66"/>
      <c r="H337" s="66"/>
      <c r="I337" s="66"/>
      <c r="J337" s="66"/>
      <c r="K337" s="66"/>
      <c r="L337" s="66"/>
      <c r="M337" s="371"/>
      <c r="N337" s="66"/>
      <c r="O337" s="373"/>
      <c r="P337" s="66"/>
      <c r="Q337" s="66"/>
      <c r="R337" s="373"/>
      <c r="S337" s="373"/>
      <c r="T337" s="66"/>
      <c r="U337" s="66"/>
      <c r="V337" s="66"/>
      <c r="W337" s="66"/>
      <c r="X337" s="66"/>
      <c r="Y337" s="66"/>
      <c r="Z337" s="66"/>
      <c r="AA337" s="374"/>
      <c r="AB337" s="66"/>
      <c r="AC337" s="66"/>
      <c r="AD337" s="374"/>
      <c r="AE337" s="374"/>
      <c r="AF337" s="66"/>
      <c r="AG337" s="68"/>
      <c r="AH337" s="66"/>
      <c r="AI337" s="66"/>
      <c r="AJ337" s="374"/>
      <c r="AK337" s="374"/>
      <c r="AL337" s="66"/>
      <c r="AM337" s="66"/>
      <c r="AN337" s="66"/>
      <c r="AO337" s="66"/>
      <c r="AP337" s="66"/>
      <c r="AQ337" s="66"/>
      <c r="AR337" s="66"/>
      <c r="AS337" s="66"/>
      <c r="AT337" s="66"/>
      <c r="AX337" s="50"/>
    </row>
    <row r="338" spans="1:50" ht="12.75" customHeight="1" x14ac:dyDescent="0.2">
      <c r="A338" s="63"/>
      <c r="B338" s="64"/>
      <c r="C338" s="65"/>
      <c r="D338" s="67"/>
      <c r="E338" s="371"/>
      <c r="F338" s="373"/>
      <c r="G338" s="66"/>
      <c r="H338" s="66"/>
      <c r="I338" s="66"/>
      <c r="J338" s="66"/>
      <c r="K338" s="66"/>
      <c r="L338" s="66"/>
      <c r="M338" s="371"/>
      <c r="N338" s="66"/>
      <c r="O338" s="373"/>
      <c r="P338" s="66"/>
      <c r="Q338" s="66"/>
      <c r="R338" s="373"/>
      <c r="S338" s="373"/>
      <c r="T338" s="66"/>
      <c r="U338" s="66"/>
      <c r="V338" s="66"/>
      <c r="W338" s="66"/>
      <c r="X338" s="66"/>
      <c r="Y338" s="66"/>
      <c r="Z338" s="66"/>
      <c r="AA338" s="374"/>
      <c r="AB338" s="66"/>
      <c r="AC338" s="66"/>
      <c r="AD338" s="374"/>
      <c r="AE338" s="374"/>
      <c r="AF338" s="66"/>
      <c r="AG338" s="68"/>
      <c r="AH338" s="66"/>
      <c r="AI338" s="66"/>
      <c r="AJ338" s="374"/>
      <c r="AK338" s="374"/>
      <c r="AL338" s="66"/>
      <c r="AM338" s="66"/>
      <c r="AN338" s="66"/>
      <c r="AO338" s="66"/>
      <c r="AP338" s="66"/>
      <c r="AQ338" s="66"/>
      <c r="AR338" s="66"/>
      <c r="AS338" s="66"/>
      <c r="AT338" s="66"/>
      <c r="AX338" s="50"/>
    </row>
    <row r="339" spans="1:50" ht="12.75" customHeight="1" x14ac:dyDescent="0.2">
      <c r="A339" s="63"/>
      <c r="B339" s="64"/>
      <c r="C339" s="65"/>
      <c r="D339" s="67"/>
      <c r="E339" s="371"/>
      <c r="F339" s="373"/>
      <c r="G339" s="66"/>
      <c r="H339" s="66"/>
      <c r="I339" s="66"/>
      <c r="J339" s="66"/>
      <c r="K339" s="66"/>
      <c r="L339" s="66"/>
      <c r="M339" s="371"/>
      <c r="N339" s="66"/>
      <c r="O339" s="373"/>
      <c r="P339" s="66"/>
      <c r="Q339" s="66"/>
      <c r="R339" s="373"/>
      <c r="S339" s="373"/>
      <c r="T339" s="66"/>
      <c r="U339" s="66"/>
      <c r="V339" s="66"/>
      <c r="W339" s="66"/>
      <c r="X339" s="66"/>
      <c r="Y339" s="66"/>
      <c r="Z339" s="66"/>
      <c r="AA339" s="374"/>
      <c r="AB339" s="66"/>
      <c r="AC339" s="66"/>
      <c r="AD339" s="374"/>
      <c r="AE339" s="374"/>
      <c r="AF339" s="66"/>
      <c r="AG339" s="68"/>
      <c r="AH339" s="66"/>
      <c r="AI339" s="66"/>
      <c r="AJ339" s="374"/>
      <c r="AK339" s="374"/>
      <c r="AL339" s="66"/>
      <c r="AM339" s="66"/>
      <c r="AN339" s="66"/>
      <c r="AO339" s="66"/>
      <c r="AP339" s="66"/>
      <c r="AQ339" s="66"/>
      <c r="AR339" s="66"/>
      <c r="AS339" s="66"/>
      <c r="AT339" s="66"/>
      <c r="AX339" s="50"/>
    </row>
    <row r="340" spans="1:50" ht="12.75" customHeight="1" x14ac:dyDescent="0.2">
      <c r="A340" s="63"/>
      <c r="B340" s="64"/>
      <c r="C340" s="65"/>
      <c r="D340" s="67"/>
      <c r="E340" s="371"/>
      <c r="F340" s="373"/>
      <c r="G340" s="66"/>
      <c r="H340" s="66"/>
      <c r="I340" s="66"/>
      <c r="J340" s="66"/>
      <c r="K340" s="66"/>
      <c r="L340" s="66"/>
      <c r="M340" s="371"/>
      <c r="N340" s="66"/>
      <c r="O340" s="373"/>
      <c r="P340" s="66"/>
      <c r="Q340" s="66"/>
      <c r="R340" s="373"/>
      <c r="S340" s="373"/>
      <c r="T340" s="66"/>
      <c r="U340" s="66"/>
      <c r="V340" s="66"/>
      <c r="W340" s="66"/>
      <c r="X340" s="66"/>
      <c r="Y340" s="66"/>
      <c r="Z340" s="66"/>
      <c r="AA340" s="374"/>
      <c r="AB340" s="66"/>
      <c r="AC340" s="66"/>
      <c r="AD340" s="374"/>
      <c r="AE340" s="374"/>
      <c r="AF340" s="66"/>
      <c r="AG340" s="68"/>
      <c r="AH340" s="66"/>
      <c r="AI340" s="66"/>
      <c r="AJ340" s="374"/>
      <c r="AK340" s="374"/>
      <c r="AL340" s="66"/>
      <c r="AM340" s="66"/>
      <c r="AN340" s="66"/>
      <c r="AO340" s="66"/>
      <c r="AP340" s="66"/>
      <c r="AQ340" s="66"/>
      <c r="AR340" s="66"/>
      <c r="AS340" s="66"/>
      <c r="AT340" s="66"/>
      <c r="AX340" s="50"/>
    </row>
    <row r="341" spans="1:50" ht="12.75" customHeight="1" x14ac:dyDescent="0.2">
      <c r="A341" s="63"/>
      <c r="B341" s="64"/>
      <c r="C341" s="65"/>
      <c r="D341" s="67"/>
      <c r="E341" s="371"/>
      <c r="F341" s="373"/>
      <c r="G341" s="66"/>
      <c r="H341" s="66"/>
      <c r="I341" s="66"/>
      <c r="J341" s="66"/>
      <c r="K341" s="66"/>
      <c r="L341" s="66"/>
      <c r="M341" s="371"/>
      <c r="N341" s="66"/>
      <c r="O341" s="373"/>
      <c r="P341" s="66"/>
      <c r="Q341" s="66"/>
      <c r="R341" s="373"/>
      <c r="S341" s="373"/>
      <c r="T341" s="66"/>
      <c r="U341" s="66"/>
      <c r="V341" s="66"/>
      <c r="W341" s="66"/>
      <c r="X341" s="66"/>
      <c r="Y341" s="66"/>
      <c r="Z341" s="66"/>
      <c r="AA341" s="374"/>
      <c r="AB341" s="66"/>
      <c r="AC341" s="66"/>
      <c r="AD341" s="374"/>
      <c r="AE341" s="374"/>
      <c r="AF341" s="66"/>
      <c r="AG341" s="68"/>
      <c r="AH341" s="66"/>
      <c r="AI341" s="66"/>
      <c r="AJ341" s="374"/>
      <c r="AK341" s="374"/>
      <c r="AL341" s="66"/>
      <c r="AM341" s="66"/>
      <c r="AN341" s="66"/>
      <c r="AO341" s="66"/>
      <c r="AP341" s="66"/>
      <c r="AQ341" s="66"/>
      <c r="AR341" s="66"/>
      <c r="AS341" s="66"/>
      <c r="AT341" s="66"/>
      <c r="AX341" s="50"/>
    </row>
    <row r="342" spans="1:50" ht="12.75" customHeight="1" x14ac:dyDescent="0.2">
      <c r="A342" s="63"/>
      <c r="B342" s="64"/>
      <c r="C342" s="65"/>
      <c r="D342" s="67"/>
      <c r="E342" s="371"/>
      <c r="F342" s="373"/>
      <c r="G342" s="66"/>
      <c r="H342" s="66"/>
      <c r="I342" s="66"/>
      <c r="J342" s="66"/>
      <c r="K342" s="66"/>
      <c r="L342" s="66"/>
      <c r="M342" s="371"/>
      <c r="N342" s="66"/>
      <c r="O342" s="373"/>
      <c r="P342" s="66"/>
      <c r="Q342" s="66"/>
      <c r="R342" s="373"/>
      <c r="S342" s="373"/>
      <c r="T342" s="66"/>
      <c r="U342" s="66"/>
      <c r="V342" s="66"/>
      <c r="W342" s="66"/>
      <c r="X342" s="66"/>
      <c r="Y342" s="66"/>
      <c r="Z342" s="66"/>
      <c r="AA342" s="374"/>
      <c r="AB342" s="66"/>
      <c r="AC342" s="66"/>
      <c r="AD342" s="374"/>
      <c r="AE342" s="374"/>
      <c r="AF342" s="66"/>
      <c r="AG342" s="68"/>
      <c r="AH342" s="66"/>
      <c r="AI342" s="66"/>
      <c r="AJ342" s="374"/>
      <c r="AK342" s="374"/>
      <c r="AL342" s="66"/>
      <c r="AM342" s="66"/>
      <c r="AN342" s="66"/>
      <c r="AO342" s="66"/>
      <c r="AP342" s="66"/>
      <c r="AQ342" s="66"/>
      <c r="AR342" s="66"/>
      <c r="AS342" s="66"/>
      <c r="AT342" s="66"/>
      <c r="AX342" s="50"/>
    </row>
    <row r="343" spans="1:50" ht="12.75" customHeight="1" x14ac:dyDescent="0.2">
      <c r="A343" s="63"/>
      <c r="B343" s="64"/>
      <c r="C343" s="65"/>
      <c r="D343" s="67"/>
      <c r="E343" s="371"/>
      <c r="F343" s="373"/>
      <c r="G343" s="66"/>
      <c r="H343" s="66"/>
      <c r="I343" s="66"/>
      <c r="J343" s="66"/>
      <c r="K343" s="66"/>
      <c r="L343" s="66"/>
      <c r="M343" s="371"/>
      <c r="N343" s="66"/>
      <c r="O343" s="373"/>
      <c r="P343" s="66"/>
      <c r="Q343" s="66"/>
      <c r="R343" s="373"/>
      <c r="S343" s="373"/>
      <c r="T343" s="66"/>
      <c r="U343" s="66"/>
      <c r="V343" s="66"/>
      <c r="W343" s="66"/>
      <c r="X343" s="66"/>
      <c r="Y343" s="66"/>
      <c r="Z343" s="66"/>
      <c r="AA343" s="374"/>
      <c r="AB343" s="66"/>
      <c r="AC343" s="66"/>
      <c r="AD343" s="374"/>
      <c r="AE343" s="374"/>
      <c r="AF343" s="66"/>
      <c r="AG343" s="68"/>
      <c r="AH343" s="66"/>
      <c r="AI343" s="66"/>
      <c r="AJ343" s="374"/>
      <c r="AK343" s="374"/>
      <c r="AL343" s="66"/>
      <c r="AM343" s="66"/>
      <c r="AN343" s="66"/>
      <c r="AO343" s="66"/>
      <c r="AP343" s="66"/>
      <c r="AQ343" s="66"/>
      <c r="AR343" s="66"/>
      <c r="AS343" s="66"/>
      <c r="AT343" s="66"/>
      <c r="AX343" s="50"/>
    </row>
    <row r="344" spans="1:50" ht="12.75" customHeight="1" x14ac:dyDescent="0.2">
      <c r="A344" s="63"/>
      <c r="B344" s="64"/>
      <c r="C344" s="65"/>
      <c r="D344" s="67"/>
      <c r="E344" s="371"/>
      <c r="F344" s="373"/>
      <c r="G344" s="66"/>
      <c r="H344" s="66"/>
      <c r="I344" s="66"/>
      <c r="J344" s="66"/>
      <c r="K344" s="66"/>
      <c r="L344" s="66"/>
      <c r="M344" s="371"/>
      <c r="N344" s="66"/>
      <c r="O344" s="373"/>
      <c r="P344" s="66"/>
      <c r="Q344" s="66"/>
      <c r="R344" s="373"/>
      <c r="S344" s="373"/>
      <c r="T344" s="66"/>
      <c r="U344" s="66"/>
      <c r="V344" s="66"/>
      <c r="W344" s="66"/>
      <c r="X344" s="66"/>
      <c r="Y344" s="66"/>
      <c r="Z344" s="66"/>
      <c r="AA344" s="374"/>
      <c r="AB344" s="66"/>
      <c r="AC344" s="66"/>
      <c r="AD344" s="374"/>
      <c r="AE344" s="374"/>
      <c r="AF344" s="66"/>
      <c r="AG344" s="68"/>
      <c r="AH344" s="66"/>
      <c r="AI344" s="66"/>
      <c r="AJ344" s="374"/>
      <c r="AK344" s="374"/>
      <c r="AL344" s="66"/>
      <c r="AM344" s="66"/>
      <c r="AN344" s="66"/>
      <c r="AO344" s="66"/>
      <c r="AP344" s="66"/>
      <c r="AQ344" s="66"/>
      <c r="AR344" s="66"/>
      <c r="AS344" s="66"/>
      <c r="AT344" s="66"/>
      <c r="AX344" s="50"/>
    </row>
    <row r="345" spans="1:50" ht="12.75" customHeight="1" x14ac:dyDescent="0.2">
      <c r="A345" s="63"/>
      <c r="B345" s="64"/>
      <c r="C345" s="65"/>
      <c r="D345" s="67"/>
      <c r="E345" s="371"/>
      <c r="F345" s="373"/>
      <c r="G345" s="66"/>
      <c r="H345" s="66"/>
      <c r="I345" s="66"/>
      <c r="J345" s="66"/>
      <c r="K345" s="66"/>
      <c r="L345" s="66"/>
      <c r="M345" s="371"/>
      <c r="N345" s="66"/>
      <c r="O345" s="373"/>
      <c r="P345" s="66"/>
      <c r="Q345" s="66"/>
      <c r="R345" s="373"/>
      <c r="S345" s="373"/>
      <c r="T345" s="66"/>
      <c r="U345" s="66"/>
      <c r="V345" s="66"/>
      <c r="W345" s="66"/>
      <c r="X345" s="66"/>
      <c r="Y345" s="66"/>
      <c r="Z345" s="66"/>
      <c r="AA345" s="374"/>
      <c r="AB345" s="66"/>
      <c r="AC345" s="66"/>
      <c r="AD345" s="374"/>
      <c r="AE345" s="374"/>
      <c r="AF345" s="66"/>
      <c r="AG345" s="68"/>
      <c r="AH345" s="66"/>
      <c r="AI345" s="66"/>
      <c r="AJ345" s="374"/>
      <c r="AK345" s="374"/>
      <c r="AL345" s="66"/>
      <c r="AM345" s="66"/>
      <c r="AN345" s="66"/>
      <c r="AO345" s="66"/>
      <c r="AP345" s="66"/>
      <c r="AQ345" s="66"/>
      <c r="AR345" s="66"/>
      <c r="AS345" s="66"/>
      <c r="AT345" s="66"/>
      <c r="AX345" s="50"/>
    </row>
    <row r="346" spans="1:50" ht="12.75" customHeight="1" x14ac:dyDescent="0.2">
      <c r="A346" s="63"/>
      <c r="B346" s="64"/>
      <c r="C346" s="65"/>
      <c r="D346" s="67"/>
      <c r="E346" s="371"/>
      <c r="F346" s="373"/>
      <c r="G346" s="66"/>
      <c r="H346" s="66"/>
      <c r="I346" s="66"/>
      <c r="J346" s="66"/>
      <c r="K346" s="66"/>
      <c r="L346" s="66"/>
      <c r="M346" s="371"/>
      <c r="N346" s="66"/>
      <c r="O346" s="373"/>
      <c r="P346" s="66"/>
      <c r="Q346" s="66"/>
      <c r="R346" s="373"/>
      <c r="S346" s="373"/>
      <c r="T346" s="66"/>
      <c r="U346" s="66"/>
      <c r="V346" s="66"/>
      <c r="W346" s="66"/>
      <c r="X346" s="66"/>
      <c r="Y346" s="66"/>
      <c r="Z346" s="66"/>
      <c r="AA346" s="374"/>
      <c r="AB346" s="66"/>
      <c r="AC346" s="66"/>
      <c r="AD346" s="374"/>
      <c r="AE346" s="374"/>
      <c r="AF346" s="66"/>
      <c r="AG346" s="68"/>
      <c r="AH346" s="66"/>
      <c r="AI346" s="66"/>
      <c r="AJ346" s="374"/>
      <c r="AK346" s="374"/>
      <c r="AL346" s="66"/>
      <c r="AM346" s="66"/>
      <c r="AN346" s="66"/>
      <c r="AO346" s="66"/>
      <c r="AP346" s="66"/>
      <c r="AQ346" s="66"/>
      <c r="AR346" s="66"/>
      <c r="AS346" s="66"/>
      <c r="AT346" s="66"/>
      <c r="AX346" s="50"/>
    </row>
    <row r="347" spans="1:50" ht="12.75" customHeight="1" x14ac:dyDescent="0.2">
      <c r="A347" s="63"/>
      <c r="B347" s="64"/>
      <c r="C347" s="65"/>
      <c r="D347" s="67"/>
      <c r="E347" s="371"/>
      <c r="F347" s="373"/>
      <c r="G347" s="66"/>
      <c r="H347" s="66"/>
      <c r="I347" s="66"/>
      <c r="J347" s="66"/>
      <c r="K347" s="66"/>
      <c r="L347" s="66"/>
      <c r="M347" s="371"/>
      <c r="N347" s="66"/>
      <c r="O347" s="373"/>
      <c r="P347" s="66"/>
      <c r="Q347" s="66"/>
      <c r="R347" s="373"/>
      <c r="S347" s="373"/>
      <c r="T347" s="66"/>
      <c r="U347" s="66"/>
      <c r="V347" s="66"/>
      <c r="W347" s="66"/>
      <c r="X347" s="66"/>
      <c r="Y347" s="66"/>
      <c r="Z347" s="66"/>
      <c r="AA347" s="374"/>
      <c r="AB347" s="66"/>
      <c r="AC347" s="66"/>
      <c r="AD347" s="374"/>
      <c r="AE347" s="374"/>
      <c r="AF347" s="66"/>
      <c r="AG347" s="68"/>
      <c r="AH347" s="66"/>
      <c r="AI347" s="66"/>
      <c r="AJ347" s="374"/>
      <c r="AK347" s="374"/>
      <c r="AL347" s="66"/>
      <c r="AM347" s="66"/>
      <c r="AN347" s="66"/>
      <c r="AO347" s="66"/>
      <c r="AP347" s="66"/>
      <c r="AQ347" s="66"/>
      <c r="AR347" s="66"/>
      <c r="AS347" s="66"/>
      <c r="AT347" s="66"/>
      <c r="AX347" s="50"/>
    </row>
    <row r="348" spans="1:50" ht="12.75" customHeight="1" x14ac:dyDescent="0.2">
      <c r="A348" s="63"/>
      <c r="B348" s="64"/>
      <c r="C348" s="65"/>
      <c r="D348" s="67"/>
      <c r="E348" s="371"/>
      <c r="F348" s="373"/>
      <c r="G348" s="66"/>
      <c r="H348" s="66"/>
      <c r="I348" s="66"/>
      <c r="J348" s="66"/>
      <c r="K348" s="66"/>
      <c r="L348" s="66"/>
      <c r="M348" s="371"/>
      <c r="N348" s="66"/>
      <c r="O348" s="373"/>
      <c r="P348" s="66"/>
      <c r="Q348" s="66"/>
      <c r="R348" s="373"/>
      <c r="S348" s="373"/>
      <c r="T348" s="66"/>
      <c r="U348" s="66"/>
      <c r="V348" s="66"/>
      <c r="W348" s="66"/>
      <c r="X348" s="66"/>
      <c r="Y348" s="66"/>
      <c r="Z348" s="66"/>
      <c r="AA348" s="374"/>
      <c r="AB348" s="66"/>
      <c r="AC348" s="66"/>
      <c r="AD348" s="374"/>
      <c r="AE348" s="374"/>
      <c r="AF348" s="66"/>
      <c r="AG348" s="68"/>
      <c r="AH348" s="66"/>
      <c r="AI348" s="66"/>
      <c r="AJ348" s="374"/>
      <c r="AK348" s="374"/>
      <c r="AL348" s="66"/>
      <c r="AM348" s="66"/>
      <c r="AN348" s="66"/>
      <c r="AO348" s="66"/>
      <c r="AP348" s="66"/>
      <c r="AQ348" s="66"/>
      <c r="AR348" s="66"/>
      <c r="AS348" s="66"/>
      <c r="AT348" s="66"/>
      <c r="AX348" s="50"/>
    </row>
    <row r="349" spans="1:50" ht="12.75" customHeight="1" x14ac:dyDescent="0.2">
      <c r="A349" s="63"/>
      <c r="B349" s="64"/>
      <c r="C349" s="65"/>
      <c r="D349" s="67"/>
      <c r="E349" s="371"/>
      <c r="F349" s="373"/>
      <c r="G349" s="66"/>
      <c r="H349" s="66"/>
      <c r="I349" s="66"/>
      <c r="J349" s="66"/>
      <c r="K349" s="66"/>
      <c r="L349" s="66"/>
      <c r="M349" s="371"/>
      <c r="N349" s="66"/>
      <c r="O349" s="373"/>
      <c r="P349" s="66"/>
      <c r="Q349" s="66"/>
      <c r="R349" s="373"/>
      <c r="S349" s="373"/>
      <c r="T349" s="66"/>
      <c r="U349" s="66"/>
      <c r="V349" s="66"/>
      <c r="W349" s="66"/>
      <c r="X349" s="66"/>
      <c r="Y349" s="66"/>
      <c r="Z349" s="66"/>
      <c r="AA349" s="374"/>
      <c r="AB349" s="66"/>
      <c r="AC349" s="66"/>
      <c r="AD349" s="374"/>
      <c r="AE349" s="374"/>
      <c r="AF349" s="66"/>
      <c r="AG349" s="68"/>
      <c r="AH349" s="66"/>
      <c r="AI349" s="66"/>
      <c r="AJ349" s="374"/>
      <c r="AK349" s="374"/>
      <c r="AL349" s="66"/>
      <c r="AM349" s="66"/>
      <c r="AN349" s="66"/>
      <c r="AO349" s="66"/>
      <c r="AP349" s="66"/>
      <c r="AQ349" s="66"/>
      <c r="AR349" s="66"/>
      <c r="AS349" s="66"/>
      <c r="AT349" s="66"/>
      <c r="AX349" s="50"/>
    </row>
    <row r="350" spans="1:50" ht="12.75" customHeight="1" x14ac:dyDescent="0.2">
      <c r="A350" s="63"/>
      <c r="B350" s="64"/>
      <c r="C350" s="65"/>
      <c r="D350" s="67"/>
      <c r="E350" s="371"/>
      <c r="F350" s="373"/>
      <c r="G350" s="66"/>
      <c r="H350" s="66"/>
      <c r="I350" s="66"/>
      <c r="J350" s="66"/>
      <c r="K350" s="66"/>
      <c r="L350" s="66"/>
      <c r="M350" s="371"/>
      <c r="N350" s="66"/>
      <c r="O350" s="373"/>
      <c r="P350" s="66"/>
      <c r="Q350" s="66"/>
      <c r="R350" s="373"/>
      <c r="S350" s="373"/>
      <c r="T350" s="66"/>
      <c r="U350" s="66"/>
      <c r="V350" s="66"/>
      <c r="W350" s="66"/>
      <c r="X350" s="66"/>
      <c r="Y350" s="66"/>
      <c r="Z350" s="66"/>
      <c r="AA350" s="374"/>
      <c r="AB350" s="66"/>
      <c r="AC350" s="66"/>
      <c r="AD350" s="374"/>
      <c r="AE350" s="374"/>
      <c r="AF350" s="66"/>
      <c r="AG350" s="68"/>
      <c r="AH350" s="66"/>
      <c r="AI350" s="66"/>
      <c r="AJ350" s="374"/>
      <c r="AK350" s="374"/>
      <c r="AL350" s="66"/>
      <c r="AM350" s="66"/>
      <c r="AN350" s="66"/>
      <c r="AO350" s="66"/>
      <c r="AP350" s="66"/>
      <c r="AQ350" s="66"/>
      <c r="AR350" s="66"/>
      <c r="AS350" s="66"/>
      <c r="AT350" s="66"/>
      <c r="AX350" s="50"/>
    </row>
    <row r="351" spans="1:50" ht="12.75" customHeight="1" x14ac:dyDescent="0.2">
      <c r="A351" s="63"/>
      <c r="B351" s="64"/>
      <c r="C351" s="65"/>
      <c r="D351" s="67"/>
      <c r="E351" s="371"/>
      <c r="F351" s="373"/>
      <c r="G351" s="66"/>
      <c r="H351" s="66"/>
      <c r="I351" s="66"/>
      <c r="J351" s="66"/>
      <c r="K351" s="66"/>
      <c r="L351" s="66"/>
      <c r="M351" s="371"/>
      <c r="N351" s="66"/>
      <c r="O351" s="373"/>
      <c r="P351" s="66"/>
      <c r="Q351" s="66"/>
      <c r="R351" s="373"/>
      <c r="S351" s="373"/>
      <c r="T351" s="66"/>
      <c r="U351" s="66"/>
      <c r="V351" s="66"/>
      <c r="W351" s="66"/>
      <c r="X351" s="66"/>
      <c r="Y351" s="66"/>
      <c r="Z351" s="66"/>
      <c r="AA351" s="374"/>
      <c r="AB351" s="66"/>
      <c r="AC351" s="66"/>
      <c r="AD351" s="374"/>
      <c r="AE351" s="374"/>
      <c r="AF351" s="66"/>
      <c r="AG351" s="68"/>
      <c r="AH351" s="66"/>
      <c r="AI351" s="66"/>
      <c r="AJ351" s="374"/>
      <c r="AK351" s="374"/>
      <c r="AL351" s="66"/>
      <c r="AM351" s="66"/>
      <c r="AN351" s="66"/>
      <c r="AO351" s="66"/>
      <c r="AP351" s="66"/>
      <c r="AQ351" s="66"/>
      <c r="AR351" s="66"/>
      <c r="AS351" s="66"/>
      <c r="AT351" s="66"/>
      <c r="AX351" s="50"/>
    </row>
    <row r="352" spans="1:50" ht="12.75" customHeight="1" x14ac:dyDescent="0.2">
      <c r="A352" s="63"/>
      <c r="B352" s="64"/>
      <c r="C352" s="65"/>
      <c r="D352" s="67"/>
      <c r="E352" s="371"/>
      <c r="F352" s="373"/>
      <c r="G352" s="66"/>
      <c r="H352" s="66"/>
      <c r="I352" s="66"/>
      <c r="J352" s="66"/>
      <c r="K352" s="66"/>
      <c r="L352" s="66"/>
      <c r="M352" s="371"/>
      <c r="N352" s="66"/>
      <c r="O352" s="373"/>
      <c r="P352" s="66"/>
      <c r="Q352" s="66"/>
      <c r="R352" s="373"/>
      <c r="S352" s="373"/>
      <c r="T352" s="66"/>
      <c r="U352" s="66"/>
      <c r="V352" s="66"/>
      <c r="W352" s="66"/>
      <c r="X352" s="66"/>
      <c r="Y352" s="66"/>
      <c r="Z352" s="66"/>
      <c r="AA352" s="374"/>
      <c r="AB352" s="66"/>
      <c r="AC352" s="66"/>
      <c r="AD352" s="374"/>
      <c r="AE352" s="374"/>
      <c r="AF352" s="66"/>
      <c r="AG352" s="68"/>
      <c r="AH352" s="66"/>
      <c r="AI352" s="66"/>
      <c r="AJ352" s="374"/>
      <c r="AK352" s="374"/>
      <c r="AL352" s="66"/>
      <c r="AM352" s="66"/>
      <c r="AN352" s="66"/>
      <c r="AO352" s="66"/>
      <c r="AP352" s="66"/>
      <c r="AQ352" s="66"/>
      <c r="AR352" s="66"/>
      <c r="AS352" s="66"/>
      <c r="AT352" s="66"/>
      <c r="AX352" s="50"/>
    </row>
    <row r="353" spans="1:50" ht="12.75" customHeight="1" x14ac:dyDescent="0.2">
      <c r="A353" s="63"/>
      <c r="B353" s="64"/>
      <c r="C353" s="65"/>
      <c r="D353" s="67"/>
      <c r="E353" s="371"/>
      <c r="F353" s="373"/>
      <c r="G353" s="66"/>
      <c r="H353" s="66"/>
      <c r="I353" s="66"/>
      <c r="J353" s="66"/>
      <c r="K353" s="66"/>
      <c r="L353" s="66"/>
      <c r="M353" s="371"/>
      <c r="N353" s="66"/>
      <c r="O353" s="373"/>
      <c r="P353" s="66"/>
      <c r="Q353" s="66"/>
      <c r="R353" s="373"/>
      <c r="S353" s="373"/>
      <c r="T353" s="66"/>
      <c r="U353" s="66"/>
      <c r="V353" s="66"/>
      <c r="W353" s="66"/>
      <c r="X353" s="66"/>
      <c r="Y353" s="66"/>
      <c r="Z353" s="66"/>
      <c r="AA353" s="374"/>
      <c r="AB353" s="66"/>
      <c r="AC353" s="66"/>
      <c r="AD353" s="374"/>
      <c r="AE353" s="374"/>
      <c r="AF353" s="66"/>
      <c r="AG353" s="68"/>
      <c r="AH353" s="66"/>
      <c r="AI353" s="66"/>
      <c r="AJ353" s="374"/>
      <c r="AK353" s="374"/>
      <c r="AL353" s="66"/>
      <c r="AM353" s="66"/>
      <c r="AN353" s="66"/>
      <c r="AO353" s="66"/>
      <c r="AP353" s="66"/>
      <c r="AQ353" s="66"/>
      <c r="AR353" s="66"/>
      <c r="AS353" s="66"/>
      <c r="AT353" s="66"/>
      <c r="AX353" s="50"/>
    </row>
    <row r="354" spans="1:50" ht="12.75" customHeight="1" x14ac:dyDescent="0.2">
      <c r="A354" s="63"/>
      <c r="B354" s="64"/>
      <c r="C354" s="65"/>
      <c r="D354" s="67"/>
      <c r="E354" s="371"/>
      <c r="F354" s="373"/>
      <c r="G354" s="66"/>
      <c r="H354" s="66"/>
      <c r="I354" s="66"/>
      <c r="J354" s="66"/>
      <c r="K354" s="66"/>
      <c r="L354" s="66"/>
      <c r="M354" s="371"/>
      <c r="N354" s="66"/>
      <c r="O354" s="373"/>
      <c r="P354" s="66"/>
      <c r="Q354" s="66"/>
      <c r="R354" s="373"/>
      <c r="S354" s="373"/>
      <c r="T354" s="66"/>
      <c r="U354" s="66"/>
      <c r="V354" s="66"/>
      <c r="W354" s="66"/>
      <c r="X354" s="66"/>
      <c r="Y354" s="66"/>
      <c r="Z354" s="66"/>
      <c r="AA354" s="374"/>
      <c r="AB354" s="66"/>
      <c r="AC354" s="66"/>
      <c r="AD354" s="374"/>
      <c r="AE354" s="374"/>
      <c r="AF354" s="66"/>
      <c r="AG354" s="68"/>
      <c r="AH354" s="66"/>
      <c r="AI354" s="66"/>
      <c r="AJ354" s="374"/>
      <c r="AK354" s="374"/>
      <c r="AL354" s="66"/>
      <c r="AM354" s="66"/>
      <c r="AN354" s="66"/>
      <c r="AO354" s="66"/>
      <c r="AP354" s="66"/>
      <c r="AQ354" s="66"/>
      <c r="AR354" s="66"/>
      <c r="AS354" s="66"/>
      <c r="AT354" s="66"/>
      <c r="AX354" s="50"/>
    </row>
    <row r="355" spans="1:50" ht="12.75" customHeight="1" x14ac:dyDescent="0.2">
      <c r="A355" s="63"/>
      <c r="B355" s="64"/>
      <c r="C355" s="65"/>
      <c r="D355" s="67"/>
      <c r="E355" s="371"/>
      <c r="F355" s="373"/>
      <c r="G355" s="66"/>
      <c r="H355" s="66"/>
      <c r="I355" s="66"/>
      <c r="J355" s="66"/>
      <c r="K355" s="66"/>
      <c r="L355" s="66"/>
      <c r="M355" s="371"/>
      <c r="N355" s="66"/>
      <c r="O355" s="373"/>
      <c r="P355" s="66"/>
      <c r="Q355" s="66"/>
      <c r="R355" s="373"/>
      <c r="S355" s="373"/>
      <c r="T355" s="66"/>
      <c r="U355" s="66"/>
      <c r="V355" s="66"/>
      <c r="W355" s="66"/>
      <c r="X355" s="66"/>
      <c r="Y355" s="66"/>
      <c r="Z355" s="66"/>
      <c r="AA355" s="374"/>
      <c r="AB355" s="66"/>
      <c r="AC355" s="66"/>
      <c r="AD355" s="374"/>
      <c r="AE355" s="374"/>
      <c r="AF355" s="66"/>
      <c r="AG355" s="68"/>
      <c r="AH355" s="66"/>
      <c r="AI355" s="66"/>
      <c r="AJ355" s="374"/>
      <c r="AK355" s="374"/>
      <c r="AL355" s="66"/>
      <c r="AM355" s="66"/>
      <c r="AN355" s="66"/>
      <c r="AO355" s="66"/>
      <c r="AP355" s="66"/>
      <c r="AQ355" s="66"/>
      <c r="AR355" s="66"/>
      <c r="AS355" s="66"/>
      <c r="AT355" s="66"/>
      <c r="AX355" s="50"/>
    </row>
    <row r="356" spans="1:50" ht="12.75" customHeight="1" x14ac:dyDescent="0.2">
      <c r="A356" s="63"/>
      <c r="B356" s="64"/>
      <c r="C356" s="65"/>
      <c r="D356" s="67"/>
      <c r="E356" s="371"/>
      <c r="F356" s="373"/>
      <c r="G356" s="66"/>
      <c r="H356" s="66"/>
      <c r="I356" s="66"/>
      <c r="J356" s="66"/>
      <c r="K356" s="66"/>
      <c r="L356" s="66"/>
      <c r="M356" s="371"/>
      <c r="N356" s="66"/>
      <c r="O356" s="373"/>
      <c r="P356" s="66"/>
      <c r="Q356" s="66"/>
      <c r="R356" s="373"/>
      <c r="S356" s="373"/>
      <c r="T356" s="66"/>
      <c r="U356" s="66"/>
      <c r="V356" s="66"/>
      <c r="W356" s="66"/>
      <c r="X356" s="66"/>
      <c r="Y356" s="66"/>
      <c r="Z356" s="66"/>
      <c r="AA356" s="374"/>
      <c r="AB356" s="66"/>
      <c r="AC356" s="66"/>
      <c r="AD356" s="374"/>
      <c r="AE356" s="374"/>
      <c r="AF356" s="66"/>
      <c r="AG356" s="68"/>
      <c r="AH356" s="66"/>
      <c r="AI356" s="66"/>
      <c r="AJ356" s="374"/>
      <c r="AK356" s="374"/>
      <c r="AL356" s="66"/>
      <c r="AM356" s="66"/>
      <c r="AN356" s="66"/>
      <c r="AO356" s="66"/>
      <c r="AP356" s="66"/>
      <c r="AQ356" s="66"/>
      <c r="AR356" s="66"/>
      <c r="AS356" s="66"/>
      <c r="AT356" s="66"/>
      <c r="AX356" s="50"/>
    </row>
    <row r="357" spans="1:50" ht="12.75" customHeight="1" x14ac:dyDescent="0.2">
      <c r="A357" s="63"/>
      <c r="B357" s="64"/>
      <c r="C357" s="65"/>
      <c r="D357" s="67"/>
      <c r="E357" s="371"/>
      <c r="F357" s="373"/>
      <c r="G357" s="66"/>
      <c r="H357" s="66"/>
      <c r="I357" s="66"/>
      <c r="J357" s="66"/>
      <c r="K357" s="66"/>
      <c r="L357" s="66"/>
      <c r="M357" s="371"/>
      <c r="N357" s="66"/>
      <c r="O357" s="373"/>
      <c r="P357" s="66"/>
      <c r="Q357" s="66"/>
      <c r="R357" s="373"/>
      <c r="S357" s="373"/>
      <c r="T357" s="66"/>
      <c r="U357" s="66"/>
      <c r="V357" s="66"/>
      <c r="W357" s="66"/>
      <c r="X357" s="66"/>
      <c r="Y357" s="66"/>
      <c r="Z357" s="66"/>
      <c r="AA357" s="374"/>
      <c r="AB357" s="66"/>
      <c r="AC357" s="66"/>
      <c r="AD357" s="374"/>
      <c r="AE357" s="374"/>
      <c r="AF357" s="66"/>
      <c r="AG357" s="68"/>
      <c r="AH357" s="66"/>
      <c r="AI357" s="66"/>
      <c r="AJ357" s="374"/>
      <c r="AK357" s="374"/>
      <c r="AL357" s="66"/>
      <c r="AM357" s="66"/>
      <c r="AN357" s="66"/>
      <c r="AO357" s="66"/>
      <c r="AP357" s="66"/>
      <c r="AQ357" s="66"/>
      <c r="AR357" s="66"/>
      <c r="AS357" s="66"/>
      <c r="AT357" s="66"/>
      <c r="AX357" s="50"/>
    </row>
    <row r="358" spans="1:50" ht="12.75" customHeight="1" x14ac:dyDescent="0.2">
      <c r="A358" s="63"/>
      <c r="B358" s="64"/>
      <c r="C358" s="65"/>
      <c r="D358" s="67"/>
      <c r="E358" s="371"/>
      <c r="F358" s="373"/>
      <c r="G358" s="66"/>
      <c r="H358" s="66"/>
      <c r="I358" s="66"/>
      <c r="J358" s="66"/>
      <c r="K358" s="66"/>
      <c r="L358" s="66"/>
      <c r="M358" s="371"/>
      <c r="N358" s="66"/>
      <c r="O358" s="373"/>
      <c r="P358" s="66"/>
      <c r="Q358" s="66"/>
      <c r="R358" s="373"/>
      <c r="S358" s="373"/>
      <c r="T358" s="66"/>
      <c r="U358" s="66"/>
      <c r="V358" s="66"/>
      <c r="W358" s="66"/>
      <c r="X358" s="66"/>
      <c r="Y358" s="66"/>
      <c r="Z358" s="66"/>
      <c r="AA358" s="374"/>
      <c r="AB358" s="66"/>
      <c r="AC358" s="66"/>
      <c r="AD358" s="374"/>
      <c r="AE358" s="374"/>
      <c r="AF358" s="66"/>
      <c r="AG358" s="68"/>
      <c r="AH358" s="66"/>
      <c r="AI358" s="66"/>
      <c r="AJ358" s="374"/>
      <c r="AK358" s="374"/>
      <c r="AL358" s="66"/>
      <c r="AM358" s="66"/>
      <c r="AN358" s="66"/>
      <c r="AO358" s="66"/>
      <c r="AP358" s="66"/>
      <c r="AQ358" s="66"/>
      <c r="AR358" s="66"/>
      <c r="AS358" s="66"/>
      <c r="AT358" s="66"/>
      <c r="AX358" s="50"/>
    </row>
    <row r="359" spans="1:50" ht="12.75" customHeight="1" x14ac:dyDescent="0.2">
      <c r="A359" s="63"/>
      <c r="B359" s="64"/>
      <c r="C359" s="65"/>
      <c r="D359" s="67"/>
      <c r="E359" s="371"/>
      <c r="F359" s="373"/>
      <c r="G359" s="66"/>
      <c r="H359" s="66"/>
      <c r="I359" s="66"/>
      <c r="J359" s="66"/>
      <c r="K359" s="66"/>
      <c r="L359" s="66"/>
      <c r="M359" s="371"/>
      <c r="N359" s="66"/>
      <c r="O359" s="373"/>
      <c r="P359" s="66"/>
      <c r="Q359" s="66"/>
      <c r="R359" s="373"/>
      <c r="S359" s="373"/>
      <c r="T359" s="66"/>
      <c r="U359" s="66"/>
      <c r="V359" s="66"/>
      <c r="W359" s="66"/>
      <c r="X359" s="66"/>
      <c r="Y359" s="66"/>
      <c r="Z359" s="66"/>
      <c r="AA359" s="374"/>
      <c r="AB359" s="66"/>
      <c r="AC359" s="66"/>
      <c r="AD359" s="374"/>
      <c r="AE359" s="374"/>
      <c r="AF359" s="66"/>
      <c r="AG359" s="68"/>
      <c r="AH359" s="66"/>
      <c r="AI359" s="66"/>
      <c r="AJ359" s="374"/>
      <c r="AK359" s="374"/>
      <c r="AL359" s="66"/>
      <c r="AM359" s="66"/>
      <c r="AN359" s="66"/>
      <c r="AO359" s="66"/>
      <c r="AP359" s="66"/>
      <c r="AQ359" s="66"/>
      <c r="AR359" s="66"/>
      <c r="AS359" s="66"/>
      <c r="AT359" s="66"/>
      <c r="AX359" s="50"/>
    </row>
    <row r="360" spans="1:50" ht="12.75" customHeight="1" x14ac:dyDescent="0.2">
      <c r="A360" s="63"/>
      <c r="B360" s="64"/>
      <c r="C360" s="65"/>
      <c r="D360" s="67"/>
      <c r="E360" s="371"/>
      <c r="F360" s="373"/>
      <c r="G360" s="66"/>
      <c r="H360" s="66"/>
      <c r="I360" s="66"/>
      <c r="J360" s="66"/>
      <c r="K360" s="66"/>
      <c r="L360" s="66"/>
      <c r="M360" s="371"/>
      <c r="N360" s="66"/>
      <c r="O360" s="373"/>
      <c r="P360" s="66"/>
      <c r="Q360" s="66"/>
      <c r="R360" s="373"/>
      <c r="S360" s="373"/>
      <c r="T360" s="66"/>
      <c r="U360" s="66"/>
      <c r="V360" s="66"/>
      <c r="W360" s="66"/>
      <c r="X360" s="66"/>
      <c r="Y360" s="66"/>
      <c r="Z360" s="66"/>
      <c r="AA360" s="374"/>
      <c r="AB360" s="66"/>
      <c r="AC360" s="66"/>
      <c r="AD360" s="374"/>
      <c r="AE360" s="374"/>
      <c r="AF360" s="66"/>
      <c r="AG360" s="68"/>
      <c r="AH360" s="66"/>
      <c r="AI360" s="66"/>
      <c r="AJ360" s="374"/>
      <c r="AK360" s="374"/>
      <c r="AL360" s="66"/>
      <c r="AM360" s="66"/>
      <c r="AN360" s="66"/>
      <c r="AO360" s="66"/>
      <c r="AP360" s="66"/>
      <c r="AQ360" s="66"/>
      <c r="AR360" s="66"/>
      <c r="AS360" s="66"/>
      <c r="AT360" s="66"/>
      <c r="AX360" s="50"/>
    </row>
    <row r="361" spans="1:50" ht="12.75" customHeight="1" x14ac:dyDescent="0.2">
      <c r="A361" s="63"/>
      <c r="B361" s="64"/>
      <c r="C361" s="65"/>
      <c r="D361" s="67"/>
      <c r="E361" s="371"/>
      <c r="F361" s="373"/>
      <c r="G361" s="66"/>
      <c r="H361" s="66"/>
      <c r="I361" s="66"/>
      <c r="J361" s="66"/>
      <c r="K361" s="66"/>
      <c r="L361" s="66"/>
      <c r="M361" s="371"/>
      <c r="N361" s="66"/>
      <c r="O361" s="373"/>
      <c r="P361" s="66"/>
      <c r="Q361" s="66"/>
      <c r="R361" s="373"/>
      <c r="S361" s="373"/>
      <c r="T361" s="66"/>
      <c r="U361" s="66"/>
      <c r="V361" s="66"/>
      <c r="W361" s="66"/>
      <c r="X361" s="66"/>
      <c r="Y361" s="66"/>
      <c r="Z361" s="66"/>
      <c r="AA361" s="374"/>
      <c r="AB361" s="66"/>
      <c r="AC361" s="66"/>
      <c r="AD361" s="374"/>
      <c r="AE361" s="374"/>
      <c r="AF361" s="66"/>
      <c r="AG361" s="68"/>
      <c r="AH361" s="66"/>
      <c r="AI361" s="66"/>
      <c r="AJ361" s="374"/>
      <c r="AK361" s="374"/>
      <c r="AL361" s="66"/>
      <c r="AM361" s="66"/>
      <c r="AN361" s="66"/>
      <c r="AO361" s="66"/>
      <c r="AP361" s="66"/>
      <c r="AQ361" s="66"/>
      <c r="AR361" s="66"/>
      <c r="AS361" s="66"/>
      <c r="AT361" s="66"/>
      <c r="AX361" s="50"/>
    </row>
    <row r="362" spans="1:50" ht="12.75" customHeight="1" x14ac:dyDescent="0.2">
      <c r="A362" s="63"/>
      <c r="B362" s="64"/>
      <c r="C362" s="65"/>
      <c r="D362" s="67"/>
      <c r="E362" s="371"/>
      <c r="F362" s="373"/>
      <c r="G362" s="66"/>
      <c r="H362" s="66"/>
      <c r="I362" s="66"/>
      <c r="J362" s="66"/>
      <c r="K362" s="66"/>
      <c r="L362" s="66"/>
      <c r="M362" s="371"/>
      <c r="N362" s="66"/>
      <c r="O362" s="373"/>
      <c r="P362" s="66"/>
      <c r="Q362" s="66"/>
      <c r="R362" s="373"/>
      <c r="S362" s="373"/>
      <c r="T362" s="66"/>
      <c r="U362" s="66"/>
      <c r="V362" s="66"/>
      <c r="W362" s="66"/>
      <c r="X362" s="66"/>
      <c r="Y362" s="66"/>
      <c r="Z362" s="66"/>
      <c r="AA362" s="374"/>
      <c r="AB362" s="66"/>
      <c r="AC362" s="66"/>
      <c r="AD362" s="374"/>
      <c r="AE362" s="374"/>
      <c r="AF362" s="66"/>
      <c r="AG362" s="68"/>
      <c r="AH362" s="66"/>
      <c r="AI362" s="66"/>
      <c r="AJ362" s="374"/>
      <c r="AK362" s="374"/>
      <c r="AL362" s="66"/>
      <c r="AM362" s="66"/>
      <c r="AN362" s="66"/>
      <c r="AO362" s="66"/>
      <c r="AP362" s="66"/>
      <c r="AQ362" s="66"/>
      <c r="AR362" s="66"/>
      <c r="AS362" s="66"/>
      <c r="AT362" s="66"/>
      <c r="AX362" s="50"/>
    </row>
    <row r="363" spans="1:50" ht="12.75" customHeight="1" x14ac:dyDescent="0.2">
      <c r="A363" s="63"/>
      <c r="B363" s="64"/>
      <c r="C363" s="65"/>
      <c r="D363" s="67"/>
      <c r="E363" s="371"/>
      <c r="F363" s="373"/>
      <c r="G363" s="66"/>
      <c r="H363" s="66"/>
      <c r="I363" s="66"/>
      <c r="J363" s="66"/>
      <c r="K363" s="66"/>
      <c r="L363" s="66"/>
      <c r="M363" s="371"/>
      <c r="N363" s="66"/>
      <c r="O363" s="373"/>
      <c r="P363" s="66"/>
      <c r="Q363" s="66"/>
      <c r="R363" s="373"/>
      <c r="S363" s="373"/>
      <c r="T363" s="66"/>
      <c r="U363" s="66"/>
      <c r="V363" s="66"/>
      <c r="W363" s="66"/>
      <c r="X363" s="66"/>
      <c r="Y363" s="66"/>
      <c r="Z363" s="66"/>
      <c r="AA363" s="374"/>
      <c r="AB363" s="66"/>
      <c r="AC363" s="66"/>
      <c r="AD363" s="374"/>
      <c r="AE363" s="374"/>
      <c r="AF363" s="66"/>
      <c r="AG363" s="68"/>
      <c r="AH363" s="66"/>
      <c r="AI363" s="66"/>
      <c r="AJ363" s="374"/>
      <c r="AK363" s="374"/>
      <c r="AL363" s="66"/>
      <c r="AM363" s="66"/>
      <c r="AN363" s="66"/>
      <c r="AO363" s="66"/>
      <c r="AP363" s="66"/>
      <c r="AQ363" s="66"/>
      <c r="AR363" s="66"/>
      <c r="AS363" s="66"/>
      <c r="AT363" s="66"/>
      <c r="AX363" s="50"/>
    </row>
    <row r="364" spans="1:50" ht="12.75" customHeight="1" x14ac:dyDescent="0.2">
      <c r="A364" s="63"/>
      <c r="B364" s="64"/>
      <c r="C364" s="65"/>
      <c r="D364" s="67"/>
      <c r="E364" s="371"/>
      <c r="F364" s="373"/>
      <c r="G364" s="66"/>
      <c r="H364" s="66"/>
      <c r="I364" s="66"/>
      <c r="J364" s="66"/>
      <c r="K364" s="66"/>
      <c r="L364" s="66"/>
      <c r="M364" s="371"/>
      <c r="N364" s="66"/>
      <c r="O364" s="373"/>
      <c r="P364" s="66"/>
      <c r="Q364" s="66"/>
      <c r="R364" s="373"/>
      <c r="S364" s="373"/>
      <c r="T364" s="66"/>
      <c r="U364" s="66"/>
      <c r="V364" s="66"/>
      <c r="W364" s="66"/>
      <c r="X364" s="66"/>
      <c r="Y364" s="66"/>
      <c r="Z364" s="66"/>
      <c r="AA364" s="374"/>
      <c r="AB364" s="66"/>
      <c r="AC364" s="66"/>
      <c r="AD364" s="374"/>
      <c r="AE364" s="374"/>
      <c r="AF364" s="66"/>
      <c r="AG364" s="68"/>
      <c r="AH364" s="66"/>
      <c r="AI364" s="66"/>
      <c r="AJ364" s="374"/>
      <c r="AK364" s="374"/>
      <c r="AL364" s="66"/>
      <c r="AM364" s="66"/>
      <c r="AN364" s="66"/>
      <c r="AO364" s="66"/>
      <c r="AP364" s="66"/>
      <c r="AQ364" s="66"/>
      <c r="AR364" s="66"/>
      <c r="AS364" s="66"/>
      <c r="AT364" s="66"/>
      <c r="AX364" s="50"/>
    </row>
    <row r="365" spans="1:50" ht="12.75" customHeight="1" x14ac:dyDescent="0.2">
      <c r="A365" s="63"/>
      <c r="B365" s="64"/>
      <c r="C365" s="65"/>
      <c r="D365" s="67"/>
      <c r="E365" s="371"/>
      <c r="F365" s="373"/>
      <c r="G365" s="66"/>
      <c r="H365" s="66"/>
      <c r="I365" s="66"/>
      <c r="J365" s="66"/>
      <c r="K365" s="66"/>
      <c r="L365" s="66"/>
      <c r="M365" s="371"/>
      <c r="N365" s="66"/>
      <c r="O365" s="373"/>
      <c r="P365" s="66"/>
      <c r="Q365" s="66"/>
      <c r="R365" s="373"/>
      <c r="S365" s="373"/>
      <c r="T365" s="66"/>
      <c r="U365" s="66"/>
      <c r="V365" s="66"/>
      <c r="W365" s="66"/>
      <c r="X365" s="66"/>
      <c r="Y365" s="66"/>
      <c r="Z365" s="66"/>
      <c r="AA365" s="374"/>
      <c r="AB365" s="66"/>
      <c r="AC365" s="66"/>
      <c r="AD365" s="374"/>
      <c r="AE365" s="374"/>
      <c r="AF365" s="66"/>
      <c r="AG365" s="68"/>
      <c r="AH365" s="66"/>
      <c r="AI365" s="66"/>
      <c r="AJ365" s="374"/>
      <c r="AK365" s="374"/>
      <c r="AL365" s="66"/>
      <c r="AM365" s="66"/>
      <c r="AN365" s="66"/>
      <c r="AO365" s="66"/>
      <c r="AP365" s="66"/>
      <c r="AQ365" s="66"/>
      <c r="AR365" s="66"/>
      <c r="AS365" s="66"/>
      <c r="AT365" s="66"/>
      <c r="AX365" s="50"/>
    </row>
    <row r="366" spans="1:50" ht="12.75" customHeight="1" x14ac:dyDescent="0.2">
      <c r="A366" s="63"/>
      <c r="B366" s="64"/>
      <c r="C366" s="65"/>
      <c r="D366" s="67"/>
      <c r="E366" s="371"/>
      <c r="F366" s="373"/>
      <c r="G366" s="66"/>
      <c r="H366" s="66"/>
      <c r="I366" s="66"/>
      <c r="J366" s="66"/>
      <c r="K366" s="66"/>
      <c r="L366" s="66"/>
      <c r="M366" s="371"/>
      <c r="N366" s="66"/>
      <c r="O366" s="373"/>
      <c r="P366" s="66"/>
      <c r="Q366" s="66"/>
      <c r="R366" s="373"/>
      <c r="S366" s="373"/>
      <c r="T366" s="66"/>
      <c r="U366" s="66"/>
      <c r="V366" s="66"/>
      <c r="W366" s="66"/>
      <c r="X366" s="66"/>
      <c r="Y366" s="66"/>
      <c r="Z366" s="66"/>
      <c r="AA366" s="374"/>
      <c r="AB366" s="66"/>
      <c r="AC366" s="66"/>
      <c r="AD366" s="374"/>
      <c r="AE366" s="374"/>
      <c r="AF366" s="66"/>
      <c r="AG366" s="68"/>
      <c r="AH366" s="66"/>
      <c r="AI366" s="66"/>
      <c r="AJ366" s="374"/>
      <c r="AK366" s="374"/>
      <c r="AL366" s="66"/>
      <c r="AM366" s="66"/>
      <c r="AN366" s="66"/>
      <c r="AO366" s="66"/>
      <c r="AP366" s="66"/>
      <c r="AQ366" s="66"/>
      <c r="AR366" s="66"/>
      <c r="AS366" s="66"/>
      <c r="AT366" s="66"/>
      <c r="AX366" s="50"/>
    </row>
    <row r="367" spans="1:50" ht="12.75" customHeight="1" x14ac:dyDescent="0.2">
      <c r="A367" s="63"/>
      <c r="B367" s="64"/>
      <c r="C367" s="65"/>
      <c r="D367" s="67"/>
      <c r="E367" s="371"/>
      <c r="F367" s="373"/>
      <c r="G367" s="66"/>
      <c r="H367" s="66"/>
      <c r="I367" s="66"/>
      <c r="J367" s="66"/>
      <c r="K367" s="66"/>
      <c r="L367" s="66"/>
      <c r="M367" s="371"/>
      <c r="N367" s="66"/>
      <c r="O367" s="373"/>
      <c r="P367" s="66"/>
      <c r="Q367" s="66"/>
      <c r="R367" s="373"/>
      <c r="S367" s="373"/>
      <c r="T367" s="66"/>
      <c r="U367" s="66"/>
      <c r="V367" s="66"/>
      <c r="W367" s="66"/>
      <c r="X367" s="66"/>
      <c r="Y367" s="66"/>
      <c r="Z367" s="66"/>
      <c r="AA367" s="374"/>
      <c r="AB367" s="66"/>
      <c r="AC367" s="66"/>
      <c r="AD367" s="374"/>
      <c r="AE367" s="374"/>
      <c r="AF367" s="66"/>
      <c r="AG367" s="68"/>
      <c r="AH367" s="66"/>
      <c r="AI367" s="66"/>
      <c r="AJ367" s="374"/>
      <c r="AK367" s="374"/>
      <c r="AL367" s="66"/>
      <c r="AM367" s="66"/>
      <c r="AN367" s="66"/>
      <c r="AO367" s="66"/>
      <c r="AP367" s="66"/>
      <c r="AQ367" s="66"/>
      <c r="AR367" s="66"/>
      <c r="AS367" s="66"/>
      <c r="AT367" s="66"/>
      <c r="AX367" s="50"/>
    </row>
    <row r="368" spans="1:50" ht="12.75" customHeight="1" x14ac:dyDescent="0.2">
      <c r="A368" s="63"/>
      <c r="B368" s="64"/>
      <c r="C368" s="65"/>
      <c r="D368" s="67"/>
      <c r="E368" s="371"/>
      <c r="F368" s="373"/>
      <c r="G368" s="66"/>
      <c r="H368" s="66"/>
      <c r="I368" s="66"/>
      <c r="J368" s="66"/>
      <c r="K368" s="66"/>
      <c r="L368" s="66"/>
      <c r="M368" s="371"/>
      <c r="N368" s="66"/>
      <c r="O368" s="373"/>
      <c r="P368" s="66"/>
      <c r="Q368" s="66"/>
      <c r="R368" s="373"/>
      <c r="S368" s="373"/>
      <c r="T368" s="66"/>
      <c r="U368" s="66"/>
      <c r="V368" s="66"/>
      <c r="W368" s="66"/>
      <c r="X368" s="66"/>
      <c r="Y368" s="66"/>
      <c r="Z368" s="66"/>
      <c r="AA368" s="374"/>
      <c r="AB368" s="66"/>
      <c r="AC368" s="66"/>
      <c r="AD368" s="374"/>
      <c r="AE368" s="374"/>
      <c r="AF368" s="66"/>
      <c r="AG368" s="68"/>
      <c r="AH368" s="66"/>
      <c r="AI368" s="66"/>
      <c r="AJ368" s="374"/>
      <c r="AK368" s="374"/>
      <c r="AL368" s="66"/>
      <c r="AM368" s="66"/>
      <c r="AN368" s="66"/>
      <c r="AO368" s="66"/>
      <c r="AP368" s="66"/>
      <c r="AQ368" s="66"/>
      <c r="AR368" s="66"/>
      <c r="AS368" s="66"/>
      <c r="AT368" s="66"/>
      <c r="AX368" s="50"/>
    </row>
    <row r="369" spans="1:50" ht="12.75" customHeight="1" x14ac:dyDescent="0.2">
      <c r="A369" s="63"/>
      <c r="B369" s="64"/>
      <c r="C369" s="65"/>
      <c r="D369" s="67"/>
      <c r="E369" s="371"/>
      <c r="F369" s="373"/>
      <c r="G369" s="66"/>
      <c r="H369" s="66"/>
      <c r="I369" s="66"/>
      <c r="J369" s="66"/>
      <c r="K369" s="66"/>
      <c r="L369" s="66"/>
      <c r="M369" s="371"/>
      <c r="N369" s="66"/>
      <c r="O369" s="373"/>
      <c r="P369" s="66"/>
      <c r="Q369" s="66"/>
      <c r="R369" s="373"/>
      <c r="S369" s="373"/>
      <c r="T369" s="66"/>
      <c r="U369" s="66"/>
      <c r="V369" s="66"/>
      <c r="W369" s="66"/>
      <c r="X369" s="66"/>
      <c r="Y369" s="66"/>
      <c r="Z369" s="66"/>
      <c r="AA369" s="374"/>
      <c r="AB369" s="66"/>
      <c r="AC369" s="66"/>
      <c r="AD369" s="374"/>
      <c r="AE369" s="374"/>
      <c r="AF369" s="66"/>
      <c r="AG369" s="68"/>
      <c r="AH369" s="66"/>
      <c r="AI369" s="66"/>
      <c r="AJ369" s="374"/>
      <c r="AK369" s="374"/>
      <c r="AL369" s="66"/>
      <c r="AM369" s="66"/>
      <c r="AN369" s="66"/>
      <c r="AO369" s="66"/>
      <c r="AP369" s="66"/>
      <c r="AQ369" s="66"/>
      <c r="AR369" s="66"/>
      <c r="AS369" s="66"/>
      <c r="AT369" s="66"/>
      <c r="AX369" s="50"/>
    </row>
    <row r="370" spans="1:50" ht="12.75" customHeight="1" x14ac:dyDescent="0.2">
      <c r="A370" s="63"/>
      <c r="B370" s="64"/>
      <c r="C370" s="65"/>
      <c r="D370" s="67"/>
      <c r="E370" s="371"/>
      <c r="F370" s="373"/>
      <c r="G370" s="66"/>
      <c r="H370" s="66"/>
      <c r="I370" s="66"/>
      <c r="J370" s="66"/>
      <c r="K370" s="66"/>
      <c r="L370" s="66"/>
      <c r="M370" s="371"/>
      <c r="N370" s="66"/>
      <c r="O370" s="373"/>
      <c r="P370" s="66"/>
      <c r="Q370" s="66"/>
      <c r="R370" s="373"/>
      <c r="S370" s="373"/>
      <c r="T370" s="66"/>
      <c r="U370" s="66"/>
      <c r="V370" s="66"/>
      <c r="W370" s="66"/>
      <c r="X370" s="66"/>
      <c r="Y370" s="66"/>
      <c r="Z370" s="66"/>
      <c r="AA370" s="374"/>
      <c r="AB370" s="66"/>
      <c r="AC370" s="66"/>
      <c r="AD370" s="374"/>
      <c r="AE370" s="374"/>
      <c r="AF370" s="66"/>
      <c r="AG370" s="68"/>
      <c r="AH370" s="66"/>
      <c r="AI370" s="66"/>
      <c r="AJ370" s="374"/>
      <c r="AK370" s="374"/>
      <c r="AL370" s="66"/>
      <c r="AM370" s="66"/>
      <c r="AN370" s="66"/>
      <c r="AO370" s="66"/>
      <c r="AP370" s="66"/>
      <c r="AQ370" s="66"/>
      <c r="AR370" s="66"/>
      <c r="AS370" s="66"/>
      <c r="AT370" s="66"/>
      <c r="AX370" s="50"/>
    </row>
    <row r="371" spans="1:50" ht="12.75" customHeight="1" x14ac:dyDescent="0.2">
      <c r="A371" s="63"/>
      <c r="B371" s="64"/>
      <c r="C371" s="65"/>
      <c r="D371" s="67"/>
      <c r="E371" s="371"/>
      <c r="F371" s="373"/>
      <c r="G371" s="66"/>
      <c r="H371" s="66"/>
      <c r="I371" s="66"/>
      <c r="J371" s="66"/>
      <c r="K371" s="66"/>
      <c r="L371" s="66"/>
      <c r="M371" s="371"/>
      <c r="N371" s="66"/>
      <c r="O371" s="373"/>
      <c r="P371" s="66"/>
      <c r="Q371" s="66"/>
      <c r="R371" s="373"/>
      <c r="S371" s="373"/>
      <c r="T371" s="66"/>
      <c r="U371" s="66"/>
      <c r="V371" s="66"/>
      <c r="W371" s="66"/>
      <c r="X371" s="66"/>
      <c r="Y371" s="66"/>
      <c r="Z371" s="66"/>
      <c r="AA371" s="374"/>
      <c r="AB371" s="66"/>
      <c r="AC371" s="66"/>
      <c r="AD371" s="374"/>
      <c r="AE371" s="374"/>
      <c r="AF371" s="66"/>
      <c r="AG371" s="68"/>
      <c r="AH371" s="66"/>
      <c r="AI371" s="66"/>
      <c r="AJ371" s="374"/>
      <c r="AK371" s="374"/>
      <c r="AL371" s="66"/>
      <c r="AM371" s="66"/>
      <c r="AN371" s="66"/>
      <c r="AO371" s="66"/>
      <c r="AP371" s="66"/>
      <c r="AQ371" s="66"/>
      <c r="AR371" s="66"/>
      <c r="AS371" s="66"/>
      <c r="AT371" s="66"/>
      <c r="AX371" s="50"/>
    </row>
    <row r="372" spans="1:50" ht="12.75" customHeight="1" x14ac:dyDescent="0.2">
      <c r="A372" s="63"/>
      <c r="B372" s="64"/>
      <c r="C372" s="65"/>
      <c r="D372" s="67"/>
      <c r="E372" s="371"/>
      <c r="F372" s="373"/>
      <c r="G372" s="66"/>
      <c r="H372" s="66"/>
      <c r="I372" s="66"/>
      <c r="J372" s="66"/>
      <c r="K372" s="66"/>
      <c r="L372" s="66"/>
      <c r="M372" s="371"/>
      <c r="N372" s="66"/>
      <c r="O372" s="373"/>
      <c r="P372" s="66"/>
      <c r="Q372" s="66"/>
      <c r="R372" s="373"/>
      <c r="S372" s="373"/>
      <c r="T372" s="66"/>
      <c r="U372" s="66"/>
      <c r="V372" s="66"/>
      <c r="W372" s="66"/>
      <c r="X372" s="66"/>
      <c r="Y372" s="66"/>
      <c r="Z372" s="66"/>
      <c r="AA372" s="374"/>
      <c r="AB372" s="66"/>
      <c r="AC372" s="66"/>
      <c r="AD372" s="374"/>
      <c r="AE372" s="374"/>
      <c r="AF372" s="66"/>
      <c r="AG372" s="68"/>
      <c r="AH372" s="66"/>
      <c r="AI372" s="66"/>
      <c r="AJ372" s="374"/>
      <c r="AK372" s="374"/>
      <c r="AL372" s="66"/>
      <c r="AM372" s="66"/>
      <c r="AN372" s="66"/>
      <c r="AO372" s="66"/>
      <c r="AP372" s="66"/>
      <c r="AQ372" s="66"/>
      <c r="AR372" s="66"/>
      <c r="AS372" s="66"/>
      <c r="AT372" s="66"/>
      <c r="AX372" s="50"/>
    </row>
    <row r="373" spans="1:50" ht="12.75" customHeight="1" x14ac:dyDescent="0.2">
      <c r="A373" s="63"/>
      <c r="B373" s="64"/>
      <c r="C373" s="65"/>
      <c r="D373" s="67"/>
      <c r="E373" s="371"/>
      <c r="F373" s="373"/>
      <c r="G373" s="66"/>
      <c r="H373" s="66"/>
      <c r="I373" s="66"/>
      <c r="J373" s="66"/>
      <c r="K373" s="66"/>
      <c r="L373" s="66"/>
      <c r="M373" s="371"/>
      <c r="N373" s="66"/>
      <c r="O373" s="373"/>
      <c r="P373" s="66"/>
      <c r="Q373" s="66"/>
      <c r="R373" s="373"/>
      <c r="S373" s="373"/>
      <c r="T373" s="66"/>
      <c r="U373" s="66"/>
      <c r="V373" s="66"/>
      <c r="W373" s="66"/>
      <c r="X373" s="66"/>
      <c r="Y373" s="66"/>
      <c r="Z373" s="66"/>
      <c r="AA373" s="374"/>
      <c r="AB373" s="66"/>
      <c r="AC373" s="66"/>
      <c r="AD373" s="374"/>
      <c r="AE373" s="374"/>
      <c r="AF373" s="66"/>
      <c r="AG373" s="68"/>
      <c r="AH373" s="66"/>
      <c r="AI373" s="66"/>
      <c r="AJ373" s="374"/>
      <c r="AK373" s="374"/>
      <c r="AL373" s="66"/>
      <c r="AM373" s="66"/>
      <c r="AN373" s="66"/>
      <c r="AO373" s="66"/>
      <c r="AP373" s="66"/>
      <c r="AQ373" s="66"/>
      <c r="AR373" s="66"/>
      <c r="AS373" s="66"/>
      <c r="AT373" s="66"/>
      <c r="AX373" s="50"/>
    </row>
    <row r="374" spans="1:50" ht="12.75" customHeight="1" x14ac:dyDescent="0.2">
      <c r="A374" s="63"/>
      <c r="B374" s="64"/>
      <c r="C374" s="65"/>
      <c r="D374" s="67"/>
      <c r="E374" s="371"/>
      <c r="F374" s="373"/>
      <c r="G374" s="66"/>
      <c r="H374" s="66"/>
      <c r="I374" s="66"/>
      <c r="J374" s="66"/>
      <c r="K374" s="66"/>
      <c r="L374" s="66"/>
      <c r="M374" s="371"/>
      <c r="N374" s="66"/>
      <c r="O374" s="373"/>
      <c r="P374" s="66"/>
      <c r="Q374" s="66"/>
      <c r="R374" s="373"/>
      <c r="S374" s="373"/>
      <c r="T374" s="66"/>
      <c r="U374" s="66"/>
      <c r="V374" s="66"/>
      <c r="W374" s="66"/>
      <c r="X374" s="66"/>
      <c r="Y374" s="66"/>
      <c r="Z374" s="66"/>
      <c r="AA374" s="374"/>
      <c r="AB374" s="66"/>
      <c r="AC374" s="66"/>
      <c r="AD374" s="374"/>
      <c r="AE374" s="374"/>
      <c r="AF374" s="66"/>
      <c r="AG374" s="68"/>
      <c r="AH374" s="66"/>
      <c r="AI374" s="66"/>
      <c r="AJ374" s="374"/>
      <c r="AK374" s="374"/>
      <c r="AL374" s="66"/>
      <c r="AM374" s="66"/>
      <c r="AN374" s="66"/>
      <c r="AO374" s="66"/>
      <c r="AP374" s="66"/>
      <c r="AQ374" s="66"/>
      <c r="AR374" s="66"/>
      <c r="AS374" s="66"/>
      <c r="AT374" s="66"/>
      <c r="AX374" s="50"/>
    </row>
    <row r="375" spans="1:50" ht="12.75" customHeight="1" x14ac:dyDescent="0.2">
      <c r="A375" s="63"/>
      <c r="B375" s="64"/>
      <c r="C375" s="65"/>
      <c r="D375" s="67"/>
      <c r="E375" s="371"/>
      <c r="F375" s="373"/>
      <c r="G375" s="66"/>
      <c r="H375" s="66"/>
      <c r="I375" s="66"/>
      <c r="J375" s="66"/>
      <c r="K375" s="66"/>
      <c r="L375" s="66"/>
      <c r="M375" s="371"/>
      <c r="N375" s="66"/>
      <c r="O375" s="373"/>
      <c r="P375" s="66"/>
      <c r="Q375" s="66"/>
      <c r="R375" s="373"/>
      <c r="S375" s="373"/>
      <c r="T375" s="66"/>
      <c r="U375" s="66"/>
      <c r="V375" s="66"/>
      <c r="W375" s="66"/>
      <c r="X375" s="66"/>
      <c r="Y375" s="66"/>
      <c r="Z375" s="66"/>
      <c r="AA375" s="374"/>
      <c r="AB375" s="66"/>
      <c r="AC375" s="66"/>
      <c r="AD375" s="374"/>
      <c r="AE375" s="374"/>
      <c r="AF375" s="66"/>
      <c r="AG375" s="68"/>
      <c r="AH375" s="66"/>
      <c r="AI375" s="66"/>
      <c r="AJ375" s="374"/>
      <c r="AK375" s="374"/>
      <c r="AL375" s="66"/>
      <c r="AM375" s="66"/>
      <c r="AN375" s="66"/>
      <c r="AO375" s="66"/>
      <c r="AP375" s="66"/>
      <c r="AQ375" s="66"/>
      <c r="AR375" s="66"/>
      <c r="AS375" s="66"/>
      <c r="AT375" s="66"/>
      <c r="AX375" s="50"/>
    </row>
    <row r="376" spans="1:50" ht="12.75" customHeight="1" x14ac:dyDescent="0.2">
      <c r="A376" s="63"/>
      <c r="B376" s="64"/>
      <c r="C376" s="65"/>
      <c r="D376" s="67"/>
      <c r="E376" s="371"/>
      <c r="F376" s="373"/>
      <c r="G376" s="66"/>
      <c r="H376" s="66"/>
      <c r="I376" s="66"/>
      <c r="J376" s="66"/>
      <c r="K376" s="66"/>
      <c r="L376" s="66"/>
      <c r="M376" s="371"/>
      <c r="N376" s="66"/>
      <c r="O376" s="373"/>
      <c r="P376" s="66"/>
      <c r="Q376" s="66"/>
      <c r="R376" s="373"/>
      <c r="S376" s="373"/>
      <c r="T376" s="66"/>
      <c r="U376" s="66"/>
      <c r="V376" s="66"/>
      <c r="W376" s="66"/>
      <c r="X376" s="66"/>
      <c r="Y376" s="66"/>
      <c r="Z376" s="66"/>
      <c r="AA376" s="374"/>
      <c r="AB376" s="66"/>
      <c r="AC376" s="66"/>
      <c r="AD376" s="374"/>
      <c r="AE376" s="374"/>
      <c r="AF376" s="66"/>
      <c r="AG376" s="68"/>
      <c r="AH376" s="66"/>
      <c r="AI376" s="66"/>
      <c r="AJ376" s="374"/>
      <c r="AK376" s="374"/>
      <c r="AL376" s="66"/>
      <c r="AM376" s="66"/>
      <c r="AN376" s="66"/>
      <c r="AO376" s="66"/>
      <c r="AP376" s="66"/>
      <c r="AQ376" s="66"/>
      <c r="AR376" s="66"/>
      <c r="AS376" s="66"/>
      <c r="AT376" s="66"/>
      <c r="AX376" s="50"/>
    </row>
    <row r="377" spans="1:50" ht="12.75" customHeight="1" x14ac:dyDescent="0.2">
      <c r="A377" s="63"/>
      <c r="B377" s="64"/>
      <c r="C377" s="65"/>
      <c r="D377" s="67"/>
      <c r="E377" s="371"/>
      <c r="F377" s="373"/>
      <c r="G377" s="66"/>
      <c r="H377" s="66"/>
      <c r="I377" s="66"/>
      <c r="J377" s="66"/>
      <c r="K377" s="66"/>
      <c r="L377" s="66"/>
      <c r="M377" s="371"/>
      <c r="N377" s="66"/>
      <c r="O377" s="373"/>
      <c r="P377" s="66"/>
      <c r="Q377" s="66"/>
      <c r="R377" s="373"/>
      <c r="S377" s="373"/>
      <c r="T377" s="66"/>
      <c r="U377" s="66"/>
      <c r="V377" s="66"/>
      <c r="W377" s="66"/>
      <c r="X377" s="66"/>
      <c r="Y377" s="66"/>
      <c r="Z377" s="66"/>
      <c r="AA377" s="374"/>
      <c r="AB377" s="66"/>
      <c r="AC377" s="66"/>
      <c r="AD377" s="374"/>
      <c r="AE377" s="374"/>
      <c r="AF377" s="66"/>
      <c r="AG377" s="68"/>
      <c r="AH377" s="66"/>
      <c r="AI377" s="66"/>
      <c r="AJ377" s="374"/>
      <c r="AK377" s="374"/>
      <c r="AL377" s="66"/>
      <c r="AM377" s="66"/>
      <c r="AN377" s="66"/>
      <c r="AO377" s="66"/>
      <c r="AP377" s="66"/>
      <c r="AQ377" s="66"/>
      <c r="AR377" s="66"/>
      <c r="AS377" s="66"/>
      <c r="AT377" s="66"/>
      <c r="AX377" s="50"/>
    </row>
    <row r="378" spans="1:50" ht="12.75" customHeight="1" x14ac:dyDescent="0.2">
      <c r="A378" s="63"/>
      <c r="B378" s="64"/>
      <c r="C378" s="65"/>
      <c r="D378" s="67"/>
      <c r="E378" s="371"/>
      <c r="F378" s="373"/>
      <c r="G378" s="66"/>
      <c r="H378" s="66"/>
      <c r="I378" s="66"/>
      <c r="J378" s="66"/>
      <c r="K378" s="66"/>
      <c r="L378" s="66"/>
      <c r="M378" s="371"/>
      <c r="N378" s="66"/>
      <c r="O378" s="373"/>
      <c r="P378" s="66"/>
      <c r="Q378" s="66"/>
      <c r="R378" s="373"/>
      <c r="S378" s="373"/>
      <c r="T378" s="66"/>
      <c r="U378" s="66"/>
      <c r="V378" s="66"/>
      <c r="W378" s="66"/>
      <c r="X378" s="66"/>
      <c r="Y378" s="66"/>
      <c r="Z378" s="66"/>
      <c r="AA378" s="374"/>
      <c r="AB378" s="66"/>
      <c r="AC378" s="66"/>
      <c r="AD378" s="374"/>
      <c r="AE378" s="374"/>
      <c r="AF378" s="66"/>
      <c r="AG378" s="68"/>
      <c r="AH378" s="66"/>
      <c r="AI378" s="66"/>
      <c r="AJ378" s="374"/>
      <c r="AK378" s="374"/>
      <c r="AL378" s="66"/>
      <c r="AM378" s="66"/>
      <c r="AN378" s="66"/>
      <c r="AO378" s="66"/>
      <c r="AP378" s="66"/>
      <c r="AQ378" s="66"/>
      <c r="AR378" s="66"/>
      <c r="AS378" s="66"/>
      <c r="AT378" s="66"/>
      <c r="AX378" s="50"/>
    </row>
    <row r="379" spans="1:50" ht="12.75" customHeight="1" x14ac:dyDescent="0.2">
      <c r="A379" s="63"/>
      <c r="B379" s="64"/>
      <c r="C379" s="65"/>
      <c r="D379" s="67"/>
      <c r="E379" s="371"/>
      <c r="F379" s="373"/>
      <c r="G379" s="66"/>
      <c r="H379" s="66"/>
      <c r="I379" s="66"/>
      <c r="J379" s="66"/>
      <c r="K379" s="66"/>
      <c r="L379" s="66"/>
      <c r="M379" s="371"/>
      <c r="N379" s="66"/>
      <c r="O379" s="373"/>
      <c r="P379" s="66"/>
      <c r="Q379" s="66"/>
      <c r="R379" s="373"/>
      <c r="S379" s="373"/>
      <c r="T379" s="66"/>
      <c r="U379" s="66"/>
      <c r="V379" s="66"/>
      <c r="W379" s="66"/>
      <c r="X379" s="66"/>
      <c r="Y379" s="66"/>
      <c r="Z379" s="66"/>
      <c r="AA379" s="374"/>
      <c r="AB379" s="66"/>
      <c r="AC379" s="66"/>
      <c r="AD379" s="374"/>
      <c r="AE379" s="374"/>
      <c r="AF379" s="66"/>
      <c r="AG379" s="68"/>
      <c r="AH379" s="66"/>
      <c r="AI379" s="66"/>
      <c r="AJ379" s="374"/>
      <c r="AK379" s="374"/>
      <c r="AL379" s="66"/>
      <c r="AM379" s="66"/>
      <c r="AN379" s="66"/>
      <c r="AO379" s="66"/>
      <c r="AP379" s="66"/>
      <c r="AQ379" s="66"/>
      <c r="AR379" s="66"/>
      <c r="AS379" s="66"/>
      <c r="AT379" s="66"/>
      <c r="AX379" s="50"/>
    </row>
    <row r="380" spans="1:50" ht="12.75" customHeight="1" x14ac:dyDescent="0.2">
      <c r="A380" s="63"/>
      <c r="B380" s="64"/>
      <c r="C380" s="65"/>
      <c r="D380" s="67"/>
      <c r="E380" s="371"/>
      <c r="F380" s="373"/>
      <c r="G380" s="66"/>
      <c r="H380" s="66"/>
      <c r="I380" s="66"/>
      <c r="J380" s="66"/>
      <c r="K380" s="66"/>
      <c r="L380" s="66"/>
      <c r="M380" s="371"/>
      <c r="N380" s="66"/>
      <c r="O380" s="373"/>
      <c r="P380" s="66"/>
      <c r="Q380" s="66"/>
      <c r="R380" s="373"/>
      <c r="S380" s="373"/>
      <c r="T380" s="66"/>
      <c r="U380" s="66"/>
      <c r="V380" s="66"/>
      <c r="W380" s="66"/>
      <c r="X380" s="66"/>
      <c r="Y380" s="66"/>
      <c r="Z380" s="66"/>
      <c r="AA380" s="374"/>
      <c r="AB380" s="66"/>
      <c r="AC380" s="66"/>
      <c r="AD380" s="374"/>
      <c r="AE380" s="374"/>
      <c r="AF380" s="66"/>
      <c r="AG380" s="68"/>
      <c r="AH380" s="66"/>
      <c r="AI380" s="66"/>
      <c r="AJ380" s="374"/>
      <c r="AK380" s="374"/>
      <c r="AL380" s="66"/>
      <c r="AM380" s="66"/>
      <c r="AN380" s="66"/>
      <c r="AO380" s="66"/>
      <c r="AP380" s="66"/>
      <c r="AQ380" s="66"/>
      <c r="AR380" s="66"/>
      <c r="AS380" s="66"/>
      <c r="AT380" s="66"/>
      <c r="AX380" s="50"/>
    </row>
    <row r="381" spans="1:50" ht="12.75" customHeight="1" x14ac:dyDescent="0.2">
      <c r="A381" s="63"/>
      <c r="B381" s="64"/>
      <c r="C381" s="65"/>
      <c r="D381" s="67"/>
      <c r="E381" s="371"/>
      <c r="F381" s="373"/>
      <c r="G381" s="66"/>
      <c r="H381" s="66"/>
      <c r="I381" s="66"/>
      <c r="J381" s="66"/>
      <c r="K381" s="66"/>
      <c r="L381" s="66"/>
      <c r="M381" s="371"/>
      <c r="N381" s="66"/>
      <c r="O381" s="373"/>
      <c r="P381" s="66"/>
      <c r="Q381" s="66"/>
      <c r="R381" s="373"/>
      <c r="S381" s="373"/>
      <c r="T381" s="66"/>
      <c r="U381" s="66"/>
      <c r="V381" s="66"/>
      <c r="W381" s="66"/>
      <c r="X381" s="66"/>
      <c r="Y381" s="66"/>
      <c r="Z381" s="66"/>
      <c r="AA381" s="374"/>
      <c r="AB381" s="66"/>
      <c r="AC381" s="66"/>
      <c r="AD381" s="374"/>
      <c r="AE381" s="374"/>
      <c r="AF381" s="66"/>
      <c r="AG381" s="68"/>
      <c r="AH381" s="66"/>
      <c r="AI381" s="66"/>
      <c r="AJ381" s="374"/>
      <c r="AK381" s="374"/>
      <c r="AL381" s="66"/>
      <c r="AM381" s="66"/>
      <c r="AN381" s="66"/>
      <c r="AO381" s="66"/>
      <c r="AP381" s="66"/>
      <c r="AQ381" s="66"/>
      <c r="AR381" s="66"/>
      <c r="AS381" s="66"/>
      <c r="AT381" s="66"/>
      <c r="AX381" s="50"/>
    </row>
    <row r="382" spans="1:50" ht="12.75" customHeight="1" x14ac:dyDescent="0.2">
      <c r="A382" s="63"/>
      <c r="B382" s="64"/>
      <c r="C382" s="65"/>
      <c r="D382" s="67"/>
      <c r="E382" s="371"/>
      <c r="F382" s="373"/>
      <c r="G382" s="66"/>
      <c r="H382" s="66"/>
      <c r="I382" s="66"/>
      <c r="J382" s="66"/>
      <c r="K382" s="66"/>
      <c r="L382" s="66"/>
      <c r="M382" s="371"/>
      <c r="N382" s="66"/>
      <c r="O382" s="373"/>
      <c r="P382" s="66"/>
      <c r="Q382" s="66"/>
      <c r="R382" s="373"/>
      <c r="S382" s="373"/>
      <c r="T382" s="66"/>
      <c r="U382" s="66"/>
      <c r="V382" s="66"/>
      <c r="W382" s="66"/>
      <c r="X382" s="66"/>
      <c r="Y382" s="66"/>
      <c r="Z382" s="66"/>
      <c r="AA382" s="374"/>
      <c r="AB382" s="66"/>
      <c r="AC382" s="66"/>
      <c r="AD382" s="374"/>
      <c r="AE382" s="374"/>
      <c r="AF382" s="66"/>
      <c r="AG382" s="68"/>
      <c r="AH382" s="66"/>
      <c r="AI382" s="66"/>
      <c r="AJ382" s="374"/>
      <c r="AK382" s="374"/>
      <c r="AL382" s="66"/>
      <c r="AM382" s="66"/>
      <c r="AN382" s="66"/>
      <c r="AO382" s="66"/>
      <c r="AP382" s="66"/>
      <c r="AQ382" s="66"/>
      <c r="AR382" s="66"/>
      <c r="AS382" s="66"/>
      <c r="AT382" s="66"/>
      <c r="AX382" s="50"/>
    </row>
    <row r="383" spans="1:50" ht="12.75" customHeight="1" x14ac:dyDescent="0.2">
      <c r="A383" s="63"/>
      <c r="B383" s="64"/>
      <c r="C383" s="65"/>
      <c r="D383" s="67"/>
      <c r="E383" s="371"/>
      <c r="F383" s="373"/>
      <c r="G383" s="66"/>
      <c r="H383" s="66"/>
      <c r="I383" s="66"/>
      <c r="J383" s="66"/>
      <c r="K383" s="66"/>
      <c r="L383" s="66"/>
      <c r="M383" s="371"/>
      <c r="N383" s="66"/>
      <c r="O383" s="373"/>
      <c r="P383" s="66"/>
      <c r="Q383" s="66"/>
      <c r="R383" s="373"/>
      <c r="S383" s="373"/>
      <c r="T383" s="66"/>
      <c r="U383" s="66"/>
      <c r="V383" s="66"/>
      <c r="W383" s="66"/>
      <c r="X383" s="66"/>
      <c r="Y383" s="66"/>
      <c r="Z383" s="66"/>
      <c r="AA383" s="374"/>
      <c r="AB383" s="66"/>
      <c r="AC383" s="66"/>
      <c r="AD383" s="374"/>
      <c r="AE383" s="374"/>
      <c r="AF383" s="66"/>
      <c r="AG383" s="68"/>
      <c r="AH383" s="66"/>
      <c r="AI383" s="66"/>
      <c r="AJ383" s="374"/>
      <c r="AK383" s="374"/>
      <c r="AL383" s="66"/>
      <c r="AM383" s="66"/>
      <c r="AN383" s="66"/>
      <c r="AO383" s="66"/>
      <c r="AP383" s="66"/>
      <c r="AQ383" s="66"/>
      <c r="AR383" s="66"/>
      <c r="AS383" s="66"/>
      <c r="AT383" s="66"/>
      <c r="AX383" s="50"/>
    </row>
    <row r="384" spans="1:50" ht="12.75" customHeight="1" x14ac:dyDescent="0.2">
      <c r="A384" s="63"/>
      <c r="B384" s="64"/>
      <c r="C384" s="65"/>
      <c r="D384" s="67"/>
      <c r="E384" s="371"/>
      <c r="F384" s="373"/>
      <c r="G384" s="66"/>
      <c r="H384" s="66"/>
      <c r="I384" s="66"/>
      <c r="J384" s="66"/>
      <c r="K384" s="66"/>
      <c r="L384" s="66"/>
      <c r="M384" s="371"/>
      <c r="N384" s="66"/>
      <c r="O384" s="373"/>
      <c r="P384" s="66"/>
      <c r="Q384" s="66"/>
      <c r="R384" s="373"/>
      <c r="S384" s="373"/>
      <c r="T384" s="66"/>
      <c r="U384" s="66"/>
      <c r="V384" s="66"/>
      <c r="W384" s="66"/>
      <c r="X384" s="66"/>
      <c r="Y384" s="66"/>
      <c r="Z384" s="66"/>
      <c r="AA384" s="374"/>
      <c r="AB384" s="66"/>
      <c r="AC384" s="66"/>
      <c r="AD384" s="374"/>
      <c r="AE384" s="374"/>
      <c r="AF384" s="66"/>
      <c r="AG384" s="68"/>
      <c r="AH384" s="66"/>
      <c r="AI384" s="66"/>
      <c r="AJ384" s="374"/>
      <c r="AK384" s="374"/>
      <c r="AL384" s="66"/>
      <c r="AM384" s="66"/>
      <c r="AN384" s="66"/>
      <c r="AO384" s="66"/>
      <c r="AP384" s="66"/>
      <c r="AQ384" s="66"/>
      <c r="AR384" s="66"/>
      <c r="AS384" s="66"/>
      <c r="AT384" s="66"/>
      <c r="AX384" s="50"/>
    </row>
    <row r="385" spans="1:50" ht="12.75" customHeight="1" x14ac:dyDescent="0.2">
      <c r="A385" s="63"/>
      <c r="B385" s="64"/>
      <c r="C385" s="65"/>
      <c r="D385" s="67"/>
      <c r="E385" s="371"/>
      <c r="F385" s="373"/>
      <c r="G385" s="66"/>
      <c r="H385" s="66"/>
      <c r="I385" s="66"/>
      <c r="J385" s="66"/>
      <c r="K385" s="66"/>
      <c r="L385" s="66"/>
      <c r="M385" s="371"/>
      <c r="N385" s="66"/>
      <c r="O385" s="373"/>
      <c r="P385" s="66"/>
      <c r="Q385" s="66"/>
      <c r="R385" s="373"/>
      <c r="S385" s="373"/>
      <c r="T385" s="66"/>
      <c r="U385" s="66"/>
      <c r="V385" s="66"/>
      <c r="W385" s="66"/>
      <c r="X385" s="66"/>
      <c r="Y385" s="66"/>
      <c r="Z385" s="66"/>
      <c r="AA385" s="374"/>
      <c r="AB385" s="66"/>
      <c r="AC385" s="66"/>
      <c r="AD385" s="374"/>
      <c r="AE385" s="374"/>
      <c r="AF385" s="66"/>
      <c r="AG385" s="68"/>
      <c r="AH385" s="66"/>
      <c r="AI385" s="66"/>
      <c r="AJ385" s="374"/>
      <c r="AK385" s="374"/>
      <c r="AL385" s="66"/>
      <c r="AM385" s="66"/>
      <c r="AN385" s="66"/>
      <c r="AO385" s="66"/>
      <c r="AP385" s="66"/>
      <c r="AQ385" s="66"/>
      <c r="AR385" s="66"/>
      <c r="AS385" s="66"/>
      <c r="AT385" s="66"/>
      <c r="AX385" s="50"/>
    </row>
    <row r="386" spans="1:50" ht="12.75" customHeight="1" x14ac:dyDescent="0.2">
      <c r="A386" s="63"/>
      <c r="B386" s="64"/>
      <c r="C386" s="65"/>
      <c r="D386" s="67"/>
      <c r="E386" s="371"/>
      <c r="F386" s="373"/>
      <c r="G386" s="66"/>
      <c r="H386" s="66"/>
      <c r="I386" s="66"/>
      <c r="J386" s="66"/>
      <c r="K386" s="66"/>
      <c r="L386" s="66"/>
      <c r="M386" s="371"/>
      <c r="N386" s="66"/>
      <c r="O386" s="373"/>
      <c r="P386" s="66"/>
      <c r="Q386" s="66"/>
      <c r="R386" s="373"/>
      <c r="S386" s="373"/>
      <c r="T386" s="66"/>
      <c r="U386" s="66"/>
      <c r="V386" s="66"/>
      <c r="W386" s="66"/>
      <c r="X386" s="66"/>
      <c r="Y386" s="66"/>
      <c r="Z386" s="66"/>
      <c r="AA386" s="374"/>
      <c r="AB386" s="66"/>
      <c r="AC386" s="66"/>
      <c r="AD386" s="374"/>
      <c r="AE386" s="374"/>
      <c r="AF386" s="66"/>
      <c r="AG386" s="68"/>
      <c r="AH386" s="66"/>
      <c r="AI386" s="66"/>
      <c r="AJ386" s="374"/>
      <c r="AK386" s="374"/>
      <c r="AL386" s="66"/>
      <c r="AM386" s="66"/>
      <c r="AN386" s="66"/>
      <c r="AO386" s="66"/>
      <c r="AP386" s="66"/>
      <c r="AQ386" s="66"/>
      <c r="AR386" s="66"/>
      <c r="AS386" s="66"/>
      <c r="AT386" s="66"/>
      <c r="AX386" s="50"/>
    </row>
    <row r="387" spans="1:50" ht="12.75" customHeight="1" x14ac:dyDescent="0.2">
      <c r="A387" s="63"/>
      <c r="B387" s="64"/>
      <c r="C387" s="65"/>
      <c r="D387" s="67"/>
      <c r="E387" s="371"/>
      <c r="F387" s="373"/>
      <c r="G387" s="66"/>
      <c r="H387" s="66"/>
      <c r="I387" s="66"/>
      <c r="J387" s="66"/>
      <c r="K387" s="66"/>
      <c r="L387" s="66"/>
      <c r="M387" s="371"/>
      <c r="N387" s="66"/>
      <c r="O387" s="373"/>
      <c r="P387" s="66"/>
      <c r="Q387" s="66"/>
      <c r="R387" s="373"/>
      <c r="S387" s="373"/>
      <c r="T387" s="66"/>
      <c r="U387" s="66"/>
      <c r="V387" s="66"/>
      <c r="W387" s="66"/>
      <c r="X387" s="66"/>
      <c r="Y387" s="66"/>
      <c r="Z387" s="66"/>
      <c r="AA387" s="374"/>
      <c r="AB387" s="66"/>
      <c r="AC387" s="66"/>
      <c r="AD387" s="374"/>
      <c r="AE387" s="374"/>
      <c r="AF387" s="66"/>
      <c r="AG387" s="68"/>
      <c r="AH387" s="66"/>
      <c r="AI387" s="66"/>
      <c r="AJ387" s="374"/>
      <c r="AK387" s="374"/>
      <c r="AL387" s="66"/>
      <c r="AM387" s="66"/>
      <c r="AN387" s="66"/>
      <c r="AO387" s="66"/>
      <c r="AP387" s="66"/>
      <c r="AQ387" s="66"/>
      <c r="AR387" s="66"/>
      <c r="AS387" s="66"/>
      <c r="AT387" s="66"/>
      <c r="AX387" s="50"/>
    </row>
    <row r="388" spans="1:50" ht="12.75" customHeight="1" x14ac:dyDescent="0.2">
      <c r="A388" s="63"/>
      <c r="B388" s="64"/>
      <c r="C388" s="65"/>
      <c r="D388" s="67"/>
      <c r="E388" s="371"/>
      <c r="F388" s="373"/>
      <c r="G388" s="66"/>
      <c r="H388" s="66"/>
      <c r="I388" s="66"/>
      <c r="J388" s="66"/>
      <c r="K388" s="66"/>
      <c r="L388" s="66"/>
      <c r="M388" s="371"/>
      <c r="N388" s="66"/>
      <c r="O388" s="373"/>
      <c r="P388" s="66"/>
      <c r="Q388" s="66"/>
      <c r="R388" s="373"/>
      <c r="S388" s="373"/>
      <c r="T388" s="66"/>
      <c r="U388" s="66"/>
      <c r="V388" s="66"/>
      <c r="W388" s="66"/>
      <c r="X388" s="66"/>
      <c r="Y388" s="66"/>
      <c r="Z388" s="66"/>
      <c r="AA388" s="374"/>
      <c r="AB388" s="66"/>
      <c r="AC388" s="66"/>
      <c r="AD388" s="374"/>
      <c r="AE388" s="374"/>
      <c r="AF388" s="66"/>
      <c r="AG388" s="68"/>
      <c r="AH388" s="66"/>
      <c r="AI388" s="66"/>
      <c r="AJ388" s="374"/>
      <c r="AK388" s="374"/>
      <c r="AL388" s="66"/>
      <c r="AM388" s="66"/>
      <c r="AN388" s="66"/>
      <c r="AO388" s="66"/>
      <c r="AP388" s="66"/>
      <c r="AQ388" s="66"/>
      <c r="AR388" s="66"/>
      <c r="AS388" s="66"/>
      <c r="AT388" s="66"/>
      <c r="AX388" s="50"/>
    </row>
    <row r="389" spans="1:50" ht="12.75" customHeight="1" x14ac:dyDescent="0.2">
      <c r="A389" s="63"/>
      <c r="B389" s="64"/>
      <c r="C389" s="65"/>
      <c r="D389" s="67"/>
      <c r="E389" s="371"/>
      <c r="F389" s="373"/>
      <c r="G389" s="66"/>
      <c r="H389" s="66"/>
      <c r="I389" s="66"/>
      <c r="J389" s="66"/>
      <c r="K389" s="66"/>
      <c r="L389" s="66"/>
      <c r="M389" s="371"/>
      <c r="N389" s="66"/>
      <c r="O389" s="373"/>
      <c r="P389" s="66"/>
      <c r="Q389" s="66"/>
      <c r="R389" s="373"/>
      <c r="S389" s="373"/>
      <c r="T389" s="66"/>
      <c r="U389" s="66"/>
      <c r="V389" s="66"/>
      <c r="W389" s="66"/>
      <c r="X389" s="66"/>
      <c r="Y389" s="66"/>
      <c r="Z389" s="66"/>
      <c r="AA389" s="374"/>
      <c r="AB389" s="66"/>
      <c r="AC389" s="66"/>
      <c r="AD389" s="374"/>
      <c r="AE389" s="374"/>
      <c r="AF389" s="66"/>
      <c r="AG389" s="68"/>
      <c r="AH389" s="66"/>
      <c r="AI389" s="66"/>
      <c r="AJ389" s="374"/>
      <c r="AK389" s="374"/>
      <c r="AL389" s="66"/>
      <c r="AM389" s="66"/>
      <c r="AN389" s="66"/>
      <c r="AO389" s="66"/>
      <c r="AP389" s="66"/>
      <c r="AQ389" s="66"/>
      <c r="AR389" s="66"/>
      <c r="AS389" s="66"/>
      <c r="AT389" s="66"/>
      <c r="AX389" s="50"/>
    </row>
    <row r="390" spans="1:50" ht="12.75" customHeight="1" x14ac:dyDescent="0.2">
      <c r="A390" s="63"/>
      <c r="B390" s="64"/>
      <c r="C390" s="65"/>
      <c r="D390" s="67"/>
      <c r="E390" s="371"/>
      <c r="F390" s="373"/>
      <c r="G390" s="66"/>
      <c r="H390" s="66"/>
      <c r="I390" s="66"/>
      <c r="J390" s="66"/>
      <c r="K390" s="66"/>
      <c r="L390" s="66"/>
      <c r="M390" s="371"/>
      <c r="N390" s="66"/>
      <c r="O390" s="373"/>
      <c r="P390" s="66"/>
      <c r="Q390" s="66"/>
      <c r="R390" s="373"/>
      <c r="S390" s="373"/>
      <c r="T390" s="66"/>
      <c r="U390" s="66"/>
      <c r="V390" s="66"/>
      <c r="W390" s="66"/>
      <c r="X390" s="66"/>
      <c r="Y390" s="66"/>
      <c r="Z390" s="66"/>
      <c r="AA390" s="374"/>
      <c r="AB390" s="66"/>
      <c r="AC390" s="66"/>
      <c r="AD390" s="374"/>
      <c r="AE390" s="374"/>
      <c r="AF390" s="66"/>
      <c r="AG390" s="68"/>
      <c r="AH390" s="66"/>
      <c r="AI390" s="66"/>
      <c r="AJ390" s="374"/>
      <c r="AK390" s="374"/>
      <c r="AL390" s="66"/>
      <c r="AM390" s="66"/>
      <c r="AN390" s="66"/>
      <c r="AO390" s="66"/>
      <c r="AP390" s="66"/>
      <c r="AQ390" s="66"/>
      <c r="AR390" s="66"/>
      <c r="AS390" s="66"/>
      <c r="AT390" s="66"/>
      <c r="AX390" s="50"/>
    </row>
    <row r="391" spans="1:50" ht="12.75" customHeight="1" x14ac:dyDescent="0.2">
      <c r="A391" s="63"/>
      <c r="B391" s="64"/>
      <c r="C391" s="65"/>
      <c r="D391" s="67"/>
      <c r="E391" s="371"/>
      <c r="F391" s="373"/>
      <c r="G391" s="66"/>
      <c r="H391" s="66"/>
      <c r="I391" s="66"/>
      <c r="J391" s="66"/>
      <c r="K391" s="66"/>
      <c r="L391" s="66"/>
      <c r="M391" s="371"/>
      <c r="N391" s="66"/>
      <c r="O391" s="373"/>
      <c r="P391" s="66"/>
      <c r="Q391" s="66"/>
      <c r="R391" s="373"/>
      <c r="S391" s="373"/>
      <c r="T391" s="66"/>
      <c r="U391" s="66"/>
      <c r="V391" s="66"/>
      <c r="W391" s="66"/>
      <c r="X391" s="66"/>
      <c r="Y391" s="66"/>
      <c r="Z391" s="66"/>
      <c r="AA391" s="374"/>
      <c r="AB391" s="66"/>
      <c r="AC391" s="66"/>
      <c r="AD391" s="374"/>
      <c r="AE391" s="374"/>
      <c r="AF391" s="66"/>
      <c r="AG391" s="68"/>
      <c r="AH391" s="66"/>
      <c r="AI391" s="66"/>
      <c r="AJ391" s="374"/>
      <c r="AK391" s="374"/>
      <c r="AL391" s="66"/>
      <c r="AM391" s="66"/>
      <c r="AN391" s="66"/>
      <c r="AO391" s="66"/>
      <c r="AP391" s="66"/>
      <c r="AQ391" s="66"/>
      <c r="AR391" s="66"/>
      <c r="AS391" s="66"/>
      <c r="AT391" s="66"/>
      <c r="AX391" s="50"/>
    </row>
    <row r="392" spans="1:50" ht="12.75" customHeight="1" x14ac:dyDescent="0.2">
      <c r="A392" s="63"/>
      <c r="B392" s="64"/>
      <c r="C392" s="65"/>
      <c r="D392" s="67"/>
      <c r="E392" s="371"/>
      <c r="F392" s="373"/>
      <c r="G392" s="66"/>
      <c r="H392" s="66"/>
      <c r="I392" s="66"/>
      <c r="J392" s="66"/>
      <c r="K392" s="66"/>
      <c r="L392" s="66"/>
      <c r="M392" s="371"/>
      <c r="N392" s="66"/>
      <c r="O392" s="373"/>
      <c r="P392" s="66"/>
      <c r="Q392" s="66"/>
      <c r="R392" s="373"/>
      <c r="S392" s="373"/>
      <c r="T392" s="66"/>
      <c r="U392" s="66"/>
      <c r="V392" s="66"/>
      <c r="W392" s="66"/>
      <c r="X392" s="66"/>
      <c r="Y392" s="66"/>
      <c r="Z392" s="66"/>
      <c r="AA392" s="374"/>
      <c r="AB392" s="66"/>
      <c r="AC392" s="66"/>
      <c r="AD392" s="374"/>
      <c r="AE392" s="374"/>
      <c r="AF392" s="66"/>
      <c r="AG392" s="68"/>
      <c r="AH392" s="66"/>
      <c r="AI392" s="66"/>
      <c r="AJ392" s="374"/>
      <c r="AK392" s="374"/>
      <c r="AL392" s="66"/>
      <c r="AM392" s="66"/>
      <c r="AN392" s="66"/>
      <c r="AO392" s="66"/>
      <c r="AP392" s="66"/>
      <c r="AQ392" s="66"/>
      <c r="AR392" s="66"/>
      <c r="AS392" s="66"/>
      <c r="AT392" s="66"/>
      <c r="AX392" s="50"/>
    </row>
    <row r="393" spans="1:50" ht="12.75" customHeight="1" x14ac:dyDescent="0.2">
      <c r="A393" s="63"/>
      <c r="B393" s="64"/>
      <c r="C393" s="65"/>
      <c r="D393" s="67"/>
      <c r="E393" s="371"/>
      <c r="F393" s="373"/>
      <c r="G393" s="66"/>
      <c r="H393" s="66"/>
      <c r="I393" s="66"/>
      <c r="J393" s="66"/>
      <c r="K393" s="66"/>
      <c r="L393" s="66"/>
      <c r="M393" s="371"/>
      <c r="N393" s="66"/>
      <c r="O393" s="373"/>
      <c r="P393" s="66"/>
      <c r="Q393" s="66"/>
      <c r="R393" s="373"/>
      <c r="S393" s="373"/>
      <c r="T393" s="66"/>
      <c r="U393" s="66"/>
      <c r="V393" s="66"/>
      <c r="W393" s="66"/>
      <c r="X393" s="66"/>
      <c r="Y393" s="66"/>
      <c r="Z393" s="66"/>
      <c r="AA393" s="374"/>
      <c r="AB393" s="66"/>
      <c r="AC393" s="66"/>
      <c r="AD393" s="374"/>
      <c r="AE393" s="374"/>
      <c r="AF393" s="66"/>
      <c r="AG393" s="68"/>
      <c r="AH393" s="66"/>
      <c r="AI393" s="66"/>
      <c r="AJ393" s="374"/>
      <c r="AK393" s="374"/>
      <c r="AL393" s="66"/>
      <c r="AM393" s="66"/>
      <c r="AN393" s="66"/>
      <c r="AO393" s="66"/>
      <c r="AP393" s="66"/>
      <c r="AQ393" s="66"/>
      <c r="AR393" s="66"/>
      <c r="AS393" s="66"/>
      <c r="AT393" s="66"/>
      <c r="AX393" s="50"/>
    </row>
    <row r="394" spans="1:50" ht="12.75" customHeight="1" x14ac:dyDescent="0.2">
      <c r="A394" s="63"/>
      <c r="B394" s="64"/>
      <c r="C394" s="65"/>
      <c r="D394" s="67"/>
      <c r="E394" s="371"/>
      <c r="F394" s="373"/>
      <c r="G394" s="66"/>
      <c r="H394" s="66"/>
      <c r="I394" s="66"/>
      <c r="J394" s="66"/>
      <c r="K394" s="66"/>
      <c r="L394" s="66"/>
      <c r="M394" s="371"/>
      <c r="N394" s="66"/>
      <c r="O394" s="373"/>
      <c r="P394" s="66"/>
      <c r="Q394" s="66"/>
      <c r="R394" s="373"/>
      <c r="S394" s="373"/>
      <c r="T394" s="66"/>
      <c r="U394" s="66"/>
      <c r="V394" s="66"/>
      <c r="W394" s="66"/>
      <c r="X394" s="66"/>
      <c r="Y394" s="66"/>
      <c r="Z394" s="66"/>
      <c r="AA394" s="374"/>
      <c r="AB394" s="66"/>
      <c r="AC394" s="66"/>
      <c r="AD394" s="374"/>
      <c r="AE394" s="374"/>
      <c r="AF394" s="66"/>
      <c r="AG394" s="68"/>
      <c r="AH394" s="66"/>
      <c r="AI394" s="66"/>
      <c r="AJ394" s="374"/>
      <c r="AK394" s="374"/>
      <c r="AL394" s="66"/>
      <c r="AM394" s="66"/>
      <c r="AN394" s="66"/>
      <c r="AO394" s="66"/>
      <c r="AP394" s="66"/>
      <c r="AQ394" s="66"/>
      <c r="AR394" s="66"/>
      <c r="AS394" s="66"/>
      <c r="AT394" s="66"/>
      <c r="AX394" s="50"/>
    </row>
    <row r="395" spans="1:50" ht="12.75" customHeight="1" x14ac:dyDescent="0.2">
      <c r="A395" s="63"/>
      <c r="B395" s="64"/>
      <c r="C395" s="65"/>
      <c r="D395" s="67"/>
      <c r="E395" s="371"/>
      <c r="F395" s="373"/>
      <c r="G395" s="66"/>
      <c r="H395" s="66"/>
      <c r="I395" s="66"/>
      <c r="J395" s="66"/>
      <c r="K395" s="66"/>
      <c r="L395" s="66"/>
      <c r="M395" s="371"/>
      <c r="N395" s="66"/>
      <c r="O395" s="373"/>
      <c r="P395" s="66"/>
      <c r="Q395" s="66"/>
      <c r="R395" s="373"/>
      <c r="S395" s="373"/>
      <c r="T395" s="66"/>
      <c r="U395" s="66"/>
      <c r="V395" s="66"/>
      <c r="W395" s="66"/>
      <c r="X395" s="66"/>
      <c r="Y395" s="66"/>
      <c r="Z395" s="66"/>
      <c r="AA395" s="374"/>
      <c r="AB395" s="66"/>
      <c r="AC395" s="66"/>
      <c r="AD395" s="374"/>
      <c r="AE395" s="374"/>
      <c r="AF395" s="66"/>
      <c r="AG395" s="68"/>
      <c r="AH395" s="66"/>
      <c r="AI395" s="66"/>
      <c r="AJ395" s="374"/>
      <c r="AK395" s="374"/>
      <c r="AL395" s="66"/>
      <c r="AM395" s="66"/>
      <c r="AN395" s="66"/>
      <c r="AO395" s="66"/>
      <c r="AP395" s="66"/>
      <c r="AQ395" s="66"/>
      <c r="AR395" s="66"/>
      <c r="AS395" s="66"/>
      <c r="AT395" s="66"/>
      <c r="AX395" s="50"/>
    </row>
    <row r="396" spans="1:50" ht="12.75" customHeight="1" x14ac:dyDescent="0.2">
      <c r="A396" s="63"/>
      <c r="B396" s="64"/>
      <c r="C396" s="65"/>
      <c r="D396" s="67"/>
      <c r="E396" s="371"/>
      <c r="F396" s="373"/>
      <c r="G396" s="66"/>
      <c r="H396" s="66"/>
      <c r="I396" s="66"/>
      <c r="J396" s="66"/>
      <c r="K396" s="66"/>
      <c r="L396" s="66"/>
      <c r="M396" s="371"/>
      <c r="N396" s="66"/>
      <c r="O396" s="373"/>
      <c r="P396" s="66"/>
      <c r="Q396" s="66"/>
      <c r="R396" s="373"/>
      <c r="S396" s="373"/>
      <c r="T396" s="66"/>
      <c r="U396" s="66"/>
      <c r="V396" s="66"/>
      <c r="W396" s="66"/>
      <c r="X396" s="66"/>
      <c r="Y396" s="66"/>
      <c r="Z396" s="66"/>
      <c r="AA396" s="374"/>
      <c r="AB396" s="66"/>
      <c r="AC396" s="66"/>
      <c r="AD396" s="374"/>
      <c r="AE396" s="374"/>
      <c r="AF396" s="66"/>
      <c r="AG396" s="68"/>
      <c r="AH396" s="66"/>
      <c r="AI396" s="66"/>
      <c r="AJ396" s="374"/>
      <c r="AK396" s="374"/>
      <c r="AL396" s="66"/>
      <c r="AM396" s="66"/>
      <c r="AN396" s="66"/>
      <c r="AO396" s="66"/>
      <c r="AP396" s="66"/>
      <c r="AQ396" s="66"/>
      <c r="AR396" s="66"/>
      <c r="AS396" s="66"/>
      <c r="AT396" s="66"/>
      <c r="AX396" s="50"/>
    </row>
    <row r="397" spans="1:50" ht="12.75" customHeight="1" x14ac:dyDescent="0.2">
      <c r="A397" s="63"/>
      <c r="B397" s="64"/>
      <c r="C397" s="65"/>
      <c r="D397" s="67"/>
      <c r="E397" s="371"/>
      <c r="F397" s="373"/>
      <c r="G397" s="66"/>
      <c r="H397" s="66"/>
      <c r="I397" s="66"/>
      <c r="J397" s="66"/>
      <c r="K397" s="66"/>
      <c r="L397" s="66"/>
      <c r="M397" s="371"/>
      <c r="N397" s="66"/>
      <c r="O397" s="373"/>
      <c r="P397" s="66"/>
      <c r="Q397" s="66"/>
      <c r="R397" s="373"/>
      <c r="S397" s="373"/>
      <c r="T397" s="66"/>
      <c r="U397" s="66"/>
      <c r="V397" s="66"/>
      <c r="W397" s="66"/>
      <c r="X397" s="66"/>
      <c r="Y397" s="66"/>
      <c r="Z397" s="66"/>
      <c r="AA397" s="374"/>
      <c r="AB397" s="66"/>
      <c r="AC397" s="66"/>
      <c r="AD397" s="374"/>
      <c r="AE397" s="374"/>
      <c r="AF397" s="66"/>
      <c r="AG397" s="68"/>
      <c r="AH397" s="66"/>
      <c r="AI397" s="66"/>
      <c r="AJ397" s="374"/>
      <c r="AK397" s="374"/>
      <c r="AL397" s="66"/>
      <c r="AM397" s="66"/>
      <c r="AN397" s="66"/>
      <c r="AO397" s="66"/>
      <c r="AP397" s="66"/>
      <c r="AQ397" s="66"/>
      <c r="AR397" s="66"/>
      <c r="AS397" s="66"/>
      <c r="AT397" s="66"/>
      <c r="AX397" s="50"/>
    </row>
    <row r="398" spans="1:50" ht="12.75" customHeight="1" x14ac:dyDescent="0.2">
      <c r="A398" s="63"/>
      <c r="B398" s="64"/>
      <c r="C398" s="65"/>
      <c r="D398" s="67"/>
      <c r="E398" s="371"/>
      <c r="F398" s="373"/>
      <c r="G398" s="66"/>
      <c r="H398" s="66"/>
      <c r="I398" s="66"/>
      <c r="J398" s="66"/>
      <c r="K398" s="66"/>
      <c r="L398" s="66"/>
      <c r="M398" s="371"/>
      <c r="N398" s="66"/>
      <c r="O398" s="373"/>
      <c r="P398" s="66"/>
      <c r="Q398" s="66"/>
      <c r="R398" s="373"/>
      <c r="S398" s="373"/>
      <c r="T398" s="66"/>
      <c r="U398" s="66"/>
      <c r="V398" s="66"/>
      <c r="W398" s="66"/>
      <c r="X398" s="66"/>
      <c r="Y398" s="66"/>
      <c r="Z398" s="66"/>
      <c r="AA398" s="374"/>
      <c r="AB398" s="66"/>
      <c r="AC398" s="66"/>
      <c r="AD398" s="374"/>
      <c r="AE398" s="374"/>
      <c r="AF398" s="66"/>
      <c r="AG398" s="68"/>
      <c r="AH398" s="66"/>
      <c r="AI398" s="66"/>
      <c r="AJ398" s="374"/>
      <c r="AK398" s="374"/>
      <c r="AL398" s="66"/>
      <c r="AM398" s="66"/>
      <c r="AN398" s="66"/>
      <c r="AO398" s="66"/>
      <c r="AP398" s="66"/>
      <c r="AQ398" s="66"/>
      <c r="AR398" s="66"/>
      <c r="AS398" s="66"/>
      <c r="AT398" s="66"/>
      <c r="AX398" s="50"/>
    </row>
    <row r="399" spans="1:50" ht="12.75" customHeight="1" x14ac:dyDescent="0.2">
      <c r="A399" s="63"/>
      <c r="B399" s="64"/>
      <c r="C399" s="65"/>
      <c r="D399" s="67"/>
      <c r="E399" s="371"/>
      <c r="F399" s="373"/>
      <c r="G399" s="66"/>
      <c r="H399" s="66"/>
      <c r="I399" s="66"/>
      <c r="J399" s="66"/>
      <c r="K399" s="66"/>
      <c r="L399" s="66"/>
      <c r="M399" s="371"/>
      <c r="N399" s="66"/>
      <c r="O399" s="373"/>
      <c r="P399" s="66"/>
      <c r="Q399" s="66"/>
      <c r="R399" s="373"/>
      <c r="S399" s="373"/>
      <c r="T399" s="66"/>
      <c r="U399" s="66"/>
      <c r="V399" s="66"/>
      <c r="W399" s="66"/>
      <c r="X399" s="66"/>
      <c r="Y399" s="66"/>
      <c r="Z399" s="66"/>
      <c r="AA399" s="374"/>
      <c r="AB399" s="66"/>
      <c r="AC399" s="66"/>
      <c r="AD399" s="374"/>
      <c r="AE399" s="374"/>
      <c r="AF399" s="66"/>
      <c r="AG399" s="68"/>
      <c r="AH399" s="66"/>
      <c r="AI399" s="66"/>
      <c r="AJ399" s="374"/>
      <c r="AK399" s="374"/>
      <c r="AL399" s="66"/>
      <c r="AM399" s="66"/>
      <c r="AN399" s="66"/>
      <c r="AO399" s="66"/>
      <c r="AP399" s="66"/>
      <c r="AQ399" s="66"/>
      <c r="AR399" s="66"/>
      <c r="AS399" s="66"/>
      <c r="AT399" s="66"/>
      <c r="AX399" s="50"/>
    </row>
    <row r="400" spans="1:50" ht="12.75" customHeight="1" x14ac:dyDescent="0.2">
      <c r="A400" s="63"/>
      <c r="B400" s="64"/>
      <c r="C400" s="65"/>
      <c r="D400" s="67"/>
      <c r="E400" s="371"/>
      <c r="F400" s="373"/>
      <c r="G400" s="66"/>
      <c r="H400" s="66"/>
      <c r="I400" s="66"/>
      <c r="J400" s="66"/>
      <c r="K400" s="66"/>
      <c r="L400" s="66"/>
      <c r="M400" s="371"/>
      <c r="N400" s="66"/>
      <c r="O400" s="373"/>
      <c r="P400" s="66"/>
      <c r="Q400" s="66"/>
      <c r="R400" s="373"/>
      <c r="S400" s="373"/>
      <c r="T400" s="66"/>
      <c r="U400" s="66"/>
      <c r="V400" s="66"/>
      <c r="W400" s="66"/>
      <c r="X400" s="66"/>
      <c r="Y400" s="66"/>
      <c r="Z400" s="66"/>
      <c r="AA400" s="374"/>
      <c r="AB400" s="66"/>
      <c r="AC400" s="66"/>
      <c r="AD400" s="374"/>
      <c r="AE400" s="374"/>
      <c r="AF400" s="66"/>
      <c r="AG400" s="68"/>
      <c r="AH400" s="66"/>
      <c r="AI400" s="66"/>
      <c r="AJ400" s="374"/>
      <c r="AK400" s="374"/>
      <c r="AL400" s="66"/>
      <c r="AM400" s="66"/>
      <c r="AN400" s="66"/>
      <c r="AO400" s="66"/>
      <c r="AP400" s="66"/>
      <c r="AQ400" s="66"/>
      <c r="AR400" s="66"/>
      <c r="AS400" s="66"/>
      <c r="AT400" s="66"/>
      <c r="AX400" s="50"/>
    </row>
    <row r="401" spans="1:50" ht="12.75" customHeight="1" x14ac:dyDescent="0.2">
      <c r="A401" s="63"/>
      <c r="B401" s="64"/>
      <c r="C401" s="65"/>
      <c r="D401" s="67"/>
      <c r="E401" s="371"/>
      <c r="F401" s="373"/>
      <c r="G401" s="66"/>
      <c r="H401" s="66"/>
      <c r="I401" s="66"/>
      <c r="J401" s="66"/>
      <c r="K401" s="66"/>
      <c r="L401" s="66"/>
      <c r="M401" s="371"/>
      <c r="N401" s="66"/>
      <c r="O401" s="373"/>
      <c r="P401" s="66"/>
      <c r="Q401" s="66"/>
      <c r="R401" s="373"/>
      <c r="S401" s="373"/>
      <c r="T401" s="66"/>
      <c r="U401" s="66"/>
      <c r="V401" s="66"/>
      <c r="W401" s="66"/>
      <c r="X401" s="66"/>
      <c r="Y401" s="66"/>
      <c r="Z401" s="66"/>
      <c r="AA401" s="374"/>
      <c r="AB401" s="66"/>
      <c r="AC401" s="66"/>
      <c r="AD401" s="374"/>
      <c r="AE401" s="374"/>
      <c r="AF401" s="66"/>
      <c r="AG401" s="68"/>
      <c r="AH401" s="66"/>
      <c r="AI401" s="66"/>
      <c r="AJ401" s="374"/>
      <c r="AK401" s="374"/>
      <c r="AL401" s="66"/>
      <c r="AM401" s="66"/>
      <c r="AN401" s="66"/>
      <c r="AO401" s="66"/>
      <c r="AP401" s="66"/>
      <c r="AQ401" s="66"/>
      <c r="AR401" s="66"/>
      <c r="AS401" s="66"/>
      <c r="AT401" s="66"/>
      <c r="AX401" s="50"/>
    </row>
    <row r="402" spans="1:50" ht="12.75" customHeight="1" x14ac:dyDescent="0.2">
      <c r="A402" s="63"/>
      <c r="B402" s="64"/>
      <c r="C402" s="65"/>
      <c r="D402" s="67"/>
      <c r="E402" s="371"/>
      <c r="F402" s="373"/>
      <c r="G402" s="66"/>
      <c r="H402" s="66"/>
      <c r="I402" s="66"/>
      <c r="J402" s="66"/>
      <c r="K402" s="66"/>
      <c r="L402" s="66"/>
      <c r="M402" s="371"/>
      <c r="N402" s="66"/>
      <c r="O402" s="373"/>
      <c r="P402" s="66"/>
      <c r="Q402" s="66"/>
      <c r="R402" s="373"/>
      <c r="S402" s="373"/>
      <c r="T402" s="66"/>
      <c r="U402" s="66"/>
      <c r="V402" s="66"/>
      <c r="W402" s="66"/>
      <c r="X402" s="66"/>
      <c r="Y402" s="66"/>
      <c r="Z402" s="66"/>
      <c r="AA402" s="374"/>
      <c r="AB402" s="66"/>
      <c r="AC402" s="66"/>
      <c r="AD402" s="374"/>
      <c r="AE402" s="374"/>
      <c r="AF402" s="66"/>
      <c r="AG402" s="68"/>
      <c r="AH402" s="66"/>
      <c r="AI402" s="66"/>
      <c r="AJ402" s="374"/>
      <c r="AK402" s="374"/>
      <c r="AL402" s="66"/>
      <c r="AM402" s="66"/>
      <c r="AN402" s="66"/>
      <c r="AO402" s="66"/>
      <c r="AP402" s="66"/>
      <c r="AQ402" s="66"/>
      <c r="AR402" s="66"/>
      <c r="AS402" s="66"/>
      <c r="AT402" s="66"/>
      <c r="AX402" s="50"/>
    </row>
    <row r="403" spans="1:50" ht="12.75" customHeight="1" x14ac:dyDescent="0.2">
      <c r="A403" s="63"/>
      <c r="B403" s="64"/>
      <c r="C403" s="65"/>
      <c r="D403" s="67"/>
      <c r="E403" s="371"/>
      <c r="F403" s="373"/>
      <c r="G403" s="66"/>
      <c r="H403" s="66"/>
      <c r="I403" s="66"/>
      <c r="J403" s="66"/>
      <c r="K403" s="66"/>
      <c r="L403" s="66"/>
      <c r="M403" s="371"/>
      <c r="N403" s="66"/>
      <c r="O403" s="373"/>
      <c r="P403" s="66"/>
      <c r="Q403" s="66"/>
      <c r="R403" s="373"/>
      <c r="S403" s="373"/>
      <c r="T403" s="66"/>
      <c r="U403" s="66"/>
      <c r="V403" s="66"/>
      <c r="W403" s="66"/>
      <c r="X403" s="66"/>
      <c r="Y403" s="66"/>
      <c r="Z403" s="66"/>
      <c r="AA403" s="374"/>
      <c r="AB403" s="66"/>
      <c r="AC403" s="66"/>
      <c r="AD403" s="374"/>
      <c r="AE403" s="374"/>
      <c r="AF403" s="66"/>
      <c r="AG403" s="68"/>
      <c r="AH403" s="66"/>
      <c r="AI403" s="66"/>
      <c r="AJ403" s="374"/>
      <c r="AK403" s="374"/>
      <c r="AL403" s="66"/>
      <c r="AM403" s="66"/>
      <c r="AN403" s="66"/>
      <c r="AO403" s="66"/>
      <c r="AP403" s="66"/>
      <c r="AQ403" s="66"/>
      <c r="AR403" s="66"/>
      <c r="AS403" s="66"/>
      <c r="AT403" s="66"/>
      <c r="AX403" s="50"/>
    </row>
    <row r="404" spans="1:50" ht="12.75" customHeight="1" x14ac:dyDescent="0.2">
      <c r="A404" s="63"/>
      <c r="B404" s="64"/>
      <c r="C404" s="65"/>
      <c r="D404" s="67"/>
      <c r="E404" s="371"/>
      <c r="F404" s="373"/>
      <c r="G404" s="66"/>
      <c r="H404" s="66"/>
      <c r="I404" s="66"/>
      <c r="J404" s="66"/>
      <c r="K404" s="66"/>
      <c r="L404" s="66"/>
      <c r="M404" s="371"/>
      <c r="N404" s="66"/>
      <c r="O404" s="373"/>
      <c r="P404" s="66"/>
      <c r="Q404" s="66"/>
      <c r="R404" s="373"/>
      <c r="S404" s="373"/>
      <c r="T404" s="66"/>
      <c r="U404" s="66"/>
      <c r="V404" s="66"/>
      <c r="W404" s="66"/>
      <c r="X404" s="66"/>
      <c r="Y404" s="66"/>
      <c r="Z404" s="66"/>
      <c r="AA404" s="374"/>
      <c r="AB404" s="66"/>
      <c r="AC404" s="66"/>
      <c r="AD404" s="374"/>
      <c r="AE404" s="374"/>
      <c r="AF404" s="66"/>
      <c r="AG404" s="68"/>
      <c r="AH404" s="66"/>
      <c r="AI404" s="66"/>
      <c r="AJ404" s="374"/>
      <c r="AK404" s="374"/>
      <c r="AL404" s="66"/>
      <c r="AM404" s="66"/>
      <c r="AN404" s="66"/>
      <c r="AO404" s="66"/>
      <c r="AP404" s="66"/>
      <c r="AQ404" s="66"/>
      <c r="AR404" s="66"/>
      <c r="AS404" s="66"/>
      <c r="AT404" s="66"/>
      <c r="AX404" s="50"/>
    </row>
    <row r="405" spans="1:50" ht="12.75" customHeight="1" x14ac:dyDescent="0.2">
      <c r="A405" s="63"/>
      <c r="B405" s="64"/>
      <c r="C405" s="65"/>
      <c r="D405" s="67"/>
      <c r="E405" s="371"/>
      <c r="F405" s="373"/>
      <c r="G405" s="66"/>
      <c r="H405" s="66"/>
      <c r="I405" s="66"/>
      <c r="J405" s="66"/>
      <c r="K405" s="66"/>
      <c r="L405" s="66"/>
      <c r="M405" s="371"/>
      <c r="N405" s="66"/>
      <c r="O405" s="373"/>
      <c r="P405" s="66"/>
      <c r="Q405" s="66"/>
      <c r="R405" s="373"/>
      <c r="S405" s="373"/>
      <c r="T405" s="66"/>
      <c r="U405" s="66"/>
      <c r="V405" s="66"/>
      <c r="W405" s="66"/>
      <c r="X405" s="66"/>
      <c r="Y405" s="66"/>
      <c r="Z405" s="66"/>
      <c r="AA405" s="374"/>
      <c r="AB405" s="66"/>
      <c r="AC405" s="66"/>
      <c r="AD405" s="374"/>
      <c r="AE405" s="374"/>
      <c r="AF405" s="66"/>
      <c r="AG405" s="68"/>
      <c r="AH405" s="66"/>
      <c r="AI405" s="66"/>
      <c r="AJ405" s="374"/>
      <c r="AK405" s="374"/>
      <c r="AL405" s="66"/>
      <c r="AM405" s="66"/>
      <c r="AN405" s="66"/>
      <c r="AO405" s="66"/>
      <c r="AP405" s="66"/>
      <c r="AQ405" s="66"/>
      <c r="AR405" s="66"/>
      <c r="AS405" s="66"/>
      <c r="AT405" s="66"/>
      <c r="AX405" s="50"/>
    </row>
    <row r="406" spans="1:50" ht="12.75" customHeight="1" x14ac:dyDescent="0.2">
      <c r="A406" s="63"/>
      <c r="B406" s="64"/>
      <c r="C406" s="65"/>
      <c r="D406" s="67"/>
      <c r="E406" s="371"/>
      <c r="F406" s="373"/>
      <c r="G406" s="66"/>
      <c r="H406" s="66"/>
      <c r="I406" s="66"/>
      <c r="J406" s="66"/>
      <c r="K406" s="66"/>
      <c r="L406" s="66"/>
      <c r="M406" s="371"/>
      <c r="N406" s="66"/>
      <c r="O406" s="373"/>
      <c r="P406" s="66"/>
      <c r="Q406" s="66"/>
      <c r="R406" s="373"/>
      <c r="S406" s="373"/>
      <c r="T406" s="66"/>
      <c r="U406" s="66"/>
      <c r="V406" s="66"/>
      <c r="W406" s="66"/>
      <c r="X406" s="66"/>
      <c r="Y406" s="66"/>
      <c r="Z406" s="66"/>
      <c r="AA406" s="374"/>
      <c r="AB406" s="66"/>
      <c r="AC406" s="66"/>
      <c r="AD406" s="374"/>
      <c r="AE406" s="374"/>
      <c r="AF406" s="66"/>
      <c r="AG406" s="68"/>
      <c r="AH406" s="66"/>
      <c r="AI406" s="66"/>
      <c r="AJ406" s="374"/>
      <c r="AK406" s="374"/>
      <c r="AL406" s="66"/>
      <c r="AM406" s="66"/>
      <c r="AN406" s="66"/>
      <c r="AO406" s="66"/>
      <c r="AP406" s="66"/>
      <c r="AQ406" s="66"/>
      <c r="AR406" s="66"/>
      <c r="AS406" s="66"/>
      <c r="AT406" s="66"/>
      <c r="AX406" s="50"/>
    </row>
    <row r="407" spans="1:50" ht="12.75" customHeight="1" x14ac:dyDescent="0.2">
      <c r="A407" s="63"/>
      <c r="B407" s="64"/>
      <c r="C407" s="65"/>
      <c r="D407" s="67"/>
      <c r="E407" s="371"/>
      <c r="F407" s="373"/>
      <c r="G407" s="66"/>
      <c r="H407" s="66"/>
      <c r="I407" s="66"/>
      <c r="J407" s="66"/>
      <c r="K407" s="66"/>
      <c r="L407" s="66"/>
      <c r="M407" s="371"/>
      <c r="N407" s="66"/>
      <c r="O407" s="373"/>
      <c r="P407" s="66"/>
      <c r="Q407" s="66"/>
      <c r="R407" s="373"/>
      <c r="S407" s="373"/>
      <c r="T407" s="66"/>
      <c r="U407" s="66"/>
      <c r="V407" s="66"/>
      <c r="W407" s="66"/>
      <c r="X407" s="66"/>
      <c r="Y407" s="66"/>
      <c r="Z407" s="66"/>
      <c r="AA407" s="374"/>
      <c r="AB407" s="66"/>
      <c r="AC407" s="66"/>
      <c r="AD407" s="374"/>
      <c r="AE407" s="374"/>
      <c r="AF407" s="66"/>
      <c r="AG407" s="68"/>
      <c r="AH407" s="66"/>
      <c r="AI407" s="66"/>
      <c r="AJ407" s="374"/>
      <c r="AK407" s="374"/>
      <c r="AL407" s="66"/>
      <c r="AM407" s="66"/>
      <c r="AN407" s="66"/>
      <c r="AO407" s="66"/>
      <c r="AP407" s="66"/>
      <c r="AQ407" s="66"/>
      <c r="AR407" s="66"/>
      <c r="AS407" s="66"/>
      <c r="AT407" s="66"/>
      <c r="AX407" s="50"/>
    </row>
    <row r="408" spans="1:50" ht="12.75" customHeight="1" x14ac:dyDescent="0.2">
      <c r="A408" s="63"/>
      <c r="B408" s="64"/>
      <c r="C408" s="65"/>
      <c r="D408" s="67"/>
      <c r="E408" s="371"/>
      <c r="F408" s="373"/>
      <c r="G408" s="66"/>
      <c r="H408" s="66"/>
      <c r="I408" s="66"/>
      <c r="J408" s="66"/>
      <c r="K408" s="66"/>
      <c r="L408" s="66"/>
      <c r="M408" s="371"/>
      <c r="N408" s="66"/>
      <c r="O408" s="373"/>
      <c r="P408" s="66"/>
      <c r="Q408" s="66"/>
      <c r="R408" s="373"/>
      <c r="S408" s="373"/>
      <c r="T408" s="66"/>
      <c r="U408" s="66"/>
      <c r="V408" s="66"/>
      <c r="W408" s="66"/>
      <c r="X408" s="66"/>
      <c r="Y408" s="66"/>
      <c r="Z408" s="66"/>
      <c r="AA408" s="374"/>
      <c r="AB408" s="66"/>
      <c r="AC408" s="66"/>
      <c r="AD408" s="374"/>
      <c r="AE408" s="374"/>
      <c r="AF408" s="66"/>
      <c r="AG408" s="68"/>
      <c r="AH408" s="66"/>
      <c r="AI408" s="66"/>
      <c r="AJ408" s="374"/>
      <c r="AK408" s="374"/>
      <c r="AL408" s="66"/>
      <c r="AM408" s="66"/>
      <c r="AN408" s="66"/>
      <c r="AO408" s="66"/>
      <c r="AP408" s="66"/>
      <c r="AQ408" s="66"/>
      <c r="AR408" s="66"/>
      <c r="AS408" s="66"/>
      <c r="AT408" s="66"/>
      <c r="AX408" s="50"/>
    </row>
    <row r="409" spans="1:50" ht="12.75" customHeight="1" x14ac:dyDescent="0.2">
      <c r="A409" s="63"/>
      <c r="B409" s="64"/>
      <c r="C409" s="65"/>
      <c r="D409" s="67"/>
      <c r="E409" s="371"/>
      <c r="F409" s="373"/>
      <c r="G409" s="66"/>
      <c r="H409" s="66"/>
      <c r="I409" s="66"/>
      <c r="J409" s="66"/>
      <c r="K409" s="66"/>
      <c r="L409" s="66"/>
      <c r="M409" s="371"/>
      <c r="N409" s="66"/>
      <c r="O409" s="373"/>
      <c r="P409" s="66"/>
      <c r="Q409" s="66"/>
      <c r="R409" s="373"/>
      <c r="S409" s="373"/>
      <c r="T409" s="66"/>
      <c r="U409" s="66"/>
      <c r="V409" s="66"/>
      <c r="W409" s="66"/>
      <c r="X409" s="66"/>
      <c r="Y409" s="66"/>
      <c r="Z409" s="66"/>
      <c r="AA409" s="374"/>
      <c r="AB409" s="66"/>
      <c r="AC409" s="66"/>
      <c r="AD409" s="374"/>
      <c r="AE409" s="374"/>
      <c r="AF409" s="66"/>
      <c r="AG409" s="68"/>
      <c r="AH409" s="66"/>
      <c r="AI409" s="66"/>
      <c r="AJ409" s="374"/>
      <c r="AK409" s="374"/>
      <c r="AL409" s="66"/>
      <c r="AM409" s="66"/>
      <c r="AN409" s="66"/>
      <c r="AO409" s="66"/>
      <c r="AP409" s="66"/>
      <c r="AQ409" s="66"/>
      <c r="AR409" s="66"/>
      <c r="AS409" s="66"/>
      <c r="AT409" s="66"/>
      <c r="AX409" s="50"/>
    </row>
    <row r="410" spans="1:50" ht="12.75" customHeight="1" x14ac:dyDescent="0.2">
      <c r="A410" s="63"/>
      <c r="B410" s="64"/>
      <c r="C410" s="65"/>
      <c r="D410" s="67"/>
      <c r="E410" s="371"/>
      <c r="F410" s="373"/>
      <c r="G410" s="66"/>
      <c r="H410" s="66"/>
      <c r="I410" s="66"/>
      <c r="J410" s="66"/>
      <c r="K410" s="66"/>
      <c r="L410" s="66"/>
      <c r="M410" s="371"/>
      <c r="N410" s="66"/>
      <c r="O410" s="373"/>
      <c r="P410" s="66"/>
      <c r="Q410" s="66"/>
      <c r="R410" s="373"/>
      <c r="S410" s="373"/>
      <c r="T410" s="66"/>
      <c r="U410" s="66"/>
      <c r="V410" s="66"/>
      <c r="W410" s="66"/>
      <c r="X410" s="66"/>
      <c r="Y410" s="66"/>
      <c r="Z410" s="66"/>
      <c r="AA410" s="374"/>
      <c r="AB410" s="66"/>
      <c r="AC410" s="66"/>
      <c r="AD410" s="374"/>
      <c r="AE410" s="374"/>
      <c r="AF410" s="66"/>
      <c r="AG410" s="68"/>
      <c r="AH410" s="66"/>
      <c r="AI410" s="66"/>
      <c r="AJ410" s="374"/>
      <c r="AK410" s="374"/>
      <c r="AL410" s="66"/>
      <c r="AM410" s="66"/>
      <c r="AN410" s="66"/>
      <c r="AO410" s="66"/>
      <c r="AP410" s="66"/>
      <c r="AQ410" s="66"/>
      <c r="AR410" s="66"/>
      <c r="AS410" s="66"/>
      <c r="AT410" s="66"/>
      <c r="AX410" s="50"/>
    </row>
    <row r="411" spans="1:50" ht="12.75" customHeight="1" x14ac:dyDescent="0.2">
      <c r="A411" s="63"/>
      <c r="B411" s="64"/>
      <c r="C411" s="65"/>
      <c r="D411" s="67"/>
      <c r="E411" s="371"/>
      <c r="F411" s="373"/>
      <c r="G411" s="66"/>
      <c r="H411" s="66"/>
      <c r="I411" s="66"/>
      <c r="J411" s="66"/>
      <c r="K411" s="66"/>
      <c r="L411" s="66"/>
      <c r="M411" s="371"/>
      <c r="N411" s="66"/>
      <c r="O411" s="373"/>
      <c r="P411" s="66"/>
      <c r="Q411" s="66"/>
      <c r="R411" s="373"/>
      <c r="S411" s="373"/>
      <c r="T411" s="66"/>
      <c r="U411" s="66"/>
      <c r="V411" s="66"/>
      <c r="W411" s="66"/>
      <c r="X411" s="66"/>
      <c r="Y411" s="66"/>
      <c r="Z411" s="66"/>
      <c r="AA411" s="374"/>
      <c r="AB411" s="66"/>
      <c r="AC411" s="66"/>
      <c r="AD411" s="374"/>
      <c r="AE411" s="374"/>
      <c r="AF411" s="66"/>
      <c r="AG411" s="68"/>
      <c r="AH411" s="66"/>
      <c r="AI411" s="66"/>
      <c r="AJ411" s="374"/>
      <c r="AK411" s="374"/>
      <c r="AL411" s="66"/>
      <c r="AM411" s="66"/>
      <c r="AN411" s="66"/>
      <c r="AO411" s="66"/>
      <c r="AP411" s="66"/>
      <c r="AQ411" s="66"/>
      <c r="AR411" s="66"/>
      <c r="AS411" s="66"/>
      <c r="AT411" s="66"/>
      <c r="AX411" s="50"/>
    </row>
    <row r="412" spans="1:50" ht="12.75" customHeight="1" x14ac:dyDescent="0.2">
      <c r="A412" s="63"/>
      <c r="B412" s="64"/>
      <c r="C412" s="65"/>
      <c r="D412" s="67"/>
      <c r="E412" s="371"/>
      <c r="F412" s="373"/>
      <c r="G412" s="66"/>
      <c r="H412" s="66"/>
      <c r="I412" s="66"/>
      <c r="J412" s="66"/>
      <c r="K412" s="66"/>
      <c r="L412" s="66"/>
      <c r="M412" s="371"/>
      <c r="N412" s="66"/>
      <c r="O412" s="373"/>
      <c r="P412" s="66"/>
      <c r="Q412" s="66"/>
      <c r="R412" s="373"/>
      <c r="S412" s="373"/>
      <c r="T412" s="66"/>
      <c r="U412" s="66"/>
      <c r="V412" s="66"/>
      <c r="W412" s="66"/>
      <c r="X412" s="66"/>
      <c r="Y412" s="66"/>
      <c r="Z412" s="66"/>
      <c r="AA412" s="374"/>
      <c r="AB412" s="66"/>
      <c r="AC412" s="66"/>
      <c r="AD412" s="374"/>
      <c r="AE412" s="374"/>
      <c r="AF412" s="66"/>
      <c r="AG412" s="68"/>
      <c r="AH412" s="66"/>
      <c r="AI412" s="66"/>
      <c r="AJ412" s="374"/>
      <c r="AK412" s="374"/>
      <c r="AL412" s="66"/>
      <c r="AM412" s="66"/>
      <c r="AN412" s="66"/>
      <c r="AO412" s="66"/>
      <c r="AP412" s="66"/>
      <c r="AQ412" s="66"/>
      <c r="AR412" s="66"/>
      <c r="AS412" s="66"/>
      <c r="AT412" s="66"/>
      <c r="AX412" s="50"/>
    </row>
    <row r="413" spans="1:50" ht="12.75" customHeight="1" x14ac:dyDescent="0.2">
      <c r="A413" s="63"/>
      <c r="B413" s="64"/>
      <c r="C413" s="65"/>
      <c r="D413" s="67"/>
      <c r="E413" s="371"/>
      <c r="F413" s="373"/>
      <c r="G413" s="66"/>
      <c r="H413" s="66"/>
      <c r="I413" s="66"/>
      <c r="J413" s="66"/>
      <c r="K413" s="66"/>
      <c r="L413" s="66"/>
      <c r="M413" s="371"/>
      <c r="N413" s="66"/>
      <c r="O413" s="373"/>
      <c r="P413" s="66"/>
      <c r="Q413" s="66"/>
      <c r="R413" s="373"/>
      <c r="S413" s="373"/>
      <c r="T413" s="66"/>
      <c r="U413" s="66"/>
      <c r="V413" s="66"/>
      <c r="W413" s="66"/>
      <c r="X413" s="66"/>
      <c r="Y413" s="66"/>
      <c r="Z413" s="66"/>
      <c r="AA413" s="374"/>
      <c r="AB413" s="66"/>
      <c r="AC413" s="66"/>
      <c r="AD413" s="374"/>
      <c r="AE413" s="374"/>
      <c r="AF413" s="66"/>
      <c r="AG413" s="68"/>
      <c r="AH413" s="66"/>
      <c r="AI413" s="66"/>
      <c r="AJ413" s="374"/>
      <c r="AK413" s="374"/>
      <c r="AL413" s="66"/>
      <c r="AM413" s="66"/>
      <c r="AN413" s="66"/>
      <c r="AO413" s="66"/>
      <c r="AP413" s="66"/>
      <c r="AQ413" s="66"/>
      <c r="AR413" s="66"/>
      <c r="AS413" s="66"/>
      <c r="AT413" s="66"/>
      <c r="AX413" s="50"/>
    </row>
    <row r="414" spans="1:50" ht="12.75" customHeight="1" x14ac:dyDescent="0.2">
      <c r="A414" s="63"/>
      <c r="B414" s="64"/>
      <c r="C414" s="65"/>
      <c r="D414" s="67"/>
      <c r="E414" s="371"/>
      <c r="F414" s="373"/>
      <c r="G414" s="66"/>
      <c r="H414" s="66"/>
      <c r="I414" s="66"/>
      <c r="J414" s="66"/>
      <c r="K414" s="66"/>
      <c r="L414" s="66"/>
      <c r="M414" s="371"/>
      <c r="N414" s="66"/>
      <c r="O414" s="373"/>
      <c r="P414" s="66"/>
      <c r="Q414" s="66"/>
      <c r="R414" s="373"/>
      <c r="S414" s="373"/>
      <c r="T414" s="66"/>
      <c r="U414" s="66"/>
      <c r="V414" s="66"/>
      <c r="W414" s="66"/>
      <c r="X414" s="66"/>
      <c r="Y414" s="66"/>
      <c r="Z414" s="66"/>
      <c r="AA414" s="374"/>
      <c r="AB414" s="66"/>
      <c r="AC414" s="66"/>
      <c r="AD414" s="374"/>
      <c r="AE414" s="374"/>
      <c r="AF414" s="66"/>
      <c r="AG414" s="68"/>
      <c r="AH414" s="66"/>
      <c r="AI414" s="66"/>
      <c r="AJ414" s="374"/>
      <c r="AK414" s="374"/>
      <c r="AL414" s="66"/>
      <c r="AM414" s="66"/>
      <c r="AN414" s="66"/>
      <c r="AO414" s="66"/>
      <c r="AP414" s="66"/>
      <c r="AQ414" s="66"/>
      <c r="AR414" s="66"/>
      <c r="AS414" s="66"/>
      <c r="AT414" s="66"/>
      <c r="AX414" s="50"/>
    </row>
    <row r="415" spans="1:50" ht="12.75" customHeight="1" x14ac:dyDescent="0.2">
      <c r="A415" s="63"/>
      <c r="B415" s="64"/>
      <c r="C415" s="65"/>
      <c r="D415" s="67"/>
      <c r="E415" s="371"/>
      <c r="F415" s="373"/>
      <c r="G415" s="66"/>
      <c r="H415" s="66"/>
      <c r="I415" s="66"/>
      <c r="J415" s="66"/>
      <c r="K415" s="66"/>
      <c r="L415" s="66"/>
      <c r="M415" s="371"/>
      <c r="N415" s="66"/>
      <c r="O415" s="373"/>
      <c r="P415" s="66"/>
      <c r="Q415" s="66"/>
      <c r="R415" s="373"/>
      <c r="S415" s="373"/>
      <c r="T415" s="66"/>
      <c r="U415" s="66"/>
      <c r="V415" s="66"/>
      <c r="W415" s="66"/>
      <c r="X415" s="66"/>
      <c r="Y415" s="66"/>
      <c r="Z415" s="66"/>
      <c r="AA415" s="374"/>
      <c r="AB415" s="66"/>
      <c r="AC415" s="66"/>
      <c r="AD415" s="374"/>
      <c r="AE415" s="374"/>
      <c r="AF415" s="66"/>
      <c r="AG415" s="68"/>
      <c r="AH415" s="66"/>
      <c r="AI415" s="66"/>
      <c r="AJ415" s="374"/>
      <c r="AK415" s="374"/>
      <c r="AL415" s="66"/>
      <c r="AM415" s="66"/>
      <c r="AN415" s="66"/>
      <c r="AO415" s="66"/>
      <c r="AP415" s="66"/>
      <c r="AQ415" s="66"/>
      <c r="AR415" s="66"/>
      <c r="AS415" s="66"/>
      <c r="AT415" s="66"/>
      <c r="AX415" s="50"/>
    </row>
    <row r="416" spans="1:50" ht="12.75" customHeight="1" x14ac:dyDescent="0.2">
      <c r="A416" s="63"/>
      <c r="B416" s="64"/>
      <c r="C416" s="65"/>
      <c r="D416" s="67"/>
      <c r="E416" s="371"/>
      <c r="F416" s="373"/>
      <c r="G416" s="66"/>
      <c r="H416" s="66"/>
      <c r="I416" s="66"/>
      <c r="J416" s="66"/>
      <c r="K416" s="66"/>
      <c r="L416" s="66"/>
      <c r="M416" s="371"/>
      <c r="N416" s="66"/>
      <c r="O416" s="373"/>
      <c r="P416" s="66"/>
      <c r="Q416" s="66"/>
      <c r="R416" s="373"/>
      <c r="S416" s="373"/>
      <c r="T416" s="66"/>
      <c r="U416" s="66"/>
      <c r="V416" s="66"/>
      <c r="W416" s="66"/>
      <c r="X416" s="66"/>
      <c r="Y416" s="66"/>
      <c r="Z416" s="66"/>
      <c r="AA416" s="374"/>
      <c r="AB416" s="66"/>
      <c r="AC416" s="66"/>
      <c r="AD416" s="374"/>
      <c r="AE416" s="374"/>
      <c r="AF416" s="66"/>
      <c r="AG416" s="68"/>
      <c r="AH416" s="66"/>
      <c r="AI416" s="66"/>
      <c r="AJ416" s="374"/>
      <c r="AK416" s="374"/>
      <c r="AL416" s="66"/>
      <c r="AM416" s="66"/>
      <c r="AN416" s="66"/>
      <c r="AO416" s="66"/>
      <c r="AP416" s="66"/>
      <c r="AQ416" s="66"/>
      <c r="AR416" s="66"/>
      <c r="AS416" s="66"/>
      <c r="AT416" s="66"/>
      <c r="AX416" s="50"/>
    </row>
    <row r="417" spans="1:50" ht="12.75" customHeight="1" x14ac:dyDescent="0.2">
      <c r="A417" s="63"/>
      <c r="B417" s="64"/>
      <c r="C417" s="65"/>
      <c r="D417" s="67"/>
      <c r="E417" s="371"/>
      <c r="F417" s="373"/>
      <c r="G417" s="66"/>
      <c r="H417" s="66"/>
      <c r="I417" s="66"/>
      <c r="J417" s="66"/>
      <c r="K417" s="66"/>
      <c r="L417" s="66"/>
      <c r="M417" s="371"/>
      <c r="N417" s="66"/>
      <c r="O417" s="373"/>
      <c r="P417" s="66"/>
      <c r="Q417" s="66"/>
      <c r="R417" s="373"/>
      <c r="S417" s="373"/>
      <c r="T417" s="66"/>
      <c r="U417" s="66"/>
      <c r="V417" s="66"/>
      <c r="W417" s="66"/>
      <c r="X417" s="66"/>
      <c r="Y417" s="66"/>
      <c r="Z417" s="66"/>
      <c r="AA417" s="374"/>
      <c r="AB417" s="66"/>
      <c r="AC417" s="66"/>
      <c r="AD417" s="374"/>
      <c r="AE417" s="374"/>
      <c r="AF417" s="66"/>
      <c r="AG417" s="68"/>
      <c r="AH417" s="66"/>
      <c r="AI417" s="66"/>
      <c r="AJ417" s="374"/>
      <c r="AK417" s="374"/>
      <c r="AL417" s="66"/>
      <c r="AM417" s="66"/>
      <c r="AN417" s="66"/>
      <c r="AO417" s="66"/>
      <c r="AP417" s="66"/>
      <c r="AQ417" s="66"/>
      <c r="AR417" s="66"/>
      <c r="AS417" s="66"/>
      <c r="AT417" s="66"/>
      <c r="AX417" s="50"/>
    </row>
    <row r="418" spans="1:50" ht="12.75" customHeight="1" x14ac:dyDescent="0.2">
      <c r="A418" s="63"/>
      <c r="B418" s="64"/>
      <c r="C418" s="65"/>
      <c r="D418" s="67"/>
      <c r="E418" s="371"/>
      <c r="F418" s="373"/>
      <c r="G418" s="66"/>
      <c r="H418" s="66"/>
      <c r="I418" s="66"/>
      <c r="J418" s="66"/>
      <c r="K418" s="66"/>
      <c r="L418" s="66"/>
      <c r="M418" s="371"/>
      <c r="N418" s="66"/>
      <c r="O418" s="373"/>
      <c r="P418" s="66"/>
      <c r="Q418" s="66"/>
      <c r="R418" s="373"/>
      <c r="S418" s="373"/>
      <c r="T418" s="66"/>
      <c r="U418" s="66"/>
      <c r="V418" s="66"/>
      <c r="W418" s="66"/>
      <c r="X418" s="66"/>
      <c r="Y418" s="66"/>
      <c r="Z418" s="66"/>
      <c r="AA418" s="374"/>
      <c r="AB418" s="66"/>
      <c r="AC418" s="66"/>
      <c r="AD418" s="374"/>
      <c r="AE418" s="374"/>
      <c r="AF418" s="66"/>
      <c r="AG418" s="68"/>
      <c r="AH418" s="66"/>
      <c r="AI418" s="66"/>
      <c r="AJ418" s="374"/>
      <c r="AK418" s="374"/>
      <c r="AL418" s="66"/>
      <c r="AM418" s="66"/>
      <c r="AN418" s="66"/>
      <c r="AO418" s="66"/>
      <c r="AP418" s="66"/>
      <c r="AQ418" s="66"/>
      <c r="AR418" s="66"/>
      <c r="AS418" s="66"/>
      <c r="AT418" s="66"/>
      <c r="AX418" s="50"/>
    </row>
    <row r="419" spans="1:50" ht="12.75" customHeight="1" x14ac:dyDescent="0.2">
      <c r="A419" s="63"/>
      <c r="B419" s="64"/>
      <c r="C419" s="65"/>
      <c r="D419" s="67"/>
      <c r="E419" s="371"/>
      <c r="F419" s="373"/>
      <c r="G419" s="66"/>
      <c r="H419" s="66"/>
      <c r="I419" s="66"/>
      <c r="J419" s="66"/>
      <c r="K419" s="66"/>
      <c r="L419" s="66"/>
      <c r="M419" s="371"/>
      <c r="N419" s="66"/>
      <c r="O419" s="373"/>
      <c r="P419" s="66"/>
      <c r="Q419" s="66"/>
      <c r="R419" s="373"/>
      <c r="S419" s="373"/>
      <c r="T419" s="66"/>
      <c r="U419" s="66"/>
      <c r="V419" s="66"/>
      <c r="W419" s="66"/>
      <c r="X419" s="66"/>
      <c r="Y419" s="66"/>
      <c r="Z419" s="66"/>
      <c r="AA419" s="374"/>
      <c r="AB419" s="66"/>
      <c r="AC419" s="66"/>
      <c r="AD419" s="374"/>
      <c r="AE419" s="374"/>
      <c r="AF419" s="66"/>
      <c r="AG419" s="68"/>
      <c r="AH419" s="66"/>
      <c r="AI419" s="66"/>
      <c r="AJ419" s="374"/>
      <c r="AK419" s="374"/>
      <c r="AL419" s="66"/>
      <c r="AM419" s="66"/>
      <c r="AN419" s="66"/>
      <c r="AO419" s="66"/>
      <c r="AP419" s="66"/>
      <c r="AQ419" s="66"/>
      <c r="AR419" s="66"/>
      <c r="AS419" s="66"/>
      <c r="AT419" s="66"/>
      <c r="AX419" s="50"/>
    </row>
    <row r="420" spans="1:50" ht="12.75" customHeight="1" x14ac:dyDescent="0.2">
      <c r="A420" s="63"/>
      <c r="B420" s="64"/>
      <c r="C420" s="65"/>
      <c r="D420" s="67"/>
      <c r="E420" s="371"/>
      <c r="F420" s="373"/>
      <c r="G420" s="66"/>
      <c r="H420" s="66"/>
      <c r="I420" s="66"/>
      <c r="J420" s="66"/>
      <c r="K420" s="66"/>
      <c r="L420" s="66"/>
      <c r="M420" s="371"/>
      <c r="N420" s="66"/>
      <c r="O420" s="373"/>
      <c r="P420" s="66"/>
      <c r="Q420" s="66"/>
      <c r="R420" s="373"/>
      <c r="S420" s="373"/>
      <c r="T420" s="66"/>
      <c r="U420" s="66"/>
      <c r="V420" s="66"/>
      <c r="W420" s="66"/>
      <c r="X420" s="66"/>
      <c r="Y420" s="66"/>
      <c r="Z420" s="66"/>
      <c r="AA420" s="374"/>
      <c r="AB420" s="66"/>
      <c r="AC420" s="66"/>
      <c r="AD420" s="374"/>
      <c r="AE420" s="374"/>
      <c r="AF420" s="66"/>
      <c r="AG420" s="68"/>
      <c r="AH420" s="66"/>
      <c r="AI420" s="66"/>
      <c r="AJ420" s="374"/>
      <c r="AK420" s="374"/>
      <c r="AL420" s="66"/>
      <c r="AM420" s="66"/>
      <c r="AN420" s="66"/>
      <c r="AO420" s="66"/>
      <c r="AP420" s="66"/>
      <c r="AQ420" s="66"/>
      <c r="AR420" s="66"/>
      <c r="AS420" s="66"/>
      <c r="AT420" s="66"/>
      <c r="AX420" s="50"/>
    </row>
    <row r="421" spans="1:50" ht="12.75" customHeight="1" x14ac:dyDescent="0.2">
      <c r="A421" s="63"/>
      <c r="B421" s="64"/>
      <c r="C421" s="65"/>
      <c r="D421" s="67"/>
      <c r="E421" s="371"/>
      <c r="F421" s="373"/>
      <c r="G421" s="66"/>
      <c r="H421" s="66"/>
      <c r="I421" s="66"/>
      <c r="J421" s="66"/>
      <c r="K421" s="66"/>
      <c r="L421" s="66"/>
      <c r="M421" s="371"/>
      <c r="N421" s="66"/>
      <c r="O421" s="373"/>
      <c r="P421" s="66"/>
      <c r="Q421" s="66"/>
      <c r="R421" s="373"/>
      <c r="S421" s="373"/>
      <c r="T421" s="66"/>
      <c r="U421" s="66"/>
      <c r="V421" s="66"/>
      <c r="W421" s="66"/>
      <c r="X421" s="66"/>
      <c r="Y421" s="66"/>
      <c r="Z421" s="66"/>
      <c r="AA421" s="374"/>
      <c r="AB421" s="66"/>
      <c r="AC421" s="66"/>
      <c r="AD421" s="374"/>
      <c r="AE421" s="374"/>
      <c r="AF421" s="66"/>
      <c r="AG421" s="68"/>
      <c r="AH421" s="66"/>
      <c r="AI421" s="66"/>
      <c r="AJ421" s="374"/>
      <c r="AK421" s="374"/>
      <c r="AL421" s="66"/>
      <c r="AM421" s="66"/>
      <c r="AN421" s="66"/>
      <c r="AO421" s="66"/>
      <c r="AP421" s="66"/>
      <c r="AQ421" s="66"/>
      <c r="AR421" s="66"/>
      <c r="AS421" s="66"/>
      <c r="AT421" s="66"/>
      <c r="AX421" s="50"/>
    </row>
    <row r="422" spans="1:50" ht="12.75" customHeight="1" x14ac:dyDescent="0.2">
      <c r="A422" s="63"/>
      <c r="B422" s="64"/>
      <c r="C422" s="65"/>
      <c r="D422" s="67"/>
      <c r="E422" s="371"/>
      <c r="F422" s="373"/>
      <c r="G422" s="66"/>
      <c r="H422" s="66"/>
      <c r="I422" s="66"/>
      <c r="J422" s="66"/>
      <c r="K422" s="66"/>
      <c r="L422" s="66"/>
      <c r="M422" s="371"/>
      <c r="N422" s="66"/>
      <c r="O422" s="373"/>
      <c r="P422" s="66"/>
      <c r="Q422" s="66"/>
      <c r="R422" s="373"/>
      <c r="S422" s="373"/>
      <c r="T422" s="66"/>
      <c r="U422" s="66"/>
      <c r="V422" s="66"/>
      <c r="W422" s="66"/>
      <c r="X422" s="66"/>
      <c r="Y422" s="66"/>
      <c r="Z422" s="66"/>
      <c r="AA422" s="374"/>
      <c r="AB422" s="66"/>
      <c r="AC422" s="66"/>
      <c r="AD422" s="374"/>
      <c r="AE422" s="374"/>
      <c r="AF422" s="66"/>
      <c r="AG422" s="68"/>
      <c r="AH422" s="66"/>
      <c r="AI422" s="66"/>
      <c r="AJ422" s="374"/>
      <c r="AK422" s="374"/>
      <c r="AL422" s="66"/>
      <c r="AM422" s="66"/>
      <c r="AN422" s="66"/>
      <c r="AO422" s="66"/>
      <c r="AP422" s="66"/>
      <c r="AQ422" s="66"/>
      <c r="AR422" s="66"/>
      <c r="AS422" s="66"/>
      <c r="AT422" s="66"/>
      <c r="AX422" s="50"/>
    </row>
    <row r="423" spans="1:50" ht="12.75" customHeight="1" x14ac:dyDescent="0.2">
      <c r="A423" s="63"/>
      <c r="B423" s="64"/>
      <c r="C423" s="65"/>
      <c r="D423" s="67"/>
      <c r="E423" s="371"/>
      <c r="F423" s="373"/>
      <c r="G423" s="66"/>
      <c r="H423" s="66"/>
      <c r="I423" s="66"/>
      <c r="J423" s="66"/>
      <c r="K423" s="66"/>
      <c r="L423" s="66"/>
      <c r="M423" s="371"/>
      <c r="N423" s="66"/>
      <c r="O423" s="373"/>
      <c r="P423" s="66"/>
      <c r="Q423" s="66"/>
      <c r="R423" s="373"/>
      <c r="S423" s="373"/>
      <c r="T423" s="66"/>
      <c r="U423" s="66"/>
      <c r="V423" s="66"/>
      <c r="W423" s="66"/>
      <c r="X423" s="66"/>
      <c r="Y423" s="66"/>
      <c r="Z423" s="66"/>
      <c r="AA423" s="374"/>
      <c r="AB423" s="66"/>
      <c r="AC423" s="66"/>
      <c r="AD423" s="374"/>
      <c r="AE423" s="374"/>
      <c r="AF423" s="66"/>
      <c r="AG423" s="68"/>
      <c r="AH423" s="66"/>
      <c r="AI423" s="66"/>
      <c r="AJ423" s="374"/>
      <c r="AK423" s="374"/>
      <c r="AL423" s="66"/>
      <c r="AM423" s="66"/>
      <c r="AN423" s="66"/>
      <c r="AO423" s="66"/>
      <c r="AP423" s="66"/>
      <c r="AQ423" s="66"/>
      <c r="AR423" s="66"/>
      <c r="AS423" s="66"/>
      <c r="AT423" s="66"/>
      <c r="AX423" s="50"/>
    </row>
    <row r="424" spans="1:50" ht="12.75" customHeight="1" x14ac:dyDescent="0.2">
      <c r="A424" s="63"/>
      <c r="B424" s="64"/>
      <c r="C424" s="65"/>
      <c r="D424" s="67"/>
      <c r="E424" s="371"/>
      <c r="F424" s="373"/>
      <c r="G424" s="66"/>
      <c r="H424" s="66"/>
      <c r="I424" s="66"/>
      <c r="J424" s="66"/>
      <c r="K424" s="66"/>
      <c r="L424" s="66"/>
      <c r="M424" s="371"/>
      <c r="N424" s="66"/>
      <c r="O424" s="373"/>
      <c r="P424" s="66"/>
      <c r="Q424" s="66"/>
      <c r="R424" s="373"/>
      <c r="S424" s="373"/>
      <c r="T424" s="66"/>
      <c r="U424" s="66"/>
      <c r="V424" s="66"/>
      <c r="W424" s="66"/>
      <c r="X424" s="66"/>
      <c r="Y424" s="66"/>
      <c r="Z424" s="66"/>
      <c r="AA424" s="374"/>
      <c r="AB424" s="66"/>
      <c r="AC424" s="66"/>
      <c r="AD424" s="374"/>
      <c r="AE424" s="374"/>
      <c r="AF424" s="66"/>
      <c r="AG424" s="68"/>
      <c r="AH424" s="66"/>
      <c r="AI424" s="66"/>
      <c r="AJ424" s="374"/>
      <c r="AK424" s="374"/>
      <c r="AL424" s="66"/>
      <c r="AM424" s="66"/>
      <c r="AN424" s="66"/>
      <c r="AO424" s="66"/>
      <c r="AP424" s="66"/>
      <c r="AQ424" s="66"/>
      <c r="AR424" s="66"/>
      <c r="AS424" s="66"/>
      <c r="AT424" s="66"/>
      <c r="AX424" s="50"/>
    </row>
    <row r="425" spans="1:50" ht="12.75" customHeight="1" x14ac:dyDescent="0.2">
      <c r="A425" s="63"/>
      <c r="B425" s="64"/>
      <c r="C425" s="65"/>
      <c r="D425" s="67"/>
      <c r="E425" s="371"/>
      <c r="F425" s="373"/>
      <c r="G425" s="66"/>
      <c r="H425" s="66"/>
      <c r="I425" s="66"/>
      <c r="J425" s="66"/>
      <c r="K425" s="66"/>
      <c r="L425" s="66"/>
      <c r="M425" s="371"/>
      <c r="N425" s="66"/>
      <c r="O425" s="373"/>
      <c r="P425" s="66"/>
      <c r="Q425" s="66"/>
      <c r="R425" s="373"/>
      <c r="S425" s="373"/>
      <c r="T425" s="66"/>
      <c r="U425" s="66"/>
      <c r="V425" s="66"/>
      <c r="W425" s="66"/>
      <c r="X425" s="66"/>
      <c r="Y425" s="66"/>
      <c r="Z425" s="66"/>
      <c r="AA425" s="374"/>
      <c r="AB425" s="66"/>
      <c r="AC425" s="66"/>
      <c r="AD425" s="374"/>
      <c r="AE425" s="374"/>
      <c r="AF425" s="66"/>
      <c r="AG425" s="68"/>
      <c r="AH425" s="66"/>
      <c r="AI425" s="66"/>
      <c r="AJ425" s="374"/>
      <c r="AK425" s="374"/>
      <c r="AL425" s="66"/>
      <c r="AM425" s="66"/>
      <c r="AN425" s="66"/>
      <c r="AO425" s="66"/>
      <c r="AP425" s="66"/>
      <c r="AQ425" s="66"/>
      <c r="AR425" s="66"/>
      <c r="AS425" s="66"/>
      <c r="AT425" s="66"/>
      <c r="AX425" s="50"/>
    </row>
    <row r="426" spans="1:50" ht="12.75" customHeight="1" x14ac:dyDescent="0.2">
      <c r="A426" s="63"/>
      <c r="B426" s="64"/>
      <c r="C426" s="65"/>
      <c r="D426" s="67"/>
      <c r="E426" s="371"/>
      <c r="F426" s="373"/>
      <c r="G426" s="66"/>
      <c r="H426" s="66"/>
      <c r="I426" s="66"/>
      <c r="J426" s="66"/>
      <c r="K426" s="66"/>
      <c r="L426" s="66"/>
      <c r="M426" s="371"/>
      <c r="N426" s="66"/>
      <c r="O426" s="373"/>
      <c r="P426" s="66"/>
      <c r="Q426" s="66"/>
      <c r="R426" s="373"/>
      <c r="S426" s="373"/>
      <c r="T426" s="66"/>
      <c r="U426" s="66"/>
      <c r="V426" s="66"/>
      <c r="W426" s="66"/>
      <c r="X426" s="66"/>
      <c r="Y426" s="66"/>
      <c r="Z426" s="66"/>
      <c r="AA426" s="374"/>
      <c r="AB426" s="66"/>
      <c r="AC426" s="66"/>
      <c r="AD426" s="374"/>
      <c r="AE426" s="374"/>
      <c r="AF426" s="66"/>
      <c r="AG426" s="68"/>
      <c r="AH426" s="66"/>
      <c r="AI426" s="66"/>
      <c r="AJ426" s="374"/>
      <c r="AK426" s="374"/>
      <c r="AL426" s="66"/>
      <c r="AM426" s="66"/>
      <c r="AN426" s="66"/>
      <c r="AO426" s="66"/>
      <c r="AP426" s="66"/>
      <c r="AQ426" s="66"/>
      <c r="AR426" s="66"/>
      <c r="AS426" s="66"/>
      <c r="AT426" s="66"/>
      <c r="AX426" s="50"/>
    </row>
    <row r="427" spans="1:50" ht="12.75" customHeight="1" x14ac:dyDescent="0.2">
      <c r="A427" s="63"/>
      <c r="B427" s="64"/>
      <c r="C427" s="65"/>
      <c r="D427" s="67"/>
      <c r="E427" s="371"/>
      <c r="F427" s="373"/>
      <c r="G427" s="66"/>
      <c r="H427" s="66"/>
      <c r="I427" s="66"/>
      <c r="J427" s="66"/>
      <c r="K427" s="66"/>
      <c r="L427" s="66"/>
      <c r="M427" s="371"/>
      <c r="N427" s="66"/>
      <c r="O427" s="373"/>
      <c r="P427" s="66"/>
      <c r="Q427" s="66"/>
      <c r="R427" s="373"/>
      <c r="S427" s="373"/>
      <c r="T427" s="66"/>
      <c r="U427" s="66"/>
      <c r="V427" s="66"/>
      <c r="W427" s="66"/>
      <c r="X427" s="66"/>
      <c r="Y427" s="66"/>
      <c r="Z427" s="66"/>
      <c r="AA427" s="374"/>
      <c r="AB427" s="66"/>
      <c r="AC427" s="66"/>
      <c r="AD427" s="374"/>
      <c r="AE427" s="374"/>
      <c r="AF427" s="66"/>
      <c r="AG427" s="68"/>
      <c r="AH427" s="66"/>
      <c r="AI427" s="66"/>
      <c r="AJ427" s="374"/>
      <c r="AK427" s="374"/>
      <c r="AL427" s="66"/>
      <c r="AM427" s="66"/>
      <c r="AN427" s="66"/>
      <c r="AO427" s="66"/>
      <c r="AP427" s="66"/>
      <c r="AQ427" s="66"/>
      <c r="AR427" s="66"/>
      <c r="AS427" s="66"/>
      <c r="AT427" s="66"/>
      <c r="AX427" s="50"/>
    </row>
    <row r="428" spans="1:50" ht="12.75" customHeight="1" x14ac:dyDescent="0.2">
      <c r="A428" s="63"/>
      <c r="B428" s="64"/>
      <c r="C428" s="65"/>
      <c r="D428" s="67"/>
      <c r="E428" s="371"/>
      <c r="F428" s="373"/>
      <c r="G428" s="66"/>
      <c r="H428" s="66"/>
      <c r="I428" s="66"/>
      <c r="J428" s="66"/>
      <c r="K428" s="66"/>
      <c r="L428" s="66"/>
      <c r="M428" s="371"/>
      <c r="N428" s="66"/>
      <c r="O428" s="373"/>
      <c r="P428" s="66"/>
      <c r="Q428" s="66"/>
      <c r="R428" s="373"/>
      <c r="S428" s="373"/>
      <c r="T428" s="66"/>
      <c r="U428" s="66"/>
      <c r="V428" s="66"/>
      <c r="W428" s="66"/>
      <c r="X428" s="66"/>
      <c r="Y428" s="66"/>
      <c r="Z428" s="66"/>
      <c r="AA428" s="374"/>
      <c r="AB428" s="66"/>
      <c r="AC428" s="66"/>
      <c r="AD428" s="374"/>
      <c r="AE428" s="374"/>
      <c r="AF428" s="66"/>
      <c r="AG428" s="68"/>
      <c r="AH428" s="66"/>
      <c r="AI428" s="66"/>
      <c r="AJ428" s="374"/>
      <c r="AK428" s="374"/>
      <c r="AL428" s="66"/>
      <c r="AM428" s="66"/>
      <c r="AN428" s="66"/>
      <c r="AO428" s="66"/>
      <c r="AP428" s="66"/>
      <c r="AQ428" s="66"/>
      <c r="AR428" s="66"/>
      <c r="AS428" s="66"/>
      <c r="AT428" s="66"/>
      <c r="AX428" s="50"/>
    </row>
    <row r="429" spans="1:50" ht="12.75" customHeight="1" x14ac:dyDescent="0.2">
      <c r="A429" s="63"/>
      <c r="B429" s="64"/>
      <c r="C429" s="65"/>
      <c r="D429" s="67"/>
      <c r="E429" s="371"/>
      <c r="F429" s="373"/>
      <c r="G429" s="66"/>
      <c r="H429" s="66"/>
      <c r="I429" s="66"/>
      <c r="J429" s="66"/>
      <c r="K429" s="66"/>
      <c r="L429" s="66"/>
      <c r="M429" s="371"/>
      <c r="N429" s="66"/>
      <c r="O429" s="373"/>
      <c r="P429" s="66"/>
      <c r="Q429" s="66"/>
      <c r="R429" s="373"/>
      <c r="S429" s="373"/>
      <c r="T429" s="66"/>
      <c r="U429" s="66"/>
      <c r="V429" s="66"/>
      <c r="W429" s="66"/>
      <c r="X429" s="66"/>
      <c r="Y429" s="66"/>
      <c r="Z429" s="66"/>
      <c r="AA429" s="374"/>
      <c r="AB429" s="66"/>
      <c r="AC429" s="66"/>
      <c r="AD429" s="374"/>
      <c r="AE429" s="374"/>
      <c r="AF429" s="66"/>
      <c r="AG429" s="68"/>
      <c r="AH429" s="66"/>
      <c r="AI429" s="66"/>
      <c r="AJ429" s="374"/>
      <c r="AK429" s="374"/>
      <c r="AL429" s="66"/>
      <c r="AM429" s="66"/>
      <c r="AN429" s="66"/>
      <c r="AO429" s="66"/>
      <c r="AP429" s="66"/>
      <c r="AQ429" s="66"/>
      <c r="AR429" s="66"/>
      <c r="AS429" s="66"/>
      <c r="AT429" s="66"/>
      <c r="AX429" s="50"/>
    </row>
    <row r="430" spans="1:50" ht="12.75" customHeight="1" x14ac:dyDescent="0.2">
      <c r="A430" s="63"/>
      <c r="B430" s="64"/>
      <c r="C430" s="65"/>
      <c r="D430" s="67"/>
      <c r="E430" s="371"/>
      <c r="F430" s="373"/>
      <c r="G430" s="66"/>
      <c r="H430" s="66"/>
      <c r="I430" s="66"/>
      <c r="J430" s="66"/>
      <c r="K430" s="66"/>
      <c r="L430" s="66"/>
      <c r="M430" s="371"/>
      <c r="N430" s="66"/>
      <c r="O430" s="373"/>
      <c r="P430" s="66"/>
      <c r="Q430" s="66"/>
      <c r="R430" s="373"/>
      <c r="S430" s="373"/>
      <c r="T430" s="66"/>
      <c r="U430" s="66"/>
      <c r="V430" s="66"/>
      <c r="W430" s="66"/>
      <c r="X430" s="66"/>
      <c r="Y430" s="66"/>
      <c r="Z430" s="66"/>
      <c r="AA430" s="374"/>
      <c r="AB430" s="66"/>
      <c r="AC430" s="66"/>
      <c r="AD430" s="374"/>
      <c r="AE430" s="374"/>
      <c r="AF430" s="66"/>
      <c r="AG430" s="68"/>
      <c r="AH430" s="66"/>
      <c r="AI430" s="66"/>
      <c r="AJ430" s="374"/>
      <c r="AK430" s="374"/>
      <c r="AL430" s="66"/>
      <c r="AM430" s="66"/>
      <c r="AN430" s="66"/>
      <c r="AO430" s="66"/>
      <c r="AP430" s="66"/>
      <c r="AQ430" s="66"/>
      <c r="AR430" s="66"/>
      <c r="AS430" s="66"/>
      <c r="AT430" s="66"/>
      <c r="AX430" s="50"/>
    </row>
    <row r="431" spans="1:50" ht="12.75" customHeight="1" x14ac:dyDescent="0.2">
      <c r="A431" s="63"/>
      <c r="B431" s="64"/>
      <c r="C431" s="65"/>
      <c r="D431" s="67"/>
      <c r="E431" s="371"/>
      <c r="F431" s="373"/>
      <c r="G431" s="66"/>
      <c r="H431" s="66"/>
      <c r="I431" s="66"/>
      <c r="J431" s="66"/>
      <c r="K431" s="66"/>
      <c r="L431" s="66"/>
      <c r="M431" s="371"/>
      <c r="N431" s="66"/>
      <c r="O431" s="373"/>
      <c r="P431" s="66"/>
      <c r="Q431" s="66"/>
      <c r="R431" s="373"/>
      <c r="S431" s="373"/>
      <c r="T431" s="66"/>
      <c r="U431" s="66"/>
      <c r="V431" s="66"/>
      <c r="W431" s="66"/>
      <c r="X431" s="66"/>
      <c r="Y431" s="66"/>
      <c r="Z431" s="66"/>
      <c r="AA431" s="374"/>
      <c r="AB431" s="66"/>
      <c r="AC431" s="66"/>
      <c r="AD431" s="374"/>
      <c r="AE431" s="374"/>
      <c r="AF431" s="66"/>
      <c r="AG431" s="68"/>
      <c r="AH431" s="66"/>
      <c r="AI431" s="66"/>
      <c r="AJ431" s="374"/>
      <c r="AK431" s="374"/>
      <c r="AL431" s="66"/>
      <c r="AM431" s="66"/>
      <c r="AN431" s="66"/>
      <c r="AO431" s="66"/>
      <c r="AP431" s="66"/>
      <c r="AQ431" s="66"/>
      <c r="AR431" s="66"/>
      <c r="AS431" s="66"/>
      <c r="AT431" s="66"/>
      <c r="AX431" s="50"/>
    </row>
    <row r="432" spans="1:50" ht="12.75" customHeight="1" x14ac:dyDescent="0.2">
      <c r="A432" s="63"/>
      <c r="B432" s="64"/>
      <c r="C432" s="65"/>
      <c r="D432" s="67"/>
      <c r="E432" s="371"/>
      <c r="F432" s="373"/>
      <c r="G432" s="66"/>
      <c r="H432" s="66"/>
      <c r="I432" s="66"/>
      <c r="J432" s="66"/>
      <c r="K432" s="66"/>
      <c r="L432" s="66"/>
      <c r="M432" s="371"/>
      <c r="N432" s="66"/>
      <c r="O432" s="373"/>
      <c r="P432" s="66"/>
      <c r="Q432" s="66"/>
      <c r="R432" s="373"/>
      <c r="S432" s="373"/>
      <c r="T432" s="66"/>
      <c r="U432" s="66"/>
      <c r="V432" s="66"/>
      <c r="W432" s="66"/>
      <c r="X432" s="66"/>
      <c r="Y432" s="66"/>
      <c r="Z432" s="66"/>
      <c r="AA432" s="374"/>
      <c r="AB432" s="66"/>
      <c r="AC432" s="66"/>
      <c r="AD432" s="374"/>
      <c r="AE432" s="374"/>
      <c r="AF432" s="66"/>
      <c r="AG432" s="68"/>
      <c r="AH432" s="66"/>
      <c r="AI432" s="66"/>
      <c r="AJ432" s="374"/>
      <c r="AK432" s="374"/>
      <c r="AL432" s="66"/>
      <c r="AM432" s="66"/>
      <c r="AN432" s="66"/>
      <c r="AO432" s="66"/>
      <c r="AP432" s="66"/>
      <c r="AQ432" s="66"/>
      <c r="AR432" s="66"/>
      <c r="AS432" s="66"/>
      <c r="AT432" s="66"/>
      <c r="AX432" s="50"/>
    </row>
    <row r="433" spans="1:50" ht="12.75" customHeight="1" x14ac:dyDescent="0.2">
      <c r="A433" s="63"/>
      <c r="B433" s="64"/>
      <c r="C433" s="65"/>
      <c r="D433" s="67"/>
      <c r="E433" s="371"/>
      <c r="F433" s="373"/>
      <c r="G433" s="66"/>
      <c r="H433" s="66"/>
      <c r="I433" s="66"/>
      <c r="J433" s="66"/>
      <c r="K433" s="66"/>
      <c r="L433" s="66"/>
      <c r="M433" s="371"/>
      <c r="N433" s="66"/>
      <c r="O433" s="373"/>
      <c r="P433" s="66"/>
      <c r="Q433" s="66"/>
      <c r="R433" s="373"/>
      <c r="S433" s="373"/>
      <c r="T433" s="66"/>
      <c r="U433" s="66"/>
      <c r="V433" s="66"/>
      <c r="W433" s="66"/>
      <c r="X433" s="66"/>
      <c r="Y433" s="66"/>
      <c r="Z433" s="66"/>
      <c r="AA433" s="374"/>
      <c r="AB433" s="66"/>
      <c r="AC433" s="66"/>
      <c r="AD433" s="374"/>
      <c r="AE433" s="374"/>
      <c r="AF433" s="66"/>
      <c r="AG433" s="68"/>
      <c r="AH433" s="66"/>
      <c r="AI433" s="66"/>
      <c r="AJ433" s="374"/>
      <c r="AK433" s="374"/>
      <c r="AL433" s="66"/>
      <c r="AM433" s="66"/>
      <c r="AN433" s="66"/>
      <c r="AO433" s="66"/>
      <c r="AP433" s="66"/>
      <c r="AQ433" s="66"/>
      <c r="AR433" s="66"/>
      <c r="AS433" s="66"/>
      <c r="AT433" s="66"/>
      <c r="AX433" s="50"/>
    </row>
    <row r="434" spans="1:50" ht="12.75" customHeight="1" x14ac:dyDescent="0.2">
      <c r="A434" s="63"/>
      <c r="B434" s="64"/>
      <c r="C434" s="65"/>
      <c r="D434" s="67"/>
      <c r="E434" s="371"/>
      <c r="F434" s="373"/>
      <c r="G434" s="66"/>
      <c r="H434" s="66"/>
      <c r="I434" s="66"/>
      <c r="J434" s="66"/>
      <c r="K434" s="66"/>
      <c r="L434" s="66"/>
      <c r="M434" s="371"/>
      <c r="N434" s="66"/>
      <c r="O434" s="373"/>
      <c r="P434" s="66"/>
      <c r="Q434" s="66"/>
      <c r="R434" s="373"/>
      <c r="S434" s="373"/>
      <c r="T434" s="66"/>
      <c r="U434" s="66"/>
      <c r="V434" s="66"/>
      <c r="W434" s="66"/>
      <c r="X434" s="66"/>
      <c r="Y434" s="66"/>
      <c r="Z434" s="66"/>
      <c r="AA434" s="374"/>
      <c r="AB434" s="66"/>
      <c r="AC434" s="66"/>
      <c r="AD434" s="374"/>
      <c r="AE434" s="374"/>
      <c r="AF434" s="66"/>
      <c r="AG434" s="68"/>
      <c r="AH434" s="66"/>
      <c r="AI434" s="66"/>
      <c r="AJ434" s="374"/>
      <c r="AK434" s="374"/>
      <c r="AL434" s="66"/>
      <c r="AM434" s="66"/>
      <c r="AN434" s="66"/>
      <c r="AO434" s="66"/>
      <c r="AP434" s="66"/>
      <c r="AQ434" s="66"/>
      <c r="AR434" s="66"/>
      <c r="AS434" s="66"/>
      <c r="AT434" s="66"/>
      <c r="AX434" s="50"/>
    </row>
    <row r="435" spans="1:50" ht="12.75" customHeight="1" x14ac:dyDescent="0.2">
      <c r="A435" s="63"/>
      <c r="B435" s="64"/>
      <c r="C435" s="65"/>
      <c r="D435" s="67"/>
      <c r="E435" s="371"/>
      <c r="F435" s="373"/>
      <c r="G435" s="66"/>
      <c r="H435" s="66"/>
      <c r="I435" s="66"/>
      <c r="J435" s="66"/>
      <c r="K435" s="66"/>
      <c r="L435" s="66"/>
      <c r="M435" s="371"/>
      <c r="N435" s="66"/>
      <c r="O435" s="373"/>
      <c r="P435" s="66"/>
      <c r="Q435" s="66"/>
      <c r="R435" s="373"/>
      <c r="S435" s="373"/>
      <c r="T435" s="66"/>
      <c r="U435" s="66"/>
      <c r="V435" s="66"/>
      <c r="W435" s="66"/>
      <c r="X435" s="66"/>
      <c r="Y435" s="66"/>
      <c r="Z435" s="66"/>
      <c r="AA435" s="374"/>
      <c r="AB435" s="66"/>
      <c r="AC435" s="66"/>
      <c r="AD435" s="374"/>
      <c r="AE435" s="374"/>
      <c r="AF435" s="66"/>
      <c r="AG435" s="68"/>
      <c r="AH435" s="66"/>
      <c r="AI435" s="66"/>
      <c r="AJ435" s="374"/>
      <c r="AK435" s="374"/>
      <c r="AL435" s="66"/>
      <c r="AM435" s="66"/>
      <c r="AN435" s="66"/>
      <c r="AO435" s="66"/>
      <c r="AP435" s="66"/>
      <c r="AQ435" s="66"/>
      <c r="AR435" s="66"/>
      <c r="AS435" s="66"/>
      <c r="AT435" s="66"/>
      <c r="AX435" s="50"/>
    </row>
    <row r="436" spans="1:50" ht="12.75" customHeight="1" x14ac:dyDescent="0.2">
      <c r="A436" s="63"/>
      <c r="B436" s="64"/>
      <c r="C436" s="65"/>
      <c r="D436" s="67"/>
      <c r="E436" s="371"/>
      <c r="F436" s="373"/>
      <c r="G436" s="66"/>
      <c r="H436" s="66"/>
      <c r="I436" s="66"/>
      <c r="J436" s="66"/>
      <c r="K436" s="66"/>
      <c r="L436" s="66"/>
      <c r="M436" s="371"/>
      <c r="N436" s="66"/>
      <c r="O436" s="373"/>
      <c r="P436" s="66"/>
      <c r="Q436" s="66"/>
      <c r="R436" s="373"/>
      <c r="S436" s="373"/>
      <c r="T436" s="66"/>
      <c r="U436" s="66"/>
      <c r="V436" s="66"/>
      <c r="W436" s="66"/>
      <c r="X436" s="66"/>
      <c r="Y436" s="66"/>
      <c r="Z436" s="66"/>
      <c r="AA436" s="374"/>
      <c r="AB436" s="66"/>
      <c r="AC436" s="66"/>
      <c r="AD436" s="374"/>
      <c r="AE436" s="374"/>
      <c r="AF436" s="66"/>
      <c r="AG436" s="68"/>
      <c r="AH436" s="66"/>
      <c r="AI436" s="66"/>
      <c r="AJ436" s="374"/>
      <c r="AK436" s="374"/>
      <c r="AL436" s="66"/>
      <c r="AM436" s="66"/>
      <c r="AN436" s="66"/>
      <c r="AO436" s="66"/>
      <c r="AP436" s="66"/>
      <c r="AQ436" s="66"/>
      <c r="AR436" s="66"/>
      <c r="AS436" s="66"/>
      <c r="AT436" s="66"/>
      <c r="AX436" s="50"/>
    </row>
    <row r="437" spans="1:50" ht="12.75" customHeight="1" x14ac:dyDescent="0.2">
      <c r="A437" s="63"/>
      <c r="B437" s="64"/>
      <c r="C437" s="65"/>
      <c r="D437" s="67"/>
      <c r="E437" s="371"/>
      <c r="F437" s="373"/>
      <c r="G437" s="66"/>
      <c r="H437" s="66"/>
      <c r="I437" s="66"/>
      <c r="J437" s="66"/>
      <c r="K437" s="66"/>
      <c r="L437" s="66"/>
      <c r="M437" s="371"/>
      <c r="N437" s="66"/>
      <c r="O437" s="373"/>
      <c r="P437" s="66"/>
      <c r="Q437" s="66"/>
      <c r="R437" s="373"/>
      <c r="S437" s="373"/>
      <c r="T437" s="66"/>
      <c r="U437" s="66"/>
      <c r="V437" s="66"/>
      <c r="W437" s="66"/>
      <c r="X437" s="66"/>
      <c r="Y437" s="66"/>
      <c r="Z437" s="66"/>
      <c r="AA437" s="374"/>
      <c r="AB437" s="66"/>
      <c r="AC437" s="66"/>
      <c r="AD437" s="374"/>
      <c r="AE437" s="374"/>
      <c r="AF437" s="66"/>
      <c r="AG437" s="68"/>
      <c r="AH437" s="66"/>
      <c r="AI437" s="66"/>
      <c r="AJ437" s="374"/>
      <c r="AK437" s="374"/>
      <c r="AL437" s="66"/>
      <c r="AM437" s="66"/>
      <c r="AN437" s="66"/>
      <c r="AO437" s="66"/>
      <c r="AP437" s="66"/>
      <c r="AQ437" s="66"/>
      <c r="AR437" s="66"/>
      <c r="AS437" s="66"/>
      <c r="AT437" s="66"/>
      <c r="AX437" s="50"/>
    </row>
    <row r="438" spans="1:50" ht="12.75" customHeight="1" x14ac:dyDescent="0.2">
      <c r="A438" s="63"/>
      <c r="B438" s="64"/>
      <c r="C438" s="65"/>
      <c r="D438" s="67"/>
      <c r="E438" s="371"/>
      <c r="F438" s="373"/>
      <c r="G438" s="66"/>
      <c r="H438" s="66"/>
      <c r="I438" s="66"/>
      <c r="J438" s="66"/>
      <c r="K438" s="66"/>
      <c r="L438" s="66"/>
      <c r="M438" s="371"/>
      <c r="N438" s="66"/>
      <c r="O438" s="373"/>
      <c r="P438" s="66"/>
      <c r="Q438" s="66"/>
      <c r="R438" s="373"/>
      <c r="S438" s="373"/>
      <c r="T438" s="66"/>
      <c r="U438" s="66"/>
      <c r="V438" s="66"/>
      <c r="W438" s="66"/>
      <c r="X438" s="66"/>
      <c r="Y438" s="66"/>
      <c r="Z438" s="66"/>
      <c r="AA438" s="374"/>
      <c r="AB438" s="66"/>
      <c r="AC438" s="66"/>
      <c r="AD438" s="374"/>
      <c r="AE438" s="374"/>
      <c r="AF438" s="66"/>
      <c r="AG438" s="68"/>
      <c r="AH438" s="66"/>
      <c r="AI438" s="66"/>
      <c r="AJ438" s="374"/>
      <c r="AK438" s="374"/>
      <c r="AL438" s="66"/>
      <c r="AM438" s="66"/>
      <c r="AN438" s="66"/>
      <c r="AO438" s="66"/>
      <c r="AP438" s="66"/>
      <c r="AQ438" s="66"/>
      <c r="AR438" s="66"/>
      <c r="AS438" s="66"/>
      <c r="AT438" s="66"/>
      <c r="AX438" s="50"/>
    </row>
    <row r="439" spans="1:50" ht="12.75" customHeight="1" x14ac:dyDescent="0.2">
      <c r="A439" s="63"/>
      <c r="B439" s="64"/>
      <c r="C439" s="65"/>
      <c r="D439" s="67"/>
      <c r="E439" s="371"/>
      <c r="F439" s="373"/>
      <c r="G439" s="66"/>
      <c r="H439" s="66"/>
      <c r="I439" s="66"/>
      <c r="J439" s="66"/>
      <c r="K439" s="66"/>
      <c r="L439" s="66"/>
      <c r="M439" s="371"/>
      <c r="N439" s="66"/>
      <c r="O439" s="373"/>
      <c r="P439" s="66"/>
      <c r="Q439" s="66"/>
      <c r="R439" s="373"/>
      <c r="S439" s="373"/>
      <c r="T439" s="66"/>
      <c r="U439" s="66"/>
      <c r="V439" s="66"/>
      <c r="W439" s="66"/>
      <c r="X439" s="66"/>
      <c r="Y439" s="66"/>
      <c r="Z439" s="66"/>
      <c r="AA439" s="374"/>
      <c r="AB439" s="66"/>
      <c r="AC439" s="66"/>
      <c r="AD439" s="374"/>
      <c r="AE439" s="374"/>
      <c r="AF439" s="66"/>
      <c r="AG439" s="68"/>
      <c r="AH439" s="66"/>
      <c r="AI439" s="66"/>
      <c r="AJ439" s="374"/>
      <c r="AK439" s="374"/>
      <c r="AL439" s="66"/>
      <c r="AM439" s="66"/>
      <c r="AN439" s="66"/>
      <c r="AO439" s="66"/>
      <c r="AP439" s="66"/>
      <c r="AQ439" s="66"/>
      <c r="AR439" s="66"/>
      <c r="AS439" s="66"/>
      <c r="AT439" s="66"/>
      <c r="AX439" s="50"/>
    </row>
    <row r="440" spans="1:50" ht="12.75" customHeight="1" x14ac:dyDescent="0.2">
      <c r="A440" s="63"/>
      <c r="B440" s="64"/>
      <c r="C440" s="65"/>
      <c r="D440" s="67"/>
      <c r="E440" s="371"/>
      <c r="F440" s="373"/>
      <c r="G440" s="66"/>
      <c r="H440" s="66"/>
      <c r="I440" s="66"/>
      <c r="J440" s="66"/>
      <c r="K440" s="66"/>
      <c r="L440" s="66"/>
      <c r="M440" s="371"/>
      <c r="N440" s="66"/>
      <c r="O440" s="373"/>
      <c r="P440" s="66"/>
      <c r="Q440" s="66"/>
      <c r="R440" s="373"/>
      <c r="S440" s="373"/>
      <c r="T440" s="66"/>
      <c r="U440" s="66"/>
      <c r="V440" s="66"/>
      <c r="W440" s="66"/>
      <c r="X440" s="66"/>
      <c r="Y440" s="66"/>
      <c r="Z440" s="66"/>
      <c r="AA440" s="374"/>
      <c r="AB440" s="66"/>
      <c r="AC440" s="66"/>
      <c r="AD440" s="374"/>
      <c r="AE440" s="374"/>
      <c r="AF440" s="66"/>
      <c r="AG440" s="68"/>
      <c r="AH440" s="66"/>
      <c r="AI440" s="66"/>
      <c r="AJ440" s="374"/>
      <c r="AK440" s="374"/>
      <c r="AL440" s="66"/>
      <c r="AM440" s="66"/>
      <c r="AN440" s="66"/>
      <c r="AO440" s="66"/>
      <c r="AP440" s="66"/>
      <c r="AQ440" s="66"/>
      <c r="AR440" s="66"/>
      <c r="AS440" s="66"/>
      <c r="AT440" s="66"/>
      <c r="AX440" s="50"/>
    </row>
    <row r="441" spans="1:50" ht="12.75" customHeight="1" x14ac:dyDescent="0.2">
      <c r="A441" s="63"/>
      <c r="B441" s="64"/>
      <c r="C441" s="65"/>
      <c r="D441" s="67"/>
      <c r="E441" s="371"/>
      <c r="F441" s="373"/>
      <c r="G441" s="66"/>
      <c r="H441" s="66"/>
      <c r="I441" s="66"/>
      <c r="J441" s="66"/>
      <c r="K441" s="66"/>
      <c r="L441" s="66"/>
      <c r="M441" s="371"/>
      <c r="N441" s="66"/>
      <c r="O441" s="373"/>
      <c r="P441" s="66"/>
      <c r="Q441" s="66"/>
      <c r="R441" s="373"/>
      <c r="S441" s="373"/>
      <c r="T441" s="66"/>
      <c r="U441" s="66"/>
      <c r="V441" s="66"/>
      <c r="W441" s="66"/>
      <c r="X441" s="66"/>
      <c r="Y441" s="66"/>
      <c r="Z441" s="66"/>
      <c r="AA441" s="374"/>
      <c r="AB441" s="66"/>
      <c r="AC441" s="66"/>
      <c r="AD441" s="374"/>
      <c r="AE441" s="374"/>
      <c r="AF441" s="66"/>
      <c r="AG441" s="68"/>
      <c r="AH441" s="66"/>
      <c r="AI441" s="66"/>
      <c r="AJ441" s="374"/>
      <c r="AK441" s="374"/>
      <c r="AL441" s="66"/>
      <c r="AM441" s="66"/>
      <c r="AN441" s="66"/>
      <c r="AO441" s="66"/>
      <c r="AP441" s="66"/>
      <c r="AQ441" s="66"/>
      <c r="AR441" s="66"/>
      <c r="AS441" s="66"/>
      <c r="AT441" s="66"/>
      <c r="AX441" s="50"/>
    </row>
    <row r="442" spans="1:50" ht="12.75" customHeight="1" x14ac:dyDescent="0.2">
      <c r="A442" s="63"/>
      <c r="B442" s="64"/>
      <c r="C442" s="65"/>
      <c r="D442" s="67"/>
      <c r="E442" s="371"/>
      <c r="F442" s="373"/>
      <c r="G442" s="66"/>
      <c r="H442" s="66"/>
      <c r="I442" s="66"/>
      <c r="J442" s="66"/>
      <c r="K442" s="66"/>
      <c r="L442" s="66"/>
      <c r="M442" s="371"/>
      <c r="N442" s="66"/>
      <c r="O442" s="373"/>
      <c r="P442" s="66"/>
      <c r="Q442" s="66"/>
      <c r="R442" s="373"/>
      <c r="S442" s="373"/>
      <c r="T442" s="66"/>
      <c r="U442" s="66"/>
      <c r="V442" s="66"/>
      <c r="W442" s="66"/>
      <c r="X442" s="66"/>
      <c r="Y442" s="66"/>
      <c r="Z442" s="66"/>
      <c r="AA442" s="374"/>
      <c r="AB442" s="66"/>
      <c r="AC442" s="66"/>
      <c r="AD442" s="374"/>
      <c r="AE442" s="374"/>
      <c r="AF442" s="66"/>
      <c r="AG442" s="68"/>
      <c r="AH442" s="66"/>
      <c r="AI442" s="66"/>
      <c r="AJ442" s="374"/>
      <c r="AK442" s="374"/>
      <c r="AL442" s="66"/>
      <c r="AM442" s="66"/>
      <c r="AN442" s="66"/>
      <c r="AO442" s="66"/>
      <c r="AP442" s="66"/>
      <c r="AQ442" s="66"/>
      <c r="AR442" s="66"/>
      <c r="AS442" s="66"/>
      <c r="AT442" s="66"/>
      <c r="AX442" s="50"/>
    </row>
    <row r="443" spans="1:50" ht="12.75" customHeight="1" x14ac:dyDescent="0.2">
      <c r="A443" s="63"/>
      <c r="B443" s="64"/>
      <c r="C443" s="65"/>
      <c r="D443" s="67"/>
      <c r="E443" s="371"/>
      <c r="F443" s="373"/>
      <c r="G443" s="66"/>
      <c r="H443" s="66"/>
      <c r="I443" s="66"/>
      <c r="J443" s="66"/>
      <c r="K443" s="66"/>
      <c r="L443" s="66"/>
      <c r="M443" s="371"/>
      <c r="N443" s="66"/>
      <c r="O443" s="373"/>
      <c r="P443" s="66"/>
      <c r="Q443" s="66"/>
      <c r="R443" s="373"/>
      <c r="S443" s="373"/>
      <c r="T443" s="66"/>
      <c r="U443" s="66"/>
      <c r="V443" s="66"/>
      <c r="W443" s="66"/>
      <c r="X443" s="66"/>
      <c r="Y443" s="66"/>
      <c r="Z443" s="66"/>
      <c r="AA443" s="374"/>
      <c r="AB443" s="66"/>
      <c r="AC443" s="66"/>
      <c r="AD443" s="374"/>
      <c r="AE443" s="374"/>
      <c r="AF443" s="66"/>
      <c r="AG443" s="68"/>
      <c r="AH443" s="66"/>
      <c r="AI443" s="66"/>
      <c r="AJ443" s="374"/>
      <c r="AK443" s="374"/>
      <c r="AL443" s="66"/>
      <c r="AM443" s="66"/>
      <c r="AN443" s="66"/>
      <c r="AO443" s="66"/>
      <c r="AP443" s="66"/>
      <c r="AQ443" s="66"/>
      <c r="AR443" s="66"/>
      <c r="AS443" s="66"/>
      <c r="AT443" s="66"/>
      <c r="AX443" s="50"/>
    </row>
    <row r="444" spans="1:50" ht="12.75" customHeight="1" x14ac:dyDescent="0.2">
      <c r="A444" s="63"/>
      <c r="B444" s="64"/>
      <c r="C444" s="65"/>
      <c r="D444" s="67"/>
      <c r="E444" s="371"/>
      <c r="F444" s="373"/>
      <c r="G444" s="66"/>
      <c r="H444" s="66"/>
      <c r="I444" s="66"/>
      <c r="J444" s="66"/>
      <c r="K444" s="66"/>
      <c r="L444" s="66"/>
      <c r="M444" s="371"/>
      <c r="N444" s="66"/>
      <c r="O444" s="373"/>
      <c r="P444" s="66"/>
      <c r="Q444" s="66"/>
      <c r="R444" s="373"/>
      <c r="S444" s="373"/>
      <c r="T444" s="66"/>
      <c r="U444" s="66"/>
      <c r="V444" s="66"/>
      <c r="W444" s="66"/>
      <c r="X444" s="66"/>
      <c r="Y444" s="66"/>
      <c r="Z444" s="66"/>
      <c r="AA444" s="374"/>
      <c r="AB444" s="66"/>
      <c r="AC444" s="66"/>
      <c r="AD444" s="374"/>
      <c r="AE444" s="374"/>
      <c r="AF444" s="66"/>
      <c r="AG444" s="68"/>
      <c r="AH444" s="66"/>
      <c r="AI444" s="66"/>
      <c r="AJ444" s="374"/>
      <c r="AK444" s="374"/>
      <c r="AL444" s="66"/>
      <c r="AM444" s="66"/>
      <c r="AN444" s="66"/>
      <c r="AO444" s="66"/>
      <c r="AP444" s="66"/>
      <c r="AQ444" s="66"/>
      <c r="AR444" s="66"/>
      <c r="AS444" s="66"/>
      <c r="AT444" s="66"/>
      <c r="AX444" s="50"/>
    </row>
    <row r="445" spans="1:50" ht="12.75" customHeight="1" x14ac:dyDescent="0.2">
      <c r="A445" s="63"/>
      <c r="B445" s="64"/>
      <c r="C445" s="65"/>
      <c r="D445" s="67"/>
      <c r="E445" s="371"/>
      <c r="F445" s="373"/>
      <c r="G445" s="66"/>
      <c r="H445" s="66"/>
      <c r="I445" s="66"/>
      <c r="J445" s="66"/>
      <c r="K445" s="66"/>
      <c r="L445" s="66"/>
      <c r="M445" s="371"/>
      <c r="N445" s="66"/>
      <c r="O445" s="373"/>
      <c r="P445" s="66"/>
      <c r="Q445" s="66"/>
      <c r="R445" s="373"/>
      <c r="S445" s="373"/>
      <c r="T445" s="66"/>
      <c r="U445" s="66"/>
      <c r="V445" s="66"/>
      <c r="W445" s="66"/>
      <c r="X445" s="66"/>
      <c r="Y445" s="66"/>
      <c r="Z445" s="66"/>
      <c r="AA445" s="374"/>
      <c r="AB445" s="66"/>
      <c r="AC445" s="66"/>
      <c r="AD445" s="374"/>
      <c r="AE445" s="374"/>
      <c r="AF445" s="66"/>
      <c r="AG445" s="68"/>
      <c r="AH445" s="66"/>
      <c r="AI445" s="66"/>
      <c r="AJ445" s="374"/>
      <c r="AK445" s="374"/>
      <c r="AL445" s="66"/>
      <c r="AM445" s="66"/>
      <c r="AN445" s="66"/>
      <c r="AO445" s="66"/>
      <c r="AP445" s="66"/>
      <c r="AQ445" s="66"/>
      <c r="AR445" s="66"/>
      <c r="AS445" s="66"/>
      <c r="AT445" s="66"/>
      <c r="AX445" s="50"/>
    </row>
    <row r="446" spans="1:50" ht="12.75" customHeight="1" x14ac:dyDescent="0.2">
      <c r="A446" s="63"/>
      <c r="B446" s="64"/>
      <c r="C446" s="65"/>
      <c r="D446" s="67"/>
      <c r="E446" s="371"/>
      <c r="F446" s="373"/>
      <c r="G446" s="66"/>
      <c r="H446" s="66"/>
      <c r="I446" s="66"/>
      <c r="J446" s="66"/>
      <c r="K446" s="66"/>
      <c r="L446" s="66"/>
      <c r="M446" s="371"/>
      <c r="N446" s="66"/>
      <c r="O446" s="373"/>
      <c r="P446" s="66"/>
      <c r="Q446" s="66"/>
      <c r="R446" s="373"/>
      <c r="S446" s="373"/>
      <c r="T446" s="66"/>
      <c r="U446" s="66"/>
      <c r="V446" s="66"/>
      <c r="W446" s="66"/>
      <c r="X446" s="66"/>
      <c r="Y446" s="66"/>
      <c r="Z446" s="66"/>
      <c r="AA446" s="374"/>
      <c r="AB446" s="66"/>
      <c r="AC446" s="66"/>
      <c r="AD446" s="374"/>
      <c r="AE446" s="374"/>
      <c r="AF446" s="66"/>
      <c r="AG446" s="68"/>
      <c r="AH446" s="66"/>
      <c r="AI446" s="66"/>
      <c r="AJ446" s="374"/>
      <c r="AK446" s="374"/>
      <c r="AL446" s="66"/>
      <c r="AM446" s="66"/>
      <c r="AN446" s="66"/>
      <c r="AO446" s="66"/>
      <c r="AP446" s="66"/>
      <c r="AQ446" s="66"/>
      <c r="AR446" s="66"/>
      <c r="AS446" s="66"/>
      <c r="AT446" s="66"/>
      <c r="AX446" s="50"/>
    </row>
    <row r="447" spans="1:50" ht="12.75" customHeight="1" x14ac:dyDescent="0.2">
      <c r="A447" s="63"/>
      <c r="B447" s="64"/>
      <c r="C447" s="65"/>
      <c r="D447" s="67"/>
      <c r="E447" s="371"/>
      <c r="F447" s="373"/>
      <c r="G447" s="66"/>
      <c r="H447" s="66"/>
      <c r="I447" s="66"/>
      <c r="J447" s="66"/>
      <c r="K447" s="66"/>
      <c r="L447" s="66"/>
      <c r="M447" s="371"/>
      <c r="N447" s="66"/>
      <c r="O447" s="373"/>
      <c r="P447" s="66"/>
      <c r="Q447" s="66"/>
      <c r="R447" s="373"/>
      <c r="S447" s="373"/>
      <c r="T447" s="66"/>
      <c r="U447" s="66"/>
      <c r="V447" s="66"/>
      <c r="W447" s="66"/>
      <c r="X447" s="66"/>
      <c r="Y447" s="66"/>
      <c r="Z447" s="66"/>
      <c r="AA447" s="374"/>
      <c r="AB447" s="66"/>
      <c r="AC447" s="66"/>
      <c r="AD447" s="374"/>
      <c r="AE447" s="374"/>
      <c r="AF447" s="66"/>
      <c r="AG447" s="68"/>
      <c r="AH447" s="66"/>
      <c r="AI447" s="66"/>
      <c r="AJ447" s="374"/>
      <c r="AK447" s="374"/>
      <c r="AL447" s="66"/>
      <c r="AM447" s="66"/>
      <c r="AN447" s="66"/>
      <c r="AO447" s="66"/>
      <c r="AP447" s="66"/>
      <c r="AQ447" s="66"/>
      <c r="AR447" s="66"/>
      <c r="AS447" s="66"/>
      <c r="AT447" s="66"/>
      <c r="AX447" s="50"/>
    </row>
    <row r="448" spans="1:50" ht="12.75" customHeight="1" x14ac:dyDescent="0.2">
      <c r="A448" s="63"/>
      <c r="B448" s="64"/>
      <c r="C448" s="65"/>
      <c r="D448" s="67"/>
      <c r="E448" s="371"/>
      <c r="F448" s="373"/>
      <c r="G448" s="66"/>
      <c r="H448" s="66"/>
      <c r="I448" s="66"/>
      <c r="J448" s="66"/>
      <c r="K448" s="66"/>
      <c r="L448" s="66"/>
      <c r="M448" s="371"/>
      <c r="N448" s="66"/>
      <c r="O448" s="373"/>
      <c r="P448" s="66"/>
      <c r="Q448" s="66"/>
      <c r="R448" s="373"/>
      <c r="S448" s="373"/>
      <c r="T448" s="66"/>
      <c r="U448" s="66"/>
      <c r="V448" s="66"/>
      <c r="W448" s="66"/>
      <c r="X448" s="66"/>
      <c r="Y448" s="66"/>
      <c r="Z448" s="66"/>
      <c r="AA448" s="374"/>
      <c r="AB448" s="66"/>
      <c r="AC448" s="66"/>
      <c r="AD448" s="374"/>
      <c r="AE448" s="374"/>
      <c r="AF448" s="66"/>
      <c r="AG448" s="68"/>
      <c r="AH448" s="66"/>
      <c r="AI448" s="66"/>
      <c r="AJ448" s="374"/>
      <c r="AK448" s="374"/>
      <c r="AL448" s="66"/>
      <c r="AM448" s="66"/>
      <c r="AN448" s="66"/>
      <c r="AO448" s="66"/>
      <c r="AP448" s="66"/>
      <c r="AQ448" s="66"/>
      <c r="AR448" s="66"/>
      <c r="AS448" s="66"/>
      <c r="AT448" s="66"/>
      <c r="AX448" s="50"/>
    </row>
    <row r="449" spans="1:50" ht="12.75" customHeight="1" x14ac:dyDescent="0.2">
      <c r="A449" s="63"/>
      <c r="B449" s="64"/>
      <c r="C449" s="65"/>
      <c r="D449" s="67"/>
      <c r="E449" s="371"/>
      <c r="F449" s="373"/>
      <c r="G449" s="66"/>
      <c r="H449" s="66"/>
      <c r="I449" s="66"/>
      <c r="J449" s="66"/>
      <c r="K449" s="66"/>
      <c r="L449" s="66"/>
      <c r="M449" s="371"/>
      <c r="N449" s="66"/>
      <c r="O449" s="373"/>
      <c r="P449" s="66"/>
      <c r="Q449" s="66"/>
      <c r="R449" s="373"/>
      <c r="S449" s="373"/>
      <c r="T449" s="66"/>
      <c r="U449" s="66"/>
      <c r="V449" s="66"/>
      <c r="W449" s="66"/>
      <c r="X449" s="66"/>
      <c r="Y449" s="66"/>
      <c r="Z449" s="66"/>
      <c r="AA449" s="374"/>
      <c r="AB449" s="66"/>
      <c r="AC449" s="66"/>
      <c r="AD449" s="374"/>
      <c r="AE449" s="374"/>
      <c r="AF449" s="66"/>
      <c r="AG449" s="68"/>
      <c r="AH449" s="66"/>
      <c r="AI449" s="66"/>
      <c r="AJ449" s="374"/>
      <c r="AK449" s="374"/>
      <c r="AL449" s="66"/>
      <c r="AM449" s="66"/>
      <c r="AN449" s="66"/>
      <c r="AO449" s="66"/>
      <c r="AP449" s="66"/>
      <c r="AQ449" s="66"/>
      <c r="AR449" s="66"/>
      <c r="AS449" s="66"/>
      <c r="AT449" s="66"/>
      <c r="AX449" s="50"/>
    </row>
    <row r="450" spans="1:50" ht="12.75" customHeight="1" x14ac:dyDescent="0.2">
      <c r="A450" s="63"/>
      <c r="B450" s="64"/>
      <c r="C450" s="65"/>
      <c r="D450" s="67"/>
      <c r="E450" s="371"/>
      <c r="F450" s="373"/>
      <c r="G450" s="66"/>
      <c r="H450" s="66"/>
      <c r="I450" s="66"/>
      <c r="J450" s="66"/>
      <c r="K450" s="66"/>
      <c r="L450" s="66"/>
      <c r="M450" s="371"/>
      <c r="N450" s="66"/>
      <c r="O450" s="373"/>
      <c r="P450" s="66"/>
      <c r="Q450" s="66"/>
      <c r="R450" s="373"/>
      <c r="S450" s="373"/>
      <c r="T450" s="66"/>
      <c r="U450" s="66"/>
      <c r="V450" s="66"/>
      <c r="W450" s="66"/>
      <c r="X450" s="66"/>
      <c r="Y450" s="66"/>
      <c r="Z450" s="66"/>
      <c r="AA450" s="374"/>
      <c r="AB450" s="66"/>
      <c r="AC450" s="66"/>
      <c r="AD450" s="374"/>
      <c r="AE450" s="374"/>
      <c r="AF450" s="66"/>
      <c r="AG450" s="68"/>
      <c r="AH450" s="66"/>
      <c r="AI450" s="66"/>
      <c r="AJ450" s="374"/>
      <c r="AK450" s="374"/>
      <c r="AL450" s="66"/>
      <c r="AM450" s="66"/>
      <c r="AN450" s="66"/>
      <c r="AO450" s="66"/>
      <c r="AP450" s="66"/>
      <c r="AQ450" s="66"/>
      <c r="AR450" s="66"/>
      <c r="AS450" s="66"/>
      <c r="AT450" s="66"/>
      <c r="AX450" s="50"/>
    </row>
    <row r="451" spans="1:50" ht="12.75" customHeight="1" x14ac:dyDescent="0.2">
      <c r="A451" s="63"/>
      <c r="B451" s="64"/>
      <c r="C451" s="65"/>
      <c r="D451" s="67"/>
      <c r="E451" s="371"/>
      <c r="F451" s="373"/>
      <c r="G451" s="66"/>
      <c r="H451" s="66"/>
      <c r="I451" s="66"/>
      <c r="J451" s="66"/>
      <c r="K451" s="66"/>
      <c r="L451" s="66"/>
      <c r="M451" s="371"/>
      <c r="N451" s="66"/>
      <c r="O451" s="373"/>
      <c r="P451" s="66"/>
      <c r="Q451" s="66"/>
      <c r="R451" s="373"/>
      <c r="S451" s="373"/>
      <c r="T451" s="66"/>
      <c r="U451" s="66"/>
      <c r="V451" s="66"/>
      <c r="W451" s="66"/>
      <c r="X451" s="66"/>
      <c r="Y451" s="66"/>
      <c r="Z451" s="66"/>
      <c r="AA451" s="374"/>
      <c r="AB451" s="66"/>
      <c r="AC451" s="66"/>
      <c r="AD451" s="374"/>
      <c r="AE451" s="374"/>
      <c r="AF451" s="66"/>
      <c r="AG451" s="68"/>
      <c r="AH451" s="66"/>
      <c r="AI451" s="66"/>
      <c r="AJ451" s="374"/>
      <c r="AK451" s="374"/>
      <c r="AL451" s="66"/>
      <c r="AM451" s="66"/>
      <c r="AN451" s="66"/>
      <c r="AO451" s="66"/>
      <c r="AP451" s="66"/>
      <c r="AQ451" s="66"/>
      <c r="AR451" s="66"/>
      <c r="AS451" s="66"/>
      <c r="AT451" s="66"/>
      <c r="AX451" s="50"/>
    </row>
    <row r="452" spans="1:50" ht="12.75" customHeight="1" x14ac:dyDescent="0.2">
      <c r="A452" s="63"/>
      <c r="B452" s="64"/>
      <c r="C452" s="65"/>
      <c r="D452" s="67"/>
      <c r="E452" s="371"/>
      <c r="F452" s="373"/>
      <c r="G452" s="66"/>
      <c r="H452" s="66"/>
      <c r="I452" s="66"/>
      <c r="J452" s="66"/>
      <c r="K452" s="66"/>
      <c r="L452" s="66"/>
      <c r="M452" s="371"/>
      <c r="N452" s="66"/>
      <c r="O452" s="373"/>
      <c r="P452" s="66"/>
      <c r="Q452" s="66"/>
      <c r="R452" s="373"/>
      <c r="S452" s="373"/>
      <c r="T452" s="66"/>
      <c r="U452" s="66"/>
      <c r="V452" s="66"/>
      <c r="W452" s="66"/>
      <c r="X452" s="66"/>
      <c r="Y452" s="66"/>
      <c r="Z452" s="66"/>
      <c r="AA452" s="374"/>
      <c r="AB452" s="66"/>
      <c r="AC452" s="66"/>
      <c r="AD452" s="374"/>
      <c r="AE452" s="374"/>
      <c r="AF452" s="66"/>
      <c r="AG452" s="68"/>
      <c r="AH452" s="66"/>
      <c r="AI452" s="66"/>
      <c r="AJ452" s="374"/>
      <c r="AK452" s="374"/>
      <c r="AL452" s="66"/>
      <c r="AM452" s="66"/>
      <c r="AN452" s="66"/>
      <c r="AO452" s="66"/>
      <c r="AP452" s="66"/>
      <c r="AQ452" s="66"/>
      <c r="AR452" s="66"/>
      <c r="AS452" s="66"/>
      <c r="AT452" s="66"/>
      <c r="AX452" s="50"/>
    </row>
    <row r="453" spans="1:50" ht="12.75" customHeight="1" x14ac:dyDescent="0.2">
      <c r="A453" s="63"/>
      <c r="B453" s="64"/>
      <c r="C453" s="65"/>
      <c r="D453" s="67"/>
      <c r="E453" s="371"/>
      <c r="F453" s="373"/>
      <c r="G453" s="66"/>
      <c r="H453" s="66"/>
      <c r="I453" s="66"/>
      <c r="J453" s="66"/>
      <c r="K453" s="66"/>
      <c r="L453" s="66"/>
      <c r="M453" s="371"/>
      <c r="N453" s="66"/>
      <c r="O453" s="373"/>
      <c r="P453" s="66"/>
      <c r="Q453" s="66"/>
      <c r="R453" s="373"/>
      <c r="S453" s="373"/>
      <c r="T453" s="66"/>
      <c r="U453" s="66"/>
      <c r="V453" s="66"/>
      <c r="W453" s="66"/>
      <c r="X453" s="66"/>
      <c r="Y453" s="66"/>
      <c r="Z453" s="66"/>
      <c r="AA453" s="374"/>
      <c r="AB453" s="66"/>
      <c r="AC453" s="66"/>
      <c r="AD453" s="374"/>
      <c r="AE453" s="374"/>
      <c r="AF453" s="66"/>
      <c r="AG453" s="68"/>
      <c r="AH453" s="66"/>
      <c r="AI453" s="66"/>
      <c r="AJ453" s="374"/>
      <c r="AK453" s="374"/>
      <c r="AL453" s="66"/>
      <c r="AM453" s="66"/>
      <c r="AN453" s="66"/>
      <c r="AO453" s="66"/>
      <c r="AP453" s="66"/>
      <c r="AQ453" s="66"/>
      <c r="AR453" s="66"/>
      <c r="AS453" s="66"/>
      <c r="AT453" s="66"/>
      <c r="AX453" s="50"/>
    </row>
    <row r="454" spans="1:50" ht="12.75" customHeight="1" x14ac:dyDescent="0.2">
      <c r="A454" s="63"/>
      <c r="B454" s="64"/>
      <c r="C454" s="65"/>
      <c r="D454" s="67"/>
      <c r="E454" s="371"/>
      <c r="F454" s="373"/>
      <c r="G454" s="66"/>
      <c r="H454" s="66"/>
      <c r="I454" s="66"/>
      <c r="J454" s="66"/>
      <c r="K454" s="66"/>
      <c r="L454" s="66"/>
      <c r="M454" s="371"/>
      <c r="N454" s="66"/>
      <c r="O454" s="373"/>
      <c r="P454" s="66"/>
      <c r="Q454" s="66"/>
      <c r="R454" s="373"/>
      <c r="S454" s="373"/>
      <c r="T454" s="66"/>
      <c r="U454" s="66"/>
      <c r="V454" s="66"/>
      <c r="W454" s="66"/>
      <c r="X454" s="66"/>
      <c r="Y454" s="66"/>
      <c r="Z454" s="66"/>
      <c r="AA454" s="374"/>
      <c r="AB454" s="66"/>
      <c r="AC454" s="66"/>
      <c r="AD454" s="374"/>
      <c r="AE454" s="374"/>
      <c r="AF454" s="66"/>
      <c r="AG454" s="68"/>
      <c r="AH454" s="66"/>
      <c r="AI454" s="66"/>
      <c r="AJ454" s="374"/>
      <c r="AK454" s="374"/>
      <c r="AL454" s="66"/>
      <c r="AM454" s="66"/>
      <c r="AN454" s="66"/>
      <c r="AO454" s="66"/>
      <c r="AP454" s="66"/>
      <c r="AQ454" s="66"/>
      <c r="AR454" s="66"/>
      <c r="AS454" s="66"/>
      <c r="AT454" s="66"/>
      <c r="AX454" s="50"/>
    </row>
    <row r="455" spans="1:50" ht="12.75" customHeight="1" x14ac:dyDescent="0.2">
      <c r="A455" s="63"/>
      <c r="B455" s="64"/>
      <c r="C455" s="65"/>
      <c r="D455" s="67"/>
      <c r="E455" s="371"/>
      <c r="F455" s="373"/>
      <c r="G455" s="66"/>
      <c r="H455" s="66"/>
      <c r="I455" s="66"/>
      <c r="J455" s="66"/>
      <c r="K455" s="66"/>
      <c r="L455" s="66"/>
      <c r="M455" s="371"/>
      <c r="N455" s="66"/>
      <c r="O455" s="373"/>
      <c r="P455" s="66"/>
      <c r="Q455" s="66"/>
      <c r="R455" s="373"/>
      <c r="S455" s="373"/>
      <c r="T455" s="66"/>
      <c r="U455" s="66"/>
      <c r="V455" s="66"/>
      <c r="W455" s="66"/>
      <c r="X455" s="66"/>
      <c r="Y455" s="66"/>
      <c r="Z455" s="66"/>
      <c r="AA455" s="374"/>
      <c r="AB455" s="66"/>
      <c r="AC455" s="66"/>
      <c r="AD455" s="374"/>
      <c r="AE455" s="374"/>
      <c r="AF455" s="66"/>
      <c r="AG455" s="68"/>
      <c r="AH455" s="66"/>
      <c r="AI455" s="66"/>
      <c r="AJ455" s="374"/>
      <c r="AK455" s="374"/>
      <c r="AL455" s="66"/>
      <c r="AM455" s="66"/>
      <c r="AN455" s="66"/>
      <c r="AO455" s="66"/>
      <c r="AP455" s="66"/>
      <c r="AQ455" s="66"/>
      <c r="AR455" s="66"/>
      <c r="AS455" s="66"/>
      <c r="AT455" s="66"/>
      <c r="AX455" s="50"/>
    </row>
    <row r="456" spans="1:50" ht="12.75" customHeight="1" x14ac:dyDescent="0.2">
      <c r="A456" s="63"/>
      <c r="B456" s="64"/>
      <c r="C456" s="65"/>
      <c r="D456" s="67"/>
      <c r="E456" s="371"/>
      <c r="F456" s="373"/>
      <c r="G456" s="66"/>
      <c r="H456" s="66"/>
      <c r="I456" s="66"/>
      <c r="J456" s="66"/>
      <c r="K456" s="66"/>
      <c r="L456" s="66"/>
      <c r="M456" s="371"/>
      <c r="N456" s="66"/>
      <c r="O456" s="373"/>
      <c r="P456" s="66"/>
      <c r="Q456" s="66"/>
      <c r="R456" s="373"/>
      <c r="S456" s="373"/>
      <c r="T456" s="66"/>
      <c r="U456" s="66"/>
      <c r="V456" s="66"/>
      <c r="W456" s="66"/>
      <c r="X456" s="66"/>
      <c r="Y456" s="66"/>
      <c r="Z456" s="66"/>
      <c r="AA456" s="374"/>
      <c r="AB456" s="66"/>
      <c r="AC456" s="66"/>
      <c r="AD456" s="374"/>
      <c r="AE456" s="374"/>
      <c r="AF456" s="66"/>
      <c r="AG456" s="68"/>
      <c r="AH456" s="66"/>
      <c r="AI456" s="66"/>
      <c r="AJ456" s="374"/>
      <c r="AK456" s="374"/>
      <c r="AL456" s="66"/>
      <c r="AM456" s="66"/>
      <c r="AN456" s="66"/>
      <c r="AO456" s="66"/>
      <c r="AP456" s="66"/>
      <c r="AQ456" s="66"/>
      <c r="AR456" s="66"/>
      <c r="AS456" s="66"/>
      <c r="AT456" s="66"/>
      <c r="AX456" s="50"/>
    </row>
    <row r="457" spans="1:50" ht="12.75" customHeight="1" x14ac:dyDescent="0.2">
      <c r="A457" s="63"/>
      <c r="B457" s="64"/>
      <c r="C457" s="65"/>
      <c r="D457" s="67"/>
      <c r="E457" s="371"/>
      <c r="F457" s="373"/>
      <c r="G457" s="66"/>
      <c r="H457" s="66"/>
      <c r="I457" s="66"/>
      <c r="J457" s="66"/>
      <c r="K457" s="66"/>
      <c r="L457" s="66"/>
      <c r="M457" s="371"/>
      <c r="N457" s="66"/>
      <c r="O457" s="373"/>
      <c r="P457" s="66"/>
      <c r="Q457" s="66"/>
      <c r="R457" s="373"/>
      <c r="S457" s="373"/>
      <c r="T457" s="66"/>
      <c r="U457" s="66"/>
      <c r="V457" s="66"/>
      <c r="W457" s="66"/>
      <c r="X457" s="66"/>
      <c r="Y457" s="66"/>
      <c r="Z457" s="66"/>
      <c r="AA457" s="374"/>
      <c r="AB457" s="66"/>
      <c r="AC457" s="66"/>
      <c r="AD457" s="374"/>
      <c r="AE457" s="374"/>
      <c r="AF457" s="66"/>
      <c r="AG457" s="68"/>
      <c r="AH457" s="66"/>
      <c r="AI457" s="66"/>
      <c r="AJ457" s="374"/>
      <c r="AK457" s="374"/>
      <c r="AL457" s="66"/>
      <c r="AM457" s="66"/>
      <c r="AN457" s="66"/>
      <c r="AO457" s="66"/>
      <c r="AP457" s="66"/>
      <c r="AQ457" s="66"/>
      <c r="AR457" s="66"/>
      <c r="AS457" s="66"/>
      <c r="AT457" s="66"/>
      <c r="AX457" s="50"/>
    </row>
    <row r="458" spans="1:50" ht="12.75" customHeight="1" x14ac:dyDescent="0.2">
      <c r="A458" s="63"/>
      <c r="B458" s="64"/>
      <c r="C458" s="65"/>
      <c r="D458" s="67"/>
      <c r="E458" s="371"/>
      <c r="F458" s="373"/>
      <c r="G458" s="66"/>
      <c r="H458" s="66"/>
      <c r="I458" s="66"/>
      <c r="J458" s="66"/>
      <c r="K458" s="66"/>
      <c r="L458" s="66"/>
      <c r="M458" s="371"/>
      <c r="N458" s="66"/>
      <c r="O458" s="373"/>
      <c r="P458" s="66"/>
      <c r="Q458" s="66"/>
      <c r="R458" s="373"/>
      <c r="S458" s="373"/>
      <c r="T458" s="66"/>
      <c r="U458" s="66"/>
      <c r="V458" s="66"/>
      <c r="W458" s="66"/>
      <c r="X458" s="66"/>
      <c r="Y458" s="66"/>
      <c r="Z458" s="66"/>
      <c r="AA458" s="374"/>
      <c r="AB458" s="66"/>
      <c r="AC458" s="66"/>
      <c r="AD458" s="374"/>
      <c r="AE458" s="374"/>
      <c r="AF458" s="66"/>
      <c r="AG458" s="68"/>
      <c r="AH458" s="66"/>
      <c r="AI458" s="66"/>
      <c r="AJ458" s="374"/>
      <c r="AK458" s="374"/>
      <c r="AL458" s="66"/>
      <c r="AM458" s="66"/>
      <c r="AN458" s="66"/>
      <c r="AO458" s="66"/>
      <c r="AP458" s="66"/>
      <c r="AQ458" s="66"/>
      <c r="AR458" s="66"/>
      <c r="AS458" s="66"/>
      <c r="AT458" s="66"/>
      <c r="AX458" s="50"/>
    </row>
    <row r="459" spans="1:50" ht="12.75" customHeight="1" x14ac:dyDescent="0.2">
      <c r="A459" s="63"/>
      <c r="B459" s="64"/>
      <c r="C459" s="65"/>
      <c r="D459" s="67"/>
      <c r="E459" s="371"/>
      <c r="F459" s="373"/>
      <c r="G459" s="66"/>
      <c r="H459" s="66"/>
      <c r="I459" s="66"/>
      <c r="J459" s="66"/>
      <c r="K459" s="66"/>
      <c r="L459" s="66"/>
      <c r="M459" s="371"/>
      <c r="N459" s="66"/>
      <c r="O459" s="373"/>
      <c r="P459" s="66"/>
      <c r="Q459" s="66"/>
      <c r="R459" s="373"/>
      <c r="S459" s="373"/>
      <c r="T459" s="66"/>
      <c r="U459" s="66"/>
      <c r="V459" s="66"/>
      <c r="W459" s="66"/>
      <c r="X459" s="66"/>
      <c r="Y459" s="66"/>
      <c r="Z459" s="66"/>
      <c r="AA459" s="374"/>
      <c r="AB459" s="66"/>
      <c r="AC459" s="66"/>
      <c r="AD459" s="374"/>
      <c r="AE459" s="374"/>
      <c r="AF459" s="66"/>
      <c r="AG459" s="68"/>
      <c r="AH459" s="66"/>
      <c r="AI459" s="66"/>
      <c r="AJ459" s="374"/>
      <c r="AK459" s="374"/>
      <c r="AL459" s="66"/>
      <c r="AM459" s="66"/>
      <c r="AN459" s="66"/>
      <c r="AO459" s="66"/>
      <c r="AP459" s="66"/>
      <c r="AQ459" s="66"/>
      <c r="AR459" s="66"/>
      <c r="AS459" s="66"/>
      <c r="AT459" s="66"/>
      <c r="AX459" s="50"/>
    </row>
    <row r="460" spans="1:50" ht="12.75" customHeight="1" x14ac:dyDescent="0.2">
      <c r="A460" s="63"/>
      <c r="B460" s="64"/>
      <c r="C460" s="65"/>
      <c r="D460" s="67"/>
      <c r="E460" s="371"/>
      <c r="F460" s="373"/>
      <c r="G460" s="66"/>
      <c r="H460" s="66"/>
      <c r="I460" s="66"/>
      <c r="J460" s="66"/>
      <c r="K460" s="66"/>
      <c r="L460" s="66"/>
      <c r="M460" s="371"/>
      <c r="N460" s="66"/>
      <c r="O460" s="373"/>
      <c r="P460" s="66"/>
      <c r="Q460" s="66"/>
      <c r="R460" s="373"/>
      <c r="S460" s="373"/>
      <c r="T460" s="66"/>
      <c r="U460" s="66"/>
      <c r="V460" s="66"/>
      <c r="W460" s="66"/>
      <c r="X460" s="66"/>
      <c r="Y460" s="66"/>
      <c r="Z460" s="66"/>
      <c r="AA460" s="374"/>
      <c r="AB460" s="66"/>
      <c r="AC460" s="66"/>
      <c r="AD460" s="374"/>
      <c r="AE460" s="374"/>
      <c r="AF460" s="66"/>
      <c r="AG460" s="68"/>
      <c r="AH460" s="66"/>
      <c r="AI460" s="66"/>
      <c r="AJ460" s="374"/>
      <c r="AK460" s="374"/>
      <c r="AL460" s="66"/>
      <c r="AM460" s="66"/>
      <c r="AN460" s="66"/>
      <c r="AO460" s="66"/>
      <c r="AP460" s="66"/>
      <c r="AQ460" s="66"/>
      <c r="AR460" s="66"/>
      <c r="AS460" s="66"/>
      <c r="AT460" s="66"/>
      <c r="AX460" s="50"/>
    </row>
    <row r="461" spans="1:50" ht="12.75" customHeight="1" x14ac:dyDescent="0.2">
      <c r="A461" s="63"/>
      <c r="B461" s="64"/>
      <c r="C461" s="65"/>
      <c r="D461" s="67"/>
      <c r="E461" s="371"/>
      <c r="F461" s="373"/>
      <c r="G461" s="66"/>
      <c r="H461" s="66"/>
      <c r="I461" s="66"/>
      <c r="J461" s="66"/>
      <c r="K461" s="66"/>
      <c r="L461" s="66"/>
      <c r="M461" s="371"/>
      <c r="N461" s="66"/>
      <c r="O461" s="373"/>
      <c r="P461" s="66"/>
      <c r="Q461" s="66"/>
      <c r="R461" s="373"/>
      <c r="S461" s="373"/>
      <c r="T461" s="66"/>
      <c r="U461" s="66"/>
      <c r="V461" s="66"/>
      <c r="W461" s="66"/>
      <c r="X461" s="66"/>
      <c r="Y461" s="66"/>
      <c r="Z461" s="66"/>
      <c r="AA461" s="374"/>
      <c r="AB461" s="66"/>
      <c r="AC461" s="66"/>
      <c r="AD461" s="374"/>
      <c r="AE461" s="374"/>
      <c r="AF461" s="66"/>
      <c r="AG461" s="68"/>
      <c r="AH461" s="66"/>
      <c r="AI461" s="66"/>
      <c r="AJ461" s="374"/>
      <c r="AK461" s="374"/>
      <c r="AL461" s="66"/>
      <c r="AM461" s="66"/>
      <c r="AN461" s="66"/>
      <c r="AO461" s="66"/>
      <c r="AP461" s="66"/>
      <c r="AQ461" s="66"/>
      <c r="AR461" s="66"/>
      <c r="AS461" s="66"/>
      <c r="AT461" s="66"/>
      <c r="AX461" s="50"/>
    </row>
    <row r="462" spans="1:50" ht="12.75" customHeight="1" x14ac:dyDescent="0.2">
      <c r="A462" s="63"/>
      <c r="B462" s="64"/>
      <c r="C462" s="65"/>
      <c r="D462" s="67"/>
      <c r="E462" s="371"/>
      <c r="F462" s="373"/>
      <c r="G462" s="66"/>
      <c r="H462" s="66"/>
      <c r="I462" s="66"/>
      <c r="J462" s="66"/>
      <c r="K462" s="66"/>
      <c r="L462" s="66"/>
      <c r="M462" s="371"/>
      <c r="N462" s="66"/>
      <c r="O462" s="373"/>
      <c r="P462" s="66"/>
      <c r="Q462" s="66"/>
      <c r="R462" s="373"/>
      <c r="S462" s="373"/>
      <c r="T462" s="66"/>
      <c r="U462" s="66"/>
      <c r="V462" s="66"/>
      <c r="W462" s="66"/>
      <c r="X462" s="66"/>
      <c r="Y462" s="66"/>
      <c r="Z462" s="66"/>
      <c r="AA462" s="374"/>
      <c r="AB462" s="66"/>
      <c r="AC462" s="66"/>
      <c r="AD462" s="374"/>
      <c r="AE462" s="374"/>
      <c r="AF462" s="66"/>
      <c r="AG462" s="68"/>
      <c r="AH462" s="66"/>
      <c r="AI462" s="66"/>
      <c r="AJ462" s="374"/>
      <c r="AK462" s="374"/>
      <c r="AL462" s="66"/>
      <c r="AM462" s="66"/>
      <c r="AN462" s="66"/>
      <c r="AO462" s="66"/>
      <c r="AP462" s="66"/>
      <c r="AQ462" s="66"/>
      <c r="AR462" s="66"/>
      <c r="AS462" s="66"/>
      <c r="AT462" s="66"/>
      <c r="AX462" s="50"/>
    </row>
    <row r="463" spans="1:50" ht="12.75" customHeight="1" x14ac:dyDescent="0.2">
      <c r="A463" s="63"/>
      <c r="B463" s="64"/>
      <c r="C463" s="65"/>
      <c r="D463" s="67"/>
      <c r="E463" s="371"/>
      <c r="F463" s="373"/>
      <c r="G463" s="66"/>
      <c r="H463" s="66"/>
      <c r="I463" s="66"/>
      <c r="J463" s="66"/>
      <c r="K463" s="66"/>
      <c r="L463" s="66"/>
      <c r="M463" s="371"/>
      <c r="N463" s="66"/>
      <c r="O463" s="373"/>
      <c r="P463" s="66"/>
      <c r="Q463" s="66"/>
      <c r="R463" s="373"/>
      <c r="S463" s="373"/>
      <c r="T463" s="66"/>
      <c r="U463" s="66"/>
      <c r="V463" s="66"/>
      <c r="W463" s="66"/>
      <c r="X463" s="66"/>
      <c r="Y463" s="66"/>
      <c r="Z463" s="66"/>
      <c r="AA463" s="374"/>
      <c r="AB463" s="66"/>
      <c r="AC463" s="66"/>
      <c r="AD463" s="374"/>
      <c r="AE463" s="374"/>
      <c r="AF463" s="66"/>
      <c r="AG463" s="68"/>
      <c r="AH463" s="66"/>
      <c r="AI463" s="66"/>
      <c r="AJ463" s="374"/>
      <c r="AK463" s="374"/>
      <c r="AL463" s="66"/>
      <c r="AM463" s="66"/>
      <c r="AN463" s="66"/>
      <c r="AO463" s="66"/>
      <c r="AP463" s="66"/>
      <c r="AQ463" s="66"/>
      <c r="AR463" s="66"/>
      <c r="AS463" s="66"/>
      <c r="AT463" s="66"/>
      <c r="AX463" s="50"/>
    </row>
    <row r="464" spans="1:50" ht="12.75" customHeight="1" x14ac:dyDescent="0.2">
      <c r="A464" s="63"/>
      <c r="B464" s="64"/>
      <c r="C464" s="65"/>
      <c r="D464" s="67"/>
      <c r="E464" s="371"/>
      <c r="F464" s="373"/>
      <c r="G464" s="66"/>
      <c r="H464" s="66"/>
      <c r="I464" s="66"/>
      <c r="J464" s="66"/>
      <c r="K464" s="66"/>
      <c r="L464" s="66"/>
      <c r="M464" s="371"/>
      <c r="N464" s="66"/>
      <c r="O464" s="373"/>
      <c r="P464" s="66"/>
      <c r="Q464" s="66"/>
      <c r="R464" s="373"/>
      <c r="S464" s="373"/>
      <c r="T464" s="66"/>
      <c r="U464" s="66"/>
      <c r="V464" s="66"/>
      <c r="W464" s="66"/>
      <c r="X464" s="66"/>
      <c r="Y464" s="66"/>
      <c r="Z464" s="66"/>
      <c r="AA464" s="374"/>
      <c r="AB464" s="66"/>
      <c r="AC464" s="66"/>
      <c r="AD464" s="374"/>
      <c r="AE464" s="374"/>
      <c r="AF464" s="66"/>
      <c r="AG464" s="68"/>
      <c r="AH464" s="66"/>
      <c r="AI464" s="66"/>
      <c r="AJ464" s="374"/>
      <c r="AK464" s="374"/>
      <c r="AL464" s="66"/>
      <c r="AM464" s="66"/>
      <c r="AN464" s="66"/>
      <c r="AO464" s="66"/>
      <c r="AP464" s="66"/>
      <c r="AQ464" s="66"/>
      <c r="AR464" s="66"/>
      <c r="AS464" s="66"/>
      <c r="AT464" s="66"/>
      <c r="AX464" s="50"/>
    </row>
    <row r="465" spans="1:50" ht="12.75" customHeight="1" x14ac:dyDescent="0.2">
      <c r="A465" s="63"/>
      <c r="B465" s="64"/>
      <c r="C465" s="65"/>
      <c r="D465" s="67"/>
      <c r="E465" s="371"/>
      <c r="F465" s="373"/>
      <c r="G465" s="66"/>
      <c r="H465" s="66"/>
      <c r="I465" s="66"/>
      <c r="J465" s="66"/>
      <c r="K465" s="66"/>
      <c r="L465" s="66"/>
      <c r="M465" s="371"/>
      <c r="N465" s="66"/>
      <c r="O465" s="373"/>
      <c r="P465" s="66"/>
      <c r="Q465" s="66"/>
      <c r="R465" s="373"/>
      <c r="S465" s="373"/>
      <c r="T465" s="66"/>
      <c r="U465" s="66"/>
      <c r="V465" s="66"/>
      <c r="W465" s="66"/>
      <c r="X465" s="66"/>
      <c r="Y465" s="66"/>
      <c r="Z465" s="66"/>
      <c r="AA465" s="374"/>
      <c r="AB465" s="66"/>
      <c r="AC465" s="66"/>
      <c r="AD465" s="374"/>
      <c r="AE465" s="374"/>
      <c r="AF465" s="66"/>
      <c r="AG465" s="68"/>
      <c r="AH465" s="66"/>
      <c r="AI465" s="66"/>
      <c r="AJ465" s="374"/>
      <c r="AK465" s="374"/>
      <c r="AL465" s="66"/>
      <c r="AM465" s="66"/>
      <c r="AN465" s="66"/>
      <c r="AO465" s="66"/>
      <c r="AP465" s="66"/>
      <c r="AQ465" s="66"/>
      <c r="AR465" s="66"/>
      <c r="AS465" s="66"/>
      <c r="AT465" s="66"/>
      <c r="AX465" s="50"/>
    </row>
    <row r="466" spans="1:50" ht="12.75" customHeight="1" x14ac:dyDescent="0.2">
      <c r="A466" s="63"/>
      <c r="B466" s="64"/>
      <c r="C466" s="65"/>
      <c r="D466" s="67"/>
      <c r="E466" s="371"/>
      <c r="F466" s="373"/>
      <c r="G466" s="66"/>
      <c r="H466" s="66"/>
      <c r="I466" s="66"/>
      <c r="J466" s="66"/>
      <c r="K466" s="66"/>
      <c r="L466" s="66"/>
      <c r="M466" s="371"/>
      <c r="N466" s="66"/>
      <c r="O466" s="373"/>
      <c r="P466" s="66"/>
      <c r="Q466" s="66"/>
      <c r="R466" s="373"/>
      <c r="S466" s="373"/>
      <c r="T466" s="66"/>
      <c r="U466" s="66"/>
      <c r="V466" s="66"/>
      <c r="W466" s="66"/>
      <c r="X466" s="66"/>
      <c r="Y466" s="66"/>
      <c r="Z466" s="66"/>
      <c r="AA466" s="374"/>
      <c r="AB466" s="66"/>
      <c r="AC466" s="66"/>
      <c r="AD466" s="374"/>
      <c r="AE466" s="374"/>
      <c r="AF466" s="66"/>
      <c r="AG466" s="68"/>
      <c r="AH466" s="66"/>
      <c r="AI466" s="66"/>
      <c r="AJ466" s="374"/>
      <c r="AK466" s="374"/>
      <c r="AL466" s="66"/>
      <c r="AM466" s="66"/>
      <c r="AN466" s="66"/>
      <c r="AO466" s="66"/>
      <c r="AP466" s="66"/>
      <c r="AQ466" s="66"/>
      <c r="AR466" s="66"/>
      <c r="AS466" s="66"/>
      <c r="AT466" s="66"/>
      <c r="AX466" s="50"/>
    </row>
    <row r="467" spans="1:50" ht="12.75" customHeight="1" x14ac:dyDescent="0.2">
      <c r="A467" s="63"/>
      <c r="B467" s="64"/>
      <c r="C467" s="65"/>
      <c r="D467" s="67"/>
      <c r="E467" s="371"/>
      <c r="F467" s="373"/>
      <c r="G467" s="66"/>
      <c r="H467" s="66"/>
      <c r="I467" s="66"/>
      <c r="J467" s="66"/>
      <c r="K467" s="66"/>
      <c r="L467" s="66"/>
      <c r="M467" s="371"/>
      <c r="N467" s="66"/>
      <c r="O467" s="373"/>
      <c r="P467" s="66"/>
      <c r="Q467" s="66"/>
      <c r="R467" s="373"/>
      <c r="S467" s="373"/>
      <c r="T467" s="66"/>
      <c r="U467" s="66"/>
      <c r="V467" s="66"/>
      <c r="W467" s="66"/>
      <c r="X467" s="66"/>
      <c r="Y467" s="66"/>
      <c r="Z467" s="66"/>
      <c r="AA467" s="374"/>
      <c r="AB467" s="66"/>
      <c r="AC467" s="66"/>
      <c r="AD467" s="374"/>
      <c r="AE467" s="374"/>
      <c r="AF467" s="66"/>
      <c r="AG467" s="68"/>
      <c r="AH467" s="66"/>
      <c r="AI467" s="66"/>
      <c r="AJ467" s="374"/>
      <c r="AK467" s="374"/>
      <c r="AL467" s="66"/>
      <c r="AM467" s="66"/>
      <c r="AN467" s="66"/>
      <c r="AO467" s="66"/>
      <c r="AP467" s="66"/>
      <c r="AQ467" s="66"/>
      <c r="AR467" s="66"/>
      <c r="AS467" s="66"/>
      <c r="AT467" s="66"/>
      <c r="AX467" s="50"/>
    </row>
    <row r="468" spans="1:50" ht="12.75" customHeight="1" x14ac:dyDescent="0.2">
      <c r="A468" s="63"/>
      <c r="B468" s="64"/>
      <c r="C468" s="65"/>
      <c r="D468" s="67"/>
      <c r="E468" s="371"/>
      <c r="F468" s="373"/>
      <c r="G468" s="66"/>
      <c r="H468" s="66"/>
      <c r="I468" s="66"/>
      <c r="J468" s="66"/>
      <c r="K468" s="66"/>
      <c r="L468" s="66"/>
      <c r="M468" s="371"/>
      <c r="N468" s="66"/>
      <c r="O468" s="373"/>
      <c r="P468" s="66"/>
      <c r="Q468" s="66"/>
      <c r="R468" s="373"/>
      <c r="S468" s="373"/>
      <c r="T468" s="66"/>
      <c r="U468" s="66"/>
      <c r="V468" s="66"/>
      <c r="W468" s="66"/>
      <c r="X468" s="66"/>
      <c r="Y468" s="66"/>
      <c r="Z468" s="66"/>
      <c r="AA468" s="374"/>
      <c r="AB468" s="66"/>
      <c r="AC468" s="66"/>
      <c r="AD468" s="374"/>
      <c r="AE468" s="374"/>
      <c r="AF468" s="66"/>
      <c r="AG468" s="68"/>
      <c r="AH468" s="66"/>
      <c r="AI468" s="66"/>
      <c r="AJ468" s="374"/>
      <c r="AK468" s="374"/>
      <c r="AL468" s="66"/>
      <c r="AM468" s="66"/>
      <c r="AN468" s="66"/>
      <c r="AO468" s="66"/>
      <c r="AP468" s="66"/>
      <c r="AQ468" s="66"/>
      <c r="AR468" s="66"/>
      <c r="AS468" s="66"/>
      <c r="AT468" s="66"/>
      <c r="AX468" s="50"/>
    </row>
    <row r="469" spans="1:50" ht="12.75" customHeight="1" x14ac:dyDescent="0.2">
      <c r="A469" s="63"/>
      <c r="B469" s="64"/>
      <c r="C469" s="65"/>
      <c r="D469" s="67"/>
      <c r="E469" s="371"/>
      <c r="F469" s="373"/>
      <c r="G469" s="66"/>
      <c r="H469" s="66"/>
      <c r="I469" s="66"/>
      <c r="J469" s="66"/>
      <c r="K469" s="66"/>
      <c r="L469" s="66"/>
      <c r="M469" s="371"/>
      <c r="N469" s="66"/>
      <c r="O469" s="373"/>
      <c r="P469" s="66"/>
      <c r="Q469" s="66"/>
      <c r="R469" s="373"/>
      <c r="S469" s="373"/>
      <c r="T469" s="66"/>
      <c r="U469" s="66"/>
      <c r="V469" s="66"/>
      <c r="W469" s="66"/>
      <c r="X469" s="66"/>
      <c r="Y469" s="66"/>
      <c r="Z469" s="66"/>
      <c r="AA469" s="374"/>
      <c r="AB469" s="66"/>
      <c r="AC469" s="66"/>
      <c r="AD469" s="374"/>
      <c r="AE469" s="374"/>
      <c r="AF469" s="66"/>
      <c r="AG469" s="68"/>
      <c r="AH469" s="66"/>
      <c r="AI469" s="66"/>
      <c r="AJ469" s="374"/>
      <c r="AK469" s="374"/>
      <c r="AL469" s="66"/>
      <c r="AM469" s="66"/>
      <c r="AN469" s="66"/>
      <c r="AO469" s="66"/>
      <c r="AP469" s="66"/>
      <c r="AQ469" s="66"/>
      <c r="AR469" s="66"/>
      <c r="AS469" s="66"/>
      <c r="AT469" s="66"/>
      <c r="AX469" s="50"/>
    </row>
    <row r="470" spans="1:50" ht="12.75" customHeight="1" x14ac:dyDescent="0.2">
      <c r="A470" s="63"/>
      <c r="B470" s="64"/>
      <c r="C470" s="65"/>
      <c r="D470" s="67"/>
      <c r="E470" s="371"/>
      <c r="F470" s="373"/>
      <c r="G470" s="66"/>
      <c r="H470" s="66"/>
      <c r="I470" s="66"/>
      <c r="J470" s="66"/>
      <c r="K470" s="66"/>
      <c r="L470" s="66"/>
      <c r="M470" s="371"/>
      <c r="N470" s="66"/>
      <c r="O470" s="373"/>
      <c r="P470" s="66"/>
      <c r="Q470" s="66"/>
      <c r="R470" s="373"/>
      <c r="S470" s="373"/>
      <c r="T470" s="66"/>
      <c r="U470" s="66"/>
      <c r="V470" s="66"/>
      <c r="W470" s="66"/>
      <c r="X470" s="66"/>
      <c r="Y470" s="66"/>
      <c r="Z470" s="66"/>
      <c r="AA470" s="374"/>
      <c r="AB470" s="66"/>
      <c r="AC470" s="66"/>
      <c r="AD470" s="374"/>
      <c r="AE470" s="374"/>
      <c r="AF470" s="66"/>
      <c r="AG470" s="68"/>
      <c r="AH470" s="66"/>
      <c r="AI470" s="66"/>
      <c r="AJ470" s="374"/>
      <c r="AK470" s="374"/>
      <c r="AL470" s="66"/>
      <c r="AM470" s="66"/>
      <c r="AN470" s="66"/>
      <c r="AO470" s="66"/>
      <c r="AP470" s="66"/>
      <c r="AQ470" s="66"/>
      <c r="AR470" s="66"/>
      <c r="AS470" s="66"/>
      <c r="AT470" s="66"/>
      <c r="AX470" s="50"/>
    </row>
    <row r="471" spans="1:50" ht="12.75" customHeight="1" x14ac:dyDescent="0.2">
      <c r="A471" s="63"/>
      <c r="B471" s="64"/>
      <c r="C471" s="65"/>
      <c r="D471" s="67"/>
      <c r="E471" s="371"/>
      <c r="F471" s="373"/>
      <c r="G471" s="66"/>
      <c r="H471" s="66"/>
      <c r="I471" s="66"/>
      <c r="J471" s="66"/>
      <c r="K471" s="66"/>
      <c r="L471" s="66"/>
      <c r="M471" s="371"/>
      <c r="N471" s="66"/>
      <c r="O471" s="373"/>
      <c r="P471" s="66"/>
      <c r="Q471" s="66"/>
      <c r="R471" s="373"/>
      <c r="S471" s="373"/>
      <c r="T471" s="66"/>
      <c r="U471" s="66"/>
      <c r="V471" s="66"/>
      <c r="W471" s="66"/>
      <c r="X471" s="66"/>
      <c r="Y471" s="66"/>
      <c r="Z471" s="66"/>
      <c r="AA471" s="374"/>
      <c r="AB471" s="66"/>
      <c r="AC471" s="66"/>
      <c r="AD471" s="374"/>
      <c r="AE471" s="374"/>
      <c r="AF471" s="66"/>
      <c r="AG471" s="68"/>
      <c r="AH471" s="66"/>
      <c r="AI471" s="66"/>
      <c r="AJ471" s="374"/>
      <c r="AK471" s="374"/>
      <c r="AL471" s="66"/>
      <c r="AM471" s="66"/>
      <c r="AN471" s="66"/>
      <c r="AO471" s="66"/>
      <c r="AP471" s="66"/>
      <c r="AQ471" s="66"/>
      <c r="AR471" s="66"/>
      <c r="AS471" s="66"/>
      <c r="AT471" s="66"/>
      <c r="AX471" s="50"/>
    </row>
    <row r="472" spans="1:50" ht="12.75" customHeight="1" x14ac:dyDescent="0.2">
      <c r="A472" s="63"/>
      <c r="B472" s="64"/>
      <c r="C472" s="65"/>
      <c r="D472" s="67"/>
      <c r="E472" s="371"/>
      <c r="F472" s="373"/>
      <c r="G472" s="66"/>
      <c r="H472" s="66"/>
      <c r="I472" s="66"/>
      <c r="J472" s="66"/>
      <c r="K472" s="66"/>
      <c r="L472" s="66"/>
      <c r="M472" s="371"/>
      <c r="N472" s="66"/>
      <c r="O472" s="373"/>
      <c r="P472" s="66"/>
      <c r="Q472" s="66"/>
      <c r="R472" s="373"/>
      <c r="S472" s="373"/>
      <c r="T472" s="66"/>
      <c r="U472" s="66"/>
      <c r="V472" s="66"/>
      <c r="W472" s="66"/>
      <c r="X472" s="66"/>
      <c r="Y472" s="66"/>
      <c r="Z472" s="66"/>
      <c r="AA472" s="374"/>
      <c r="AB472" s="66"/>
      <c r="AC472" s="66"/>
      <c r="AD472" s="374"/>
      <c r="AE472" s="374"/>
      <c r="AF472" s="66"/>
      <c r="AG472" s="68"/>
      <c r="AH472" s="66"/>
      <c r="AI472" s="66"/>
      <c r="AJ472" s="374"/>
      <c r="AK472" s="374"/>
      <c r="AL472" s="66"/>
      <c r="AM472" s="66"/>
      <c r="AN472" s="66"/>
      <c r="AO472" s="66"/>
      <c r="AP472" s="66"/>
      <c r="AQ472" s="66"/>
      <c r="AR472" s="66"/>
      <c r="AS472" s="66"/>
      <c r="AT472" s="66"/>
      <c r="AX472" s="50"/>
    </row>
    <row r="473" spans="1:50" ht="12.75" customHeight="1" x14ac:dyDescent="0.2">
      <c r="A473" s="63"/>
      <c r="B473" s="64"/>
      <c r="C473" s="65"/>
      <c r="D473" s="67"/>
      <c r="E473" s="371"/>
      <c r="F473" s="373"/>
      <c r="G473" s="66"/>
      <c r="H473" s="66"/>
      <c r="I473" s="66"/>
      <c r="J473" s="66"/>
      <c r="K473" s="66"/>
      <c r="L473" s="66"/>
      <c r="M473" s="371"/>
      <c r="N473" s="66"/>
      <c r="O473" s="373"/>
      <c r="P473" s="66"/>
      <c r="Q473" s="66"/>
      <c r="R473" s="373"/>
      <c r="S473" s="373"/>
      <c r="T473" s="66"/>
      <c r="U473" s="66"/>
      <c r="V473" s="66"/>
      <c r="W473" s="66"/>
      <c r="X473" s="66"/>
      <c r="Y473" s="66"/>
      <c r="Z473" s="66"/>
      <c r="AA473" s="374"/>
      <c r="AB473" s="66"/>
      <c r="AC473" s="66"/>
      <c r="AD473" s="374"/>
      <c r="AE473" s="374"/>
      <c r="AF473" s="66"/>
      <c r="AG473" s="68"/>
      <c r="AH473" s="66"/>
      <c r="AI473" s="66"/>
      <c r="AJ473" s="374"/>
      <c r="AK473" s="374"/>
      <c r="AL473" s="66"/>
      <c r="AM473" s="66"/>
      <c r="AN473" s="66"/>
      <c r="AO473" s="66"/>
      <c r="AP473" s="66"/>
      <c r="AQ473" s="66"/>
      <c r="AR473" s="66"/>
      <c r="AS473" s="66"/>
      <c r="AT473" s="66"/>
      <c r="AX473" s="50"/>
    </row>
    <row r="474" spans="1:50" ht="12.75" customHeight="1" x14ac:dyDescent="0.2">
      <c r="A474" s="63"/>
      <c r="B474" s="64"/>
      <c r="C474" s="65"/>
      <c r="D474" s="67"/>
      <c r="E474" s="371"/>
      <c r="F474" s="373"/>
      <c r="G474" s="66"/>
      <c r="H474" s="66"/>
      <c r="I474" s="66"/>
      <c r="J474" s="66"/>
      <c r="K474" s="66"/>
      <c r="L474" s="66"/>
      <c r="M474" s="371"/>
      <c r="N474" s="66"/>
      <c r="O474" s="373"/>
      <c r="P474" s="66"/>
      <c r="Q474" s="66"/>
      <c r="R474" s="373"/>
      <c r="S474" s="373"/>
      <c r="T474" s="66"/>
      <c r="U474" s="66"/>
      <c r="V474" s="66"/>
      <c r="W474" s="66"/>
      <c r="X474" s="66"/>
      <c r="Y474" s="66"/>
      <c r="Z474" s="66"/>
      <c r="AA474" s="374"/>
      <c r="AB474" s="66"/>
      <c r="AC474" s="66"/>
      <c r="AD474" s="374"/>
      <c r="AE474" s="374"/>
      <c r="AF474" s="66"/>
      <c r="AG474" s="68"/>
      <c r="AH474" s="66"/>
      <c r="AI474" s="66"/>
      <c r="AJ474" s="374"/>
      <c r="AK474" s="374"/>
      <c r="AL474" s="66"/>
      <c r="AM474" s="66"/>
      <c r="AN474" s="66"/>
      <c r="AO474" s="66"/>
      <c r="AP474" s="66"/>
      <c r="AQ474" s="66"/>
      <c r="AR474" s="66"/>
      <c r="AS474" s="66"/>
      <c r="AT474" s="66"/>
      <c r="AX474" s="50"/>
    </row>
    <row r="475" spans="1:50" ht="12.75" customHeight="1" x14ac:dyDescent="0.2">
      <c r="A475" s="63"/>
      <c r="B475" s="64"/>
      <c r="C475" s="65"/>
      <c r="D475" s="67"/>
      <c r="E475" s="371"/>
      <c r="F475" s="373"/>
      <c r="G475" s="66"/>
      <c r="H475" s="66"/>
      <c r="I475" s="66"/>
      <c r="J475" s="66"/>
      <c r="K475" s="66"/>
      <c r="L475" s="66"/>
      <c r="M475" s="371"/>
      <c r="N475" s="66"/>
      <c r="O475" s="373"/>
      <c r="P475" s="66"/>
      <c r="Q475" s="66"/>
      <c r="R475" s="373"/>
      <c r="S475" s="373"/>
      <c r="T475" s="66"/>
      <c r="U475" s="66"/>
      <c r="V475" s="66"/>
      <c r="W475" s="66"/>
      <c r="X475" s="66"/>
      <c r="Y475" s="66"/>
      <c r="Z475" s="66"/>
      <c r="AA475" s="374"/>
      <c r="AB475" s="66"/>
      <c r="AC475" s="66"/>
      <c r="AD475" s="374"/>
      <c r="AE475" s="374"/>
      <c r="AF475" s="66"/>
      <c r="AG475" s="68"/>
      <c r="AH475" s="66"/>
      <c r="AI475" s="66"/>
      <c r="AJ475" s="374"/>
      <c r="AK475" s="374"/>
      <c r="AL475" s="66"/>
      <c r="AM475" s="66"/>
      <c r="AN475" s="66"/>
      <c r="AO475" s="66"/>
      <c r="AP475" s="66"/>
      <c r="AQ475" s="66"/>
      <c r="AR475" s="66"/>
      <c r="AS475" s="66"/>
      <c r="AT475" s="66"/>
      <c r="AX475" s="50"/>
    </row>
    <row r="476" spans="1:50" ht="12.75" customHeight="1" x14ac:dyDescent="0.2">
      <c r="A476" s="63"/>
      <c r="B476" s="64"/>
      <c r="C476" s="65"/>
      <c r="D476" s="67"/>
      <c r="E476" s="371"/>
      <c r="F476" s="373"/>
      <c r="G476" s="66"/>
      <c r="H476" s="66"/>
      <c r="I476" s="66"/>
      <c r="J476" s="66"/>
      <c r="K476" s="66"/>
      <c r="L476" s="66"/>
      <c r="M476" s="371"/>
      <c r="N476" s="66"/>
      <c r="O476" s="373"/>
      <c r="P476" s="66"/>
      <c r="Q476" s="66"/>
      <c r="R476" s="373"/>
      <c r="S476" s="373"/>
      <c r="T476" s="66"/>
      <c r="U476" s="66"/>
      <c r="V476" s="66"/>
      <c r="W476" s="66"/>
      <c r="X476" s="66"/>
      <c r="Y476" s="66"/>
      <c r="Z476" s="66"/>
      <c r="AA476" s="374"/>
      <c r="AB476" s="66"/>
      <c r="AC476" s="66"/>
      <c r="AD476" s="374"/>
      <c r="AE476" s="374"/>
      <c r="AF476" s="66"/>
      <c r="AG476" s="68"/>
      <c r="AH476" s="66"/>
      <c r="AI476" s="66"/>
      <c r="AJ476" s="374"/>
      <c r="AK476" s="374"/>
      <c r="AL476" s="66"/>
      <c r="AM476" s="66"/>
      <c r="AN476" s="66"/>
      <c r="AO476" s="66"/>
      <c r="AP476" s="66"/>
      <c r="AQ476" s="66"/>
      <c r="AR476" s="66"/>
      <c r="AS476" s="66"/>
      <c r="AT476" s="66"/>
      <c r="AX476" s="50"/>
    </row>
    <row r="477" spans="1:50" ht="12.75" customHeight="1" x14ac:dyDescent="0.2">
      <c r="A477" s="63"/>
      <c r="B477" s="64"/>
      <c r="C477" s="65"/>
      <c r="D477" s="67"/>
      <c r="E477" s="371"/>
      <c r="F477" s="373"/>
      <c r="G477" s="66"/>
      <c r="H477" s="66"/>
      <c r="I477" s="66"/>
      <c r="J477" s="66"/>
      <c r="K477" s="66"/>
      <c r="L477" s="66"/>
      <c r="M477" s="371"/>
      <c r="N477" s="66"/>
      <c r="O477" s="373"/>
      <c r="P477" s="66"/>
      <c r="Q477" s="66"/>
      <c r="R477" s="373"/>
      <c r="S477" s="373"/>
      <c r="T477" s="66"/>
      <c r="U477" s="66"/>
      <c r="V477" s="66"/>
      <c r="W477" s="66"/>
      <c r="X477" s="66"/>
      <c r="Y477" s="66"/>
      <c r="Z477" s="66"/>
      <c r="AA477" s="374"/>
      <c r="AB477" s="66"/>
      <c r="AC477" s="66"/>
      <c r="AD477" s="374"/>
      <c r="AE477" s="374"/>
      <c r="AF477" s="66"/>
      <c r="AG477" s="68"/>
      <c r="AH477" s="66"/>
      <c r="AI477" s="66"/>
      <c r="AJ477" s="374"/>
      <c r="AK477" s="374"/>
      <c r="AL477" s="66"/>
      <c r="AM477" s="66"/>
      <c r="AN477" s="66"/>
      <c r="AO477" s="66"/>
      <c r="AP477" s="66"/>
      <c r="AQ477" s="66"/>
      <c r="AR477" s="66"/>
      <c r="AS477" s="66"/>
      <c r="AT477" s="66"/>
      <c r="AX477" s="50"/>
    </row>
    <row r="478" spans="1:50" ht="12.75" customHeight="1" x14ac:dyDescent="0.2">
      <c r="A478" s="63"/>
      <c r="B478" s="64"/>
      <c r="C478" s="65"/>
      <c r="D478" s="67"/>
      <c r="E478" s="371"/>
      <c r="F478" s="373"/>
      <c r="G478" s="66"/>
      <c r="H478" s="66"/>
      <c r="I478" s="66"/>
      <c r="J478" s="66"/>
      <c r="K478" s="66"/>
      <c r="L478" s="66"/>
      <c r="M478" s="371"/>
      <c r="N478" s="66"/>
      <c r="O478" s="373"/>
      <c r="P478" s="66"/>
      <c r="Q478" s="66"/>
      <c r="R478" s="373"/>
      <c r="S478" s="373"/>
      <c r="T478" s="66"/>
      <c r="U478" s="66"/>
      <c r="V478" s="66"/>
      <c r="W478" s="66"/>
      <c r="X478" s="66"/>
      <c r="Y478" s="66"/>
      <c r="Z478" s="66"/>
      <c r="AA478" s="374"/>
      <c r="AB478" s="66"/>
      <c r="AC478" s="66"/>
      <c r="AD478" s="374"/>
      <c r="AE478" s="374"/>
      <c r="AF478" s="66"/>
      <c r="AG478" s="68"/>
      <c r="AH478" s="66"/>
      <c r="AI478" s="66"/>
      <c r="AJ478" s="374"/>
      <c r="AK478" s="374"/>
      <c r="AL478" s="66"/>
      <c r="AM478" s="66"/>
      <c r="AN478" s="66"/>
      <c r="AO478" s="66"/>
      <c r="AP478" s="66"/>
      <c r="AQ478" s="66"/>
      <c r="AR478" s="66"/>
      <c r="AS478" s="66"/>
      <c r="AT478" s="66"/>
      <c r="AX478" s="50"/>
    </row>
    <row r="479" spans="1:50" ht="12.75" customHeight="1" x14ac:dyDescent="0.2">
      <c r="A479" s="63"/>
      <c r="B479" s="64"/>
      <c r="C479" s="65"/>
      <c r="D479" s="67"/>
      <c r="E479" s="371"/>
      <c r="F479" s="373"/>
      <c r="G479" s="66"/>
      <c r="H479" s="66"/>
      <c r="I479" s="66"/>
      <c r="J479" s="66"/>
      <c r="K479" s="66"/>
      <c r="L479" s="66"/>
      <c r="M479" s="371"/>
      <c r="N479" s="66"/>
      <c r="O479" s="373"/>
      <c r="P479" s="66"/>
      <c r="Q479" s="66"/>
      <c r="R479" s="373"/>
      <c r="S479" s="373"/>
      <c r="T479" s="66"/>
      <c r="U479" s="66"/>
      <c r="V479" s="66"/>
      <c r="W479" s="66"/>
      <c r="X479" s="66"/>
      <c r="Y479" s="66"/>
      <c r="Z479" s="66"/>
      <c r="AA479" s="374"/>
      <c r="AB479" s="66"/>
      <c r="AC479" s="66"/>
      <c r="AD479" s="374"/>
      <c r="AE479" s="374"/>
      <c r="AF479" s="66"/>
      <c r="AG479" s="68"/>
      <c r="AH479" s="66"/>
      <c r="AI479" s="66"/>
      <c r="AJ479" s="374"/>
      <c r="AK479" s="374"/>
      <c r="AL479" s="66"/>
      <c r="AM479" s="66"/>
      <c r="AN479" s="66"/>
      <c r="AO479" s="66"/>
      <c r="AP479" s="66"/>
      <c r="AQ479" s="66"/>
      <c r="AR479" s="66"/>
      <c r="AS479" s="66"/>
      <c r="AT479" s="66"/>
      <c r="AX479" s="50"/>
    </row>
    <row r="480" spans="1:50" ht="12.75" customHeight="1" x14ac:dyDescent="0.2">
      <c r="A480" s="63"/>
      <c r="B480" s="64"/>
      <c r="C480" s="65"/>
      <c r="D480" s="67"/>
      <c r="E480" s="371"/>
      <c r="F480" s="373"/>
      <c r="G480" s="66"/>
      <c r="H480" s="66"/>
      <c r="I480" s="66"/>
      <c r="J480" s="66"/>
      <c r="K480" s="66"/>
      <c r="L480" s="66"/>
      <c r="M480" s="371"/>
      <c r="N480" s="66"/>
      <c r="O480" s="373"/>
      <c r="P480" s="66"/>
      <c r="Q480" s="66"/>
      <c r="R480" s="373"/>
      <c r="S480" s="373"/>
      <c r="T480" s="66"/>
      <c r="U480" s="66"/>
      <c r="V480" s="66"/>
      <c r="W480" s="66"/>
      <c r="X480" s="66"/>
      <c r="Y480" s="66"/>
      <c r="Z480" s="66"/>
      <c r="AA480" s="374"/>
      <c r="AB480" s="66"/>
      <c r="AC480" s="66"/>
      <c r="AD480" s="374"/>
      <c r="AE480" s="374"/>
      <c r="AF480" s="66"/>
      <c r="AG480" s="68"/>
      <c r="AH480" s="66"/>
      <c r="AI480" s="66"/>
      <c r="AJ480" s="374"/>
      <c r="AK480" s="374"/>
      <c r="AL480" s="66"/>
      <c r="AM480" s="66"/>
      <c r="AN480" s="66"/>
      <c r="AO480" s="66"/>
      <c r="AP480" s="66"/>
      <c r="AQ480" s="66"/>
      <c r="AR480" s="66"/>
      <c r="AS480" s="66"/>
      <c r="AT480" s="66"/>
      <c r="AX480" s="50"/>
    </row>
    <row r="481" spans="1:50" ht="12.75" customHeight="1" x14ac:dyDescent="0.2">
      <c r="A481" s="63"/>
      <c r="B481" s="64"/>
      <c r="C481" s="65"/>
      <c r="D481" s="67"/>
      <c r="E481" s="371"/>
      <c r="F481" s="373"/>
      <c r="G481" s="66"/>
      <c r="H481" s="66"/>
      <c r="I481" s="66"/>
      <c r="J481" s="66"/>
      <c r="K481" s="66"/>
      <c r="L481" s="66"/>
      <c r="M481" s="371"/>
      <c r="N481" s="66"/>
      <c r="O481" s="373"/>
      <c r="P481" s="66"/>
      <c r="Q481" s="66"/>
      <c r="R481" s="373"/>
      <c r="S481" s="373"/>
      <c r="T481" s="66"/>
      <c r="U481" s="66"/>
      <c r="V481" s="66"/>
      <c r="W481" s="66"/>
      <c r="X481" s="66"/>
      <c r="Y481" s="66"/>
      <c r="Z481" s="66"/>
      <c r="AA481" s="374"/>
      <c r="AB481" s="66"/>
      <c r="AC481" s="66"/>
      <c r="AD481" s="374"/>
      <c r="AE481" s="374"/>
      <c r="AF481" s="66"/>
      <c r="AG481" s="68"/>
      <c r="AH481" s="66"/>
      <c r="AI481" s="66"/>
      <c r="AJ481" s="374"/>
      <c r="AK481" s="374"/>
      <c r="AL481" s="66"/>
      <c r="AM481" s="66"/>
      <c r="AN481" s="66"/>
      <c r="AO481" s="66"/>
      <c r="AP481" s="66"/>
      <c r="AQ481" s="66"/>
      <c r="AR481" s="66"/>
      <c r="AS481" s="66"/>
      <c r="AT481" s="66"/>
      <c r="AX481" s="50"/>
    </row>
    <row r="482" spans="1:50" ht="12.75" customHeight="1" x14ac:dyDescent="0.2">
      <c r="A482" s="63"/>
      <c r="B482" s="64"/>
      <c r="C482" s="65"/>
      <c r="D482" s="67"/>
      <c r="E482" s="371"/>
      <c r="F482" s="373"/>
      <c r="G482" s="66"/>
      <c r="H482" s="66"/>
      <c r="I482" s="66"/>
      <c r="J482" s="66"/>
      <c r="K482" s="66"/>
      <c r="L482" s="66"/>
      <c r="M482" s="371"/>
      <c r="N482" s="66"/>
      <c r="O482" s="373"/>
      <c r="P482" s="66"/>
      <c r="Q482" s="66"/>
      <c r="R482" s="373"/>
      <c r="S482" s="373"/>
      <c r="T482" s="66"/>
      <c r="U482" s="66"/>
      <c r="V482" s="66"/>
      <c r="W482" s="66"/>
      <c r="X482" s="66"/>
      <c r="Y482" s="66"/>
      <c r="Z482" s="66"/>
      <c r="AA482" s="374"/>
      <c r="AB482" s="66"/>
      <c r="AC482" s="66"/>
      <c r="AD482" s="374"/>
      <c r="AE482" s="374"/>
      <c r="AF482" s="66"/>
      <c r="AG482" s="68"/>
      <c r="AH482" s="66"/>
      <c r="AI482" s="66"/>
      <c r="AJ482" s="374"/>
      <c r="AK482" s="374"/>
      <c r="AL482" s="66"/>
      <c r="AM482" s="66"/>
      <c r="AN482" s="66"/>
      <c r="AO482" s="66"/>
      <c r="AP482" s="66"/>
      <c r="AQ482" s="66"/>
      <c r="AR482" s="66"/>
      <c r="AS482" s="66"/>
      <c r="AT482" s="66"/>
      <c r="AX482" s="50"/>
    </row>
    <row r="483" spans="1:50" ht="12.75" customHeight="1" x14ac:dyDescent="0.2">
      <c r="A483" s="63"/>
      <c r="B483" s="64"/>
      <c r="C483" s="65"/>
      <c r="D483" s="67"/>
      <c r="E483" s="371"/>
      <c r="F483" s="373"/>
      <c r="G483" s="66"/>
      <c r="H483" s="66"/>
      <c r="I483" s="66"/>
      <c r="J483" s="66"/>
      <c r="K483" s="66"/>
      <c r="L483" s="66"/>
      <c r="M483" s="371"/>
      <c r="N483" s="66"/>
      <c r="O483" s="373"/>
      <c r="P483" s="66"/>
      <c r="Q483" s="66"/>
      <c r="R483" s="373"/>
      <c r="S483" s="373"/>
      <c r="T483" s="66"/>
      <c r="U483" s="66"/>
      <c r="V483" s="66"/>
      <c r="W483" s="66"/>
      <c r="X483" s="66"/>
      <c r="Y483" s="66"/>
      <c r="Z483" s="66"/>
      <c r="AA483" s="374"/>
      <c r="AB483" s="66"/>
      <c r="AC483" s="66"/>
      <c r="AD483" s="374"/>
      <c r="AE483" s="374"/>
      <c r="AF483" s="66"/>
      <c r="AG483" s="68"/>
      <c r="AH483" s="66"/>
      <c r="AI483" s="66"/>
      <c r="AJ483" s="374"/>
      <c r="AK483" s="374"/>
      <c r="AL483" s="66"/>
      <c r="AM483" s="66"/>
      <c r="AN483" s="66"/>
      <c r="AO483" s="66"/>
      <c r="AP483" s="66"/>
      <c r="AQ483" s="66"/>
      <c r="AR483" s="66"/>
      <c r="AS483" s="66"/>
      <c r="AT483" s="66"/>
      <c r="AX483" s="50"/>
    </row>
    <row r="484" spans="1:50" ht="12.75" customHeight="1" x14ac:dyDescent="0.2">
      <c r="A484" s="63"/>
      <c r="B484" s="64"/>
      <c r="C484" s="65"/>
      <c r="D484" s="67"/>
      <c r="E484" s="371"/>
      <c r="F484" s="373"/>
      <c r="G484" s="66"/>
      <c r="H484" s="66"/>
      <c r="I484" s="66"/>
      <c r="J484" s="66"/>
      <c r="K484" s="66"/>
      <c r="L484" s="66"/>
      <c r="M484" s="371"/>
      <c r="N484" s="66"/>
      <c r="O484" s="373"/>
      <c r="P484" s="66"/>
      <c r="Q484" s="66"/>
      <c r="R484" s="373"/>
      <c r="S484" s="373"/>
      <c r="T484" s="66"/>
      <c r="U484" s="66"/>
      <c r="V484" s="66"/>
      <c r="W484" s="66"/>
      <c r="X484" s="66"/>
      <c r="Y484" s="66"/>
      <c r="Z484" s="66"/>
      <c r="AA484" s="374"/>
      <c r="AB484" s="66"/>
      <c r="AC484" s="66"/>
      <c r="AD484" s="374"/>
      <c r="AE484" s="374"/>
      <c r="AF484" s="66"/>
      <c r="AG484" s="68"/>
      <c r="AH484" s="66"/>
      <c r="AI484" s="66"/>
      <c r="AJ484" s="374"/>
      <c r="AK484" s="374"/>
      <c r="AL484" s="66"/>
      <c r="AM484" s="66"/>
      <c r="AN484" s="66"/>
      <c r="AO484" s="66"/>
      <c r="AP484" s="66"/>
      <c r="AQ484" s="66"/>
      <c r="AR484" s="66"/>
      <c r="AS484" s="66"/>
      <c r="AT484" s="66"/>
      <c r="AX484" s="50"/>
    </row>
    <row r="485" spans="1:50" ht="12.75" customHeight="1" x14ac:dyDescent="0.2">
      <c r="A485" s="63"/>
      <c r="B485" s="64"/>
      <c r="C485" s="65"/>
      <c r="D485" s="67"/>
      <c r="E485" s="371"/>
      <c r="F485" s="373"/>
      <c r="G485" s="66"/>
      <c r="H485" s="66"/>
      <c r="I485" s="66"/>
      <c r="J485" s="66"/>
      <c r="K485" s="66"/>
      <c r="L485" s="66"/>
      <c r="M485" s="371"/>
      <c r="N485" s="66"/>
      <c r="O485" s="373"/>
      <c r="P485" s="66"/>
      <c r="Q485" s="66"/>
      <c r="R485" s="373"/>
      <c r="S485" s="373"/>
      <c r="T485" s="66"/>
      <c r="U485" s="66"/>
      <c r="V485" s="66"/>
      <c r="W485" s="66"/>
      <c r="X485" s="66"/>
      <c r="Y485" s="66"/>
      <c r="Z485" s="66"/>
      <c r="AA485" s="374"/>
      <c r="AB485" s="66"/>
      <c r="AC485" s="66"/>
      <c r="AD485" s="374"/>
      <c r="AE485" s="374"/>
      <c r="AF485" s="66"/>
      <c r="AG485" s="68"/>
      <c r="AH485" s="66"/>
      <c r="AI485" s="66"/>
      <c r="AJ485" s="374"/>
      <c r="AK485" s="374"/>
      <c r="AL485" s="66"/>
      <c r="AM485" s="66"/>
      <c r="AN485" s="66"/>
      <c r="AO485" s="66"/>
      <c r="AP485" s="66"/>
      <c r="AQ485" s="66"/>
      <c r="AR485" s="66"/>
      <c r="AS485" s="66"/>
      <c r="AT485" s="66"/>
      <c r="AX485" s="50"/>
    </row>
    <row r="486" spans="1:50" ht="12.75" customHeight="1" x14ac:dyDescent="0.2">
      <c r="A486" s="63"/>
      <c r="B486" s="64"/>
      <c r="C486" s="65"/>
      <c r="D486" s="67"/>
      <c r="E486" s="371"/>
      <c r="F486" s="373"/>
      <c r="G486" s="66"/>
      <c r="H486" s="66"/>
      <c r="I486" s="66"/>
      <c r="J486" s="66"/>
      <c r="K486" s="66"/>
      <c r="L486" s="66"/>
      <c r="M486" s="371"/>
      <c r="N486" s="66"/>
      <c r="O486" s="373"/>
      <c r="P486" s="66"/>
      <c r="Q486" s="66"/>
      <c r="R486" s="373"/>
      <c r="S486" s="373"/>
      <c r="T486" s="66"/>
      <c r="U486" s="66"/>
      <c r="V486" s="66"/>
      <c r="W486" s="66"/>
      <c r="X486" s="66"/>
      <c r="Y486" s="66"/>
      <c r="Z486" s="66"/>
      <c r="AA486" s="374"/>
      <c r="AB486" s="66"/>
      <c r="AC486" s="66"/>
      <c r="AD486" s="374"/>
      <c r="AE486" s="374"/>
      <c r="AF486" s="66"/>
      <c r="AG486" s="68"/>
      <c r="AH486" s="66"/>
      <c r="AI486" s="66"/>
      <c r="AJ486" s="374"/>
      <c r="AK486" s="374"/>
      <c r="AL486" s="66"/>
      <c r="AM486" s="66"/>
      <c r="AN486" s="66"/>
      <c r="AO486" s="66"/>
      <c r="AP486" s="66"/>
      <c r="AQ486" s="66"/>
      <c r="AR486" s="66"/>
      <c r="AS486" s="66"/>
      <c r="AT486" s="66"/>
      <c r="AX486" s="50"/>
    </row>
    <row r="487" spans="1:50" ht="12.75" customHeight="1" x14ac:dyDescent="0.2">
      <c r="A487" s="63"/>
      <c r="B487" s="64"/>
      <c r="C487" s="65"/>
      <c r="D487" s="67"/>
      <c r="E487" s="371"/>
      <c r="F487" s="373"/>
      <c r="G487" s="66"/>
      <c r="H487" s="66"/>
      <c r="I487" s="66"/>
      <c r="J487" s="66"/>
      <c r="K487" s="66"/>
      <c r="L487" s="66"/>
      <c r="M487" s="371"/>
      <c r="N487" s="66"/>
      <c r="O487" s="373"/>
      <c r="P487" s="66"/>
      <c r="Q487" s="66"/>
      <c r="R487" s="373"/>
      <c r="S487" s="373"/>
      <c r="T487" s="66"/>
      <c r="U487" s="66"/>
      <c r="V487" s="66"/>
      <c r="W487" s="66"/>
      <c r="X487" s="66"/>
      <c r="Y487" s="66"/>
      <c r="Z487" s="66"/>
      <c r="AA487" s="374"/>
      <c r="AB487" s="66"/>
      <c r="AC487" s="66"/>
      <c r="AD487" s="374"/>
      <c r="AE487" s="374"/>
      <c r="AF487" s="66"/>
      <c r="AG487" s="68"/>
      <c r="AH487" s="66"/>
      <c r="AI487" s="66"/>
      <c r="AJ487" s="374"/>
      <c r="AK487" s="374"/>
      <c r="AL487" s="66"/>
      <c r="AM487" s="66"/>
      <c r="AN487" s="66"/>
      <c r="AO487" s="66"/>
      <c r="AP487" s="66"/>
      <c r="AQ487" s="66"/>
      <c r="AR487" s="66"/>
      <c r="AS487" s="66"/>
      <c r="AT487" s="66"/>
      <c r="AX487" s="50"/>
    </row>
    <row r="488" spans="1:50" ht="12.75" customHeight="1" x14ac:dyDescent="0.2">
      <c r="A488" s="63"/>
      <c r="B488" s="64"/>
      <c r="C488" s="65"/>
      <c r="D488" s="67"/>
      <c r="E488" s="371"/>
      <c r="F488" s="373"/>
      <c r="G488" s="66"/>
      <c r="H488" s="66"/>
      <c r="I488" s="66"/>
      <c r="J488" s="66"/>
      <c r="K488" s="66"/>
      <c r="L488" s="66"/>
      <c r="M488" s="371"/>
      <c r="N488" s="66"/>
      <c r="O488" s="373"/>
      <c r="P488" s="66"/>
      <c r="Q488" s="66"/>
      <c r="R488" s="373"/>
      <c r="S488" s="373"/>
      <c r="T488" s="66"/>
      <c r="U488" s="66"/>
      <c r="V488" s="66"/>
      <c r="W488" s="66"/>
      <c r="X488" s="66"/>
      <c r="Y488" s="66"/>
      <c r="Z488" s="66"/>
      <c r="AA488" s="374"/>
      <c r="AB488" s="66"/>
      <c r="AC488" s="66"/>
      <c r="AD488" s="374"/>
      <c r="AE488" s="374"/>
      <c r="AF488" s="66"/>
      <c r="AG488" s="68"/>
      <c r="AH488" s="66"/>
      <c r="AI488" s="66"/>
      <c r="AJ488" s="374"/>
      <c r="AK488" s="374"/>
      <c r="AL488" s="66"/>
      <c r="AM488" s="66"/>
      <c r="AN488" s="66"/>
      <c r="AO488" s="66"/>
      <c r="AP488" s="66"/>
      <c r="AQ488" s="66"/>
      <c r="AR488" s="66"/>
      <c r="AS488" s="66"/>
      <c r="AT488" s="66"/>
      <c r="AX488" s="50"/>
    </row>
    <row r="489" spans="1:50" ht="12.75" customHeight="1" x14ac:dyDescent="0.2">
      <c r="A489" s="63"/>
      <c r="B489" s="64"/>
      <c r="C489" s="65"/>
      <c r="D489" s="67"/>
      <c r="E489" s="371"/>
      <c r="F489" s="373"/>
      <c r="G489" s="66"/>
      <c r="H489" s="66"/>
      <c r="I489" s="66"/>
      <c r="J489" s="66"/>
      <c r="K489" s="66"/>
      <c r="L489" s="66"/>
      <c r="M489" s="371"/>
      <c r="N489" s="66"/>
      <c r="O489" s="373"/>
      <c r="P489" s="66"/>
      <c r="Q489" s="66"/>
      <c r="R489" s="373"/>
      <c r="S489" s="373"/>
      <c r="T489" s="66"/>
      <c r="U489" s="66"/>
      <c r="V489" s="66"/>
      <c r="W489" s="66"/>
      <c r="X489" s="66"/>
      <c r="Y489" s="66"/>
      <c r="Z489" s="66"/>
      <c r="AA489" s="374"/>
      <c r="AB489" s="66"/>
      <c r="AC489" s="66"/>
      <c r="AD489" s="374"/>
      <c r="AE489" s="374"/>
      <c r="AF489" s="66"/>
      <c r="AG489" s="68"/>
      <c r="AH489" s="66"/>
      <c r="AI489" s="66"/>
      <c r="AJ489" s="374"/>
      <c r="AK489" s="374"/>
      <c r="AL489" s="66"/>
      <c r="AM489" s="66"/>
      <c r="AN489" s="66"/>
      <c r="AO489" s="66"/>
      <c r="AP489" s="66"/>
      <c r="AQ489" s="66"/>
      <c r="AR489" s="66"/>
      <c r="AS489" s="66"/>
      <c r="AT489" s="66"/>
      <c r="AX489" s="50"/>
    </row>
    <row r="490" spans="1:50" ht="12.75" customHeight="1" x14ac:dyDescent="0.2">
      <c r="A490" s="63"/>
      <c r="B490" s="64"/>
      <c r="C490" s="65"/>
      <c r="D490" s="67"/>
      <c r="E490" s="371"/>
      <c r="F490" s="373"/>
      <c r="G490" s="66"/>
      <c r="H490" s="66"/>
      <c r="I490" s="66"/>
      <c r="J490" s="66"/>
      <c r="K490" s="66"/>
      <c r="L490" s="66"/>
      <c r="M490" s="371"/>
      <c r="N490" s="66"/>
      <c r="O490" s="373"/>
      <c r="P490" s="66"/>
      <c r="Q490" s="66"/>
      <c r="R490" s="373"/>
      <c r="S490" s="373"/>
      <c r="T490" s="66"/>
      <c r="U490" s="66"/>
      <c r="V490" s="66"/>
      <c r="W490" s="66"/>
      <c r="X490" s="66"/>
      <c r="Y490" s="66"/>
      <c r="Z490" s="66"/>
      <c r="AA490" s="374"/>
      <c r="AB490" s="66"/>
      <c r="AC490" s="66"/>
      <c r="AD490" s="374"/>
      <c r="AE490" s="374"/>
      <c r="AF490" s="66"/>
      <c r="AG490" s="68"/>
      <c r="AH490" s="66"/>
      <c r="AI490" s="66"/>
      <c r="AJ490" s="374"/>
      <c r="AK490" s="374"/>
      <c r="AL490" s="66"/>
      <c r="AM490" s="66"/>
      <c r="AN490" s="66"/>
      <c r="AO490" s="66"/>
      <c r="AP490" s="66"/>
      <c r="AQ490" s="66"/>
      <c r="AR490" s="66"/>
      <c r="AS490" s="66"/>
      <c r="AT490" s="66"/>
      <c r="AX490" s="50"/>
    </row>
    <row r="491" spans="1:50" ht="12.75" customHeight="1" x14ac:dyDescent="0.2">
      <c r="A491" s="63"/>
      <c r="B491" s="64"/>
      <c r="C491" s="65"/>
      <c r="D491" s="67"/>
      <c r="E491" s="371"/>
      <c r="F491" s="373"/>
      <c r="G491" s="66"/>
      <c r="H491" s="66"/>
      <c r="I491" s="66"/>
      <c r="J491" s="66"/>
      <c r="K491" s="66"/>
      <c r="L491" s="66"/>
      <c r="M491" s="371"/>
      <c r="N491" s="66"/>
      <c r="O491" s="373"/>
      <c r="P491" s="66"/>
      <c r="Q491" s="66"/>
      <c r="R491" s="373"/>
      <c r="S491" s="373"/>
      <c r="T491" s="66"/>
      <c r="U491" s="66"/>
      <c r="V491" s="66"/>
      <c r="W491" s="66"/>
      <c r="X491" s="66"/>
      <c r="Y491" s="66"/>
      <c r="Z491" s="66"/>
      <c r="AA491" s="374"/>
      <c r="AB491" s="66"/>
      <c r="AC491" s="66"/>
      <c r="AD491" s="374"/>
      <c r="AE491" s="374"/>
      <c r="AF491" s="66"/>
      <c r="AG491" s="68"/>
      <c r="AH491" s="66"/>
      <c r="AI491" s="66"/>
      <c r="AJ491" s="374"/>
      <c r="AK491" s="374"/>
      <c r="AL491" s="66"/>
      <c r="AM491" s="66"/>
      <c r="AN491" s="66"/>
      <c r="AO491" s="66"/>
      <c r="AP491" s="66"/>
      <c r="AQ491" s="66"/>
      <c r="AR491" s="66"/>
      <c r="AS491" s="66"/>
      <c r="AT491" s="66"/>
      <c r="AX491" s="50"/>
    </row>
    <row r="492" spans="1:50" ht="12.75" customHeight="1" x14ac:dyDescent="0.2">
      <c r="A492" s="63"/>
      <c r="B492" s="64"/>
      <c r="C492" s="65"/>
      <c r="D492" s="67"/>
      <c r="E492" s="371"/>
      <c r="F492" s="373"/>
      <c r="G492" s="66"/>
      <c r="H492" s="66"/>
      <c r="I492" s="66"/>
      <c r="J492" s="66"/>
      <c r="K492" s="66"/>
      <c r="L492" s="66"/>
      <c r="M492" s="371"/>
      <c r="N492" s="66"/>
      <c r="O492" s="373"/>
      <c r="P492" s="66"/>
      <c r="Q492" s="66"/>
      <c r="R492" s="373"/>
      <c r="S492" s="373"/>
      <c r="T492" s="66"/>
      <c r="U492" s="66"/>
      <c r="V492" s="66"/>
      <c r="W492" s="66"/>
      <c r="X492" s="66"/>
      <c r="Y492" s="66"/>
      <c r="Z492" s="66"/>
      <c r="AA492" s="374"/>
      <c r="AB492" s="66"/>
      <c r="AC492" s="66"/>
      <c r="AD492" s="374"/>
      <c r="AE492" s="374"/>
      <c r="AF492" s="66"/>
      <c r="AG492" s="68"/>
      <c r="AH492" s="66"/>
      <c r="AI492" s="66"/>
      <c r="AJ492" s="374"/>
      <c r="AK492" s="374"/>
      <c r="AL492" s="66"/>
      <c r="AM492" s="66"/>
      <c r="AN492" s="66"/>
      <c r="AO492" s="66"/>
      <c r="AP492" s="66"/>
      <c r="AQ492" s="66"/>
      <c r="AR492" s="66"/>
      <c r="AS492" s="66"/>
      <c r="AT492" s="66"/>
      <c r="AX492" s="50"/>
    </row>
    <row r="493" spans="1:50" ht="12.75" customHeight="1" x14ac:dyDescent="0.2">
      <c r="A493" s="63"/>
      <c r="B493" s="64"/>
      <c r="C493" s="65"/>
      <c r="D493" s="67"/>
      <c r="E493" s="371"/>
      <c r="F493" s="373"/>
      <c r="G493" s="66"/>
      <c r="H493" s="66"/>
      <c r="I493" s="66"/>
      <c r="J493" s="66"/>
      <c r="K493" s="66"/>
      <c r="L493" s="66"/>
      <c r="M493" s="371"/>
      <c r="N493" s="66"/>
      <c r="O493" s="373"/>
      <c r="P493" s="66"/>
      <c r="Q493" s="66"/>
      <c r="R493" s="373"/>
      <c r="S493" s="373"/>
      <c r="T493" s="66"/>
      <c r="U493" s="66"/>
      <c r="V493" s="66"/>
      <c r="W493" s="66"/>
      <c r="X493" s="66"/>
      <c r="Y493" s="66"/>
      <c r="Z493" s="66"/>
      <c r="AA493" s="374"/>
      <c r="AB493" s="66"/>
      <c r="AC493" s="66"/>
      <c r="AD493" s="374"/>
      <c r="AE493" s="374"/>
      <c r="AF493" s="66"/>
      <c r="AG493" s="68"/>
      <c r="AH493" s="66"/>
      <c r="AI493" s="66"/>
      <c r="AJ493" s="374"/>
      <c r="AK493" s="374"/>
      <c r="AL493" s="66"/>
      <c r="AM493" s="66"/>
      <c r="AN493" s="66"/>
      <c r="AO493" s="66"/>
      <c r="AP493" s="66"/>
      <c r="AQ493" s="66"/>
      <c r="AR493" s="66"/>
      <c r="AS493" s="66"/>
      <c r="AT493" s="66"/>
      <c r="AX493" s="50"/>
    </row>
    <row r="494" spans="1:50" ht="12.75" customHeight="1" x14ac:dyDescent="0.2">
      <c r="A494" s="63"/>
      <c r="B494" s="64"/>
      <c r="C494" s="65"/>
      <c r="D494" s="67"/>
      <c r="E494" s="371"/>
      <c r="F494" s="373"/>
      <c r="G494" s="66"/>
      <c r="H494" s="66"/>
      <c r="I494" s="66"/>
      <c r="J494" s="66"/>
      <c r="K494" s="66"/>
      <c r="L494" s="66"/>
      <c r="M494" s="371"/>
      <c r="N494" s="66"/>
      <c r="O494" s="373"/>
      <c r="P494" s="66"/>
      <c r="Q494" s="66"/>
      <c r="R494" s="373"/>
      <c r="S494" s="373"/>
      <c r="T494" s="66"/>
      <c r="U494" s="66"/>
      <c r="V494" s="66"/>
      <c r="W494" s="66"/>
      <c r="X494" s="66"/>
      <c r="Y494" s="66"/>
      <c r="Z494" s="66"/>
      <c r="AA494" s="374"/>
      <c r="AB494" s="66"/>
      <c r="AC494" s="66"/>
      <c r="AD494" s="374"/>
      <c r="AE494" s="374"/>
      <c r="AF494" s="66"/>
      <c r="AG494" s="68"/>
      <c r="AH494" s="66"/>
      <c r="AI494" s="66"/>
      <c r="AJ494" s="374"/>
      <c r="AK494" s="374"/>
      <c r="AL494" s="66"/>
      <c r="AM494" s="66"/>
      <c r="AN494" s="66"/>
      <c r="AO494" s="66"/>
      <c r="AP494" s="66"/>
      <c r="AQ494" s="66"/>
      <c r="AR494" s="66"/>
      <c r="AS494" s="66"/>
      <c r="AT494" s="66"/>
      <c r="AX494" s="50"/>
    </row>
    <row r="495" spans="1:50" ht="12.75" customHeight="1" x14ac:dyDescent="0.2">
      <c r="A495" s="63"/>
      <c r="B495" s="64"/>
      <c r="C495" s="65"/>
      <c r="D495" s="67"/>
      <c r="E495" s="371"/>
      <c r="F495" s="373"/>
      <c r="G495" s="66"/>
      <c r="H495" s="66"/>
      <c r="I495" s="66"/>
      <c r="J495" s="66"/>
      <c r="K495" s="66"/>
      <c r="L495" s="66"/>
      <c r="M495" s="371"/>
      <c r="N495" s="66"/>
      <c r="O495" s="373"/>
      <c r="P495" s="66"/>
      <c r="Q495" s="66"/>
      <c r="R495" s="373"/>
      <c r="S495" s="373"/>
      <c r="T495" s="66"/>
      <c r="U495" s="66"/>
      <c r="V495" s="66"/>
      <c r="W495" s="66"/>
      <c r="X495" s="66"/>
      <c r="Y495" s="66"/>
      <c r="Z495" s="66"/>
      <c r="AA495" s="374"/>
      <c r="AB495" s="66"/>
      <c r="AC495" s="66"/>
      <c r="AD495" s="374"/>
      <c r="AE495" s="374"/>
      <c r="AF495" s="66"/>
      <c r="AG495" s="68"/>
      <c r="AH495" s="66"/>
      <c r="AI495" s="66"/>
      <c r="AJ495" s="374"/>
      <c r="AK495" s="374"/>
      <c r="AL495" s="66"/>
      <c r="AM495" s="66"/>
      <c r="AN495" s="66"/>
      <c r="AO495" s="66"/>
      <c r="AP495" s="66"/>
      <c r="AQ495" s="66"/>
      <c r="AR495" s="66"/>
      <c r="AS495" s="66"/>
      <c r="AT495" s="66"/>
      <c r="AX495" s="50"/>
    </row>
    <row r="496" spans="1:50" ht="12.75" customHeight="1" x14ac:dyDescent="0.2">
      <c r="A496" s="63"/>
      <c r="B496" s="64"/>
      <c r="C496" s="65"/>
      <c r="D496" s="67"/>
      <c r="E496" s="371"/>
      <c r="F496" s="373"/>
      <c r="G496" s="66"/>
      <c r="H496" s="66"/>
      <c r="I496" s="66"/>
      <c r="J496" s="66"/>
      <c r="K496" s="66"/>
      <c r="L496" s="66"/>
      <c r="M496" s="371"/>
      <c r="N496" s="66"/>
      <c r="O496" s="373"/>
      <c r="P496" s="66"/>
      <c r="Q496" s="66"/>
      <c r="R496" s="373"/>
      <c r="S496" s="373"/>
      <c r="T496" s="66"/>
      <c r="U496" s="66"/>
      <c r="V496" s="66"/>
      <c r="W496" s="66"/>
      <c r="X496" s="66"/>
      <c r="Y496" s="66"/>
      <c r="Z496" s="66"/>
      <c r="AA496" s="374"/>
      <c r="AB496" s="66"/>
      <c r="AC496" s="66"/>
      <c r="AD496" s="374"/>
      <c r="AE496" s="374"/>
      <c r="AF496" s="66"/>
      <c r="AG496" s="68"/>
      <c r="AH496" s="66"/>
      <c r="AI496" s="66"/>
      <c r="AJ496" s="374"/>
      <c r="AK496" s="374"/>
      <c r="AL496" s="66"/>
      <c r="AM496" s="66"/>
      <c r="AN496" s="66"/>
      <c r="AO496" s="66"/>
      <c r="AP496" s="66"/>
      <c r="AQ496" s="66"/>
      <c r="AR496" s="66"/>
      <c r="AS496" s="66"/>
      <c r="AT496" s="66"/>
      <c r="AX496" s="50"/>
    </row>
    <row r="497" spans="1:50" ht="12.75" customHeight="1" x14ac:dyDescent="0.2">
      <c r="A497" s="63"/>
      <c r="B497" s="64"/>
      <c r="C497" s="65"/>
      <c r="D497" s="67"/>
      <c r="E497" s="371"/>
      <c r="F497" s="373"/>
      <c r="G497" s="66"/>
      <c r="H497" s="66"/>
      <c r="I497" s="66"/>
      <c r="J497" s="66"/>
      <c r="K497" s="66"/>
      <c r="L497" s="66"/>
      <c r="M497" s="371"/>
      <c r="N497" s="66"/>
      <c r="O497" s="373"/>
      <c r="P497" s="66"/>
      <c r="Q497" s="66"/>
      <c r="R497" s="373"/>
      <c r="S497" s="373"/>
      <c r="T497" s="66"/>
      <c r="U497" s="66"/>
      <c r="V497" s="66"/>
      <c r="W497" s="66"/>
      <c r="X497" s="66"/>
      <c r="Y497" s="66"/>
      <c r="Z497" s="66"/>
      <c r="AA497" s="374"/>
      <c r="AB497" s="66"/>
      <c r="AC497" s="66"/>
      <c r="AD497" s="374"/>
      <c r="AE497" s="374"/>
      <c r="AF497" s="66"/>
      <c r="AG497" s="68"/>
      <c r="AH497" s="66"/>
      <c r="AI497" s="66"/>
      <c r="AJ497" s="374"/>
      <c r="AK497" s="374"/>
      <c r="AL497" s="66"/>
      <c r="AM497" s="66"/>
      <c r="AN497" s="66"/>
      <c r="AO497" s="66"/>
      <c r="AP497" s="66"/>
      <c r="AQ497" s="66"/>
      <c r="AR497" s="66"/>
      <c r="AS497" s="66"/>
      <c r="AT497" s="66"/>
      <c r="AX497" s="50"/>
    </row>
    <row r="498" spans="1:50" ht="12.75" customHeight="1" x14ac:dyDescent="0.2">
      <c r="A498" s="63"/>
      <c r="B498" s="64"/>
      <c r="C498" s="65"/>
      <c r="D498" s="67"/>
      <c r="E498" s="371"/>
      <c r="F498" s="373"/>
      <c r="G498" s="66"/>
      <c r="H498" s="66"/>
      <c r="I498" s="66"/>
      <c r="J498" s="66"/>
      <c r="K498" s="66"/>
      <c r="L498" s="66"/>
      <c r="M498" s="371"/>
      <c r="N498" s="66"/>
      <c r="O498" s="373"/>
      <c r="P498" s="66"/>
      <c r="Q498" s="66"/>
      <c r="R498" s="373"/>
      <c r="S498" s="373"/>
      <c r="T498" s="66"/>
      <c r="U498" s="66"/>
      <c r="V498" s="66"/>
      <c r="W498" s="66"/>
      <c r="X498" s="66"/>
      <c r="Y498" s="66"/>
      <c r="Z498" s="66"/>
      <c r="AA498" s="374"/>
      <c r="AB498" s="66"/>
      <c r="AC498" s="66"/>
      <c r="AD498" s="374"/>
      <c r="AE498" s="374"/>
      <c r="AF498" s="66"/>
      <c r="AG498" s="68"/>
      <c r="AH498" s="66"/>
      <c r="AI498" s="66"/>
      <c r="AJ498" s="374"/>
      <c r="AK498" s="374"/>
      <c r="AL498" s="66"/>
      <c r="AM498" s="66"/>
      <c r="AN498" s="66"/>
      <c r="AO498" s="66"/>
      <c r="AP498" s="66"/>
      <c r="AQ498" s="66"/>
      <c r="AR498" s="66"/>
      <c r="AS498" s="66"/>
      <c r="AT498" s="66"/>
      <c r="AX498" s="50"/>
    </row>
    <row r="499" spans="1:50" ht="12.75" customHeight="1" x14ac:dyDescent="0.2">
      <c r="A499" s="63"/>
      <c r="B499" s="64"/>
      <c r="C499" s="65"/>
      <c r="D499" s="67"/>
      <c r="E499" s="371"/>
      <c r="F499" s="373"/>
      <c r="G499" s="66"/>
      <c r="H499" s="66"/>
      <c r="I499" s="66"/>
      <c r="J499" s="66"/>
      <c r="K499" s="66"/>
      <c r="L499" s="66"/>
      <c r="M499" s="371"/>
      <c r="N499" s="66"/>
      <c r="O499" s="373"/>
      <c r="P499" s="66"/>
      <c r="Q499" s="66"/>
      <c r="R499" s="373"/>
      <c r="S499" s="373"/>
      <c r="T499" s="66"/>
      <c r="U499" s="66"/>
      <c r="V499" s="66"/>
      <c r="W499" s="66"/>
      <c r="X499" s="66"/>
      <c r="Y499" s="66"/>
      <c r="Z499" s="66"/>
      <c r="AA499" s="374"/>
      <c r="AB499" s="66"/>
      <c r="AC499" s="66"/>
      <c r="AD499" s="374"/>
      <c r="AE499" s="374"/>
      <c r="AF499" s="66"/>
      <c r="AG499" s="68"/>
      <c r="AH499" s="66"/>
      <c r="AI499" s="66"/>
      <c r="AJ499" s="374"/>
      <c r="AK499" s="374"/>
      <c r="AL499" s="66"/>
      <c r="AM499" s="66"/>
      <c r="AN499" s="66"/>
      <c r="AO499" s="66"/>
      <c r="AP499" s="66"/>
      <c r="AQ499" s="66"/>
      <c r="AR499" s="66"/>
      <c r="AS499" s="66"/>
      <c r="AT499" s="66"/>
      <c r="AX499" s="50"/>
    </row>
    <row r="500" spans="1:50" ht="12.75" customHeight="1" x14ac:dyDescent="0.2">
      <c r="A500" s="63"/>
      <c r="B500" s="64"/>
      <c r="C500" s="65"/>
      <c r="D500" s="67"/>
      <c r="E500" s="371"/>
      <c r="F500" s="373"/>
      <c r="G500" s="66"/>
      <c r="H500" s="66"/>
      <c r="I500" s="66"/>
      <c r="J500" s="66"/>
      <c r="K500" s="66"/>
      <c r="L500" s="66"/>
      <c r="M500" s="371"/>
      <c r="N500" s="66"/>
      <c r="O500" s="373"/>
      <c r="P500" s="66"/>
      <c r="Q500" s="66"/>
      <c r="R500" s="373"/>
      <c r="S500" s="373"/>
      <c r="T500" s="66"/>
      <c r="U500" s="66"/>
      <c r="V500" s="66"/>
      <c r="W500" s="66"/>
      <c r="X500" s="66"/>
      <c r="Y500" s="66"/>
      <c r="Z500" s="66"/>
      <c r="AA500" s="374"/>
      <c r="AB500" s="66"/>
      <c r="AC500" s="66"/>
      <c r="AD500" s="374"/>
      <c r="AE500" s="374"/>
      <c r="AF500" s="66"/>
      <c r="AG500" s="68"/>
      <c r="AH500" s="66"/>
      <c r="AI500" s="66"/>
      <c r="AJ500" s="374"/>
      <c r="AK500" s="374"/>
      <c r="AL500" s="66"/>
      <c r="AM500" s="66"/>
      <c r="AN500" s="66"/>
      <c r="AO500" s="66"/>
      <c r="AP500" s="66"/>
      <c r="AQ500" s="66"/>
      <c r="AR500" s="66"/>
      <c r="AS500" s="66"/>
      <c r="AT500" s="66"/>
      <c r="AX500" s="50"/>
    </row>
    <row r="501" spans="1:50" ht="12.75" customHeight="1" x14ac:dyDescent="0.2">
      <c r="A501" s="63"/>
      <c r="B501" s="64"/>
      <c r="C501" s="65"/>
      <c r="D501" s="67"/>
      <c r="E501" s="371"/>
      <c r="F501" s="373"/>
      <c r="G501" s="66"/>
      <c r="H501" s="66"/>
      <c r="I501" s="66"/>
      <c r="J501" s="66"/>
      <c r="K501" s="66"/>
      <c r="L501" s="66"/>
      <c r="M501" s="371"/>
      <c r="N501" s="66"/>
      <c r="O501" s="373"/>
      <c r="P501" s="66"/>
      <c r="Q501" s="66"/>
      <c r="R501" s="373"/>
      <c r="S501" s="373"/>
      <c r="T501" s="66"/>
      <c r="U501" s="66"/>
      <c r="V501" s="66"/>
      <c r="W501" s="66"/>
      <c r="X501" s="66"/>
      <c r="Y501" s="66"/>
      <c r="Z501" s="66"/>
      <c r="AA501" s="374"/>
      <c r="AB501" s="66"/>
      <c r="AC501" s="66"/>
      <c r="AD501" s="374"/>
      <c r="AE501" s="374"/>
      <c r="AF501" s="66"/>
      <c r="AG501" s="68"/>
      <c r="AH501" s="66"/>
      <c r="AI501" s="66"/>
      <c r="AJ501" s="374"/>
      <c r="AK501" s="374"/>
      <c r="AL501" s="66"/>
      <c r="AM501" s="66"/>
      <c r="AN501" s="66"/>
      <c r="AO501" s="66"/>
      <c r="AP501" s="66"/>
      <c r="AQ501" s="66"/>
      <c r="AR501" s="66"/>
      <c r="AS501" s="66"/>
      <c r="AT501" s="66"/>
      <c r="AX501" s="50"/>
    </row>
    <row r="502" spans="1:50" ht="12.75" customHeight="1" x14ac:dyDescent="0.2">
      <c r="A502" s="63"/>
      <c r="B502" s="64"/>
      <c r="C502" s="65"/>
      <c r="D502" s="67"/>
      <c r="E502" s="371"/>
      <c r="F502" s="373"/>
      <c r="G502" s="66"/>
      <c r="H502" s="66"/>
      <c r="I502" s="66"/>
      <c r="J502" s="66"/>
      <c r="K502" s="66"/>
      <c r="L502" s="66"/>
      <c r="M502" s="371"/>
      <c r="N502" s="66"/>
      <c r="O502" s="373"/>
      <c r="P502" s="66"/>
      <c r="Q502" s="66"/>
      <c r="R502" s="373"/>
      <c r="S502" s="373"/>
      <c r="T502" s="66"/>
      <c r="U502" s="66"/>
      <c r="V502" s="66"/>
      <c r="W502" s="66"/>
      <c r="X502" s="66"/>
      <c r="Y502" s="66"/>
      <c r="Z502" s="66"/>
      <c r="AA502" s="374"/>
      <c r="AB502" s="66"/>
      <c r="AC502" s="66"/>
      <c r="AD502" s="374"/>
      <c r="AE502" s="374"/>
      <c r="AF502" s="66"/>
      <c r="AG502" s="68"/>
      <c r="AH502" s="66"/>
      <c r="AI502" s="66"/>
      <c r="AJ502" s="374"/>
      <c r="AK502" s="374"/>
      <c r="AL502" s="66"/>
      <c r="AM502" s="66"/>
      <c r="AN502" s="66"/>
      <c r="AO502" s="66"/>
      <c r="AP502" s="66"/>
      <c r="AQ502" s="66"/>
      <c r="AR502" s="66"/>
      <c r="AS502" s="66"/>
      <c r="AT502" s="66"/>
      <c r="AX502" s="50"/>
    </row>
    <row r="503" spans="1:50" ht="12.75" customHeight="1" x14ac:dyDescent="0.2">
      <c r="A503" s="63"/>
      <c r="B503" s="64"/>
      <c r="C503" s="65"/>
      <c r="D503" s="67"/>
      <c r="E503" s="371"/>
      <c r="F503" s="373"/>
      <c r="G503" s="66"/>
      <c r="H503" s="66"/>
      <c r="I503" s="66"/>
      <c r="J503" s="66"/>
      <c r="K503" s="66"/>
      <c r="L503" s="66"/>
      <c r="M503" s="371"/>
      <c r="N503" s="66"/>
      <c r="O503" s="373"/>
      <c r="P503" s="66"/>
      <c r="Q503" s="66"/>
      <c r="R503" s="373"/>
      <c r="S503" s="373"/>
      <c r="T503" s="66"/>
      <c r="U503" s="66"/>
      <c r="V503" s="66"/>
      <c r="W503" s="66"/>
      <c r="X503" s="66"/>
      <c r="Y503" s="66"/>
      <c r="Z503" s="66"/>
      <c r="AA503" s="374"/>
      <c r="AB503" s="66"/>
      <c r="AC503" s="66"/>
      <c r="AD503" s="374"/>
      <c r="AE503" s="374"/>
      <c r="AF503" s="66"/>
      <c r="AG503" s="68"/>
      <c r="AH503" s="66"/>
      <c r="AI503" s="66"/>
      <c r="AJ503" s="374"/>
      <c r="AK503" s="374"/>
      <c r="AL503" s="66"/>
      <c r="AM503" s="66"/>
      <c r="AN503" s="66"/>
      <c r="AO503" s="66"/>
      <c r="AP503" s="66"/>
      <c r="AQ503" s="66"/>
      <c r="AR503" s="66"/>
      <c r="AS503" s="66"/>
      <c r="AT503" s="66"/>
      <c r="AX503" s="50"/>
    </row>
    <row r="504" spans="1:50" ht="12.75" customHeight="1" x14ac:dyDescent="0.2">
      <c r="A504" s="63"/>
      <c r="B504" s="64"/>
      <c r="C504" s="65"/>
      <c r="D504" s="67"/>
      <c r="E504" s="371"/>
      <c r="F504" s="373"/>
      <c r="G504" s="66"/>
      <c r="H504" s="66"/>
      <c r="I504" s="66"/>
      <c r="J504" s="66"/>
      <c r="K504" s="66"/>
      <c r="L504" s="66"/>
      <c r="M504" s="371"/>
      <c r="N504" s="66"/>
      <c r="O504" s="373"/>
      <c r="P504" s="66"/>
      <c r="Q504" s="66"/>
      <c r="R504" s="373"/>
      <c r="S504" s="373"/>
      <c r="T504" s="66"/>
      <c r="U504" s="66"/>
      <c r="V504" s="66"/>
      <c r="W504" s="66"/>
      <c r="X504" s="66"/>
      <c r="Y504" s="66"/>
      <c r="Z504" s="66"/>
      <c r="AA504" s="374"/>
      <c r="AB504" s="66"/>
      <c r="AC504" s="66"/>
      <c r="AD504" s="374"/>
      <c r="AE504" s="374"/>
      <c r="AF504" s="66"/>
      <c r="AG504" s="68"/>
      <c r="AH504" s="66"/>
      <c r="AI504" s="66"/>
      <c r="AJ504" s="374"/>
      <c r="AK504" s="374"/>
      <c r="AL504" s="66"/>
      <c r="AM504" s="66"/>
      <c r="AN504" s="66"/>
      <c r="AO504" s="66"/>
      <c r="AP504" s="66"/>
      <c r="AQ504" s="66"/>
      <c r="AR504" s="66"/>
      <c r="AS504" s="66"/>
      <c r="AT504" s="66"/>
      <c r="AX504" s="50"/>
    </row>
    <row r="505" spans="1:50" ht="12.75" customHeight="1" x14ac:dyDescent="0.2">
      <c r="A505" s="63"/>
      <c r="B505" s="64"/>
      <c r="C505" s="65"/>
      <c r="D505" s="67"/>
      <c r="E505" s="371"/>
      <c r="F505" s="373"/>
      <c r="G505" s="66"/>
      <c r="H505" s="66"/>
      <c r="I505" s="66"/>
      <c r="J505" s="66"/>
      <c r="K505" s="66"/>
      <c r="L505" s="66"/>
      <c r="M505" s="371"/>
      <c r="N505" s="66"/>
      <c r="O505" s="373"/>
      <c r="P505" s="66"/>
      <c r="Q505" s="66"/>
      <c r="R505" s="373"/>
      <c r="S505" s="373"/>
      <c r="T505" s="66"/>
      <c r="U505" s="66"/>
      <c r="V505" s="66"/>
      <c r="W505" s="66"/>
      <c r="X505" s="66"/>
      <c r="Y505" s="66"/>
      <c r="Z505" s="66"/>
      <c r="AA505" s="374"/>
      <c r="AB505" s="66"/>
      <c r="AC505" s="66"/>
      <c r="AD505" s="374"/>
      <c r="AE505" s="374"/>
      <c r="AF505" s="66"/>
      <c r="AG505" s="68"/>
      <c r="AH505" s="66"/>
      <c r="AI505" s="66"/>
      <c r="AJ505" s="374"/>
      <c r="AK505" s="374"/>
      <c r="AL505" s="66"/>
      <c r="AM505" s="66"/>
      <c r="AN505" s="66"/>
      <c r="AO505" s="66"/>
      <c r="AP505" s="66"/>
      <c r="AQ505" s="66"/>
      <c r="AR505" s="66"/>
      <c r="AS505" s="66"/>
      <c r="AT505" s="66"/>
      <c r="AX505" s="50"/>
    </row>
    <row r="506" spans="1:50" ht="12.75" customHeight="1" x14ac:dyDescent="0.2">
      <c r="A506" s="63"/>
      <c r="B506" s="64"/>
      <c r="C506" s="65"/>
      <c r="D506" s="67"/>
      <c r="E506" s="371"/>
      <c r="F506" s="373"/>
      <c r="G506" s="66"/>
      <c r="H506" s="66"/>
      <c r="I506" s="66"/>
      <c r="J506" s="66"/>
      <c r="K506" s="66"/>
      <c r="L506" s="66"/>
      <c r="M506" s="371"/>
      <c r="N506" s="66"/>
      <c r="O506" s="373"/>
      <c r="P506" s="66"/>
      <c r="Q506" s="66"/>
      <c r="R506" s="373"/>
      <c r="S506" s="373"/>
      <c r="T506" s="66"/>
      <c r="U506" s="66"/>
      <c r="V506" s="66"/>
      <c r="W506" s="66"/>
      <c r="X506" s="66"/>
      <c r="Y506" s="66"/>
      <c r="Z506" s="66"/>
      <c r="AA506" s="374"/>
      <c r="AB506" s="66"/>
      <c r="AC506" s="66"/>
      <c r="AD506" s="374"/>
      <c r="AE506" s="374"/>
      <c r="AF506" s="66"/>
      <c r="AG506" s="68"/>
      <c r="AH506" s="66"/>
      <c r="AI506" s="66"/>
      <c r="AJ506" s="374"/>
      <c r="AK506" s="374"/>
      <c r="AL506" s="66"/>
      <c r="AM506" s="66"/>
      <c r="AN506" s="66"/>
      <c r="AO506" s="66"/>
      <c r="AP506" s="66"/>
      <c r="AQ506" s="66"/>
      <c r="AR506" s="66"/>
      <c r="AS506" s="66"/>
      <c r="AT506" s="66"/>
      <c r="AX506" s="50"/>
    </row>
    <row r="507" spans="1:50" ht="12.75" customHeight="1" x14ac:dyDescent="0.2">
      <c r="A507" s="63"/>
      <c r="B507" s="64"/>
      <c r="C507" s="65"/>
      <c r="D507" s="67"/>
      <c r="E507" s="371"/>
      <c r="F507" s="373"/>
      <c r="G507" s="66"/>
      <c r="H507" s="66"/>
      <c r="I507" s="66"/>
      <c r="J507" s="66"/>
      <c r="K507" s="66"/>
      <c r="L507" s="66"/>
      <c r="M507" s="371"/>
      <c r="N507" s="66"/>
      <c r="O507" s="373"/>
      <c r="P507" s="66"/>
      <c r="Q507" s="66"/>
      <c r="R507" s="373"/>
      <c r="S507" s="373"/>
      <c r="T507" s="66"/>
      <c r="U507" s="66"/>
      <c r="V507" s="66"/>
      <c r="W507" s="66"/>
      <c r="X507" s="66"/>
      <c r="Y507" s="66"/>
      <c r="Z507" s="66"/>
      <c r="AA507" s="374"/>
      <c r="AB507" s="66"/>
      <c r="AC507" s="66"/>
      <c r="AD507" s="374"/>
      <c r="AE507" s="374"/>
      <c r="AF507" s="66"/>
      <c r="AG507" s="68"/>
      <c r="AH507" s="66"/>
      <c r="AI507" s="66"/>
      <c r="AJ507" s="374"/>
      <c r="AK507" s="374"/>
      <c r="AL507" s="66"/>
      <c r="AM507" s="66"/>
      <c r="AN507" s="66"/>
      <c r="AO507" s="66"/>
      <c r="AP507" s="66"/>
      <c r="AQ507" s="66"/>
      <c r="AR507" s="66"/>
      <c r="AS507" s="66"/>
      <c r="AT507" s="66"/>
      <c r="AX507" s="50"/>
    </row>
    <row r="508" spans="1:50" ht="12.75" customHeight="1" x14ac:dyDescent="0.2">
      <c r="A508" s="63"/>
      <c r="B508" s="64"/>
      <c r="C508" s="65"/>
      <c r="D508" s="67"/>
      <c r="E508" s="371"/>
      <c r="F508" s="373"/>
      <c r="G508" s="66"/>
      <c r="H508" s="66"/>
      <c r="I508" s="66"/>
      <c r="J508" s="66"/>
      <c r="K508" s="66"/>
      <c r="L508" s="66"/>
      <c r="M508" s="371"/>
      <c r="N508" s="66"/>
      <c r="O508" s="373"/>
      <c r="P508" s="66"/>
      <c r="Q508" s="66"/>
      <c r="R508" s="373"/>
      <c r="S508" s="373"/>
      <c r="T508" s="66"/>
      <c r="U508" s="66"/>
      <c r="V508" s="66"/>
      <c r="W508" s="66"/>
      <c r="X508" s="66"/>
      <c r="Y508" s="66"/>
      <c r="Z508" s="66"/>
      <c r="AA508" s="374"/>
      <c r="AB508" s="66"/>
      <c r="AC508" s="66"/>
      <c r="AD508" s="374"/>
      <c r="AE508" s="374"/>
      <c r="AF508" s="66"/>
      <c r="AG508" s="68"/>
      <c r="AH508" s="66"/>
      <c r="AI508" s="66"/>
      <c r="AJ508" s="374"/>
      <c r="AK508" s="374"/>
      <c r="AL508" s="66"/>
      <c r="AM508" s="66"/>
      <c r="AN508" s="66"/>
      <c r="AO508" s="66"/>
      <c r="AP508" s="66"/>
      <c r="AQ508" s="66"/>
      <c r="AR508" s="66"/>
      <c r="AS508" s="66"/>
      <c r="AT508" s="66"/>
      <c r="AX508" s="50"/>
    </row>
    <row r="509" spans="1:50" ht="12.75" customHeight="1" x14ac:dyDescent="0.2">
      <c r="A509" s="63"/>
      <c r="B509" s="64"/>
      <c r="C509" s="65"/>
      <c r="D509" s="67"/>
      <c r="E509" s="371"/>
      <c r="F509" s="373"/>
      <c r="G509" s="66"/>
      <c r="H509" s="66"/>
      <c r="I509" s="66"/>
      <c r="J509" s="66"/>
      <c r="K509" s="66"/>
      <c r="L509" s="66"/>
      <c r="M509" s="371"/>
      <c r="N509" s="66"/>
      <c r="O509" s="373"/>
      <c r="P509" s="66"/>
      <c r="Q509" s="66"/>
      <c r="R509" s="373"/>
      <c r="S509" s="373"/>
      <c r="T509" s="66"/>
      <c r="U509" s="66"/>
      <c r="V509" s="66"/>
      <c r="W509" s="66"/>
      <c r="X509" s="66"/>
      <c r="Y509" s="66"/>
      <c r="Z509" s="66"/>
      <c r="AA509" s="374"/>
      <c r="AB509" s="66"/>
      <c r="AC509" s="66"/>
      <c r="AD509" s="374"/>
      <c r="AE509" s="374"/>
      <c r="AF509" s="66"/>
      <c r="AG509" s="68"/>
      <c r="AH509" s="66"/>
      <c r="AI509" s="66"/>
      <c r="AJ509" s="374"/>
      <c r="AK509" s="374"/>
      <c r="AL509" s="66"/>
      <c r="AM509" s="66"/>
      <c r="AN509" s="66"/>
      <c r="AO509" s="66"/>
      <c r="AP509" s="66"/>
      <c r="AQ509" s="66"/>
      <c r="AR509" s="66"/>
      <c r="AS509" s="66"/>
      <c r="AT509" s="66"/>
      <c r="AX509" s="50"/>
    </row>
    <row r="510" spans="1:50" ht="12.75" customHeight="1" x14ac:dyDescent="0.2">
      <c r="A510" s="63"/>
      <c r="B510" s="64"/>
      <c r="C510" s="65"/>
      <c r="D510" s="67"/>
      <c r="E510" s="371"/>
      <c r="F510" s="373"/>
      <c r="G510" s="66"/>
      <c r="H510" s="66"/>
      <c r="I510" s="66"/>
      <c r="J510" s="66"/>
      <c r="K510" s="66"/>
      <c r="L510" s="66"/>
      <c r="M510" s="371"/>
      <c r="N510" s="66"/>
      <c r="O510" s="373"/>
      <c r="P510" s="66"/>
      <c r="Q510" s="66"/>
      <c r="R510" s="373"/>
      <c r="S510" s="373"/>
      <c r="T510" s="66"/>
      <c r="U510" s="66"/>
      <c r="V510" s="66"/>
      <c r="W510" s="66"/>
      <c r="X510" s="66"/>
      <c r="Y510" s="66"/>
      <c r="Z510" s="66"/>
      <c r="AA510" s="374"/>
      <c r="AB510" s="66"/>
      <c r="AC510" s="66"/>
      <c r="AD510" s="374"/>
      <c r="AE510" s="374"/>
      <c r="AF510" s="66"/>
      <c r="AG510" s="68"/>
      <c r="AH510" s="66"/>
      <c r="AI510" s="66"/>
      <c r="AJ510" s="374"/>
      <c r="AK510" s="374"/>
      <c r="AL510" s="66"/>
      <c r="AM510" s="66"/>
      <c r="AN510" s="66"/>
      <c r="AO510" s="66"/>
      <c r="AP510" s="66"/>
      <c r="AQ510" s="66"/>
      <c r="AR510" s="66"/>
      <c r="AS510" s="66"/>
      <c r="AT510" s="66"/>
      <c r="AX510" s="50"/>
    </row>
    <row r="511" spans="1:50" ht="12.75" customHeight="1" x14ac:dyDescent="0.2">
      <c r="A511" s="63"/>
      <c r="B511" s="64"/>
      <c r="C511" s="65"/>
      <c r="D511" s="67"/>
      <c r="E511" s="371"/>
      <c r="F511" s="373"/>
      <c r="G511" s="66"/>
      <c r="H511" s="66"/>
      <c r="I511" s="66"/>
      <c r="J511" s="66"/>
      <c r="K511" s="66"/>
      <c r="L511" s="66"/>
      <c r="M511" s="371"/>
      <c r="N511" s="66"/>
      <c r="O511" s="373"/>
      <c r="P511" s="66"/>
      <c r="Q511" s="66"/>
      <c r="R511" s="373"/>
      <c r="S511" s="373"/>
      <c r="T511" s="66"/>
      <c r="U511" s="66"/>
      <c r="V511" s="66"/>
      <c r="W511" s="66"/>
      <c r="X511" s="66"/>
      <c r="Y511" s="66"/>
      <c r="Z511" s="66"/>
      <c r="AA511" s="374"/>
      <c r="AB511" s="66"/>
      <c r="AC511" s="66"/>
      <c r="AD511" s="374"/>
      <c r="AE511" s="374"/>
      <c r="AF511" s="66"/>
      <c r="AG511" s="68"/>
      <c r="AH511" s="66"/>
      <c r="AI511" s="66"/>
      <c r="AJ511" s="374"/>
      <c r="AK511" s="374"/>
      <c r="AL511" s="66"/>
      <c r="AM511" s="66"/>
      <c r="AN511" s="66"/>
      <c r="AO511" s="66"/>
      <c r="AP511" s="66"/>
      <c r="AQ511" s="66"/>
      <c r="AR511" s="66"/>
      <c r="AS511" s="66"/>
      <c r="AT511" s="66"/>
      <c r="AX511" s="50"/>
    </row>
    <row r="512" spans="1:50" ht="12.75" customHeight="1" x14ac:dyDescent="0.2">
      <c r="A512" s="63"/>
      <c r="B512" s="64"/>
      <c r="C512" s="65"/>
      <c r="D512" s="67"/>
      <c r="E512" s="371"/>
      <c r="F512" s="373"/>
      <c r="G512" s="66"/>
      <c r="H512" s="66"/>
      <c r="I512" s="66"/>
      <c r="J512" s="66"/>
      <c r="K512" s="66"/>
      <c r="L512" s="66"/>
      <c r="M512" s="371"/>
      <c r="N512" s="66"/>
      <c r="O512" s="373"/>
      <c r="P512" s="66"/>
      <c r="Q512" s="66"/>
      <c r="R512" s="373"/>
      <c r="S512" s="373"/>
      <c r="T512" s="66"/>
      <c r="U512" s="66"/>
      <c r="V512" s="66"/>
      <c r="W512" s="66"/>
      <c r="X512" s="66"/>
      <c r="Y512" s="66"/>
      <c r="Z512" s="66"/>
      <c r="AA512" s="374"/>
      <c r="AB512" s="66"/>
      <c r="AC512" s="66"/>
      <c r="AD512" s="374"/>
      <c r="AE512" s="374"/>
      <c r="AF512" s="66"/>
      <c r="AG512" s="68"/>
      <c r="AH512" s="66"/>
      <c r="AI512" s="66"/>
      <c r="AJ512" s="374"/>
      <c r="AK512" s="374"/>
      <c r="AL512" s="66"/>
      <c r="AM512" s="66"/>
      <c r="AN512" s="66"/>
      <c r="AO512" s="66"/>
      <c r="AP512" s="66"/>
      <c r="AQ512" s="66"/>
      <c r="AR512" s="66"/>
      <c r="AS512" s="66"/>
      <c r="AT512" s="66"/>
      <c r="AX512" s="50"/>
    </row>
    <row r="513" spans="1:50" ht="12.75" customHeight="1" x14ac:dyDescent="0.2">
      <c r="A513" s="63"/>
      <c r="B513" s="64"/>
      <c r="C513" s="65"/>
      <c r="D513" s="67"/>
      <c r="E513" s="371"/>
      <c r="F513" s="373"/>
      <c r="G513" s="66"/>
      <c r="H513" s="66"/>
      <c r="I513" s="66"/>
      <c r="J513" s="66"/>
      <c r="K513" s="66"/>
      <c r="L513" s="66"/>
      <c r="M513" s="371"/>
      <c r="N513" s="66"/>
      <c r="O513" s="373"/>
      <c r="P513" s="66"/>
      <c r="Q513" s="66"/>
      <c r="R513" s="373"/>
      <c r="S513" s="373"/>
      <c r="T513" s="66"/>
      <c r="U513" s="66"/>
      <c r="V513" s="66"/>
      <c r="W513" s="66"/>
      <c r="X513" s="66"/>
      <c r="Y513" s="66"/>
      <c r="Z513" s="66"/>
      <c r="AA513" s="374"/>
      <c r="AB513" s="66"/>
      <c r="AC513" s="66"/>
      <c r="AD513" s="374"/>
      <c r="AE513" s="374"/>
      <c r="AF513" s="66"/>
      <c r="AG513" s="68"/>
      <c r="AH513" s="66"/>
      <c r="AI513" s="66"/>
      <c r="AJ513" s="374"/>
      <c r="AK513" s="374"/>
      <c r="AL513" s="66"/>
      <c r="AM513" s="66"/>
      <c r="AN513" s="66"/>
      <c r="AO513" s="66"/>
      <c r="AP513" s="66"/>
      <c r="AQ513" s="66"/>
      <c r="AR513" s="66"/>
      <c r="AS513" s="66"/>
      <c r="AT513" s="66"/>
      <c r="AX513" s="50"/>
    </row>
    <row r="514" spans="1:50" ht="12.75" customHeight="1" x14ac:dyDescent="0.2">
      <c r="A514" s="63"/>
      <c r="B514" s="64"/>
      <c r="C514" s="65"/>
      <c r="D514" s="67"/>
      <c r="E514" s="371"/>
      <c r="F514" s="373"/>
      <c r="G514" s="66"/>
      <c r="H514" s="66"/>
      <c r="I514" s="66"/>
      <c r="J514" s="66"/>
      <c r="K514" s="66"/>
      <c r="L514" s="66"/>
      <c r="M514" s="371"/>
      <c r="N514" s="66"/>
      <c r="O514" s="373"/>
      <c r="P514" s="66"/>
      <c r="Q514" s="66"/>
      <c r="R514" s="373"/>
      <c r="S514" s="373"/>
      <c r="T514" s="66"/>
      <c r="U514" s="66"/>
      <c r="V514" s="66"/>
      <c r="W514" s="66"/>
      <c r="X514" s="66"/>
      <c r="Y514" s="66"/>
      <c r="Z514" s="66"/>
      <c r="AA514" s="374"/>
      <c r="AB514" s="66"/>
      <c r="AC514" s="66"/>
      <c r="AD514" s="374"/>
      <c r="AE514" s="374"/>
      <c r="AF514" s="66"/>
      <c r="AG514" s="68"/>
      <c r="AH514" s="66"/>
      <c r="AI514" s="66"/>
      <c r="AJ514" s="374"/>
      <c r="AK514" s="374"/>
      <c r="AL514" s="66"/>
      <c r="AM514" s="66"/>
      <c r="AN514" s="66"/>
      <c r="AO514" s="66"/>
      <c r="AP514" s="66"/>
      <c r="AQ514" s="66"/>
      <c r="AR514" s="66"/>
      <c r="AS514" s="66"/>
      <c r="AT514" s="66"/>
      <c r="AX514" s="50"/>
    </row>
    <row r="515" spans="1:50" ht="12.75" customHeight="1" x14ac:dyDescent="0.2">
      <c r="A515" s="63"/>
      <c r="B515" s="64"/>
      <c r="C515" s="65"/>
      <c r="D515" s="67"/>
      <c r="E515" s="371"/>
      <c r="F515" s="373"/>
      <c r="G515" s="66"/>
      <c r="H515" s="66"/>
      <c r="I515" s="66"/>
      <c r="J515" s="66"/>
      <c r="K515" s="66"/>
      <c r="L515" s="66"/>
      <c r="M515" s="371"/>
      <c r="N515" s="66"/>
      <c r="O515" s="373"/>
      <c r="P515" s="66"/>
      <c r="Q515" s="66"/>
      <c r="R515" s="373"/>
      <c r="S515" s="373"/>
      <c r="T515" s="66"/>
      <c r="U515" s="66"/>
      <c r="V515" s="66"/>
      <c r="W515" s="66"/>
      <c r="X515" s="66"/>
      <c r="Y515" s="66"/>
      <c r="Z515" s="66"/>
      <c r="AA515" s="374"/>
      <c r="AB515" s="66"/>
      <c r="AC515" s="66"/>
      <c r="AD515" s="374"/>
      <c r="AE515" s="374"/>
      <c r="AF515" s="66"/>
      <c r="AG515" s="68"/>
      <c r="AH515" s="66"/>
      <c r="AI515" s="66"/>
      <c r="AJ515" s="374"/>
      <c r="AK515" s="374"/>
      <c r="AL515" s="66"/>
      <c r="AM515" s="66"/>
      <c r="AN515" s="66"/>
      <c r="AO515" s="66"/>
      <c r="AP515" s="66"/>
      <c r="AQ515" s="66"/>
      <c r="AR515" s="66"/>
      <c r="AS515" s="66"/>
      <c r="AT515" s="66"/>
      <c r="AX515" s="50"/>
    </row>
    <row r="516" spans="1:50" ht="12.75" customHeight="1" x14ac:dyDescent="0.2">
      <c r="A516" s="63"/>
      <c r="B516" s="64"/>
      <c r="C516" s="65"/>
      <c r="D516" s="67"/>
      <c r="E516" s="371"/>
      <c r="F516" s="373"/>
      <c r="G516" s="66"/>
      <c r="H516" s="66"/>
      <c r="I516" s="66"/>
      <c r="J516" s="66"/>
      <c r="K516" s="66"/>
      <c r="L516" s="66"/>
      <c r="M516" s="371"/>
      <c r="N516" s="66"/>
      <c r="O516" s="373"/>
      <c r="P516" s="66"/>
      <c r="Q516" s="66"/>
      <c r="R516" s="373"/>
      <c r="S516" s="373"/>
      <c r="T516" s="66"/>
      <c r="U516" s="66"/>
      <c r="V516" s="66"/>
      <c r="W516" s="66"/>
      <c r="X516" s="66"/>
      <c r="Y516" s="66"/>
      <c r="Z516" s="66"/>
      <c r="AA516" s="374"/>
      <c r="AB516" s="66"/>
      <c r="AC516" s="66"/>
      <c r="AD516" s="374"/>
      <c r="AE516" s="374"/>
      <c r="AF516" s="66"/>
      <c r="AG516" s="68"/>
      <c r="AH516" s="66"/>
      <c r="AI516" s="66"/>
      <c r="AJ516" s="374"/>
      <c r="AK516" s="374"/>
      <c r="AL516" s="66"/>
      <c r="AM516" s="66"/>
      <c r="AN516" s="66"/>
      <c r="AO516" s="66"/>
      <c r="AP516" s="66"/>
      <c r="AQ516" s="66"/>
      <c r="AR516" s="66"/>
      <c r="AS516" s="66"/>
      <c r="AT516" s="66"/>
      <c r="AX516" s="50"/>
    </row>
    <row r="517" spans="1:50" ht="12.75" customHeight="1" x14ac:dyDescent="0.2">
      <c r="A517" s="63"/>
      <c r="B517" s="64"/>
      <c r="C517" s="65"/>
      <c r="D517" s="67"/>
      <c r="E517" s="371"/>
      <c r="F517" s="373"/>
      <c r="G517" s="66"/>
      <c r="H517" s="66"/>
      <c r="I517" s="66"/>
      <c r="J517" s="66"/>
      <c r="K517" s="66"/>
      <c r="L517" s="66"/>
      <c r="M517" s="371"/>
      <c r="N517" s="66"/>
      <c r="O517" s="373"/>
      <c r="P517" s="66"/>
      <c r="Q517" s="66"/>
      <c r="R517" s="373"/>
      <c r="S517" s="373"/>
      <c r="T517" s="66"/>
      <c r="U517" s="66"/>
      <c r="V517" s="66"/>
      <c r="W517" s="66"/>
      <c r="X517" s="66"/>
      <c r="Y517" s="66"/>
      <c r="Z517" s="66"/>
      <c r="AA517" s="374"/>
      <c r="AB517" s="66"/>
      <c r="AC517" s="66"/>
      <c r="AD517" s="374"/>
      <c r="AE517" s="374"/>
      <c r="AF517" s="66"/>
      <c r="AG517" s="68"/>
      <c r="AH517" s="66"/>
      <c r="AI517" s="66"/>
      <c r="AJ517" s="374"/>
      <c r="AK517" s="374"/>
      <c r="AL517" s="66"/>
      <c r="AM517" s="66"/>
      <c r="AN517" s="66"/>
      <c r="AO517" s="66"/>
      <c r="AP517" s="66"/>
      <c r="AQ517" s="66"/>
      <c r="AR517" s="66"/>
      <c r="AS517" s="66"/>
      <c r="AT517" s="66"/>
      <c r="AX517" s="50"/>
    </row>
    <row r="518" spans="1:50" ht="12.75" customHeight="1" x14ac:dyDescent="0.2">
      <c r="A518" s="63"/>
      <c r="B518" s="64"/>
      <c r="C518" s="65"/>
      <c r="D518" s="67"/>
      <c r="E518" s="371"/>
      <c r="F518" s="373"/>
      <c r="G518" s="66"/>
      <c r="H518" s="66"/>
      <c r="I518" s="66"/>
      <c r="J518" s="66"/>
      <c r="K518" s="66"/>
      <c r="L518" s="66"/>
      <c r="M518" s="371"/>
      <c r="N518" s="66"/>
      <c r="O518" s="373"/>
      <c r="P518" s="66"/>
      <c r="Q518" s="66"/>
      <c r="R518" s="373"/>
      <c r="S518" s="373"/>
      <c r="T518" s="66"/>
      <c r="U518" s="66"/>
      <c r="V518" s="66"/>
      <c r="W518" s="66"/>
      <c r="X518" s="66"/>
      <c r="Y518" s="66"/>
      <c r="Z518" s="66"/>
      <c r="AA518" s="374"/>
      <c r="AB518" s="66"/>
      <c r="AC518" s="66"/>
      <c r="AD518" s="374"/>
      <c r="AE518" s="374"/>
      <c r="AF518" s="66"/>
      <c r="AG518" s="68"/>
      <c r="AH518" s="66"/>
      <c r="AI518" s="66"/>
      <c r="AJ518" s="374"/>
      <c r="AK518" s="374"/>
      <c r="AL518" s="66"/>
      <c r="AM518" s="66"/>
      <c r="AN518" s="66"/>
      <c r="AO518" s="66"/>
      <c r="AP518" s="66"/>
      <c r="AQ518" s="66"/>
      <c r="AR518" s="66"/>
      <c r="AS518" s="66"/>
      <c r="AT518" s="66"/>
      <c r="AX518" s="50"/>
    </row>
    <row r="519" spans="1:50" ht="12.75" customHeight="1" x14ac:dyDescent="0.2">
      <c r="A519" s="63"/>
      <c r="B519" s="64"/>
      <c r="C519" s="65"/>
      <c r="D519" s="67"/>
      <c r="E519" s="371"/>
      <c r="F519" s="373"/>
      <c r="G519" s="66"/>
      <c r="H519" s="66"/>
      <c r="I519" s="66"/>
      <c r="J519" s="66"/>
      <c r="K519" s="66"/>
      <c r="L519" s="66"/>
      <c r="M519" s="371"/>
      <c r="N519" s="66"/>
      <c r="O519" s="373"/>
      <c r="P519" s="66"/>
      <c r="Q519" s="66"/>
      <c r="R519" s="373"/>
      <c r="S519" s="373"/>
      <c r="T519" s="66"/>
      <c r="U519" s="66"/>
      <c r="V519" s="66"/>
      <c r="W519" s="66"/>
      <c r="X519" s="66"/>
      <c r="Y519" s="66"/>
      <c r="Z519" s="66"/>
      <c r="AA519" s="374"/>
      <c r="AB519" s="66"/>
      <c r="AC519" s="66"/>
      <c r="AD519" s="374"/>
      <c r="AE519" s="374"/>
      <c r="AF519" s="66"/>
      <c r="AG519" s="68"/>
      <c r="AH519" s="66"/>
      <c r="AI519" s="66"/>
      <c r="AJ519" s="374"/>
      <c r="AK519" s="374"/>
      <c r="AL519" s="66"/>
      <c r="AM519" s="66"/>
      <c r="AN519" s="66"/>
      <c r="AO519" s="66"/>
      <c r="AP519" s="66"/>
      <c r="AQ519" s="66"/>
      <c r="AR519" s="66"/>
      <c r="AS519" s="66"/>
      <c r="AT519" s="66"/>
      <c r="AX519" s="50"/>
    </row>
    <row r="520" spans="1:50" ht="12.75" customHeight="1" x14ac:dyDescent="0.2">
      <c r="A520" s="63"/>
      <c r="B520" s="64"/>
      <c r="C520" s="65"/>
      <c r="D520" s="67"/>
      <c r="E520" s="371"/>
      <c r="F520" s="373"/>
      <c r="G520" s="66"/>
      <c r="H520" s="66"/>
      <c r="I520" s="66"/>
      <c r="J520" s="66"/>
      <c r="K520" s="66"/>
      <c r="L520" s="66"/>
      <c r="M520" s="371"/>
      <c r="N520" s="66"/>
      <c r="O520" s="373"/>
      <c r="P520" s="66"/>
      <c r="Q520" s="66"/>
      <c r="R520" s="373"/>
      <c r="S520" s="373"/>
      <c r="T520" s="66"/>
      <c r="U520" s="66"/>
      <c r="V520" s="66"/>
      <c r="W520" s="66"/>
      <c r="X520" s="66"/>
      <c r="Y520" s="66"/>
      <c r="Z520" s="66"/>
      <c r="AA520" s="374"/>
      <c r="AB520" s="66"/>
      <c r="AC520" s="66"/>
      <c r="AD520" s="374"/>
      <c r="AE520" s="374"/>
      <c r="AF520" s="66"/>
      <c r="AG520" s="68"/>
      <c r="AH520" s="66"/>
      <c r="AI520" s="66"/>
      <c r="AJ520" s="374"/>
      <c r="AK520" s="374"/>
      <c r="AL520" s="66"/>
      <c r="AM520" s="66"/>
      <c r="AN520" s="66"/>
      <c r="AO520" s="66"/>
      <c r="AP520" s="66"/>
      <c r="AQ520" s="66"/>
      <c r="AR520" s="66"/>
      <c r="AS520" s="66"/>
      <c r="AT520" s="66"/>
      <c r="AX520" s="50"/>
    </row>
    <row r="521" spans="1:50" ht="12.75" customHeight="1" x14ac:dyDescent="0.2">
      <c r="A521" s="63"/>
      <c r="B521" s="64"/>
      <c r="C521" s="65"/>
      <c r="D521" s="67"/>
      <c r="E521" s="371"/>
      <c r="F521" s="373"/>
      <c r="G521" s="66"/>
      <c r="H521" s="66"/>
      <c r="I521" s="66"/>
      <c r="J521" s="66"/>
      <c r="K521" s="66"/>
      <c r="L521" s="66"/>
      <c r="M521" s="371"/>
      <c r="N521" s="66"/>
      <c r="O521" s="373"/>
      <c r="P521" s="66"/>
      <c r="Q521" s="66"/>
      <c r="R521" s="373"/>
      <c r="S521" s="373"/>
      <c r="T521" s="66"/>
      <c r="U521" s="66"/>
      <c r="V521" s="66"/>
      <c r="W521" s="66"/>
      <c r="X521" s="66"/>
      <c r="Y521" s="66"/>
      <c r="Z521" s="66"/>
      <c r="AA521" s="374"/>
      <c r="AB521" s="66"/>
      <c r="AC521" s="66"/>
      <c r="AD521" s="374"/>
      <c r="AE521" s="374"/>
      <c r="AF521" s="66"/>
      <c r="AG521" s="68"/>
      <c r="AH521" s="66"/>
      <c r="AI521" s="66"/>
      <c r="AJ521" s="374"/>
      <c r="AK521" s="374"/>
      <c r="AL521" s="66"/>
      <c r="AM521" s="66"/>
      <c r="AN521" s="66"/>
      <c r="AO521" s="66"/>
      <c r="AP521" s="66"/>
      <c r="AQ521" s="66"/>
      <c r="AR521" s="66"/>
      <c r="AS521" s="66"/>
      <c r="AT521" s="66"/>
      <c r="AX521" s="50"/>
    </row>
    <row r="522" spans="1:50" ht="12.75" customHeight="1" x14ac:dyDescent="0.2">
      <c r="A522" s="63"/>
      <c r="B522" s="64"/>
      <c r="C522" s="65"/>
      <c r="D522" s="67"/>
      <c r="E522" s="371"/>
      <c r="F522" s="373"/>
      <c r="G522" s="66"/>
      <c r="H522" s="66"/>
      <c r="I522" s="66"/>
      <c r="J522" s="66"/>
      <c r="K522" s="66"/>
      <c r="L522" s="66"/>
      <c r="M522" s="371"/>
      <c r="N522" s="66"/>
      <c r="O522" s="373"/>
      <c r="P522" s="66"/>
      <c r="Q522" s="66"/>
      <c r="R522" s="373"/>
      <c r="S522" s="373"/>
      <c r="T522" s="66"/>
      <c r="U522" s="66"/>
      <c r="V522" s="66"/>
      <c r="W522" s="66"/>
      <c r="X522" s="66"/>
      <c r="Y522" s="66"/>
      <c r="Z522" s="66"/>
      <c r="AA522" s="374"/>
      <c r="AB522" s="66"/>
      <c r="AC522" s="66"/>
      <c r="AD522" s="374"/>
      <c r="AE522" s="374"/>
      <c r="AF522" s="66"/>
      <c r="AG522" s="68"/>
      <c r="AH522" s="66"/>
      <c r="AI522" s="66"/>
      <c r="AJ522" s="374"/>
      <c r="AK522" s="374"/>
      <c r="AL522" s="66"/>
      <c r="AM522" s="66"/>
      <c r="AN522" s="66"/>
      <c r="AO522" s="66"/>
      <c r="AP522" s="66"/>
      <c r="AQ522" s="66"/>
      <c r="AR522" s="66"/>
      <c r="AS522" s="66"/>
      <c r="AT522" s="66"/>
      <c r="AX522" s="50"/>
    </row>
    <row r="523" spans="1:50" ht="12.75" customHeight="1" x14ac:dyDescent="0.2">
      <c r="A523" s="63"/>
      <c r="B523" s="64"/>
      <c r="C523" s="65"/>
      <c r="D523" s="67"/>
      <c r="E523" s="371"/>
      <c r="F523" s="373"/>
      <c r="G523" s="66"/>
      <c r="H523" s="66"/>
      <c r="I523" s="66"/>
      <c r="J523" s="66"/>
      <c r="K523" s="66"/>
      <c r="L523" s="66"/>
      <c r="M523" s="371"/>
      <c r="N523" s="66"/>
      <c r="O523" s="373"/>
      <c r="P523" s="66"/>
      <c r="Q523" s="66"/>
      <c r="R523" s="373"/>
      <c r="S523" s="373"/>
      <c r="T523" s="66"/>
      <c r="U523" s="66"/>
      <c r="V523" s="66"/>
      <c r="W523" s="66"/>
      <c r="X523" s="66"/>
      <c r="Y523" s="66"/>
      <c r="Z523" s="66"/>
      <c r="AA523" s="374"/>
      <c r="AB523" s="66"/>
      <c r="AC523" s="66"/>
      <c r="AD523" s="374"/>
      <c r="AE523" s="374"/>
      <c r="AF523" s="66"/>
      <c r="AG523" s="68"/>
      <c r="AH523" s="66"/>
      <c r="AI523" s="66"/>
      <c r="AJ523" s="374"/>
      <c r="AK523" s="374"/>
      <c r="AL523" s="66"/>
      <c r="AM523" s="66"/>
      <c r="AN523" s="66"/>
      <c r="AO523" s="66"/>
      <c r="AP523" s="66"/>
      <c r="AQ523" s="66"/>
      <c r="AR523" s="66"/>
      <c r="AS523" s="66"/>
      <c r="AT523" s="66"/>
      <c r="AX523" s="50"/>
    </row>
    <row r="524" spans="1:50" ht="12.75" customHeight="1" x14ac:dyDescent="0.2">
      <c r="A524" s="63"/>
      <c r="B524" s="64"/>
      <c r="C524" s="65"/>
      <c r="D524" s="67"/>
      <c r="E524" s="371"/>
      <c r="F524" s="373"/>
      <c r="G524" s="66"/>
      <c r="H524" s="66"/>
      <c r="I524" s="66"/>
      <c r="J524" s="66"/>
      <c r="K524" s="66"/>
      <c r="L524" s="66"/>
      <c r="M524" s="371"/>
      <c r="N524" s="66"/>
      <c r="O524" s="373"/>
      <c r="P524" s="66"/>
      <c r="Q524" s="66"/>
      <c r="R524" s="373"/>
      <c r="S524" s="373"/>
      <c r="T524" s="66"/>
      <c r="U524" s="66"/>
      <c r="V524" s="66"/>
      <c r="W524" s="66"/>
      <c r="X524" s="66"/>
      <c r="Y524" s="66"/>
      <c r="Z524" s="66"/>
      <c r="AA524" s="374"/>
      <c r="AB524" s="66"/>
      <c r="AC524" s="66"/>
      <c r="AD524" s="374"/>
      <c r="AE524" s="374"/>
      <c r="AF524" s="66"/>
      <c r="AG524" s="68"/>
      <c r="AH524" s="66"/>
      <c r="AI524" s="66"/>
      <c r="AJ524" s="374"/>
      <c r="AK524" s="374"/>
      <c r="AL524" s="66"/>
      <c r="AM524" s="66"/>
      <c r="AN524" s="66"/>
      <c r="AO524" s="66"/>
      <c r="AP524" s="66"/>
      <c r="AQ524" s="66"/>
      <c r="AR524" s="66"/>
      <c r="AS524" s="66"/>
      <c r="AT524" s="66"/>
      <c r="AX524" s="50"/>
    </row>
    <row r="525" spans="1:50" ht="12.75" customHeight="1" x14ac:dyDescent="0.2">
      <c r="A525" s="63"/>
      <c r="B525" s="64"/>
      <c r="C525" s="65"/>
      <c r="D525" s="67"/>
      <c r="E525" s="371"/>
      <c r="F525" s="373"/>
      <c r="G525" s="66"/>
      <c r="H525" s="66"/>
      <c r="I525" s="66"/>
      <c r="J525" s="66"/>
      <c r="K525" s="66"/>
      <c r="L525" s="66"/>
      <c r="M525" s="371"/>
      <c r="N525" s="66"/>
      <c r="O525" s="373"/>
      <c r="P525" s="66"/>
      <c r="Q525" s="66"/>
      <c r="R525" s="373"/>
      <c r="S525" s="373"/>
      <c r="T525" s="66"/>
      <c r="U525" s="66"/>
      <c r="V525" s="66"/>
      <c r="W525" s="66"/>
      <c r="X525" s="66"/>
      <c r="Y525" s="66"/>
      <c r="Z525" s="66"/>
      <c r="AA525" s="374"/>
      <c r="AB525" s="66"/>
      <c r="AC525" s="66"/>
      <c r="AD525" s="374"/>
      <c r="AE525" s="374"/>
      <c r="AF525" s="66"/>
      <c r="AG525" s="68"/>
      <c r="AH525" s="66"/>
      <c r="AI525" s="66"/>
      <c r="AJ525" s="374"/>
      <c r="AK525" s="374"/>
      <c r="AL525" s="66"/>
      <c r="AM525" s="66"/>
      <c r="AN525" s="66"/>
      <c r="AO525" s="66"/>
      <c r="AP525" s="66"/>
      <c r="AQ525" s="66"/>
      <c r="AR525" s="66"/>
      <c r="AS525" s="66"/>
      <c r="AT525" s="66"/>
      <c r="AX525" s="50"/>
    </row>
    <row r="526" spans="1:50" ht="12.75" customHeight="1" x14ac:dyDescent="0.2">
      <c r="A526" s="63"/>
      <c r="B526" s="64"/>
      <c r="C526" s="65"/>
      <c r="D526" s="67"/>
      <c r="E526" s="371"/>
      <c r="F526" s="373"/>
      <c r="G526" s="66"/>
      <c r="H526" s="66"/>
      <c r="I526" s="66"/>
      <c r="J526" s="66"/>
      <c r="K526" s="66"/>
      <c r="L526" s="66"/>
      <c r="M526" s="371"/>
      <c r="N526" s="66"/>
      <c r="O526" s="373"/>
      <c r="P526" s="66"/>
      <c r="Q526" s="66"/>
      <c r="R526" s="373"/>
      <c r="S526" s="373"/>
      <c r="T526" s="66"/>
      <c r="U526" s="66"/>
      <c r="V526" s="66"/>
      <c r="W526" s="66"/>
      <c r="X526" s="66"/>
      <c r="Y526" s="66"/>
      <c r="Z526" s="66"/>
      <c r="AA526" s="374"/>
      <c r="AB526" s="66"/>
      <c r="AC526" s="66"/>
      <c r="AD526" s="374"/>
      <c r="AE526" s="374"/>
      <c r="AF526" s="66"/>
      <c r="AG526" s="68"/>
      <c r="AH526" s="66"/>
      <c r="AI526" s="66"/>
      <c r="AJ526" s="374"/>
      <c r="AK526" s="374"/>
      <c r="AL526" s="66"/>
      <c r="AM526" s="66"/>
      <c r="AN526" s="66"/>
      <c r="AO526" s="66"/>
      <c r="AP526" s="66"/>
      <c r="AQ526" s="66"/>
      <c r="AR526" s="66"/>
      <c r="AS526" s="66"/>
      <c r="AT526" s="66"/>
      <c r="AX526" s="50"/>
    </row>
    <row r="527" spans="1:50" ht="12.75" customHeight="1" x14ac:dyDescent="0.2">
      <c r="A527" s="63"/>
      <c r="B527" s="64"/>
      <c r="C527" s="65"/>
      <c r="D527" s="67"/>
      <c r="E527" s="371"/>
      <c r="F527" s="373"/>
      <c r="G527" s="66"/>
      <c r="H527" s="66"/>
      <c r="I527" s="66"/>
      <c r="J527" s="66"/>
      <c r="K527" s="66"/>
      <c r="L527" s="66"/>
      <c r="M527" s="371"/>
      <c r="N527" s="66"/>
      <c r="O527" s="373"/>
      <c r="P527" s="66"/>
      <c r="Q527" s="66"/>
      <c r="R527" s="373"/>
      <c r="S527" s="373"/>
      <c r="T527" s="66"/>
      <c r="U527" s="66"/>
      <c r="V527" s="66"/>
      <c r="W527" s="66"/>
      <c r="X527" s="66"/>
      <c r="Y527" s="66"/>
      <c r="Z527" s="66"/>
      <c r="AA527" s="374"/>
      <c r="AB527" s="66"/>
      <c r="AC527" s="66"/>
      <c r="AD527" s="374"/>
      <c r="AE527" s="374"/>
      <c r="AF527" s="66"/>
      <c r="AG527" s="68"/>
      <c r="AH527" s="66"/>
      <c r="AI527" s="66"/>
      <c r="AJ527" s="374"/>
      <c r="AK527" s="374"/>
      <c r="AL527" s="66"/>
      <c r="AM527" s="66"/>
      <c r="AN527" s="66"/>
      <c r="AO527" s="66"/>
      <c r="AP527" s="66"/>
      <c r="AQ527" s="66"/>
      <c r="AR527" s="66"/>
      <c r="AS527" s="66"/>
      <c r="AT527" s="66"/>
      <c r="AX527" s="50"/>
    </row>
    <row r="528" spans="1:50" ht="12.75" customHeight="1" x14ac:dyDescent="0.2">
      <c r="A528" s="63"/>
      <c r="B528" s="64"/>
      <c r="C528" s="65"/>
      <c r="D528" s="67"/>
      <c r="E528" s="371"/>
      <c r="F528" s="373"/>
      <c r="G528" s="66"/>
      <c r="H528" s="66"/>
      <c r="I528" s="66"/>
      <c r="J528" s="66"/>
      <c r="K528" s="66"/>
      <c r="L528" s="66"/>
      <c r="M528" s="371"/>
      <c r="N528" s="66"/>
      <c r="O528" s="373"/>
      <c r="P528" s="66"/>
      <c r="Q528" s="66"/>
      <c r="R528" s="373"/>
      <c r="S528" s="373"/>
      <c r="T528" s="66"/>
      <c r="U528" s="66"/>
      <c r="V528" s="66"/>
      <c r="W528" s="66"/>
      <c r="X528" s="66"/>
      <c r="Y528" s="66"/>
      <c r="Z528" s="66"/>
      <c r="AA528" s="374"/>
      <c r="AB528" s="66"/>
      <c r="AC528" s="66"/>
      <c r="AD528" s="374"/>
      <c r="AE528" s="374"/>
      <c r="AF528" s="66"/>
      <c r="AG528" s="68"/>
      <c r="AH528" s="66"/>
      <c r="AI528" s="66"/>
      <c r="AJ528" s="374"/>
      <c r="AK528" s="374"/>
      <c r="AL528" s="66"/>
      <c r="AM528" s="66"/>
      <c r="AN528" s="66"/>
      <c r="AO528" s="66"/>
      <c r="AP528" s="66"/>
      <c r="AQ528" s="66"/>
      <c r="AR528" s="66"/>
      <c r="AS528" s="66"/>
      <c r="AT528" s="66"/>
      <c r="AX528" s="50"/>
    </row>
    <row r="529" spans="1:50" ht="12.75" customHeight="1" x14ac:dyDescent="0.2">
      <c r="A529" s="63"/>
      <c r="B529" s="64"/>
      <c r="C529" s="65"/>
      <c r="D529" s="67"/>
      <c r="E529" s="371"/>
      <c r="F529" s="373"/>
      <c r="G529" s="66"/>
      <c r="H529" s="66"/>
      <c r="I529" s="66"/>
      <c r="J529" s="66"/>
      <c r="K529" s="66"/>
      <c r="L529" s="66"/>
      <c r="M529" s="371"/>
      <c r="N529" s="66"/>
      <c r="O529" s="373"/>
      <c r="P529" s="66"/>
      <c r="Q529" s="66"/>
      <c r="R529" s="373"/>
      <c r="S529" s="373"/>
      <c r="T529" s="66"/>
      <c r="U529" s="66"/>
      <c r="V529" s="66"/>
      <c r="W529" s="66"/>
      <c r="X529" s="66"/>
      <c r="Y529" s="66"/>
      <c r="Z529" s="66"/>
      <c r="AA529" s="374"/>
      <c r="AB529" s="66"/>
      <c r="AC529" s="66"/>
      <c r="AD529" s="374"/>
      <c r="AE529" s="374"/>
      <c r="AF529" s="66"/>
      <c r="AG529" s="68"/>
      <c r="AH529" s="66"/>
      <c r="AI529" s="66"/>
      <c r="AJ529" s="374"/>
      <c r="AK529" s="374"/>
      <c r="AL529" s="66"/>
      <c r="AM529" s="66"/>
      <c r="AN529" s="66"/>
      <c r="AO529" s="66"/>
      <c r="AP529" s="66"/>
      <c r="AQ529" s="66"/>
      <c r="AR529" s="66"/>
      <c r="AS529" s="66"/>
      <c r="AT529" s="66"/>
      <c r="AX529" s="50"/>
    </row>
    <row r="530" spans="1:50" ht="12.75" customHeight="1" x14ac:dyDescent="0.2">
      <c r="A530" s="63"/>
      <c r="B530" s="64"/>
      <c r="C530" s="65"/>
      <c r="D530" s="67"/>
      <c r="E530" s="371"/>
      <c r="F530" s="373"/>
      <c r="G530" s="66"/>
      <c r="H530" s="66"/>
      <c r="I530" s="66"/>
      <c r="J530" s="66"/>
      <c r="K530" s="66"/>
      <c r="L530" s="66"/>
      <c r="M530" s="371"/>
      <c r="N530" s="66"/>
      <c r="O530" s="373"/>
      <c r="P530" s="66"/>
      <c r="Q530" s="66"/>
      <c r="R530" s="373"/>
      <c r="S530" s="373"/>
      <c r="T530" s="66"/>
      <c r="U530" s="66"/>
      <c r="V530" s="66"/>
      <c r="W530" s="66"/>
      <c r="X530" s="66"/>
      <c r="Y530" s="66"/>
      <c r="Z530" s="66"/>
      <c r="AA530" s="374"/>
      <c r="AB530" s="66"/>
      <c r="AC530" s="66"/>
      <c r="AD530" s="374"/>
      <c r="AE530" s="374"/>
      <c r="AF530" s="66"/>
      <c r="AG530" s="68"/>
      <c r="AH530" s="66"/>
      <c r="AI530" s="66"/>
      <c r="AJ530" s="374"/>
      <c r="AK530" s="374"/>
      <c r="AL530" s="66"/>
      <c r="AM530" s="66"/>
      <c r="AN530" s="66"/>
      <c r="AO530" s="66"/>
      <c r="AP530" s="66"/>
      <c r="AQ530" s="66"/>
      <c r="AR530" s="66"/>
      <c r="AS530" s="66"/>
      <c r="AT530" s="66"/>
      <c r="AX530" s="50"/>
    </row>
    <row r="531" spans="1:50" ht="12.75" customHeight="1" x14ac:dyDescent="0.2">
      <c r="A531" s="63"/>
      <c r="B531" s="64"/>
      <c r="C531" s="65"/>
      <c r="D531" s="67"/>
      <c r="E531" s="371"/>
      <c r="F531" s="373"/>
      <c r="G531" s="66"/>
      <c r="H531" s="66"/>
      <c r="I531" s="66"/>
      <c r="J531" s="66"/>
      <c r="K531" s="66"/>
      <c r="L531" s="66"/>
      <c r="M531" s="371"/>
      <c r="N531" s="66"/>
      <c r="O531" s="373"/>
      <c r="P531" s="66"/>
      <c r="Q531" s="66"/>
      <c r="R531" s="373"/>
      <c r="S531" s="373"/>
      <c r="T531" s="66"/>
      <c r="U531" s="66"/>
      <c r="V531" s="66"/>
      <c r="W531" s="66"/>
      <c r="X531" s="66"/>
      <c r="Y531" s="66"/>
      <c r="Z531" s="66"/>
      <c r="AA531" s="374"/>
      <c r="AB531" s="66"/>
      <c r="AC531" s="66"/>
      <c r="AD531" s="374"/>
      <c r="AE531" s="374"/>
      <c r="AF531" s="66"/>
      <c r="AG531" s="68"/>
      <c r="AH531" s="66"/>
      <c r="AI531" s="66"/>
      <c r="AJ531" s="374"/>
      <c r="AK531" s="374"/>
      <c r="AL531" s="66"/>
      <c r="AM531" s="66"/>
      <c r="AN531" s="66"/>
      <c r="AO531" s="66"/>
      <c r="AP531" s="66"/>
      <c r="AQ531" s="66"/>
      <c r="AR531" s="66"/>
      <c r="AS531" s="66"/>
      <c r="AT531" s="66"/>
      <c r="AX531" s="50"/>
    </row>
    <row r="532" spans="1:50" ht="12.75" customHeight="1" x14ac:dyDescent="0.2">
      <c r="A532" s="63"/>
      <c r="B532" s="64"/>
      <c r="C532" s="65"/>
      <c r="D532" s="67"/>
      <c r="E532" s="371"/>
      <c r="F532" s="373"/>
      <c r="G532" s="66"/>
      <c r="H532" s="66"/>
      <c r="I532" s="66"/>
      <c r="J532" s="66"/>
      <c r="K532" s="66"/>
      <c r="L532" s="66"/>
      <c r="M532" s="371"/>
      <c r="N532" s="66"/>
      <c r="O532" s="373"/>
      <c r="P532" s="66"/>
      <c r="Q532" s="66"/>
      <c r="R532" s="373"/>
      <c r="S532" s="373"/>
      <c r="T532" s="66"/>
      <c r="U532" s="66"/>
      <c r="V532" s="66"/>
      <c r="W532" s="66"/>
      <c r="X532" s="66"/>
      <c r="Y532" s="66"/>
      <c r="Z532" s="66"/>
      <c r="AA532" s="374"/>
      <c r="AB532" s="66"/>
      <c r="AC532" s="66"/>
      <c r="AD532" s="374"/>
      <c r="AE532" s="374"/>
      <c r="AF532" s="66"/>
      <c r="AG532" s="68"/>
      <c r="AH532" s="66"/>
      <c r="AI532" s="66"/>
      <c r="AJ532" s="374"/>
      <c r="AK532" s="374"/>
      <c r="AL532" s="66"/>
      <c r="AM532" s="66"/>
      <c r="AN532" s="66"/>
      <c r="AO532" s="66"/>
      <c r="AP532" s="66"/>
      <c r="AQ532" s="66"/>
      <c r="AR532" s="66"/>
      <c r="AS532" s="66"/>
      <c r="AT532" s="66"/>
      <c r="AX532" s="50"/>
    </row>
    <row r="533" spans="1:50" ht="12.75" customHeight="1" x14ac:dyDescent="0.2">
      <c r="A533" s="63"/>
      <c r="B533" s="64"/>
      <c r="C533" s="65"/>
      <c r="D533" s="67"/>
      <c r="E533" s="371"/>
      <c r="F533" s="373"/>
      <c r="G533" s="66"/>
      <c r="H533" s="66"/>
      <c r="I533" s="66"/>
      <c r="J533" s="66"/>
      <c r="K533" s="66"/>
      <c r="L533" s="66"/>
      <c r="M533" s="371"/>
      <c r="N533" s="66"/>
      <c r="O533" s="373"/>
      <c r="P533" s="66"/>
      <c r="Q533" s="66"/>
      <c r="R533" s="373"/>
      <c r="S533" s="373"/>
      <c r="T533" s="66"/>
      <c r="U533" s="66"/>
      <c r="V533" s="66"/>
      <c r="W533" s="66"/>
      <c r="X533" s="66"/>
      <c r="Y533" s="66"/>
      <c r="Z533" s="66"/>
      <c r="AA533" s="374"/>
      <c r="AB533" s="66"/>
      <c r="AC533" s="66"/>
      <c r="AD533" s="374"/>
      <c r="AE533" s="374"/>
      <c r="AF533" s="66"/>
      <c r="AG533" s="68"/>
      <c r="AH533" s="66"/>
      <c r="AI533" s="66"/>
      <c r="AJ533" s="374"/>
      <c r="AK533" s="374"/>
      <c r="AL533" s="66"/>
      <c r="AM533" s="66"/>
      <c r="AN533" s="66"/>
      <c r="AO533" s="66"/>
      <c r="AP533" s="66"/>
      <c r="AQ533" s="66"/>
      <c r="AR533" s="66"/>
      <c r="AS533" s="66"/>
      <c r="AT533" s="66"/>
      <c r="AX533" s="50"/>
    </row>
    <row r="534" spans="1:50" ht="12.75" customHeight="1" x14ac:dyDescent="0.2">
      <c r="A534" s="63"/>
      <c r="B534" s="64"/>
      <c r="C534" s="65"/>
      <c r="D534" s="67"/>
      <c r="E534" s="371"/>
      <c r="F534" s="373"/>
      <c r="G534" s="66"/>
      <c r="H534" s="66"/>
      <c r="I534" s="66"/>
      <c r="J534" s="66"/>
      <c r="K534" s="66"/>
      <c r="L534" s="66"/>
      <c r="M534" s="371"/>
      <c r="N534" s="66"/>
      <c r="O534" s="373"/>
      <c r="P534" s="66"/>
      <c r="Q534" s="66"/>
      <c r="R534" s="373"/>
      <c r="S534" s="373"/>
      <c r="T534" s="66"/>
      <c r="U534" s="66"/>
      <c r="V534" s="66"/>
      <c r="W534" s="66"/>
      <c r="X534" s="66"/>
      <c r="Y534" s="66"/>
      <c r="Z534" s="66"/>
      <c r="AA534" s="374"/>
      <c r="AB534" s="66"/>
      <c r="AC534" s="66"/>
      <c r="AD534" s="374"/>
      <c r="AE534" s="374"/>
      <c r="AF534" s="66"/>
      <c r="AG534" s="68"/>
      <c r="AH534" s="66"/>
      <c r="AI534" s="66"/>
      <c r="AJ534" s="374"/>
      <c r="AK534" s="374"/>
      <c r="AL534" s="66"/>
      <c r="AM534" s="66"/>
      <c r="AN534" s="66"/>
      <c r="AO534" s="66"/>
      <c r="AP534" s="66"/>
      <c r="AQ534" s="66"/>
      <c r="AR534" s="66"/>
      <c r="AS534" s="66"/>
      <c r="AT534" s="66"/>
      <c r="AX534" s="50"/>
    </row>
    <row r="535" spans="1:50" ht="12.75" customHeight="1" x14ac:dyDescent="0.2">
      <c r="A535" s="63"/>
      <c r="B535" s="64"/>
      <c r="C535" s="65"/>
      <c r="D535" s="67"/>
      <c r="E535" s="371"/>
      <c r="F535" s="373"/>
      <c r="G535" s="66"/>
      <c r="H535" s="66"/>
      <c r="I535" s="66"/>
      <c r="J535" s="66"/>
      <c r="K535" s="66"/>
      <c r="L535" s="66"/>
      <c r="M535" s="371"/>
      <c r="N535" s="66"/>
      <c r="O535" s="373"/>
      <c r="P535" s="66"/>
      <c r="Q535" s="66"/>
      <c r="R535" s="373"/>
      <c r="S535" s="373"/>
      <c r="T535" s="66"/>
      <c r="U535" s="66"/>
      <c r="V535" s="66"/>
      <c r="W535" s="66"/>
      <c r="X535" s="66"/>
      <c r="Y535" s="66"/>
      <c r="Z535" s="66"/>
      <c r="AA535" s="374"/>
      <c r="AB535" s="66"/>
      <c r="AC535" s="66"/>
      <c r="AD535" s="374"/>
      <c r="AE535" s="374"/>
      <c r="AF535" s="66"/>
      <c r="AG535" s="68"/>
      <c r="AH535" s="66"/>
      <c r="AI535" s="66"/>
      <c r="AJ535" s="374"/>
      <c r="AK535" s="374"/>
      <c r="AL535" s="66"/>
      <c r="AM535" s="66"/>
      <c r="AN535" s="66"/>
      <c r="AO535" s="66"/>
      <c r="AP535" s="66"/>
      <c r="AQ535" s="66"/>
      <c r="AR535" s="66"/>
      <c r="AS535" s="66"/>
      <c r="AT535" s="66"/>
      <c r="AX535" s="50"/>
    </row>
    <row r="536" spans="1:50" ht="12.75" customHeight="1" x14ac:dyDescent="0.2">
      <c r="A536" s="63"/>
      <c r="B536" s="64"/>
      <c r="C536" s="65"/>
      <c r="D536" s="67"/>
      <c r="E536" s="371"/>
      <c r="F536" s="373"/>
      <c r="G536" s="66"/>
      <c r="H536" s="66"/>
      <c r="I536" s="66"/>
      <c r="J536" s="66"/>
      <c r="K536" s="66"/>
      <c r="L536" s="66"/>
      <c r="M536" s="371"/>
      <c r="N536" s="66"/>
      <c r="O536" s="373"/>
      <c r="P536" s="66"/>
      <c r="Q536" s="66"/>
      <c r="R536" s="373"/>
      <c r="S536" s="373"/>
      <c r="T536" s="66"/>
      <c r="U536" s="66"/>
      <c r="V536" s="66"/>
      <c r="W536" s="66"/>
      <c r="X536" s="66"/>
      <c r="Y536" s="66"/>
      <c r="Z536" s="66"/>
      <c r="AA536" s="374"/>
      <c r="AB536" s="66"/>
      <c r="AC536" s="66"/>
      <c r="AD536" s="374"/>
      <c r="AE536" s="374"/>
      <c r="AF536" s="66"/>
      <c r="AG536" s="68"/>
      <c r="AH536" s="66"/>
      <c r="AI536" s="66"/>
      <c r="AJ536" s="374"/>
      <c r="AK536" s="374"/>
      <c r="AL536" s="66"/>
      <c r="AM536" s="66"/>
      <c r="AN536" s="66"/>
      <c r="AO536" s="66"/>
      <c r="AP536" s="66"/>
      <c r="AQ536" s="66"/>
      <c r="AR536" s="66"/>
      <c r="AS536" s="66"/>
      <c r="AT536" s="66"/>
      <c r="AX536" s="50"/>
    </row>
    <row r="537" spans="1:50" ht="12.75" customHeight="1" x14ac:dyDescent="0.2">
      <c r="A537" s="63"/>
      <c r="B537" s="64"/>
      <c r="C537" s="65"/>
      <c r="D537" s="67"/>
      <c r="E537" s="371"/>
      <c r="F537" s="373"/>
      <c r="G537" s="66"/>
      <c r="H537" s="66"/>
      <c r="I537" s="66"/>
      <c r="J537" s="66"/>
      <c r="K537" s="66"/>
      <c r="L537" s="66"/>
      <c r="M537" s="371"/>
      <c r="N537" s="66"/>
      <c r="O537" s="373"/>
      <c r="P537" s="66"/>
      <c r="Q537" s="66"/>
      <c r="R537" s="373"/>
      <c r="S537" s="373"/>
      <c r="T537" s="66"/>
      <c r="U537" s="66"/>
      <c r="V537" s="66"/>
      <c r="W537" s="66"/>
      <c r="X537" s="66"/>
      <c r="Y537" s="66"/>
      <c r="Z537" s="66"/>
      <c r="AA537" s="374"/>
      <c r="AB537" s="66"/>
      <c r="AC537" s="66"/>
      <c r="AD537" s="374"/>
      <c r="AE537" s="374"/>
      <c r="AF537" s="66"/>
      <c r="AG537" s="68"/>
      <c r="AH537" s="66"/>
      <c r="AI537" s="66"/>
      <c r="AJ537" s="374"/>
      <c r="AK537" s="374"/>
      <c r="AL537" s="66"/>
      <c r="AM537" s="66"/>
      <c r="AN537" s="66"/>
      <c r="AO537" s="66"/>
      <c r="AP537" s="66"/>
      <c r="AQ537" s="66"/>
      <c r="AR537" s="66"/>
      <c r="AS537" s="66"/>
      <c r="AT537" s="66"/>
      <c r="AX537" s="50"/>
    </row>
    <row r="538" spans="1:50" ht="12.75" customHeight="1" x14ac:dyDescent="0.2">
      <c r="A538" s="63"/>
      <c r="B538" s="64"/>
      <c r="C538" s="65"/>
      <c r="D538" s="67"/>
      <c r="E538" s="371"/>
      <c r="F538" s="373"/>
      <c r="G538" s="66"/>
      <c r="H538" s="66"/>
      <c r="I538" s="66"/>
      <c r="J538" s="66"/>
      <c r="K538" s="66"/>
      <c r="L538" s="66"/>
      <c r="M538" s="371"/>
      <c r="N538" s="66"/>
      <c r="O538" s="373"/>
      <c r="P538" s="66"/>
      <c r="Q538" s="66"/>
      <c r="R538" s="373"/>
      <c r="S538" s="373"/>
      <c r="T538" s="66"/>
      <c r="U538" s="66"/>
      <c r="V538" s="66"/>
      <c r="W538" s="66"/>
      <c r="X538" s="66"/>
      <c r="Y538" s="66"/>
      <c r="Z538" s="66"/>
      <c r="AA538" s="374"/>
      <c r="AB538" s="66"/>
      <c r="AC538" s="66"/>
      <c r="AD538" s="374"/>
      <c r="AE538" s="374"/>
      <c r="AF538" s="66"/>
      <c r="AG538" s="68"/>
      <c r="AH538" s="66"/>
      <c r="AI538" s="66"/>
      <c r="AJ538" s="374"/>
      <c r="AK538" s="374"/>
      <c r="AL538" s="66"/>
      <c r="AM538" s="66"/>
      <c r="AN538" s="66"/>
      <c r="AO538" s="66"/>
      <c r="AP538" s="66"/>
      <c r="AQ538" s="66"/>
      <c r="AR538" s="66"/>
      <c r="AS538" s="66"/>
      <c r="AT538" s="66"/>
      <c r="AX538" s="50"/>
    </row>
    <row r="539" spans="1:50" ht="12.75" customHeight="1" x14ac:dyDescent="0.2">
      <c r="A539" s="63"/>
      <c r="B539" s="64"/>
      <c r="C539" s="65"/>
      <c r="D539" s="67"/>
      <c r="E539" s="371"/>
      <c r="F539" s="373"/>
      <c r="G539" s="66"/>
      <c r="H539" s="66"/>
      <c r="I539" s="66"/>
      <c r="J539" s="66"/>
      <c r="K539" s="66"/>
      <c r="L539" s="66"/>
      <c r="M539" s="371"/>
      <c r="N539" s="66"/>
      <c r="O539" s="373"/>
      <c r="P539" s="66"/>
      <c r="Q539" s="66"/>
      <c r="R539" s="373"/>
      <c r="S539" s="373"/>
      <c r="T539" s="66"/>
      <c r="U539" s="66"/>
      <c r="V539" s="66"/>
      <c r="W539" s="66"/>
      <c r="X539" s="66"/>
      <c r="Y539" s="66"/>
      <c r="Z539" s="66"/>
      <c r="AA539" s="374"/>
      <c r="AB539" s="66"/>
      <c r="AC539" s="66"/>
      <c r="AD539" s="374"/>
      <c r="AE539" s="374"/>
      <c r="AF539" s="66"/>
      <c r="AG539" s="68"/>
      <c r="AH539" s="66"/>
      <c r="AI539" s="66"/>
      <c r="AJ539" s="374"/>
      <c r="AK539" s="374"/>
      <c r="AL539" s="66"/>
      <c r="AM539" s="66"/>
      <c r="AN539" s="66"/>
      <c r="AO539" s="66"/>
      <c r="AP539" s="66"/>
      <c r="AQ539" s="66"/>
      <c r="AR539" s="66"/>
      <c r="AS539" s="66"/>
      <c r="AT539" s="66"/>
      <c r="AX539" s="50"/>
    </row>
    <row r="540" spans="1:50" ht="12.75" customHeight="1" x14ac:dyDescent="0.2">
      <c r="A540" s="63"/>
      <c r="B540" s="64"/>
      <c r="C540" s="65"/>
      <c r="D540" s="67"/>
      <c r="E540" s="371"/>
      <c r="F540" s="373"/>
      <c r="G540" s="66"/>
      <c r="H540" s="66"/>
      <c r="I540" s="66"/>
      <c r="J540" s="66"/>
      <c r="K540" s="66"/>
      <c r="L540" s="66"/>
      <c r="M540" s="371"/>
      <c r="N540" s="66"/>
      <c r="O540" s="373"/>
      <c r="P540" s="66"/>
      <c r="Q540" s="66"/>
      <c r="R540" s="373"/>
      <c r="S540" s="373"/>
      <c r="T540" s="66"/>
      <c r="U540" s="66"/>
      <c r="V540" s="66"/>
      <c r="W540" s="66"/>
      <c r="X540" s="66"/>
      <c r="Y540" s="66"/>
      <c r="Z540" s="66"/>
      <c r="AA540" s="374"/>
      <c r="AB540" s="66"/>
      <c r="AC540" s="66"/>
      <c r="AD540" s="374"/>
      <c r="AE540" s="374"/>
      <c r="AF540" s="66"/>
      <c r="AG540" s="68"/>
      <c r="AH540" s="66"/>
      <c r="AI540" s="66"/>
      <c r="AJ540" s="374"/>
      <c r="AK540" s="374"/>
      <c r="AL540" s="66"/>
      <c r="AM540" s="66"/>
      <c r="AN540" s="66"/>
      <c r="AO540" s="66"/>
      <c r="AP540" s="66"/>
      <c r="AQ540" s="66"/>
      <c r="AR540" s="66"/>
      <c r="AS540" s="66"/>
      <c r="AT540" s="66"/>
      <c r="AX540" s="50"/>
    </row>
    <row r="541" spans="1:50" ht="12.75" customHeight="1" x14ac:dyDescent="0.2">
      <c r="A541" s="63"/>
      <c r="B541" s="64"/>
      <c r="C541" s="65"/>
      <c r="D541" s="67"/>
      <c r="E541" s="371"/>
      <c r="F541" s="373"/>
      <c r="G541" s="66"/>
      <c r="H541" s="66"/>
      <c r="I541" s="66"/>
      <c r="J541" s="66"/>
      <c r="K541" s="66"/>
      <c r="L541" s="66"/>
      <c r="M541" s="371"/>
      <c r="N541" s="66"/>
      <c r="O541" s="373"/>
      <c r="P541" s="66"/>
      <c r="Q541" s="66"/>
      <c r="R541" s="373"/>
      <c r="S541" s="373"/>
      <c r="T541" s="66"/>
      <c r="U541" s="66"/>
      <c r="V541" s="66"/>
      <c r="W541" s="66"/>
      <c r="X541" s="66"/>
      <c r="Y541" s="66"/>
      <c r="Z541" s="66"/>
      <c r="AA541" s="374"/>
      <c r="AB541" s="66"/>
      <c r="AC541" s="66"/>
      <c r="AD541" s="374"/>
      <c r="AE541" s="374"/>
      <c r="AF541" s="66"/>
      <c r="AG541" s="68"/>
      <c r="AH541" s="66"/>
      <c r="AI541" s="66"/>
      <c r="AJ541" s="374"/>
      <c r="AK541" s="374"/>
      <c r="AL541" s="66"/>
      <c r="AM541" s="66"/>
      <c r="AN541" s="66"/>
      <c r="AO541" s="66"/>
      <c r="AP541" s="66"/>
      <c r="AQ541" s="66"/>
      <c r="AR541" s="66"/>
      <c r="AS541" s="66"/>
      <c r="AT541" s="66"/>
      <c r="AX541" s="50"/>
    </row>
    <row r="542" spans="1:50" ht="12.75" customHeight="1" x14ac:dyDescent="0.2">
      <c r="A542" s="63"/>
      <c r="B542" s="64"/>
      <c r="C542" s="65"/>
      <c r="D542" s="67"/>
      <c r="E542" s="371"/>
      <c r="F542" s="373"/>
      <c r="G542" s="66"/>
      <c r="H542" s="66"/>
      <c r="I542" s="66"/>
      <c r="J542" s="66"/>
      <c r="K542" s="66"/>
      <c r="L542" s="66"/>
      <c r="M542" s="371"/>
      <c r="N542" s="66"/>
      <c r="O542" s="373"/>
      <c r="P542" s="66"/>
      <c r="Q542" s="66"/>
      <c r="R542" s="373"/>
      <c r="S542" s="373"/>
      <c r="T542" s="66"/>
      <c r="U542" s="66"/>
      <c r="V542" s="66"/>
      <c r="W542" s="66"/>
      <c r="X542" s="66"/>
      <c r="Y542" s="66"/>
      <c r="Z542" s="66"/>
      <c r="AA542" s="374"/>
      <c r="AB542" s="66"/>
      <c r="AC542" s="66"/>
      <c r="AD542" s="374"/>
      <c r="AE542" s="374"/>
      <c r="AF542" s="66"/>
      <c r="AG542" s="68"/>
      <c r="AH542" s="66"/>
      <c r="AI542" s="66"/>
      <c r="AJ542" s="374"/>
      <c r="AK542" s="374"/>
      <c r="AL542" s="66"/>
      <c r="AM542" s="66"/>
      <c r="AN542" s="66"/>
      <c r="AO542" s="66"/>
      <c r="AP542" s="66"/>
      <c r="AQ542" s="66"/>
      <c r="AR542" s="66"/>
      <c r="AS542" s="66"/>
      <c r="AT542" s="66"/>
      <c r="AX542" s="50"/>
    </row>
    <row r="543" spans="1:50" ht="12.75" customHeight="1" x14ac:dyDescent="0.2">
      <c r="A543" s="63"/>
      <c r="B543" s="64"/>
      <c r="C543" s="65"/>
      <c r="D543" s="67"/>
      <c r="E543" s="371"/>
      <c r="F543" s="373"/>
      <c r="G543" s="66"/>
      <c r="H543" s="66"/>
      <c r="I543" s="66"/>
      <c r="J543" s="66"/>
      <c r="K543" s="66"/>
      <c r="L543" s="66"/>
      <c r="M543" s="371"/>
      <c r="N543" s="66"/>
      <c r="O543" s="373"/>
      <c r="P543" s="66"/>
      <c r="Q543" s="66"/>
      <c r="R543" s="373"/>
      <c r="S543" s="373"/>
      <c r="T543" s="66"/>
      <c r="U543" s="66"/>
      <c r="V543" s="66"/>
      <c r="W543" s="66"/>
      <c r="X543" s="66"/>
      <c r="Y543" s="66"/>
      <c r="Z543" s="66"/>
      <c r="AA543" s="374"/>
      <c r="AB543" s="66"/>
      <c r="AC543" s="66"/>
      <c r="AD543" s="374"/>
      <c r="AE543" s="374"/>
      <c r="AF543" s="66"/>
      <c r="AG543" s="68"/>
      <c r="AH543" s="66"/>
      <c r="AI543" s="66"/>
      <c r="AJ543" s="374"/>
      <c r="AK543" s="374"/>
      <c r="AL543" s="66"/>
      <c r="AM543" s="66"/>
      <c r="AN543" s="66"/>
      <c r="AO543" s="66"/>
      <c r="AP543" s="66"/>
      <c r="AQ543" s="66"/>
      <c r="AR543" s="66"/>
      <c r="AS543" s="66"/>
      <c r="AT543" s="66"/>
      <c r="AX543" s="50"/>
    </row>
    <row r="544" spans="1:50" ht="12.75" customHeight="1" x14ac:dyDescent="0.2">
      <c r="A544" s="63"/>
      <c r="B544" s="64"/>
      <c r="C544" s="65"/>
      <c r="D544" s="67"/>
      <c r="E544" s="371"/>
      <c r="F544" s="373"/>
      <c r="G544" s="66"/>
      <c r="H544" s="66"/>
      <c r="I544" s="66"/>
      <c r="J544" s="66"/>
      <c r="K544" s="66"/>
      <c r="L544" s="66"/>
      <c r="M544" s="371"/>
      <c r="N544" s="66"/>
      <c r="O544" s="373"/>
      <c r="P544" s="66"/>
      <c r="Q544" s="66"/>
      <c r="R544" s="373"/>
      <c r="S544" s="373"/>
      <c r="T544" s="66"/>
      <c r="U544" s="66"/>
      <c r="V544" s="66"/>
      <c r="W544" s="66"/>
      <c r="X544" s="66"/>
      <c r="Y544" s="66"/>
      <c r="Z544" s="66"/>
      <c r="AA544" s="374"/>
      <c r="AB544" s="66"/>
      <c r="AC544" s="66"/>
      <c r="AD544" s="374"/>
      <c r="AE544" s="374"/>
      <c r="AF544" s="66"/>
      <c r="AG544" s="68"/>
      <c r="AH544" s="66"/>
      <c r="AI544" s="66"/>
      <c r="AJ544" s="374"/>
      <c r="AK544" s="374"/>
      <c r="AL544" s="66"/>
      <c r="AM544" s="66"/>
      <c r="AN544" s="66"/>
      <c r="AO544" s="66"/>
      <c r="AP544" s="66"/>
      <c r="AQ544" s="66"/>
      <c r="AR544" s="66"/>
      <c r="AS544" s="66"/>
      <c r="AT544" s="66"/>
      <c r="AX544" s="50"/>
    </row>
    <row r="545" spans="1:50" ht="12.75" customHeight="1" x14ac:dyDescent="0.2">
      <c r="A545" s="63"/>
      <c r="B545" s="64"/>
      <c r="C545" s="65"/>
      <c r="D545" s="67"/>
      <c r="E545" s="371"/>
      <c r="F545" s="373"/>
      <c r="G545" s="66"/>
      <c r="H545" s="66"/>
      <c r="I545" s="66"/>
      <c r="J545" s="66"/>
      <c r="K545" s="66"/>
      <c r="L545" s="66"/>
      <c r="M545" s="371"/>
      <c r="N545" s="66"/>
      <c r="O545" s="373"/>
      <c r="P545" s="66"/>
      <c r="Q545" s="66"/>
      <c r="R545" s="373"/>
      <c r="S545" s="373"/>
      <c r="T545" s="66"/>
      <c r="U545" s="66"/>
      <c r="V545" s="66"/>
      <c r="W545" s="66"/>
      <c r="X545" s="66"/>
      <c r="Y545" s="66"/>
      <c r="Z545" s="66"/>
      <c r="AA545" s="374"/>
      <c r="AB545" s="66"/>
      <c r="AC545" s="66"/>
      <c r="AD545" s="374"/>
      <c r="AE545" s="374"/>
      <c r="AF545" s="66"/>
      <c r="AG545" s="68"/>
      <c r="AH545" s="66"/>
      <c r="AI545" s="66"/>
      <c r="AJ545" s="374"/>
      <c r="AK545" s="374"/>
      <c r="AL545" s="66"/>
      <c r="AM545" s="66"/>
      <c r="AN545" s="66"/>
      <c r="AO545" s="66"/>
      <c r="AP545" s="66"/>
      <c r="AQ545" s="66"/>
      <c r="AR545" s="66"/>
      <c r="AS545" s="66"/>
      <c r="AT545" s="66"/>
      <c r="AX545" s="50"/>
    </row>
    <row r="546" spans="1:50" ht="12.75" customHeight="1" x14ac:dyDescent="0.2">
      <c r="A546" s="63"/>
      <c r="B546" s="64"/>
      <c r="C546" s="65"/>
      <c r="D546" s="67"/>
      <c r="E546" s="371"/>
      <c r="F546" s="373"/>
      <c r="G546" s="66"/>
      <c r="H546" s="66"/>
      <c r="I546" s="66"/>
      <c r="J546" s="66"/>
      <c r="K546" s="66"/>
      <c r="L546" s="66"/>
      <c r="M546" s="371"/>
      <c r="N546" s="66"/>
      <c r="O546" s="373"/>
      <c r="P546" s="66"/>
      <c r="Q546" s="66"/>
      <c r="R546" s="373"/>
      <c r="S546" s="373"/>
      <c r="T546" s="66"/>
      <c r="U546" s="66"/>
      <c r="V546" s="66"/>
      <c r="W546" s="66"/>
      <c r="X546" s="66"/>
      <c r="Y546" s="66"/>
      <c r="Z546" s="66"/>
      <c r="AA546" s="374"/>
      <c r="AB546" s="66"/>
      <c r="AC546" s="66"/>
      <c r="AD546" s="374"/>
      <c r="AE546" s="374"/>
      <c r="AF546" s="66"/>
      <c r="AG546" s="68"/>
      <c r="AH546" s="66"/>
      <c r="AI546" s="66"/>
      <c r="AJ546" s="374"/>
      <c r="AK546" s="374"/>
      <c r="AL546" s="66"/>
      <c r="AM546" s="66"/>
      <c r="AN546" s="66"/>
      <c r="AO546" s="66"/>
      <c r="AP546" s="66"/>
      <c r="AQ546" s="66"/>
      <c r="AR546" s="66"/>
      <c r="AS546" s="66"/>
      <c r="AT546" s="66"/>
      <c r="AX546" s="50"/>
    </row>
    <row r="547" spans="1:50" ht="12.75" customHeight="1" x14ac:dyDescent="0.2">
      <c r="A547" s="63"/>
      <c r="B547" s="64"/>
      <c r="C547" s="65"/>
      <c r="D547" s="67"/>
      <c r="E547" s="371"/>
      <c r="F547" s="373"/>
      <c r="G547" s="66"/>
      <c r="H547" s="66"/>
      <c r="I547" s="66"/>
      <c r="J547" s="66"/>
      <c r="K547" s="66"/>
      <c r="L547" s="66"/>
      <c r="M547" s="371"/>
      <c r="N547" s="66"/>
      <c r="O547" s="373"/>
      <c r="P547" s="66"/>
      <c r="Q547" s="66"/>
      <c r="R547" s="373"/>
      <c r="S547" s="373"/>
      <c r="T547" s="66"/>
      <c r="U547" s="66"/>
      <c r="V547" s="66"/>
      <c r="W547" s="66"/>
      <c r="X547" s="66"/>
      <c r="Y547" s="66"/>
      <c r="Z547" s="66"/>
      <c r="AA547" s="374"/>
      <c r="AB547" s="66"/>
      <c r="AC547" s="66"/>
      <c r="AD547" s="374"/>
      <c r="AE547" s="374"/>
      <c r="AF547" s="66"/>
      <c r="AG547" s="68"/>
      <c r="AH547" s="66"/>
      <c r="AI547" s="66"/>
      <c r="AJ547" s="374"/>
      <c r="AK547" s="374"/>
      <c r="AL547" s="66"/>
      <c r="AM547" s="66"/>
      <c r="AN547" s="66"/>
      <c r="AO547" s="66"/>
      <c r="AP547" s="66"/>
      <c r="AQ547" s="66"/>
      <c r="AR547" s="66"/>
      <c r="AS547" s="66"/>
      <c r="AT547" s="66"/>
      <c r="AX547" s="50"/>
    </row>
    <row r="548" spans="1:50" ht="12.75" customHeight="1" x14ac:dyDescent="0.2">
      <c r="A548" s="63"/>
      <c r="B548" s="64"/>
      <c r="C548" s="65"/>
      <c r="D548" s="67"/>
      <c r="E548" s="371"/>
      <c r="F548" s="373"/>
      <c r="G548" s="66"/>
      <c r="H548" s="66"/>
      <c r="I548" s="66"/>
      <c r="J548" s="66"/>
      <c r="K548" s="66"/>
      <c r="L548" s="66"/>
      <c r="M548" s="371"/>
      <c r="N548" s="66"/>
      <c r="O548" s="373"/>
      <c r="P548" s="66"/>
      <c r="Q548" s="66"/>
      <c r="R548" s="373"/>
      <c r="S548" s="373"/>
      <c r="T548" s="66"/>
      <c r="U548" s="66"/>
      <c r="V548" s="66"/>
      <c r="W548" s="66"/>
      <c r="X548" s="66"/>
      <c r="Y548" s="66"/>
      <c r="Z548" s="66"/>
      <c r="AA548" s="374"/>
      <c r="AB548" s="66"/>
      <c r="AC548" s="66"/>
      <c r="AD548" s="374"/>
      <c r="AE548" s="374"/>
      <c r="AF548" s="66"/>
      <c r="AG548" s="68"/>
      <c r="AH548" s="66"/>
      <c r="AI548" s="66"/>
      <c r="AJ548" s="374"/>
      <c r="AK548" s="374"/>
      <c r="AL548" s="66"/>
      <c r="AM548" s="66"/>
      <c r="AN548" s="66"/>
      <c r="AO548" s="66"/>
      <c r="AP548" s="66"/>
      <c r="AQ548" s="66"/>
      <c r="AR548" s="66"/>
      <c r="AS548" s="66"/>
      <c r="AT548" s="66"/>
      <c r="AX548" s="50"/>
    </row>
    <row r="549" spans="1:50" ht="12.75" customHeight="1" x14ac:dyDescent="0.2">
      <c r="A549" s="63"/>
      <c r="B549" s="64"/>
      <c r="C549" s="65"/>
      <c r="D549" s="67"/>
      <c r="E549" s="371"/>
      <c r="F549" s="373"/>
      <c r="G549" s="66"/>
      <c r="H549" s="66"/>
      <c r="I549" s="66"/>
      <c r="J549" s="66"/>
      <c r="K549" s="66"/>
      <c r="L549" s="66"/>
      <c r="M549" s="371"/>
      <c r="N549" s="66"/>
      <c r="O549" s="373"/>
      <c r="P549" s="66"/>
      <c r="Q549" s="66"/>
      <c r="R549" s="373"/>
      <c r="S549" s="373"/>
      <c r="T549" s="66"/>
      <c r="U549" s="66"/>
      <c r="V549" s="66"/>
      <c r="W549" s="66"/>
      <c r="X549" s="66"/>
      <c r="Y549" s="66"/>
      <c r="Z549" s="66"/>
      <c r="AA549" s="374"/>
      <c r="AB549" s="66"/>
      <c r="AC549" s="66"/>
      <c r="AD549" s="374"/>
      <c r="AE549" s="374"/>
      <c r="AF549" s="66"/>
      <c r="AG549" s="68"/>
      <c r="AH549" s="66"/>
      <c r="AI549" s="66"/>
      <c r="AJ549" s="374"/>
      <c r="AK549" s="374"/>
      <c r="AL549" s="66"/>
      <c r="AM549" s="66"/>
      <c r="AN549" s="66"/>
      <c r="AO549" s="66"/>
      <c r="AP549" s="66"/>
      <c r="AQ549" s="66"/>
      <c r="AR549" s="66"/>
      <c r="AS549" s="66"/>
      <c r="AT549" s="66"/>
      <c r="AX549" s="50"/>
    </row>
    <row r="550" spans="1:50" ht="12.75" customHeight="1" x14ac:dyDescent="0.2">
      <c r="A550" s="63"/>
      <c r="B550" s="64"/>
      <c r="C550" s="65"/>
      <c r="D550" s="67"/>
      <c r="E550" s="371"/>
      <c r="F550" s="373"/>
      <c r="G550" s="66"/>
      <c r="H550" s="66"/>
      <c r="I550" s="66"/>
      <c r="J550" s="66"/>
      <c r="K550" s="66"/>
      <c r="L550" s="66"/>
      <c r="M550" s="371"/>
      <c r="N550" s="66"/>
      <c r="O550" s="373"/>
      <c r="P550" s="66"/>
      <c r="Q550" s="66"/>
      <c r="R550" s="373"/>
      <c r="S550" s="373"/>
      <c r="T550" s="66"/>
      <c r="U550" s="66"/>
      <c r="V550" s="66"/>
      <c r="W550" s="66"/>
      <c r="X550" s="66"/>
      <c r="Y550" s="66"/>
      <c r="Z550" s="66"/>
      <c r="AA550" s="374"/>
      <c r="AB550" s="66"/>
      <c r="AC550" s="66"/>
      <c r="AD550" s="374"/>
      <c r="AE550" s="374"/>
      <c r="AF550" s="66"/>
      <c r="AG550" s="68"/>
      <c r="AH550" s="66"/>
      <c r="AI550" s="66"/>
      <c r="AJ550" s="374"/>
      <c r="AK550" s="374"/>
      <c r="AL550" s="66"/>
      <c r="AM550" s="66"/>
      <c r="AN550" s="66"/>
      <c r="AO550" s="66"/>
      <c r="AP550" s="66"/>
      <c r="AQ550" s="66"/>
      <c r="AR550" s="66"/>
      <c r="AS550" s="66"/>
      <c r="AT550" s="66"/>
      <c r="AX550" s="50"/>
    </row>
    <row r="551" spans="1:50" ht="12.75" customHeight="1" x14ac:dyDescent="0.2">
      <c r="A551" s="63"/>
      <c r="B551" s="64"/>
      <c r="C551" s="65"/>
      <c r="D551" s="67"/>
      <c r="E551" s="371"/>
      <c r="F551" s="373"/>
      <c r="G551" s="66"/>
      <c r="H551" s="66"/>
      <c r="I551" s="66"/>
      <c r="J551" s="66"/>
      <c r="K551" s="66"/>
      <c r="L551" s="66"/>
      <c r="M551" s="371"/>
      <c r="N551" s="66"/>
      <c r="O551" s="373"/>
      <c r="P551" s="66"/>
      <c r="Q551" s="66"/>
      <c r="R551" s="373"/>
      <c r="S551" s="373"/>
      <c r="T551" s="66"/>
      <c r="U551" s="66"/>
      <c r="V551" s="66"/>
      <c r="W551" s="66"/>
      <c r="X551" s="66"/>
      <c r="Y551" s="66"/>
      <c r="Z551" s="66"/>
      <c r="AA551" s="374"/>
      <c r="AB551" s="66"/>
      <c r="AC551" s="66"/>
      <c r="AD551" s="374"/>
      <c r="AE551" s="374"/>
      <c r="AF551" s="66"/>
      <c r="AG551" s="68"/>
      <c r="AH551" s="66"/>
      <c r="AI551" s="66"/>
      <c r="AJ551" s="374"/>
      <c r="AK551" s="374"/>
      <c r="AL551" s="66"/>
      <c r="AM551" s="66"/>
      <c r="AN551" s="66"/>
      <c r="AO551" s="66"/>
      <c r="AP551" s="66"/>
      <c r="AQ551" s="66"/>
      <c r="AR551" s="66"/>
      <c r="AS551" s="66"/>
      <c r="AT551" s="66"/>
      <c r="AX551" s="50"/>
    </row>
    <row r="552" spans="1:50" ht="12.75" customHeight="1" x14ac:dyDescent="0.2">
      <c r="A552" s="63"/>
      <c r="B552" s="64"/>
      <c r="C552" s="65"/>
      <c r="D552" s="67"/>
      <c r="E552" s="371"/>
      <c r="F552" s="373"/>
      <c r="G552" s="66"/>
      <c r="H552" s="66"/>
      <c r="I552" s="66"/>
      <c r="J552" s="66"/>
      <c r="K552" s="66"/>
      <c r="L552" s="66"/>
      <c r="M552" s="371"/>
      <c r="N552" s="66"/>
      <c r="O552" s="373"/>
      <c r="P552" s="66"/>
      <c r="Q552" s="66"/>
      <c r="R552" s="373"/>
      <c r="S552" s="373"/>
      <c r="T552" s="66"/>
      <c r="U552" s="66"/>
      <c r="V552" s="66"/>
      <c r="W552" s="66"/>
      <c r="X552" s="66"/>
      <c r="Y552" s="66"/>
      <c r="Z552" s="66"/>
      <c r="AA552" s="374"/>
      <c r="AB552" s="66"/>
      <c r="AC552" s="66"/>
      <c r="AD552" s="374"/>
      <c r="AE552" s="374"/>
      <c r="AF552" s="66"/>
      <c r="AG552" s="68"/>
      <c r="AH552" s="66"/>
      <c r="AI552" s="66"/>
      <c r="AJ552" s="374"/>
      <c r="AK552" s="374"/>
      <c r="AL552" s="66"/>
      <c r="AM552" s="66"/>
      <c r="AN552" s="66"/>
      <c r="AO552" s="66"/>
      <c r="AP552" s="66"/>
      <c r="AQ552" s="66"/>
      <c r="AR552" s="66"/>
      <c r="AS552" s="66"/>
      <c r="AT552" s="66"/>
      <c r="AX552" s="50"/>
    </row>
    <row r="553" spans="1:50" ht="12.75" customHeight="1" x14ac:dyDescent="0.2">
      <c r="A553" s="63"/>
      <c r="B553" s="64"/>
      <c r="C553" s="65"/>
      <c r="D553" s="67"/>
      <c r="E553" s="371"/>
      <c r="F553" s="373"/>
      <c r="G553" s="66"/>
      <c r="H553" s="66"/>
      <c r="I553" s="66"/>
      <c r="J553" s="66"/>
      <c r="K553" s="66"/>
      <c r="L553" s="66"/>
      <c r="M553" s="371"/>
      <c r="N553" s="66"/>
      <c r="O553" s="373"/>
      <c r="P553" s="66"/>
      <c r="Q553" s="66"/>
      <c r="R553" s="373"/>
      <c r="S553" s="373"/>
      <c r="T553" s="66"/>
      <c r="U553" s="66"/>
      <c r="V553" s="66"/>
      <c r="W553" s="66"/>
      <c r="X553" s="66"/>
      <c r="Y553" s="66"/>
      <c r="Z553" s="66"/>
      <c r="AA553" s="374"/>
      <c r="AB553" s="66"/>
      <c r="AC553" s="66"/>
      <c r="AD553" s="374"/>
      <c r="AE553" s="374"/>
      <c r="AF553" s="66"/>
      <c r="AG553" s="68"/>
      <c r="AH553" s="66"/>
      <c r="AI553" s="66"/>
      <c r="AJ553" s="374"/>
      <c r="AK553" s="374"/>
      <c r="AL553" s="66"/>
      <c r="AM553" s="66"/>
      <c r="AN553" s="66"/>
      <c r="AO553" s="66"/>
      <c r="AP553" s="66"/>
      <c r="AQ553" s="66"/>
      <c r="AR553" s="66"/>
      <c r="AS553" s="66"/>
      <c r="AT553" s="66"/>
      <c r="AX553" s="50"/>
    </row>
    <row r="554" spans="1:50" ht="12.75" customHeight="1" x14ac:dyDescent="0.2">
      <c r="A554" s="63"/>
      <c r="B554" s="64"/>
      <c r="C554" s="65"/>
      <c r="D554" s="67"/>
      <c r="E554" s="371"/>
      <c r="F554" s="373"/>
      <c r="G554" s="66"/>
      <c r="H554" s="66"/>
      <c r="I554" s="66"/>
      <c r="J554" s="66"/>
      <c r="K554" s="66"/>
      <c r="L554" s="66"/>
      <c r="M554" s="371"/>
      <c r="N554" s="66"/>
      <c r="O554" s="373"/>
      <c r="P554" s="66"/>
      <c r="Q554" s="66"/>
      <c r="R554" s="373"/>
      <c r="S554" s="373"/>
      <c r="T554" s="66"/>
      <c r="U554" s="66"/>
      <c r="V554" s="66"/>
      <c r="W554" s="66"/>
      <c r="X554" s="66"/>
      <c r="Y554" s="66"/>
      <c r="Z554" s="66"/>
      <c r="AA554" s="374"/>
      <c r="AB554" s="66"/>
      <c r="AC554" s="66"/>
      <c r="AD554" s="374"/>
      <c r="AE554" s="374"/>
      <c r="AF554" s="66"/>
      <c r="AG554" s="68"/>
      <c r="AH554" s="66"/>
      <c r="AI554" s="66"/>
      <c r="AJ554" s="374"/>
      <c r="AK554" s="374"/>
      <c r="AL554" s="66"/>
      <c r="AM554" s="66"/>
      <c r="AN554" s="66"/>
      <c r="AO554" s="66"/>
      <c r="AP554" s="66"/>
      <c r="AQ554" s="66"/>
      <c r="AR554" s="66"/>
      <c r="AS554" s="66"/>
      <c r="AT554" s="66"/>
      <c r="AX554" s="50"/>
    </row>
    <row r="555" spans="1:50" ht="12.75" customHeight="1" x14ac:dyDescent="0.2">
      <c r="A555" s="63"/>
      <c r="B555" s="64"/>
      <c r="C555" s="65"/>
      <c r="D555" s="67"/>
      <c r="E555" s="371"/>
      <c r="F555" s="373"/>
      <c r="G555" s="66"/>
      <c r="H555" s="66"/>
      <c r="I555" s="66"/>
      <c r="J555" s="66"/>
      <c r="K555" s="66"/>
      <c r="L555" s="66"/>
      <c r="M555" s="371"/>
      <c r="N555" s="66"/>
      <c r="O555" s="373"/>
      <c r="P555" s="66"/>
      <c r="Q555" s="66"/>
      <c r="R555" s="373"/>
      <c r="S555" s="373"/>
      <c r="T555" s="66"/>
      <c r="U555" s="66"/>
      <c r="V555" s="66"/>
      <c r="W555" s="66"/>
      <c r="X555" s="66"/>
      <c r="Y555" s="66"/>
      <c r="Z555" s="66"/>
      <c r="AA555" s="374"/>
      <c r="AB555" s="66"/>
      <c r="AC555" s="66"/>
      <c r="AD555" s="374"/>
      <c r="AE555" s="374"/>
      <c r="AF555" s="66"/>
      <c r="AG555" s="68"/>
      <c r="AH555" s="66"/>
      <c r="AI555" s="66"/>
      <c r="AJ555" s="374"/>
      <c r="AK555" s="374"/>
      <c r="AL555" s="66"/>
      <c r="AM555" s="66"/>
      <c r="AN555" s="66"/>
      <c r="AO555" s="66"/>
      <c r="AP555" s="66"/>
      <c r="AQ555" s="66"/>
      <c r="AR555" s="66"/>
      <c r="AS555" s="66"/>
      <c r="AT555" s="66"/>
      <c r="AX555" s="50"/>
    </row>
    <row r="556" spans="1:50" ht="12.75" customHeight="1" x14ac:dyDescent="0.2">
      <c r="A556" s="63"/>
      <c r="B556" s="64"/>
      <c r="C556" s="65"/>
      <c r="D556" s="67"/>
      <c r="E556" s="371"/>
      <c r="F556" s="373"/>
      <c r="G556" s="66"/>
      <c r="H556" s="66"/>
      <c r="I556" s="66"/>
      <c r="J556" s="66"/>
      <c r="K556" s="66"/>
      <c r="L556" s="66"/>
      <c r="M556" s="371"/>
      <c r="N556" s="66"/>
      <c r="O556" s="373"/>
      <c r="P556" s="66"/>
      <c r="Q556" s="66"/>
      <c r="R556" s="373"/>
      <c r="S556" s="373"/>
      <c r="T556" s="66"/>
      <c r="U556" s="66"/>
      <c r="V556" s="66"/>
      <c r="W556" s="66"/>
      <c r="X556" s="66"/>
      <c r="Y556" s="66"/>
      <c r="Z556" s="66"/>
      <c r="AA556" s="374"/>
      <c r="AB556" s="66"/>
      <c r="AC556" s="66"/>
      <c r="AD556" s="374"/>
      <c r="AE556" s="374"/>
      <c r="AF556" s="66"/>
      <c r="AG556" s="68"/>
      <c r="AH556" s="66"/>
      <c r="AI556" s="66"/>
      <c r="AJ556" s="374"/>
      <c r="AK556" s="374"/>
      <c r="AL556" s="66"/>
      <c r="AM556" s="66"/>
      <c r="AN556" s="66"/>
      <c r="AO556" s="66"/>
      <c r="AP556" s="66"/>
      <c r="AQ556" s="66"/>
      <c r="AR556" s="66"/>
      <c r="AS556" s="66"/>
      <c r="AT556" s="66"/>
      <c r="AX556" s="50"/>
    </row>
    <row r="557" spans="1:50" ht="12.75" customHeight="1" x14ac:dyDescent="0.2">
      <c r="A557" s="63"/>
      <c r="B557" s="64"/>
      <c r="C557" s="65"/>
      <c r="D557" s="67"/>
      <c r="E557" s="371"/>
      <c r="F557" s="373"/>
      <c r="G557" s="66"/>
      <c r="H557" s="66"/>
      <c r="I557" s="66"/>
      <c r="J557" s="66"/>
      <c r="K557" s="66"/>
      <c r="L557" s="66"/>
      <c r="M557" s="371"/>
      <c r="N557" s="66"/>
      <c r="O557" s="373"/>
      <c r="P557" s="66"/>
      <c r="Q557" s="66"/>
      <c r="R557" s="373"/>
      <c r="S557" s="373"/>
      <c r="T557" s="66"/>
      <c r="U557" s="66"/>
      <c r="V557" s="66"/>
      <c r="W557" s="66"/>
      <c r="X557" s="66"/>
      <c r="Y557" s="66"/>
      <c r="Z557" s="66"/>
      <c r="AA557" s="374"/>
      <c r="AB557" s="66"/>
      <c r="AC557" s="66"/>
      <c r="AD557" s="374"/>
      <c r="AE557" s="374"/>
      <c r="AF557" s="66"/>
      <c r="AG557" s="68"/>
      <c r="AH557" s="66"/>
      <c r="AI557" s="66"/>
      <c r="AJ557" s="374"/>
      <c r="AK557" s="374"/>
      <c r="AL557" s="66"/>
      <c r="AM557" s="66"/>
      <c r="AN557" s="66"/>
      <c r="AO557" s="66"/>
      <c r="AP557" s="66"/>
      <c r="AQ557" s="66"/>
      <c r="AR557" s="66"/>
      <c r="AS557" s="66"/>
      <c r="AT557" s="66"/>
      <c r="AX557" s="50"/>
    </row>
    <row r="558" spans="1:50" ht="12.75" customHeight="1" x14ac:dyDescent="0.2">
      <c r="A558" s="63"/>
      <c r="B558" s="64"/>
      <c r="C558" s="65"/>
      <c r="D558" s="67"/>
      <c r="E558" s="371"/>
      <c r="F558" s="373"/>
      <c r="G558" s="66"/>
      <c r="H558" s="66"/>
      <c r="I558" s="66"/>
      <c r="J558" s="66"/>
      <c r="K558" s="66"/>
      <c r="L558" s="66"/>
      <c r="M558" s="371"/>
      <c r="N558" s="66"/>
      <c r="O558" s="373"/>
      <c r="P558" s="66"/>
      <c r="Q558" s="66"/>
      <c r="R558" s="373"/>
      <c r="S558" s="373"/>
      <c r="T558" s="66"/>
      <c r="U558" s="66"/>
      <c r="V558" s="66"/>
      <c r="W558" s="66"/>
      <c r="X558" s="66"/>
      <c r="Y558" s="66"/>
      <c r="Z558" s="66"/>
      <c r="AA558" s="374"/>
      <c r="AB558" s="66"/>
      <c r="AC558" s="66"/>
      <c r="AD558" s="374"/>
      <c r="AE558" s="374"/>
      <c r="AF558" s="66"/>
      <c r="AG558" s="68"/>
      <c r="AH558" s="66"/>
      <c r="AI558" s="66"/>
      <c r="AJ558" s="374"/>
      <c r="AK558" s="374"/>
      <c r="AL558" s="66"/>
      <c r="AM558" s="66"/>
      <c r="AN558" s="66"/>
      <c r="AO558" s="66"/>
      <c r="AP558" s="66"/>
      <c r="AQ558" s="66"/>
      <c r="AR558" s="66"/>
      <c r="AS558" s="66"/>
      <c r="AT558" s="66"/>
      <c r="AX558" s="50"/>
    </row>
    <row r="559" spans="1:50" ht="12.75" customHeight="1" x14ac:dyDescent="0.2">
      <c r="A559" s="63"/>
      <c r="B559" s="64"/>
      <c r="C559" s="65"/>
      <c r="D559" s="67"/>
      <c r="E559" s="371"/>
      <c r="F559" s="373"/>
      <c r="G559" s="66"/>
      <c r="H559" s="66"/>
      <c r="I559" s="66"/>
      <c r="J559" s="66"/>
      <c r="K559" s="66"/>
      <c r="L559" s="66"/>
      <c r="M559" s="371"/>
      <c r="N559" s="66"/>
      <c r="O559" s="373"/>
      <c r="P559" s="66"/>
      <c r="Q559" s="66"/>
      <c r="R559" s="373"/>
      <c r="S559" s="373"/>
      <c r="T559" s="66"/>
      <c r="U559" s="66"/>
      <c r="V559" s="66"/>
      <c r="W559" s="66"/>
      <c r="X559" s="66"/>
      <c r="Y559" s="66"/>
      <c r="Z559" s="66"/>
      <c r="AA559" s="374"/>
      <c r="AB559" s="66"/>
      <c r="AC559" s="66"/>
      <c r="AD559" s="374"/>
      <c r="AE559" s="374"/>
      <c r="AF559" s="66"/>
      <c r="AG559" s="68"/>
      <c r="AH559" s="66"/>
      <c r="AI559" s="66"/>
      <c r="AJ559" s="374"/>
      <c r="AK559" s="374"/>
      <c r="AL559" s="66"/>
      <c r="AM559" s="66"/>
      <c r="AN559" s="66"/>
      <c r="AO559" s="66"/>
      <c r="AP559" s="66"/>
      <c r="AQ559" s="66"/>
      <c r="AR559" s="66"/>
      <c r="AS559" s="66"/>
      <c r="AT559" s="66"/>
      <c r="AX559" s="50"/>
    </row>
    <row r="560" spans="1:50" ht="12.75" customHeight="1" x14ac:dyDescent="0.2">
      <c r="A560" s="63"/>
      <c r="B560" s="64"/>
      <c r="C560" s="65"/>
      <c r="D560" s="67"/>
      <c r="E560" s="371"/>
      <c r="F560" s="373"/>
      <c r="G560" s="66"/>
      <c r="H560" s="66"/>
      <c r="I560" s="66"/>
      <c r="J560" s="66"/>
      <c r="K560" s="66"/>
      <c r="L560" s="66"/>
      <c r="M560" s="371"/>
      <c r="N560" s="66"/>
      <c r="O560" s="373"/>
      <c r="P560" s="66"/>
      <c r="Q560" s="66"/>
      <c r="R560" s="373"/>
      <c r="S560" s="373"/>
      <c r="T560" s="66"/>
      <c r="U560" s="66"/>
      <c r="V560" s="66"/>
      <c r="W560" s="66"/>
      <c r="X560" s="66"/>
      <c r="Y560" s="66"/>
      <c r="Z560" s="66"/>
      <c r="AA560" s="374"/>
      <c r="AB560" s="66"/>
      <c r="AC560" s="66"/>
      <c r="AD560" s="374"/>
      <c r="AE560" s="374"/>
      <c r="AF560" s="66"/>
      <c r="AG560" s="68"/>
      <c r="AH560" s="66"/>
      <c r="AI560" s="66"/>
      <c r="AJ560" s="374"/>
      <c r="AK560" s="374"/>
      <c r="AL560" s="66"/>
      <c r="AM560" s="66"/>
      <c r="AN560" s="66"/>
      <c r="AO560" s="66"/>
      <c r="AP560" s="66"/>
      <c r="AQ560" s="66"/>
      <c r="AR560" s="66"/>
      <c r="AS560" s="66"/>
      <c r="AT560" s="66"/>
      <c r="AX560" s="50"/>
    </row>
    <row r="561" spans="1:50" ht="12.75" customHeight="1" x14ac:dyDescent="0.2">
      <c r="A561" s="63"/>
      <c r="B561" s="64"/>
      <c r="C561" s="65"/>
      <c r="D561" s="67"/>
      <c r="E561" s="371"/>
      <c r="F561" s="373"/>
      <c r="G561" s="66"/>
      <c r="H561" s="66"/>
      <c r="I561" s="66"/>
      <c r="J561" s="66"/>
      <c r="K561" s="66"/>
      <c r="L561" s="66"/>
      <c r="M561" s="371"/>
      <c r="N561" s="66"/>
      <c r="O561" s="373"/>
      <c r="P561" s="66"/>
      <c r="Q561" s="66"/>
      <c r="R561" s="373"/>
      <c r="S561" s="373"/>
      <c r="T561" s="66"/>
      <c r="U561" s="66"/>
      <c r="V561" s="66"/>
      <c r="W561" s="66"/>
      <c r="X561" s="66"/>
      <c r="Y561" s="66"/>
      <c r="Z561" s="66"/>
      <c r="AA561" s="374"/>
      <c r="AB561" s="66"/>
      <c r="AC561" s="66"/>
      <c r="AD561" s="374"/>
      <c r="AE561" s="374"/>
      <c r="AF561" s="66"/>
      <c r="AG561" s="68"/>
      <c r="AH561" s="66"/>
      <c r="AI561" s="66"/>
      <c r="AJ561" s="374"/>
      <c r="AK561" s="374"/>
      <c r="AL561" s="66"/>
      <c r="AM561" s="66"/>
      <c r="AN561" s="66"/>
      <c r="AO561" s="66"/>
      <c r="AP561" s="66"/>
      <c r="AQ561" s="66"/>
      <c r="AR561" s="66"/>
      <c r="AS561" s="66"/>
      <c r="AT561" s="66"/>
      <c r="AX561" s="50"/>
    </row>
    <row r="562" spans="1:50" ht="12.75" customHeight="1" x14ac:dyDescent="0.2">
      <c r="A562" s="63"/>
      <c r="B562" s="64"/>
      <c r="C562" s="65"/>
      <c r="D562" s="67"/>
      <c r="E562" s="371"/>
      <c r="F562" s="373"/>
      <c r="G562" s="66"/>
      <c r="H562" s="66"/>
      <c r="I562" s="66"/>
      <c r="J562" s="66"/>
      <c r="K562" s="66"/>
      <c r="L562" s="66"/>
      <c r="M562" s="371"/>
      <c r="N562" s="66"/>
      <c r="O562" s="373"/>
      <c r="P562" s="66"/>
      <c r="Q562" s="66"/>
      <c r="R562" s="373"/>
      <c r="S562" s="373"/>
      <c r="T562" s="66"/>
      <c r="U562" s="66"/>
      <c r="V562" s="66"/>
      <c r="W562" s="66"/>
      <c r="X562" s="66"/>
      <c r="Y562" s="66"/>
      <c r="Z562" s="66"/>
      <c r="AA562" s="374"/>
      <c r="AB562" s="66"/>
      <c r="AC562" s="66"/>
      <c r="AD562" s="374"/>
      <c r="AE562" s="374"/>
      <c r="AF562" s="66"/>
      <c r="AG562" s="68"/>
      <c r="AH562" s="66"/>
      <c r="AI562" s="66"/>
      <c r="AJ562" s="374"/>
      <c r="AK562" s="374"/>
      <c r="AL562" s="66"/>
      <c r="AM562" s="66"/>
      <c r="AN562" s="66"/>
      <c r="AO562" s="66"/>
      <c r="AP562" s="66"/>
      <c r="AQ562" s="66"/>
      <c r="AR562" s="66"/>
      <c r="AS562" s="66"/>
      <c r="AT562" s="66"/>
      <c r="AX562" s="50"/>
    </row>
    <row r="563" spans="1:50" ht="12.75" customHeight="1" x14ac:dyDescent="0.2">
      <c r="A563" s="63"/>
      <c r="B563" s="64"/>
      <c r="C563" s="65"/>
      <c r="D563" s="67"/>
      <c r="E563" s="371"/>
      <c r="F563" s="373"/>
      <c r="G563" s="66"/>
      <c r="H563" s="66"/>
      <c r="I563" s="66"/>
      <c r="J563" s="66"/>
      <c r="K563" s="66"/>
      <c r="L563" s="66"/>
      <c r="M563" s="371"/>
      <c r="N563" s="66"/>
      <c r="O563" s="373"/>
      <c r="P563" s="66"/>
      <c r="Q563" s="66"/>
      <c r="R563" s="373"/>
      <c r="S563" s="373"/>
      <c r="T563" s="66"/>
      <c r="U563" s="66"/>
      <c r="V563" s="66"/>
      <c r="W563" s="66"/>
      <c r="X563" s="66"/>
      <c r="Y563" s="66"/>
      <c r="Z563" s="66"/>
      <c r="AA563" s="374"/>
      <c r="AB563" s="66"/>
      <c r="AC563" s="66"/>
      <c r="AD563" s="374"/>
      <c r="AE563" s="374"/>
      <c r="AF563" s="66"/>
      <c r="AG563" s="68"/>
      <c r="AH563" s="66"/>
      <c r="AI563" s="66"/>
      <c r="AJ563" s="374"/>
      <c r="AK563" s="374"/>
      <c r="AL563" s="66"/>
      <c r="AM563" s="66"/>
      <c r="AN563" s="66"/>
      <c r="AO563" s="66"/>
      <c r="AP563" s="66"/>
      <c r="AQ563" s="66"/>
      <c r="AR563" s="66"/>
      <c r="AS563" s="66"/>
      <c r="AT563" s="66"/>
      <c r="AX563" s="50"/>
    </row>
    <row r="564" spans="1:50" ht="12.75" customHeight="1" x14ac:dyDescent="0.2">
      <c r="A564" s="63"/>
      <c r="B564" s="64"/>
      <c r="C564" s="65"/>
      <c r="D564" s="67"/>
      <c r="E564" s="371"/>
      <c r="F564" s="373"/>
      <c r="G564" s="66"/>
      <c r="H564" s="66"/>
      <c r="I564" s="66"/>
      <c r="J564" s="66"/>
      <c r="K564" s="66"/>
      <c r="L564" s="66"/>
      <c r="M564" s="371"/>
      <c r="N564" s="66"/>
      <c r="O564" s="373"/>
      <c r="P564" s="66"/>
      <c r="Q564" s="66"/>
      <c r="R564" s="373"/>
      <c r="S564" s="373"/>
      <c r="T564" s="66"/>
      <c r="U564" s="66"/>
      <c r="V564" s="66"/>
      <c r="W564" s="66"/>
      <c r="X564" s="66"/>
      <c r="Y564" s="66"/>
      <c r="Z564" s="66"/>
      <c r="AA564" s="374"/>
      <c r="AB564" s="66"/>
      <c r="AC564" s="66"/>
      <c r="AD564" s="374"/>
      <c r="AE564" s="374"/>
      <c r="AF564" s="66"/>
      <c r="AG564" s="68"/>
      <c r="AH564" s="66"/>
      <c r="AI564" s="66"/>
      <c r="AJ564" s="374"/>
      <c r="AK564" s="374"/>
      <c r="AL564" s="66"/>
      <c r="AM564" s="66"/>
      <c r="AN564" s="66"/>
      <c r="AO564" s="66"/>
      <c r="AP564" s="66"/>
      <c r="AQ564" s="66"/>
      <c r="AR564" s="66"/>
      <c r="AS564" s="66"/>
      <c r="AT564" s="66"/>
      <c r="AX564" s="50"/>
    </row>
    <row r="565" spans="1:50" ht="12.75" customHeight="1" x14ac:dyDescent="0.2">
      <c r="A565" s="63"/>
      <c r="B565" s="64"/>
      <c r="C565" s="65"/>
      <c r="D565" s="67"/>
      <c r="E565" s="371"/>
      <c r="F565" s="373"/>
      <c r="G565" s="66"/>
      <c r="H565" s="66"/>
      <c r="I565" s="66"/>
      <c r="J565" s="66"/>
      <c r="K565" s="66"/>
      <c r="L565" s="66"/>
      <c r="M565" s="371"/>
      <c r="N565" s="66"/>
      <c r="O565" s="373"/>
      <c r="P565" s="66"/>
      <c r="Q565" s="66"/>
      <c r="R565" s="373"/>
      <c r="S565" s="373"/>
      <c r="T565" s="66"/>
      <c r="U565" s="66"/>
      <c r="V565" s="66"/>
      <c r="W565" s="66"/>
      <c r="X565" s="66"/>
      <c r="Y565" s="66"/>
      <c r="Z565" s="66"/>
      <c r="AA565" s="374"/>
      <c r="AB565" s="66"/>
      <c r="AC565" s="66"/>
      <c r="AD565" s="374"/>
      <c r="AE565" s="374"/>
      <c r="AF565" s="66"/>
      <c r="AG565" s="68"/>
      <c r="AH565" s="66"/>
      <c r="AI565" s="66"/>
      <c r="AJ565" s="374"/>
      <c r="AK565" s="374"/>
      <c r="AL565" s="66"/>
      <c r="AM565" s="66"/>
      <c r="AN565" s="66"/>
      <c r="AO565" s="66"/>
      <c r="AP565" s="66"/>
      <c r="AQ565" s="66"/>
      <c r="AR565" s="66"/>
      <c r="AS565" s="66"/>
      <c r="AT565" s="66"/>
      <c r="AX565" s="50"/>
    </row>
    <row r="566" spans="1:50" ht="12.75" customHeight="1" x14ac:dyDescent="0.2">
      <c r="A566" s="63"/>
      <c r="B566" s="64"/>
      <c r="C566" s="65"/>
      <c r="D566" s="67"/>
      <c r="E566" s="371"/>
      <c r="F566" s="373"/>
      <c r="G566" s="66"/>
      <c r="H566" s="66"/>
      <c r="I566" s="66"/>
      <c r="J566" s="66"/>
      <c r="K566" s="66"/>
      <c r="L566" s="66"/>
      <c r="M566" s="371"/>
      <c r="N566" s="66"/>
      <c r="O566" s="373"/>
      <c r="P566" s="66"/>
      <c r="Q566" s="66"/>
      <c r="R566" s="373"/>
      <c r="S566" s="373"/>
      <c r="T566" s="66"/>
      <c r="U566" s="66"/>
      <c r="V566" s="66"/>
      <c r="W566" s="66"/>
      <c r="X566" s="66"/>
      <c r="Y566" s="66"/>
      <c r="Z566" s="66"/>
      <c r="AA566" s="374"/>
      <c r="AB566" s="66"/>
      <c r="AC566" s="66"/>
      <c r="AD566" s="374"/>
      <c r="AE566" s="374"/>
      <c r="AF566" s="66"/>
      <c r="AG566" s="68"/>
      <c r="AH566" s="66"/>
      <c r="AI566" s="66"/>
      <c r="AJ566" s="374"/>
      <c r="AK566" s="374"/>
      <c r="AL566" s="66"/>
      <c r="AM566" s="66"/>
      <c r="AN566" s="66"/>
      <c r="AO566" s="66"/>
      <c r="AP566" s="66"/>
      <c r="AQ566" s="66"/>
      <c r="AR566" s="66"/>
      <c r="AS566" s="66"/>
      <c r="AT566" s="66"/>
      <c r="AX566" s="50"/>
    </row>
    <row r="567" spans="1:50" ht="12.75" customHeight="1" x14ac:dyDescent="0.2">
      <c r="A567" s="63"/>
      <c r="B567" s="64"/>
      <c r="C567" s="65"/>
      <c r="D567" s="67"/>
      <c r="E567" s="371"/>
      <c r="F567" s="373"/>
      <c r="G567" s="66"/>
      <c r="H567" s="66"/>
      <c r="I567" s="66"/>
      <c r="J567" s="66"/>
      <c r="K567" s="66"/>
      <c r="L567" s="66"/>
      <c r="M567" s="371"/>
      <c r="N567" s="66"/>
      <c r="O567" s="373"/>
      <c r="P567" s="66"/>
      <c r="Q567" s="66"/>
      <c r="R567" s="373"/>
      <c r="S567" s="373"/>
      <c r="T567" s="66"/>
      <c r="U567" s="66"/>
      <c r="V567" s="66"/>
      <c r="W567" s="66"/>
      <c r="X567" s="66"/>
      <c r="Y567" s="66"/>
      <c r="Z567" s="66"/>
      <c r="AA567" s="374"/>
      <c r="AB567" s="66"/>
      <c r="AC567" s="66"/>
      <c r="AD567" s="374"/>
      <c r="AE567" s="374"/>
      <c r="AF567" s="66"/>
      <c r="AG567" s="68"/>
      <c r="AH567" s="66"/>
      <c r="AI567" s="66"/>
      <c r="AJ567" s="374"/>
      <c r="AK567" s="374"/>
      <c r="AL567" s="66"/>
      <c r="AM567" s="66"/>
      <c r="AN567" s="66"/>
      <c r="AO567" s="66"/>
      <c r="AP567" s="66"/>
      <c r="AQ567" s="66"/>
      <c r="AR567" s="66"/>
      <c r="AS567" s="66"/>
      <c r="AT567" s="66"/>
      <c r="AX567" s="50"/>
    </row>
    <row r="568" spans="1:50" ht="12.75" customHeight="1" x14ac:dyDescent="0.2">
      <c r="A568" s="63"/>
      <c r="B568" s="64"/>
      <c r="C568" s="65"/>
      <c r="D568" s="67"/>
      <c r="E568" s="371"/>
      <c r="F568" s="373"/>
      <c r="G568" s="66"/>
      <c r="H568" s="66"/>
      <c r="I568" s="66"/>
      <c r="J568" s="66"/>
      <c r="K568" s="66"/>
      <c r="L568" s="66"/>
      <c r="M568" s="371"/>
      <c r="N568" s="66"/>
      <c r="O568" s="373"/>
      <c r="P568" s="66"/>
      <c r="Q568" s="66"/>
      <c r="R568" s="373"/>
      <c r="S568" s="373"/>
      <c r="T568" s="66"/>
      <c r="U568" s="66"/>
      <c r="V568" s="66"/>
      <c r="W568" s="66"/>
      <c r="X568" s="66"/>
      <c r="Y568" s="66"/>
      <c r="Z568" s="66"/>
      <c r="AA568" s="374"/>
      <c r="AB568" s="66"/>
      <c r="AC568" s="66"/>
      <c r="AD568" s="374"/>
      <c r="AE568" s="374"/>
      <c r="AF568" s="66"/>
      <c r="AG568" s="68"/>
      <c r="AH568" s="66"/>
      <c r="AI568" s="66"/>
      <c r="AJ568" s="374"/>
      <c r="AK568" s="374"/>
      <c r="AL568" s="66"/>
      <c r="AM568" s="66"/>
      <c r="AN568" s="66"/>
      <c r="AO568" s="66"/>
      <c r="AP568" s="66"/>
      <c r="AQ568" s="66"/>
      <c r="AR568" s="66"/>
      <c r="AS568" s="66"/>
      <c r="AT568" s="66"/>
      <c r="AX568" s="50"/>
    </row>
    <row r="569" spans="1:50" ht="12.75" customHeight="1" x14ac:dyDescent="0.2">
      <c r="A569" s="63"/>
      <c r="B569" s="64"/>
      <c r="C569" s="65"/>
      <c r="D569" s="67"/>
      <c r="E569" s="371"/>
      <c r="F569" s="373"/>
      <c r="G569" s="66"/>
      <c r="H569" s="66"/>
      <c r="I569" s="66"/>
      <c r="J569" s="66"/>
      <c r="K569" s="66"/>
      <c r="L569" s="66"/>
      <c r="M569" s="371"/>
      <c r="N569" s="66"/>
      <c r="O569" s="373"/>
      <c r="P569" s="66"/>
      <c r="Q569" s="66"/>
      <c r="R569" s="373"/>
      <c r="S569" s="373"/>
      <c r="T569" s="66"/>
      <c r="U569" s="66"/>
      <c r="V569" s="66"/>
      <c r="W569" s="66"/>
      <c r="X569" s="66"/>
      <c r="Y569" s="66"/>
      <c r="Z569" s="66"/>
      <c r="AA569" s="374"/>
      <c r="AB569" s="66"/>
      <c r="AC569" s="66"/>
      <c r="AD569" s="374"/>
      <c r="AE569" s="374"/>
      <c r="AF569" s="66"/>
      <c r="AG569" s="68"/>
      <c r="AH569" s="66"/>
      <c r="AI569" s="66"/>
      <c r="AJ569" s="374"/>
      <c r="AK569" s="374"/>
      <c r="AL569" s="66"/>
      <c r="AM569" s="66"/>
      <c r="AN569" s="66"/>
      <c r="AO569" s="66"/>
      <c r="AP569" s="66"/>
      <c r="AQ569" s="66"/>
      <c r="AR569" s="66"/>
      <c r="AS569" s="66"/>
      <c r="AT569" s="66"/>
      <c r="AX569" s="50"/>
    </row>
    <row r="570" spans="1:50" ht="12.75" customHeight="1" x14ac:dyDescent="0.2">
      <c r="A570" s="63"/>
      <c r="B570" s="64"/>
      <c r="C570" s="65"/>
      <c r="D570" s="67"/>
      <c r="E570" s="371"/>
      <c r="F570" s="373"/>
      <c r="G570" s="66"/>
      <c r="H570" s="66"/>
      <c r="I570" s="66"/>
      <c r="J570" s="66"/>
      <c r="K570" s="66"/>
      <c r="L570" s="66"/>
      <c r="M570" s="371"/>
      <c r="N570" s="66"/>
      <c r="O570" s="373"/>
      <c r="P570" s="66"/>
      <c r="Q570" s="66"/>
      <c r="R570" s="373"/>
      <c r="S570" s="373"/>
      <c r="T570" s="66"/>
      <c r="U570" s="66"/>
      <c r="V570" s="66"/>
      <c r="W570" s="66"/>
      <c r="X570" s="66"/>
      <c r="Y570" s="66"/>
      <c r="Z570" s="66"/>
      <c r="AA570" s="374"/>
      <c r="AB570" s="66"/>
      <c r="AC570" s="66"/>
      <c r="AD570" s="374"/>
      <c r="AE570" s="374"/>
      <c r="AF570" s="66"/>
      <c r="AG570" s="68"/>
      <c r="AH570" s="66"/>
      <c r="AI570" s="66"/>
      <c r="AJ570" s="374"/>
      <c r="AK570" s="374"/>
      <c r="AL570" s="66"/>
      <c r="AM570" s="66"/>
      <c r="AN570" s="66"/>
      <c r="AO570" s="66"/>
      <c r="AP570" s="66"/>
      <c r="AQ570" s="66"/>
      <c r="AR570" s="66"/>
      <c r="AS570" s="66"/>
      <c r="AT570" s="66"/>
      <c r="AX570" s="50"/>
    </row>
    <row r="571" spans="1:50" ht="12.75" customHeight="1" x14ac:dyDescent="0.2">
      <c r="A571" s="63"/>
      <c r="B571" s="64"/>
      <c r="C571" s="65"/>
      <c r="D571" s="67"/>
      <c r="E571" s="371"/>
      <c r="F571" s="373"/>
      <c r="G571" s="66"/>
      <c r="H571" s="66"/>
      <c r="I571" s="66"/>
      <c r="J571" s="66"/>
      <c r="K571" s="66"/>
      <c r="L571" s="66"/>
      <c r="M571" s="371"/>
      <c r="N571" s="66"/>
      <c r="O571" s="373"/>
      <c r="P571" s="66"/>
      <c r="Q571" s="66"/>
      <c r="R571" s="373"/>
      <c r="S571" s="373"/>
      <c r="T571" s="66"/>
      <c r="U571" s="66"/>
      <c r="V571" s="66"/>
      <c r="W571" s="66"/>
      <c r="X571" s="66"/>
      <c r="Y571" s="66"/>
      <c r="Z571" s="66"/>
      <c r="AA571" s="374"/>
      <c r="AB571" s="66"/>
      <c r="AC571" s="66"/>
      <c r="AD571" s="374"/>
      <c r="AE571" s="374"/>
      <c r="AF571" s="66"/>
      <c r="AG571" s="68"/>
      <c r="AH571" s="66"/>
      <c r="AI571" s="66"/>
      <c r="AJ571" s="374"/>
      <c r="AK571" s="374"/>
      <c r="AL571" s="66"/>
      <c r="AM571" s="66"/>
      <c r="AN571" s="66"/>
      <c r="AO571" s="66"/>
      <c r="AP571" s="66"/>
      <c r="AQ571" s="66"/>
      <c r="AR571" s="66"/>
      <c r="AS571" s="66"/>
      <c r="AT571" s="66"/>
      <c r="AX571" s="50"/>
    </row>
    <row r="572" spans="1:50" ht="12.75" customHeight="1" x14ac:dyDescent="0.2">
      <c r="A572" s="63"/>
      <c r="B572" s="64"/>
      <c r="C572" s="65"/>
      <c r="D572" s="67"/>
      <c r="E572" s="371"/>
      <c r="F572" s="373"/>
      <c r="G572" s="66"/>
      <c r="H572" s="66"/>
      <c r="I572" s="66"/>
      <c r="J572" s="66"/>
      <c r="K572" s="66"/>
      <c r="L572" s="66"/>
      <c r="M572" s="371"/>
      <c r="N572" s="66"/>
      <c r="O572" s="373"/>
      <c r="P572" s="66"/>
      <c r="Q572" s="66"/>
      <c r="R572" s="373"/>
      <c r="S572" s="373"/>
      <c r="T572" s="66"/>
      <c r="U572" s="66"/>
      <c r="V572" s="66"/>
      <c r="W572" s="66"/>
      <c r="X572" s="66"/>
      <c r="Y572" s="66"/>
      <c r="Z572" s="66"/>
      <c r="AA572" s="374"/>
      <c r="AB572" s="66"/>
      <c r="AC572" s="66"/>
      <c r="AD572" s="374"/>
      <c r="AE572" s="374"/>
      <c r="AF572" s="66"/>
      <c r="AG572" s="68"/>
      <c r="AH572" s="66"/>
      <c r="AI572" s="66"/>
      <c r="AJ572" s="374"/>
      <c r="AK572" s="374"/>
      <c r="AL572" s="66"/>
      <c r="AM572" s="66"/>
      <c r="AN572" s="66"/>
      <c r="AO572" s="66"/>
      <c r="AP572" s="66"/>
      <c r="AQ572" s="66"/>
      <c r="AR572" s="66"/>
      <c r="AS572" s="66"/>
      <c r="AT572" s="66"/>
      <c r="AX572" s="50"/>
    </row>
    <row r="573" spans="1:50" ht="12.75" customHeight="1" x14ac:dyDescent="0.2">
      <c r="A573" s="63"/>
      <c r="B573" s="64"/>
      <c r="C573" s="65"/>
      <c r="D573" s="67"/>
      <c r="E573" s="371"/>
      <c r="F573" s="373"/>
      <c r="G573" s="66"/>
      <c r="H573" s="66"/>
      <c r="I573" s="66"/>
      <c r="J573" s="66"/>
      <c r="K573" s="66"/>
      <c r="L573" s="66"/>
      <c r="M573" s="371"/>
      <c r="N573" s="66"/>
      <c r="O573" s="373"/>
      <c r="P573" s="66"/>
      <c r="Q573" s="66"/>
      <c r="R573" s="373"/>
      <c r="S573" s="373"/>
      <c r="T573" s="66"/>
      <c r="U573" s="66"/>
      <c r="V573" s="66"/>
      <c r="W573" s="66"/>
      <c r="X573" s="66"/>
      <c r="Y573" s="66"/>
      <c r="Z573" s="66"/>
      <c r="AA573" s="374"/>
      <c r="AB573" s="66"/>
      <c r="AC573" s="66"/>
      <c r="AD573" s="374"/>
      <c r="AE573" s="374"/>
      <c r="AF573" s="66"/>
      <c r="AG573" s="68"/>
      <c r="AH573" s="66"/>
      <c r="AI573" s="66"/>
      <c r="AJ573" s="374"/>
      <c r="AK573" s="374"/>
      <c r="AL573" s="66"/>
      <c r="AM573" s="66"/>
      <c r="AN573" s="66"/>
      <c r="AO573" s="66"/>
      <c r="AP573" s="66"/>
      <c r="AQ573" s="66"/>
      <c r="AR573" s="66"/>
      <c r="AS573" s="66"/>
      <c r="AT573" s="66"/>
      <c r="AX573" s="50"/>
    </row>
    <row r="574" spans="1:50" ht="12.75" customHeight="1" x14ac:dyDescent="0.2">
      <c r="A574" s="63"/>
      <c r="B574" s="64"/>
      <c r="C574" s="65"/>
      <c r="D574" s="67"/>
      <c r="E574" s="371"/>
      <c r="F574" s="373"/>
      <c r="G574" s="66"/>
      <c r="H574" s="66"/>
      <c r="I574" s="66"/>
      <c r="J574" s="66"/>
      <c r="K574" s="66"/>
      <c r="L574" s="66"/>
      <c r="M574" s="371"/>
      <c r="N574" s="66"/>
      <c r="O574" s="373"/>
      <c r="P574" s="66"/>
      <c r="Q574" s="66"/>
      <c r="R574" s="373"/>
      <c r="S574" s="373"/>
      <c r="T574" s="66"/>
      <c r="U574" s="66"/>
      <c r="V574" s="66"/>
      <c r="W574" s="66"/>
      <c r="X574" s="66"/>
      <c r="Y574" s="66"/>
      <c r="Z574" s="66"/>
      <c r="AA574" s="374"/>
      <c r="AB574" s="66"/>
      <c r="AC574" s="66"/>
      <c r="AD574" s="374"/>
      <c r="AE574" s="374"/>
      <c r="AF574" s="66"/>
      <c r="AG574" s="68"/>
      <c r="AH574" s="66"/>
      <c r="AI574" s="66"/>
      <c r="AJ574" s="374"/>
      <c r="AK574" s="374"/>
      <c r="AL574" s="66"/>
      <c r="AM574" s="66"/>
      <c r="AN574" s="66"/>
      <c r="AO574" s="66"/>
      <c r="AP574" s="66"/>
      <c r="AQ574" s="66"/>
      <c r="AR574" s="66"/>
      <c r="AS574" s="66"/>
      <c r="AT574" s="66"/>
      <c r="AX574" s="50"/>
    </row>
    <row r="575" spans="1:50" ht="12.75" customHeight="1" x14ac:dyDescent="0.2">
      <c r="A575" s="63"/>
      <c r="B575" s="64"/>
      <c r="C575" s="65"/>
      <c r="D575" s="67"/>
      <c r="E575" s="371"/>
      <c r="F575" s="373"/>
      <c r="G575" s="66"/>
      <c r="H575" s="66"/>
      <c r="I575" s="66"/>
      <c r="J575" s="66"/>
      <c r="K575" s="66"/>
      <c r="L575" s="66"/>
      <c r="M575" s="371"/>
      <c r="N575" s="66"/>
      <c r="O575" s="373"/>
      <c r="P575" s="66"/>
      <c r="Q575" s="66"/>
      <c r="R575" s="373"/>
      <c r="S575" s="373"/>
      <c r="T575" s="66"/>
      <c r="U575" s="66"/>
      <c r="V575" s="66"/>
      <c r="W575" s="66"/>
      <c r="X575" s="66"/>
      <c r="Y575" s="66"/>
      <c r="Z575" s="66"/>
      <c r="AA575" s="374"/>
      <c r="AB575" s="66"/>
      <c r="AC575" s="66"/>
      <c r="AD575" s="374"/>
      <c r="AE575" s="374"/>
      <c r="AF575" s="66"/>
      <c r="AG575" s="68"/>
      <c r="AH575" s="66"/>
      <c r="AI575" s="66"/>
      <c r="AJ575" s="374"/>
      <c r="AK575" s="374"/>
      <c r="AL575" s="66"/>
      <c r="AM575" s="66"/>
      <c r="AN575" s="66"/>
      <c r="AO575" s="66"/>
      <c r="AP575" s="66"/>
      <c r="AQ575" s="66"/>
      <c r="AR575" s="66"/>
      <c r="AS575" s="66"/>
      <c r="AT575" s="66"/>
      <c r="AX575" s="50"/>
    </row>
    <row r="576" spans="1:50" ht="12.75" customHeight="1" x14ac:dyDescent="0.2">
      <c r="A576" s="63"/>
      <c r="B576" s="64"/>
      <c r="C576" s="65"/>
      <c r="D576" s="67"/>
      <c r="E576" s="371"/>
      <c r="F576" s="373"/>
      <c r="G576" s="66"/>
      <c r="H576" s="66"/>
      <c r="I576" s="66"/>
      <c r="J576" s="66"/>
      <c r="K576" s="66"/>
      <c r="L576" s="66"/>
      <c r="M576" s="371"/>
      <c r="N576" s="66"/>
      <c r="O576" s="373"/>
      <c r="P576" s="66"/>
      <c r="Q576" s="66"/>
      <c r="R576" s="373"/>
      <c r="S576" s="373"/>
      <c r="T576" s="66"/>
      <c r="U576" s="66"/>
      <c r="V576" s="66"/>
      <c r="W576" s="66"/>
      <c r="X576" s="66"/>
      <c r="Y576" s="66"/>
      <c r="Z576" s="66"/>
      <c r="AA576" s="374"/>
      <c r="AB576" s="66"/>
      <c r="AC576" s="66"/>
      <c r="AD576" s="374"/>
      <c r="AE576" s="374"/>
      <c r="AF576" s="66"/>
      <c r="AG576" s="68"/>
      <c r="AH576" s="66"/>
      <c r="AI576" s="66"/>
      <c r="AJ576" s="374"/>
      <c r="AK576" s="374"/>
      <c r="AL576" s="66"/>
      <c r="AM576" s="66"/>
      <c r="AN576" s="66"/>
      <c r="AO576" s="66"/>
      <c r="AP576" s="66"/>
      <c r="AQ576" s="66"/>
      <c r="AR576" s="66"/>
      <c r="AS576" s="66"/>
      <c r="AT576" s="66"/>
      <c r="AX576" s="50"/>
    </row>
    <row r="577" spans="1:50" ht="12.75" customHeight="1" x14ac:dyDescent="0.2">
      <c r="A577" s="63"/>
      <c r="B577" s="64"/>
      <c r="C577" s="65"/>
      <c r="D577" s="67"/>
      <c r="E577" s="371"/>
      <c r="F577" s="373"/>
      <c r="G577" s="66"/>
      <c r="H577" s="66"/>
      <c r="I577" s="66"/>
      <c r="J577" s="66"/>
      <c r="K577" s="66"/>
      <c r="L577" s="66"/>
      <c r="M577" s="371"/>
      <c r="N577" s="66"/>
      <c r="O577" s="373"/>
      <c r="P577" s="66"/>
      <c r="Q577" s="66"/>
      <c r="R577" s="373"/>
      <c r="S577" s="373"/>
      <c r="T577" s="66"/>
      <c r="U577" s="66"/>
      <c r="V577" s="66"/>
      <c r="W577" s="66"/>
      <c r="X577" s="66"/>
      <c r="Y577" s="66"/>
      <c r="Z577" s="66"/>
      <c r="AA577" s="374"/>
      <c r="AB577" s="66"/>
      <c r="AC577" s="66"/>
      <c r="AD577" s="374"/>
      <c r="AE577" s="374"/>
      <c r="AF577" s="66"/>
      <c r="AG577" s="68"/>
      <c r="AH577" s="66"/>
      <c r="AI577" s="66"/>
      <c r="AJ577" s="374"/>
      <c r="AK577" s="374"/>
      <c r="AL577" s="66"/>
      <c r="AM577" s="66"/>
      <c r="AN577" s="66"/>
      <c r="AO577" s="66"/>
      <c r="AP577" s="66"/>
      <c r="AQ577" s="66"/>
      <c r="AR577" s="66"/>
      <c r="AS577" s="66"/>
      <c r="AT577" s="66"/>
      <c r="AX577" s="50"/>
    </row>
    <row r="578" spans="1:50" ht="12.75" customHeight="1" x14ac:dyDescent="0.2">
      <c r="A578" s="63"/>
      <c r="B578" s="64"/>
      <c r="C578" s="65"/>
      <c r="D578" s="67"/>
      <c r="E578" s="371"/>
      <c r="F578" s="373"/>
      <c r="G578" s="66"/>
      <c r="H578" s="66"/>
      <c r="I578" s="66"/>
      <c r="J578" s="66"/>
      <c r="K578" s="66"/>
      <c r="L578" s="66"/>
      <c r="M578" s="371"/>
      <c r="N578" s="66"/>
      <c r="O578" s="373"/>
      <c r="P578" s="66"/>
      <c r="Q578" s="66"/>
      <c r="R578" s="373"/>
      <c r="S578" s="373"/>
      <c r="T578" s="66"/>
      <c r="U578" s="66"/>
      <c r="V578" s="66"/>
      <c r="W578" s="66"/>
      <c r="X578" s="66"/>
      <c r="Y578" s="66"/>
      <c r="Z578" s="66"/>
      <c r="AA578" s="374"/>
      <c r="AB578" s="66"/>
      <c r="AC578" s="66"/>
      <c r="AD578" s="374"/>
      <c r="AE578" s="374"/>
      <c r="AF578" s="66"/>
      <c r="AG578" s="68"/>
      <c r="AH578" s="66"/>
      <c r="AI578" s="66"/>
      <c r="AJ578" s="374"/>
      <c r="AK578" s="374"/>
      <c r="AL578" s="66"/>
      <c r="AM578" s="66"/>
      <c r="AN578" s="66"/>
      <c r="AO578" s="66"/>
      <c r="AP578" s="66"/>
      <c r="AQ578" s="66"/>
      <c r="AR578" s="66"/>
      <c r="AS578" s="66"/>
      <c r="AT578" s="66"/>
      <c r="AX578" s="50"/>
    </row>
    <row r="579" spans="1:50" ht="12.75" customHeight="1" x14ac:dyDescent="0.2">
      <c r="A579" s="63"/>
      <c r="B579" s="64"/>
      <c r="C579" s="65"/>
      <c r="D579" s="67"/>
      <c r="E579" s="371"/>
      <c r="F579" s="373"/>
      <c r="G579" s="66"/>
      <c r="H579" s="66"/>
      <c r="I579" s="66"/>
      <c r="J579" s="66"/>
      <c r="K579" s="66"/>
      <c r="L579" s="66"/>
      <c r="M579" s="371"/>
      <c r="N579" s="66"/>
      <c r="O579" s="373"/>
      <c r="P579" s="66"/>
      <c r="Q579" s="66"/>
      <c r="R579" s="373"/>
      <c r="S579" s="373"/>
      <c r="T579" s="66"/>
      <c r="U579" s="66"/>
      <c r="V579" s="66"/>
      <c r="W579" s="66"/>
      <c r="X579" s="66"/>
      <c r="Y579" s="66"/>
      <c r="Z579" s="66"/>
      <c r="AA579" s="374"/>
      <c r="AB579" s="66"/>
      <c r="AC579" s="66"/>
      <c r="AD579" s="374"/>
      <c r="AE579" s="374"/>
      <c r="AF579" s="66"/>
      <c r="AG579" s="68"/>
      <c r="AH579" s="66"/>
      <c r="AI579" s="66"/>
      <c r="AJ579" s="374"/>
      <c r="AK579" s="374"/>
      <c r="AL579" s="66"/>
      <c r="AM579" s="66"/>
      <c r="AN579" s="66"/>
      <c r="AO579" s="66"/>
      <c r="AP579" s="66"/>
      <c r="AQ579" s="66"/>
      <c r="AR579" s="66"/>
      <c r="AS579" s="66"/>
      <c r="AT579" s="66"/>
      <c r="AX579" s="50"/>
    </row>
    <row r="580" spans="1:50" ht="12.75" customHeight="1" x14ac:dyDescent="0.2">
      <c r="A580" s="63"/>
      <c r="B580" s="64"/>
      <c r="C580" s="65"/>
      <c r="D580" s="67"/>
      <c r="E580" s="371"/>
      <c r="F580" s="373"/>
      <c r="G580" s="66"/>
      <c r="H580" s="66"/>
      <c r="I580" s="66"/>
      <c r="J580" s="66"/>
      <c r="K580" s="66"/>
      <c r="L580" s="66"/>
      <c r="M580" s="371"/>
      <c r="N580" s="66"/>
      <c r="O580" s="373"/>
      <c r="P580" s="66"/>
      <c r="Q580" s="66"/>
      <c r="R580" s="373"/>
      <c r="S580" s="373"/>
      <c r="T580" s="66"/>
      <c r="U580" s="66"/>
      <c r="V580" s="66"/>
      <c r="W580" s="66"/>
      <c r="X580" s="66"/>
      <c r="Y580" s="66"/>
      <c r="Z580" s="66"/>
      <c r="AA580" s="374"/>
      <c r="AB580" s="66"/>
      <c r="AC580" s="66"/>
      <c r="AD580" s="374"/>
      <c r="AE580" s="374"/>
      <c r="AF580" s="66"/>
      <c r="AG580" s="68"/>
      <c r="AH580" s="66"/>
      <c r="AI580" s="66"/>
      <c r="AJ580" s="374"/>
      <c r="AK580" s="374"/>
      <c r="AL580" s="66"/>
      <c r="AM580" s="66"/>
      <c r="AN580" s="66"/>
      <c r="AO580" s="66"/>
      <c r="AP580" s="66"/>
      <c r="AQ580" s="66"/>
      <c r="AR580" s="66"/>
      <c r="AS580" s="66"/>
      <c r="AT580" s="66"/>
      <c r="AX580" s="50"/>
    </row>
    <row r="581" spans="1:50" ht="12.75" customHeight="1" x14ac:dyDescent="0.2">
      <c r="A581" s="63"/>
      <c r="B581" s="64"/>
      <c r="C581" s="65"/>
      <c r="D581" s="67"/>
      <c r="E581" s="371"/>
      <c r="F581" s="373"/>
      <c r="G581" s="66"/>
      <c r="H581" s="66"/>
      <c r="I581" s="66"/>
      <c r="J581" s="66"/>
      <c r="K581" s="66"/>
      <c r="L581" s="66"/>
      <c r="M581" s="371"/>
      <c r="N581" s="66"/>
      <c r="O581" s="373"/>
      <c r="P581" s="66"/>
      <c r="Q581" s="66"/>
      <c r="R581" s="373"/>
      <c r="S581" s="373"/>
      <c r="T581" s="66"/>
      <c r="U581" s="66"/>
      <c r="V581" s="66"/>
      <c r="W581" s="66"/>
      <c r="X581" s="66"/>
      <c r="Y581" s="66"/>
      <c r="Z581" s="66"/>
      <c r="AA581" s="374"/>
      <c r="AB581" s="66"/>
      <c r="AC581" s="66"/>
      <c r="AD581" s="374"/>
      <c r="AE581" s="374"/>
      <c r="AF581" s="66"/>
      <c r="AG581" s="68"/>
      <c r="AH581" s="66"/>
      <c r="AI581" s="66"/>
      <c r="AJ581" s="374"/>
      <c r="AK581" s="374"/>
      <c r="AL581" s="66"/>
      <c r="AM581" s="66"/>
      <c r="AN581" s="66"/>
      <c r="AO581" s="66"/>
      <c r="AP581" s="66"/>
      <c r="AQ581" s="66"/>
      <c r="AR581" s="66"/>
      <c r="AS581" s="66"/>
      <c r="AT581" s="66"/>
      <c r="AX581" s="50"/>
    </row>
    <row r="582" spans="1:50" ht="12.75" customHeight="1" x14ac:dyDescent="0.2">
      <c r="A582" s="63"/>
      <c r="B582" s="64"/>
      <c r="C582" s="65"/>
      <c r="D582" s="67"/>
      <c r="E582" s="371"/>
      <c r="F582" s="373"/>
      <c r="G582" s="66"/>
      <c r="H582" s="66"/>
      <c r="I582" s="66"/>
      <c r="J582" s="66"/>
      <c r="K582" s="66"/>
      <c r="L582" s="66"/>
      <c r="M582" s="371"/>
      <c r="N582" s="66"/>
      <c r="O582" s="373"/>
      <c r="P582" s="66"/>
      <c r="Q582" s="66"/>
      <c r="R582" s="373"/>
      <c r="S582" s="373"/>
      <c r="T582" s="66"/>
      <c r="U582" s="66"/>
      <c r="V582" s="66"/>
      <c r="W582" s="66"/>
      <c r="X582" s="66"/>
      <c r="Y582" s="66"/>
      <c r="Z582" s="66"/>
      <c r="AA582" s="374"/>
      <c r="AB582" s="66"/>
      <c r="AC582" s="66"/>
      <c r="AD582" s="374"/>
      <c r="AE582" s="374"/>
      <c r="AF582" s="66"/>
      <c r="AG582" s="68"/>
      <c r="AH582" s="66"/>
      <c r="AI582" s="66"/>
      <c r="AJ582" s="374"/>
      <c r="AK582" s="374"/>
      <c r="AL582" s="66"/>
      <c r="AM582" s="66"/>
      <c r="AN582" s="66"/>
      <c r="AO582" s="66"/>
      <c r="AP582" s="66"/>
      <c r="AQ582" s="66"/>
      <c r="AR582" s="66"/>
      <c r="AS582" s="66"/>
      <c r="AT582" s="66"/>
      <c r="AX582" s="50"/>
    </row>
    <row r="583" spans="1:50" ht="12.75" customHeight="1" x14ac:dyDescent="0.2">
      <c r="A583" s="63"/>
      <c r="B583" s="64"/>
      <c r="C583" s="65"/>
      <c r="D583" s="67"/>
      <c r="E583" s="371"/>
      <c r="F583" s="373"/>
      <c r="G583" s="66"/>
      <c r="H583" s="66"/>
      <c r="I583" s="66"/>
      <c r="J583" s="66"/>
      <c r="K583" s="66"/>
      <c r="L583" s="66"/>
      <c r="M583" s="371"/>
      <c r="N583" s="66"/>
      <c r="O583" s="373"/>
      <c r="P583" s="66"/>
      <c r="Q583" s="66"/>
      <c r="R583" s="373"/>
      <c r="S583" s="373"/>
      <c r="T583" s="66"/>
      <c r="U583" s="66"/>
      <c r="V583" s="66"/>
      <c r="W583" s="66"/>
      <c r="X583" s="66"/>
      <c r="Y583" s="66"/>
      <c r="Z583" s="66"/>
      <c r="AA583" s="374"/>
      <c r="AB583" s="66"/>
      <c r="AC583" s="66"/>
      <c r="AD583" s="374"/>
      <c r="AE583" s="374"/>
      <c r="AF583" s="66"/>
      <c r="AG583" s="68"/>
      <c r="AH583" s="66"/>
      <c r="AI583" s="66"/>
      <c r="AJ583" s="374"/>
      <c r="AK583" s="374"/>
      <c r="AL583" s="66"/>
      <c r="AM583" s="66"/>
      <c r="AN583" s="66"/>
      <c r="AO583" s="66"/>
      <c r="AP583" s="66"/>
      <c r="AQ583" s="66"/>
      <c r="AR583" s="66"/>
      <c r="AS583" s="66"/>
      <c r="AT583" s="66"/>
      <c r="AX583" s="50"/>
    </row>
    <row r="584" spans="1:50" ht="12.75" customHeight="1" x14ac:dyDescent="0.2">
      <c r="A584" s="63"/>
      <c r="B584" s="64"/>
      <c r="C584" s="65"/>
      <c r="D584" s="67"/>
      <c r="E584" s="371"/>
      <c r="F584" s="373"/>
      <c r="G584" s="66"/>
      <c r="H584" s="66"/>
      <c r="I584" s="66"/>
      <c r="J584" s="66"/>
      <c r="K584" s="66"/>
      <c r="L584" s="66"/>
      <c r="M584" s="371"/>
      <c r="N584" s="66"/>
      <c r="O584" s="373"/>
      <c r="P584" s="66"/>
      <c r="Q584" s="66"/>
      <c r="R584" s="373"/>
      <c r="S584" s="373"/>
      <c r="T584" s="66"/>
      <c r="U584" s="66"/>
      <c r="V584" s="66"/>
      <c r="W584" s="66"/>
      <c r="X584" s="66"/>
      <c r="Y584" s="66"/>
      <c r="Z584" s="66"/>
      <c r="AA584" s="374"/>
      <c r="AB584" s="66"/>
      <c r="AC584" s="66"/>
      <c r="AD584" s="374"/>
      <c r="AE584" s="374"/>
      <c r="AF584" s="66"/>
      <c r="AG584" s="68"/>
      <c r="AH584" s="66"/>
      <c r="AI584" s="66"/>
      <c r="AJ584" s="374"/>
      <c r="AK584" s="374"/>
      <c r="AL584" s="66"/>
      <c r="AM584" s="66"/>
      <c r="AN584" s="66"/>
      <c r="AO584" s="66"/>
      <c r="AP584" s="66"/>
      <c r="AQ584" s="66"/>
      <c r="AR584" s="66"/>
      <c r="AS584" s="66"/>
      <c r="AT584" s="66"/>
      <c r="AX584" s="50"/>
    </row>
    <row r="585" spans="1:50" ht="12.75" customHeight="1" x14ac:dyDescent="0.2">
      <c r="A585" s="63"/>
      <c r="B585" s="64"/>
      <c r="C585" s="65"/>
      <c r="D585" s="67"/>
      <c r="E585" s="371"/>
      <c r="F585" s="373"/>
      <c r="G585" s="66"/>
      <c r="H585" s="66"/>
      <c r="I585" s="66"/>
      <c r="J585" s="66"/>
      <c r="K585" s="66"/>
      <c r="L585" s="66"/>
      <c r="M585" s="371"/>
      <c r="N585" s="66"/>
      <c r="O585" s="373"/>
      <c r="P585" s="66"/>
      <c r="Q585" s="66"/>
      <c r="R585" s="373"/>
      <c r="S585" s="373"/>
      <c r="T585" s="66"/>
      <c r="U585" s="66"/>
      <c r="V585" s="66"/>
      <c r="W585" s="66"/>
      <c r="X585" s="66"/>
      <c r="Y585" s="66"/>
      <c r="Z585" s="66"/>
      <c r="AA585" s="374"/>
      <c r="AB585" s="66"/>
      <c r="AC585" s="66"/>
      <c r="AD585" s="374"/>
      <c r="AE585" s="374"/>
      <c r="AF585" s="66"/>
      <c r="AG585" s="68"/>
      <c r="AH585" s="66"/>
      <c r="AI585" s="66"/>
      <c r="AJ585" s="374"/>
      <c r="AK585" s="374"/>
      <c r="AL585" s="66"/>
      <c r="AM585" s="66"/>
      <c r="AN585" s="66"/>
      <c r="AO585" s="66"/>
      <c r="AP585" s="66"/>
      <c r="AQ585" s="66"/>
      <c r="AR585" s="66"/>
      <c r="AS585" s="66"/>
      <c r="AT585" s="66"/>
      <c r="AX585" s="50"/>
    </row>
    <row r="586" spans="1:50" ht="12.75" customHeight="1" x14ac:dyDescent="0.2">
      <c r="A586" s="63"/>
      <c r="B586" s="64"/>
      <c r="C586" s="65"/>
      <c r="D586" s="67"/>
      <c r="E586" s="371"/>
      <c r="F586" s="373"/>
      <c r="G586" s="66"/>
      <c r="H586" s="66"/>
      <c r="I586" s="66"/>
      <c r="J586" s="66"/>
      <c r="K586" s="66"/>
      <c r="L586" s="66"/>
      <c r="M586" s="371"/>
      <c r="N586" s="66"/>
      <c r="O586" s="373"/>
      <c r="P586" s="66"/>
      <c r="Q586" s="66"/>
      <c r="R586" s="373"/>
      <c r="S586" s="373"/>
      <c r="T586" s="66"/>
      <c r="U586" s="66"/>
      <c r="V586" s="66"/>
      <c r="W586" s="66"/>
      <c r="X586" s="66"/>
      <c r="Y586" s="66"/>
      <c r="Z586" s="66"/>
      <c r="AA586" s="374"/>
      <c r="AB586" s="66"/>
      <c r="AC586" s="66"/>
      <c r="AD586" s="374"/>
      <c r="AE586" s="374"/>
      <c r="AF586" s="66"/>
      <c r="AG586" s="68"/>
      <c r="AH586" s="66"/>
      <c r="AI586" s="66"/>
      <c r="AJ586" s="374"/>
      <c r="AK586" s="374"/>
      <c r="AL586" s="66"/>
      <c r="AM586" s="66"/>
      <c r="AN586" s="66"/>
      <c r="AO586" s="66"/>
      <c r="AP586" s="66"/>
      <c r="AQ586" s="66"/>
      <c r="AR586" s="66"/>
      <c r="AS586" s="66"/>
      <c r="AT586" s="66"/>
      <c r="AX586" s="50"/>
    </row>
    <row r="587" spans="1:50" ht="12.75" customHeight="1" x14ac:dyDescent="0.2">
      <c r="A587" s="63"/>
      <c r="B587" s="64"/>
      <c r="C587" s="65"/>
      <c r="D587" s="67"/>
      <c r="E587" s="371"/>
      <c r="F587" s="373"/>
      <c r="G587" s="66"/>
      <c r="H587" s="66"/>
      <c r="I587" s="66"/>
      <c r="J587" s="66"/>
      <c r="K587" s="66"/>
      <c r="L587" s="66"/>
      <c r="M587" s="371"/>
      <c r="N587" s="66"/>
      <c r="O587" s="373"/>
      <c r="P587" s="66"/>
      <c r="Q587" s="66"/>
      <c r="R587" s="373"/>
      <c r="S587" s="373"/>
      <c r="T587" s="66"/>
      <c r="U587" s="66"/>
      <c r="V587" s="66"/>
      <c r="W587" s="66"/>
      <c r="X587" s="66"/>
      <c r="Y587" s="66"/>
      <c r="Z587" s="66"/>
      <c r="AA587" s="374"/>
      <c r="AB587" s="66"/>
      <c r="AC587" s="66"/>
      <c r="AD587" s="374"/>
      <c r="AE587" s="374"/>
      <c r="AF587" s="66"/>
      <c r="AG587" s="68"/>
      <c r="AH587" s="66"/>
      <c r="AI587" s="66"/>
      <c r="AJ587" s="374"/>
      <c r="AK587" s="374"/>
      <c r="AL587" s="66"/>
      <c r="AM587" s="66"/>
      <c r="AN587" s="66"/>
      <c r="AO587" s="66"/>
      <c r="AP587" s="66"/>
      <c r="AQ587" s="66"/>
      <c r="AR587" s="66"/>
      <c r="AS587" s="66"/>
      <c r="AT587" s="66"/>
      <c r="AX587" s="50"/>
    </row>
    <row r="588" spans="1:50" ht="12.75" customHeight="1" x14ac:dyDescent="0.2">
      <c r="A588" s="63"/>
      <c r="B588" s="64"/>
      <c r="C588" s="65"/>
      <c r="D588" s="67"/>
      <c r="E588" s="371"/>
      <c r="F588" s="373"/>
      <c r="G588" s="66"/>
      <c r="H588" s="66"/>
      <c r="I588" s="66"/>
      <c r="J588" s="66"/>
      <c r="K588" s="66"/>
      <c r="L588" s="66"/>
      <c r="M588" s="371"/>
      <c r="N588" s="66"/>
      <c r="O588" s="373"/>
      <c r="P588" s="66"/>
      <c r="Q588" s="66"/>
      <c r="R588" s="373"/>
      <c r="S588" s="373"/>
      <c r="T588" s="66"/>
      <c r="U588" s="66"/>
      <c r="V588" s="66"/>
      <c r="W588" s="66"/>
      <c r="X588" s="66"/>
      <c r="Y588" s="66"/>
      <c r="Z588" s="66"/>
      <c r="AA588" s="374"/>
      <c r="AB588" s="66"/>
      <c r="AC588" s="66"/>
      <c r="AD588" s="374"/>
      <c r="AE588" s="374"/>
      <c r="AF588" s="66"/>
      <c r="AG588" s="68"/>
      <c r="AH588" s="66"/>
      <c r="AI588" s="66"/>
      <c r="AJ588" s="374"/>
      <c r="AK588" s="374"/>
      <c r="AL588" s="66"/>
      <c r="AM588" s="66"/>
      <c r="AN588" s="66"/>
      <c r="AO588" s="66"/>
      <c r="AP588" s="66"/>
      <c r="AQ588" s="66"/>
      <c r="AR588" s="66"/>
      <c r="AS588" s="66"/>
      <c r="AT588" s="66"/>
      <c r="AX588" s="50"/>
    </row>
    <row r="589" spans="1:50" ht="12.75" customHeight="1" x14ac:dyDescent="0.2">
      <c r="A589" s="63"/>
      <c r="B589" s="64"/>
      <c r="C589" s="65"/>
      <c r="D589" s="67"/>
      <c r="E589" s="371"/>
      <c r="F589" s="373"/>
      <c r="G589" s="66"/>
      <c r="H589" s="66"/>
      <c r="I589" s="66"/>
      <c r="J589" s="66"/>
      <c r="K589" s="66"/>
      <c r="L589" s="66"/>
      <c r="M589" s="371"/>
      <c r="N589" s="66"/>
      <c r="O589" s="373"/>
      <c r="P589" s="66"/>
      <c r="Q589" s="66"/>
      <c r="R589" s="373"/>
      <c r="S589" s="373"/>
      <c r="T589" s="66"/>
      <c r="U589" s="66"/>
      <c r="V589" s="66"/>
      <c r="W589" s="66"/>
      <c r="X589" s="66"/>
      <c r="Y589" s="66"/>
      <c r="Z589" s="66"/>
      <c r="AA589" s="374"/>
      <c r="AB589" s="66"/>
      <c r="AC589" s="66"/>
      <c r="AD589" s="374"/>
      <c r="AE589" s="374"/>
      <c r="AF589" s="66"/>
      <c r="AG589" s="68"/>
      <c r="AH589" s="66"/>
      <c r="AI589" s="66"/>
      <c r="AJ589" s="374"/>
      <c r="AK589" s="374"/>
      <c r="AL589" s="66"/>
      <c r="AM589" s="66"/>
      <c r="AN589" s="66"/>
      <c r="AO589" s="66"/>
      <c r="AP589" s="66"/>
      <c r="AQ589" s="66"/>
      <c r="AR589" s="66"/>
      <c r="AS589" s="66"/>
      <c r="AT589" s="66"/>
      <c r="AX589" s="50"/>
    </row>
    <row r="590" spans="1:50" ht="12.75" customHeight="1" x14ac:dyDescent="0.2">
      <c r="A590" s="63"/>
      <c r="B590" s="64"/>
      <c r="C590" s="65"/>
      <c r="D590" s="67"/>
      <c r="E590" s="371"/>
      <c r="F590" s="373"/>
      <c r="G590" s="66"/>
      <c r="H590" s="66"/>
      <c r="I590" s="66"/>
      <c r="J590" s="66"/>
      <c r="K590" s="66"/>
      <c r="L590" s="66"/>
      <c r="M590" s="371"/>
      <c r="N590" s="66"/>
      <c r="O590" s="373"/>
      <c r="P590" s="66"/>
      <c r="Q590" s="66"/>
      <c r="R590" s="373"/>
      <c r="S590" s="373"/>
      <c r="T590" s="66"/>
      <c r="U590" s="66"/>
      <c r="V590" s="66"/>
      <c r="W590" s="66"/>
      <c r="X590" s="66"/>
      <c r="Y590" s="66"/>
      <c r="Z590" s="66"/>
      <c r="AA590" s="374"/>
      <c r="AB590" s="66"/>
      <c r="AC590" s="66"/>
      <c r="AD590" s="374"/>
      <c r="AE590" s="374"/>
      <c r="AF590" s="66"/>
      <c r="AG590" s="68"/>
      <c r="AH590" s="66"/>
      <c r="AI590" s="66"/>
      <c r="AJ590" s="374"/>
      <c r="AK590" s="374"/>
      <c r="AL590" s="66"/>
      <c r="AM590" s="66"/>
      <c r="AN590" s="66"/>
      <c r="AO590" s="66"/>
      <c r="AP590" s="66"/>
      <c r="AQ590" s="66"/>
      <c r="AR590" s="66"/>
      <c r="AS590" s="66"/>
      <c r="AT590" s="66"/>
      <c r="AX590" s="50"/>
    </row>
    <row r="591" spans="1:50" ht="12.75" customHeight="1" x14ac:dyDescent="0.2">
      <c r="A591" s="63"/>
      <c r="B591" s="64"/>
      <c r="C591" s="65"/>
      <c r="D591" s="67"/>
      <c r="E591" s="371"/>
      <c r="F591" s="373"/>
      <c r="G591" s="66"/>
      <c r="H591" s="66"/>
      <c r="I591" s="66"/>
      <c r="J591" s="66"/>
      <c r="K591" s="66"/>
      <c r="L591" s="66"/>
      <c r="M591" s="371"/>
      <c r="N591" s="66"/>
      <c r="O591" s="373"/>
      <c r="P591" s="66"/>
      <c r="Q591" s="66"/>
      <c r="R591" s="373"/>
      <c r="S591" s="373"/>
      <c r="T591" s="66"/>
      <c r="U591" s="66"/>
      <c r="V591" s="66"/>
      <c r="W591" s="66"/>
      <c r="X591" s="66"/>
      <c r="Y591" s="66"/>
      <c r="Z591" s="66"/>
      <c r="AA591" s="374"/>
      <c r="AB591" s="66"/>
      <c r="AC591" s="66"/>
      <c r="AD591" s="374"/>
      <c r="AE591" s="374"/>
      <c r="AF591" s="66"/>
      <c r="AG591" s="68"/>
      <c r="AH591" s="66"/>
      <c r="AI591" s="66"/>
      <c r="AJ591" s="374"/>
      <c r="AK591" s="374"/>
      <c r="AL591" s="66"/>
      <c r="AM591" s="66"/>
      <c r="AN591" s="66"/>
      <c r="AO591" s="66"/>
      <c r="AP591" s="66"/>
      <c r="AQ591" s="66"/>
      <c r="AR591" s="66"/>
      <c r="AS591" s="66"/>
      <c r="AT591" s="66"/>
      <c r="AX591" s="50"/>
    </row>
    <row r="592" spans="1:50" ht="12.75" customHeight="1" x14ac:dyDescent="0.2">
      <c r="A592" s="63"/>
      <c r="B592" s="64"/>
      <c r="C592" s="65"/>
      <c r="D592" s="67"/>
      <c r="E592" s="371"/>
      <c r="F592" s="373"/>
      <c r="G592" s="66"/>
      <c r="H592" s="66"/>
      <c r="I592" s="66"/>
      <c r="J592" s="66"/>
      <c r="K592" s="66"/>
      <c r="L592" s="66"/>
      <c r="M592" s="371"/>
      <c r="N592" s="66"/>
      <c r="O592" s="373"/>
      <c r="P592" s="66"/>
      <c r="Q592" s="66"/>
      <c r="R592" s="373"/>
      <c r="S592" s="373"/>
      <c r="T592" s="66"/>
      <c r="U592" s="66"/>
      <c r="V592" s="66"/>
      <c r="W592" s="66"/>
      <c r="X592" s="66"/>
      <c r="Y592" s="66"/>
      <c r="Z592" s="66"/>
      <c r="AA592" s="374"/>
      <c r="AB592" s="66"/>
      <c r="AC592" s="66"/>
      <c r="AD592" s="374"/>
      <c r="AE592" s="374"/>
      <c r="AF592" s="66"/>
      <c r="AG592" s="68"/>
      <c r="AH592" s="66"/>
      <c r="AI592" s="66"/>
      <c r="AJ592" s="374"/>
      <c r="AK592" s="374"/>
      <c r="AL592" s="66"/>
      <c r="AM592" s="66"/>
      <c r="AN592" s="66"/>
      <c r="AO592" s="66"/>
      <c r="AP592" s="66"/>
      <c r="AQ592" s="66"/>
      <c r="AR592" s="66"/>
      <c r="AS592" s="66"/>
      <c r="AT592" s="66"/>
      <c r="AX592" s="50"/>
    </row>
    <row r="593" spans="1:50" ht="12.75" customHeight="1" x14ac:dyDescent="0.2">
      <c r="A593" s="63"/>
      <c r="B593" s="64"/>
      <c r="C593" s="65"/>
      <c r="D593" s="67"/>
      <c r="E593" s="371"/>
      <c r="F593" s="373"/>
      <c r="G593" s="66"/>
      <c r="H593" s="66"/>
      <c r="I593" s="66"/>
      <c r="J593" s="66"/>
      <c r="K593" s="66"/>
      <c r="L593" s="66"/>
      <c r="M593" s="371"/>
      <c r="N593" s="66"/>
      <c r="O593" s="373"/>
      <c r="P593" s="66"/>
      <c r="Q593" s="66"/>
      <c r="R593" s="373"/>
      <c r="S593" s="373"/>
      <c r="T593" s="66"/>
      <c r="U593" s="66"/>
      <c r="V593" s="66"/>
      <c r="W593" s="66"/>
      <c r="X593" s="66"/>
      <c r="Y593" s="66"/>
      <c r="Z593" s="66"/>
      <c r="AA593" s="374"/>
      <c r="AB593" s="66"/>
      <c r="AC593" s="66"/>
      <c r="AD593" s="374"/>
      <c r="AE593" s="374"/>
      <c r="AF593" s="66"/>
      <c r="AG593" s="68"/>
      <c r="AH593" s="66"/>
      <c r="AI593" s="66"/>
      <c r="AJ593" s="374"/>
      <c r="AK593" s="374"/>
      <c r="AL593" s="66"/>
      <c r="AM593" s="66"/>
      <c r="AN593" s="66"/>
      <c r="AO593" s="66"/>
      <c r="AP593" s="66"/>
      <c r="AQ593" s="66"/>
      <c r="AR593" s="66"/>
      <c r="AS593" s="66"/>
      <c r="AT593" s="66"/>
      <c r="AX593" s="50"/>
    </row>
    <row r="594" spans="1:50" ht="12.75" customHeight="1" x14ac:dyDescent="0.2">
      <c r="A594" s="63"/>
      <c r="B594" s="64"/>
      <c r="C594" s="65"/>
      <c r="D594" s="67"/>
      <c r="E594" s="371"/>
      <c r="F594" s="373"/>
      <c r="G594" s="66"/>
      <c r="H594" s="66"/>
      <c r="I594" s="66"/>
      <c r="J594" s="66"/>
      <c r="K594" s="66"/>
      <c r="L594" s="66"/>
      <c r="M594" s="371"/>
      <c r="N594" s="66"/>
      <c r="O594" s="373"/>
      <c r="P594" s="66"/>
      <c r="Q594" s="66"/>
      <c r="R594" s="373"/>
      <c r="S594" s="373"/>
      <c r="T594" s="66"/>
      <c r="U594" s="66"/>
      <c r="V594" s="66"/>
      <c r="W594" s="66"/>
      <c r="X594" s="66"/>
      <c r="Y594" s="66"/>
      <c r="Z594" s="66"/>
      <c r="AA594" s="374"/>
      <c r="AB594" s="66"/>
      <c r="AC594" s="66"/>
      <c r="AD594" s="374"/>
      <c r="AE594" s="374"/>
      <c r="AF594" s="66"/>
      <c r="AG594" s="68"/>
      <c r="AH594" s="66"/>
      <c r="AI594" s="66"/>
      <c r="AJ594" s="374"/>
      <c r="AK594" s="374"/>
      <c r="AL594" s="66"/>
      <c r="AM594" s="66"/>
      <c r="AN594" s="66"/>
      <c r="AO594" s="66"/>
      <c r="AP594" s="66"/>
      <c r="AQ594" s="66"/>
      <c r="AR594" s="66"/>
      <c r="AS594" s="66"/>
      <c r="AT594" s="66"/>
      <c r="AX594" s="50"/>
    </row>
    <row r="595" spans="1:50" ht="12.75" customHeight="1" x14ac:dyDescent="0.2">
      <c r="A595" s="63"/>
      <c r="B595" s="64"/>
      <c r="C595" s="65"/>
      <c r="D595" s="67"/>
      <c r="E595" s="371"/>
      <c r="F595" s="373"/>
      <c r="G595" s="66"/>
      <c r="H595" s="66"/>
      <c r="I595" s="66"/>
      <c r="J595" s="66"/>
      <c r="K595" s="66"/>
      <c r="L595" s="66"/>
      <c r="M595" s="371"/>
      <c r="N595" s="66"/>
      <c r="O595" s="373"/>
      <c r="P595" s="66"/>
      <c r="Q595" s="66"/>
      <c r="R595" s="373"/>
      <c r="S595" s="373"/>
      <c r="T595" s="66"/>
      <c r="U595" s="66"/>
      <c r="V595" s="66"/>
      <c r="W595" s="66"/>
      <c r="X595" s="66"/>
      <c r="Y595" s="66"/>
      <c r="Z595" s="66"/>
      <c r="AA595" s="374"/>
      <c r="AB595" s="66"/>
      <c r="AC595" s="66"/>
      <c r="AD595" s="374"/>
      <c r="AE595" s="374"/>
      <c r="AF595" s="66"/>
      <c r="AG595" s="68"/>
      <c r="AH595" s="66"/>
      <c r="AI595" s="66"/>
      <c r="AJ595" s="374"/>
      <c r="AK595" s="374"/>
      <c r="AL595" s="66"/>
      <c r="AM595" s="66"/>
      <c r="AN595" s="66"/>
      <c r="AO595" s="66"/>
      <c r="AP595" s="66"/>
      <c r="AQ595" s="66"/>
      <c r="AR595" s="66"/>
      <c r="AS595" s="66"/>
      <c r="AT595" s="66"/>
      <c r="AX595" s="50"/>
    </row>
    <row r="596" spans="1:50" ht="12.75" customHeight="1" x14ac:dyDescent="0.2">
      <c r="A596" s="63"/>
      <c r="B596" s="64"/>
      <c r="C596" s="65"/>
      <c r="D596" s="67"/>
      <c r="E596" s="371"/>
      <c r="F596" s="373"/>
      <c r="G596" s="66"/>
      <c r="H596" s="66"/>
      <c r="I596" s="66"/>
      <c r="J596" s="66"/>
      <c r="K596" s="66"/>
      <c r="L596" s="66"/>
      <c r="M596" s="371"/>
      <c r="N596" s="66"/>
      <c r="O596" s="373"/>
      <c r="P596" s="66"/>
      <c r="Q596" s="66"/>
      <c r="R596" s="373"/>
      <c r="S596" s="373"/>
      <c r="T596" s="66"/>
      <c r="U596" s="66"/>
      <c r="V596" s="66"/>
      <c r="W596" s="66"/>
      <c r="X596" s="66"/>
      <c r="Y596" s="66"/>
      <c r="Z596" s="66"/>
      <c r="AA596" s="374"/>
      <c r="AB596" s="66"/>
      <c r="AC596" s="66"/>
      <c r="AD596" s="374"/>
      <c r="AE596" s="374"/>
      <c r="AF596" s="66"/>
      <c r="AG596" s="68"/>
      <c r="AH596" s="66"/>
      <c r="AI596" s="66"/>
      <c r="AJ596" s="374"/>
      <c r="AK596" s="374"/>
      <c r="AL596" s="66"/>
      <c r="AM596" s="66"/>
      <c r="AN596" s="66"/>
      <c r="AO596" s="66"/>
      <c r="AP596" s="66"/>
      <c r="AQ596" s="66"/>
      <c r="AR596" s="66"/>
      <c r="AS596" s="66"/>
      <c r="AT596" s="66"/>
      <c r="AX596" s="50"/>
    </row>
    <row r="597" spans="1:50" ht="12.75" customHeight="1" x14ac:dyDescent="0.2">
      <c r="A597" s="63"/>
      <c r="B597" s="64"/>
      <c r="C597" s="65"/>
      <c r="D597" s="67"/>
      <c r="E597" s="371"/>
      <c r="F597" s="373"/>
      <c r="G597" s="66"/>
      <c r="H597" s="66"/>
      <c r="I597" s="66"/>
      <c r="J597" s="66"/>
      <c r="K597" s="66"/>
      <c r="L597" s="66"/>
      <c r="M597" s="371"/>
      <c r="N597" s="66"/>
      <c r="O597" s="373"/>
      <c r="P597" s="66"/>
      <c r="Q597" s="66"/>
      <c r="R597" s="373"/>
      <c r="S597" s="373"/>
      <c r="T597" s="66"/>
      <c r="U597" s="66"/>
      <c r="V597" s="66"/>
      <c r="W597" s="66"/>
      <c r="X597" s="66"/>
      <c r="Y597" s="66"/>
      <c r="Z597" s="66"/>
      <c r="AA597" s="374"/>
      <c r="AB597" s="66"/>
      <c r="AC597" s="66"/>
      <c r="AD597" s="374"/>
      <c r="AE597" s="374"/>
      <c r="AF597" s="66"/>
      <c r="AG597" s="68"/>
      <c r="AH597" s="66"/>
      <c r="AI597" s="66"/>
      <c r="AJ597" s="374"/>
      <c r="AK597" s="374"/>
      <c r="AL597" s="66"/>
      <c r="AM597" s="66"/>
      <c r="AN597" s="66"/>
      <c r="AO597" s="66"/>
      <c r="AP597" s="66"/>
      <c r="AQ597" s="66"/>
      <c r="AR597" s="66"/>
      <c r="AS597" s="66"/>
      <c r="AT597" s="66"/>
      <c r="AX597" s="50"/>
    </row>
    <row r="598" spans="1:50" ht="12.75" customHeight="1" x14ac:dyDescent="0.2">
      <c r="A598" s="63"/>
      <c r="B598" s="64"/>
      <c r="C598" s="65"/>
      <c r="D598" s="67"/>
      <c r="E598" s="371"/>
      <c r="F598" s="373"/>
      <c r="G598" s="66"/>
      <c r="H598" s="66"/>
      <c r="I598" s="66"/>
      <c r="J598" s="66"/>
      <c r="K598" s="66"/>
      <c r="L598" s="66"/>
      <c r="M598" s="371"/>
      <c r="N598" s="66"/>
      <c r="O598" s="373"/>
      <c r="P598" s="66"/>
      <c r="Q598" s="66"/>
      <c r="R598" s="373"/>
      <c r="S598" s="373"/>
      <c r="T598" s="66"/>
      <c r="U598" s="66"/>
      <c r="V598" s="66"/>
      <c r="W598" s="66"/>
      <c r="X598" s="66"/>
      <c r="Y598" s="66"/>
      <c r="Z598" s="66"/>
      <c r="AA598" s="374"/>
      <c r="AB598" s="66"/>
      <c r="AC598" s="66"/>
      <c r="AD598" s="374"/>
      <c r="AE598" s="374"/>
      <c r="AF598" s="66"/>
      <c r="AG598" s="68"/>
      <c r="AH598" s="66"/>
      <c r="AI598" s="66"/>
      <c r="AJ598" s="374"/>
      <c r="AK598" s="374"/>
      <c r="AL598" s="66"/>
      <c r="AM598" s="66"/>
      <c r="AN598" s="66"/>
      <c r="AO598" s="66"/>
      <c r="AP598" s="66"/>
      <c r="AQ598" s="66"/>
      <c r="AR598" s="66"/>
      <c r="AS598" s="66"/>
      <c r="AT598" s="66"/>
      <c r="AX598" s="50"/>
    </row>
    <row r="599" spans="1:50" ht="12.75" customHeight="1" x14ac:dyDescent="0.2">
      <c r="A599" s="63"/>
      <c r="B599" s="64"/>
      <c r="C599" s="65"/>
      <c r="D599" s="67"/>
      <c r="E599" s="371"/>
      <c r="F599" s="373"/>
      <c r="G599" s="66"/>
      <c r="H599" s="66"/>
      <c r="I599" s="66"/>
      <c r="J599" s="66"/>
      <c r="K599" s="66"/>
      <c r="L599" s="66"/>
      <c r="M599" s="371"/>
      <c r="N599" s="66"/>
      <c r="O599" s="373"/>
      <c r="P599" s="66"/>
      <c r="Q599" s="66"/>
      <c r="R599" s="373"/>
      <c r="S599" s="373"/>
      <c r="T599" s="66"/>
      <c r="U599" s="66"/>
      <c r="V599" s="66"/>
      <c r="W599" s="66"/>
      <c r="X599" s="66"/>
      <c r="Y599" s="66"/>
      <c r="Z599" s="66"/>
      <c r="AA599" s="374"/>
      <c r="AB599" s="66"/>
      <c r="AC599" s="66"/>
      <c r="AD599" s="374"/>
      <c r="AE599" s="374"/>
      <c r="AF599" s="66"/>
      <c r="AG599" s="68"/>
      <c r="AH599" s="66"/>
      <c r="AI599" s="66"/>
      <c r="AJ599" s="374"/>
      <c r="AK599" s="374"/>
      <c r="AL599" s="66"/>
      <c r="AM599" s="66"/>
      <c r="AN599" s="66"/>
      <c r="AO599" s="66"/>
      <c r="AP599" s="66"/>
      <c r="AQ599" s="66"/>
      <c r="AR599" s="66"/>
      <c r="AS599" s="66"/>
      <c r="AT599" s="66"/>
      <c r="AX599" s="50"/>
    </row>
    <row r="600" spans="1:50" ht="12.75" customHeight="1" x14ac:dyDescent="0.2">
      <c r="A600" s="63"/>
      <c r="B600" s="64"/>
      <c r="C600" s="65"/>
      <c r="D600" s="67"/>
      <c r="E600" s="371"/>
      <c r="F600" s="373"/>
      <c r="G600" s="66"/>
      <c r="H600" s="66"/>
      <c r="I600" s="66"/>
      <c r="J600" s="66"/>
      <c r="K600" s="66"/>
      <c r="L600" s="66"/>
      <c r="M600" s="371"/>
      <c r="N600" s="66"/>
      <c r="O600" s="373"/>
      <c r="P600" s="66"/>
      <c r="Q600" s="66"/>
      <c r="R600" s="373"/>
      <c r="S600" s="373"/>
      <c r="T600" s="66"/>
      <c r="U600" s="66"/>
      <c r="V600" s="66"/>
      <c r="W600" s="66"/>
      <c r="X600" s="66"/>
      <c r="Y600" s="66"/>
      <c r="Z600" s="66"/>
      <c r="AA600" s="374"/>
      <c r="AB600" s="66"/>
      <c r="AC600" s="66"/>
      <c r="AD600" s="374"/>
      <c r="AE600" s="374"/>
      <c r="AF600" s="66"/>
      <c r="AG600" s="68"/>
      <c r="AH600" s="66"/>
      <c r="AI600" s="66"/>
      <c r="AJ600" s="374"/>
      <c r="AK600" s="374"/>
      <c r="AL600" s="66"/>
      <c r="AM600" s="66"/>
      <c r="AN600" s="66"/>
      <c r="AO600" s="66"/>
      <c r="AP600" s="66"/>
      <c r="AQ600" s="66"/>
      <c r="AR600" s="66"/>
      <c r="AS600" s="66"/>
      <c r="AT600" s="66"/>
      <c r="AX600" s="50"/>
    </row>
    <row r="601" spans="1:50" ht="12.75" customHeight="1" x14ac:dyDescent="0.2">
      <c r="A601" s="63"/>
      <c r="B601" s="64"/>
      <c r="C601" s="65"/>
      <c r="D601" s="67"/>
      <c r="E601" s="371"/>
      <c r="F601" s="373"/>
      <c r="G601" s="66"/>
      <c r="H601" s="66"/>
      <c r="I601" s="66"/>
      <c r="J601" s="66"/>
      <c r="K601" s="66"/>
      <c r="L601" s="66"/>
      <c r="M601" s="371"/>
      <c r="N601" s="66"/>
      <c r="O601" s="373"/>
      <c r="P601" s="66"/>
      <c r="Q601" s="66"/>
      <c r="R601" s="373"/>
      <c r="S601" s="373"/>
      <c r="T601" s="66"/>
      <c r="U601" s="66"/>
      <c r="V601" s="66"/>
      <c r="W601" s="66"/>
      <c r="X601" s="66"/>
      <c r="Y601" s="66"/>
      <c r="Z601" s="66"/>
      <c r="AA601" s="374"/>
      <c r="AB601" s="66"/>
      <c r="AC601" s="66"/>
      <c r="AD601" s="374"/>
      <c r="AE601" s="374"/>
      <c r="AF601" s="66"/>
      <c r="AG601" s="68"/>
      <c r="AH601" s="66"/>
      <c r="AI601" s="66"/>
      <c r="AJ601" s="374"/>
      <c r="AK601" s="374"/>
      <c r="AL601" s="66"/>
      <c r="AM601" s="66"/>
      <c r="AN601" s="66"/>
      <c r="AO601" s="66"/>
      <c r="AP601" s="66"/>
      <c r="AQ601" s="66"/>
      <c r="AR601" s="66"/>
      <c r="AS601" s="66"/>
      <c r="AT601" s="66"/>
      <c r="AX601" s="50"/>
    </row>
    <row r="602" spans="1:50" ht="12.75" customHeight="1" x14ac:dyDescent="0.2">
      <c r="A602" s="63"/>
      <c r="B602" s="64"/>
      <c r="C602" s="65"/>
      <c r="D602" s="67"/>
      <c r="E602" s="371"/>
      <c r="F602" s="373"/>
      <c r="G602" s="66"/>
      <c r="H602" s="66"/>
      <c r="I602" s="66"/>
      <c r="J602" s="66"/>
      <c r="K602" s="66"/>
      <c r="L602" s="66"/>
      <c r="M602" s="371"/>
      <c r="N602" s="66"/>
      <c r="O602" s="373"/>
      <c r="P602" s="66"/>
      <c r="Q602" s="66"/>
      <c r="R602" s="373"/>
      <c r="S602" s="373"/>
      <c r="T602" s="66"/>
      <c r="U602" s="66"/>
      <c r="V602" s="66"/>
      <c r="W602" s="66"/>
      <c r="X602" s="66"/>
      <c r="Y602" s="66"/>
      <c r="Z602" s="66"/>
      <c r="AA602" s="374"/>
      <c r="AB602" s="66"/>
      <c r="AC602" s="66"/>
      <c r="AD602" s="374"/>
      <c r="AE602" s="374"/>
      <c r="AF602" s="66"/>
      <c r="AG602" s="68"/>
      <c r="AH602" s="66"/>
      <c r="AI602" s="66"/>
      <c r="AJ602" s="374"/>
      <c r="AK602" s="374"/>
      <c r="AL602" s="66"/>
      <c r="AM602" s="66"/>
      <c r="AN602" s="66"/>
      <c r="AO602" s="66"/>
      <c r="AP602" s="66"/>
      <c r="AQ602" s="66"/>
      <c r="AR602" s="66"/>
      <c r="AS602" s="66"/>
      <c r="AT602" s="66"/>
      <c r="AX602" s="50"/>
    </row>
    <row r="603" spans="1:50" ht="12.75" customHeight="1" x14ac:dyDescent="0.2">
      <c r="A603" s="63"/>
      <c r="B603" s="64"/>
      <c r="C603" s="65"/>
      <c r="D603" s="67"/>
      <c r="E603" s="371"/>
      <c r="F603" s="373"/>
      <c r="G603" s="66"/>
      <c r="H603" s="66"/>
      <c r="I603" s="66"/>
      <c r="J603" s="66"/>
      <c r="K603" s="66"/>
      <c r="L603" s="66"/>
      <c r="M603" s="371"/>
      <c r="N603" s="66"/>
      <c r="O603" s="373"/>
      <c r="P603" s="66"/>
      <c r="Q603" s="66"/>
      <c r="R603" s="373"/>
      <c r="S603" s="373"/>
      <c r="T603" s="66"/>
      <c r="U603" s="66"/>
      <c r="V603" s="66"/>
      <c r="W603" s="66"/>
      <c r="X603" s="66"/>
      <c r="Y603" s="66"/>
      <c r="Z603" s="66"/>
      <c r="AA603" s="374"/>
      <c r="AB603" s="66"/>
      <c r="AC603" s="66"/>
      <c r="AD603" s="374"/>
      <c r="AE603" s="374"/>
      <c r="AF603" s="66"/>
      <c r="AG603" s="68"/>
      <c r="AH603" s="66"/>
      <c r="AI603" s="66"/>
      <c r="AJ603" s="374"/>
      <c r="AK603" s="374"/>
      <c r="AL603" s="66"/>
      <c r="AM603" s="66"/>
      <c r="AN603" s="66"/>
      <c r="AO603" s="66"/>
      <c r="AP603" s="66"/>
      <c r="AQ603" s="66"/>
      <c r="AR603" s="66"/>
      <c r="AS603" s="66"/>
      <c r="AT603" s="66"/>
      <c r="AX603" s="50"/>
    </row>
    <row r="604" spans="1:50" ht="12.75" customHeight="1" x14ac:dyDescent="0.2">
      <c r="A604" s="63"/>
      <c r="B604" s="64"/>
      <c r="C604" s="65"/>
      <c r="D604" s="67"/>
      <c r="E604" s="371"/>
      <c r="F604" s="373"/>
      <c r="G604" s="66"/>
      <c r="H604" s="66"/>
      <c r="I604" s="66"/>
      <c r="J604" s="66"/>
      <c r="K604" s="66"/>
      <c r="L604" s="66"/>
      <c r="M604" s="371"/>
      <c r="N604" s="66"/>
      <c r="O604" s="373"/>
      <c r="P604" s="66"/>
      <c r="Q604" s="66"/>
      <c r="R604" s="373"/>
      <c r="S604" s="373"/>
      <c r="T604" s="66"/>
      <c r="U604" s="66"/>
      <c r="V604" s="66"/>
      <c r="W604" s="66"/>
      <c r="X604" s="66"/>
      <c r="Y604" s="66"/>
      <c r="Z604" s="66"/>
      <c r="AA604" s="374"/>
      <c r="AB604" s="66"/>
      <c r="AC604" s="66"/>
      <c r="AD604" s="374"/>
      <c r="AE604" s="374"/>
      <c r="AF604" s="66"/>
      <c r="AG604" s="68"/>
      <c r="AH604" s="66"/>
      <c r="AI604" s="66"/>
      <c r="AJ604" s="374"/>
      <c r="AK604" s="374"/>
      <c r="AL604" s="66"/>
      <c r="AM604" s="66"/>
      <c r="AN604" s="66"/>
      <c r="AO604" s="66"/>
      <c r="AP604" s="66"/>
      <c r="AQ604" s="66"/>
      <c r="AR604" s="66"/>
      <c r="AS604" s="66"/>
      <c r="AT604" s="66"/>
      <c r="AX604" s="50"/>
    </row>
    <row r="605" spans="1:50" ht="12.75" customHeight="1" x14ac:dyDescent="0.2">
      <c r="A605" s="63"/>
      <c r="B605" s="64"/>
      <c r="C605" s="65"/>
      <c r="D605" s="67"/>
      <c r="E605" s="371"/>
      <c r="F605" s="373"/>
      <c r="G605" s="66"/>
      <c r="H605" s="66"/>
      <c r="I605" s="66"/>
      <c r="J605" s="66"/>
      <c r="K605" s="66"/>
      <c r="L605" s="66"/>
      <c r="M605" s="371"/>
      <c r="N605" s="66"/>
      <c r="O605" s="373"/>
      <c r="P605" s="66"/>
      <c r="Q605" s="66"/>
      <c r="R605" s="373"/>
      <c r="S605" s="373"/>
      <c r="T605" s="66"/>
      <c r="U605" s="66"/>
      <c r="V605" s="66"/>
      <c r="W605" s="66"/>
      <c r="X605" s="66"/>
      <c r="Y605" s="66"/>
      <c r="Z605" s="66"/>
      <c r="AA605" s="374"/>
      <c r="AB605" s="66"/>
      <c r="AC605" s="66"/>
      <c r="AD605" s="374"/>
      <c r="AE605" s="374"/>
      <c r="AF605" s="66"/>
      <c r="AG605" s="68"/>
      <c r="AH605" s="66"/>
      <c r="AI605" s="66"/>
      <c r="AJ605" s="374"/>
      <c r="AK605" s="374"/>
      <c r="AL605" s="66"/>
      <c r="AM605" s="66"/>
      <c r="AN605" s="66"/>
      <c r="AO605" s="66"/>
      <c r="AP605" s="66"/>
      <c r="AQ605" s="66"/>
      <c r="AR605" s="66"/>
      <c r="AS605" s="66"/>
      <c r="AT605" s="66"/>
      <c r="AX605" s="50"/>
    </row>
    <row r="606" spans="1:50" ht="12.75" customHeight="1" x14ac:dyDescent="0.2">
      <c r="A606" s="63"/>
      <c r="B606" s="64"/>
      <c r="C606" s="65"/>
      <c r="D606" s="67"/>
      <c r="E606" s="371"/>
      <c r="F606" s="373"/>
      <c r="G606" s="66"/>
      <c r="H606" s="66"/>
      <c r="I606" s="66"/>
      <c r="J606" s="66"/>
      <c r="K606" s="66"/>
      <c r="L606" s="66"/>
      <c r="M606" s="371"/>
      <c r="N606" s="66"/>
      <c r="O606" s="373"/>
      <c r="P606" s="66"/>
      <c r="Q606" s="66"/>
      <c r="R606" s="373"/>
      <c r="S606" s="373"/>
      <c r="T606" s="66"/>
      <c r="U606" s="66"/>
      <c r="V606" s="66"/>
      <c r="W606" s="66"/>
      <c r="X606" s="66"/>
      <c r="Y606" s="66"/>
      <c r="Z606" s="66"/>
      <c r="AA606" s="374"/>
      <c r="AB606" s="66"/>
      <c r="AC606" s="66"/>
      <c r="AD606" s="374"/>
      <c r="AE606" s="374"/>
      <c r="AF606" s="66"/>
      <c r="AG606" s="68"/>
      <c r="AH606" s="66"/>
      <c r="AI606" s="66"/>
      <c r="AJ606" s="374"/>
      <c r="AK606" s="374"/>
      <c r="AL606" s="66"/>
      <c r="AM606" s="66"/>
      <c r="AN606" s="66"/>
      <c r="AO606" s="66"/>
      <c r="AP606" s="66"/>
      <c r="AQ606" s="66"/>
      <c r="AR606" s="66"/>
      <c r="AS606" s="66"/>
      <c r="AT606" s="66"/>
      <c r="AX606" s="50"/>
    </row>
    <row r="607" spans="1:50" ht="12.75" customHeight="1" x14ac:dyDescent="0.2">
      <c r="A607" s="63"/>
      <c r="B607" s="64"/>
      <c r="C607" s="65"/>
      <c r="D607" s="67"/>
      <c r="E607" s="371"/>
      <c r="F607" s="373"/>
      <c r="G607" s="66"/>
      <c r="H607" s="66"/>
      <c r="I607" s="66"/>
      <c r="J607" s="66"/>
      <c r="K607" s="66"/>
      <c r="L607" s="66"/>
      <c r="M607" s="371"/>
      <c r="N607" s="66"/>
      <c r="O607" s="373"/>
      <c r="P607" s="66"/>
      <c r="Q607" s="66"/>
      <c r="R607" s="373"/>
      <c r="S607" s="373"/>
      <c r="T607" s="66"/>
      <c r="U607" s="66"/>
      <c r="V607" s="66"/>
      <c r="W607" s="66"/>
      <c r="X607" s="66"/>
      <c r="Y607" s="66"/>
      <c r="Z607" s="66"/>
      <c r="AA607" s="374"/>
      <c r="AB607" s="66"/>
      <c r="AC607" s="66"/>
      <c r="AD607" s="374"/>
      <c r="AE607" s="374"/>
      <c r="AF607" s="66"/>
      <c r="AG607" s="68"/>
      <c r="AH607" s="66"/>
      <c r="AI607" s="66"/>
      <c r="AJ607" s="374"/>
      <c r="AK607" s="374"/>
      <c r="AL607" s="66"/>
      <c r="AM607" s="66"/>
      <c r="AN607" s="66"/>
      <c r="AO607" s="66"/>
      <c r="AP607" s="66"/>
      <c r="AQ607" s="66"/>
      <c r="AR607" s="66"/>
      <c r="AS607" s="66"/>
      <c r="AT607" s="66"/>
      <c r="AX607" s="50"/>
    </row>
    <row r="608" spans="1:50" ht="12.75" customHeight="1" x14ac:dyDescent="0.2">
      <c r="A608" s="63"/>
      <c r="B608" s="64"/>
      <c r="C608" s="65"/>
      <c r="D608" s="67"/>
      <c r="E608" s="371"/>
      <c r="F608" s="373"/>
      <c r="G608" s="66"/>
      <c r="H608" s="66"/>
      <c r="I608" s="66"/>
      <c r="J608" s="66"/>
      <c r="K608" s="66"/>
      <c r="L608" s="66"/>
      <c r="M608" s="371"/>
      <c r="N608" s="66"/>
      <c r="O608" s="373"/>
      <c r="P608" s="66"/>
      <c r="Q608" s="66"/>
      <c r="R608" s="373"/>
      <c r="S608" s="373"/>
      <c r="T608" s="66"/>
      <c r="U608" s="66"/>
      <c r="V608" s="66"/>
      <c r="W608" s="66"/>
      <c r="X608" s="66"/>
      <c r="Y608" s="66"/>
      <c r="Z608" s="66"/>
      <c r="AA608" s="374"/>
      <c r="AB608" s="66"/>
      <c r="AC608" s="66"/>
      <c r="AD608" s="374"/>
      <c r="AE608" s="374"/>
      <c r="AF608" s="66"/>
      <c r="AG608" s="68"/>
      <c r="AH608" s="66"/>
      <c r="AI608" s="66"/>
      <c r="AJ608" s="374"/>
      <c r="AK608" s="374"/>
      <c r="AL608" s="66"/>
      <c r="AM608" s="66"/>
      <c r="AN608" s="66"/>
      <c r="AO608" s="66"/>
      <c r="AP608" s="66"/>
      <c r="AQ608" s="66"/>
      <c r="AR608" s="66"/>
      <c r="AS608" s="66"/>
      <c r="AT608" s="66"/>
      <c r="AX608" s="50"/>
    </row>
    <row r="609" spans="1:50" ht="12.75" customHeight="1" x14ac:dyDescent="0.2">
      <c r="A609" s="63"/>
      <c r="B609" s="64"/>
      <c r="C609" s="65"/>
      <c r="D609" s="67"/>
      <c r="E609" s="371"/>
      <c r="F609" s="373"/>
      <c r="G609" s="66"/>
      <c r="H609" s="66"/>
      <c r="I609" s="66"/>
      <c r="J609" s="66"/>
      <c r="K609" s="66"/>
      <c r="L609" s="66"/>
      <c r="M609" s="371"/>
      <c r="N609" s="66"/>
      <c r="O609" s="373"/>
      <c r="P609" s="66"/>
      <c r="Q609" s="66"/>
      <c r="R609" s="373"/>
      <c r="S609" s="373"/>
      <c r="T609" s="66"/>
      <c r="U609" s="66"/>
      <c r="V609" s="66"/>
      <c r="W609" s="66"/>
      <c r="X609" s="66"/>
      <c r="Y609" s="66"/>
      <c r="Z609" s="66"/>
      <c r="AA609" s="374"/>
      <c r="AB609" s="66"/>
      <c r="AC609" s="66"/>
      <c r="AD609" s="374"/>
      <c r="AE609" s="374"/>
      <c r="AF609" s="66"/>
      <c r="AG609" s="68"/>
      <c r="AH609" s="66"/>
      <c r="AI609" s="66"/>
      <c r="AJ609" s="374"/>
      <c r="AK609" s="374"/>
      <c r="AL609" s="66"/>
      <c r="AM609" s="66"/>
      <c r="AN609" s="66"/>
      <c r="AO609" s="66"/>
      <c r="AP609" s="66"/>
      <c r="AQ609" s="66"/>
      <c r="AR609" s="66"/>
      <c r="AS609" s="66"/>
      <c r="AT609" s="66"/>
      <c r="AX609" s="50"/>
    </row>
    <row r="610" spans="1:50" ht="12.75" customHeight="1" x14ac:dyDescent="0.2">
      <c r="A610" s="63"/>
      <c r="B610" s="64"/>
      <c r="C610" s="65"/>
      <c r="D610" s="67"/>
      <c r="E610" s="371"/>
      <c r="F610" s="373"/>
      <c r="G610" s="66"/>
      <c r="H610" s="66"/>
      <c r="I610" s="66"/>
      <c r="J610" s="66"/>
      <c r="K610" s="66"/>
      <c r="L610" s="66"/>
      <c r="M610" s="371"/>
      <c r="N610" s="66"/>
      <c r="O610" s="373"/>
      <c r="P610" s="66"/>
      <c r="Q610" s="66"/>
      <c r="R610" s="373"/>
      <c r="S610" s="373"/>
      <c r="T610" s="66"/>
      <c r="U610" s="66"/>
      <c r="V610" s="66"/>
      <c r="W610" s="66"/>
      <c r="X610" s="66"/>
      <c r="Y610" s="66"/>
      <c r="Z610" s="66"/>
      <c r="AA610" s="374"/>
      <c r="AB610" s="66"/>
      <c r="AC610" s="66"/>
      <c r="AD610" s="374"/>
      <c r="AE610" s="374"/>
      <c r="AF610" s="66"/>
      <c r="AG610" s="68"/>
      <c r="AH610" s="66"/>
      <c r="AI610" s="66"/>
      <c r="AJ610" s="374"/>
      <c r="AK610" s="374"/>
      <c r="AL610" s="66"/>
      <c r="AM610" s="66"/>
      <c r="AN610" s="66"/>
      <c r="AO610" s="66"/>
      <c r="AP610" s="66"/>
      <c r="AQ610" s="66"/>
      <c r="AR610" s="66"/>
      <c r="AS610" s="66"/>
      <c r="AT610" s="66"/>
      <c r="AX610" s="50"/>
    </row>
    <row r="611" spans="1:50" ht="12.75" customHeight="1" x14ac:dyDescent="0.2">
      <c r="A611" s="63"/>
      <c r="B611" s="64"/>
      <c r="C611" s="65"/>
      <c r="D611" s="67"/>
      <c r="E611" s="371"/>
      <c r="F611" s="373"/>
      <c r="G611" s="66"/>
      <c r="H611" s="66"/>
      <c r="I611" s="66"/>
      <c r="J611" s="66"/>
      <c r="K611" s="66"/>
      <c r="L611" s="66"/>
      <c r="M611" s="371"/>
      <c r="N611" s="66"/>
      <c r="O611" s="373"/>
      <c r="P611" s="66"/>
      <c r="Q611" s="66"/>
      <c r="R611" s="373"/>
      <c r="S611" s="373"/>
      <c r="T611" s="66"/>
      <c r="U611" s="66"/>
      <c r="V611" s="66"/>
      <c r="W611" s="66"/>
      <c r="X611" s="66"/>
      <c r="Y611" s="66"/>
      <c r="Z611" s="66"/>
      <c r="AA611" s="374"/>
      <c r="AB611" s="66"/>
      <c r="AC611" s="66"/>
      <c r="AD611" s="374"/>
      <c r="AE611" s="374"/>
      <c r="AF611" s="66"/>
      <c r="AG611" s="68"/>
      <c r="AH611" s="66"/>
      <c r="AI611" s="66"/>
      <c r="AJ611" s="374"/>
      <c r="AK611" s="374"/>
      <c r="AL611" s="66"/>
      <c r="AM611" s="66"/>
      <c r="AN611" s="66"/>
      <c r="AO611" s="66"/>
      <c r="AP611" s="66"/>
      <c r="AQ611" s="66"/>
      <c r="AR611" s="66"/>
      <c r="AS611" s="66"/>
      <c r="AT611" s="66"/>
      <c r="AX611" s="50"/>
    </row>
    <row r="612" spans="1:50" ht="12.75" customHeight="1" x14ac:dyDescent="0.2">
      <c r="A612" s="63"/>
      <c r="B612" s="64"/>
      <c r="C612" s="65"/>
      <c r="D612" s="67"/>
      <c r="E612" s="371"/>
      <c r="F612" s="373"/>
      <c r="G612" s="66"/>
      <c r="H612" s="66"/>
      <c r="I612" s="66"/>
      <c r="J612" s="66"/>
      <c r="K612" s="66"/>
      <c r="L612" s="66"/>
      <c r="M612" s="371"/>
      <c r="N612" s="66"/>
      <c r="O612" s="373"/>
      <c r="P612" s="66"/>
      <c r="Q612" s="66"/>
      <c r="R612" s="373"/>
      <c r="S612" s="373"/>
      <c r="T612" s="66"/>
      <c r="U612" s="66"/>
      <c r="V612" s="66"/>
      <c r="W612" s="66"/>
      <c r="X612" s="66"/>
      <c r="Y612" s="66"/>
      <c r="Z612" s="66"/>
      <c r="AA612" s="374"/>
      <c r="AB612" s="66"/>
      <c r="AC612" s="66"/>
      <c r="AD612" s="374"/>
      <c r="AE612" s="374"/>
      <c r="AF612" s="66"/>
      <c r="AG612" s="68"/>
      <c r="AH612" s="66"/>
      <c r="AI612" s="66"/>
      <c r="AJ612" s="374"/>
      <c r="AK612" s="374"/>
      <c r="AL612" s="66"/>
      <c r="AM612" s="66"/>
      <c r="AN612" s="66"/>
      <c r="AO612" s="66"/>
      <c r="AP612" s="66"/>
      <c r="AQ612" s="66"/>
      <c r="AR612" s="66"/>
      <c r="AS612" s="66"/>
      <c r="AT612" s="66"/>
      <c r="AX612" s="50"/>
    </row>
    <row r="613" spans="1:50" ht="12.75" customHeight="1" x14ac:dyDescent="0.2">
      <c r="A613" s="63"/>
      <c r="B613" s="64"/>
      <c r="C613" s="65"/>
      <c r="D613" s="67"/>
      <c r="E613" s="371"/>
      <c r="F613" s="373"/>
      <c r="G613" s="66"/>
      <c r="H613" s="66"/>
      <c r="I613" s="66"/>
      <c r="J613" s="66"/>
      <c r="K613" s="66"/>
      <c r="L613" s="66"/>
      <c r="M613" s="371"/>
      <c r="N613" s="66"/>
      <c r="O613" s="373"/>
      <c r="P613" s="66"/>
      <c r="Q613" s="66"/>
      <c r="R613" s="373"/>
      <c r="S613" s="373"/>
      <c r="T613" s="66"/>
      <c r="U613" s="66"/>
      <c r="V613" s="66"/>
      <c r="W613" s="66"/>
      <c r="X613" s="66"/>
      <c r="Y613" s="66"/>
      <c r="Z613" s="66"/>
      <c r="AA613" s="374"/>
      <c r="AB613" s="66"/>
      <c r="AC613" s="66"/>
      <c r="AD613" s="374"/>
      <c r="AE613" s="374"/>
      <c r="AF613" s="66"/>
      <c r="AG613" s="68"/>
      <c r="AH613" s="66"/>
      <c r="AI613" s="66"/>
      <c r="AJ613" s="374"/>
      <c r="AK613" s="374"/>
      <c r="AL613" s="66"/>
      <c r="AM613" s="66"/>
      <c r="AN613" s="66"/>
      <c r="AO613" s="66"/>
      <c r="AP613" s="66"/>
      <c r="AQ613" s="66"/>
      <c r="AR613" s="66"/>
      <c r="AS613" s="66"/>
      <c r="AT613" s="66"/>
      <c r="AX613" s="50"/>
    </row>
    <row r="614" spans="1:50" ht="12.75" customHeight="1" x14ac:dyDescent="0.2">
      <c r="A614" s="63"/>
      <c r="B614" s="64"/>
      <c r="C614" s="65"/>
      <c r="D614" s="67"/>
      <c r="E614" s="371"/>
      <c r="F614" s="373"/>
      <c r="G614" s="66"/>
      <c r="H614" s="66"/>
      <c r="I614" s="66"/>
      <c r="J614" s="66"/>
      <c r="K614" s="66"/>
      <c r="L614" s="66"/>
      <c r="M614" s="371"/>
      <c r="N614" s="66"/>
      <c r="O614" s="373"/>
      <c r="P614" s="66"/>
      <c r="Q614" s="66"/>
      <c r="R614" s="373"/>
      <c r="S614" s="373"/>
      <c r="T614" s="66"/>
      <c r="U614" s="66"/>
      <c r="V614" s="66"/>
      <c r="W614" s="66"/>
      <c r="X614" s="66"/>
      <c r="Y614" s="66"/>
      <c r="Z614" s="66"/>
      <c r="AA614" s="374"/>
      <c r="AB614" s="66"/>
      <c r="AC614" s="66"/>
      <c r="AD614" s="374"/>
      <c r="AE614" s="374"/>
      <c r="AF614" s="66"/>
      <c r="AG614" s="68"/>
      <c r="AH614" s="66"/>
      <c r="AI614" s="66"/>
      <c r="AJ614" s="374"/>
      <c r="AK614" s="374"/>
      <c r="AL614" s="66"/>
      <c r="AM614" s="66"/>
      <c r="AN614" s="66"/>
      <c r="AO614" s="66"/>
      <c r="AP614" s="66"/>
      <c r="AQ614" s="66"/>
      <c r="AR614" s="66"/>
      <c r="AS614" s="66"/>
      <c r="AT614" s="66"/>
      <c r="AX614" s="50"/>
    </row>
    <row r="615" spans="1:50" ht="12.75" customHeight="1" x14ac:dyDescent="0.2">
      <c r="A615" s="63"/>
      <c r="B615" s="64"/>
      <c r="C615" s="65"/>
      <c r="D615" s="67"/>
      <c r="E615" s="371"/>
      <c r="F615" s="373"/>
      <c r="G615" s="66"/>
      <c r="H615" s="66"/>
      <c r="I615" s="66"/>
      <c r="J615" s="66"/>
      <c r="K615" s="66"/>
      <c r="L615" s="66"/>
      <c r="M615" s="371"/>
      <c r="N615" s="66"/>
      <c r="O615" s="373"/>
      <c r="P615" s="66"/>
      <c r="Q615" s="66"/>
      <c r="R615" s="373"/>
      <c r="S615" s="373"/>
      <c r="T615" s="66"/>
      <c r="U615" s="66"/>
      <c r="V615" s="66"/>
      <c r="W615" s="66"/>
      <c r="X615" s="66"/>
      <c r="Y615" s="66"/>
      <c r="Z615" s="66"/>
      <c r="AA615" s="374"/>
      <c r="AB615" s="66"/>
      <c r="AC615" s="66"/>
      <c r="AD615" s="374"/>
      <c r="AE615" s="374"/>
      <c r="AF615" s="66"/>
      <c r="AG615" s="68"/>
      <c r="AH615" s="66"/>
      <c r="AI615" s="66"/>
      <c r="AJ615" s="374"/>
      <c r="AK615" s="374"/>
      <c r="AL615" s="66"/>
      <c r="AM615" s="66"/>
      <c r="AN615" s="66"/>
      <c r="AO615" s="66"/>
      <c r="AP615" s="66"/>
      <c r="AQ615" s="66"/>
      <c r="AR615" s="66"/>
      <c r="AS615" s="66"/>
      <c r="AT615" s="66"/>
      <c r="AX615" s="50"/>
    </row>
    <row r="616" spans="1:50" ht="12.75" customHeight="1" x14ac:dyDescent="0.2">
      <c r="A616" s="63"/>
      <c r="B616" s="64"/>
      <c r="C616" s="65"/>
      <c r="D616" s="67"/>
      <c r="E616" s="371"/>
      <c r="F616" s="373"/>
      <c r="G616" s="66"/>
      <c r="H616" s="66"/>
      <c r="I616" s="66"/>
      <c r="J616" s="66"/>
      <c r="K616" s="66"/>
      <c r="L616" s="66"/>
      <c r="M616" s="371"/>
      <c r="N616" s="66"/>
      <c r="O616" s="373"/>
      <c r="P616" s="66"/>
      <c r="Q616" s="66"/>
      <c r="R616" s="373"/>
      <c r="S616" s="373"/>
      <c r="T616" s="66"/>
      <c r="U616" s="66"/>
      <c r="V616" s="66"/>
      <c r="W616" s="66"/>
      <c r="X616" s="66"/>
      <c r="Y616" s="66"/>
      <c r="Z616" s="66"/>
      <c r="AA616" s="374"/>
      <c r="AB616" s="66"/>
      <c r="AC616" s="66"/>
      <c r="AD616" s="374"/>
      <c r="AE616" s="374"/>
      <c r="AF616" s="66"/>
      <c r="AG616" s="68"/>
      <c r="AH616" s="66"/>
      <c r="AI616" s="66"/>
      <c r="AJ616" s="374"/>
      <c r="AK616" s="374"/>
      <c r="AL616" s="66"/>
      <c r="AM616" s="66"/>
      <c r="AN616" s="66"/>
      <c r="AO616" s="66"/>
      <c r="AP616" s="66"/>
      <c r="AQ616" s="66"/>
      <c r="AR616" s="66"/>
      <c r="AS616" s="66"/>
      <c r="AT616" s="66"/>
      <c r="AX616" s="50"/>
    </row>
    <row r="617" spans="1:50" ht="12.75" customHeight="1" x14ac:dyDescent="0.2">
      <c r="A617" s="63"/>
      <c r="B617" s="64"/>
      <c r="C617" s="65"/>
      <c r="D617" s="67"/>
      <c r="E617" s="371"/>
      <c r="F617" s="373"/>
      <c r="G617" s="66"/>
      <c r="H617" s="66"/>
      <c r="I617" s="66"/>
      <c r="J617" s="66"/>
      <c r="K617" s="66"/>
      <c r="L617" s="66"/>
      <c r="M617" s="371"/>
      <c r="N617" s="66"/>
      <c r="O617" s="373"/>
      <c r="P617" s="66"/>
      <c r="Q617" s="66"/>
      <c r="R617" s="373"/>
      <c r="S617" s="373"/>
      <c r="T617" s="66"/>
      <c r="U617" s="66"/>
      <c r="V617" s="66"/>
      <c r="W617" s="66"/>
      <c r="X617" s="66"/>
      <c r="Y617" s="66"/>
      <c r="Z617" s="66"/>
      <c r="AA617" s="374"/>
      <c r="AB617" s="66"/>
      <c r="AC617" s="66"/>
      <c r="AD617" s="374"/>
      <c r="AE617" s="374"/>
      <c r="AF617" s="66"/>
      <c r="AG617" s="68"/>
      <c r="AH617" s="66"/>
      <c r="AI617" s="66"/>
      <c r="AJ617" s="374"/>
      <c r="AK617" s="374"/>
      <c r="AL617" s="66"/>
      <c r="AM617" s="66"/>
      <c r="AN617" s="66"/>
      <c r="AO617" s="66"/>
      <c r="AP617" s="66"/>
      <c r="AQ617" s="66"/>
      <c r="AR617" s="66"/>
      <c r="AS617" s="66"/>
      <c r="AT617" s="66"/>
      <c r="AX617" s="50"/>
    </row>
    <row r="618" spans="1:50" ht="12.75" customHeight="1" x14ac:dyDescent="0.2">
      <c r="A618" s="63"/>
      <c r="B618" s="64"/>
      <c r="C618" s="65"/>
      <c r="D618" s="67"/>
      <c r="E618" s="371"/>
      <c r="F618" s="373"/>
      <c r="G618" s="66"/>
      <c r="H618" s="66"/>
      <c r="I618" s="66"/>
      <c r="J618" s="66"/>
      <c r="K618" s="66"/>
      <c r="L618" s="66"/>
      <c r="M618" s="371"/>
      <c r="N618" s="66"/>
      <c r="O618" s="373"/>
      <c r="P618" s="66"/>
      <c r="Q618" s="66"/>
      <c r="R618" s="373"/>
      <c r="S618" s="373"/>
      <c r="T618" s="66"/>
      <c r="U618" s="66"/>
      <c r="V618" s="66"/>
      <c r="W618" s="66"/>
      <c r="X618" s="66"/>
      <c r="Y618" s="66"/>
      <c r="Z618" s="66"/>
      <c r="AA618" s="374"/>
      <c r="AB618" s="66"/>
      <c r="AC618" s="66"/>
      <c r="AD618" s="374"/>
      <c r="AE618" s="374"/>
      <c r="AF618" s="66"/>
      <c r="AG618" s="68"/>
      <c r="AH618" s="66"/>
      <c r="AI618" s="66"/>
      <c r="AJ618" s="374"/>
      <c r="AK618" s="374"/>
      <c r="AL618" s="66"/>
      <c r="AM618" s="66"/>
      <c r="AN618" s="66"/>
      <c r="AO618" s="66"/>
      <c r="AP618" s="66"/>
      <c r="AQ618" s="66"/>
      <c r="AR618" s="66"/>
      <c r="AS618" s="66"/>
      <c r="AT618" s="66"/>
      <c r="AX618" s="50"/>
    </row>
    <row r="619" spans="1:50" ht="12.75" customHeight="1" x14ac:dyDescent="0.2">
      <c r="A619" s="63"/>
      <c r="B619" s="64"/>
      <c r="C619" s="65"/>
      <c r="D619" s="67"/>
      <c r="E619" s="371"/>
      <c r="F619" s="373"/>
      <c r="G619" s="66"/>
      <c r="H619" s="66"/>
      <c r="I619" s="66"/>
      <c r="J619" s="66"/>
      <c r="K619" s="66"/>
      <c r="L619" s="66"/>
      <c r="M619" s="371"/>
      <c r="N619" s="66"/>
      <c r="O619" s="373"/>
      <c r="P619" s="66"/>
      <c r="Q619" s="66"/>
      <c r="R619" s="373"/>
      <c r="S619" s="373"/>
      <c r="T619" s="66"/>
      <c r="U619" s="66"/>
      <c r="V619" s="66"/>
      <c r="W619" s="66"/>
      <c r="X619" s="66"/>
      <c r="Y619" s="66"/>
      <c r="Z619" s="66"/>
      <c r="AA619" s="374"/>
      <c r="AB619" s="66"/>
      <c r="AC619" s="66"/>
      <c r="AD619" s="374"/>
      <c r="AE619" s="374"/>
      <c r="AF619" s="66"/>
      <c r="AG619" s="68"/>
      <c r="AH619" s="66"/>
      <c r="AI619" s="66"/>
      <c r="AJ619" s="374"/>
      <c r="AK619" s="374"/>
      <c r="AL619" s="66"/>
      <c r="AM619" s="66"/>
      <c r="AN619" s="66"/>
      <c r="AO619" s="66"/>
      <c r="AP619" s="66"/>
      <c r="AQ619" s="66"/>
      <c r="AR619" s="66"/>
      <c r="AS619" s="66"/>
      <c r="AT619" s="66"/>
      <c r="AX619" s="50"/>
    </row>
    <row r="620" spans="1:50" ht="12.75" customHeight="1" x14ac:dyDescent="0.2">
      <c r="A620" s="63"/>
      <c r="B620" s="64"/>
      <c r="C620" s="65"/>
      <c r="D620" s="67"/>
      <c r="E620" s="371"/>
      <c r="F620" s="373"/>
      <c r="G620" s="66"/>
      <c r="H620" s="66"/>
      <c r="I620" s="66"/>
      <c r="J620" s="66"/>
      <c r="K620" s="66"/>
      <c r="L620" s="66"/>
      <c r="M620" s="371"/>
      <c r="N620" s="66"/>
      <c r="O620" s="373"/>
      <c r="P620" s="66"/>
      <c r="Q620" s="66"/>
      <c r="R620" s="373"/>
      <c r="S620" s="373"/>
      <c r="T620" s="66"/>
      <c r="U620" s="66"/>
      <c r="V620" s="66"/>
      <c r="W620" s="66"/>
      <c r="X620" s="66"/>
      <c r="Y620" s="66"/>
      <c r="Z620" s="66"/>
      <c r="AA620" s="374"/>
      <c r="AB620" s="66"/>
      <c r="AC620" s="66"/>
      <c r="AD620" s="374"/>
      <c r="AE620" s="374"/>
      <c r="AF620" s="66"/>
      <c r="AG620" s="68"/>
      <c r="AH620" s="66"/>
      <c r="AI620" s="66"/>
      <c r="AJ620" s="374"/>
      <c r="AK620" s="374"/>
      <c r="AL620" s="66"/>
      <c r="AM620" s="66"/>
      <c r="AN620" s="66"/>
      <c r="AO620" s="66"/>
      <c r="AP620" s="66"/>
      <c r="AQ620" s="66"/>
      <c r="AR620" s="66"/>
      <c r="AS620" s="66"/>
      <c r="AT620" s="66"/>
      <c r="AX620" s="50"/>
    </row>
    <row r="621" spans="1:50" ht="12.75" customHeight="1" x14ac:dyDescent="0.2">
      <c r="A621" s="63"/>
      <c r="B621" s="64"/>
      <c r="C621" s="65"/>
      <c r="D621" s="67"/>
      <c r="E621" s="371"/>
      <c r="F621" s="373"/>
      <c r="G621" s="66"/>
      <c r="H621" s="66"/>
      <c r="I621" s="66"/>
      <c r="J621" s="66"/>
      <c r="K621" s="66"/>
      <c r="L621" s="66"/>
      <c r="M621" s="371"/>
      <c r="N621" s="66"/>
      <c r="O621" s="373"/>
      <c r="P621" s="66"/>
      <c r="Q621" s="66"/>
      <c r="R621" s="373"/>
      <c r="S621" s="373"/>
      <c r="T621" s="66"/>
      <c r="U621" s="66"/>
      <c r="V621" s="66"/>
      <c r="W621" s="66"/>
      <c r="X621" s="66"/>
      <c r="Y621" s="66"/>
      <c r="Z621" s="66"/>
      <c r="AA621" s="374"/>
      <c r="AB621" s="66"/>
      <c r="AC621" s="66"/>
      <c r="AD621" s="374"/>
      <c r="AE621" s="374"/>
      <c r="AF621" s="66"/>
      <c r="AG621" s="68"/>
      <c r="AH621" s="66"/>
      <c r="AI621" s="66"/>
      <c r="AJ621" s="374"/>
      <c r="AK621" s="374"/>
      <c r="AL621" s="66"/>
      <c r="AM621" s="66"/>
      <c r="AN621" s="66"/>
      <c r="AO621" s="66"/>
      <c r="AP621" s="66"/>
      <c r="AQ621" s="66"/>
      <c r="AR621" s="66"/>
      <c r="AS621" s="66"/>
      <c r="AT621" s="66"/>
      <c r="AX621" s="50"/>
    </row>
    <row r="622" spans="1:50" ht="12.75" customHeight="1" x14ac:dyDescent="0.2">
      <c r="A622" s="63"/>
      <c r="B622" s="64"/>
      <c r="C622" s="65"/>
      <c r="D622" s="67"/>
      <c r="E622" s="371"/>
      <c r="F622" s="373"/>
      <c r="G622" s="66"/>
      <c r="H622" s="66"/>
      <c r="I622" s="66"/>
      <c r="J622" s="66"/>
      <c r="K622" s="66"/>
      <c r="L622" s="66"/>
      <c r="M622" s="371"/>
      <c r="N622" s="66"/>
      <c r="O622" s="373"/>
      <c r="P622" s="66"/>
      <c r="Q622" s="66"/>
      <c r="R622" s="373"/>
      <c r="S622" s="373"/>
      <c r="T622" s="66"/>
      <c r="U622" s="66"/>
      <c r="V622" s="66"/>
      <c r="W622" s="66"/>
      <c r="X622" s="66"/>
      <c r="Y622" s="66"/>
      <c r="Z622" s="66"/>
      <c r="AA622" s="374"/>
      <c r="AB622" s="66"/>
      <c r="AC622" s="66"/>
      <c r="AD622" s="374"/>
      <c r="AE622" s="374"/>
      <c r="AF622" s="66"/>
      <c r="AG622" s="68"/>
      <c r="AH622" s="66"/>
      <c r="AI622" s="66"/>
      <c r="AJ622" s="374"/>
      <c r="AK622" s="374"/>
      <c r="AL622" s="66"/>
      <c r="AM622" s="66"/>
      <c r="AN622" s="66"/>
      <c r="AO622" s="66"/>
      <c r="AP622" s="66"/>
      <c r="AQ622" s="66"/>
      <c r="AR622" s="66"/>
      <c r="AS622" s="66"/>
      <c r="AT622" s="66"/>
      <c r="AX622" s="50"/>
    </row>
    <row r="623" spans="1:50" ht="12.75" customHeight="1" x14ac:dyDescent="0.2">
      <c r="A623" s="63"/>
      <c r="B623" s="64"/>
      <c r="C623" s="65"/>
      <c r="D623" s="67"/>
      <c r="E623" s="371"/>
      <c r="F623" s="373"/>
      <c r="G623" s="66"/>
      <c r="H623" s="66"/>
      <c r="I623" s="66"/>
      <c r="J623" s="66"/>
      <c r="K623" s="66"/>
      <c r="L623" s="66"/>
      <c r="M623" s="371"/>
      <c r="N623" s="66"/>
      <c r="O623" s="373"/>
      <c r="P623" s="66"/>
      <c r="Q623" s="66"/>
      <c r="R623" s="373"/>
      <c r="S623" s="373"/>
      <c r="T623" s="66"/>
      <c r="U623" s="66"/>
      <c r="V623" s="66"/>
      <c r="W623" s="66"/>
      <c r="X623" s="66"/>
      <c r="Y623" s="66"/>
      <c r="Z623" s="66"/>
      <c r="AA623" s="374"/>
      <c r="AB623" s="66"/>
      <c r="AC623" s="66"/>
      <c r="AD623" s="374"/>
      <c r="AE623" s="374"/>
      <c r="AF623" s="66"/>
      <c r="AG623" s="68"/>
      <c r="AH623" s="66"/>
      <c r="AI623" s="66"/>
      <c r="AJ623" s="374"/>
      <c r="AK623" s="374"/>
      <c r="AL623" s="66"/>
      <c r="AM623" s="66"/>
      <c r="AN623" s="66"/>
      <c r="AO623" s="66"/>
      <c r="AP623" s="66"/>
      <c r="AQ623" s="66"/>
      <c r="AR623" s="66"/>
      <c r="AS623" s="66"/>
      <c r="AT623" s="66"/>
      <c r="AX623" s="50"/>
    </row>
    <row r="624" spans="1:50" ht="12.75" customHeight="1" x14ac:dyDescent="0.2">
      <c r="A624" s="63"/>
      <c r="B624" s="64"/>
      <c r="C624" s="65"/>
      <c r="D624" s="67"/>
      <c r="E624" s="371"/>
      <c r="F624" s="373"/>
      <c r="G624" s="66"/>
      <c r="H624" s="66"/>
      <c r="I624" s="66"/>
      <c r="J624" s="66"/>
      <c r="K624" s="66"/>
      <c r="L624" s="66"/>
      <c r="M624" s="371"/>
      <c r="N624" s="66"/>
      <c r="O624" s="373"/>
      <c r="P624" s="66"/>
      <c r="Q624" s="66"/>
      <c r="R624" s="373"/>
      <c r="S624" s="373"/>
      <c r="T624" s="66"/>
      <c r="U624" s="66"/>
      <c r="V624" s="66"/>
      <c r="W624" s="66"/>
      <c r="X624" s="66"/>
      <c r="Y624" s="66"/>
      <c r="Z624" s="66"/>
      <c r="AA624" s="374"/>
      <c r="AB624" s="66"/>
      <c r="AC624" s="66"/>
      <c r="AD624" s="374"/>
      <c r="AE624" s="374"/>
      <c r="AF624" s="66"/>
      <c r="AG624" s="68"/>
      <c r="AH624" s="66"/>
      <c r="AI624" s="66"/>
      <c r="AJ624" s="374"/>
      <c r="AK624" s="374"/>
      <c r="AL624" s="66"/>
      <c r="AM624" s="66"/>
      <c r="AN624" s="66"/>
      <c r="AO624" s="66"/>
      <c r="AP624" s="66"/>
      <c r="AQ624" s="66"/>
      <c r="AR624" s="66"/>
      <c r="AS624" s="66"/>
      <c r="AT624" s="66"/>
      <c r="AX624" s="50"/>
    </row>
    <row r="625" spans="1:50" ht="12.75" customHeight="1" x14ac:dyDescent="0.2">
      <c r="A625" s="63"/>
      <c r="B625" s="64"/>
      <c r="C625" s="65"/>
      <c r="D625" s="67"/>
      <c r="E625" s="371"/>
      <c r="F625" s="373"/>
      <c r="G625" s="66"/>
      <c r="H625" s="66"/>
      <c r="I625" s="66"/>
      <c r="J625" s="66"/>
      <c r="K625" s="66"/>
      <c r="L625" s="66"/>
      <c r="M625" s="371"/>
      <c r="N625" s="66"/>
      <c r="O625" s="373"/>
      <c r="P625" s="66"/>
      <c r="Q625" s="66"/>
      <c r="R625" s="373"/>
      <c r="S625" s="373"/>
      <c r="T625" s="66"/>
      <c r="U625" s="66"/>
      <c r="V625" s="66"/>
      <c r="W625" s="66"/>
      <c r="X625" s="66"/>
      <c r="Y625" s="66"/>
      <c r="Z625" s="66"/>
      <c r="AA625" s="374"/>
      <c r="AB625" s="66"/>
      <c r="AC625" s="66"/>
      <c r="AD625" s="374"/>
      <c r="AE625" s="374"/>
      <c r="AF625" s="66"/>
      <c r="AG625" s="68"/>
      <c r="AH625" s="66"/>
      <c r="AI625" s="66"/>
      <c r="AJ625" s="374"/>
      <c r="AK625" s="374"/>
      <c r="AL625" s="66"/>
      <c r="AM625" s="66"/>
      <c r="AN625" s="66"/>
      <c r="AO625" s="66"/>
      <c r="AP625" s="66"/>
      <c r="AQ625" s="66"/>
      <c r="AR625" s="66"/>
      <c r="AS625" s="66"/>
      <c r="AT625" s="66"/>
      <c r="AX625" s="50"/>
    </row>
    <row r="626" spans="1:50" ht="12.75" customHeight="1" x14ac:dyDescent="0.2">
      <c r="A626" s="63"/>
      <c r="B626" s="64"/>
      <c r="C626" s="65"/>
      <c r="D626" s="67"/>
      <c r="E626" s="371"/>
      <c r="F626" s="373"/>
      <c r="G626" s="66"/>
      <c r="H626" s="66"/>
      <c r="I626" s="66"/>
      <c r="J626" s="66"/>
      <c r="K626" s="66"/>
      <c r="L626" s="66"/>
      <c r="M626" s="371"/>
      <c r="N626" s="66"/>
      <c r="O626" s="373"/>
      <c r="P626" s="66"/>
      <c r="Q626" s="66"/>
      <c r="R626" s="373"/>
      <c r="S626" s="373"/>
      <c r="T626" s="66"/>
      <c r="U626" s="66"/>
      <c r="V626" s="66"/>
      <c r="W626" s="66"/>
      <c r="X626" s="66"/>
      <c r="Y626" s="66"/>
      <c r="Z626" s="66"/>
      <c r="AA626" s="374"/>
      <c r="AB626" s="66"/>
      <c r="AC626" s="66"/>
      <c r="AD626" s="374"/>
      <c r="AE626" s="374"/>
      <c r="AF626" s="66"/>
      <c r="AG626" s="68"/>
      <c r="AH626" s="66"/>
      <c r="AI626" s="66"/>
      <c r="AJ626" s="374"/>
      <c r="AK626" s="374"/>
      <c r="AL626" s="66"/>
      <c r="AM626" s="66"/>
      <c r="AN626" s="66"/>
      <c r="AO626" s="66"/>
      <c r="AP626" s="66"/>
      <c r="AQ626" s="66"/>
      <c r="AR626" s="66"/>
      <c r="AS626" s="66"/>
      <c r="AT626" s="66"/>
      <c r="AX626" s="50"/>
    </row>
    <row r="627" spans="1:50" ht="12.75" customHeight="1" x14ac:dyDescent="0.2">
      <c r="A627" s="63"/>
      <c r="B627" s="64"/>
      <c r="C627" s="65"/>
      <c r="D627" s="67"/>
      <c r="E627" s="371"/>
      <c r="F627" s="373"/>
      <c r="G627" s="66"/>
      <c r="H627" s="66"/>
      <c r="I627" s="66"/>
      <c r="J627" s="66"/>
      <c r="K627" s="66"/>
      <c r="L627" s="66"/>
      <c r="M627" s="371"/>
      <c r="N627" s="66"/>
      <c r="O627" s="373"/>
      <c r="P627" s="66"/>
      <c r="Q627" s="66"/>
      <c r="R627" s="373"/>
      <c r="S627" s="373"/>
      <c r="T627" s="66"/>
      <c r="U627" s="66"/>
      <c r="V627" s="66"/>
      <c r="W627" s="66"/>
      <c r="X627" s="66"/>
      <c r="Y627" s="66"/>
      <c r="Z627" s="66"/>
      <c r="AA627" s="374"/>
      <c r="AB627" s="66"/>
      <c r="AC627" s="66"/>
      <c r="AD627" s="374"/>
      <c r="AE627" s="374"/>
      <c r="AF627" s="66"/>
      <c r="AG627" s="68"/>
      <c r="AH627" s="66"/>
      <c r="AI627" s="66"/>
      <c r="AJ627" s="374"/>
      <c r="AK627" s="374"/>
      <c r="AL627" s="66"/>
      <c r="AM627" s="66"/>
      <c r="AN627" s="66"/>
      <c r="AO627" s="66"/>
      <c r="AP627" s="66"/>
      <c r="AQ627" s="66"/>
      <c r="AR627" s="66"/>
      <c r="AS627" s="66"/>
      <c r="AT627" s="66"/>
      <c r="AX627" s="50"/>
    </row>
    <row r="628" spans="1:50" ht="12.75" customHeight="1" x14ac:dyDescent="0.2">
      <c r="A628" s="63"/>
      <c r="B628" s="64"/>
      <c r="C628" s="65"/>
      <c r="D628" s="67"/>
      <c r="E628" s="371"/>
      <c r="F628" s="373"/>
      <c r="G628" s="66"/>
      <c r="H628" s="66"/>
      <c r="I628" s="66"/>
      <c r="J628" s="66"/>
      <c r="K628" s="66"/>
      <c r="L628" s="66"/>
      <c r="M628" s="371"/>
      <c r="N628" s="66"/>
      <c r="O628" s="373"/>
      <c r="P628" s="66"/>
      <c r="Q628" s="66"/>
      <c r="R628" s="373"/>
      <c r="S628" s="373"/>
      <c r="T628" s="66"/>
      <c r="U628" s="66"/>
      <c r="V628" s="66"/>
      <c r="W628" s="66"/>
      <c r="X628" s="66"/>
      <c r="Y628" s="66"/>
      <c r="Z628" s="66"/>
      <c r="AA628" s="374"/>
      <c r="AB628" s="66"/>
      <c r="AC628" s="66"/>
      <c r="AD628" s="374"/>
      <c r="AE628" s="374"/>
      <c r="AF628" s="66"/>
      <c r="AG628" s="68"/>
      <c r="AH628" s="66"/>
      <c r="AI628" s="66"/>
      <c r="AJ628" s="374"/>
      <c r="AK628" s="374"/>
      <c r="AL628" s="66"/>
      <c r="AM628" s="66"/>
      <c r="AN628" s="66"/>
      <c r="AO628" s="66"/>
      <c r="AP628" s="66"/>
      <c r="AQ628" s="66"/>
      <c r="AR628" s="66"/>
      <c r="AS628" s="66"/>
      <c r="AT628" s="66"/>
      <c r="AX628" s="50"/>
    </row>
    <row r="629" spans="1:50" ht="12.75" customHeight="1" x14ac:dyDescent="0.2">
      <c r="A629" s="63"/>
      <c r="B629" s="64"/>
      <c r="C629" s="65"/>
      <c r="D629" s="67"/>
      <c r="E629" s="371"/>
      <c r="F629" s="373"/>
      <c r="G629" s="66"/>
      <c r="H629" s="66"/>
      <c r="I629" s="66"/>
      <c r="J629" s="66"/>
      <c r="K629" s="66"/>
      <c r="L629" s="66"/>
      <c r="M629" s="371"/>
      <c r="N629" s="66"/>
      <c r="O629" s="373"/>
      <c r="P629" s="66"/>
      <c r="Q629" s="66"/>
      <c r="R629" s="373"/>
      <c r="S629" s="373"/>
      <c r="T629" s="66"/>
      <c r="U629" s="66"/>
      <c r="V629" s="66"/>
      <c r="W629" s="66"/>
      <c r="X629" s="66"/>
      <c r="Y629" s="66"/>
      <c r="Z629" s="66"/>
      <c r="AA629" s="374"/>
      <c r="AB629" s="66"/>
      <c r="AC629" s="66"/>
      <c r="AD629" s="374"/>
      <c r="AE629" s="374"/>
      <c r="AF629" s="66"/>
      <c r="AG629" s="68"/>
      <c r="AH629" s="66"/>
      <c r="AI629" s="66"/>
      <c r="AJ629" s="374"/>
      <c r="AK629" s="374"/>
      <c r="AL629" s="66"/>
      <c r="AM629" s="66"/>
      <c r="AN629" s="66"/>
      <c r="AO629" s="66"/>
      <c r="AP629" s="66"/>
      <c r="AQ629" s="66"/>
      <c r="AR629" s="66"/>
      <c r="AS629" s="66"/>
      <c r="AT629" s="66"/>
      <c r="AX629" s="50"/>
    </row>
    <row r="630" spans="1:50" ht="12.75" customHeight="1" x14ac:dyDescent="0.2">
      <c r="A630" s="63"/>
      <c r="B630" s="64"/>
      <c r="C630" s="65"/>
      <c r="D630" s="67"/>
      <c r="E630" s="371"/>
      <c r="F630" s="373"/>
      <c r="G630" s="66"/>
      <c r="H630" s="66"/>
      <c r="I630" s="66"/>
      <c r="J630" s="66"/>
      <c r="K630" s="66"/>
      <c r="L630" s="66"/>
      <c r="M630" s="371"/>
      <c r="N630" s="66"/>
      <c r="O630" s="373"/>
      <c r="P630" s="66"/>
      <c r="Q630" s="66"/>
      <c r="R630" s="373"/>
      <c r="S630" s="373"/>
      <c r="T630" s="66"/>
      <c r="U630" s="66"/>
      <c r="V630" s="66"/>
      <c r="W630" s="66"/>
      <c r="X630" s="66"/>
      <c r="Y630" s="66"/>
      <c r="Z630" s="66"/>
      <c r="AA630" s="374"/>
      <c r="AB630" s="66"/>
      <c r="AC630" s="66"/>
      <c r="AD630" s="374"/>
      <c r="AE630" s="374"/>
      <c r="AF630" s="66"/>
      <c r="AG630" s="68"/>
      <c r="AH630" s="66"/>
      <c r="AI630" s="66"/>
      <c r="AJ630" s="374"/>
      <c r="AK630" s="374"/>
      <c r="AL630" s="66"/>
      <c r="AM630" s="66"/>
      <c r="AN630" s="66"/>
      <c r="AO630" s="66"/>
      <c r="AP630" s="66"/>
      <c r="AQ630" s="66"/>
      <c r="AR630" s="66"/>
      <c r="AS630" s="66"/>
      <c r="AT630" s="66"/>
      <c r="AX630" s="50"/>
    </row>
    <row r="631" spans="1:50" ht="12.75" customHeight="1" x14ac:dyDescent="0.2">
      <c r="A631" s="63"/>
      <c r="B631" s="64"/>
      <c r="C631" s="65"/>
      <c r="D631" s="67"/>
      <c r="E631" s="371"/>
      <c r="F631" s="373"/>
      <c r="G631" s="66"/>
      <c r="H631" s="66"/>
      <c r="I631" s="66"/>
      <c r="J631" s="66"/>
      <c r="K631" s="66"/>
      <c r="L631" s="66"/>
      <c r="M631" s="371"/>
      <c r="N631" s="66"/>
      <c r="O631" s="373"/>
      <c r="P631" s="66"/>
      <c r="Q631" s="66"/>
      <c r="R631" s="373"/>
      <c r="S631" s="373"/>
      <c r="T631" s="66"/>
      <c r="U631" s="66"/>
      <c r="V631" s="66"/>
      <c r="W631" s="66"/>
      <c r="X631" s="66"/>
      <c r="Y631" s="66"/>
      <c r="Z631" s="66"/>
      <c r="AA631" s="374"/>
      <c r="AB631" s="66"/>
      <c r="AC631" s="66"/>
      <c r="AD631" s="374"/>
      <c r="AE631" s="374"/>
      <c r="AF631" s="66"/>
      <c r="AG631" s="68"/>
      <c r="AH631" s="66"/>
      <c r="AI631" s="66"/>
      <c r="AJ631" s="374"/>
      <c r="AK631" s="374"/>
      <c r="AL631" s="66"/>
      <c r="AM631" s="66"/>
      <c r="AN631" s="66"/>
      <c r="AO631" s="66"/>
      <c r="AP631" s="66"/>
      <c r="AQ631" s="66"/>
      <c r="AR631" s="66"/>
      <c r="AS631" s="66"/>
      <c r="AT631" s="66"/>
      <c r="AX631" s="50"/>
    </row>
    <row r="632" spans="1:50" ht="12.75" customHeight="1" x14ac:dyDescent="0.2">
      <c r="A632" s="63"/>
      <c r="B632" s="64"/>
      <c r="C632" s="65"/>
      <c r="D632" s="67"/>
      <c r="E632" s="371"/>
      <c r="F632" s="373"/>
      <c r="G632" s="66"/>
      <c r="H632" s="66"/>
      <c r="I632" s="66"/>
      <c r="J632" s="66"/>
      <c r="K632" s="66"/>
      <c r="L632" s="66"/>
      <c r="M632" s="371"/>
      <c r="N632" s="66"/>
      <c r="O632" s="373"/>
      <c r="P632" s="66"/>
      <c r="Q632" s="66"/>
      <c r="R632" s="373"/>
      <c r="S632" s="373"/>
      <c r="T632" s="66"/>
      <c r="U632" s="66"/>
      <c r="V632" s="66"/>
      <c r="W632" s="66"/>
      <c r="X632" s="66"/>
      <c r="Y632" s="66"/>
      <c r="Z632" s="66"/>
      <c r="AA632" s="374"/>
      <c r="AB632" s="66"/>
      <c r="AC632" s="66"/>
      <c r="AD632" s="374"/>
      <c r="AE632" s="374"/>
      <c r="AF632" s="66"/>
      <c r="AG632" s="68"/>
      <c r="AH632" s="66"/>
      <c r="AI632" s="66"/>
      <c r="AJ632" s="374"/>
      <c r="AK632" s="374"/>
      <c r="AL632" s="66"/>
      <c r="AM632" s="66"/>
      <c r="AN632" s="66"/>
      <c r="AO632" s="66"/>
      <c r="AP632" s="66"/>
      <c r="AQ632" s="66"/>
      <c r="AR632" s="66"/>
      <c r="AS632" s="66"/>
      <c r="AT632" s="66"/>
      <c r="AX632" s="50"/>
    </row>
    <row r="633" spans="1:50" ht="12.75" customHeight="1" x14ac:dyDescent="0.2">
      <c r="A633" s="63"/>
      <c r="B633" s="64"/>
      <c r="C633" s="65"/>
      <c r="D633" s="67"/>
      <c r="E633" s="371"/>
      <c r="F633" s="373"/>
      <c r="G633" s="66"/>
      <c r="H633" s="66"/>
      <c r="I633" s="66"/>
      <c r="J633" s="66"/>
      <c r="K633" s="66"/>
      <c r="L633" s="66"/>
      <c r="M633" s="371"/>
      <c r="N633" s="66"/>
      <c r="O633" s="373"/>
      <c r="P633" s="66"/>
      <c r="Q633" s="66"/>
      <c r="R633" s="373"/>
      <c r="S633" s="373"/>
      <c r="T633" s="66"/>
      <c r="U633" s="66"/>
      <c r="V633" s="66"/>
      <c r="W633" s="66"/>
      <c r="X633" s="66"/>
      <c r="Y633" s="66"/>
      <c r="Z633" s="66"/>
      <c r="AA633" s="374"/>
      <c r="AB633" s="66"/>
      <c r="AC633" s="66"/>
      <c r="AD633" s="374"/>
      <c r="AE633" s="374"/>
      <c r="AF633" s="66"/>
      <c r="AG633" s="68"/>
      <c r="AH633" s="66"/>
      <c r="AI633" s="66"/>
      <c r="AJ633" s="374"/>
      <c r="AK633" s="374"/>
      <c r="AL633" s="66"/>
      <c r="AM633" s="66"/>
      <c r="AN633" s="66"/>
      <c r="AO633" s="66"/>
      <c r="AP633" s="66"/>
      <c r="AQ633" s="66"/>
      <c r="AR633" s="66"/>
      <c r="AS633" s="66"/>
      <c r="AT633" s="66"/>
      <c r="AX633" s="50"/>
    </row>
    <row r="634" spans="1:50" ht="12.75" customHeight="1" x14ac:dyDescent="0.2">
      <c r="A634" s="63"/>
      <c r="B634" s="64"/>
      <c r="C634" s="65"/>
      <c r="D634" s="67"/>
      <c r="E634" s="371"/>
      <c r="F634" s="373"/>
      <c r="G634" s="66"/>
      <c r="H634" s="66"/>
      <c r="I634" s="66"/>
      <c r="J634" s="66"/>
      <c r="K634" s="66"/>
      <c r="L634" s="66"/>
      <c r="M634" s="371"/>
      <c r="N634" s="66"/>
      <c r="O634" s="373"/>
      <c r="P634" s="66"/>
      <c r="Q634" s="66"/>
      <c r="R634" s="373"/>
      <c r="S634" s="373"/>
      <c r="T634" s="66"/>
      <c r="U634" s="66"/>
      <c r="V634" s="66"/>
      <c r="W634" s="66"/>
      <c r="X634" s="66"/>
      <c r="Y634" s="66"/>
      <c r="Z634" s="66"/>
      <c r="AA634" s="374"/>
      <c r="AB634" s="66"/>
      <c r="AC634" s="66"/>
      <c r="AD634" s="374"/>
      <c r="AE634" s="374"/>
      <c r="AF634" s="66"/>
      <c r="AG634" s="68"/>
      <c r="AH634" s="66"/>
      <c r="AI634" s="66"/>
      <c r="AJ634" s="374"/>
      <c r="AK634" s="374"/>
      <c r="AL634" s="66"/>
      <c r="AM634" s="66"/>
      <c r="AN634" s="66"/>
      <c r="AO634" s="66"/>
      <c r="AP634" s="66"/>
      <c r="AQ634" s="66"/>
      <c r="AR634" s="66"/>
      <c r="AS634" s="66"/>
      <c r="AT634" s="66"/>
      <c r="AX634" s="50"/>
    </row>
    <row r="635" spans="1:50" ht="12.75" customHeight="1" x14ac:dyDescent="0.2">
      <c r="A635" s="63"/>
      <c r="B635" s="64"/>
      <c r="C635" s="65"/>
      <c r="D635" s="67"/>
      <c r="E635" s="371"/>
      <c r="F635" s="373"/>
      <c r="G635" s="66"/>
      <c r="H635" s="66"/>
      <c r="I635" s="66"/>
      <c r="J635" s="66"/>
      <c r="K635" s="66"/>
      <c r="L635" s="66"/>
      <c r="M635" s="371"/>
      <c r="N635" s="66"/>
      <c r="O635" s="373"/>
      <c r="P635" s="66"/>
      <c r="Q635" s="66"/>
      <c r="R635" s="373"/>
      <c r="S635" s="373"/>
      <c r="T635" s="66"/>
      <c r="U635" s="66"/>
      <c r="V635" s="66"/>
      <c r="W635" s="66"/>
      <c r="X635" s="66"/>
      <c r="Y635" s="66"/>
      <c r="Z635" s="66"/>
      <c r="AA635" s="374"/>
      <c r="AB635" s="66"/>
      <c r="AC635" s="66"/>
      <c r="AD635" s="374"/>
      <c r="AE635" s="374"/>
      <c r="AF635" s="66"/>
      <c r="AG635" s="68"/>
      <c r="AH635" s="66"/>
      <c r="AI635" s="66"/>
      <c r="AJ635" s="374"/>
      <c r="AK635" s="374"/>
      <c r="AL635" s="66"/>
      <c r="AM635" s="66"/>
      <c r="AN635" s="66"/>
      <c r="AO635" s="66"/>
      <c r="AP635" s="66"/>
      <c r="AQ635" s="66"/>
      <c r="AR635" s="66"/>
      <c r="AS635" s="66"/>
      <c r="AT635" s="66"/>
      <c r="AX635" s="50"/>
    </row>
    <row r="636" spans="1:50" ht="12.75" customHeight="1" x14ac:dyDescent="0.2">
      <c r="A636" s="63"/>
      <c r="B636" s="64"/>
      <c r="C636" s="65"/>
      <c r="D636" s="67"/>
      <c r="E636" s="371"/>
      <c r="F636" s="373"/>
      <c r="G636" s="66"/>
      <c r="H636" s="66"/>
      <c r="I636" s="66"/>
      <c r="J636" s="66"/>
      <c r="K636" s="66"/>
      <c r="L636" s="66"/>
      <c r="M636" s="371"/>
      <c r="N636" s="66"/>
      <c r="O636" s="373"/>
      <c r="P636" s="66"/>
      <c r="Q636" s="66"/>
      <c r="R636" s="373"/>
      <c r="S636" s="373"/>
      <c r="T636" s="66"/>
      <c r="U636" s="66"/>
      <c r="V636" s="66"/>
      <c r="W636" s="66"/>
      <c r="X636" s="66"/>
      <c r="Y636" s="66"/>
      <c r="Z636" s="66"/>
      <c r="AA636" s="374"/>
      <c r="AB636" s="66"/>
      <c r="AC636" s="66"/>
      <c r="AD636" s="374"/>
      <c r="AE636" s="374"/>
      <c r="AF636" s="66"/>
      <c r="AG636" s="68"/>
      <c r="AH636" s="66"/>
      <c r="AI636" s="66"/>
      <c r="AJ636" s="374"/>
      <c r="AK636" s="374"/>
      <c r="AL636" s="66"/>
      <c r="AM636" s="66"/>
      <c r="AN636" s="66"/>
      <c r="AO636" s="66"/>
      <c r="AP636" s="66"/>
      <c r="AQ636" s="66"/>
      <c r="AR636" s="66"/>
      <c r="AS636" s="66"/>
      <c r="AT636" s="66"/>
      <c r="AX636" s="50"/>
    </row>
    <row r="637" spans="1:50" ht="12.75" customHeight="1" x14ac:dyDescent="0.2">
      <c r="A637" s="63"/>
      <c r="B637" s="64"/>
      <c r="C637" s="65"/>
      <c r="D637" s="67"/>
      <c r="E637" s="371"/>
      <c r="F637" s="373"/>
      <c r="G637" s="66"/>
      <c r="H637" s="66"/>
      <c r="I637" s="66"/>
      <c r="J637" s="66"/>
      <c r="K637" s="66"/>
      <c r="L637" s="66"/>
      <c r="M637" s="371"/>
      <c r="N637" s="66"/>
      <c r="O637" s="373"/>
      <c r="P637" s="66"/>
      <c r="Q637" s="66"/>
      <c r="R637" s="373"/>
      <c r="S637" s="373"/>
      <c r="T637" s="66"/>
      <c r="U637" s="66"/>
      <c r="V637" s="66"/>
      <c r="W637" s="66"/>
      <c r="X637" s="66"/>
      <c r="Y637" s="66"/>
      <c r="Z637" s="66"/>
      <c r="AA637" s="374"/>
      <c r="AB637" s="66"/>
      <c r="AC637" s="66"/>
      <c r="AD637" s="374"/>
      <c r="AE637" s="374"/>
      <c r="AF637" s="66"/>
      <c r="AG637" s="68"/>
      <c r="AH637" s="66"/>
      <c r="AI637" s="66"/>
      <c r="AJ637" s="374"/>
      <c r="AK637" s="374"/>
      <c r="AL637" s="66"/>
      <c r="AM637" s="66"/>
      <c r="AN637" s="66"/>
      <c r="AO637" s="66"/>
      <c r="AP637" s="66"/>
      <c r="AQ637" s="66"/>
      <c r="AR637" s="66"/>
      <c r="AS637" s="66"/>
      <c r="AT637" s="66"/>
      <c r="AX637" s="50"/>
    </row>
    <row r="638" spans="1:50" ht="12.75" customHeight="1" x14ac:dyDescent="0.2">
      <c r="A638" s="63"/>
      <c r="B638" s="64"/>
      <c r="C638" s="65"/>
      <c r="D638" s="67"/>
      <c r="E638" s="371"/>
      <c r="F638" s="373"/>
      <c r="G638" s="66"/>
      <c r="H638" s="66"/>
      <c r="I638" s="66"/>
      <c r="J638" s="66"/>
      <c r="K638" s="66"/>
      <c r="L638" s="66"/>
      <c r="M638" s="371"/>
      <c r="N638" s="66"/>
      <c r="O638" s="373"/>
      <c r="P638" s="66"/>
      <c r="Q638" s="66"/>
      <c r="R638" s="373"/>
      <c r="S638" s="373"/>
      <c r="T638" s="66"/>
      <c r="U638" s="66"/>
      <c r="V638" s="66"/>
      <c r="W638" s="66"/>
      <c r="X638" s="66"/>
      <c r="Y638" s="66"/>
      <c r="Z638" s="66"/>
      <c r="AA638" s="374"/>
      <c r="AB638" s="66"/>
      <c r="AC638" s="66"/>
      <c r="AD638" s="374"/>
      <c r="AE638" s="374"/>
      <c r="AF638" s="66"/>
      <c r="AG638" s="68"/>
      <c r="AH638" s="66"/>
      <c r="AI638" s="66"/>
      <c r="AJ638" s="374"/>
      <c r="AK638" s="374"/>
      <c r="AL638" s="66"/>
      <c r="AM638" s="66"/>
      <c r="AN638" s="66"/>
      <c r="AO638" s="66"/>
      <c r="AP638" s="66"/>
      <c r="AQ638" s="66"/>
      <c r="AR638" s="66"/>
      <c r="AS638" s="66"/>
      <c r="AT638" s="66"/>
      <c r="AX638" s="50"/>
    </row>
    <row r="639" spans="1:50" ht="12.75" customHeight="1" x14ac:dyDescent="0.2">
      <c r="A639" s="63"/>
      <c r="B639" s="64"/>
      <c r="C639" s="65"/>
      <c r="D639" s="67"/>
      <c r="E639" s="371"/>
      <c r="F639" s="373"/>
      <c r="G639" s="66"/>
      <c r="H639" s="66"/>
      <c r="I639" s="66"/>
      <c r="J639" s="66"/>
      <c r="K639" s="66"/>
      <c r="L639" s="66"/>
      <c r="M639" s="371"/>
      <c r="N639" s="66"/>
      <c r="O639" s="373"/>
      <c r="P639" s="66"/>
      <c r="Q639" s="66"/>
      <c r="R639" s="373"/>
      <c r="S639" s="373"/>
      <c r="T639" s="66"/>
      <c r="U639" s="66"/>
      <c r="V639" s="66"/>
      <c r="W639" s="66"/>
      <c r="X639" s="66"/>
      <c r="Y639" s="66"/>
      <c r="Z639" s="66"/>
      <c r="AA639" s="374"/>
      <c r="AB639" s="66"/>
      <c r="AC639" s="66"/>
      <c r="AD639" s="374"/>
      <c r="AE639" s="374"/>
      <c r="AF639" s="66"/>
      <c r="AG639" s="68"/>
      <c r="AH639" s="66"/>
      <c r="AI639" s="66"/>
      <c r="AJ639" s="374"/>
      <c r="AK639" s="374"/>
      <c r="AL639" s="66"/>
      <c r="AM639" s="66"/>
      <c r="AN639" s="66"/>
      <c r="AO639" s="66"/>
      <c r="AP639" s="66"/>
      <c r="AQ639" s="66"/>
      <c r="AR639" s="66"/>
      <c r="AS639" s="66"/>
      <c r="AT639" s="66"/>
      <c r="AX639" s="50"/>
    </row>
    <row r="640" spans="1:50" ht="12.75" customHeight="1" x14ac:dyDescent="0.2">
      <c r="A640" s="63"/>
      <c r="B640" s="64"/>
      <c r="C640" s="65"/>
      <c r="D640" s="67"/>
      <c r="E640" s="371"/>
      <c r="F640" s="373"/>
      <c r="G640" s="66"/>
      <c r="H640" s="66"/>
      <c r="I640" s="66"/>
      <c r="J640" s="66"/>
      <c r="K640" s="66"/>
      <c r="L640" s="66"/>
      <c r="M640" s="371"/>
      <c r="N640" s="66"/>
      <c r="O640" s="373"/>
      <c r="P640" s="66"/>
      <c r="Q640" s="66"/>
      <c r="R640" s="373"/>
      <c r="S640" s="373"/>
      <c r="T640" s="66"/>
      <c r="U640" s="66"/>
      <c r="V640" s="66"/>
      <c r="W640" s="66"/>
      <c r="X640" s="66"/>
      <c r="Y640" s="66"/>
      <c r="Z640" s="66"/>
      <c r="AA640" s="374"/>
      <c r="AB640" s="66"/>
      <c r="AC640" s="66"/>
      <c r="AD640" s="374"/>
      <c r="AE640" s="374"/>
      <c r="AF640" s="66"/>
      <c r="AG640" s="68"/>
      <c r="AH640" s="66"/>
      <c r="AI640" s="66"/>
      <c r="AJ640" s="374"/>
      <c r="AK640" s="374"/>
      <c r="AL640" s="66"/>
      <c r="AM640" s="66"/>
      <c r="AN640" s="66"/>
      <c r="AO640" s="66"/>
      <c r="AP640" s="66"/>
      <c r="AQ640" s="66"/>
      <c r="AR640" s="66"/>
      <c r="AS640" s="66"/>
      <c r="AT640" s="66"/>
      <c r="AX640" s="50"/>
    </row>
    <row r="641" spans="1:50" ht="12.75" customHeight="1" x14ac:dyDescent="0.2">
      <c r="A641" s="63"/>
      <c r="B641" s="64"/>
      <c r="C641" s="65"/>
      <c r="D641" s="67"/>
      <c r="E641" s="371"/>
      <c r="F641" s="373"/>
      <c r="G641" s="66"/>
      <c r="H641" s="66"/>
      <c r="I641" s="66"/>
      <c r="J641" s="66"/>
      <c r="K641" s="66"/>
      <c r="L641" s="66"/>
      <c r="M641" s="371"/>
      <c r="N641" s="66"/>
      <c r="O641" s="373"/>
      <c r="P641" s="66"/>
      <c r="Q641" s="66"/>
      <c r="R641" s="373"/>
      <c r="S641" s="373"/>
      <c r="T641" s="66"/>
      <c r="U641" s="66"/>
      <c r="V641" s="66"/>
      <c r="W641" s="66"/>
      <c r="X641" s="66"/>
      <c r="Y641" s="66"/>
      <c r="Z641" s="66"/>
      <c r="AA641" s="374"/>
      <c r="AB641" s="66"/>
      <c r="AC641" s="66"/>
      <c r="AD641" s="374"/>
      <c r="AE641" s="374"/>
      <c r="AF641" s="66"/>
      <c r="AG641" s="68"/>
      <c r="AH641" s="66"/>
      <c r="AI641" s="66"/>
      <c r="AJ641" s="374"/>
      <c r="AK641" s="374"/>
      <c r="AL641" s="66"/>
      <c r="AM641" s="66"/>
      <c r="AN641" s="66"/>
      <c r="AO641" s="66"/>
      <c r="AP641" s="66"/>
      <c r="AQ641" s="66"/>
      <c r="AR641" s="66"/>
      <c r="AS641" s="66"/>
      <c r="AT641" s="66"/>
      <c r="AX641" s="50"/>
    </row>
    <row r="642" spans="1:50" ht="12.75" customHeight="1" x14ac:dyDescent="0.2">
      <c r="A642" s="63"/>
      <c r="B642" s="64"/>
      <c r="C642" s="65"/>
      <c r="D642" s="67"/>
      <c r="E642" s="371"/>
      <c r="F642" s="373"/>
      <c r="G642" s="66"/>
      <c r="H642" s="66"/>
      <c r="I642" s="66"/>
      <c r="J642" s="66"/>
      <c r="K642" s="66"/>
      <c r="L642" s="66"/>
      <c r="M642" s="371"/>
      <c r="N642" s="66"/>
      <c r="O642" s="373"/>
      <c r="P642" s="66"/>
      <c r="Q642" s="66"/>
      <c r="R642" s="373"/>
      <c r="S642" s="373"/>
      <c r="T642" s="66"/>
      <c r="U642" s="66"/>
      <c r="V642" s="66"/>
      <c r="W642" s="66"/>
      <c r="X642" s="66"/>
      <c r="Y642" s="66"/>
      <c r="Z642" s="66"/>
      <c r="AA642" s="374"/>
      <c r="AB642" s="66"/>
      <c r="AC642" s="66"/>
      <c r="AD642" s="374"/>
      <c r="AE642" s="374"/>
      <c r="AF642" s="66"/>
      <c r="AG642" s="68"/>
      <c r="AH642" s="66"/>
      <c r="AI642" s="66"/>
      <c r="AJ642" s="374"/>
      <c r="AK642" s="374"/>
      <c r="AL642" s="66"/>
      <c r="AM642" s="66"/>
      <c r="AN642" s="66"/>
      <c r="AO642" s="66"/>
      <c r="AP642" s="66"/>
      <c r="AQ642" s="66"/>
      <c r="AR642" s="66"/>
      <c r="AS642" s="66"/>
      <c r="AT642" s="66"/>
      <c r="AX642" s="50"/>
    </row>
    <row r="643" spans="1:50" ht="12.75" customHeight="1" x14ac:dyDescent="0.2">
      <c r="A643" s="63"/>
      <c r="B643" s="64"/>
      <c r="C643" s="65"/>
      <c r="D643" s="67"/>
      <c r="E643" s="371"/>
      <c r="F643" s="373"/>
      <c r="G643" s="66"/>
      <c r="H643" s="66"/>
      <c r="I643" s="66"/>
      <c r="J643" s="66"/>
      <c r="K643" s="66"/>
      <c r="L643" s="66"/>
      <c r="M643" s="371"/>
      <c r="N643" s="66"/>
      <c r="O643" s="373"/>
      <c r="P643" s="66"/>
      <c r="Q643" s="66"/>
      <c r="R643" s="373"/>
      <c r="S643" s="373"/>
      <c r="T643" s="66"/>
      <c r="U643" s="66"/>
      <c r="V643" s="66"/>
      <c r="W643" s="66"/>
      <c r="X643" s="66"/>
      <c r="Y643" s="66"/>
      <c r="Z643" s="66"/>
      <c r="AA643" s="374"/>
      <c r="AB643" s="66"/>
      <c r="AC643" s="66"/>
      <c r="AD643" s="374"/>
      <c r="AE643" s="374"/>
      <c r="AF643" s="66"/>
      <c r="AG643" s="68"/>
      <c r="AH643" s="66"/>
      <c r="AI643" s="66"/>
      <c r="AJ643" s="374"/>
      <c r="AK643" s="374"/>
      <c r="AL643" s="66"/>
      <c r="AM643" s="66"/>
      <c r="AN643" s="66"/>
      <c r="AO643" s="66"/>
      <c r="AP643" s="66"/>
      <c r="AQ643" s="66"/>
      <c r="AR643" s="66"/>
      <c r="AS643" s="66"/>
      <c r="AT643" s="66"/>
      <c r="AX643" s="50"/>
    </row>
    <row r="644" spans="1:50" ht="12.75" customHeight="1" x14ac:dyDescent="0.2">
      <c r="A644" s="63"/>
      <c r="B644" s="64"/>
      <c r="C644" s="65"/>
      <c r="D644" s="67"/>
      <c r="E644" s="371"/>
      <c r="F644" s="373"/>
      <c r="G644" s="66"/>
      <c r="H644" s="66"/>
      <c r="I644" s="66"/>
      <c r="J644" s="66"/>
      <c r="K644" s="66"/>
      <c r="L644" s="66"/>
      <c r="M644" s="371"/>
      <c r="N644" s="66"/>
      <c r="O644" s="373"/>
      <c r="P644" s="66"/>
      <c r="Q644" s="66"/>
      <c r="R644" s="373"/>
      <c r="S644" s="373"/>
      <c r="T644" s="66"/>
      <c r="U644" s="66"/>
      <c r="V644" s="66"/>
      <c r="W644" s="66"/>
      <c r="X644" s="66"/>
      <c r="Y644" s="66"/>
      <c r="Z644" s="66"/>
      <c r="AA644" s="374"/>
      <c r="AB644" s="66"/>
      <c r="AC644" s="66"/>
      <c r="AD644" s="374"/>
      <c r="AE644" s="374"/>
      <c r="AF644" s="66"/>
      <c r="AG644" s="68"/>
      <c r="AH644" s="66"/>
      <c r="AI644" s="66"/>
      <c r="AJ644" s="374"/>
      <c r="AK644" s="374"/>
      <c r="AL644" s="66"/>
      <c r="AM644" s="66"/>
      <c r="AN644" s="66"/>
      <c r="AO644" s="66"/>
      <c r="AP644" s="66"/>
      <c r="AQ644" s="66"/>
      <c r="AR644" s="66"/>
      <c r="AS644" s="66"/>
      <c r="AT644" s="66"/>
      <c r="AX644" s="50"/>
    </row>
    <row r="645" spans="1:50" ht="12.75" customHeight="1" x14ac:dyDescent="0.2">
      <c r="A645" s="63"/>
      <c r="B645" s="64"/>
      <c r="C645" s="65"/>
      <c r="D645" s="67"/>
      <c r="E645" s="371"/>
      <c r="F645" s="373"/>
      <c r="G645" s="66"/>
      <c r="H645" s="66"/>
      <c r="I645" s="66"/>
      <c r="J645" s="66"/>
      <c r="K645" s="66"/>
      <c r="L645" s="66"/>
      <c r="M645" s="371"/>
      <c r="N645" s="66"/>
      <c r="O645" s="373"/>
      <c r="P645" s="66"/>
      <c r="Q645" s="66"/>
      <c r="R645" s="373"/>
      <c r="S645" s="373"/>
      <c r="T645" s="66"/>
      <c r="U645" s="66"/>
      <c r="V645" s="66"/>
      <c r="W645" s="66"/>
      <c r="X645" s="66"/>
      <c r="Y645" s="66"/>
      <c r="Z645" s="66"/>
      <c r="AA645" s="374"/>
      <c r="AB645" s="66"/>
      <c r="AC645" s="66"/>
      <c r="AD645" s="374"/>
      <c r="AE645" s="374"/>
      <c r="AF645" s="66"/>
      <c r="AG645" s="68"/>
      <c r="AH645" s="66"/>
      <c r="AI645" s="66"/>
      <c r="AJ645" s="374"/>
      <c r="AK645" s="374"/>
      <c r="AL645" s="66"/>
      <c r="AM645" s="66"/>
      <c r="AN645" s="66"/>
      <c r="AO645" s="66"/>
      <c r="AP645" s="66"/>
      <c r="AQ645" s="66"/>
      <c r="AR645" s="66"/>
      <c r="AS645" s="66"/>
      <c r="AT645" s="66"/>
      <c r="AX645" s="50"/>
    </row>
    <row r="646" spans="1:50" ht="12.75" customHeight="1" x14ac:dyDescent="0.2">
      <c r="A646" s="63"/>
      <c r="B646" s="64"/>
      <c r="C646" s="65"/>
      <c r="D646" s="67"/>
      <c r="E646" s="371"/>
      <c r="F646" s="373"/>
      <c r="G646" s="66"/>
      <c r="H646" s="66"/>
      <c r="I646" s="66"/>
      <c r="J646" s="66"/>
      <c r="K646" s="66"/>
      <c r="L646" s="66"/>
      <c r="M646" s="371"/>
      <c r="N646" s="66"/>
      <c r="O646" s="373"/>
      <c r="P646" s="66"/>
      <c r="Q646" s="66"/>
      <c r="R646" s="373"/>
      <c r="S646" s="373"/>
      <c r="T646" s="66"/>
      <c r="U646" s="66"/>
      <c r="V646" s="66"/>
      <c r="W646" s="66"/>
      <c r="X646" s="66"/>
      <c r="Y646" s="66"/>
      <c r="Z646" s="66"/>
      <c r="AA646" s="374"/>
      <c r="AB646" s="66"/>
      <c r="AC646" s="66"/>
      <c r="AD646" s="374"/>
      <c r="AE646" s="374"/>
      <c r="AF646" s="66"/>
      <c r="AG646" s="68"/>
      <c r="AH646" s="66"/>
      <c r="AI646" s="66"/>
      <c r="AJ646" s="374"/>
      <c r="AK646" s="374"/>
      <c r="AL646" s="66"/>
      <c r="AM646" s="66"/>
      <c r="AN646" s="66"/>
      <c r="AO646" s="66"/>
      <c r="AP646" s="66"/>
      <c r="AQ646" s="66"/>
      <c r="AR646" s="66"/>
      <c r="AS646" s="66"/>
      <c r="AT646" s="66"/>
      <c r="AX646" s="50"/>
    </row>
    <row r="647" spans="1:50" ht="12.75" customHeight="1" x14ac:dyDescent="0.2">
      <c r="A647" s="63"/>
      <c r="B647" s="64"/>
      <c r="C647" s="65"/>
      <c r="D647" s="67"/>
      <c r="E647" s="371"/>
      <c r="F647" s="373"/>
      <c r="G647" s="66"/>
      <c r="H647" s="66"/>
      <c r="I647" s="66"/>
      <c r="J647" s="66"/>
      <c r="K647" s="66"/>
      <c r="L647" s="66"/>
      <c r="M647" s="371"/>
      <c r="N647" s="66"/>
      <c r="O647" s="373"/>
      <c r="P647" s="66"/>
      <c r="Q647" s="66"/>
      <c r="R647" s="373"/>
      <c r="S647" s="373"/>
      <c r="T647" s="66"/>
      <c r="U647" s="66"/>
      <c r="V647" s="66"/>
      <c r="W647" s="66"/>
      <c r="X647" s="66"/>
      <c r="Y647" s="66"/>
      <c r="Z647" s="66"/>
      <c r="AA647" s="374"/>
      <c r="AB647" s="66"/>
      <c r="AC647" s="66"/>
      <c r="AD647" s="374"/>
      <c r="AE647" s="374"/>
      <c r="AF647" s="66"/>
      <c r="AG647" s="68"/>
      <c r="AH647" s="66"/>
      <c r="AI647" s="66"/>
      <c r="AJ647" s="374"/>
      <c r="AK647" s="374"/>
      <c r="AL647" s="66"/>
      <c r="AM647" s="66"/>
      <c r="AN647" s="66"/>
      <c r="AO647" s="66"/>
      <c r="AP647" s="66"/>
      <c r="AQ647" s="66"/>
      <c r="AR647" s="66"/>
      <c r="AS647" s="66"/>
      <c r="AT647" s="66"/>
      <c r="AX647" s="50"/>
    </row>
    <row r="648" spans="1:50" ht="12.75" customHeight="1" x14ac:dyDescent="0.2">
      <c r="A648" s="63"/>
      <c r="B648" s="64"/>
      <c r="C648" s="65"/>
      <c r="D648" s="67"/>
      <c r="E648" s="371"/>
      <c r="F648" s="373"/>
      <c r="G648" s="66"/>
      <c r="H648" s="66"/>
      <c r="I648" s="66"/>
      <c r="J648" s="66"/>
      <c r="K648" s="66"/>
      <c r="L648" s="66"/>
      <c r="M648" s="371"/>
      <c r="N648" s="66"/>
      <c r="O648" s="373"/>
      <c r="P648" s="66"/>
      <c r="Q648" s="66"/>
      <c r="R648" s="373"/>
      <c r="S648" s="373"/>
      <c r="T648" s="66"/>
      <c r="U648" s="66"/>
      <c r="V648" s="66"/>
      <c r="W648" s="66"/>
      <c r="X648" s="66"/>
      <c r="Y648" s="66"/>
      <c r="Z648" s="66"/>
      <c r="AA648" s="374"/>
      <c r="AB648" s="66"/>
      <c r="AC648" s="66"/>
      <c r="AD648" s="374"/>
      <c r="AE648" s="374"/>
      <c r="AF648" s="66"/>
      <c r="AG648" s="68"/>
      <c r="AH648" s="66"/>
      <c r="AI648" s="66"/>
      <c r="AJ648" s="374"/>
      <c r="AK648" s="374"/>
      <c r="AL648" s="66"/>
      <c r="AM648" s="66"/>
      <c r="AN648" s="66"/>
      <c r="AO648" s="66"/>
      <c r="AP648" s="66"/>
      <c r="AQ648" s="66"/>
      <c r="AR648" s="66"/>
      <c r="AS648" s="66"/>
      <c r="AT648" s="66"/>
      <c r="AX648" s="50"/>
    </row>
    <row r="649" spans="1:50" ht="12.75" customHeight="1" x14ac:dyDescent="0.2">
      <c r="A649" s="63"/>
      <c r="B649" s="64"/>
      <c r="C649" s="65"/>
      <c r="D649" s="67"/>
      <c r="E649" s="371"/>
      <c r="F649" s="373"/>
      <c r="G649" s="66"/>
      <c r="H649" s="66"/>
      <c r="I649" s="66"/>
      <c r="J649" s="66"/>
      <c r="K649" s="66"/>
      <c r="L649" s="66"/>
      <c r="M649" s="371"/>
      <c r="N649" s="66"/>
      <c r="O649" s="373"/>
      <c r="P649" s="66"/>
      <c r="Q649" s="66"/>
      <c r="R649" s="373"/>
      <c r="S649" s="373"/>
      <c r="T649" s="66"/>
      <c r="U649" s="66"/>
      <c r="V649" s="66"/>
      <c r="W649" s="66"/>
      <c r="X649" s="66"/>
      <c r="Y649" s="66"/>
      <c r="Z649" s="66"/>
      <c r="AA649" s="374"/>
      <c r="AB649" s="66"/>
      <c r="AC649" s="66"/>
      <c r="AD649" s="374"/>
      <c r="AE649" s="374"/>
      <c r="AF649" s="66"/>
      <c r="AG649" s="68"/>
      <c r="AH649" s="66"/>
      <c r="AI649" s="66"/>
      <c r="AJ649" s="374"/>
      <c r="AK649" s="374"/>
      <c r="AL649" s="66"/>
      <c r="AM649" s="66"/>
      <c r="AN649" s="66"/>
      <c r="AO649" s="66"/>
      <c r="AP649" s="66"/>
      <c r="AQ649" s="66"/>
      <c r="AR649" s="66"/>
      <c r="AS649" s="66"/>
      <c r="AT649" s="66"/>
      <c r="AX649" s="50"/>
    </row>
    <row r="650" spans="1:50" ht="12.75" customHeight="1" x14ac:dyDescent="0.2">
      <c r="A650" s="63"/>
      <c r="B650" s="64"/>
      <c r="C650" s="65"/>
      <c r="D650" s="67"/>
      <c r="E650" s="371"/>
      <c r="F650" s="373"/>
      <c r="G650" s="66"/>
      <c r="H650" s="66"/>
      <c r="I650" s="66"/>
      <c r="J650" s="66"/>
      <c r="K650" s="66"/>
      <c r="L650" s="66"/>
      <c r="M650" s="371"/>
      <c r="N650" s="66"/>
      <c r="O650" s="373"/>
      <c r="P650" s="66"/>
      <c r="Q650" s="66"/>
      <c r="R650" s="373"/>
      <c r="S650" s="373"/>
      <c r="T650" s="66"/>
      <c r="U650" s="66"/>
      <c r="V650" s="66"/>
      <c r="W650" s="66"/>
      <c r="X650" s="66"/>
      <c r="Y650" s="66"/>
      <c r="Z650" s="66"/>
      <c r="AA650" s="374"/>
      <c r="AB650" s="66"/>
      <c r="AC650" s="66"/>
      <c r="AD650" s="374"/>
      <c r="AE650" s="374"/>
      <c r="AF650" s="66"/>
      <c r="AG650" s="68"/>
      <c r="AH650" s="66"/>
      <c r="AI650" s="66"/>
      <c r="AJ650" s="374"/>
      <c r="AK650" s="374"/>
      <c r="AL650" s="66"/>
      <c r="AM650" s="66"/>
      <c r="AN650" s="66"/>
      <c r="AO650" s="66"/>
      <c r="AP650" s="66"/>
      <c r="AQ650" s="66"/>
      <c r="AR650" s="66"/>
      <c r="AS650" s="66"/>
      <c r="AT650" s="66"/>
      <c r="AX650" s="50"/>
    </row>
    <row r="651" spans="1:50" ht="12.75" customHeight="1" x14ac:dyDescent="0.2">
      <c r="A651" s="63"/>
      <c r="B651" s="64"/>
      <c r="C651" s="65"/>
      <c r="D651" s="67"/>
      <c r="E651" s="371"/>
      <c r="F651" s="373"/>
      <c r="G651" s="66"/>
      <c r="H651" s="66"/>
      <c r="I651" s="66"/>
      <c r="J651" s="66"/>
      <c r="K651" s="66"/>
      <c r="L651" s="66"/>
      <c r="M651" s="371"/>
      <c r="N651" s="66"/>
      <c r="O651" s="373"/>
      <c r="P651" s="66"/>
      <c r="Q651" s="66"/>
      <c r="R651" s="373"/>
      <c r="S651" s="373"/>
      <c r="T651" s="66"/>
      <c r="U651" s="66"/>
      <c r="V651" s="66"/>
      <c r="W651" s="66"/>
      <c r="X651" s="66"/>
      <c r="Y651" s="66"/>
      <c r="Z651" s="66"/>
      <c r="AA651" s="374"/>
      <c r="AB651" s="66"/>
      <c r="AC651" s="66"/>
      <c r="AD651" s="374"/>
      <c r="AE651" s="374"/>
      <c r="AF651" s="66"/>
      <c r="AG651" s="68"/>
      <c r="AH651" s="66"/>
      <c r="AI651" s="66"/>
      <c r="AJ651" s="374"/>
      <c r="AK651" s="374"/>
      <c r="AL651" s="66"/>
      <c r="AM651" s="66"/>
      <c r="AN651" s="66"/>
      <c r="AO651" s="66"/>
      <c r="AP651" s="66"/>
      <c r="AQ651" s="66"/>
      <c r="AR651" s="66"/>
      <c r="AS651" s="66"/>
      <c r="AT651" s="66"/>
      <c r="AX651" s="50"/>
    </row>
    <row r="652" spans="1:50" ht="12.75" customHeight="1" x14ac:dyDescent="0.2">
      <c r="A652" s="63"/>
      <c r="B652" s="64"/>
      <c r="C652" s="65"/>
      <c r="D652" s="67"/>
      <c r="E652" s="371"/>
      <c r="F652" s="373"/>
      <c r="G652" s="66"/>
      <c r="H652" s="66"/>
      <c r="I652" s="66"/>
      <c r="J652" s="66"/>
      <c r="K652" s="66"/>
      <c r="L652" s="66"/>
      <c r="M652" s="371"/>
      <c r="N652" s="66"/>
      <c r="O652" s="373"/>
      <c r="P652" s="66"/>
      <c r="Q652" s="66"/>
      <c r="R652" s="373"/>
      <c r="S652" s="373"/>
      <c r="T652" s="66"/>
      <c r="U652" s="66"/>
      <c r="V652" s="66"/>
      <c r="W652" s="66"/>
      <c r="X652" s="66"/>
      <c r="Y652" s="66"/>
      <c r="Z652" s="66"/>
      <c r="AA652" s="374"/>
      <c r="AB652" s="66"/>
      <c r="AC652" s="66"/>
      <c r="AD652" s="374"/>
      <c r="AE652" s="374"/>
      <c r="AF652" s="66"/>
      <c r="AG652" s="68"/>
      <c r="AH652" s="66"/>
      <c r="AI652" s="66"/>
      <c r="AJ652" s="374"/>
      <c r="AK652" s="374"/>
      <c r="AL652" s="66"/>
      <c r="AM652" s="66"/>
      <c r="AN652" s="66"/>
      <c r="AO652" s="66"/>
      <c r="AP652" s="66"/>
      <c r="AQ652" s="66"/>
      <c r="AR652" s="66"/>
      <c r="AS652" s="66"/>
      <c r="AT652" s="66"/>
      <c r="AX652" s="50"/>
    </row>
    <row r="653" spans="1:50" ht="12.75" customHeight="1" x14ac:dyDescent="0.2">
      <c r="A653" s="63"/>
      <c r="B653" s="64"/>
      <c r="C653" s="65"/>
      <c r="D653" s="67"/>
      <c r="E653" s="371"/>
      <c r="F653" s="373"/>
      <c r="G653" s="66"/>
      <c r="H653" s="66"/>
      <c r="I653" s="66"/>
      <c r="J653" s="66"/>
      <c r="K653" s="66"/>
      <c r="L653" s="66"/>
      <c r="M653" s="371"/>
      <c r="N653" s="66"/>
      <c r="O653" s="373"/>
      <c r="P653" s="66"/>
      <c r="Q653" s="66"/>
      <c r="R653" s="373"/>
      <c r="S653" s="373"/>
      <c r="T653" s="66"/>
      <c r="U653" s="66"/>
      <c r="V653" s="66"/>
      <c r="W653" s="66"/>
      <c r="X653" s="66"/>
      <c r="Y653" s="66"/>
      <c r="Z653" s="66"/>
      <c r="AA653" s="374"/>
      <c r="AB653" s="66"/>
      <c r="AC653" s="66"/>
      <c r="AD653" s="374"/>
      <c r="AE653" s="374"/>
      <c r="AF653" s="66"/>
      <c r="AG653" s="68"/>
      <c r="AH653" s="66"/>
      <c r="AI653" s="66"/>
      <c r="AJ653" s="374"/>
      <c r="AK653" s="374"/>
      <c r="AL653" s="66"/>
      <c r="AM653" s="66"/>
      <c r="AN653" s="66"/>
      <c r="AO653" s="66"/>
      <c r="AP653" s="66"/>
      <c r="AQ653" s="66"/>
      <c r="AR653" s="66"/>
      <c r="AS653" s="66"/>
      <c r="AT653" s="66"/>
      <c r="AX653" s="50"/>
    </row>
    <row r="654" spans="1:50" ht="12.75" customHeight="1" x14ac:dyDescent="0.2">
      <c r="A654" s="63"/>
      <c r="B654" s="64"/>
      <c r="C654" s="65"/>
      <c r="D654" s="67"/>
      <c r="E654" s="371"/>
      <c r="F654" s="373"/>
      <c r="G654" s="66"/>
      <c r="H654" s="66"/>
      <c r="I654" s="66"/>
      <c r="J654" s="66"/>
      <c r="K654" s="66"/>
      <c r="L654" s="66"/>
      <c r="M654" s="371"/>
      <c r="N654" s="66"/>
      <c r="O654" s="373"/>
      <c r="P654" s="66"/>
      <c r="Q654" s="66"/>
      <c r="R654" s="373"/>
      <c r="S654" s="373"/>
      <c r="T654" s="66"/>
      <c r="U654" s="66"/>
      <c r="V654" s="66"/>
      <c r="W654" s="66"/>
      <c r="X654" s="66"/>
      <c r="Y654" s="66"/>
      <c r="Z654" s="66"/>
      <c r="AA654" s="374"/>
      <c r="AB654" s="66"/>
      <c r="AC654" s="66"/>
      <c r="AD654" s="374"/>
      <c r="AE654" s="374"/>
      <c r="AF654" s="66"/>
      <c r="AG654" s="68"/>
      <c r="AH654" s="66"/>
      <c r="AI654" s="66"/>
      <c r="AJ654" s="374"/>
      <c r="AK654" s="374"/>
      <c r="AL654" s="66"/>
      <c r="AM654" s="66"/>
      <c r="AN654" s="66"/>
      <c r="AO654" s="66"/>
      <c r="AP654" s="66"/>
      <c r="AQ654" s="66"/>
      <c r="AR654" s="66"/>
      <c r="AS654" s="66"/>
      <c r="AT654" s="66"/>
      <c r="AX654" s="50"/>
    </row>
    <row r="655" spans="1:50" ht="12.75" customHeight="1" x14ac:dyDescent="0.2">
      <c r="A655" s="63"/>
      <c r="B655" s="64"/>
      <c r="C655" s="65"/>
      <c r="D655" s="67"/>
      <c r="E655" s="371"/>
      <c r="F655" s="373"/>
      <c r="G655" s="66"/>
      <c r="H655" s="66"/>
      <c r="I655" s="66"/>
      <c r="J655" s="66"/>
      <c r="K655" s="66"/>
      <c r="L655" s="66"/>
      <c r="M655" s="371"/>
      <c r="N655" s="66"/>
      <c r="O655" s="373"/>
      <c r="P655" s="66"/>
      <c r="Q655" s="66"/>
      <c r="R655" s="373"/>
      <c r="S655" s="373"/>
      <c r="T655" s="66"/>
      <c r="U655" s="66"/>
      <c r="V655" s="66"/>
      <c r="W655" s="66"/>
      <c r="X655" s="66"/>
      <c r="Y655" s="66"/>
      <c r="Z655" s="66"/>
      <c r="AA655" s="374"/>
      <c r="AB655" s="66"/>
      <c r="AC655" s="66"/>
      <c r="AD655" s="374"/>
      <c r="AE655" s="374"/>
      <c r="AF655" s="66"/>
      <c r="AG655" s="68"/>
      <c r="AH655" s="66"/>
      <c r="AI655" s="66"/>
      <c r="AJ655" s="374"/>
      <c r="AK655" s="374"/>
      <c r="AL655" s="66"/>
      <c r="AM655" s="66"/>
      <c r="AN655" s="66"/>
      <c r="AO655" s="66"/>
      <c r="AP655" s="66"/>
      <c r="AQ655" s="66"/>
      <c r="AR655" s="66"/>
      <c r="AS655" s="66"/>
      <c r="AT655" s="66"/>
      <c r="AX655" s="50"/>
    </row>
    <row r="656" spans="1:50" ht="12.75" customHeight="1" x14ac:dyDescent="0.2">
      <c r="A656" s="63"/>
      <c r="B656" s="64"/>
      <c r="C656" s="65"/>
      <c r="D656" s="67"/>
      <c r="E656" s="371"/>
      <c r="F656" s="373"/>
      <c r="G656" s="66"/>
      <c r="H656" s="66"/>
      <c r="I656" s="66"/>
      <c r="J656" s="66"/>
      <c r="K656" s="66"/>
      <c r="L656" s="66"/>
      <c r="M656" s="371"/>
      <c r="N656" s="66"/>
      <c r="O656" s="373"/>
      <c r="P656" s="66"/>
      <c r="Q656" s="66"/>
      <c r="R656" s="373"/>
      <c r="S656" s="373"/>
      <c r="T656" s="66"/>
      <c r="U656" s="66"/>
      <c r="V656" s="66"/>
      <c r="W656" s="66"/>
      <c r="X656" s="66"/>
      <c r="Y656" s="66"/>
      <c r="Z656" s="66"/>
      <c r="AA656" s="374"/>
      <c r="AB656" s="66"/>
      <c r="AC656" s="66"/>
      <c r="AD656" s="374"/>
      <c r="AE656" s="374"/>
      <c r="AF656" s="66"/>
      <c r="AG656" s="68"/>
      <c r="AH656" s="66"/>
      <c r="AI656" s="66"/>
      <c r="AJ656" s="374"/>
      <c r="AK656" s="374"/>
      <c r="AL656" s="66"/>
      <c r="AM656" s="66"/>
      <c r="AN656" s="66"/>
      <c r="AO656" s="66"/>
      <c r="AP656" s="66"/>
      <c r="AQ656" s="66"/>
      <c r="AR656" s="66"/>
      <c r="AS656" s="66"/>
      <c r="AT656" s="66"/>
      <c r="AX656" s="50"/>
    </row>
    <row r="657" spans="1:50" ht="12.75" customHeight="1" x14ac:dyDescent="0.2">
      <c r="A657" s="63"/>
      <c r="B657" s="64"/>
      <c r="C657" s="65"/>
      <c r="D657" s="67"/>
      <c r="E657" s="371"/>
      <c r="F657" s="373"/>
      <c r="G657" s="66"/>
      <c r="H657" s="66"/>
      <c r="I657" s="66"/>
      <c r="J657" s="66"/>
      <c r="K657" s="66"/>
      <c r="L657" s="66"/>
      <c r="M657" s="371"/>
      <c r="N657" s="66"/>
      <c r="O657" s="373"/>
      <c r="P657" s="66"/>
      <c r="Q657" s="66"/>
      <c r="R657" s="373"/>
      <c r="S657" s="373"/>
      <c r="T657" s="66"/>
      <c r="U657" s="66"/>
      <c r="V657" s="66"/>
      <c r="W657" s="66"/>
      <c r="X657" s="66"/>
      <c r="Y657" s="66"/>
      <c r="Z657" s="66"/>
      <c r="AA657" s="374"/>
      <c r="AB657" s="66"/>
      <c r="AC657" s="66"/>
      <c r="AD657" s="374"/>
      <c r="AE657" s="374"/>
      <c r="AF657" s="66"/>
      <c r="AG657" s="68"/>
      <c r="AH657" s="66"/>
      <c r="AI657" s="66"/>
      <c r="AJ657" s="374"/>
      <c r="AK657" s="374"/>
      <c r="AL657" s="66"/>
      <c r="AM657" s="66"/>
      <c r="AN657" s="66"/>
      <c r="AO657" s="66"/>
      <c r="AP657" s="66"/>
      <c r="AQ657" s="66"/>
      <c r="AR657" s="66"/>
      <c r="AS657" s="66"/>
      <c r="AT657" s="66"/>
      <c r="AX657" s="50"/>
    </row>
    <row r="658" spans="1:50" ht="12.75" customHeight="1" x14ac:dyDescent="0.2">
      <c r="A658" s="63"/>
      <c r="B658" s="64"/>
      <c r="C658" s="65"/>
      <c r="D658" s="67"/>
      <c r="E658" s="371"/>
      <c r="F658" s="373"/>
      <c r="G658" s="66"/>
      <c r="H658" s="66"/>
      <c r="I658" s="66"/>
      <c r="J658" s="66"/>
      <c r="K658" s="66"/>
      <c r="L658" s="66"/>
      <c r="M658" s="371"/>
      <c r="N658" s="66"/>
      <c r="O658" s="373"/>
      <c r="P658" s="66"/>
      <c r="Q658" s="66"/>
      <c r="R658" s="373"/>
      <c r="S658" s="373"/>
      <c r="T658" s="66"/>
      <c r="U658" s="66"/>
      <c r="V658" s="66"/>
      <c r="W658" s="66"/>
      <c r="X658" s="66"/>
      <c r="Y658" s="66"/>
      <c r="Z658" s="66"/>
      <c r="AA658" s="374"/>
      <c r="AB658" s="66"/>
      <c r="AC658" s="66"/>
      <c r="AD658" s="374"/>
      <c r="AE658" s="374"/>
      <c r="AF658" s="66"/>
      <c r="AG658" s="68"/>
      <c r="AH658" s="66"/>
      <c r="AI658" s="66"/>
      <c r="AJ658" s="374"/>
      <c r="AK658" s="374"/>
      <c r="AL658" s="66"/>
      <c r="AM658" s="66"/>
      <c r="AN658" s="66"/>
      <c r="AO658" s="66"/>
      <c r="AP658" s="66"/>
      <c r="AQ658" s="66"/>
      <c r="AR658" s="66"/>
      <c r="AS658" s="66"/>
      <c r="AT658" s="66"/>
      <c r="AX658" s="50"/>
    </row>
    <row r="659" spans="1:50" ht="12.75" customHeight="1" x14ac:dyDescent="0.2">
      <c r="A659" s="63"/>
      <c r="B659" s="64"/>
      <c r="C659" s="65"/>
      <c r="D659" s="67"/>
      <c r="E659" s="371"/>
      <c r="F659" s="373"/>
      <c r="G659" s="66"/>
      <c r="H659" s="66"/>
      <c r="I659" s="66"/>
      <c r="J659" s="66"/>
      <c r="K659" s="66"/>
      <c r="L659" s="66"/>
      <c r="M659" s="371"/>
      <c r="N659" s="66"/>
      <c r="O659" s="373"/>
      <c r="P659" s="66"/>
      <c r="Q659" s="66"/>
      <c r="R659" s="373"/>
      <c r="S659" s="373"/>
      <c r="T659" s="66"/>
      <c r="U659" s="66"/>
      <c r="V659" s="66"/>
      <c r="W659" s="66"/>
      <c r="X659" s="66"/>
      <c r="Y659" s="66"/>
      <c r="Z659" s="66"/>
      <c r="AA659" s="374"/>
      <c r="AB659" s="66"/>
      <c r="AC659" s="66"/>
      <c r="AD659" s="374"/>
      <c r="AE659" s="374"/>
      <c r="AF659" s="66"/>
      <c r="AG659" s="68"/>
      <c r="AH659" s="66"/>
      <c r="AI659" s="66"/>
      <c r="AJ659" s="374"/>
      <c r="AK659" s="374"/>
      <c r="AL659" s="66"/>
      <c r="AM659" s="66"/>
      <c r="AN659" s="66"/>
      <c r="AO659" s="66"/>
      <c r="AP659" s="66"/>
      <c r="AQ659" s="66"/>
      <c r="AR659" s="66"/>
      <c r="AS659" s="66"/>
      <c r="AT659" s="66"/>
      <c r="AX659" s="50"/>
    </row>
    <row r="660" spans="1:50" ht="12.75" customHeight="1" x14ac:dyDescent="0.2">
      <c r="A660" s="63"/>
      <c r="B660" s="64"/>
      <c r="C660" s="65"/>
      <c r="D660" s="67"/>
      <c r="E660" s="371"/>
      <c r="F660" s="373"/>
      <c r="G660" s="66"/>
      <c r="H660" s="66"/>
      <c r="I660" s="66"/>
      <c r="J660" s="66"/>
      <c r="K660" s="66"/>
      <c r="L660" s="66"/>
      <c r="M660" s="371"/>
      <c r="N660" s="66"/>
      <c r="O660" s="373"/>
      <c r="P660" s="66"/>
      <c r="Q660" s="66"/>
      <c r="R660" s="373"/>
      <c r="S660" s="373"/>
      <c r="T660" s="66"/>
      <c r="U660" s="66"/>
      <c r="V660" s="66"/>
      <c r="W660" s="66"/>
      <c r="X660" s="66"/>
      <c r="Y660" s="66"/>
      <c r="Z660" s="66"/>
      <c r="AA660" s="374"/>
      <c r="AB660" s="66"/>
      <c r="AC660" s="66"/>
      <c r="AD660" s="374"/>
      <c r="AE660" s="374"/>
      <c r="AF660" s="66"/>
      <c r="AG660" s="68"/>
      <c r="AH660" s="66"/>
      <c r="AI660" s="66"/>
      <c r="AJ660" s="374"/>
      <c r="AK660" s="374"/>
      <c r="AL660" s="66"/>
      <c r="AM660" s="66"/>
      <c r="AN660" s="66"/>
      <c r="AO660" s="66"/>
      <c r="AP660" s="66"/>
      <c r="AQ660" s="66"/>
      <c r="AR660" s="66"/>
      <c r="AS660" s="66"/>
      <c r="AT660" s="66"/>
      <c r="AX660" s="50"/>
    </row>
    <row r="661" spans="1:50" ht="12.75" customHeight="1" x14ac:dyDescent="0.2">
      <c r="A661" s="63"/>
      <c r="B661" s="64"/>
      <c r="C661" s="65"/>
      <c r="D661" s="67"/>
      <c r="E661" s="371"/>
      <c r="F661" s="373"/>
      <c r="G661" s="66"/>
      <c r="H661" s="66"/>
      <c r="I661" s="66"/>
      <c r="J661" s="66"/>
      <c r="K661" s="66"/>
      <c r="L661" s="66"/>
      <c r="M661" s="371"/>
      <c r="N661" s="66"/>
      <c r="O661" s="373"/>
      <c r="P661" s="66"/>
      <c r="Q661" s="66"/>
      <c r="R661" s="373"/>
      <c r="S661" s="373"/>
      <c r="T661" s="66"/>
      <c r="U661" s="66"/>
      <c r="V661" s="66"/>
      <c r="W661" s="66"/>
      <c r="X661" s="66"/>
      <c r="Y661" s="66"/>
      <c r="Z661" s="66"/>
      <c r="AA661" s="374"/>
      <c r="AB661" s="66"/>
      <c r="AC661" s="66"/>
      <c r="AD661" s="374"/>
      <c r="AE661" s="374"/>
      <c r="AF661" s="66"/>
      <c r="AG661" s="68"/>
      <c r="AH661" s="66"/>
      <c r="AI661" s="66"/>
      <c r="AJ661" s="374"/>
      <c r="AK661" s="374"/>
      <c r="AL661" s="66"/>
      <c r="AM661" s="66"/>
      <c r="AN661" s="66"/>
      <c r="AO661" s="66"/>
      <c r="AP661" s="66"/>
      <c r="AQ661" s="66"/>
      <c r="AR661" s="66"/>
      <c r="AS661" s="66"/>
      <c r="AT661" s="66"/>
      <c r="AX661" s="50"/>
    </row>
    <row r="662" spans="1:50" ht="12.75" customHeight="1" x14ac:dyDescent="0.2">
      <c r="A662" s="63"/>
      <c r="B662" s="64"/>
      <c r="C662" s="65"/>
      <c r="D662" s="67"/>
      <c r="E662" s="371"/>
      <c r="F662" s="373"/>
      <c r="G662" s="66"/>
      <c r="H662" s="66"/>
      <c r="I662" s="66"/>
      <c r="J662" s="66"/>
      <c r="K662" s="66"/>
      <c r="L662" s="66"/>
      <c r="M662" s="371"/>
      <c r="N662" s="66"/>
      <c r="O662" s="373"/>
      <c r="P662" s="66"/>
      <c r="Q662" s="66"/>
      <c r="R662" s="373"/>
      <c r="S662" s="373"/>
      <c r="T662" s="66"/>
      <c r="U662" s="66"/>
      <c r="V662" s="66"/>
      <c r="W662" s="66"/>
      <c r="X662" s="66"/>
      <c r="Y662" s="66"/>
      <c r="Z662" s="66"/>
      <c r="AA662" s="374"/>
      <c r="AB662" s="66"/>
      <c r="AC662" s="66"/>
      <c r="AD662" s="374"/>
      <c r="AE662" s="374"/>
      <c r="AF662" s="66"/>
      <c r="AG662" s="68"/>
      <c r="AH662" s="66"/>
      <c r="AI662" s="66"/>
      <c r="AJ662" s="374"/>
      <c r="AK662" s="374"/>
      <c r="AL662" s="66"/>
      <c r="AM662" s="66"/>
      <c r="AN662" s="66"/>
      <c r="AO662" s="66"/>
      <c r="AP662" s="66"/>
      <c r="AQ662" s="66"/>
      <c r="AR662" s="66"/>
      <c r="AS662" s="66"/>
      <c r="AT662" s="66"/>
      <c r="AX662" s="50"/>
    </row>
    <row r="663" spans="1:50" ht="12.75" customHeight="1" x14ac:dyDescent="0.2">
      <c r="A663" s="63"/>
      <c r="B663" s="64"/>
      <c r="C663" s="65"/>
      <c r="D663" s="67"/>
      <c r="E663" s="371"/>
      <c r="F663" s="373"/>
      <c r="G663" s="66"/>
      <c r="H663" s="66"/>
      <c r="I663" s="66"/>
      <c r="J663" s="66"/>
      <c r="K663" s="66"/>
      <c r="L663" s="66"/>
      <c r="M663" s="371"/>
      <c r="N663" s="66"/>
      <c r="O663" s="373"/>
      <c r="P663" s="66"/>
      <c r="Q663" s="66"/>
      <c r="R663" s="373"/>
      <c r="S663" s="373"/>
      <c r="T663" s="66"/>
      <c r="U663" s="66"/>
      <c r="V663" s="66"/>
      <c r="W663" s="66"/>
      <c r="X663" s="66"/>
      <c r="Y663" s="66"/>
      <c r="Z663" s="66"/>
      <c r="AA663" s="374"/>
      <c r="AB663" s="66"/>
      <c r="AC663" s="66"/>
      <c r="AD663" s="374"/>
      <c r="AE663" s="374"/>
      <c r="AF663" s="66"/>
      <c r="AG663" s="68"/>
      <c r="AH663" s="66"/>
      <c r="AI663" s="66"/>
      <c r="AJ663" s="374"/>
      <c r="AK663" s="374"/>
      <c r="AL663" s="66"/>
      <c r="AM663" s="66"/>
      <c r="AN663" s="66"/>
      <c r="AO663" s="66"/>
      <c r="AP663" s="66"/>
      <c r="AQ663" s="66"/>
      <c r="AR663" s="66"/>
      <c r="AS663" s="66"/>
      <c r="AT663" s="66"/>
      <c r="AX663" s="50"/>
    </row>
    <row r="664" spans="1:50" ht="12.75" customHeight="1" x14ac:dyDescent="0.2">
      <c r="A664" s="63"/>
      <c r="B664" s="64"/>
      <c r="C664" s="65"/>
      <c r="D664" s="67"/>
      <c r="E664" s="371"/>
      <c r="F664" s="373"/>
      <c r="G664" s="66"/>
      <c r="H664" s="66"/>
      <c r="I664" s="66"/>
      <c r="J664" s="66"/>
      <c r="K664" s="66"/>
      <c r="L664" s="66"/>
      <c r="M664" s="371"/>
      <c r="N664" s="66"/>
      <c r="O664" s="373"/>
      <c r="P664" s="66"/>
      <c r="Q664" s="66"/>
      <c r="R664" s="373"/>
      <c r="S664" s="373"/>
      <c r="T664" s="66"/>
      <c r="U664" s="66"/>
      <c r="V664" s="66"/>
      <c r="W664" s="66"/>
      <c r="X664" s="66"/>
      <c r="Y664" s="66"/>
      <c r="Z664" s="66"/>
      <c r="AA664" s="374"/>
      <c r="AB664" s="66"/>
      <c r="AC664" s="66"/>
      <c r="AD664" s="374"/>
      <c r="AE664" s="374"/>
      <c r="AF664" s="66"/>
      <c r="AG664" s="68"/>
      <c r="AH664" s="66"/>
      <c r="AI664" s="66"/>
      <c r="AJ664" s="374"/>
      <c r="AK664" s="374"/>
      <c r="AL664" s="66"/>
      <c r="AM664" s="66"/>
      <c r="AN664" s="66"/>
      <c r="AO664" s="66"/>
      <c r="AP664" s="66"/>
      <c r="AQ664" s="66"/>
      <c r="AR664" s="66"/>
      <c r="AS664" s="66"/>
      <c r="AT664" s="66"/>
      <c r="AX664" s="50"/>
    </row>
    <row r="665" spans="1:50" ht="12.75" customHeight="1" x14ac:dyDescent="0.2">
      <c r="A665" s="63"/>
      <c r="B665" s="64"/>
      <c r="C665" s="65"/>
      <c r="D665" s="67"/>
      <c r="E665" s="371"/>
      <c r="F665" s="373"/>
      <c r="G665" s="66"/>
      <c r="H665" s="66"/>
      <c r="I665" s="66"/>
      <c r="J665" s="66"/>
      <c r="K665" s="66"/>
      <c r="L665" s="66"/>
      <c r="M665" s="371"/>
      <c r="N665" s="66"/>
      <c r="O665" s="373"/>
      <c r="P665" s="66"/>
      <c r="Q665" s="66"/>
      <c r="R665" s="373"/>
      <c r="S665" s="373"/>
      <c r="T665" s="66"/>
      <c r="U665" s="66"/>
      <c r="V665" s="66"/>
      <c r="W665" s="66"/>
      <c r="X665" s="66"/>
      <c r="Y665" s="66"/>
      <c r="Z665" s="66"/>
      <c r="AA665" s="374"/>
      <c r="AB665" s="66"/>
      <c r="AC665" s="66"/>
      <c r="AD665" s="374"/>
      <c r="AE665" s="374"/>
      <c r="AF665" s="66"/>
      <c r="AG665" s="68"/>
      <c r="AH665" s="66"/>
      <c r="AI665" s="66"/>
      <c r="AJ665" s="374"/>
      <c r="AK665" s="374"/>
      <c r="AL665" s="66"/>
      <c r="AM665" s="66"/>
      <c r="AN665" s="66"/>
      <c r="AO665" s="66"/>
      <c r="AP665" s="66"/>
      <c r="AQ665" s="66"/>
      <c r="AR665" s="66"/>
      <c r="AS665" s="66"/>
      <c r="AT665" s="66"/>
      <c r="AX665" s="50"/>
    </row>
    <row r="666" spans="1:50" ht="12.75" customHeight="1" x14ac:dyDescent="0.2">
      <c r="A666" s="63"/>
      <c r="B666" s="64"/>
      <c r="C666" s="65"/>
      <c r="D666" s="67"/>
      <c r="E666" s="371"/>
      <c r="F666" s="373"/>
      <c r="G666" s="66"/>
      <c r="H666" s="66"/>
      <c r="I666" s="66"/>
      <c r="J666" s="66"/>
      <c r="K666" s="66"/>
      <c r="L666" s="66"/>
      <c r="M666" s="371"/>
      <c r="N666" s="66"/>
      <c r="O666" s="373"/>
      <c r="P666" s="66"/>
      <c r="Q666" s="66"/>
      <c r="R666" s="373"/>
      <c r="S666" s="373"/>
      <c r="T666" s="66"/>
      <c r="U666" s="66"/>
      <c r="V666" s="66"/>
      <c r="W666" s="66"/>
      <c r="X666" s="66"/>
      <c r="Y666" s="66"/>
      <c r="Z666" s="66"/>
      <c r="AA666" s="374"/>
      <c r="AB666" s="66"/>
      <c r="AC666" s="66"/>
      <c r="AD666" s="374"/>
      <c r="AE666" s="374"/>
      <c r="AF666" s="66"/>
      <c r="AG666" s="68"/>
      <c r="AH666" s="66"/>
      <c r="AI666" s="66"/>
      <c r="AJ666" s="374"/>
      <c r="AK666" s="374"/>
      <c r="AL666" s="66"/>
      <c r="AM666" s="66"/>
      <c r="AN666" s="66"/>
      <c r="AO666" s="66"/>
      <c r="AP666" s="66"/>
      <c r="AQ666" s="66"/>
      <c r="AR666" s="66"/>
      <c r="AS666" s="66"/>
      <c r="AT666" s="66"/>
      <c r="AX666" s="50"/>
    </row>
    <row r="667" spans="1:50" ht="12.75" customHeight="1" x14ac:dyDescent="0.2">
      <c r="A667" s="63"/>
      <c r="B667" s="64"/>
      <c r="C667" s="65"/>
      <c r="D667" s="67"/>
      <c r="E667" s="371"/>
      <c r="F667" s="373"/>
      <c r="G667" s="66"/>
      <c r="H667" s="66"/>
      <c r="I667" s="66"/>
      <c r="J667" s="66"/>
      <c r="K667" s="66"/>
      <c r="L667" s="66"/>
      <c r="M667" s="371"/>
      <c r="N667" s="66"/>
      <c r="O667" s="373"/>
      <c r="P667" s="66"/>
      <c r="Q667" s="66"/>
      <c r="R667" s="373"/>
      <c r="S667" s="373"/>
      <c r="T667" s="66"/>
      <c r="U667" s="66"/>
      <c r="V667" s="66"/>
      <c r="W667" s="66"/>
      <c r="X667" s="66"/>
      <c r="Y667" s="66"/>
      <c r="Z667" s="66"/>
      <c r="AA667" s="374"/>
      <c r="AB667" s="66"/>
      <c r="AC667" s="66"/>
      <c r="AD667" s="374"/>
      <c r="AE667" s="374"/>
      <c r="AF667" s="66"/>
      <c r="AG667" s="68"/>
      <c r="AH667" s="66"/>
      <c r="AI667" s="66"/>
      <c r="AJ667" s="374"/>
      <c r="AK667" s="374"/>
      <c r="AL667" s="66"/>
      <c r="AM667" s="66"/>
      <c r="AN667" s="66"/>
      <c r="AO667" s="66"/>
      <c r="AP667" s="66"/>
      <c r="AQ667" s="66"/>
      <c r="AR667" s="66"/>
      <c r="AS667" s="66"/>
      <c r="AT667" s="66"/>
      <c r="AX667" s="50"/>
    </row>
    <row r="668" spans="1:50" ht="12.75" customHeight="1" x14ac:dyDescent="0.2">
      <c r="A668" s="63"/>
      <c r="B668" s="64"/>
      <c r="C668" s="65"/>
      <c r="D668" s="67"/>
      <c r="E668" s="371"/>
      <c r="F668" s="373"/>
      <c r="G668" s="66"/>
      <c r="H668" s="66"/>
      <c r="I668" s="66"/>
      <c r="J668" s="66"/>
      <c r="K668" s="66"/>
      <c r="L668" s="66"/>
      <c r="M668" s="371"/>
      <c r="N668" s="66"/>
      <c r="O668" s="373"/>
      <c r="P668" s="66"/>
      <c r="Q668" s="66"/>
      <c r="R668" s="373"/>
      <c r="S668" s="373"/>
      <c r="T668" s="66"/>
      <c r="U668" s="66"/>
      <c r="V668" s="66"/>
      <c r="W668" s="66"/>
      <c r="X668" s="66"/>
      <c r="Y668" s="66"/>
      <c r="Z668" s="66"/>
      <c r="AA668" s="374"/>
      <c r="AB668" s="66"/>
      <c r="AC668" s="66"/>
      <c r="AD668" s="374"/>
      <c r="AE668" s="374"/>
      <c r="AF668" s="66"/>
      <c r="AG668" s="68"/>
      <c r="AH668" s="66"/>
      <c r="AI668" s="66"/>
      <c r="AJ668" s="374"/>
      <c r="AK668" s="374"/>
      <c r="AL668" s="66"/>
      <c r="AM668" s="66"/>
      <c r="AN668" s="66"/>
      <c r="AO668" s="66"/>
      <c r="AP668" s="66"/>
      <c r="AQ668" s="66"/>
      <c r="AR668" s="66"/>
      <c r="AS668" s="66"/>
      <c r="AT668" s="66"/>
      <c r="AX668" s="50"/>
    </row>
    <row r="669" spans="1:50" ht="12.75" customHeight="1" x14ac:dyDescent="0.2">
      <c r="A669" s="63"/>
      <c r="B669" s="64"/>
      <c r="C669" s="65"/>
      <c r="D669" s="67"/>
      <c r="E669" s="371"/>
      <c r="F669" s="373"/>
      <c r="G669" s="66"/>
      <c r="H669" s="66"/>
      <c r="I669" s="66"/>
      <c r="J669" s="66"/>
      <c r="K669" s="66"/>
      <c r="L669" s="66"/>
      <c r="M669" s="371"/>
      <c r="N669" s="66"/>
      <c r="O669" s="373"/>
      <c r="P669" s="66"/>
      <c r="Q669" s="66"/>
      <c r="R669" s="373"/>
      <c r="S669" s="373"/>
      <c r="T669" s="66"/>
      <c r="U669" s="66"/>
      <c r="V669" s="66"/>
      <c r="W669" s="66"/>
      <c r="X669" s="66"/>
      <c r="Y669" s="66"/>
      <c r="Z669" s="66"/>
      <c r="AA669" s="374"/>
      <c r="AB669" s="66"/>
      <c r="AC669" s="66"/>
      <c r="AD669" s="374"/>
      <c r="AE669" s="374"/>
      <c r="AF669" s="66"/>
      <c r="AG669" s="68"/>
      <c r="AH669" s="66"/>
      <c r="AI669" s="66"/>
      <c r="AJ669" s="374"/>
      <c r="AK669" s="374"/>
      <c r="AL669" s="66"/>
      <c r="AM669" s="66"/>
      <c r="AN669" s="66"/>
      <c r="AO669" s="66"/>
      <c r="AP669" s="66"/>
      <c r="AQ669" s="66"/>
      <c r="AR669" s="66"/>
      <c r="AS669" s="66"/>
      <c r="AT669" s="66"/>
      <c r="AX669" s="50"/>
    </row>
    <row r="670" spans="1:50" ht="12.75" customHeight="1" x14ac:dyDescent="0.2">
      <c r="A670" s="63"/>
      <c r="B670" s="64"/>
      <c r="C670" s="65"/>
      <c r="D670" s="67"/>
      <c r="E670" s="371"/>
      <c r="F670" s="373"/>
      <c r="G670" s="66"/>
      <c r="H670" s="66"/>
      <c r="I670" s="66"/>
      <c r="J670" s="66"/>
      <c r="K670" s="66"/>
      <c r="L670" s="66"/>
      <c r="M670" s="371"/>
      <c r="N670" s="66"/>
      <c r="O670" s="373"/>
      <c r="P670" s="66"/>
      <c r="Q670" s="66"/>
      <c r="R670" s="373"/>
      <c r="S670" s="373"/>
      <c r="T670" s="66"/>
      <c r="U670" s="66"/>
      <c r="V670" s="66"/>
      <c r="W670" s="66"/>
      <c r="X670" s="66"/>
      <c r="Y670" s="66"/>
      <c r="Z670" s="66"/>
      <c r="AA670" s="374"/>
      <c r="AB670" s="66"/>
      <c r="AC670" s="66"/>
      <c r="AD670" s="374"/>
      <c r="AE670" s="374"/>
      <c r="AF670" s="66"/>
      <c r="AG670" s="68"/>
      <c r="AH670" s="66"/>
      <c r="AI670" s="66"/>
      <c r="AJ670" s="374"/>
      <c r="AK670" s="374"/>
      <c r="AL670" s="66"/>
      <c r="AM670" s="66"/>
      <c r="AN670" s="66"/>
      <c r="AO670" s="66"/>
      <c r="AP670" s="66"/>
      <c r="AQ670" s="66"/>
      <c r="AR670" s="66"/>
      <c r="AS670" s="66"/>
      <c r="AT670" s="66"/>
      <c r="AX670" s="50"/>
    </row>
    <row r="671" spans="1:50" ht="12.75" customHeight="1" x14ac:dyDescent="0.2">
      <c r="A671" s="63"/>
      <c r="B671" s="64"/>
      <c r="C671" s="65"/>
      <c r="D671" s="67"/>
      <c r="E671" s="371"/>
      <c r="F671" s="373"/>
      <c r="G671" s="66"/>
      <c r="H671" s="66"/>
      <c r="I671" s="66"/>
      <c r="J671" s="66"/>
      <c r="K671" s="66"/>
      <c r="L671" s="66"/>
      <c r="M671" s="371"/>
      <c r="N671" s="66"/>
      <c r="O671" s="373"/>
      <c r="P671" s="66"/>
      <c r="Q671" s="66"/>
      <c r="R671" s="373"/>
      <c r="S671" s="373"/>
      <c r="T671" s="66"/>
      <c r="U671" s="66"/>
      <c r="V671" s="66"/>
      <c r="W671" s="66"/>
      <c r="X671" s="66"/>
      <c r="Y671" s="66"/>
      <c r="Z671" s="66"/>
      <c r="AA671" s="374"/>
      <c r="AB671" s="66"/>
      <c r="AC671" s="66"/>
      <c r="AD671" s="374"/>
      <c r="AE671" s="374"/>
      <c r="AF671" s="66"/>
      <c r="AG671" s="68"/>
      <c r="AH671" s="66"/>
      <c r="AI671" s="66"/>
      <c r="AJ671" s="374"/>
      <c r="AK671" s="374"/>
      <c r="AL671" s="66"/>
      <c r="AM671" s="66"/>
      <c r="AN671" s="66"/>
      <c r="AO671" s="66"/>
      <c r="AP671" s="66"/>
      <c r="AQ671" s="66"/>
      <c r="AR671" s="66"/>
      <c r="AS671" s="66"/>
      <c r="AT671" s="66"/>
      <c r="AX671" s="50"/>
    </row>
    <row r="672" spans="1:50" ht="12.75" customHeight="1" x14ac:dyDescent="0.2">
      <c r="A672" s="63"/>
      <c r="B672" s="64"/>
      <c r="C672" s="65"/>
      <c r="D672" s="67"/>
      <c r="E672" s="371"/>
      <c r="F672" s="373"/>
      <c r="G672" s="66"/>
      <c r="H672" s="66"/>
      <c r="I672" s="66"/>
      <c r="J672" s="66"/>
      <c r="K672" s="66"/>
      <c r="L672" s="66"/>
      <c r="M672" s="371"/>
      <c r="N672" s="66"/>
      <c r="O672" s="373"/>
      <c r="P672" s="66"/>
      <c r="Q672" s="66"/>
      <c r="R672" s="373"/>
      <c r="S672" s="373"/>
      <c r="T672" s="66"/>
      <c r="U672" s="66"/>
      <c r="V672" s="66"/>
      <c r="W672" s="66"/>
      <c r="X672" s="66"/>
      <c r="Y672" s="66"/>
      <c r="Z672" s="66"/>
      <c r="AA672" s="374"/>
      <c r="AB672" s="66"/>
      <c r="AC672" s="66"/>
      <c r="AD672" s="374"/>
      <c r="AE672" s="374"/>
      <c r="AF672" s="66"/>
      <c r="AG672" s="68"/>
      <c r="AH672" s="66"/>
      <c r="AI672" s="66"/>
      <c r="AJ672" s="374"/>
      <c r="AK672" s="374"/>
      <c r="AL672" s="66"/>
      <c r="AM672" s="66"/>
      <c r="AN672" s="66"/>
      <c r="AO672" s="66"/>
      <c r="AP672" s="66"/>
      <c r="AQ672" s="66"/>
      <c r="AR672" s="66"/>
      <c r="AS672" s="66"/>
      <c r="AT672" s="66"/>
      <c r="AX672" s="50"/>
    </row>
    <row r="673" spans="1:50" ht="12.75" customHeight="1" x14ac:dyDescent="0.2">
      <c r="A673" s="63"/>
      <c r="B673" s="64"/>
      <c r="C673" s="65"/>
      <c r="D673" s="67"/>
      <c r="E673" s="371"/>
      <c r="F673" s="373"/>
      <c r="G673" s="66"/>
      <c r="H673" s="66"/>
      <c r="I673" s="66"/>
      <c r="J673" s="66"/>
      <c r="K673" s="66"/>
      <c r="L673" s="66"/>
      <c r="M673" s="371"/>
      <c r="N673" s="66"/>
      <c r="O673" s="373"/>
      <c r="P673" s="66"/>
      <c r="Q673" s="66"/>
      <c r="R673" s="373"/>
      <c r="S673" s="373"/>
      <c r="T673" s="66"/>
      <c r="U673" s="66"/>
      <c r="V673" s="66"/>
      <c r="W673" s="66"/>
      <c r="X673" s="66"/>
      <c r="Y673" s="66"/>
      <c r="Z673" s="66"/>
      <c r="AA673" s="374"/>
      <c r="AB673" s="66"/>
      <c r="AC673" s="66"/>
      <c r="AD673" s="374"/>
      <c r="AE673" s="374"/>
      <c r="AF673" s="66"/>
      <c r="AG673" s="68"/>
      <c r="AH673" s="66"/>
      <c r="AI673" s="66"/>
      <c r="AJ673" s="374"/>
      <c r="AK673" s="374"/>
      <c r="AL673" s="66"/>
      <c r="AM673" s="66"/>
      <c r="AN673" s="66"/>
      <c r="AO673" s="66"/>
      <c r="AP673" s="66"/>
      <c r="AQ673" s="66"/>
      <c r="AR673" s="66"/>
      <c r="AS673" s="66"/>
      <c r="AT673" s="66"/>
      <c r="AX673" s="50"/>
    </row>
    <row r="674" spans="1:50" ht="12.75" customHeight="1" x14ac:dyDescent="0.2">
      <c r="A674" s="63"/>
      <c r="B674" s="64"/>
      <c r="C674" s="65"/>
      <c r="D674" s="67"/>
      <c r="E674" s="371"/>
      <c r="F674" s="373"/>
      <c r="G674" s="66"/>
      <c r="H674" s="66"/>
      <c r="I674" s="66"/>
      <c r="J674" s="66"/>
      <c r="K674" s="66"/>
      <c r="L674" s="66"/>
      <c r="M674" s="371"/>
      <c r="N674" s="66"/>
      <c r="O674" s="373"/>
      <c r="P674" s="66"/>
      <c r="Q674" s="66"/>
      <c r="R674" s="373"/>
      <c r="S674" s="373"/>
      <c r="T674" s="66"/>
      <c r="U674" s="66"/>
      <c r="V674" s="66"/>
      <c r="W674" s="66"/>
      <c r="X674" s="66"/>
      <c r="Y674" s="66"/>
      <c r="Z674" s="66"/>
      <c r="AA674" s="374"/>
      <c r="AB674" s="66"/>
      <c r="AC674" s="66"/>
      <c r="AD674" s="374"/>
      <c r="AE674" s="374"/>
      <c r="AF674" s="66"/>
      <c r="AG674" s="68"/>
      <c r="AH674" s="66"/>
      <c r="AI674" s="66"/>
      <c r="AJ674" s="374"/>
      <c r="AK674" s="374"/>
      <c r="AL674" s="66"/>
      <c r="AM674" s="66"/>
      <c r="AN674" s="66"/>
      <c r="AO674" s="66"/>
      <c r="AP674" s="66"/>
      <c r="AQ674" s="66"/>
      <c r="AR674" s="66"/>
      <c r="AS674" s="66"/>
      <c r="AT674" s="66"/>
      <c r="AX674" s="50"/>
    </row>
    <row r="675" spans="1:50" ht="12.75" customHeight="1" x14ac:dyDescent="0.2">
      <c r="A675" s="63"/>
      <c r="B675" s="64"/>
      <c r="C675" s="65"/>
      <c r="D675" s="67"/>
      <c r="E675" s="371"/>
      <c r="F675" s="373"/>
      <c r="G675" s="66"/>
      <c r="H675" s="66"/>
      <c r="I675" s="66"/>
      <c r="J675" s="66"/>
      <c r="K675" s="66"/>
      <c r="L675" s="66"/>
      <c r="M675" s="371"/>
      <c r="N675" s="66"/>
      <c r="O675" s="373"/>
      <c r="P675" s="66"/>
      <c r="Q675" s="66"/>
      <c r="R675" s="373"/>
      <c r="S675" s="373"/>
      <c r="T675" s="66"/>
      <c r="U675" s="66"/>
      <c r="V675" s="66"/>
      <c r="W675" s="66"/>
      <c r="X675" s="66"/>
      <c r="Y675" s="66"/>
      <c r="Z675" s="66"/>
      <c r="AA675" s="374"/>
      <c r="AB675" s="66"/>
      <c r="AC675" s="66"/>
      <c r="AD675" s="374"/>
      <c r="AE675" s="374"/>
      <c r="AF675" s="66"/>
      <c r="AG675" s="68"/>
      <c r="AH675" s="66"/>
      <c r="AI675" s="66"/>
      <c r="AJ675" s="374"/>
      <c r="AK675" s="374"/>
      <c r="AL675" s="66"/>
      <c r="AM675" s="66"/>
      <c r="AN675" s="66"/>
      <c r="AO675" s="66"/>
      <c r="AP675" s="66"/>
      <c r="AQ675" s="66"/>
      <c r="AR675" s="66"/>
      <c r="AS675" s="66"/>
      <c r="AT675" s="66"/>
      <c r="AX675" s="50"/>
    </row>
    <row r="676" spans="1:50" ht="12.75" customHeight="1" x14ac:dyDescent="0.2">
      <c r="A676" s="63"/>
      <c r="B676" s="64"/>
      <c r="C676" s="65"/>
      <c r="D676" s="67"/>
      <c r="E676" s="371"/>
      <c r="F676" s="373"/>
      <c r="G676" s="66"/>
      <c r="H676" s="66"/>
      <c r="I676" s="66"/>
      <c r="J676" s="66"/>
      <c r="K676" s="66"/>
      <c r="L676" s="66"/>
      <c r="M676" s="371"/>
      <c r="N676" s="66"/>
      <c r="O676" s="373"/>
      <c r="P676" s="66"/>
      <c r="Q676" s="66"/>
      <c r="R676" s="373"/>
      <c r="S676" s="373"/>
      <c r="T676" s="66"/>
      <c r="U676" s="66"/>
      <c r="V676" s="66"/>
      <c r="W676" s="66"/>
      <c r="X676" s="66"/>
      <c r="Y676" s="66"/>
      <c r="Z676" s="66"/>
      <c r="AA676" s="374"/>
      <c r="AB676" s="66"/>
      <c r="AC676" s="66"/>
      <c r="AD676" s="374"/>
      <c r="AE676" s="374"/>
      <c r="AF676" s="66"/>
      <c r="AG676" s="68"/>
      <c r="AH676" s="66"/>
      <c r="AI676" s="66"/>
      <c r="AJ676" s="374"/>
      <c r="AK676" s="374"/>
      <c r="AL676" s="66"/>
      <c r="AM676" s="66"/>
      <c r="AN676" s="66"/>
      <c r="AO676" s="66"/>
      <c r="AP676" s="66"/>
      <c r="AQ676" s="66"/>
      <c r="AR676" s="66"/>
      <c r="AS676" s="66"/>
      <c r="AT676" s="66"/>
      <c r="AX676" s="50"/>
    </row>
    <row r="677" spans="1:50" ht="12.75" customHeight="1" x14ac:dyDescent="0.2">
      <c r="A677" s="63"/>
      <c r="B677" s="64"/>
      <c r="C677" s="65"/>
      <c r="D677" s="67"/>
      <c r="E677" s="371"/>
      <c r="F677" s="373"/>
      <c r="G677" s="66"/>
      <c r="H677" s="66"/>
      <c r="I677" s="66"/>
      <c r="J677" s="66"/>
      <c r="K677" s="66"/>
      <c r="L677" s="66"/>
      <c r="M677" s="371"/>
      <c r="N677" s="66"/>
      <c r="O677" s="373"/>
      <c r="P677" s="66"/>
      <c r="Q677" s="66"/>
      <c r="R677" s="373"/>
      <c r="S677" s="373"/>
      <c r="T677" s="66"/>
      <c r="U677" s="66"/>
      <c r="V677" s="66"/>
      <c r="W677" s="66"/>
      <c r="X677" s="66"/>
      <c r="Y677" s="66"/>
      <c r="Z677" s="66"/>
      <c r="AA677" s="374"/>
      <c r="AB677" s="66"/>
      <c r="AC677" s="66"/>
      <c r="AD677" s="374"/>
      <c r="AE677" s="374"/>
      <c r="AF677" s="66"/>
      <c r="AG677" s="68"/>
      <c r="AH677" s="66"/>
      <c r="AI677" s="66"/>
      <c r="AJ677" s="374"/>
      <c r="AK677" s="374"/>
      <c r="AL677" s="66"/>
      <c r="AM677" s="66"/>
      <c r="AN677" s="66"/>
      <c r="AO677" s="66"/>
      <c r="AP677" s="66"/>
      <c r="AQ677" s="66"/>
      <c r="AR677" s="66"/>
      <c r="AS677" s="66"/>
      <c r="AT677" s="66"/>
      <c r="AX677" s="50"/>
    </row>
    <row r="678" spans="1:50" ht="12.75" customHeight="1" x14ac:dyDescent="0.2">
      <c r="A678" s="63"/>
      <c r="B678" s="64"/>
      <c r="C678" s="65"/>
      <c r="D678" s="67"/>
      <c r="E678" s="371"/>
      <c r="F678" s="373"/>
      <c r="G678" s="66"/>
      <c r="H678" s="66"/>
      <c r="I678" s="66"/>
      <c r="J678" s="66"/>
      <c r="K678" s="66"/>
      <c r="L678" s="66"/>
      <c r="M678" s="371"/>
      <c r="N678" s="66"/>
      <c r="O678" s="373"/>
      <c r="P678" s="66"/>
      <c r="Q678" s="66"/>
      <c r="R678" s="373"/>
      <c r="S678" s="373"/>
      <c r="T678" s="66"/>
      <c r="U678" s="66"/>
      <c r="V678" s="66"/>
      <c r="W678" s="66"/>
      <c r="X678" s="66"/>
      <c r="Y678" s="66"/>
      <c r="Z678" s="66"/>
      <c r="AA678" s="374"/>
      <c r="AB678" s="66"/>
      <c r="AC678" s="66"/>
      <c r="AD678" s="374"/>
      <c r="AE678" s="374"/>
      <c r="AF678" s="66"/>
      <c r="AG678" s="68"/>
      <c r="AH678" s="66"/>
      <c r="AI678" s="66"/>
      <c r="AJ678" s="374"/>
      <c r="AK678" s="374"/>
      <c r="AL678" s="66"/>
      <c r="AM678" s="66"/>
      <c r="AN678" s="66"/>
      <c r="AO678" s="66"/>
      <c r="AP678" s="66"/>
      <c r="AQ678" s="66"/>
      <c r="AR678" s="66"/>
      <c r="AS678" s="66"/>
      <c r="AT678" s="66"/>
      <c r="AX678" s="50"/>
    </row>
    <row r="679" spans="1:50" ht="12.75" customHeight="1" x14ac:dyDescent="0.2">
      <c r="A679" s="63"/>
      <c r="B679" s="64"/>
      <c r="C679" s="65"/>
      <c r="D679" s="67"/>
      <c r="E679" s="371"/>
      <c r="F679" s="373"/>
      <c r="G679" s="66"/>
      <c r="H679" s="66"/>
      <c r="I679" s="66"/>
      <c r="J679" s="66"/>
      <c r="K679" s="66"/>
      <c r="L679" s="66"/>
      <c r="M679" s="371"/>
      <c r="N679" s="66"/>
      <c r="O679" s="373"/>
      <c r="P679" s="66"/>
      <c r="Q679" s="66"/>
      <c r="R679" s="373"/>
      <c r="S679" s="373"/>
      <c r="T679" s="66"/>
      <c r="U679" s="66"/>
      <c r="V679" s="66"/>
      <c r="W679" s="66"/>
      <c r="X679" s="66"/>
      <c r="Y679" s="66"/>
      <c r="Z679" s="66"/>
      <c r="AA679" s="374"/>
      <c r="AB679" s="66"/>
      <c r="AC679" s="66"/>
      <c r="AD679" s="374"/>
      <c r="AE679" s="374"/>
      <c r="AF679" s="66"/>
      <c r="AG679" s="68"/>
      <c r="AH679" s="66"/>
      <c r="AI679" s="66"/>
      <c r="AJ679" s="374"/>
      <c r="AK679" s="374"/>
      <c r="AL679" s="66"/>
      <c r="AM679" s="66"/>
      <c r="AN679" s="66"/>
      <c r="AO679" s="66"/>
      <c r="AP679" s="66"/>
      <c r="AQ679" s="66"/>
      <c r="AR679" s="66"/>
      <c r="AS679" s="66"/>
      <c r="AT679" s="66"/>
      <c r="AX679" s="50"/>
    </row>
    <row r="680" spans="1:50" ht="12.75" customHeight="1" x14ac:dyDescent="0.2">
      <c r="A680" s="63"/>
      <c r="B680" s="64"/>
      <c r="C680" s="65"/>
      <c r="D680" s="67"/>
      <c r="E680" s="371"/>
      <c r="F680" s="373"/>
      <c r="G680" s="66"/>
      <c r="H680" s="66"/>
      <c r="I680" s="66"/>
      <c r="J680" s="66"/>
      <c r="K680" s="66"/>
      <c r="L680" s="66"/>
      <c r="M680" s="371"/>
      <c r="N680" s="66"/>
      <c r="O680" s="373"/>
      <c r="P680" s="66"/>
      <c r="Q680" s="66"/>
      <c r="R680" s="373"/>
      <c r="S680" s="373"/>
      <c r="T680" s="66"/>
      <c r="U680" s="66"/>
      <c r="V680" s="66"/>
      <c r="W680" s="66"/>
      <c r="X680" s="66"/>
      <c r="Y680" s="66"/>
      <c r="Z680" s="66"/>
      <c r="AA680" s="374"/>
      <c r="AB680" s="66"/>
      <c r="AC680" s="66"/>
      <c r="AD680" s="374"/>
      <c r="AE680" s="374"/>
      <c r="AF680" s="66"/>
      <c r="AG680" s="68"/>
      <c r="AH680" s="66"/>
      <c r="AI680" s="66"/>
      <c r="AJ680" s="374"/>
      <c r="AK680" s="374"/>
      <c r="AL680" s="66"/>
      <c r="AM680" s="66"/>
      <c r="AN680" s="66"/>
      <c r="AO680" s="66"/>
      <c r="AP680" s="66"/>
      <c r="AQ680" s="66"/>
      <c r="AR680" s="66"/>
      <c r="AS680" s="66"/>
      <c r="AT680" s="66"/>
      <c r="AX680" s="50"/>
    </row>
    <row r="681" spans="1:50" ht="12.75" customHeight="1" x14ac:dyDescent="0.2">
      <c r="A681" s="63"/>
      <c r="B681" s="64"/>
      <c r="C681" s="65"/>
      <c r="D681" s="67"/>
      <c r="E681" s="371"/>
      <c r="F681" s="373"/>
      <c r="G681" s="66"/>
      <c r="H681" s="66"/>
      <c r="I681" s="66"/>
      <c r="J681" s="66"/>
      <c r="K681" s="66"/>
      <c r="L681" s="66"/>
      <c r="M681" s="371"/>
      <c r="N681" s="66"/>
      <c r="O681" s="373"/>
      <c r="P681" s="66"/>
      <c r="Q681" s="66"/>
      <c r="R681" s="373"/>
      <c r="S681" s="373"/>
      <c r="T681" s="66"/>
      <c r="U681" s="66"/>
      <c r="V681" s="66"/>
      <c r="W681" s="66"/>
      <c r="X681" s="66"/>
      <c r="Y681" s="66"/>
      <c r="Z681" s="66"/>
      <c r="AA681" s="374"/>
      <c r="AB681" s="66"/>
      <c r="AC681" s="66"/>
      <c r="AD681" s="374"/>
      <c r="AE681" s="374"/>
      <c r="AF681" s="66"/>
      <c r="AG681" s="68"/>
      <c r="AH681" s="66"/>
      <c r="AI681" s="66"/>
      <c r="AJ681" s="374"/>
      <c r="AK681" s="374"/>
      <c r="AL681" s="66"/>
      <c r="AM681" s="66"/>
      <c r="AN681" s="66"/>
      <c r="AO681" s="66"/>
      <c r="AP681" s="66"/>
      <c r="AQ681" s="66"/>
      <c r="AR681" s="66"/>
      <c r="AS681" s="66"/>
      <c r="AT681" s="66"/>
      <c r="AX681" s="50"/>
    </row>
    <row r="682" spans="1:50" ht="12.75" customHeight="1" x14ac:dyDescent="0.2">
      <c r="A682" s="63"/>
      <c r="B682" s="64"/>
      <c r="C682" s="65"/>
      <c r="D682" s="67"/>
      <c r="E682" s="371"/>
      <c r="F682" s="373"/>
      <c r="G682" s="66"/>
      <c r="H682" s="66"/>
      <c r="I682" s="66"/>
      <c r="J682" s="66"/>
      <c r="K682" s="66"/>
      <c r="L682" s="66"/>
      <c r="M682" s="371"/>
      <c r="N682" s="66"/>
      <c r="O682" s="373"/>
      <c r="P682" s="66"/>
      <c r="Q682" s="66"/>
      <c r="R682" s="373"/>
      <c r="S682" s="373"/>
      <c r="T682" s="66"/>
      <c r="U682" s="66"/>
      <c r="V682" s="66"/>
      <c r="W682" s="66"/>
      <c r="X682" s="66"/>
      <c r="Y682" s="66"/>
      <c r="Z682" s="66"/>
      <c r="AA682" s="374"/>
      <c r="AB682" s="66"/>
      <c r="AC682" s="66"/>
      <c r="AD682" s="374"/>
      <c r="AE682" s="374"/>
      <c r="AF682" s="66"/>
      <c r="AG682" s="68"/>
      <c r="AH682" s="66"/>
      <c r="AI682" s="66"/>
      <c r="AJ682" s="374"/>
      <c r="AK682" s="374"/>
      <c r="AL682" s="66"/>
      <c r="AM682" s="66"/>
      <c r="AN682" s="66"/>
      <c r="AO682" s="66"/>
      <c r="AP682" s="66"/>
      <c r="AQ682" s="66"/>
      <c r="AR682" s="66"/>
      <c r="AS682" s="66"/>
      <c r="AT682" s="66"/>
      <c r="AX682" s="50"/>
    </row>
    <row r="683" spans="1:50" ht="12.75" customHeight="1" x14ac:dyDescent="0.2">
      <c r="A683" s="63"/>
      <c r="B683" s="64"/>
      <c r="C683" s="65"/>
      <c r="D683" s="67"/>
      <c r="E683" s="371"/>
      <c r="F683" s="373"/>
      <c r="G683" s="66"/>
      <c r="H683" s="66"/>
      <c r="I683" s="66"/>
      <c r="J683" s="66"/>
      <c r="K683" s="66"/>
      <c r="L683" s="66"/>
      <c r="M683" s="371"/>
      <c r="N683" s="66"/>
      <c r="O683" s="373"/>
      <c r="P683" s="66"/>
      <c r="Q683" s="66"/>
      <c r="R683" s="373"/>
      <c r="S683" s="373"/>
      <c r="T683" s="66"/>
      <c r="U683" s="66"/>
      <c r="V683" s="66"/>
      <c r="W683" s="66"/>
      <c r="X683" s="66"/>
      <c r="Y683" s="66"/>
      <c r="Z683" s="66"/>
      <c r="AA683" s="374"/>
      <c r="AB683" s="66"/>
      <c r="AC683" s="66"/>
      <c r="AD683" s="374"/>
      <c r="AE683" s="374"/>
      <c r="AF683" s="66"/>
      <c r="AG683" s="68"/>
      <c r="AH683" s="66"/>
      <c r="AI683" s="66"/>
      <c r="AJ683" s="374"/>
      <c r="AK683" s="374"/>
      <c r="AL683" s="66"/>
      <c r="AM683" s="66"/>
      <c r="AN683" s="66"/>
      <c r="AO683" s="66"/>
      <c r="AP683" s="66"/>
      <c r="AQ683" s="66"/>
      <c r="AR683" s="66"/>
      <c r="AS683" s="66"/>
      <c r="AT683" s="66"/>
      <c r="AX683" s="50"/>
    </row>
    <row r="684" spans="1:50" ht="12.75" customHeight="1" x14ac:dyDescent="0.2">
      <c r="A684" s="63"/>
      <c r="B684" s="64"/>
      <c r="C684" s="65"/>
      <c r="D684" s="67"/>
      <c r="E684" s="371"/>
      <c r="F684" s="373"/>
      <c r="G684" s="66"/>
      <c r="H684" s="66"/>
      <c r="I684" s="66"/>
      <c r="J684" s="66"/>
      <c r="K684" s="66"/>
      <c r="L684" s="66"/>
      <c r="M684" s="371"/>
      <c r="N684" s="66"/>
      <c r="O684" s="373"/>
      <c r="P684" s="66"/>
      <c r="Q684" s="66"/>
      <c r="R684" s="373"/>
      <c r="S684" s="373"/>
      <c r="T684" s="66"/>
      <c r="U684" s="66"/>
      <c r="V684" s="66"/>
      <c r="W684" s="66"/>
      <c r="X684" s="66"/>
      <c r="Y684" s="66"/>
      <c r="Z684" s="66"/>
      <c r="AA684" s="374"/>
      <c r="AB684" s="66"/>
      <c r="AC684" s="66"/>
      <c r="AD684" s="374"/>
      <c r="AE684" s="374"/>
      <c r="AF684" s="66"/>
      <c r="AG684" s="68"/>
      <c r="AH684" s="66"/>
      <c r="AI684" s="66"/>
      <c r="AJ684" s="374"/>
      <c r="AK684" s="374"/>
      <c r="AL684" s="66"/>
      <c r="AM684" s="66"/>
      <c r="AN684" s="66"/>
      <c r="AO684" s="66"/>
      <c r="AP684" s="66"/>
      <c r="AQ684" s="66"/>
      <c r="AR684" s="66"/>
      <c r="AS684" s="66"/>
      <c r="AT684" s="66"/>
      <c r="AX684" s="50"/>
    </row>
    <row r="685" spans="1:50" ht="12.75" customHeight="1" x14ac:dyDescent="0.2">
      <c r="A685" s="63"/>
      <c r="B685" s="64"/>
      <c r="C685" s="65"/>
      <c r="D685" s="67"/>
      <c r="E685" s="371"/>
      <c r="F685" s="373"/>
      <c r="G685" s="66"/>
      <c r="H685" s="66"/>
      <c r="I685" s="66"/>
      <c r="J685" s="66"/>
      <c r="K685" s="66"/>
      <c r="L685" s="66"/>
      <c r="M685" s="371"/>
      <c r="N685" s="66"/>
      <c r="O685" s="373"/>
      <c r="P685" s="66"/>
      <c r="Q685" s="66"/>
      <c r="R685" s="373"/>
      <c r="S685" s="373"/>
      <c r="T685" s="66"/>
      <c r="U685" s="66"/>
      <c r="V685" s="66"/>
      <c r="W685" s="66"/>
      <c r="X685" s="66"/>
      <c r="Y685" s="66"/>
      <c r="Z685" s="66"/>
      <c r="AA685" s="374"/>
      <c r="AB685" s="66"/>
      <c r="AC685" s="66"/>
      <c r="AD685" s="374"/>
      <c r="AE685" s="374"/>
      <c r="AF685" s="66"/>
      <c r="AG685" s="68"/>
      <c r="AH685" s="66"/>
      <c r="AI685" s="66"/>
      <c r="AJ685" s="374"/>
      <c r="AK685" s="374"/>
      <c r="AL685" s="66"/>
      <c r="AM685" s="66"/>
      <c r="AN685" s="66"/>
      <c r="AO685" s="66"/>
      <c r="AP685" s="66"/>
      <c r="AQ685" s="66"/>
      <c r="AR685" s="66"/>
      <c r="AS685" s="66"/>
      <c r="AT685" s="66"/>
      <c r="AX685" s="50"/>
    </row>
    <row r="686" spans="1:50" ht="12.75" customHeight="1" x14ac:dyDescent="0.2">
      <c r="A686" s="63"/>
      <c r="B686" s="64"/>
      <c r="C686" s="65"/>
      <c r="D686" s="67"/>
      <c r="E686" s="371"/>
      <c r="F686" s="373"/>
      <c r="G686" s="66"/>
      <c r="H686" s="66"/>
      <c r="I686" s="66"/>
      <c r="J686" s="66"/>
      <c r="K686" s="66"/>
      <c r="L686" s="66"/>
      <c r="M686" s="371"/>
      <c r="N686" s="66"/>
      <c r="O686" s="373"/>
      <c r="P686" s="66"/>
      <c r="Q686" s="66"/>
      <c r="R686" s="373"/>
      <c r="S686" s="373"/>
      <c r="T686" s="66"/>
      <c r="U686" s="66"/>
      <c r="V686" s="66"/>
      <c r="W686" s="66"/>
      <c r="X686" s="66"/>
      <c r="Y686" s="66"/>
      <c r="Z686" s="66"/>
      <c r="AA686" s="374"/>
      <c r="AB686" s="66"/>
      <c r="AC686" s="66"/>
      <c r="AD686" s="374"/>
      <c r="AE686" s="374"/>
      <c r="AF686" s="66"/>
      <c r="AG686" s="68"/>
      <c r="AH686" s="66"/>
      <c r="AI686" s="66"/>
      <c r="AJ686" s="374"/>
      <c r="AK686" s="374"/>
      <c r="AL686" s="66"/>
      <c r="AM686" s="66"/>
      <c r="AN686" s="66"/>
      <c r="AO686" s="66"/>
      <c r="AP686" s="66"/>
      <c r="AQ686" s="66"/>
      <c r="AR686" s="66"/>
      <c r="AS686" s="66"/>
      <c r="AT686" s="66"/>
      <c r="AX686" s="50"/>
    </row>
    <row r="687" spans="1:50" ht="12.75" customHeight="1" x14ac:dyDescent="0.2">
      <c r="A687" s="63"/>
      <c r="B687" s="64"/>
      <c r="C687" s="65"/>
      <c r="D687" s="67"/>
      <c r="E687" s="371"/>
      <c r="F687" s="373"/>
      <c r="G687" s="66"/>
      <c r="H687" s="66"/>
      <c r="I687" s="66"/>
      <c r="J687" s="66"/>
      <c r="K687" s="66"/>
      <c r="L687" s="66"/>
      <c r="M687" s="371"/>
      <c r="N687" s="66"/>
      <c r="O687" s="373"/>
      <c r="P687" s="66"/>
      <c r="Q687" s="66"/>
      <c r="R687" s="373"/>
      <c r="S687" s="373"/>
      <c r="T687" s="66"/>
      <c r="U687" s="66"/>
      <c r="V687" s="66"/>
      <c r="W687" s="66"/>
      <c r="X687" s="66"/>
      <c r="Y687" s="66"/>
      <c r="Z687" s="66"/>
      <c r="AA687" s="374"/>
      <c r="AB687" s="66"/>
      <c r="AC687" s="66"/>
      <c r="AD687" s="374"/>
      <c r="AE687" s="374"/>
      <c r="AF687" s="66"/>
      <c r="AG687" s="68"/>
      <c r="AH687" s="66"/>
      <c r="AI687" s="66"/>
      <c r="AJ687" s="374"/>
      <c r="AK687" s="374"/>
      <c r="AL687" s="66"/>
      <c r="AM687" s="66"/>
      <c r="AN687" s="66"/>
      <c r="AO687" s="66"/>
      <c r="AP687" s="66"/>
      <c r="AQ687" s="66"/>
      <c r="AR687" s="66"/>
      <c r="AS687" s="66"/>
      <c r="AT687" s="66"/>
      <c r="AX687" s="50"/>
    </row>
    <row r="688" spans="1:50" ht="12.75" customHeight="1" x14ac:dyDescent="0.2">
      <c r="A688" s="63"/>
      <c r="B688" s="64"/>
      <c r="C688" s="65"/>
      <c r="D688" s="67"/>
      <c r="E688" s="371"/>
      <c r="F688" s="373"/>
      <c r="G688" s="66"/>
      <c r="H688" s="66"/>
      <c r="I688" s="66"/>
      <c r="J688" s="66"/>
      <c r="K688" s="66"/>
      <c r="L688" s="66"/>
      <c r="M688" s="371"/>
      <c r="N688" s="66"/>
      <c r="O688" s="373"/>
      <c r="P688" s="66"/>
      <c r="Q688" s="66"/>
      <c r="R688" s="373"/>
      <c r="S688" s="373"/>
      <c r="T688" s="66"/>
      <c r="U688" s="66"/>
      <c r="V688" s="66"/>
      <c r="W688" s="66"/>
      <c r="X688" s="66"/>
      <c r="Y688" s="66"/>
      <c r="Z688" s="66"/>
      <c r="AA688" s="374"/>
      <c r="AB688" s="66"/>
      <c r="AC688" s="66"/>
      <c r="AD688" s="374"/>
      <c r="AE688" s="374"/>
      <c r="AF688" s="66"/>
      <c r="AG688" s="68"/>
      <c r="AH688" s="66"/>
      <c r="AI688" s="66"/>
      <c r="AJ688" s="374"/>
      <c r="AK688" s="374"/>
      <c r="AL688" s="66"/>
      <c r="AM688" s="66"/>
      <c r="AN688" s="66"/>
      <c r="AO688" s="66"/>
      <c r="AP688" s="66"/>
      <c r="AQ688" s="66"/>
      <c r="AR688" s="66"/>
      <c r="AS688" s="66"/>
      <c r="AT688" s="66"/>
      <c r="AX688" s="50"/>
    </row>
    <row r="689" spans="1:50" ht="12.75" customHeight="1" x14ac:dyDescent="0.2">
      <c r="A689" s="63"/>
      <c r="B689" s="64"/>
      <c r="C689" s="65"/>
      <c r="D689" s="67"/>
      <c r="E689" s="371"/>
      <c r="F689" s="373"/>
      <c r="G689" s="66"/>
      <c r="H689" s="66"/>
      <c r="I689" s="66"/>
      <c r="J689" s="66"/>
      <c r="K689" s="66"/>
      <c r="L689" s="66"/>
      <c r="M689" s="371"/>
      <c r="N689" s="66"/>
      <c r="O689" s="373"/>
      <c r="P689" s="66"/>
      <c r="Q689" s="66"/>
      <c r="R689" s="373"/>
      <c r="S689" s="373"/>
      <c r="T689" s="66"/>
      <c r="U689" s="66"/>
      <c r="V689" s="66"/>
      <c r="W689" s="66"/>
      <c r="X689" s="66"/>
      <c r="Y689" s="66"/>
      <c r="Z689" s="66"/>
      <c r="AA689" s="374"/>
      <c r="AB689" s="66"/>
      <c r="AC689" s="66"/>
      <c r="AD689" s="374"/>
      <c r="AE689" s="374"/>
      <c r="AF689" s="66"/>
      <c r="AG689" s="68"/>
      <c r="AH689" s="66"/>
      <c r="AI689" s="66"/>
      <c r="AJ689" s="374"/>
      <c r="AK689" s="374"/>
      <c r="AL689" s="66"/>
      <c r="AM689" s="66"/>
      <c r="AN689" s="66"/>
      <c r="AO689" s="66"/>
      <c r="AP689" s="66"/>
      <c r="AQ689" s="66"/>
      <c r="AR689" s="66"/>
      <c r="AS689" s="66"/>
      <c r="AT689" s="66"/>
      <c r="AX689" s="50"/>
    </row>
    <row r="690" spans="1:50" ht="12.75" customHeight="1" x14ac:dyDescent="0.2">
      <c r="A690" s="63"/>
      <c r="B690" s="64"/>
      <c r="C690" s="65"/>
      <c r="D690" s="67"/>
      <c r="E690" s="371"/>
      <c r="F690" s="373"/>
      <c r="G690" s="66"/>
      <c r="H690" s="66"/>
      <c r="I690" s="66"/>
      <c r="J690" s="66"/>
      <c r="K690" s="66"/>
      <c r="L690" s="66"/>
      <c r="M690" s="371"/>
      <c r="N690" s="66"/>
      <c r="O690" s="373"/>
      <c r="P690" s="66"/>
      <c r="Q690" s="66"/>
      <c r="R690" s="373"/>
      <c r="S690" s="373"/>
      <c r="T690" s="66"/>
      <c r="U690" s="66"/>
      <c r="V690" s="66"/>
      <c r="W690" s="66"/>
      <c r="X690" s="66"/>
      <c r="Y690" s="66"/>
      <c r="Z690" s="66"/>
      <c r="AA690" s="374"/>
      <c r="AB690" s="66"/>
      <c r="AC690" s="66"/>
      <c r="AD690" s="374"/>
      <c r="AE690" s="374"/>
      <c r="AF690" s="66"/>
      <c r="AG690" s="68"/>
      <c r="AH690" s="66"/>
      <c r="AI690" s="66"/>
      <c r="AJ690" s="374"/>
      <c r="AK690" s="374"/>
      <c r="AL690" s="66"/>
      <c r="AM690" s="66"/>
      <c r="AN690" s="66"/>
      <c r="AO690" s="66"/>
      <c r="AP690" s="66"/>
      <c r="AQ690" s="66"/>
      <c r="AR690" s="66"/>
      <c r="AS690" s="66"/>
      <c r="AT690" s="66"/>
      <c r="AX690" s="50"/>
    </row>
    <row r="691" spans="1:50" ht="12.75" customHeight="1" x14ac:dyDescent="0.2">
      <c r="A691" s="63"/>
      <c r="B691" s="64"/>
      <c r="C691" s="65"/>
      <c r="D691" s="67"/>
      <c r="E691" s="371"/>
      <c r="F691" s="373"/>
      <c r="G691" s="66"/>
      <c r="H691" s="66"/>
      <c r="I691" s="66"/>
      <c r="J691" s="66"/>
      <c r="K691" s="66"/>
      <c r="L691" s="66"/>
      <c r="M691" s="371"/>
      <c r="N691" s="66"/>
      <c r="O691" s="373"/>
      <c r="P691" s="66"/>
      <c r="Q691" s="66"/>
      <c r="R691" s="373"/>
      <c r="S691" s="373"/>
      <c r="T691" s="66"/>
      <c r="U691" s="66"/>
      <c r="V691" s="66"/>
      <c r="W691" s="66"/>
      <c r="X691" s="66"/>
      <c r="Y691" s="66"/>
      <c r="Z691" s="66"/>
      <c r="AA691" s="374"/>
      <c r="AB691" s="66"/>
      <c r="AC691" s="66"/>
      <c r="AD691" s="374"/>
      <c r="AE691" s="374"/>
      <c r="AF691" s="66"/>
      <c r="AG691" s="68"/>
      <c r="AH691" s="66"/>
      <c r="AI691" s="66"/>
      <c r="AJ691" s="374"/>
      <c r="AK691" s="374"/>
      <c r="AL691" s="66"/>
      <c r="AM691" s="66"/>
      <c r="AN691" s="66"/>
      <c r="AO691" s="66"/>
      <c r="AP691" s="66"/>
      <c r="AQ691" s="66"/>
      <c r="AR691" s="66"/>
      <c r="AS691" s="66"/>
      <c r="AT691" s="66"/>
      <c r="AX691" s="50"/>
    </row>
    <row r="692" spans="1:50" ht="12.75" customHeight="1" x14ac:dyDescent="0.2">
      <c r="A692" s="63"/>
      <c r="B692" s="64"/>
      <c r="C692" s="65"/>
      <c r="D692" s="67"/>
      <c r="E692" s="371"/>
      <c r="F692" s="373"/>
      <c r="G692" s="66"/>
      <c r="H692" s="66"/>
      <c r="I692" s="66"/>
      <c r="J692" s="66"/>
      <c r="K692" s="66"/>
      <c r="L692" s="66"/>
      <c r="M692" s="371"/>
      <c r="N692" s="66"/>
      <c r="O692" s="373"/>
      <c r="P692" s="66"/>
      <c r="Q692" s="66"/>
      <c r="R692" s="373"/>
      <c r="S692" s="373"/>
      <c r="T692" s="66"/>
      <c r="U692" s="66"/>
      <c r="V692" s="66"/>
      <c r="W692" s="66"/>
      <c r="X692" s="66"/>
      <c r="Y692" s="66"/>
      <c r="Z692" s="66"/>
      <c r="AA692" s="374"/>
      <c r="AB692" s="66"/>
      <c r="AC692" s="66"/>
      <c r="AD692" s="374"/>
      <c r="AE692" s="374"/>
      <c r="AF692" s="66"/>
      <c r="AG692" s="68"/>
      <c r="AH692" s="66"/>
      <c r="AI692" s="66"/>
      <c r="AJ692" s="374"/>
      <c r="AK692" s="374"/>
      <c r="AL692" s="66"/>
      <c r="AM692" s="66"/>
      <c r="AN692" s="66"/>
      <c r="AO692" s="66"/>
      <c r="AP692" s="66"/>
      <c r="AQ692" s="66"/>
      <c r="AR692" s="66"/>
      <c r="AS692" s="66"/>
      <c r="AT692" s="66"/>
      <c r="AX692" s="50"/>
    </row>
    <row r="693" spans="1:50" ht="12.75" customHeight="1" x14ac:dyDescent="0.2">
      <c r="A693" s="63"/>
      <c r="B693" s="64"/>
      <c r="C693" s="65"/>
      <c r="D693" s="67"/>
      <c r="E693" s="371"/>
      <c r="F693" s="373"/>
      <c r="G693" s="66"/>
      <c r="H693" s="66"/>
      <c r="I693" s="66"/>
      <c r="J693" s="66"/>
      <c r="K693" s="66"/>
      <c r="L693" s="66"/>
      <c r="M693" s="371"/>
      <c r="N693" s="66"/>
      <c r="O693" s="373"/>
      <c r="P693" s="66"/>
      <c r="Q693" s="66"/>
      <c r="R693" s="373"/>
      <c r="S693" s="373"/>
      <c r="T693" s="66"/>
      <c r="U693" s="66"/>
      <c r="V693" s="66"/>
      <c r="W693" s="66"/>
      <c r="X693" s="66"/>
      <c r="Y693" s="66"/>
      <c r="Z693" s="66"/>
      <c r="AA693" s="374"/>
      <c r="AB693" s="66"/>
      <c r="AC693" s="66"/>
      <c r="AD693" s="374"/>
      <c r="AE693" s="374"/>
      <c r="AF693" s="66"/>
      <c r="AG693" s="68"/>
      <c r="AH693" s="66"/>
      <c r="AI693" s="66"/>
      <c r="AJ693" s="374"/>
      <c r="AK693" s="374"/>
      <c r="AL693" s="66"/>
      <c r="AM693" s="66"/>
      <c r="AN693" s="66"/>
      <c r="AO693" s="66"/>
      <c r="AP693" s="66"/>
      <c r="AQ693" s="66"/>
      <c r="AR693" s="66"/>
      <c r="AS693" s="66"/>
      <c r="AT693" s="66"/>
      <c r="AX693" s="50"/>
    </row>
    <row r="694" spans="1:50" ht="12.75" customHeight="1" x14ac:dyDescent="0.2">
      <c r="A694" s="63"/>
      <c r="B694" s="64"/>
      <c r="C694" s="65"/>
      <c r="D694" s="67"/>
      <c r="E694" s="371"/>
      <c r="F694" s="373"/>
      <c r="G694" s="66"/>
      <c r="H694" s="66"/>
      <c r="I694" s="66"/>
      <c r="J694" s="66"/>
      <c r="K694" s="66"/>
      <c r="L694" s="66"/>
      <c r="M694" s="371"/>
      <c r="N694" s="66"/>
      <c r="O694" s="373"/>
      <c r="P694" s="66"/>
      <c r="Q694" s="66"/>
      <c r="R694" s="373"/>
      <c r="S694" s="373"/>
      <c r="T694" s="66"/>
      <c r="U694" s="66"/>
      <c r="V694" s="66"/>
      <c r="W694" s="66"/>
      <c r="X694" s="66"/>
      <c r="Y694" s="66"/>
      <c r="Z694" s="66"/>
      <c r="AA694" s="374"/>
      <c r="AB694" s="66"/>
      <c r="AC694" s="66"/>
      <c r="AD694" s="374"/>
      <c r="AE694" s="374"/>
      <c r="AF694" s="66"/>
      <c r="AG694" s="68"/>
      <c r="AH694" s="66"/>
      <c r="AI694" s="66"/>
      <c r="AJ694" s="374"/>
      <c r="AK694" s="374"/>
      <c r="AL694" s="66"/>
      <c r="AM694" s="66"/>
      <c r="AN694" s="66"/>
      <c r="AO694" s="66"/>
      <c r="AP694" s="66"/>
      <c r="AQ694" s="66"/>
      <c r="AR694" s="66"/>
      <c r="AS694" s="66"/>
      <c r="AT694" s="66"/>
      <c r="AX694" s="50"/>
    </row>
    <row r="695" spans="1:50" ht="12.75" customHeight="1" x14ac:dyDescent="0.2">
      <c r="A695" s="63"/>
      <c r="B695" s="64"/>
      <c r="C695" s="65"/>
      <c r="D695" s="67"/>
      <c r="E695" s="371"/>
      <c r="F695" s="373"/>
      <c r="G695" s="66"/>
      <c r="H695" s="66"/>
      <c r="I695" s="66"/>
      <c r="J695" s="66"/>
      <c r="K695" s="66"/>
      <c r="L695" s="66"/>
      <c r="M695" s="371"/>
      <c r="N695" s="66"/>
      <c r="O695" s="373"/>
      <c r="P695" s="66"/>
      <c r="Q695" s="66"/>
      <c r="R695" s="373"/>
      <c r="S695" s="373"/>
      <c r="T695" s="66"/>
      <c r="U695" s="66"/>
      <c r="V695" s="66"/>
      <c r="W695" s="66"/>
      <c r="X695" s="66"/>
      <c r="Y695" s="66"/>
      <c r="Z695" s="66"/>
      <c r="AA695" s="374"/>
      <c r="AB695" s="66"/>
      <c r="AC695" s="66"/>
      <c r="AD695" s="374"/>
      <c r="AE695" s="374"/>
      <c r="AF695" s="66"/>
      <c r="AG695" s="68"/>
      <c r="AH695" s="66"/>
      <c r="AI695" s="66"/>
      <c r="AJ695" s="374"/>
      <c r="AK695" s="374"/>
      <c r="AL695" s="66"/>
      <c r="AM695" s="66"/>
      <c r="AN695" s="66"/>
      <c r="AO695" s="66"/>
      <c r="AP695" s="66"/>
      <c r="AQ695" s="66"/>
      <c r="AR695" s="66"/>
      <c r="AS695" s="66"/>
      <c r="AT695" s="66"/>
      <c r="AX695" s="50"/>
    </row>
    <row r="696" spans="1:50" ht="12.75" customHeight="1" x14ac:dyDescent="0.2">
      <c r="A696" s="63"/>
      <c r="B696" s="64"/>
      <c r="C696" s="65"/>
      <c r="D696" s="67"/>
      <c r="E696" s="371"/>
      <c r="F696" s="373"/>
      <c r="G696" s="66"/>
      <c r="H696" s="66"/>
      <c r="I696" s="66"/>
      <c r="J696" s="66"/>
      <c r="K696" s="66"/>
      <c r="L696" s="66"/>
      <c r="M696" s="371"/>
      <c r="N696" s="66"/>
      <c r="O696" s="373"/>
      <c r="P696" s="66"/>
      <c r="Q696" s="66"/>
      <c r="R696" s="373"/>
      <c r="S696" s="373"/>
      <c r="T696" s="66"/>
      <c r="U696" s="66"/>
      <c r="V696" s="66"/>
      <c r="W696" s="66"/>
      <c r="X696" s="66"/>
      <c r="Y696" s="66"/>
      <c r="Z696" s="66"/>
      <c r="AA696" s="374"/>
      <c r="AB696" s="66"/>
      <c r="AC696" s="66"/>
      <c r="AD696" s="374"/>
      <c r="AE696" s="374"/>
      <c r="AF696" s="66"/>
      <c r="AG696" s="68"/>
      <c r="AH696" s="66"/>
      <c r="AI696" s="66"/>
      <c r="AJ696" s="374"/>
      <c r="AK696" s="374"/>
      <c r="AL696" s="66"/>
      <c r="AM696" s="66"/>
      <c r="AN696" s="66"/>
      <c r="AO696" s="66"/>
      <c r="AP696" s="66"/>
      <c r="AQ696" s="66"/>
      <c r="AR696" s="66"/>
      <c r="AS696" s="66"/>
      <c r="AT696" s="66"/>
      <c r="AX696" s="50"/>
    </row>
    <row r="697" spans="1:50" ht="12.75" customHeight="1" x14ac:dyDescent="0.2">
      <c r="A697" s="63"/>
      <c r="B697" s="64"/>
      <c r="C697" s="65"/>
      <c r="D697" s="67"/>
      <c r="E697" s="371"/>
      <c r="F697" s="373"/>
      <c r="G697" s="66"/>
      <c r="H697" s="66"/>
      <c r="I697" s="66"/>
      <c r="J697" s="66"/>
      <c r="K697" s="66"/>
      <c r="L697" s="66"/>
      <c r="M697" s="371"/>
      <c r="N697" s="66"/>
      <c r="O697" s="373"/>
      <c r="P697" s="66"/>
      <c r="Q697" s="66"/>
      <c r="R697" s="373"/>
      <c r="S697" s="373"/>
      <c r="T697" s="66"/>
      <c r="U697" s="66"/>
      <c r="V697" s="66"/>
      <c r="W697" s="66"/>
      <c r="X697" s="66"/>
      <c r="Y697" s="66"/>
      <c r="Z697" s="66"/>
      <c r="AA697" s="374"/>
      <c r="AB697" s="66"/>
      <c r="AC697" s="66"/>
      <c r="AD697" s="374"/>
      <c r="AE697" s="374"/>
      <c r="AF697" s="66"/>
      <c r="AG697" s="68"/>
      <c r="AH697" s="66"/>
      <c r="AI697" s="66"/>
      <c r="AJ697" s="374"/>
      <c r="AK697" s="374"/>
      <c r="AL697" s="66"/>
      <c r="AM697" s="66"/>
      <c r="AN697" s="66"/>
      <c r="AO697" s="66"/>
      <c r="AP697" s="66"/>
      <c r="AQ697" s="66"/>
      <c r="AR697" s="66"/>
      <c r="AS697" s="66"/>
      <c r="AT697" s="66"/>
      <c r="AX697" s="50"/>
    </row>
    <row r="698" spans="1:50" ht="12.75" customHeight="1" x14ac:dyDescent="0.2">
      <c r="A698" s="63"/>
      <c r="B698" s="64"/>
      <c r="C698" s="65"/>
      <c r="D698" s="67"/>
      <c r="E698" s="371"/>
      <c r="F698" s="373"/>
      <c r="G698" s="66"/>
      <c r="H698" s="66"/>
      <c r="I698" s="66"/>
      <c r="J698" s="66"/>
      <c r="K698" s="66"/>
      <c r="L698" s="66"/>
      <c r="M698" s="371"/>
      <c r="N698" s="66"/>
      <c r="O698" s="373"/>
      <c r="P698" s="66"/>
      <c r="Q698" s="66"/>
      <c r="R698" s="373"/>
      <c r="S698" s="373"/>
      <c r="T698" s="66"/>
      <c r="U698" s="66"/>
      <c r="V698" s="66"/>
      <c r="W698" s="66"/>
      <c r="X698" s="66"/>
      <c r="Y698" s="66"/>
      <c r="Z698" s="66"/>
      <c r="AA698" s="374"/>
      <c r="AB698" s="66"/>
      <c r="AC698" s="66"/>
      <c r="AD698" s="374"/>
      <c r="AE698" s="374"/>
      <c r="AF698" s="66"/>
      <c r="AG698" s="68"/>
      <c r="AH698" s="66"/>
      <c r="AI698" s="66"/>
      <c r="AJ698" s="374"/>
      <c r="AK698" s="374"/>
      <c r="AL698" s="66"/>
      <c r="AM698" s="66"/>
      <c r="AN698" s="66"/>
      <c r="AO698" s="66"/>
      <c r="AP698" s="66"/>
      <c r="AQ698" s="66"/>
      <c r="AR698" s="66"/>
      <c r="AS698" s="66"/>
      <c r="AT698" s="66"/>
      <c r="AX698" s="50"/>
    </row>
    <row r="699" spans="1:50" ht="12.75" customHeight="1" x14ac:dyDescent="0.2">
      <c r="A699" s="63"/>
      <c r="B699" s="64"/>
      <c r="C699" s="65"/>
      <c r="D699" s="67"/>
      <c r="E699" s="371"/>
      <c r="F699" s="373"/>
      <c r="G699" s="66"/>
      <c r="H699" s="66"/>
      <c r="I699" s="66"/>
      <c r="J699" s="66"/>
      <c r="K699" s="66"/>
      <c r="L699" s="66"/>
      <c r="M699" s="371"/>
      <c r="N699" s="66"/>
      <c r="O699" s="373"/>
      <c r="P699" s="66"/>
      <c r="Q699" s="66"/>
      <c r="R699" s="373"/>
      <c r="S699" s="373"/>
      <c r="T699" s="66"/>
      <c r="U699" s="66"/>
      <c r="V699" s="66"/>
      <c r="W699" s="66"/>
      <c r="X699" s="66"/>
      <c r="Y699" s="66"/>
      <c r="Z699" s="66"/>
      <c r="AA699" s="374"/>
      <c r="AB699" s="66"/>
      <c r="AC699" s="66"/>
      <c r="AD699" s="374"/>
      <c r="AE699" s="374"/>
      <c r="AF699" s="66"/>
      <c r="AG699" s="68"/>
      <c r="AH699" s="66"/>
      <c r="AI699" s="66"/>
      <c r="AJ699" s="374"/>
      <c r="AK699" s="374"/>
      <c r="AL699" s="66"/>
      <c r="AM699" s="66"/>
      <c r="AN699" s="66"/>
      <c r="AO699" s="66"/>
      <c r="AP699" s="66"/>
      <c r="AQ699" s="66"/>
      <c r="AR699" s="66"/>
      <c r="AS699" s="66"/>
      <c r="AT699" s="66"/>
      <c r="AX699" s="50"/>
    </row>
    <row r="700" spans="1:50" ht="12.75" customHeight="1" x14ac:dyDescent="0.2">
      <c r="A700" s="63"/>
      <c r="B700" s="64"/>
      <c r="C700" s="65"/>
      <c r="D700" s="67"/>
      <c r="E700" s="371"/>
      <c r="F700" s="373"/>
      <c r="G700" s="66"/>
      <c r="H700" s="66"/>
      <c r="I700" s="66"/>
      <c r="J700" s="66"/>
      <c r="K700" s="66"/>
      <c r="L700" s="66"/>
      <c r="M700" s="371"/>
      <c r="N700" s="66"/>
      <c r="O700" s="373"/>
      <c r="P700" s="66"/>
      <c r="Q700" s="66"/>
      <c r="R700" s="373"/>
      <c r="S700" s="373"/>
      <c r="T700" s="66"/>
      <c r="U700" s="66"/>
      <c r="V700" s="66"/>
      <c r="W700" s="66"/>
      <c r="X700" s="66"/>
      <c r="Y700" s="66"/>
      <c r="Z700" s="66"/>
      <c r="AA700" s="374"/>
      <c r="AB700" s="66"/>
      <c r="AC700" s="66"/>
      <c r="AD700" s="374"/>
      <c r="AE700" s="374"/>
      <c r="AF700" s="66"/>
      <c r="AG700" s="68"/>
      <c r="AH700" s="66"/>
      <c r="AI700" s="66"/>
      <c r="AJ700" s="374"/>
      <c r="AK700" s="374"/>
      <c r="AL700" s="66"/>
      <c r="AM700" s="66"/>
      <c r="AN700" s="66"/>
      <c r="AO700" s="66"/>
      <c r="AP700" s="66"/>
      <c r="AQ700" s="66"/>
      <c r="AR700" s="66"/>
      <c r="AS700" s="66"/>
      <c r="AT700" s="66"/>
      <c r="AX700" s="50"/>
    </row>
    <row r="701" spans="1:50" ht="12.75" customHeight="1" x14ac:dyDescent="0.2">
      <c r="A701" s="63"/>
      <c r="B701" s="64"/>
      <c r="C701" s="65"/>
      <c r="D701" s="67"/>
      <c r="E701" s="371"/>
      <c r="F701" s="373"/>
      <c r="G701" s="66"/>
      <c r="H701" s="66"/>
      <c r="I701" s="66"/>
      <c r="J701" s="66"/>
      <c r="K701" s="66"/>
      <c r="L701" s="66"/>
      <c r="M701" s="371"/>
      <c r="N701" s="66"/>
      <c r="O701" s="373"/>
      <c r="P701" s="66"/>
      <c r="Q701" s="66"/>
      <c r="R701" s="373"/>
      <c r="S701" s="373"/>
      <c r="T701" s="66"/>
      <c r="U701" s="66"/>
      <c r="V701" s="66"/>
      <c r="W701" s="66"/>
      <c r="X701" s="66"/>
      <c r="Y701" s="66"/>
      <c r="Z701" s="66"/>
      <c r="AA701" s="374"/>
      <c r="AB701" s="66"/>
      <c r="AC701" s="66"/>
      <c r="AD701" s="374"/>
      <c r="AE701" s="374"/>
      <c r="AF701" s="66"/>
      <c r="AG701" s="68"/>
      <c r="AH701" s="66"/>
      <c r="AI701" s="66"/>
      <c r="AJ701" s="374"/>
      <c r="AK701" s="374"/>
      <c r="AL701" s="66"/>
      <c r="AM701" s="66"/>
      <c r="AN701" s="66"/>
      <c r="AO701" s="66"/>
      <c r="AP701" s="66"/>
      <c r="AQ701" s="66"/>
      <c r="AR701" s="66"/>
      <c r="AS701" s="66"/>
      <c r="AT701" s="66"/>
      <c r="AX701" s="50"/>
    </row>
    <row r="702" spans="1:50" ht="12.75" customHeight="1" x14ac:dyDescent="0.2">
      <c r="A702" s="63"/>
      <c r="B702" s="64"/>
      <c r="C702" s="65"/>
      <c r="D702" s="67"/>
      <c r="E702" s="371"/>
      <c r="F702" s="373"/>
      <c r="G702" s="66"/>
      <c r="H702" s="66"/>
      <c r="I702" s="66"/>
      <c r="J702" s="66"/>
      <c r="K702" s="66"/>
      <c r="L702" s="66"/>
      <c r="M702" s="371"/>
      <c r="N702" s="66"/>
      <c r="O702" s="373"/>
      <c r="P702" s="66"/>
      <c r="Q702" s="66"/>
      <c r="R702" s="373"/>
      <c r="S702" s="373"/>
      <c r="T702" s="66"/>
      <c r="U702" s="66"/>
      <c r="V702" s="66"/>
      <c r="W702" s="66"/>
      <c r="X702" s="66"/>
      <c r="Y702" s="66"/>
      <c r="Z702" s="66"/>
      <c r="AA702" s="374"/>
      <c r="AB702" s="66"/>
      <c r="AC702" s="66"/>
      <c r="AD702" s="374"/>
      <c r="AE702" s="374"/>
      <c r="AF702" s="66"/>
      <c r="AG702" s="68"/>
      <c r="AH702" s="66"/>
      <c r="AI702" s="66"/>
      <c r="AJ702" s="374"/>
      <c r="AK702" s="374"/>
      <c r="AL702" s="66"/>
      <c r="AM702" s="66"/>
      <c r="AN702" s="66"/>
      <c r="AO702" s="66"/>
      <c r="AP702" s="66"/>
      <c r="AQ702" s="66"/>
      <c r="AR702" s="66"/>
      <c r="AS702" s="66"/>
      <c r="AT702" s="66"/>
      <c r="AX702" s="50"/>
    </row>
    <row r="703" spans="1:50" ht="12.75" customHeight="1" x14ac:dyDescent="0.2">
      <c r="A703" s="63"/>
      <c r="B703" s="64"/>
      <c r="C703" s="65"/>
      <c r="D703" s="67"/>
      <c r="E703" s="371"/>
      <c r="F703" s="373"/>
      <c r="G703" s="66"/>
      <c r="H703" s="66"/>
      <c r="I703" s="66"/>
      <c r="J703" s="66"/>
      <c r="K703" s="66"/>
      <c r="L703" s="66"/>
      <c r="M703" s="371"/>
      <c r="N703" s="66"/>
      <c r="O703" s="373"/>
      <c r="P703" s="66"/>
      <c r="Q703" s="66"/>
      <c r="R703" s="373"/>
      <c r="S703" s="373"/>
      <c r="T703" s="66"/>
      <c r="U703" s="66"/>
      <c r="V703" s="66"/>
      <c r="W703" s="66"/>
      <c r="X703" s="66"/>
      <c r="Y703" s="66"/>
      <c r="Z703" s="66"/>
      <c r="AA703" s="374"/>
      <c r="AB703" s="66"/>
      <c r="AC703" s="66"/>
      <c r="AD703" s="374"/>
      <c r="AE703" s="374"/>
      <c r="AF703" s="66"/>
      <c r="AG703" s="68"/>
      <c r="AH703" s="66"/>
      <c r="AI703" s="66"/>
      <c r="AJ703" s="374"/>
      <c r="AK703" s="374"/>
      <c r="AL703" s="66"/>
      <c r="AM703" s="66"/>
      <c r="AN703" s="66"/>
      <c r="AO703" s="66"/>
      <c r="AP703" s="66"/>
      <c r="AQ703" s="66"/>
      <c r="AR703" s="66"/>
      <c r="AS703" s="66"/>
      <c r="AT703" s="66"/>
      <c r="AX703" s="50"/>
    </row>
    <row r="704" spans="1:50" ht="12.75" customHeight="1" x14ac:dyDescent="0.2">
      <c r="A704" s="63"/>
      <c r="B704" s="64"/>
      <c r="C704" s="65"/>
      <c r="D704" s="67"/>
      <c r="E704" s="371"/>
      <c r="F704" s="373"/>
      <c r="G704" s="66"/>
      <c r="H704" s="66"/>
      <c r="I704" s="66"/>
      <c r="J704" s="66"/>
      <c r="K704" s="66"/>
      <c r="L704" s="66"/>
      <c r="M704" s="371"/>
      <c r="N704" s="66"/>
      <c r="O704" s="373"/>
      <c r="P704" s="66"/>
      <c r="Q704" s="66"/>
      <c r="R704" s="373"/>
      <c r="S704" s="373"/>
      <c r="T704" s="66"/>
      <c r="U704" s="66"/>
      <c r="V704" s="66"/>
      <c r="W704" s="66"/>
      <c r="X704" s="66"/>
      <c r="Y704" s="66"/>
      <c r="Z704" s="66"/>
      <c r="AA704" s="374"/>
      <c r="AB704" s="66"/>
      <c r="AC704" s="66"/>
      <c r="AD704" s="374"/>
      <c r="AE704" s="374"/>
      <c r="AF704" s="66"/>
      <c r="AG704" s="68"/>
      <c r="AH704" s="66"/>
      <c r="AI704" s="66"/>
      <c r="AJ704" s="374"/>
      <c r="AK704" s="374"/>
      <c r="AL704" s="66"/>
      <c r="AM704" s="66"/>
      <c r="AN704" s="66"/>
      <c r="AO704" s="66"/>
      <c r="AP704" s="66"/>
      <c r="AQ704" s="66"/>
      <c r="AR704" s="66"/>
      <c r="AS704" s="66"/>
      <c r="AT704" s="66"/>
      <c r="AX704" s="50"/>
    </row>
    <row r="705" spans="1:50" ht="12.75" customHeight="1" x14ac:dyDescent="0.2">
      <c r="A705" s="63"/>
      <c r="B705" s="64"/>
      <c r="C705" s="65"/>
      <c r="D705" s="67"/>
      <c r="E705" s="371"/>
      <c r="F705" s="373"/>
      <c r="G705" s="66"/>
      <c r="H705" s="66"/>
      <c r="I705" s="66"/>
      <c r="J705" s="66"/>
      <c r="K705" s="66"/>
      <c r="L705" s="66"/>
      <c r="M705" s="371"/>
      <c r="N705" s="66"/>
      <c r="O705" s="373"/>
      <c r="P705" s="66"/>
      <c r="Q705" s="66"/>
      <c r="R705" s="373"/>
      <c r="S705" s="373"/>
      <c r="T705" s="66"/>
      <c r="U705" s="66"/>
      <c r="V705" s="66"/>
      <c r="W705" s="66"/>
      <c r="X705" s="66"/>
      <c r="Y705" s="66"/>
      <c r="Z705" s="66"/>
      <c r="AA705" s="374"/>
      <c r="AB705" s="66"/>
      <c r="AC705" s="66"/>
      <c r="AD705" s="374"/>
      <c r="AE705" s="374"/>
      <c r="AF705" s="66"/>
      <c r="AG705" s="68"/>
      <c r="AH705" s="66"/>
      <c r="AI705" s="66"/>
      <c r="AJ705" s="374"/>
      <c r="AK705" s="374"/>
      <c r="AL705" s="66"/>
      <c r="AM705" s="66"/>
      <c r="AN705" s="66"/>
      <c r="AO705" s="66"/>
      <c r="AP705" s="66"/>
      <c r="AQ705" s="66"/>
      <c r="AR705" s="66"/>
      <c r="AS705" s="66"/>
      <c r="AT705" s="66"/>
      <c r="AX705" s="50"/>
    </row>
    <row r="706" spans="1:50" ht="12.75" customHeight="1" x14ac:dyDescent="0.2">
      <c r="A706" s="63"/>
      <c r="B706" s="64"/>
      <c r="C706" s="65"/>
      <c r="D706" s="67"/>
      <c r="E706" s="371"/>
      <c r="F706" s="373"/>
      <c r="G706" s="66"/>
      <c r="H706" s="66"/>
      <c r="I706" s="66"/>
      <c r="J706" s="66"/>
      <c r="K706" s="66"/>
      <c r="L706" s="66"/>
      <c r="M706" s="371"/>
      <c r="N706" s="66"/>
      <c r="O706" s="373"/>
      <c r="P706" s="66"/>
      <c r="Q706" s="66"/>
      <c r="R706" s="373"/>
      <c r="S706" s="373"/>
      <c r="T706" s="66"/>
      <c r="U706" s="66"/>
      <c r="V706" s="66"/>
      <c r="W706" s="66"/>
      <c r="X706" s="66"/>
      <c r="Y706" s="66"/>
      <c r="Z706" s="66"/>
      <c r="AA706" s="374"/>
      <c r="AB706" s="66"/>
      <c r="AC706" s="66"/>
      <c r="AD706" s="374"/>
      <c r="AE706" s="374"/>
      <c r="AF706" s="66"/>
      <c r="AG706" s="68"/>
      <c r="AH706" s="66"/>
      <c r="AI706" s="66"/>
      <c r="AJ706" s="374"/>
      <c r="AK706" s="374"/>
      <c r="AL706" s="66"/>
      <c r="AM706" s="66"/>
      <c r="AN706" s="66"/>
      <c r="AO706" s="66"/>
      <c r="AP706" s="66"/>
      <c r="AQ706" s="66"/>
      <c r="AR706" s="66"/>
      <c r="AS706" s="66"/>
      <c r="AT706" s="66"/>
      <c r="AX706" s="50"/>
    </row>
    <row r="707" spans="1:50" ht="12.75" customHeight="1" x14ac:dyDescent="0.2">
      <c r="A707" s="63"/>
      <c r="B707" s="64"/>
      <c r="C707" s="65"/>
      <c r="D707" s="67"/>
      <c r="E707" s="371"/>
      <c r="F707" s="373"/>
      <c r="G707" s="66"/>
      <c r="H707" s="66"/>
      <c r="I707" s="66"/>
      <c r="J707" s="66"/>
      <c r="K707" s="66"/>
      <c r="L707" s="66"/>
      <c r="M707" s="371"/>
      <c r="N707" s="66"/>
      <c r="O707" s="373"/>
      <c r="P707" s="66"/>
      <c r="Q707" s="66"/>
      <c r="R707" s="373"/>
      <c r="S707" s="373"/>
      <c r="T707" s="66"/>
      <c r="U707" s="66"/>
      <c r="V707" s="66"/>
      <c r="W707" s="66"/>
      <c r="X707" s="66"/>
      <c r="Y707" s="66"/>
      <c r="Z707" s="66"/>
      <c r="AA707" s="374"/>
      <c r="AB707" s="66"/>
      <c r="AC707" s="66"/>
      <c r="AD707" s="374"/>
      <c r="AE707" s="374"/>
      <c r="AF707" s="66"/>
      <c r="AG707" s="68"/>
      <c r="AH707" s="66"/>
      <c r="AI707" s="66"/>
      <c r="AJ707" s="374"/>
      <c r="AK707" s="374"/>
      <c r="AL707" s="66"/>
      <c r="AM707" s="66"/>
      <c r="AN707" s="66"/>
      <c r="AO707" s="66"/>
      <c r="AP707" s="66"/>
      <c r="AQ707" s="66"/>
      <c r="AR707" s="66"/>
      <c r="AS707" s="66"/>
      <c r="AT707" s="66"/>
      <c r="AX707" s="50"/>
    </row>
    <row r="708" spans="1:50" ht="12.75" customHeight="1" x14ac:dyDescent="0.2">
      <c r="A708" s="63"/>
      <c r="B708" s="64"/>
      <c r="C708" s="65"/>
      <c r="D708" s="67"/>
      <c r="E708" s="371"/>
      <c r="F708" s="373"/>
      <c r="G708" s="66"/>
      <c r="H708" s="66"/>
      <c r="I708" s="66"/>
      <c r="J708" s="66"/>
      <c r="K708" s="66"/>
      <c r="L708" s="66"/>
      <c r="M708" s="371"/>
      <c r="N708" s="66"/>
      <c r="O708" s="373"/>
      <c r="P708" s="66"/>
      <c r="Q708" s="66"/>
      <c r="R708" s="373"/>
      <c r="S708" s="373"/>
      <c r="T708" s="66"/>
      <c r="U708" s="66"/>
      <c r="V708" s="66"/>
      <c r="W708" s="66"/>
      <c r="X708" s="66"/>
      <c r="Y708" s="66"/>
      <c r="Z708" s="66"/>
      <c r="AA708" s="374"/>
      <c r="AB708" s="66"/>
      <c r="AC708" s="66"/>
      <c r="AD708" s="374"/>
      <c r="AE708" s="374"/>
      <c r="AF708" s="66"/>
      <c r="AG708" s="68"/>
      <c r="AH708" s="66"/>
      <c r="AI708" s="66"/>
      <c r="AJ708" s="374"/>
      <c r="AK708" s="374"/>
      <c r="AL708" s="66"/>
      <c r="AM708" s="66"/>
      <c r="AN708" s="66"/>
      <c r="AO708" s="66"/>
      <c r="AP708" s="66"/>
      <c r="AQ708" s="66"/>
      <c r="AR708" s="66"/>
      <c r="AS708" s="66"/>
      <c r="AT708" s="66"/>
      <c r="AX708" s="50"/>
    </row>
    <row r="709" spans="1:50" ht="12.75" customHeight="1" x14ac:dyDescent="0.2">
      <c r="A709" s="63"/>
      <c r="B709" s="64"/>
      <c r="C709" s="65"/>
      <c r="D709" s="67"/>
      <c r="E709" s="371"/>
      <c r="F709" s="373"/>
      <c r="G709" s="66"/>
      <c r="H709" s="66"/>
      <c r="I709" s="66"/>
      <c r="J709" s="66"/>
      <c r="K709" s="66"/>
      <c r="L709" s="66"/>
      <c r="M709" s="371"/>
      <c r="N709" s="66"/>
      <c r="O709" s="373"/>
      <c r="P709" s="66"/>
      <c r="Q709" s="66"/>
      <c r="R709" s="373"/>
      <c r="S709" s="373"/>
      <c r="T709" s="66"/>
      <c r="U709" s="66"/>
      <c r="V709" s="66"/>
      <c r="W709" s="66"/>
      <c r="X709" s="66"/>
      <c r="Y709" s="66"/>
      <c r="Z709" s="66"/>
      <c r="AA709" s="374"/>
      <c r="AB709" s="66"/>
      <c r="AC709" s="66"/>
      <c r="AD709" s="374"/>
      <c r="AE709" s="374"/>
      <c r="AF709" s="66"/>
      <c r="AG709" s="68"/>
      <c r="AH709" s="66"/>
      <c r="AI709" s="66"/>
      <c r="AJ709" s="374"/>
      <c r="AK709" s="374"/>
      <c r="AL709" s="66"/>
      <c r="AM709" s="66"/>
      <c r="AN709" s="66"/>
      <c r="AO709" s="66"/>
      <c r="AP709" s="66"/>
      <c r="AQ709" s="66"/>
      <c r="AR709" s="66"/>
      <c r="AS709" s="66"/>
      <c r="AT709" s="66"/>
      <c r="AX709" s="50"/>
    </row>
    <row r="710" spans="1:50" ht="12.75" customHeight="1" x14ac:dyDescent="0.2">
      <c r="A710" s="63"/>
      <c r="B710" s="64"/>
      <c r="C710" s="65"/>
      <c r="D710" s="67"/>
      <c r="E710" s="371"/>
      <c r="F710" s="373"/>
      <c r="G710" s="66"/>
      <c r="H710" s="66"/>
      <c r="I710" s="66"/>
      <c r="J710" s="66"/>
      <c r="K710" s="66"/>
      <c r="L710" s="66"/>
      <c r="M710" s="371"/>
      <c r="N710" s="66"/>
      <c r="O710" s="373"/>
      <c r="P710" s="66"/>
      <c r="Q710" s="66"/>
      <c r="R710" s="373"/>
      <c r="S710" s="373"/>
      <c r="T710" s="66"/>
      <c r="U710" s="66"/>
      <c r="V710" s="66"/>
      <c r="W710" s="66"/>
      <c r="X710" s="66"/>
      <c r="Y710" s="66"/>
      <c r="Z710" s="66"/>
      <c r="AA710" s="374"/>
      <c r="AB710" s="66"/>
      <c r="AC710" s="66"/>
      <c r="AD710" s="374"/>
      <c r="AE710" s="374"/>
      <c r="AF710" s="66"/>
      <c r="AG710" s="68"/>
      <c r="AH710" s="66"/>
      <c r="AI710" s="66"/>
      <c r="AJ710" s="374"/>
      <c r="AK710" s="374"/>
      <c r="AL710" s="66"/>
      <c r="AM710" s="66"/>
      <c r="AN710" s="66"/>
      <c r="AO710" s="66"/>
      <c r="AP710" s="66"/>
      <c r="AQ710" s="66"/>
      <c r="AR710" s="66"/>
      <c r="AS710" s="66"/>
      <c r="AT710" s="66"/>
      <c r="AX710" s="50"/>
    </row>
    <row r="711" spans="1:50" ht="12.75" customHeight="1" x14ac:dyDescent="0.2">
      <c r="A711" s="63"/>
      <c r="B711" s="64"/>
      <c r="C711" s="65"/>
      <c r="D711" s="67"/>
      <c r="E711" s="371"/>
      <c r="F711" s="373"/>
      <c r="G711" s="66"/>
      <c r="H711" s="66"/>
      <c r="I711" s="66"/>
      <c r="J711" s="66"/>
      <c r="K711" s="66"/>
      <c r="L711" s="66"/>
      <c r="M711" s="371"/>
      <c r="N711" s="66"/>
      <c r="O711" s="373"/>
      <c r="P711" s="66"/>
      <c r="Q711" s="66"/>
      <c r="R711" s="373"/>
      <c r="S711" s="373"/>
      <c r="T711" s="66"/>
      <c r="U711" s="66"/>
      <c r="V711" s="66"/>
      <c r="W711" s="66"/>
      <c r="X711" s="66"/>
      <c r="Y711" s="66"/>
      <c r="Z711" s="66"/>
      <c r="AA711" s="374"/>
      <c r="AB711" s="66"/>
      <c r="AC711" s="66"/>
      <c r="AD711" s="374"/>
      <c r="AE711" s="374"/>
      <c r="AF711" s="66"/>
      <c r="AG711" s="68"/>
      <c r="AH711" s="66"/>
      <c r="AI711" s="66"/>
      <c r="AJ711" s="374"/>
      <c r="AK711" s="374"/>
      <c r="AL711" s="66"/>
      <c r="AM711" s="66"/>
      <c r="AN711" s="66"/>
      <c r="AO711" s="66"/>
      <c r="AP711" s="66"/>
      <c r="AQ711" s="66"/>
      <c r="AR711" s="66"/>
      <c r="AS711" s="66"/>
      <c r="AT711" s="66"/>
      <c r="AX711" s="50"/>
    </row>
    <row r="712" spans="1:50" ht="12.75" customHeight="1" x14ac:dyDescent="0.2">
      <c r="A712" s="63"/>
      <c r="B712" s="64"/>
      <c r="C712" s="65"/>
      <c r="D712" s="67"/>
      <c r="E712" s="371"/>
      <c r="F712" s="373"/>
      <c r="G712" s="66"/>
      <c r="H712" s="66"/>
      <c r="I712" s="66"/>
      <c r="J712" s="66"/>
      <c r="K712" s="66"/>
      <c r="L712" s="66"/>
      <c r="M712" s="371"/>
      <c r="N712" s="66"/>
      <c r="O712" s="373"/>
      <c r="P712" s="66"/>
      <c r="Q712" s="66"/>
      <c r="R712" s="373"/>
      <c r="S712" s="373"/>
      <c r="T712" s="66"/>
      <c r="U712" s="66"/>
      <c r="V712" s="66"/>
      <c r="W712" s="66"/>
      <c r="X712" s="66"/>
      <c r="Y712" s="66"/>
      <c r="Z712" s="66"/>
      <c r="AA712" s="374"/>
      <c r="AB712" s="66"/>
      <c r="AC712" s="66"/>
      <c r="AD712" s="374"/>
      <c r="AE712" s="374"/>
      <c r="AF712" s="66"/>
      <c r="AG712" s="68"/>
      <c r="AH712" s="66"/>
      <c r="AI712" s="66"/>
      <c r="AJ712" s="374"/>
      <c r="AK712" s="374"/>
      <c r="AL712" s="66"/>
      <c r="AM712" s="66"/>
      <c r="AN712" s="66"/>
      <c r="AO712" s="66"/>
      <c r="AP712" s="66"/>
      <c r="AQ712" s="66"/>
      <c r="AR712" s="66"/>
      <c r="AS712" s="66"/>
      <c r="AT712" s="66"/>
      <c r="AX712" s="50"/>
    </row>
    <row r="713" spans="1:50" ht="12.75" customHeight="1" x14ac:dyDescent="0.2">
      <c r="A713" s="63"/>
      <c r="B713" s="64"/>
      <c r="C713" s="65"/>
      <c r="D713" s="67"/>
      <c r="E713" s="371"/>
      <c r="F713" s="373"/>
      <c r="G713" s="66"/>
      <c r="H713" s="66"/>
      <c r="I713" s="66"/>
      <c r="J713" s="66"/>
      <c r="K713" s="66"/>
      <c r="L713" s="66"/>
      <c r="M713" s="371"/>
      <c r="N713" s="66"/>
      <c r="O713" s="373"/>
      <c r="P713" s="66"/>
      <c r="Q713" s="66"/>
      <c r="R713" s="373"/>
      <c r="S713" s="373"/>
      <c r="T713" s="66"/>
      <c r="U713" s="66"/>
      <c r="V713" s="66"/>
      <c r="W713" s="66"/>
      <c r="X713" s="66"/>
      <c r="Y713" s="66"/>
      <c r="Z713" s="66"/>
      <c r="AA713" s="374"/>
      <c r="AB713" s="66"/>
      <c r="AC713" s="66"/>
      <c r="AD713" s="374"/>
      <c r="AE713" s="374"/>
      <c r="AF713" s="66"/>
      <c r="AG713" s="68"/>
      <c r="AH713" s="66"/>
      <c r="AI713" s="66"/>
      <c r="AJ713" s="374"/>
      <c r="AK713" s="374"/>
      <c r="AL713" s="66"/>
      <c r="AM713" s="66"/>
      <c r="AN713" s="66"/>
      <c r="AO713" s="66"/>
      <c r="AP713" s="66"/>
      <c r="AQ713" s="66"/>
      <c r="AR713" s="66"/>
      <c r="AS713" s="66"/>
      <c r="AT713" s="66"/>
      <c r="AX713" s="50"/>
    </row>
    <row r="714" spans="1:50" ht="12.75" customHeight="1" x14ac:dyDescent="0.2">
      <c r="A714" s="63"/>
      <c r="B714" s="64"/>
      <c r="C714" s="65"/>
      <c r="D714" s="67"/>
      <c r="E714" s="371"/>
      <c r="F714" s="373"/>
      <c r="G714" s="66"/>
      <c r="H714" s="66"/>
      <c r="I714" s="66"/>
      <c r="J714" s="66"/>
      <c r="K714" s="66"/>
      <c r="L714" s="66"/>
      <c r="M714" s="371"/>
      <c r="N714" s="66"/>
      <c r="O714" s="373"/>
      <c r="P714" s="66"/>
      <c r="Q714" s="66"/>
      <c r="R714" s="373"/>
      <c r="S714" s="373"/>
      <c r="T714" s="66"/>
      <c r="U714" s="66"/>
      <c r="V714" s="66"/>
      <c r="W714" s="66"/>
      <c r="X714" s="66"/>
      <c r="Y714" s="66"/>
      <c r="Z714" s="66"/>
      <c r="AA714" s="374"/>
      <c r="AB714" s="66"/>
      <c r="AC714" s="66"/>
      <c r="AD714" s="374"/>
      <c r="AE714" s="374"/>
      <c r="AF714" s="66"/>
      <c r="AG714" s="68"/>
      <c r="AH714" s="66"/>
      <c r="AI714" s="66"/>
      <c r="AJ714" s="374"/>
      <c r="AK714" s="374"/>
      <c r="AL714" s="66"/>
      <c r="AM714" s="66"/>
      <c r="AN714" s="66"/>
      <c r="AO714" s="66"/>
      <c r="AP714" s="66"/>
      <c r="AQ714" s="66"/>
      <c r="AR714" s="66"/>
      <c r="AS714" s="66"/>
      <c r="AT714" s="66"/>
      <c r="AX714" s="50"/>
    </row>
    <row r="715" spans="1:50" ht="12.75" customHeight="1" x14ac:dyDescent="0.2">
      <c r="A715" s="63"/>
      <c r="B715" s="64"/>
      <c r="C715" s="65"/>
      <c r="D715" s="67"/>
      <c r="E715" s="371"/>
      <c r="F715" s="373"/>
      <c r="G715" s="66"/>
      <c r="H715" s="66"/>
      <c r="I715" s="66"/>
      <c r="J715" s="66"/>
      <c r="K715" s="66"/>
      <c r="L715" s="66"/>
      <c r="M715" s="371"/>
      <c r="N715" s="66"/>
      <c r="O715" s="373"/>
      <c r="P715" s="66"/>
      <c r="Q715" s="66"/>
      <c r="R715" s="373"/>
      <c r="S715" s="373"/>
      <c r="T715" s="66"/>
      <c r="U715" s="66"/>
      <c r="V715" s="66"/>
      <c r="W715" s="66"/>
      <c r="X715" s="66"/>
      <c r="Y715" s="66"/>
      <c r="Z715" s="66"/>
      <c r="AA715" s="374"/>
      <c r="AB715" s="66"/>
      <c r="AC715" s="66"/>
      <c r="AD715" s="374"/>
      <c r="AE715" s="374"/>
      <c r="AF715" s="66"/>
      <c r="AG715" s="68"/>
      <c r="AH715" s="66"/>
      <c r="AI715" s="66"/>
      <c r="AJ715" s="374"/>
      <c r="AK715" s="374"/>
      <c r="AL715" s="66"/>
      <c r="AM715" s="66"/>
      <c r="AN715" s="66"/>
      <c r="AO715" s="66"/>
      <c r="AP715" s="66"/>
      <c r="AQ715" s="66"/>
      <c r="AR715" s="66"/>
      <c r="AS715" s="66"/>
      <c r="AT715" s="66"/>
      <c r="AX715" s="50"/>
    </row>
    <row r="716" spans="1:50" ht="12.75" customHeight="1" x14ac:dyDescent="0.2">
      <c r="A716" s="63"/>
      <c r="B716" s="64"/>
      <c r="C716" s="65"/>
      <c r="D716" s="67"/>
      <c r="E716" s="371"/>
      <c r="F716" s="373"/>
      <c r="G716" s="66"/>
      <c r="H716" s="66"/>
      <c r="I716" s="66"/>
      <c r="J716" s="66"/>
      <c r="K716" s="66"/>
      <c r="L716" s="66"/>
      <c r="M716" s="371"/>
      <c r="N716" s="66"/>
      <c r="O716" s="373"/>
      <c r="P716" s="66"/>
      <c r="Q716" s="66"/>
      <c r="R716" s="373"/>
      <c r="S716" s="373"/>
      <c r="T716" s="66"/>
      <c r="U716" s="66"/>
      <c r="V716" s="66"/>
      <c r="W716" s="66"/>
      <c r="X716" s="66"/>
      <c r="Y716" s="66"/>
      <c r="Z716" s="66"/>
      <c r="AA716" s="374"/>
      <c r="AB716" s="66"/>
      <c r="AC716" s="66"/>
      <c r="AD716" s="374"/>
      <c r="AE716" s="374"/>
      <c r="AF716" s="66"/>
      <c r="AG716" s="68"/>
      <c r="AH716" s="66"/>
      <c r="AI716" s="66"/>
      <c r="AJ716" s="374"/>
      <c r="AK716" s="374"/>
      <c r="AL716" s="66"/>
      <c r="AM716" s="66"/>
      <c r="AN716" s="66"/>
      <c r="AO716" s="66"/>
      <c r="AP716" s="66"/>
      <c r="AQ716" s="66"/>
      <c r="AR716" s="66"/>
      <c r="AS716" s="66"/>
      <c r="AT716" s="66"/>
      <c r="AX716" s="50"/>
    </row>
    <row r="717" spans="1:50" ht="12.75" customHeight="1" x14ac:dyDescent="0.2">
      <c r="A717" s="63"/>
      <c r="B717" s="64"/>
      <c r="C717" s="65"/>
      <c r="D717" s="67"/>
      <c r="E717" s="371"/>
      <c r="F717" s="373"/>
      <c r="G717" s="66"/>
      <c r="H717" s="66"/>
      <c r="I717" s="66"/>
      <c r="J717" s="66"/>
      <c r="K717" s="66"/>
      <c r="L717" s="66"/>
      <c r="M717" s="371"/>
      <c r="N717" s="66"/>
      <c r="O717" s="373"/>
      <c r="P717" s="66"/>
      <c r="Q717" s="66"/>
      <c r="R717" s="373"/>
      <c r="S717" s="373"/>
      <c r="T717" s="66"/>
      <c r="U717" s="66"/>
      <c r="V717" s="66"/>
      <c r="W717" s="66"/>
      <c r="X717" s="66"/>
      <c r="Y717" s="66"/>
      <c r="Z717" s="66"/>
      <c r="AA717" s="374"/>
      <c r="AB717" s="66"/>
      <c r="AC717" s="66"/>
      <c r="AD717" s="374"/>
      <c r="AE717" s="374"/>
      <c r="AF717" s="66"/>
      <c r="AG717" s="68"/>
      <c r="AH717" s="66"/>
      <c r="AI717" s="66"/>
      <c r="AJ717" s="374"/>
      <c r="AK717" s="374"/>
      <c r="AL717" s="66"/>
      <c r="AM717" s="66"/>
      <c r="AN717" s="66"/>
      <c r="AO717" s="66"/>
      <c r="AP717" s="66"/>
      <c r="AQ717" s="66"/>
      <c r="AR717" s="66"/>
      <c r="AS717" s="66"/>
      <c r="AT717" s="66"/>
      <c r="AX717" s="50"/>
    </row>
    <row r="718" spans="1:50" ht="12.75" customHeight="1" x14ac:dyDescent="0.2">
      <c r="A718" s="63"/>
      <c r="B718" s="64"/>
      <c r="C718" s="65"/>
      <c r="D718" s="67"/>
      <c r="E718" s="371"/>
      <c r="F718" s="373"/>
      <c r="G718" s="66"/>
      <c r="H718" s="66"/>
      <c r="I718" s="66"/>
      <c r="J718" s="66"/>
      <c r="K718" s="66"/>
      <c r="L718" s="66"/>
      <c r="M718" s="371"/>
      <c r="N718" s="66"/>
      <c r="O718" s="373"/>
      <c r="P718" s="66"/>
      <c r="Q718" s="66"/>
      <c r="R718" s="373"/>
      <c r="S718" s="373"/>
      <c r="T718" s="66"/>
      <c r="U718" s="66"/>
      <c r="V718" s="66"/>
      <c r="W718" s="66"/>
      <c r="X718" s="66"/>
      <c r="Y718" s="66"/>
      <c r="Z718" s="66"/>
      <c r="AA718" s="374"/>
      <c r="AB718" s="66"/>
      <c r="AC718" s="66"/>
      <c r="AD718" s="374"/>
      <c r="AE718" s="374"/>
      <c r="AF718" s="66"/>
      <c r="AG718" s="68"/>
      <c r="AH718" s="66"/>
      <c r="AI718" s="66"/>
      <c r="AJ718" s="374"/>
      <c r="AK718" s="374"/>
      <c r="AL718" s="66"/>
      <c r="AM718" s="66"/>
      <c r="AN718" s="66"/>
      <c r="AO718" s="66"/>
      <c r="AP718" s="66"/>
      <c r="AQ718" s="66"/>
      <c r="AR718" s="66"/>
      <c r="AS718" s="66"/>
      <c r="AT718" s="66"/>
      <c r="AX718" s="50"/>
    </row>
    <row r="719" spans="1:50" ht="12.75" customHeight="1" x14ac:dyDescent="0.2">
      <c r="A719" s="63"/>
      <c r="B719" s="64"/>
      <c r="C719" s="65"/>
      <c r="D719" s="67"/>
      <c r="E719" s="371"/>
      <c r="F719" s="373"/>
      <c r="G719" s="66"/>
      <c r="H719" s="66"/>
      <c r="I719" s="66"/>
      <c r="J719" s="66"/>
      <c r="K719" s="66"/>
      <c r="L719" s="66"/>
      <c r="M719" s="371"/>
      <c r="N719" s="66"/>
      <c r="O719" s="373"/>
      <c r="P719" s="66"/>
      <c r="Q719" s="66"/>
      <c r="R719" s="373"/>
      <c r="S719" s="373"/>
      <c r="T719" s="66"/>
      <c r="U719" s="66"/>
      <c r="V719" s="66"/>
      <c r="W719" s="66"/>
      <c r="X719" s="66"/>
      <c r="Y719" s="66"/>
      <c r="Z719" s="66"/>
      <c r="AA719" s="374"/>
      <c r="AB719" s="66"/>
      <c r="AC719" s="66"/>
      <c r="AD719" s="374"/>
      <c r="AE719" s="374"/>
      <c r="AF719" s="66"/>
      <c r="AG719" s="68"/>
      <c r="AH719" s="66"/>
      <c r="AI719" s="66"/>
      <c r="AJ719" s="374"/>
      <c r="AK719" s="374"/>
      <c r="AL719" s="66"/>
      <c r="AM719" s="66"/>
      <c r="AN719" s="66"/>
      <c r="AO719" s="66"/>
      <c r="AP719" s="66"/>
      <c r="AQ719" s="66"/>
      <c r="AR719" s="66"/>
      <c r="AS719" s="66"/>
      <c r="AT719" s="66"/>
      <c r="AX719" s="50"/>
    </row>
    <row r="720" spans="1:50" ht="12.75" customHeight="1" x14ac:dyDescent="0.2">
      <c r="A720" s="63"/>
      <c r="B720" s="64"/>
      <c r="C720" s="65"/>
      <c r="D720" s="67"/>
      <c r="E720" s="371"/>
      <c r="F720" s="373"/>
      <c r="G720" s="66"/>
      <c r="H720" s="66"/>
      <c r="I720" s="66"/>
      <c r="J720" s="66"/>
      <c r="K720" s="66"/>
      <c r="L720" s="66"/>
      <c r="M720" s="371"/>
      <c r="N720" s="66"/>
      <c r="O720" s="373"/>
      <c r="P720" s="66"/>
      <c r="Q720" s="66"/>
      <c r="R720" s="373"/>
      <c r="S720" s="373"/>
      <c r="T720" s="66"/>
      <c r="U720" s="66"/>
      <c r="V720" s="66"/>
      <c r="W720" s="66"/>
      <c r="X720" s="66"/>
      <c r="Y720" s="66"/>
      <c r="Z720" s="66"/>
      <c r="AA720" s="374"/>
      <c r="AB720" s="66"/>
      <c r="AC720" s="66"/>
      <c r="AD720" s="374"/>
      <c r="AE720" s="374"/>
      <c r="AF720" s="66"/>
      <c r="AG720" s="68"/>
      <c r="AH720" s="66"/>
      <c r="AI720" s="66"/>
      <c r="AJ720" s="374"/>
      <c r="AK720" s="374"/>
      <c r="AL720" s="66"/>
      <c r="AM720" s="66"/>
      <c r="AN720" s="66"/>
      <c r="AO720" s="66"/>
      <c r="AP720" s="66"/>
      <c r="AQ720" s="66"/>
      <c r="AR720" s="66"/>
      <c r="AS720" s="66"/>
      <c r="AT720" s="66"/>
      <c r="AX720" s="50"/>
    </row>
    <row r="721" spans="1:50" ht="12.75" customHeight="1" x14ac:dyDescent="0.2">
      <c r="A721" s="63"/>
      <c r="B721" s="64"/>
      <c r="C721" s="65"/>
      <c r="D721" s="67"/>
      <c r="E721" s="371"/>
      <c r="F721" s="373"/>
      <c r="G721" s="66"/>
      <c r="H721" s="66"/>
      <c r="I721" s="66"/>
      <c r="J721" s="66"/>
      <c r="K721" s="66"/>
      <c r="L721" s="66"/>
      <c r="M721" s="371"/>
      <c r="N721" s="66"/>
      <c r="O721" s="373"/>
      <c r="P721" s="66"/>
      <c r="Q721" s="66"/>
      <c r="R721" s="373"/>
      <c r="S721" s="373"/>
      <c r="T721" s="66"/>
      <c r="U721" s="66"/>
      <c r="V721" s="66"/>
      <c r="W721" s="66"/>
      <c r="X721" s="66"/>
      <c r="Y721" s="66"/>
      <c r="Z721" s="66"/>
      <c r="AA721" s="374"/>
      <c r="AB721" s="66"/>
      <c r="AC721" s="66"/>
      <c r="AD721" s="374"/>
      <c r="AE721" s="374"/>
      <c r="AF721" s="66"/>
      <c r="AG721" s="68"/>
      <c r="AH721" s="66"/>
      <c r="AI721" s="66"/>
      <c r="AJ721" s="374"/>
      <c r="AK721" s="374"/>
      <c r="AL721" s="66"/>
      <c r="AM721" s="66"/>
      <c r="AN721" s="66"/>
      <c r="AO721" s="66"/>
      <c r="AP721" s="66"/>
      <c r="AQ721" s="66"/>
      <c r="AR721" s="66"/>
      <c r="AS721" s="66"/>
      <c r="AT721" s="66"/>
      <c r="AX721" s="50"/>
    </row>
    <row r="722" spans="1:50" ht="12.75" customHeight="1" x14ac:dyDescent="0.2">
      <c r="A722" s="63"/>
      <c r="B722" s="64"/>
      <c r="C722" s="65"/>
      <c r="D722" s="67"/>
      <c r="E722" s="371"/>
      <c r="F722" s="373"/>
      <c r="G722" s="66"/>
      <c r="H722" s="66"/>
      <c r="I722" s="66"/>
      <c r="J722" s="66"/>
      <c r="K722" s="66"/>
      <c r="L722" s="66"/>
      <c r="M722" s="371"/>
      <c r="N722" s="66"/>
      <c r="O722" s="373"/>
      <c r="P722" s="66"/>
      <c r="Q722" s="66"/>
      <c r="R722" s="373"/>
      <c r="S722" s="373"/>
      <c r="T722" s="66"/>
      <c r="U722" s="66"/>
      <c r="V722" s="66"/>
      <c r="W722" s="66"/>
      <c r="X722" s="66"/>
      <c r="Y722" s="66"/>
      <c r="Z722" s="66"/>
      <c r="AA722" s="374"/>
      <c r="AB722" s="66"/>
      <c r="AC722" s="66"/>
      <c r="AD722" s="374"/>
      <c r="AE722" s="374"/>
      <c r="AF722" s="66"/>
      <c r="AG722" s="68"/>
      <c r="AH722" s="66"/>
      <c r="AI722" s="66"/>
      <c r="AJ722" s="374"/>
      <c r="AK722" s="374"/>
      <c r="AL722" s="66"/>
      <c r="AM722" s="66"/>
      <c r="AN722" s="66"/>
      <c r="AO722" s="66"/>
      <c r="AP722" s="66"/>
      <c r="AQ722" s="66"/>
      <c r="AR722" s="66"/>
      <c r="AS722" s="66"/>
      <c r="AT722" s="66"/>
      <c r="AX722" s="50"/>
    </row>
    <row r="723" spans="1:50" ht="12.75" customHeight="1" x14ac:dyDescent="0.2">
      <c r="A723" s="63"/>
      <c r="B723" s="64"/>
      <c r="C723" s="65"/>
      <c r="D723" s="67"/>
      <c r="E723" s="371"/>
      <c r="F723" s="373"/>
      <c r="G723" s="66"/>
      <c r="H723" s="66"/>
      <c r="I723" s="66"/>
      <c r="J723" s="66"/>
      <c r="K723" s="66"/>
      <c r="L723" s="66"/>
      <c r="M723" s="371"/>
      <c r="N723" s="66"/>
      <c r="O723" s="373"/>
      <c r="P723" s="66"/>
      <c r="Q723" s="66"/>
      <c r="R723" s="373"/>
      <c r="S723" s="373"/>
      <c r="T723" s="66"/>
      <c r="U723" s="66"/>
      <c r="V723" s="66"/>
      <c r="W723" s="66"/>
      <c r="X723" s="66"/>
      <c r="Y723" s="66"/>
      <c r="Z723" s="66"/>
      <c r="AA723" s="374"/>
      <c r="AB723" s="66"/>
      <c r="AC723" s="66"/>
      <c r="AD723" s="374"/>
      <c r="AE723" s="374"/>
      <c r="AF723" s="66"/>
      <c r="AG723" s="68"/>
      <c r="AH723" s="66"/>
      <c r="AI723" s="66"/>
      <c r="AJ723" s="374"/>
      <c r="AK723" s="374"/>
      <c r="AL723" s="66"/>
      <c r="AM723" s="66"/>
      <c r="AN723" s="66"/>
      <c r="AO723" s="66"/>
      <c r="AP723" s="66"/>
      <c r="AQ723" s="66"/>
      <c r="AR723" s="66"/>
      <c r="AS723" s="66"/>
      <c r="AT723" s="66"/>
      <c r="AX723" s="50"/>
    </row>
    <row r="724" spans="1:50" ht="12.75" customHeight="1" x14ac:dyDescent="0.2">
      <c r="A724" s="63"/>
      <c r="B724" s="64"/>
      <c r="C724" s="65"/>
      <c r="D724" s="67"/>
      <c r="E724" s="371"/>
      <c r="F724" s="373"/>
      <c r="G724" s="66"/>
      <c r="H724" s="66"/>
      <c r="I724" s="66"/>
      <c r="J724" s="66"/>
      <c r="K724" s="66"/>
      <c r="L724" s="66"/>
      <c r="M724" s="371"/>
      <c r="N724" s="66"/>
      <c r="O724" s="373"/>
      <c r="P724" s="66"/>
      <c r="Q724" s="66"/>
      <c r="R724" s="373"/>
      <c r="S724" s="373"/>
      <c r="T724" s="66"/>
      <c r="U724" s="66"/>
      <c r="V724" s="66"/>
      <c r="W724" s="66"/>
      <c r="X724" s="66"/>
      <c r="Y724" s="66"/>
      <c r="Z724" s="66"/>
      <c r="AA724" s="374"/>
      <c r="AB724" s="66"/>
      <c r="AC724" s="66"/>
      <c r="AD724" s="374"/>
      <c r="AE724" s="374"/>
      <c r="AF724" s="66"/>
      <c r="AG724" s="68"/>
      <c r="AH724" s="66"/>
      <c r="AI724" s="66"/>
      <c r="AJ724" s="374"/>
      <c r="AK724" s="374"/>
      <c r="AL724" s="66"/>
      <c r="AM724" s="66"/>
      <c r="AN724" s="66"/>
      <c r="AO724" s="66"/>
      <c r="AP724" s="66"/>
      <c r="AQ724" s="66"/>
      <c r="AR724" s="66"/>
      <c r="AS724" s="66"/>
      <c r="AT724" s="66"/>
      <c r="AX724" s="50"/>
    </row>
    <row r="725" spans="1:50" ht="12.75" customHeight="1" x14ac:dyDescent="0.2">
      <c r="A725" s="63"/>
      <c r="B725" s="64"/>
      <c r="C725" s="65"/>
      <c r="D725" s="67"/>
      <c r="E725" s="371"/>
      <c r="F725" s="373"/>
      <c r="G725" s="66"/>
      <c r="H725" s="66"/>
      <c r="I725" s="66"/>
      <c r="J725" s="66"/>
      <c r="K725" s="66"/>
      <c r="L725" s="66"/>
      <c r="M725" s="371"/>
      <c r="N725" s="66"/>
      <c r="O725" s="373"/>
      <c r="P725" s="66"/>
      <c r="Q725" s="66"/>
      <c r="R725" s="373"/>
      <c r="S725" s="373"/>
      <c r="T725" s="66"/>
      <c r="U725" s="66"/>
      <c r="V725" s="66"/>
      <c r="W725" s="66"/>
      <c r="X725" s="66"/>
      <c r="Y725" s="66"/>
      <c r="Z725" s="66"/>
      <c r="AA725" s="374"/>
      <c r="AB725" s="66"/>
      <c r="AC725" s="66"/>
      <c r="AD725" s="374"/>
      <c r="AE725" s="374"/>
      <c r="AF725" s="66"/>
      <c r="AG725" s="68"/>
      <c r="AH725" s="66"/>
      <c r="AI725" s="66"/>
      <c r="AJ725" s="374"/>
      <c r="AK725" s="374"/>
      <c r="AL725" s="66"/>
      <c r="AM725" s="66"/>
      <c r="AN725" s="66"/>
      <c r="AO725" s="66"/>
      <c r="AP725" s="66"/>
      <c r="AQ725" s="66"/>
      <c r="AR725" s="66"/>
      <c r="AS725" s="66"/>
      <c r="AT725" s="66"/>
      <c r="AX725" s="50"/>
    </row>
    <row r="726" spans="1:50" ht="12.75" customHeight="1" x14ac:dyDescent="0.2">
      <c r="A726" s="63"/>
      <c r="B726" s="64"/>
      <c r="C726" s="65"/>
      <c r="D726" s="67"/>
      <c r="E726" s="371"/>
      <c r="F726" s="373"/>
      <c r="G726" s="66"/>
      <c r="H726" s="66"/>
      <c r="I726" s="66"/>
      <c r="J726" s="66"/>
      <c r="K726" s="66"/>
      <c r="L726" s="66"/>
      <c r="M726" s="371"/>
      <c r="N726" s="66"/>
      <c r="O726" s="373"/>
      <c r="P726" s="66"/>
      <c r="Q726" s="66"/>
      <c r="R726" s="373"/>
      <c r="S726" s="373"/>
      <c r="T726" s="66"/>
      <c r="U726" s="66"/>
      <c r="V726" s="66"/>
      <c r="W726" s="66"/>
      <c r="X726" s="66"/>
      <c r="Y726" s="66"/>
      <c r="Z726" s="66"/>
      <c r="AA726" s="374"/>
      <c r="AB726" s="66"/>
      <c r="AC726" s="66"/>
      <c r="AD726" s="374"/>
      <c r="AE726" s="374"/>
      <c r="AF726" s="66"/>
      <c r="AG726" s="68"/>
      <c r="AH726" s="66"/>
      <c r="AI726" s="66"/>
      <c r="AJ726" s="374"/>
      <c r="AK726" s="374"/>
      <c r="AL726" s="66"/>
      <c r="AM726" s="66"/>
      <c r="AN726" s="66"/>
      <c r="AO726" s="66"/>
      <c r="AP726" s="66"/>
      <c r="AQ726" s="66"/>
      <c r="AR726" s="66"/>
      <c r="AS726" s="66"/>
      <c r="AT726" s="66"/>
      <c r="AX726" s="50"/>
    </row>
    <row r="727" spans="1:50" ht="12.75" customHeight="1" x14ac:dyDescent="0.2">
      <c r="A727" s="63"/>
      <c r="B727" s="64"/>
      <c r="C727" s="65"/>
      <c r="D727" s="67"/>
      <c r="E727" s="371"/>
      <c r="F727" s="373"/>
      <c r="G727" s="66"/>
      <c r="H727" s="66"/>
      <c r="I727" s="66"/>
      <c r="J727" s="66"/>
      <c r="K727" s="66"/>
      <c r="L727" s="66"/>
      <c r="M727" s="371"/>
      <c r="N727" s="66"/>
      <c r="O727" s="373"/>
      <c r="P727" s="66"/>
      <c r="Q727" s="66"/>
      <c r="R727" s="373"/>
      <c r="S727" s="373"/>
      <c r="T727" s="66"/>
      <c r="U727" s="66"/>
      <c r="V727" s="66"/>
      <c r="W727" s="66"/>
      <c r="X727" s="66"/>
      <c r="Y727" s="66"/>
      <c r="Z727" s="66"/>
      <c r="AA727" s="374"/>
      <c r="AB727" s="66"/>
      <c r="AC727" s="66"/>
      <c r="AD727" s="374"/>
      <c r="AE727" s="374"/>
      <c r="AF727" s="66"/>
      <c r="AG727" s="68"/>
      <c r="AH727" s="66"/>
      <c r="AI727" s="66"/>
      <c r="AJ727" s="374"/>
      <c r="AK727" s="374"/>
      <c r="AL727" s="66"/>
      <c r="AM727" s="66"/>
      <c r="AN727" s="66"/>
      <c r="AO727" s="66"/>
      <c r="AP727" s="66"/>
      <c r="AQ727" s="66"/>
      <c r="AR727" s="66"/>
      <c r="AS727" s="66"/>
      <c r="AT727" s="66"/>
      <c r="AX727" s="50"/>
    </row>
    <row r="728" spans="1:50" ht="12.75" customHeight="1" x14ac:dyDescent="0.2">
      <c r="A728" s="63"/>
      <c r="B728" s="64"/>
      <c r="C728" s="65"/>
      <c r="D728" s="67"/>
      <c r="E728" s="371"/>
      <c r="F728" s="373"/>
      <c r="G728" s="66"/>
      <c r="H728" s="66"/>
      <c r="I728" s="66"/>
      <c r="J728" s="66"/>
      <c r="K728" s="66"/>
      <c r="L728" s="66"/>
      <c r="M728" s="371"/>
      <c r="N728" s="66"/>
      <c r="O728" s="373"/>
      <c r="P728" s="66"/>
      <c r="Q728" s="66"/>
      <c r="R728" s="373"/>
      <c r="S728" s="373"/>
      <c r="T728" s="66"/>
      <c r="U728" s="66"/>
      <c r="V728" s="66"/>
      <c r="W728" s="66"/>
      <c r="X728" s="66"/>
      <c r="Y728" s="66"/>
      <c r="Z728" s="66"/>
      <c r="AA728" s="374"/>
      <c r="AB728" s="66"/>
      <c r="AC728" s="66"/>
      <c r="AD728" s="374"/>
      <c r="AE728" s="374"/>
      <c r="AF728" s="66"/>
      <c r="AG728" s="68"/>
      <c r="AH728" s="66"/>
      <c r="AI728" s="66"/>
      <c r="AJ728" s="374"/>
      <c r="AK728" s="374"/>
      <c r="AL728" s="66"/>
      <c r="AM728" s="66"/>
      <c r="AN728" s="66"/>
      <c r="AO728" s="66"/>
      <c r="AP728" s="66"/>
      <c r="AQ728" s="66"/>
      <c r="AR728" s="66"/>
      <c r="AS728" s="66"/>
      <c r="AT728" s="66"/>
      <c r="AX728" s="50"/>
    </row>
    <row r="729" spans="1:50" ht="12.75" customHeight="1" x14ac:dyDescent="0.2">
      <c r="A729" s="63"/>
      <c r="B729" s="64"/>
      <c r="C729" s="65"/>
      <c r="D729" s="67"/>
      <c r="E729" s="371"/>
      <c r="F729" s="373"/>
      <c r="G729" s="66"/>
      <c r="H729" s="66"/>
      <c r="I729" s="66"/>
      <c r="J729" s="66"/>
      <c r="K729" s="66"/>
      <c r="L729" s="66"/>
      <c r="M729" s="371"/>
      <c r="N729" s="66"/>
      <c r="O729" s="373"/>
      <c r="P729" s="66"/>
      <c r="Q729" s="66"/>
      <c r="R729" s="373"/>
      <c r="S729" s="373"/>
      <c r="T729" s="66"/>
      <c r="U729" s="66"/>
      <c r="V729" s="66"/>
      <c r="W729" s="66"/>
      <c r="X729" s="66"/>
      <c r="Y729" s="66"/>
      <c r="Z729" s="66"/>
      <c r="AA729" s="374"/>
      <c r="AB729" s="66"/>
      <c r="AC729" s="66"/>
      <c r="AD729" s="374"/>
      <c r="AE729" s="374"/>
      <c r="AF729" s="66"/>
      <c r="AG729" s="68"/>
      <c r="AH729" s="66"/>
      <c r="AI729" s="66"/>
      <c r="AJ729" s="374"/>
      <c r="AK729" s="374"/>
      <c r="AL729" s="66"/>
      <c r="AM729" s="66"/>
      <c r="AN729" s="66"/>
      <c r="AO729" s="66"/>
      <c r="AP729" s="66"/>
      <c r="AQ729" s="66"/>
      <c r="AR729" s="66"/>
      <c r="AS729" s="66"/>
      <c r="AT729" s="66"/>
      <c r="AX729" s="50"/>
    </row>
    <row r="730" spans="1:50" ht="12.75" customHeight="1" x14ac:dyDescent="0.2">
      <c r="A730" s="63"/>
      <c r="B730" s="64"/>
      <c r="C730" s="65"/>
      <c r="D730" s="67"/>
      <c r="E730" s="371"/>
      <c r="F730" s="373"/>
      <c r="G730" s="66"/>
      <c r="H730" s="66"/>
      <c r="I730" s="66"/>
      <c r="J730" s="66"/>
      <c r="K730" s="66"/>
      <c r="L730" s="66"/>
      <c r="M730" s="371"/>
      <c r="N730" s="66"/>
      <c r="O730" s="373"/>
      <c r="P730" s="66"/>
      <c r="Q730" s="66"/>
      <c r="R730" s="373"/>
      <c r="S730" s="373"/>
      <c r="T730" s="66"/>
      <c r="U730" s="66"/>
      <c r="V730" s="66"/>
      <c r="W730" s="66"/>
      <c r="X730" s="66"/>
      <c r="Y730" s="66"/>
      <c r="Z730" s="66"/>
      <c r="AA730" s="374"/>
      <c r="AB730" s="66"/>
      <c r="AC730" s="66"/>
      <c r="AD730" s="374"/>
      <c r="AE730" s="374"/>
      <c r="AF730" s="66"/>
      <c r="AG730" s="68"/>
      <c r="AH730" s="66"/>
      <c r="AI730" s="66"/>
      <c r="AJ730" s="374"/>
      <c r="AK730" s="374"/>
      <c r="AL730" s="66"/>
      <c r="AM730" s="66"/>
      <c r="AN730" s="66"/>
      <c r="AO730" s="66"/>
      <c r="AP730" s="66"/>
      <c r="AQ730" s="66"/>
      <c r="AR730" s="66"/>
      <c r="AS730" s="66"/>
      <c r="AT730" s="66"/>
      <c r="AX730" s="50"/>
    </row>
    <row r="731" spans="1:50" ht="12.75" customHeight="1" x14ac:dyDescent="0.2">
      <c r="A731" s="63"/>
      <c r="B731" s="64"/>
      <c r="C731" s="65"/>
      <c r="D731" s="67"/>
      <c r="E731" s="371"/>
      <c r="F731" s="373"/>
      <c r="G731" s="66"/>
      <c r="H731" s="66"/>
      <c r="I731" s="66"/>
      <c r="J731" s="66"/>
      <c r="K731" s="66"/>
      <c r="L731" s="66"/>
      <c r="M731" s="371"/>
      <c r="N731" s="66"/>
      <c r="O731" s="373"/>
      <c r="P731" s="66"/>
      <c r="Q731" s="66"/>
      <c r="R731" s="373"/>
      <c r="S731" s="373"/>
      <c r="T731" s="66"/>
      <c r="U731" s="66"/>
      <c r="V731" s="66"/>
      <c r="W731" s="66"/>
      <c r="X731" s="66"/>
      <c r="Y731" s="66"/>
      <c r="Z731" s="66"/>
      <c r="AA731" s="374"/>
      <c r="AB731" s="66"/>
      <c r="AC731" s="66"/>
      <c r="AD731" s="374"/>
      <c r="AE731" s="374"/>
      <c r="AF731" s="66"/>
      <c r="AG731" s="68"/>
      <c r="AH731" s="66"/>
      <c r="AI731" s="66"/>
      <c r="AJ731" s="374"/>
      <c r="AK731" s="374"/>
      <c r="AL731" s="66"/>
      <c r="AM731" s="66"/>
      <c r="AN731" s="66"/>
      <c r="AO731" s="66"/>
      <c r="AP731" s="66"/>
      <c r="AQ731" s="66"/>
      <c r="AR731" s="66"/>
      <c r="AS731" s="66"/>
      <c r="AT731" s="66"/>
      <c r="AX731" s="50"/>
    </row>
    <row r="732" spans="1:50" ht="12.75" customHeight="1" x14ac:dyDescent="0.2">
      <c r="A732" s="63"/>
      <c r="B732" s="64"/>
      <c r="C732" s="65"/>
      <c r="D732" s="67"/>
      <c r="E732" s="371"/>
      <c r="F732" s="373"/>
      <c r="G732" s="66"/>
      <c r="H732" s="66"/>
      <c r="I732" s="66"/>
      <c r="J732" s="66"/>
      <c r="K732" s="66"/>
      <c r="L732" s="66"/>
      <c r="M732" s="371"/>
      <c r="N732" s="66"/>
      <c r="O732" s="373"/>
      <c r="P732" s="66"/>
      <c r="Q732" s="66"/>
      <c r="R732" s="373"/>
      <c r="S732" s="373"/>
      <c r="T732" s="66"/>
      <c r="U732" s="66"/>
      <c r="V732" s="66"/>
      <c r="W732" s="66"/>
      <c r="X732" s="66"/>
      <c r="Y732" s="66"/>
      <c r="Z732" s="66"/>
      <c r="AA732" s="374"/>
      <c r="AB732" s="66"/>
      <c r="AC732" s="66"/>
      <c r="AD732" s="374"/>
      <c r="AE732" s="374"/>
      <c r="AF732" s="66"/>
      <c r="AG732" s="68"/>
      <c r="AH732" s="66"/>
      <c r="AI732" s="66"/>
      <c r="AJ732" s="374"/>
      <c r="AK732" s="374"/>
      <c r="AL732" s="66"/>
      <c r="AM732" s="66"/>
      <c r="AN732" s="66"/>
      <c r="AO732" s="66"/>
      <c r="AP732" s="66"/>
      <c r="AQ732" s="66"/>
      <c r="AR732" s="66"/>
      <c r="AS732" s="66"/>
      <c r="AT732" s="66"/>
      <c r="AX732" s="50"/>
    </row>
    <row r="733" spans="1:50" ht="12.75" customHeight="1" x14ac:dyDescent="0.2">
      <c r="A733" s="63"/>
      <c r="B733" s="64"/>
      <c r="C733" s="65"/>
      <c r="D733" s="67"/>
      <c r="E733" s="371"/>
      <c r="F733" s="373"/>
      <c r="G733" s="66"/>
      <c r="H733" s="66"/>
      <c r="I733" s="66"/>
      <c r="J733" s="66"/>
      <c r="K733" s="66"/>
      <c r="L733" s="66"/>
      <c r="M733" s="371"/>
      <c r="N733" s="66"/>
      <c r="O733" s="373"/>
      <c r="P733" s="66"/>
      <c r="Q733" s="66"/>
      <c r="R733" s="373"/>
      <c r="S733" s="373"/>
      <c r="T733" s="66"/>
      <c r="U733" s="66"/>
      <c r="V733" s="66"/>
      <c r="W733" s="66"/>
      <c r="X733" s="66"/>
      <c r="Y733" s="66"/>
      <c r="Z733" s="66"/>
      <c r="AA733" s="374"/>
      <c r="AB733" s="66"/>
      <c r="AC733" s="66"/>
      <c r="AD733" s="374"/>
      <c r="AE733" s="374"/>
      <c r="AF733" s="66"/>
      <c r="AG733" s="68"/>
      <c r="AH733" s="66"/>
      <c r="AI733" s="66"/>
      <c r="AJ733" s="374"/>
      <c r="AK733" s="374"/>
      <c r="AL733" s="66"/>
      <c r="AM733" s="66"/>
      <c r="AN733" s="66"/>
      <c r="AO733" s="66"/>
      <c r="AP733" s="66"/>
      <c r="AQ733" s="66"/>
      <c r="AR733" s="66"/>
      <c r="AS733" s="66"/>
      <c r="AT733" s="66"/>
      <c r="AX733" s="50"/>
    </row>
    <row r="734" spans="1:50" ht="12.75" customHeight="1" x14ac:dyDescent="0.2">
      <c r="A734" s="63"/>
      <c r="B734" s="64"/>
      <c r="C734" s="65"/>
      <c r="D734" s="67"/>
      <c r="E734" s="371"/>
      <c r="F734" s="373"/>
      <c r="G734" s="66"/>
      <c r="H734" s="66"/>
      <c r="I734" s="66"/>
      <c r="J734" s="66"/>
      <c r="K734" s="66"/>
      <c r="L734" s="66"/>
      <c r="M734" s="371"/>
      <c r="N734" s="66"/>
      <c r="O734" s="373"/>
      <c r="P734" s="66"/>
      <c r="Q734" s="66"/>
      <c r="R734" s="373"/>
      <c r="S734" s="373"/>
      <c r="T734" s="66"/>
      <c r="U734" s="66"/>
      <c r="V734" s="66"/>
      <c r="W734" s="66"/>
      <c r="X734" s="66"/>
      <c r="Y734" s="66"/>
      <c r="Z734" s="66"/>
      <c r="AA734" s="374"/>
      <c r="AB734" s="66"/>
      <c r="AC734" s="66"/>
      <c r="AD734" s="374"/>
      <c r="AE734" s="374"/>
      <c r="AF734" s="66"/>
      <c r="AG734" s="68"/>
      <c r="AH734" s="66"/>
      <c r="AI734" s="66"/>
      <c r="AJ734" s="374"/>
      <c r="AK734" s="374"/>
      <c r="AL734" s="66"/>
      <c r="AM734" s="66"/>
      <c r="AN734" s="66"/>
      <c r="AO734" s="66"/>
      <c r="AP734" s="66"/>
      <c r="AQ734" s="66"/>
      <c r="AR734" s="66"/>
      <c r="AS734" s="66"/>
      <c r="AT734" s="66"/>
      <c r="AX734" s="50"/>
    </row>
    <row r="735" spans="1:50" ht="12.75" customHeight="1" x14ac:dyDescent="0.2">
      <c r="A735" s="63"/>
      <c r="B735" s="64"/>
      <c r="C735" s="65"/>
      <c r="D735" s="67"/>
      <c r="E735" s="371"/>
      <c r="F735" s="373"/>
      <c r="G735" s="66"/>
      <c r="H735" s="66"/>
      <c r="I735" s="66"/>
      <c r="J735" s="66"/>
      <c r="K735" s="66"/>
      <c r="L735" s="66"/>
      <c r="M735" s="371"/>
      <c r="N735" s="66"/>
      <c r="O735" s="373"/>
      <c r="P735" s="66"/>
      <c r="Q735" s="66"/>
      <c r="R735" s="373"/>
      <c r="S735" s="373"/>
      <c r="T735" s="66"/>
      <c r="U735" s="66"/>
      <c r="V735" s="66"/>
      <c r="W735" s="66"/>
      <c r="X735" s="66"/>
      <c r="Y735" s="66"/>
      <c r="Z735" s="66"/>
      <c r="AA735" s="374"/>
      <c r="AB735" s="66"/>
      <c r="AC735" s="66"/>
      <c r="AD735" s="374"/>
      <c r="AE735" s="374"/>
      <c r="AF735" s="66"/>
      <c r="AG735" s="68"/>
      <c r="AH735" s="66"/>
      <c r="AI735" s="66"/>
      <c r="AJ735" s="374"/>
      <c r="AK735" s="374"/>
      <c r="AL735" s="66"/>
      <c r="AM735" s="66"/>
      <c r="AN735" s="66"/>
      <c r="AO735" s="66"/>
      <c r="AP735" s="66"/>
      <c r="AQ735" s="66"/>
      <c r="AR735" s="66"/>
      <c r="AS735" s="66"/>
      <c r="AT735" s="66"/>
      <c r="AX735" s="50"/>
    </row>
    <row r="736" spans="1:50" ht="12.75" customHeight="1" x14ac:dyDescent="0.2">
      <c r="A736" s="63"/>
      <c r="B736" s="64"/>
      <c r="C736" s="65"/>
      <c r="D736" s="67"/>
      <c r="E736" s="371"/>
      <c r="F736" s="373"/>
      <c r="G736" s="66"/>
      <c r="H736" s="66"/>
      <c r="I736" s="66"/>
      <c r="J736" s="66"/>
      <c r="K736" s="66"/>
      <c r="L736" s="66"/>
      <c r="M736" s="371"/>
      <c r="N736" s="66"/>
      <c r="O736" s="373"/>
      <c r="P736" s="66"/>
      <c r="Q736" s="66"/>
      <c r="R736" s="373"/>
      <c r="S736" s="373"/>
      <c r="T736" s="66"/>
      <c r="U736" s="66"/>
      <c r="V736" s="66"/>
      <c r="W736" s="66"/>
      <c r="X736" s="66"/>
      <c r="Y736" s="66"/>
      <c r="Z736" s="66"/>
      <c r="AA736" s="374"/>
      <c r="AB736" s="66"/>
      <c r="AC736" s="66"/>
      <c r="AD736" s="374"/>
      <c r="AE736" s="374"/>
      <c r="AF736" s="66"/>
      <c r="AG736" s="68"/>
      <c r="AH736" s="66"/>
      <c r="AI736" s="66"/>
      <c r="AJ736" s="374"/>
      <c r="AK736" s="374"/>
      <c r="AL736" s="66"/>
      <c r="AM736" s="66"/>
      <c r="AN736" s="66"/>
      <c r="AO736" s="66"/>
      <c r="AP736" s="66"/>
      <c r="AQ736" s="66"/>
      <c r="AR736" s="66"/>
      <c r="AS736" s="66"/>
      <c r="AT736" s="66"/>
      <c r="AX736" s="50"/>
    </row>
    <row r="737" spans="1:50" ht="12.75" customHeight="1" x14ac:dyDescent="0.2">
      <c r="A737" s="63"/>
      <c r="B737" s="64"/>
      <c r="C737" s="65"/>
      <c r="D737" s="67"/>
      <c r="E737" s="371"/>
      <c r="F737" s="373"/>
      <c r="G737" s="66"/>
      <c r="H737" s="66"/>
      <c r="I737" s="66"/>
      <c r="J737" s="66"/>
      <c r="K737" s="66"/>
      <c r="L737" s="66"/>
      <c r="M737" s="371"/>
      <c r="N737" s="66"/>
      <c r="O737" s="373"/>
      <c r="P737" s="66"/>
      <c r="Q737" s="66"/>
      <c r="R737" s="373"/>
      <c r="S737" s="373"/>
      <c r="T737" s="66"/>
      <c r="U737" s="66"/>
      <c r="V737" s="66"/>
      <c r="W737" s="66"/>
      <c r="X737" s="66"/>
      <c r="Y737" s="66"/>
      <c r="Z737" s="66"/>
      <c r="AA737" s="374"/>
      <c r="AB737" s="66"/>
      <c r="AC737" s="66"/>
      <c r="AD737" s="374"/>
      <c r="AE737" s="374"/>
      <c r="AF737" s="66"/>
      <c r="AG737" s="68"/>
      <c r="AH737" s="66"/>
      <c r="AI737" s="66"/>
      <c r="AJ737" s="374"/>
      <c r="AK737" s="374"/>
      <c r="AL737" s="66"/>
      <c r="AM737" s="66"/>
      <c r="AN737" s="66"/>
      <c r="AO737" s="66"/>
      <c r="AP737" s="66"/>
      <c r="AQ737" s="66"/>
      <c r="AR737" s="66"/>
      <c r="AS737" s="66"/>
      <c r="AT737" s="66"/>
      <c r="AX737" s="50"/>
    </row>
    <row r="738" spans="1:50" ht="12.75" customHeight="1" x14ac:dyDescent="0.2">
      <c r="A738" s="63"/>
      <c r="B738" s="64"/>
      <c r="C738" s="65"/>
      <c r="D738" s="67"/>
      <c r="E738" s="371"/>
      <c r="F738" s="373"/>
      <c r="G738" s="66"/>
      <c r="H738" s="66"/>
      <c r="I738" s="66"/>
      <c r="J738" s="66"/>
      <c r="K738" s="66"/>
      <c r="L738" s="66"/>
      <c r="M738" s="371"/>
      <c r="N738" s="66"/>
      <c r="O738" s="373"/>
      <c r="P738" s="66"/>
      <c r="Q738" s="66"/>
      <c r="R738" s="373"/>
      <c r="S738" s="373"/>
      <c r="T738" s="66"/>
      <c r="U738" s="66"/>
      <c r="V738" s="66"/>
      <c r="W738" s="66"/>
      <c r="X738" s="66"/>
      <c r="Y738" s="66"/>
      <c r="Z738" s="66"/>
      <c r="AA738" s="374"/>
      <c r="AB738" s="66"/>
      <c r="AC738" s="66"/>
      <c r="AD738" s="374"/>
      <c r="AE738" s="374"/>
      <c r="AF738" s="66"/>
      <c r="AG738" s="68"/>
      <c r="AH738" s="66"/>
      <c r="AI738" s="66"/>
      <c r="AJ738" s="374"/>
      <c r="AK738" s="374"/>
      <c r="AL738" s="66"/>
      <c r="AM738" s="66"/>
      <c r="AN738" s="66"/>
      <c r="AO738" s="66"/>
      <c r="AP738" s="66"/>
      <c r="AQ738" s="66"/>
      <c r="AR738" s="66"/>
      <c r="AS738" s="66"/>
      <c r="AT738" s="66"/>
      <c r="AX738" s="50"/>
    </row>
    <row r="739" spans="1:50" ht="12.75" customHeight="1" x14ac:dyDescent="0.2">
      <c r="A739" s="63"/>
      <c r="B739" s="64"/>
      <c r="C739" s="65"/>
      <c r="D739" s="67"/>
      <c r="E739" s="371"/>
      <c r="F739" s="373"/>
      <c r="G739" s="66"/>
      <c r="H739" s="66"/>
      <c r="I739" s="66"/>
      <c r="J739" s="66"/>
      <c r="K739" s="66"/>
      <c r="L739" s="66"/>
      <c r="M739" s="371"/>
      <c r="N739" s="66"/>
      <c r="O739" s="373"/>
      <c r="P739" s="66"/>
      <c r="Q739" s="66"/>
      <c r="R739" s="373"/>
      <c r="S739" s="373"/>
      <c r="T739" s="66"/>
      <c r="U739" s="66"/>
      <c r="V739" s="66"/>
      <c r="W739" s="66"/>
      <c r="X739" s="66"/>
      <c r="Y739" s="66"/>
      <c r="Z739" s="66"/>
      <c r="AA739" s="374"/>
      <c r="AB739" s="66"/>
      <c r="AC739" s="66"/>
      <c r="AD739" s="374"/>
      <c r="AE739" s="374"/>
      <c r="AF739" s="66"/>
      <c r="AG739" s="68"/>
      <c r="AH739" s="66"/>
      <c r="AI739" s="66"/>
      <c r="AJ739" s="374"/>
      <c r="AK739" s="374"/>
      <c r="AL739" s="66"/>
      <c r="AM739" s="66"/>
      <c r="AN739" s="66"/>
      <c r="AO739" s="66"/>
      <c r="AP739" s="66"/>
      <c r="AQ739" s="66"/>
      <c r="AR739" s="66"/>
      <c r="AS739" s="66"/>
      <c r="AT739" s="66"/>
      <c r="AX739" s="50"/>
    </row>
    <row r="740" spans="1:50" ht="12.75" customHeight="1" x14ac:dyDescent="0.2">
      <c r="A740" s="63"/>
      <c r="B740" s="64"/>
      <c r="C740" s="65"/>
      <c r="D740" s="67"/>
      <c r="E740" s="371"/>
      <c r="F740" s="373"/>
      <c r="G740" s="66"/>
      <c r="H740" s="66"/>
      <c r="I740" s="66"/>
      <c r="J740" s="66"/>
      <c r="K740" s="66"/>
      <c r="L740" s="66"/>
      <c r="M740" s="371"/>
      <c r="N740" s="66"/>
      <c r="O740" s="373"/>
      <c r="P740" s="66"/>
      <c r="Q740" s="66"/>
      <c r="R740" s="373"/>
      <c r="S740" s="373"/>
      <c r="T740" s="66"/>
      <c r="U740" s="66"/>
      <c r="V740" s="66"/>
      <c r="W740" s="66"/>
      <c r="X740" s="66"/>
      <c r="Y740" s="66"/>
      <c r="Z740" s="66"/>
      <c r="AA740" s="374"/>
      <c r="AB740" s="66"/>
      <c r="AC740" s="66"/>
      <c r="AD740" s="374"/>
      <c r="AE740" s="374"/>
      <c r="AF740" s="66"/>
      <c r="AG740" s="68"/>
      <c r="AH740" s="66"/>
      <c r="AI740" s="66"/>
      <c r="AJ740" s="374"/>
      <c r="AK740" s="374"/>
      <c r="AL740" s="66"/>
      <c r="AM740" s="66"/>
      <c r="AN740" s="66"/>
      <c r="AO740" s="66"/>
      <c r="AP740" s="66"/>
      <c r="AQ740" s="66"/>
      <c r="AR740" s="66"/>
      <c r="AS740" s="66"/>
      <c r="AT740" s="66"/>
      <c r="AX740" s="50"/>
    </row>
    <row r="741" spans="1:50" ht="12.75" customHeight="1" x14ac:dyDescent="0.2">
      <c r="A741" s="63"/>
      <c r="B741" s="64"/>
      <c r="C741" s="65"/>
      <c r="D741" s="67"/>
      <c r="E741" s="371"/>
      <c r="F741" s="373"/>
      <c r="G741" s="66"/>
      <c r="H741" s="66"/>
      <c r="I741" s="66"/>
      <c r="J741" s="66"/>
      <c r="K741" s="66"/>
      <c r="L741" s="66"/>
      <c r="M741" s="371"/>
      <c r="N741" s="66"/>
      <c r="O741" s="373"/>
      <c r="P741" s="66"/>
      <c r="Q741" s="66"/>
      <c r="R741" s="373"/>
      <c r="S741" s="373"/>
      <c r="T741" s="66"/>
      <c r="U741" s="66"/>
      <c r="V741" s="66"/>
      <c r="W741" s="66"/>
      <c r="X741" s="66"/>
      <c r="Y741" s="66"/>
      <c r="Z741" s="66"/>
      <c r="AA741" s="374"/>
      <c r="AB741" s="66"/>
      <c r="AC741" s="66"/>
      <c r="AD741" s="374"/>
      <c r="AE741" s="374"/>
      <c r="AF741" s="66"/>
      <c r="AG741" s="68"/>
      <c r="AH741" s="66"/>
      <c r="AI741" s="66"/>
      <c r="AJ741" s="374"/>
      <c r="AK741" s="374"/>
      <c r="AL741" s="66"/>
      <c r="AM741" s="66"/>
      <c r="AN741" s="66"/>
      <c r="AO741" s="66"/>
      <c r="AP741" s="66"/>
      <c r="AQ741" s="66"/>
      <c r="AR741" s="66"/>
      <c r="AS741" s="66"/>
      <c r="AT741" s="66"/>
      <c r="AX741" s="50"/>
    </row>
    <row r="742" spans="1:50" ht="12.75" customHeight="1" x14ac:dyDescent="0.2">
      <c r="A742" s="63"/>
      <c r="B742" s="64"/>
      <c r="C742" s="65"/>
      <c r="D742" s="67"/>
      <c r="E742" s="371"/>
      <c r="F742" s="373"/>
      <c r="G742" s="66"/>
      <c r="H742" s="66"/>
      <c r="I742" s="66"/>
      <c r="J742" s="66"/>
      <c r="K742" s="66"/>
      <c r="L742" s="66"/>
      <c r="M742" s="371"/>
      <c r="N742" s="66"/>
      <c r="O742" s="373"/>
      <c r="P742" s="66"/>
      <c r="Q742" s="66"/>
      <c r="R742" s="373"/>
      <c r="S742" s="373"/>
      <c r="T742" s="66"/>
      <c r="U742" s="66"/>
      <c r="V742" s="66"/>
      <c r="W742" s="66"/>
      <c r="X742" s="66"/>
      <c r="Y742" s="66"/>
      <c r="Z742" s="66"/>
      <c r="AA742" s="374"/>
      <c r="AB742" s="66"/>
      <c r="AC742" s="66"/>
      <c r="AD742" s="374"/>
      <c r="AE742" s="374"/>
      <c r="AF742" s="66"/>
      <c r="AG742" s="68"/>
      <c r="AH742" s="66"/>
      <c r="AI742" s="66"/>
      <c r="AJ742" s="374"/>
      <c r="AK742" s="374"/>
      <c r="AL742" s="66"/>
      <c r="AM742" s="66"/>
      <c r="AN742" s="66"/>
      <c r="AO742" s="66"/>
      <c r="AP742" s="66"/>
      <c r="AQ742" s="66"/>
      <c r="AR742" s="66"/>
      <c r="AS742" s="66"/>
      <c r="AT742" s="66"/>
      <c r="AX742" s="50"/>
    </row>
    <row r="743" spans="1:50" ht="12.75" customHeight="1" x14ac:dyDescent="0.2">
      <c r="A743" s="63"/>
      <c r="B743" s="64"/>
      <c r="C743" s="65"/>
      <c r="D743" s="67"/>
      <c r="E743" s="371"/>
      <c r="F743" s="373"/>
      <c r="G743" s="66"/>
      <c r="H743" s="66"/>
      <c r="I743" s="66"/>
      <c r="J743" s="66"/>
      <c r="K743" s="66"/>
      <c r="L743" s="66"/>
      <c r="M743" s="371"/>
      <c r="N743" s="66"/>
      <c r="O743" s="373"/>
      <c r="P743" s="66"/>
      <c r="Q743" s="66"/>
      <c r="R743" s="373"/>
      <c r="S743" s="373"/>
      <c r="T743" s="66"/>
      <c r="U743" s="66"/>
      <c r="V743" s="66"/>
      <c r="W743" s="66"/>
      <c r="X743" s="66"/>
      <c r="Y743" s="66"/>
      <c r="Z743" s="66"/>
      <c r="AA743" s="374"/>
      <c r="AB743" s="66"/>
      <c r="AC743" s="66"/>
      <c r="AD743" s="374"/>
      <c r="AE743" s="374"/>
      <c r="AF743" s="66"/>
      <c r="AG743" s="68"/>
      <c r="AH743" s="66"/>
      <c r="AI743" s="66"/>
      <c r="AJ743" s="374"/>
      <c r="AK743" s="374"/>
      <c r="AL743" s="66"/>
      <c r="AM743" s="66"/>
      <c r="AN743" s="66"/>
      <c r="AO743" s="66"/>
      <c r="AP743" s="66"/>
      <c r="AQ743" s="66"/>
      <c r="AR743" s="66"/>
      <c r="AS743" s="66"/>
      <c r="AT743" s="66"/>
      <c r="AX743" s="50"/>
    </row>
    <row r="744" spans="1:50" ht="12.75" customHeight="1" x14ac:dyDescent="0.2">
      <c r="A744" s="63"/>
      <c r="B744" s="64"/>
      <c r="C744" s="65"/>
      <c r="D744" s="67"/>
      <c r="E744" s="371"/>
      <c r="F744" s="373"/>
      <c r="G744" s="66"/>
      <c r="H744" s="66"/>
      <c r="I744" s="66"/>
      <c r="J744" s="66"/>
      <c r="K744" s="66"/>
      <c r="L744" s="66"/>
      <c r="M744" s="371"/>
      <c r="N744" s="66"/>
      <c r="O744" s="373"/>
      <c r="P744" s="66"/>
      <c r="Q744" s="66"/>
      <c r="R744" s="373"/>
      <c r="S744" s="373"/>
      <c r="T744" s="66"/>
      <c r="U744" s="66"/>
      <c r="V744" s="66"/>
      <c r="W744" s="66"/>
      <c r="X744" s="66"/>
      <c r="Y744" s="66"/>
      <c r="Z744" s="66"/>
      <c r="AA744" s="374"/>
      <c r="AB744" s="66"/>
      <c r="AC744" s="66"/>
      <c r="AD744" s="374"/>
      <c r="AE744" s="374"/>
      <c r="AF744" s="66"/>
      <c r="AG744" s="68"/>
      <c r="AH744" s="66"/>
      <c r="AI744" s="66"/>
      <c r="AJ744" s="374"/>
      <c r="AK744" s="374"/>
      <c r="AL744" s="66"/>
      <c r="AM744" s="66"/>
      <c r="AN744" s="66"/>
      <c r="AO744" s="66"/>
      <c r="AP744" s="66"/>
      <c r="AQ744" s="66"/>
      <c r="AR744" s="66"/>
      <c r="AS744" s="66"/>
      <c r="AT744" s="66"/>
      <c r="AX744" s="50"/>
    </row>
    <row r="745" spans="1:50" ht="12.75" customHeight="1" x14ac:dyDescent="0.2">
      <c r="A745" s="63"/>
      <c r="B745" s="64"/>
      <c r="C745" s="65"/>
      <c r="D745" s="67"/>
      <c r="E745" s="371"/>
      <c r="F745" s="373"/>
      <c r="G745" s="66"/>
      <c r="H745" s="66"/>
      <c r="I745" s="66"/>
      <c r="J745" s="66"/>
      <c r="K745" s="66"/>
      <c r="L745" s="66"/>
      <c r="M745" s="371"/>
      <c r="N745" s="66"/>
      <c r="O745" s="373"/>
      <c r="P745" s="66"/>
      <c r="Q745" s="66"/>
      <c r="R745" s="373"/>
      <c r="S745" s="373"/>
      <c r="T745" s="66"/>
      <c r="U745" s="66"/>
      <c r="V745" s="66"/>
      <c r="W745" s="66"/>
      <c r="X745" s="66"/>
      <c r="Y745" s="66"/>
      <c r="Z745" s="66"/>
      <c r="AA745" s="374"/>
      <c r="AB745" s="66"/>
      <c r="AC745" s="66"/>
      <c r="AD745" s="374"/>
      <c r="AE745" s="374"/>
      <c r="AF745" s="66"/>
      <c r="AG745" s="68"/>
      <c r="AH745" s="66"/>
      <c r="AI745" s="66"/>
      <c r="AJ745" s="374"/>
      <c r="AK745" s="374"/>
      <c r="AL745" s="66"/>
      <c r="AM745" s="66"/>
      <c r="AN745" s="66"/>
      <c r="AO745" s="66"/>
      <c r="AP745" s="66"/>
      <c r="AQ745" s="66"/>
      <c r="AR745" s="66"/>
      <c r="AS745" s="66"/>
      <c r="AT745" s="66"/>
      <c r="AX745" s="50"/>
    </row>
    <row r="746" spans="1:50" ht="12.75" customHeight="1" x14ac:dyDescent="0.2">
      <c r="A746" s="63"/>
      <c r="B746" s="64"/>
      <c r="C746" s="65"/>
      <c r="D746" s="67"/>
      <c r="E746" s="371"/>
      <c r="F746" s="373"/>
      <c r="G746" s="66"/>
      <c r="H746" s="66"/>
      <c r="I746" s="66"/>
      <c r="J746" s="66"/>
      <c r="K746" s="66"/>
      <c r="L746" s="66"/>
      <c r="M746" s="371"/>
      <c r="N746" s="66"/>
      <c r="O746" s="373"/>
      <c r="P746" s="66"/>
      <c r="Q746" s="66"/>
      <c r="R746" s="373"/>
      <c r="S746" s="373"/>
      <c r="T746" s="66"/>
      <c r="U746" s="66"/>
      <c r="V746" s="66"/>
      <c r="W746" s="66"/>
      <c r="X746" s="66"/>
      <c r="Y746" s="66"/>
      <c r="Z746" s="66"/>
      <c r="AA746" s="374"/>
      <c r="AB746" s="66"/>
      <c r="AC746" s="66"/>
      <c r="AD746" s="374"/>
      <c r="AE746" s="374"/>
      <c r="AF746" s="66"/>
      <c r="AG746" s="68"/>
      <c r="AH746" s="66"/>
      <c r="AI746" s="66"/>
      <c r="AJ746" s="374"/>
      <c r="AK746" s="374"/>
      <c r="AL746" s="66"/>
      <c r="AM746" s="66"/>
      <c r="AN746" s="66"/>
      <c r="AO746" s="66"/>
      <c r="AP746" s="66"/>
      <c r="AQ746" s="66"/>
      <c r="AR746" s="66"/>
      <c r="AS746" s="66"/>
      <c r="AT746" s="66"/>
      <c r="AX746" s="50"/>
    </row>
    <row r="747" spans="1:50" ht="12.75" customHeight="1" x14ac:dyDescent="0.2">
      <c r="A747" s="63"/>
      <c r="B747" s="64"/>
      <c r="C747" s="65"/>
      <c r="D747" s="67"/>
      <c r="E747" s="371"/>
      <c r="F747" s="373"/>
      <c r="G747" s="66"/>
      <c r="H747" s="66"/>
      <c r="I747" s="66"/>
      <c r="J747" s="66"/>
      <c r="K747" s="66"/>
      <c r="L747" s="66"/>
      <c r="M747" s="371"/>
      <c r="N747" s="66"/>
      <c r="O747" s="373"/>
      <c r="P747" s="66"/>
      <c r="Q747" s="66"/>
      <c r="R747" s="373"/>
      <c r="S747" s="373"/>
      <c r="T747" s="66"/>
      <c r="U747" s="66"/>
      <c r="V747" s="66"/>
      <c r="W747" s="66"/>
      <c r="X747" s="66"/>
      <c r="Y747" s="66"/>
      <c r="Z747" s="66"/>
      <c r="AA747" s="374"/>
      <c r="AB747" s="66"/>
      <c r="AC747" s="66"/>
      <c r="AD747" s="374"/>
      <c r="AE747" s="374"/>
      <c r="AF747" s="66"/>
      <c r="AG747" s="68"/>
      <c r="AH747" s="66"/>
      <c r="AI747" s="66"/>
      <c r="AJ747" s="374"/>
      <c r="AK747" s="374"/>
      <c r="AL747" s="66"/>
      <c r="AM747" s="66"/>
      <c r="AN747" s="66"/>
      <c r="AO747" s="66"/>
      <c r="AP747" s="66"/>
      <c r="AQ747" s="66"/>
      <c r="AR747" s="66"/>
      <c r="AS747" s="66"/>
      <c r="AT747" s="66"/>
      <c r="AX747" s="50"/>
    </row>
    <row r="748" spans="1:50" ht="12.75" customHeight="1" x14ac:dyDescent="0.2">
      <c r="A748" s="63"/>
      <c r="B748" s="64"/>
      <c r="C748" s="65"/>
      <c r="D748" s="67"/>
      <c r="E748" s="371"/>
      <c r="F748" s="373"/>
      <c r="G748" s="66"/>
      <c r="H748" s="66"/>
      <c r="I748" s="66"/>
      <c r="J748" s="66"/>
      <c r="K748" s="66"/>
      <c r="L748" s="66"/>
      <c r="M748" s="371"/>
      <c r="N748" s="66"/>
      <c r="O748" s="373"/>
      <c r="P748" s="66"/>
      <c r="Q748" s="66"/>
      <c r="R748" s="373"/>
      <c r="S748" s="373"/>
      <c r="T748" s="66"/>
      <c r="U748" s="66"/>
      <c r="V748" s="66"/>
      <c r="W748" s="66"/>
      <c r="X748" s="66"/>
      <c r="Y748" s="66"/>
      <c r="Z748" s="66"/>
      <c r="AA748" s="374"/>
      <c r="AB748" s="66"/>
      <c r="AC748" s="66"/>
      <c r="AD748" s="374"/>
      <c r="AE748" s="374"/>
      <c r="AF748" s="66"/>
      <c r="AG748" s="68"/>
      <c r="AH748" s="66"/>
      <c r="AI748" s="66"/>
      <c r="AJ748" s="374"/>
      <c r="AK748" s="374"/>
      <c r="AL748" s="66"/>
      <c r="AM748" s="66"/>
      <c r="AN748" s="66"/>
      <c r="AO748" s="66"/>
      <c r="AP748" s="66"/>
      <c r="AQ748" s="66"/>
      <c r="AR748" s="66"/>
      <c r="AS748" s="66"/>
      <c r="AT748" s="66"/>
      <c r="AX748" s="50"/>
    </row>
    <row r="749" spans="1:50" ht="12.75" customHeight="1" x14ac:dyDescent="0.2">
      <c r="A749" s="63"/>
      <c r="B749" s="64"/>
      <c r="C749" s="65"/>
      <c r="D749" s="67"/>
      <c r="E749" s="371"/>
      <c r="F749" s="373"/>
      <c r="G749" s="66"/>
      <c r="H749" s="66"/>
      <c r="I749" s="66"/>
      <c r="J749" s="66"/>
      <c r="K749" s="66"/>
      <c r="L749" s="66"/>
      <c r="M749" s="371"/>
      <c r="N749" s="66"/>
      <c r="O749" s="373"/>
      <c r="P749" s="66"/>
      <c r="Q749" s="66"/>
      <c r="R749" s="373"/>
      <c r="S749" s="373"/>
      <c r="T749" s="66"/>
      <c r="U749" s="66"/>
      <c r="V749" s="66"/>
      <c r="W749" s="66"/>
      <c r="X749" s="66"/>
      <c r="Y749" s="66"/>
      <c r="Z749" s="66"/>
      <c r="AA749" s="374"/>
      <c r="AB749" s="66"/>
      <c r="AC749" s="66"/>
      <c r="AD749" s="374"/>
      <c r="AE749" s="374"/>
      <c r="AF749" s="66"/>
      <c r="AG749" s="68"/>
      <c r="AH749" s="66"/>
      <c r="AI749" s="66"/>
      <c r="AJ749" s="374"/>
      <c r="AK749" s="374"/>
      <c r="AL749" s="66"/>
      <c r="AM749" s="66"/>
      <c r="AN749" s="66"/>
      <c r="AO749" s="66"/>
      <c r="AP749" s="66"/>
      <c r="AQ749" s="66"/>
      <c r="AR749" s="66"/>
      <c r="AS749" s="66"/>
      <c r="AT749" s="66"/>
      <c r="AX749" s="50"/>
    </row>
    <row r="750" spans="1:50" ht="12.75" customHeight="1" x14ac:dyDescent="0.2">
      <c r="A750" s="63"/>
      <c r="B750" s="64"/>
      <c r="C750" s="65"/>
      <c r="D750" s="67"/>
      <c r="E750" s="371"/>
      <c r="F750" s="373"/>
      <c r="G750" s="66"/>
      <c r="H750" s="66"/>
      <c r="I750" s="66"/>
      <c r="J750" s="66"/>
      <c r="K750" s="66"/>
      <c r="L750" s="66"/>
      <c r="M750" s="371"/>
      <c r="N750" s="66"/>
      <c r="O750" s="373"/>
      <c r="P750" s="66"/>
      <c r="Q750" s="66"/>
      <c r="R750" s="373"/>
      <c r="S750" s="373"/>
      <c r="T750" s="66"/>
      <c r="U750" s="66"/>
      <c r="V750" s="66"/>
      <c r="W750" s="66"/>
      <c r="X750" s="66"/>
      <c r="Y750" s="66"/>
      <c r="Z750" s="66"/>
      <c r="AA750" s="374"/>
      <c r="AB750" s="66"/>
      <c r="AC750" s="66"/>
      <c r="AD750" s="374"/>
      <c r="AE750" s="374"/>
      <c r="AF750" s="66"/>
      <c r="AG750" s="68"/>
      <c r="AH750" s="66"/>
      <c r="AI750" s="66"/>
      <c r="AJ750" s="374"/>
      <c r="AK750" s="374"/>
      <c r="AL750" s="66"/>
      <c r="AM750" s="66"/>
      <c r="AN750" s="66"/>
      <c r="AO750" s="66"/>
      <c r="AP750" s="66"/>
      <c r="AQ750" s="66"/>
      <c r="AR750" s="66"/>
      <c r="AS750" s="66"/>
      <c r="AT750" s="66"/>
      <c r="AX750" s="50"/>
    </row>
    <row r="751" spans="1:50" ht="12.75" customHeight="1" x14ac:dyDescent="0.2">
      <c r="A751" s="63"/>
      <c r="B751" s="64"/>
      <c r="C751" s="65"/>
      <c r="D751" s="67"/>
      <c r="E751" s="371"/>
      <c r="F751" s="373"/>
      <c r="G751" s="66"/>
      <c r="H751" s="66"/>
      <c r="I751" s="66"/>
      <c r="J751" s="66"/>
      <c r="K751" s="66"/>
      <c r="L751" s="66"/>
      <c r="M751" s="371"/>
      <c r="N751" s="66"/>
      <c r="O751" s="373"/>
      <c r="P751" s="66"/>
      <c r="Q751" s="66"/>
      <c r="R751" s="373"/>
      <c r="S751" s="373"/>
      <c r="T751" s="66"/>
      <c r="U751" s="66"/>
      <c r="V751" s="66"/>
      <c r="W751" s="66"/>
      <c r="X751" s="66"/>
      <c r="Y751" s="66"/>
      <c r="Z751" s="66"/>
      <c r="AA751" s="374"/>
      <c r="AB751" s="66"/>
      <c r="AC751" s="66"/>
      <c r="AD751" s="374"/>
      <c r="AE751" s="374"/>
      <c r="AF751" s="66"/>
      <c r="AG751" s="68"/>
      <c r="AH751" s="66"/>
      <c r="AI751" s="66"/>
      <c r="AJ751" s="374"/>
      <c r="AK751" s="374"/>
      <c r="AL751" s="66"/>
      <c r="AM751" s="66"/>
      <c r="AN751" s="66"/>
      <c r="AO751" s="66"/>
      <c r="AP751" s="66"/>
      <c r="AQ751" s="66"/>
      <c r="AR751" s="66"/>
      <c r="AS751" s="66"/>
      <c r="AT751" s="66"/>
      <c r="AX751" s="50"/>
    </row>
    <row r="752" spans="1:50" ht="12.75" customHeight="1" x14ac:dyDescent="0.2">
      <c r="A752" s="63"/>
      <c r="B752" s="64"/>
      <c r="C752" s="65"/>
      <c r="D752" s="67"/>
      <c r="E752" s="371"/>
      <c r="F752" s="373"/>
      <c r="G752" s="66"/>
      <c r="H752" s="66"/>
      <c r="I752" s="66"/>
      <c r="J752" s="66"/>
      <c r="K752" s="66"/>
      <c r="L752" s="66"/>
      <c r="M752" s="371"/>
      <c r="N752" s="66"/>
      <c r="O752" s="373"/>
      <c r="P752" s="66"/>
      <c r="Q752" s="66"/>
      <c r="R752" s="373"/>
      <c r="S752" s="373"/>
      <c r="T752" s="66"/>
      <c r="U752" s="66"/>
      <c r="V752" s="66"/>
      <c r="W752" s="66"/>
      <c r="X752" s="66"/>
      <c r="Y752" s="66"/>
      <c r="Z752" s="66"/>
      <c r="AA752" s="374"/>
      <c r="AB752" s="66"/>
      <c r="AC752" s="66"/>
      <c r="AD752" s="374"/>
      <c r="AE752" s="374"/>
      <c r="AF752" s="66"/>
      <c r="AG752" s="68"/>
      <c r="AH752" s="66"/>
      <c r="AI752" s="66"/>
      <c r="AJ752" s="374"/>
      <c r="AK752" s="374"/>
      <c r="AL752" s="66"/>
      <c r="AM752" s="66"/>
      <c r="AN752" s="66"/>
      <c r="AO752" s="66"/>
      <c r="AP752" s="66"/>
      <c r="AQ752" s="66"/>
      <c r="AR752" s="66"/>
      <c r="AS752" s="66"/>
      <c r="AT752" s="66"/>
      <c r="AX752" s="50"/>
    </row>
    <row r="753" spans="1:50" ht="12.75" customHeight="1" x14ac:dyDescent="0.2">
      <c r="A753" s="63"/>
      <c r="B753" s="64"/>
      <c r="C753" s="65"/>
      <c r="D753" s="67"/>
      <c r="E753" s="371"/>
      <c r="F753" s="373"/>
      <c r="G753" s="66"/>
      <c r="H753" s="66"/>
      <c r="I753" s="66"/>
      <c r="J753" s="66"/>
      <c r="K753" s="66"/>
      <c r="L753" s="66"/>
      <c r="M753" s="371"/>
      <c r="N753" s="66"/>
      <c r="O753" s="373"/>
      <c r="P753" s="66"/>
      <c r="Q753" s="66"/>
      <c r="R753" s="373"/>
      <c r="S753" s="373"/>
      <c r="T753" s="66"/>
      <c r="U753" s="66"/>
      <c r="V753" s="66"/>
      <c r="W753" s="66"/>
      <c r="X753" s="66"/>
      <c r="Y753" s="66"/>
      <c r="Z753" s="66"/>
      <c r="AA753" s="374"/>
      <c r="AB753" s="66"/>
      <c r="AC753" s="66"/>
      <c r="AD753" s="374"/>
      <c r="AE753" s="374"/>
      <c r="AF753" s="66"/>
      <c r="AG753" s="68"/>
      <c r="AH753" s="66"/>
      <c r="AI753" s="66"/>
      <c r="AJ753" s="374"/>
      <c r="AK753" s="374"/>
      <c r="AL753" s="66"/>
      <c r="AM753" s="66"/>
      <c r="AN753" s="66"/>
      <c r="AO753" s="66"/>
      <c r="AP753" s="66"/>
      <c r="AQ753" s="66"/>
      <c r="AR753" s="66"/>
      <c r="AS753" s="66"/>
      <c r="AT753" s="66"/>
      <c r="AX753" s="50"/>
    </row>
    <row r="754" spans="1:50" ht="12.75" customHeight="1" x14ac:dyDescent="0.2">
      <c r="A754" s="63"/>
      <c r="B754" s="64"/>
      <c r="C754" s="65"/>
      <c r="D754" s="67"/>
      <c r="E754" s="371"/>
      <c r="F754" s="373"/>
      <c r="G754" s="66"/>
      <c r="H754" s="66"/>
      <c r="I754" s="66"/>
      <c r="J754" s="66"/>
      <c r="K754" s="66"/>
      <c r="L754" s="66"/>
      <c r="M754" s="371"/>
      <c r="N754" s="66"/>
      <c r="O754" s="373"/>
      <c r="P754" s="66"/>
      <c r="Q754" s="66"/>
      <c r="R754" s="373"/>
      <c r="S754" s="373"/>
      <c r="T754" s="66"/>
      <c r="U754" s="66"/>
      <c r="V754" s="66"/>
      <c r="W754" s="66"/>
      <c r="X754" s="66"/>
      <c r="Y754" s="66"/>
      <c r="Z754" s="66"/>
      <c r="AA754" s="374"/>
      <c r="AB754" s="66"/>
      <c r="AC754" s="66"/>
      <c r="AD754" s="374"/>
      <c r="AE754" s="374"/>
      <c r="AF754" s="66"/>
      <c r="AG754" s="68"/>
      <c r="AH754" s="66"/>
      <c r="AI754" s="66"/>
      <c r="AJ754" s="374"/>
      <c r="AK754" s="374"/>
      <c r="AL754" s="66"/>
      <c r="AM754" s="66"/>
      <c r="AN754" s="66"/>
      <c r="AO754" s="66"/>
      <c r="AP754" s="66"/>
      <c r="AQ754" s="66"/>
      <c r="AR754" s="66"/>
      <c r="AS754" s="66"/>
      <c r="AT754" s="66"/>
      <c r="AX754" s="50"/>
    </row>
    <row r="755" spans="1:50" ht="12.75" customHeight="1" x14ac:dyDescent="0.2">
      <c r="A755" s="63"/>
      <c r="B755" s="64"/>
      <c r="C755" s="65"/>
      <c r="D755" s="67"/>
      <c r="E755" s="371"/>
      <c r="F755" s="373"/>
      <c r="G755" s="66"/>
      <c r="H755" s="66"/>
      <c r="I755" s="66"/>
      <c r="J755" s="66"/>
      <c r="K755" s="66"/>
      <c r="L755" s="66"/>
      <c r="M755" s="371"/>
      <c r="N755" s="66"/>
      <c r="O755" s="373"/>
      <c r="P755" s="66"/>
      <c r="Q755" s="66"/>
      <c r="R755" s="373"/>
      <c r="S755" s="373"/>
      <c r="T755" s="66"/>
      <c r="U755" s="66"/>
      <c r="V755" s="66"/>
      <c r="W755" s="66"/>
      <c r="X755" s="66"/>
      <c r="Y755" s="66"/>
      <c r="Z755" s="66"/>
      <c r="AA755" s="374"/>
      <c r="AB755" s="66"/>
      <c r="AC755" s="66"/>
      <c r="AD755" s="374"/>
      <c r="AE755" s="374"/>
      <c r="AF755" s="66"/>
      <c r="AG755" s="68"/>
      <c r="AH755" s="66"/>
      <c r="AI755" s="66"/>
      <c r="AJ755" s="374"/>
      <c r="AK755" s="374"/>
      <c r="AL755" s="66"/>
      <c r="AM755" s="66"/>
      <c r="AN755" s="66"/>
      <c r="AO755" s="66"/>
      <c r="AP755" s="66"/>
      <c r="AQ755" s="66"/>
      <c r="AR755" s="66"/>
      <c r="AS755" s="66"/>
      <c r="AT755" s="66"/>
      <c r="AX755" s="50"/>
    </row>
    <row r="756" spans="1:50" ht="12.75" customHeight="1" x14ac:dyDescent="0.2">
      <c r="A756" s="63"/>
      <c r="B756" s="64"/>
      <c r="C756" s="65"/>
      <c r="D756" s="67"/>
      <c r="E756" s="371"/>
      <c r="F756" s="373"/>
      <c r="G756" s="66"/>
      <c r="H756" s="66"/>
      <c r="I756" s="66"/>
      <c r="J756" s="66"/>
      <c r="K756" s="66"/>
      <c r="L756" s="66"/>
      <c r="M756" s="371"/>
      <c r="N756" s="66"/>
      <c r="O756" s="373"/>
      <c r="P756" s="66"/>
      <c r="Q756" s="66"/>
      <c r="R756" s="373"/>
      <c r="S756" s="373"/>
      <c r="T756" s="66"/>
      <c r="U756" s="66"/>
      <c r="V756" s="66"/>
      <c r="W756" s="66"/>
      <c r="X756" s="66"/>
      <c r="Y756" s="66"/>
      <c r="Z756" s="66"/>
      <c r="AA756" s="374"/>
      <c r="AB756" s="66"/>
      <c r="AC756" s="66"/>
      <c r="AD756" s="374"/>
      <c r="AE756" s="374"/>
      <c r="AF756" s="66"/>
      <c r="AG756" s="68"/>
      <c r="AH756" s="66"/>
      <c r="AI756" s="66"/>
      <c r="AJ756" s="374"/>
      <c r="AK756" s="374"/>
      <c r="AL756" s="66"/>
      <c r="AM756" s="66"/>
      <c r="AN756" s="66"/>
      <c r="AO756" s="66"/>
      <c r="AP756" s="66"/>
      <c r="AQ756" s="66"/>
      <c r="AR756" s="66"/>
      <c r="AS756" s="66"/>
      <c r="AT756" s="66"/>
      <c r="AX756" s="50"/>
    </row>
    <row r="757" spans="1:50" ht="12.75" customHeight="1" x14ac:dyDescent="0.2">
      <c r="A757" s="63"/>
      <c r="B757" s="64"/>
      <c r="C757" s="65"/>
      <c r="D757" s="67"/>
      <c r="E757" s="371"/>
      <c r="F757" s="373"/>
      <c r="G757" s="66"/>
      <c r="H757" s="66"/>
      <c r="I757" s="66"/>
      <c r="J757" s="66"/>
      <c r="K757" s="66"/>
      <c r="L757" s="66"/>
      <c r="M757" s="371"/>
      <c r="N757" s="66"/>
      <c r="O757" s="373"/>
      <c r="P757" s="66"/>
      <c r="Q757" s="66"/>
      <c r="R757" s="373"/>
      <c r="S757" s="373"/>
      <c r="T757" s="66"/>
      <c r="U757" s="66"/>
      <c r="V757" s="66"/>
      <c r="W757" s="66"/>
      <c r="X757" s="66"/>
      <c r="Y757" s="66"/>
      <c r="Z757" s="66"/>
      <c r="AA757" s="374"/>
      <c r="AB757" s="66"/>
      <c r="AC757" s="66"/>
      <c r="AD757" s="374"/>
      <c r="AE757" s="374"/>
      <c r="AF757" s="66"/>
      <c r="AG757" s="68"/>
      <c r="AH757" s="66"/>
      <c r="AI757" s="66"/>
      <c r="AJ757" s="374"/>
      <c r="AK757" s="374"/>
      <c r="AL757" s="66"/>
      <c r="AM757" s="66"/>
      <c r="AN757" s="66"/>
      <c r="AO757" s="66"/>
      <c r="AP757" s="66"/>
      <c r="AQ757" s="66"/>
      <c r="AR757" s="66"/>
      <c r="AS757" s="66"/>
      <c r="AT757" s="66"/>
      <c r="AX757" s="50"/>
    </row>
    <row r="758" spans="1:50" ht="12.75" customHeight="1" x14ac:dyDescent="0.2">
      <c r="A758" s="63"/>
      <c r="B758" s="64"/>
      <c r="C758" s="65"/>
      <c r="D758" s="67"/>
      <c r="E758" s="371"/>
      <c r="F758" s="373"/>
      <c r="G758" s="66"/>
      <c r="H758" s="66"/>
      <c r="I758" s="66"/>
      <c r="J758" s="66"/>
      <c r="K758" s="66"/>
      <c r="L758" s="66"/>
      <c r="M758" s="371"/>
      <c r="N758" s="66"/>
      <c r="O758" s="373"/>
      <c r="P758" s="66"/>
      <c r="Q758" s="66"/>
      <c r="R758" s="373"/>
      <c r="S758" s="373"/>
      <c r="T758" s="66"/>
      <c r="U758" s="66"/>
      <c r="V758" s="66"/>
      <c r="W758" s="66"/>
      <c r="X758" s="66"/>
      <c r="Y758" s="66"/>
      <c r="Z758" s="66"/>
      <c r="AA758" s="374"/>
      <c r="AB758" s="66"/>
      <c r="AC758" s="66"/>
      <c r="AD758" s="374"/>
      <c r="AE758" s="374"/>
      <c r="AF758" s="66"/>
      <c r="AG758" s="68"/>
      <c r="AH758" s="66"/>
      <c r="AI758" s="66"/>
      <c r="AJ758" s="374"/>
      <c r="AK758" s="374"/>
      <c r="AL758" s="66"/>
      <c r="AM758" s="66"/>
      <c r="AN758" s="66"/>
      <c r="AO758" s="66"/>
      <c r="AP758" s="66"/>
      <c r="AQ758" s="66"/>
      <c r="AR758" s="66"/>
      <c r="AS758" s="66"/>
      <c r="AT758" s="66"/>
      <c r="AX758" s="50"/>
    </row>
    <row r="759" spans="1:50" ht="12.75" customHeight="1" x14ac:dyDescent="0.2">
      <c r="A759" s="63"/>
      <c r="B759" s="64"/>
      <c r="C759" s="65"/>
      <c r="D759" s="67"/>
      <c r="E759" s="371"/>
      <c r="F759" s="373"/>
      <c r="G759" s="66"/>
      <c r="H759" s="66"/>
      <c r="I759" s="66"/>
      <c r="J759" s="66"/>
      <c r="K759" s="66"/>
      <c r="L759" s="66"/>
      <c r="M759" s="371"/>
      <c r="N759" s="66"/>
      <c r="O759" s="373"/>
      <c r="P759" s="66"/>
      <c r="Q759" s="66"/>
      <c r="R759" s="373"/>
      <c r="S759" s="373"/>
      <c r="T759" s="66"/>
      <c r="U759" s="66"/>
      <c r="V759" s="66"/>
      <c r="W759" s="66"/>
      <c r="X759" s="66"/>
      <c r="Y759" s="66"/>
      <c r="Z759" s="66"/>
      <c r="AA759" s="374"/>
      <c r="AB759" s="66"/>
      <c r="AC759" s="66"/>
      <c r="AD759" s="374"/>
      <c r="AE759" s="374"/>
      <c r="AF759" s="66"/>
      <c r="AG759" s="68"/>
      <c r="AH759" s="66"/>
      <c r="AI759" s="66"/>
      <c r="AJ759" s="374"/>
      <c r="AK759" s="374"/>
      <c r="AL759" s="66"/>
      <c r="AM759" s="66"/>
      <c r="AN759" s="66"/>
      <c r="AO759" s="66"/>
      <c r="AP759" s="66"/>
      <c r="AQ759" s="66"/>
      <c r="AR759" s="66"/>
      <c r="AS759" s="66"/>
      <c r="AT759" s="66"/>
      <c r="AX759" s="50"/>
    </row>
    <row r="760" spans="1:50" ht="12.75" customHeight="1" x14ac:dyDescent="0.2">
      <c r="A760" s="63"/>
      <c r="B760" s="64"/>
      <c r="C760" s="65"/>
      <c r="D760" s="67"/>
      <c r="E760" s="371"/>
      <c r="F760" s="373"/>
      <c r="G760" s="66"/>
      <c r="H760" s="66"/>
      <c r="I760" s="66"/>
      <c r="J760" s="66"/>
      <c r="K760" s="66"/>
      <c r="L760" s="66"/>
      <c r="M760" s="371"/>
      <c r="N760" s="66"/>
      <c r="O760" s="373"/>
      <c r="P760" s="66"/>
      <c r="Q760" s="66"/>
      <c r="R760" s="373"/>
      <c r="S760" s="373"/>
      <c r="T760" s="66"/>
      <c r="U760" s="66"/>
      <c r="V760" s="66"/>
      <c r="W760" s="66"/>
      <c r="X760" s="66"/>
      <c r="Y760" s="66"/>
      <c r="Z760" s="66"/>
      <c r="AA760" s="374"/>
      <c r="AB760" s="66"/>
      <c r="AC760" s="66"/>
      <c r="AD760" s="374"/>
      <c r="AE760" s="374"/>
      <c r="AF760" s="66"/>
      <c r="AG760" s="68"/>
      <c r="AH760" s="66"/>
      <c r="AI760" s="66"/>
      <c r="AJ760" s="374"/>
      <c r="AK760" s="374"/>
      <c r="AL760" s="66"/>
      <c r="AM760" s="66"/>
      <c r="AN760" s="66"/>
      <c r="AO760" s="66"/>
      <c r="AP760" s="66"/>
      <c r="AQ760" s="66"/>
      <c r="AR760" s="66"/>
      <c r="AS760" s="66"/>
      <c r="AT760" s="66"/>
      <c r="AX760" s="50"/>
    </row>
    <row r="761" spans="1:50" ht="12.75" customHeight="1" x14ac:dyDescent="0.2">
      <c r="A761" s="63"/>
      <c r="B761" s="64"/>
      <c r="C761" s="65"/>
      <c r="D761" s="67"/>
      <c r="E761" s="371"/>
      <c r="F761" s="373"/>
      <c r="G761" s="66"/>
      <c r="H761" s="66"/>
      <c r="I761" s="66"/>
      <c r="J761" s="66"/>
      <c r="K761" s="66"/>
      <c r="L761" s="66"/>
      <c r="M761" s="371"/>
      <c r="N761" s="66"/>
      <c r="O761" s="373"/>
      <c r="P761" s="66"/>
      <c r="Q761" s="66"/>
      <c r="R761" s="373"/>
      <c r="S761" s="373"/>
      <c r="T761" s="66"/>
      <c r="U761" s="66"/>
      <c r="V761" s="66"/>
      <c r="W761" s="66"/>
      <c r="X761" s="66"/>
      <c r="Y761" s="66"/>
      <c r="Z761" s="66"/>
      <c r="AA761" s="374"/>
      <c r="AB761" s="66"/>
      <c r="AC761" s="66"/>
      <c r="AD761" s="374"/>
      <c r="AE761" s="374"/>
      <c r="AF761" s="66"/>
      <c r="AG761" s="68"/>
      <c r="AH761" s="66"/>
      <c r="AI761" s="66"/>
      <c r="AJ761" s="374"/>
      <c r="AK761" s="374"/>
      <c r="AL761" s="66"/>
      <c r="AM761" s="66"/>
      <c r="AN761" s="66"/>
      <c r="AO761" s="66"/>
      <c r="AP761" s="66"/>
      <c r="AQ761" s="66"/>
      <c r="AR761" s="66"/>
      <c r="AS761" s="66"/>
      <c r="AT761" s="66"/>
      <c r="AX761" s="50"/>
    </row>
    <row r="762" spans="1:50" ht="12.75" customHeight="1" x14ac:dyDescent="0.2">
      <c r="A762" s="63"/>
      <c r="B762" s="64"/>
      <c r="C762" s="65"/>
      <c r="D762" s="67"/>
      <c r="E762" s="371"/>
      <c r="F762" s="373"/>
      <c r="G762" s="66"/>
      <c r="H762" s="66"/>
      <c r="I762" s="66"/>
      <c r="J762" s="66"/>
      <c r="K762" s="66"/>
      <c r="L762" s="66"/>
      <c r="M762" s="371"/>
      <c r="N762" s="66"/>
      <c r="O762" s="373"/>
      <c r="P762" s="66"/>
      <c r="Q762" s="66"/>
      <c r="R762" s="373"/>
      <c r="S762" s="373"/>
      <c r="T762" s="66"/>
      <c r="U762" s="66"/>
      <c r="V762" s="66"/>
      <c r="W762" s="66"/>
      <c r="X762" s="66"/>
      <c r="Y762" s="66"/>
      <c r="Z762" s="66"/>
      <c r="AA762" s="374"/>
      <c r="AB762" s="66"/>
      <c r="AC762" s="66"/>
      <c r="AD762" s="374"/>
      <c r="AE762" s="374"/>
      <c r="AF762" s="66"/>
      <c r="AG762" s="68"/>
      <c r="AH762" s="66"/>
      <c r="AI762" s="66"/>
      <c r="AJ762" s="374"/>
      <c r="AK762" s="374"/>
      <c r="AL762" s="66"/>
      <c r="AM762" s="66"/>
      <c r="AN762" s="66"/>
      <c r="AO762" s="66"/>
      <c r="AP762" s="66"/>
      <c r="AQ762" s="66"/>
      <c r="AR762" s="66"/>
      <c r="AS762" s="66"/>
      <c r="AT762" s="66"/>
      <c r="AX762" s="50"/>
    </row>
    <row r="763" spans="1:50" ht="12.75" customHeight="1" x14ac:dyDescent="0.2">
      <c r="A763" s="63"/>
      <c r="B763" s="64"/>
      <c r="C763" s="65"/>
      <c r="D763" s="67"/>
      <c r="E763" s="371"/>
      <c r="F763" s="373"/>
      <c r="G763" s="66"/>
      <c r="H763" s="66"/>
      <c r="I763" s="66"/>
      <c r="J763" s="66"/>
      <c r="K763" s="66"/>
      <c r="L763" s="66"/>
      <c r="M763" s="371"/>
      <c r="N763" s="66"/>
      <c r="O763" s="373"/>
      <c r="P763" s="66"/>
      <c r="Q763" s="66"/>
      <c r="R763" s="373"/>
      <c r="S763" s="373"/>
      <c r="T763" s="66"/>
      <c r="U763" s="66"/>
      <c r="V763" s="66"/>
      <c r="W763" s="66"/>
      <c r="X763" s="66"/>
      <c r="Y763" s="66"/>
      <c r="Z763" s="66"/>
      <c r="AA763" s="374"/>
      <c r="AB763" s="66"/>
      <c r="AC763" s="66"/>
      <c r="AD763" s="374"/>
      <c r="AE763" s="374"/>
      <c r="AF763" s="66"/>
      <c r="AG763" s="68"/>
      <c r="AH763" s="66"/>
      <c r="AI763" s="66"/>
      <c r="AJ763" s="374"/>
      <c r="AK763" s="374"/>
      <c r="AL763" s="66"/>
      <c r="AM763" s="66"/>
      <c r="AN763" s="66"/>
      <c r="AO763" s="66"/>
      <c r="AP763" s="66"/>
      <c r="AQ763" s="66"/>
      <c r="AR763" s="66"/>
      <c r="AS763" s="66"/>
      <c r="AT763" s="66"/>
      <c r="AX763" s="50"/>
    </row>
    <row r="764" spans="1:50" ht="12.75" customHeight="1" x14ac:dyDescent="0.2">
      <c r="A764" s="63"/>
      <c r="B764" s="64"/>
      <c r="C764" s="65"/>
      <c r="D764" s="67"/>
      <c r="E764" s="371"/>
      <c r="F764" s="373"/>
      <c r="G764" s="66"/>
      <c r="H764" s="66"/>
      <c r="I764" s="66"/>
      <c r="J764" s="66"/>
      <c r="K764" s="66"/>
      <c r="L764" s="66"/>
      <c r="M764" s="371"/>
      <c r="N764" s="66"/>
      <c r="O764" s="373"/>
      <c r="P764" s="66"/>
      <c r="Q764" s="66"/>
      <c r="R764" s="373"/>
      <c r="S764" s="373"/>
      <c r="T764" s="66"/>
      <c r="U764" s="66"/>
      <c r="V764" s="66"/>
      <c r="W764" s="66"/>
      <c r="X764" s="66"/>
      <c r="Y764" s="66"/>
      <c r="Z764" s="66"/>
      <c r="AA764" s="374"/>
      <c r="AB764" s="66"/>
      <c r="AC764" s="66"/>
      <c r="AD764" s="374"/>
      <c r="AE764" s="374"/>
      <c r="AF764" s="66"/>
      <c r="AG764" s="68"/>
      <c r="AH764" s="66"/>
      <c r="AI764" s="66"/>
      <c r="AJ764" s="374"/>
      <c r="AK764" s="374"/>
      <c r="AL764" s="66"/>
      <c r="AM764" s="66"/>
      <c r="AN764" s="66"/>
      <c r="AO764" s="66"/>
      <c r="AP764" s="66"/>
      <c r="AQ764" s="66"/>
      <c r="AR764" s="66"/>
      <c r="AS764" s="66"/>
      <c r="AT764" s="66"/>
      <c r="AX764" s="50"/>
    </row>
    <row r="765" spans="1:50" ht="12.75" customHeight="1" x14ac:dyDescent="0.2">
      <c r="A765" s="63"/>
      <c r="B765" s="64"/>
      <c r="C765" s="65"/>
      <c r="D765" s="67"/>
      <c r="E765" s="371"/>
      <c r="F765" s="373"/>
      <c r="G765" s="66"/>
      <c r="H765" s="66"/>
      <c r="I765" s="66"/>
      <c r="J765" s="66"/>
      <c r="K765" s="66"/>
      <c r="L765" s="66"/>
      <c r="M765" s="371"/>
      <c r="N765" s="66"/>
      <c r="O765" s="373"/>
      <c r="P765" s="66"/>
      <c r="Q765" s="66"/>
      <c r="R765" s="373"/>
      <c r="S765" s="373"/>
      <c r="T765" s="66"/>
      <c r="U765" s="66"/>
      <c r="V765" s="66"/>
      <c r="W765" s="66"/>
      <c r="X765" s="66"/>
      <c r="Y765" s="66"/>
      <c r="Z765" s="66"/>
      <c r="AA765" s="374"/>
      <c r="AB765" s="66"/>
      <c r="AC765" s="66"/>
      <c r="AD765" s="374"/>
      <c r="AE765" s="374"/>
      <c r="AF765" s="66"/>
      <c r="AG765" s="68"/>
      <c r="AH765" s="66"/>
      <c r="AI765" s="66"/>
      <c r="AJ765" s="374"/>
      <c r="AK765" s="374"/>
      <c r="AL765" s="66"/>
      <c r="AM765" s="66"/>
      <c r="AN765" s="66"/>
      <c r="AO765" s="66"/>
      <c r="AP765" s="66"/>
      <c r="AQ765" s="66"/>
      <c r="AR765" s="66"/>
      <c r="AS765" s="66"/>
      <c r="AT765" s="66"/>
      <c r="AX765" s="50"/>
    </row>
    <row r="766" spans="1:50" ht="12.75" customHeight="1" x14ac:dyDescent="0.2">
      <c r="A766" s="63"/>
      <c r="B766" s="64"/>
      <c r="C766" s="65"/>
      <c r="D766" s="67"/>
      <c r="E766" s="371"/>
      <c r="F766" s="373"/>
      <c r="G766" s="66"/>
      <c r="H766" s="66"/>
      <c r="I766" s="66"/>
      <c r="J766" s="66"/>
      <c r="K766" s="66"/>
      <c r="L766" s="66"/>
      <c r="M766" s="371"/>
      <c r="N766" s="66"/>
      <c r="O766" s="373"/>
      <c r="P766" s="66"/>
      <c r="Q766" s="66"/>
      <c r="R766" s="373"/>
      <c r="S766" s="373"/>
      <c r="T766" s="66"/>
      <c r="U766" s="66"/>
      <c r="V766" s="66"/>
      <c r="W766" s="66"/>
      <c r="X766" s="66"/>
      <c r="Y766" s="66"/>
      <c r="Z766" s="66"/>
      <c r="AA766" s="374"/>
      <c r="AB766" s="66"/>
      <c r="AC766" s="66"/>
      <c r="AD766" s="374"/>
      <c r="AE766" s="374"/>
      <c r="AF766" s="66"/>
      <c r="AG766" s="68"/>
      <c r="AH766" s="66"/>
      <c r="AI766" s="66"/>
      <c r="AJ766" s="374"/>
      <c r="AK766" s="374"/>
      <c r="AL766" s="66"/>
      <c r="AM766" s="66"/>
      <c r="AN766" s="66"/>
      <c r="AO766" s="66"/>
      <c r="AP766" s="66"/>
      <c r="AQ766" s="66"/>
      <c r="AR766" s="66"/>
      <c r="AS766" s="66"/>
      <c r="AT766" s="66"/>
      <c r="AX766" s="50"/>
    </row>
    <row r="767" spans="1:50" ht="12.75" customHeight="1" x14ac:dyDescent="0.2">
      <c r="A767" s="63"/>
      <c r="B767" s="64"/>
      <c r="C767" s="65"/>
      <c r="D767" s="67"/>
      <c r="E767" s="371"/>
      <c r="F767" s="373"/>
      <c r="G767" s="66"/>
      <c r="H767" s="66"/>
      <c r="I767" s="66"/>
      <c r="J767" s="66"/>
      <c r="K767" s="66"/>
      <c r="L767" s="66"/>
      <c r="M767" s="371"/>
      <c r="N767" s="66"/>
      <c r="O767" s="373"/>
      <c r="P767" s="66"/>
      <c r="Q767" s="66"/>
      <c r="R767" s="373"/>
      <c r="S767" s="373"/>
      <c r="T767" s="66"/>
      <c r="U767" s="66"/>
      <c r="V767" s="66"/>
      <c r="W767" s="66"/>
      <c r="X767" s="66"/>
      <c r="Y767" s="66"/>
      <c r="Z767" s="66"/>
      <c r="AA767" s="374"/>
      <c r="AB767" s="66"/>
      <c r="AC767" s="66"/>
      <c r="AD767" s="374"/>
      <c r="AE767" s="374"/>
      <c r="AF767" s="66"/>
      <c r="AG767" s="68"/>
      <c r="AH767" s="66"/>
      <c r="AI767" s="66"/>
      <c r="AJ767" s="374"/>
      <c r="AK767" s="374"/>
      <c r="AL767" s="66"/>
      <c r="AM767" s="66"/>
      <c r="AN767" s="66"/>
      <c r="AO767" s="66"/>
      <c r="AP767" s="66"/>
      <c r="AQ767" s="66"/>
      <c r="AR767" s="66"/>
      <c r="AS767" s="66"/>
      <c r="AT767" s="66"/>
      <c r="AX767" s="50"/>
    </row>
    <row r="768" spans="1:50" ht="12.75" customHeight="1" x14ac:dyDescent="0.2">
      <c r="A768" s="63"/>
      <c r="B768" s="64"/>
      <c r="C768" s="65"/>
      <c r="D768" s="67"/>
      <c r="E768" s="371"/>
      <c r="F768" s="373"/>
      <c r="G768" s="66"/>
      <c r="H768" s="66"/>
      <c r="I768" s="66"/>
      <c r="J768" s="66"/>
      <c r="K768" s="66"/>
      <c r="L768" s="66"/>
      <c r="M768" s="371"/>
      <c r="N768" s="66"/>
      <c r="O768" s="373"/>
      <c r="P768" s="66"/>
      <c r="Q768" s="66"/>
      <c r="R768" s="373"/>
      <c r="S768" s="373"/>
      <c r="T768" s="66"/>
      <c r="U768" s="66"/>
      <c r="V768" s="66"/>
      <c r="W768" s="66"/>
      <c r="X768" s="66"/>
      <c r="Y768" s="66"/>
      <c r="Z768" s="66"/>
      <c r="AA768" s="374"/>
      <c r="AB768" s="66"/>
      <c r="AC768" s="66"/>
      <c r="AD768" s="374"/>
      <c r="AE768" s="374"/>
      <c r="AF768" s="66"/>
      <c r="AG768" s="68"/>
      <c r="AH768" s="66"/>
      <c r="AI768" s="66"/>
      <c r="AJ768" s="374"/>
      <c r="AK768" s="374"/>
      <c r="AL768" s="66"/>
      <c r="AM768" s="66"/>
      <c r="AN768" s="66"/>
      <c r="AO768" s="66"/>
      <c r="AP768" s="66"/>
      <c r="AQ768" s="66"/>
      <c r="AR768" s="66"/>
      <c r="AS768" s="66"/>
      <c r="AT768" s="66"/>
      <c r="AX768" s="50"/>
    </row>
    <row r="769" spans="1:50" ht="12.75" customHeight="1" x14ac:dyDescent="0.2">
      <c r="A769" s="63"/>
      <c r="B769" s="64"/>
      <c r="C769" s="65"/>
      <c r="D769" s="67"/>
      <c r="E769" s="371"/>
      <c r="F769" s="373"/>
      <c r="G769" s="66"/>
      <c r="H769" s="66"/>
      <c r="I769" s="66"/>
      <c r="J769" s="66"/>
      <c r="K769" s="66"/>
      <c r="L769" s="66"/>
      <c r="M769" s="371"/>
      <c r="N769" s="66"/>
      <c r="O769" s="373"/>
      <c r="P769" s="66"/>
      <c r="Q769" s="66"/>
      <c r="R769" s="373"/>
      <c r="S769" s="373"/>
      <c r="T769" s="66"/>
      <c r="U769" s="66"/>
      <c r="V769" s="66"/>
      <c r="W769" s="66"/>
      <c r="X769" s="66"/>
      <c r="Y769" s="66"/>
      <c r="Z769" s="66"/>
      <c r="AA769" s="374"/>
      <c r="AB769" s="66"/>
      <c r="AC769" s="66"/>
      <c r="AD769" s="374"/>
      <c r="AE769" s="374"/>
      <c r="AF769" s="66"/>
      <c r="AG769" s="68"/>
      <c r="AH769" s="66"/>
      <c r="AI769" s="66"/>
      <c r="AJ769" s="374"/>
      <c r="AK769" s="374"/>
      <c r="AL769" s="66"/>
      <c r="AM769" s="66"/>
      <c r="AN769" s="66"/>
      <c r="AO769" s="66"/>
      <c r="AP769" s="66"/>
      <c r="AQ769" s="66"/>
      <c r="AR769" s="66"/>
      <c r="AS769" s="66"/>
      <c r="AT769" s="66"/>
      <c r="AX769" s="50"/>
    </row>
    <row r="770" spans="1:50" ht="12.75" customHeight="1" x14ac:dyDescent="0.2">
      <c r="A770" s="63"/>
      <c r="B770" s="64"/>
      <c r="C770" s="65"/>
      <c r="D770" s="67"/>
      <c r="E770" s="371"/>
      <c r="F770" s="373"/>
      <c r="G770" s="66"/>
      <c r="H770" s="66"/>
      <c r="I770" s="66"/>
      <c r="J770" s="66"/>
      <c r="K770" s="66"/>
      <c r="L770" s="66"/>
      <c r="M770" s="371"/>
      <c r="N770" s="66"/>
      <c r="O770" s="373"/>
      <c r="P770" s="66"/>
      <c r="Q770" s="66"/>
      <c r="R770" s="373"/>
      <c r="S770" s="373"/>
      <c r="T770" s="66"/>
      <c r="U770" s="66"/>
      <c r="V770" s="66"/>
      <c r="W770" s="66"/>
      <c r="X770" s="66"/>
      <c r="Y770" s="66"/>
      <c r="Z770" s="66"/>
      <c r="AA770" s="374"/>
      <c r="AB770" s="66"/>
      <c r="AC770" s="66"/>
      <c r="AD770" s="374"/>
      <c r="AE770" s="374"/>
      <c r="AF770" s="66"/>
      <c r="AG770" s="68"/>
      <c r="AH770" s="66"/>
      <c r="AI770" s="66"/>
      <c r="AJ770" s="374"/>
      <c r="AK770" s="374"/>
      <c r="AL770" s="66"/>
      <c r="AM770" s="66"/>
      <c r="AN770" s="66"/>
      <c r="AO770" s="66"/>
      <c r="AP770" s="66"/>
      <c r="AQ770" s="66"/>
      <c r="AR770" s="66"/>
      <c r="AS770" s="66"/>
      <c r="AT770" s="66"/>
      <c r="AX770" s="50"/>
    </row>
    <row r="771" spans="1:50" ht="12.75" customHeight="1" x14ac:dyDescent="0.2">
      <c r="A771" s="63"/>
      <c r="B771" s="64"/>
      <c r="C771" s="65"/>
      <c r="D771" s="67"/>
      <c r="E771" s="371"/>
      <c r="F771" s="373"/>
      <c r="G771" s="66"/>
      <c r="H771" s="66"/>
      <c r="I771" s="66"/>
      <c r="J771" s="66"/>
      <c r="K771" s="66"/>
      <c r="L771" s="66"/>
      <c r="M771" s="371"/>
      <c r="N771" s="66"/>
      <c r="O771" s="373"/>
      <c r="P771" s="66"/>
      <c r="Q771" s="66"/>
      <c r="R771" s="373"/>
      <c r="S771" s="373"/>
      <c r="T771" s="66"/>
      <c r="U771" s="66"/>
      <c r="V771" s="66"/>
      <c r="W771" s="66"/>
      <c r="X771" s="66"/>
      <c r="Y771" s="66"/>
      <c r="Z771" s="66"/>
      <c r="AA771" s="374"/>
      <c r="AB771" s="66"/>
      <c r="AC771" s="66"/>
      <c r="AD771" s="374"/>
      <c r="AE771" s="374"/>
      <c r="AF771" s="66"/>
      <c r="AG771" s="68"/>
      <c r="AH771" s="66"/>
      <c r="AI771" s="66"/>
      <c r="AJ771" s="374"/>
      <c r="AK771" s="374"/>
      <c r="AL771" s="66"/>
      <c r="AM771" s="66"/>
      <c r="AN771" s="66"/>
      <c r="AO771" s="66"/>
      <c r="AP771" s="66"/>
      <c r="AQ771" s="66"/>
      <c r="AR771" s="66"/>
      <c r="AS771" s="66"/>
      <c r="AT771" s="66"/>
      <c r="AX771" s="50"/>
    </row>
    <row r="772" spans="1:50" ht="12.75" customHeight="1" x14ac:dyDescent="0.2">
      <c r="A772" s="63"/>
      <c r="B772" s="64"/>
      <c r="C772" s="65"/>
      <c r="D772" s="67"/>
      <c r="E772" s="371"/>
      <c r="F772" s="373"/>
      <c r="G772" s="66"/>
      <c r="H772" s="66"/>
      <c r="I772" s="66"/>
      <c r="J772" s="66"/>
      <c r="K772" s="66"/>
      <c r="L772" s="66"/>
      <c r="M772" s="371"/>
      <c r="N772" s="66"/>
      <c r="O772" s="373"/>
      <c r="P772" s="66"/>
      <c r="Q772" s="66"/>
      <c r="R772" s="373"/>
      <c r="S772" s="373"/>
      <c r="T772" s="66"/>
      <c r="U772" s="66"/>
      <c r="V772" s="66"/>
      <c r="W772" s="66"/>
      <c r="X772" s="66"/>
      <c r="Y772" s="66"/>
      <c r="Z772" s="66"/>
      <c r="AA772" s="374"/>
      <c r="AB772" s="66"/>
      <c r="AC772" s="66"/>
      <c r="AD772" s="374"/>
      <c r="AE772" s="374"/>
      <c r="AF772" s="66"/>
      <c r="AG772" s="68"/>
      <c r="AH772" s="66"/>
      <c r="AI772" s="66"/>
      <c r="AJ772" s="374"/>
      <c r="AK772" s="374"/>
      <c r="AL772" s="66"/>
      <c r="AM772" s="66"/>
      <c r="AN772" s="66"/>
      <c r="AO772" s="66"/>
      <c r="AP772" s="66"/>
      <c r="AQ772" s="66"/>
      <c r="AR772" s="66"/>
      <c r="AS772" s="66"/>
      <c r="AT772" s="66"/>
      <c r="AX772" s="50"/>
    </row>
    <row r="773" spans="1:50" ht="12.75" customHeight="1" x14ac:dyDescent="0.2">
      <c r="A773" s="63"/>
      <c r="B773" s="64"/>
      <c r="C773" s="65"/>
      <c r="D773" s="67"/>
      <c r="E773" s="371"/>
      <c r="F773" s="373"/>
      <c r="G773" s="66"/>
      <c r="H773" s="66"/>
      <c r="I773" s="66"/>
      <c r="J773" s="66"/>
      <c r="K773" s="66"/>
      <c r="L773" s="66"/>
      <c r="M773" s="371"/>
      <c r="N773" s="66"/>
      <c r="O773" s="373"/>
      <c r="P773" s="66"/>
      <c r="Q773" s="66"/>
      <c r="R773" s="373"/>
      <c r="S773" s="373"/>
      <c r="T773" s="66"/>
      <c r="U773" s="66"/>
      <c r="V773" s="66"/>
      <c r="W773" s="66"/>
      <c r="X773" s="66"/>
      <c r="Y773" s="66"/>
      <c r="Z773" s="66"/>
      <c r="AA773" s="374"/>
      <c r="AB773" s="66"/>
      <c r="AC773" s="66"/>
      <c r="AD773" s="374"/>
      <c r="AE773" s="374"/>
      <c r="AF773" s="66"/>
      <c r="AG773" s="68"/>
      <c r="AH773" s="66"/>
      <c r="AI773" s="66"/>
      <c r="AJ773" s="374"/>
      <c r="AK773" s="374"/>
      <c r="AL773" s="66"/>
      <c r="AM773" s="66"/>
      <c r="AN773" s="66"/>
      <c r="AO773" s="66"/>
      <c r="AP773" s="66"/>
      <c r="AQ773" s="66"/>
      <c r="AR773" s="66"/>
      <c r="AS773" s="66"/>
      <c r="AT773" s="66"/>
      <c r="AX773" s="50"/>
    </row>
    <row r="774" spans="1:50" ht="12.75" customHeight="1" x14ac:dyDescent="0.2">
      <c r="A774" s="63"/>
      <c r="B774" s="64"/>
      <c r="C774" s="65"/>
      <c r="D774" s="67"/>
      <c r="E774" s="371"/>
      <c r="F774" s="373"/>
      <c r="G774" s="66"/>
      <c r="H774" s="66"/>
      <c r="I774" s="66"/>
      <c r="J774" s="66"/>
      <c r="K774" s="66"/>
      <c r="L774" s="66"/>
      <c r="M774" s="371"/>
      <c r="N774" s="66"/>
      <c r="O774" s="373"/>
      <c r="P774" s="66"/>
      <c r="Q774" s="66"/>
      <c r="R774" s="373"/>
      <c r="S774" s="373"/>
      <c r="T774" s="66"/>
      <c r="U774" s="66"/>
      <c r="V774" s="66"/>
      <c r="W774" s="66"/>
      <c r="X774" s="66"/>
      <c r="Y774" s="66"/>
      <c r="Z774" s="66"/>
      <c r="AA774" s="374"/>
      <c r="AB774" s="66"/>
      <c r="AC774" s="66"/>
      <c r="AD774" s="374"/>
      <c r="AE774" s="374"/>
      <c r="AF774" s="66"/>
      <c r="AG774" s="68"/>
      <c r="AH774" s="66"/>
      <c r="AI774" s="66"/>
      <c r="AJ774" s="374"/>
      <c r="AK774" s="374"/>
      <c r="AL774" s="66"/>
      <c r="AM774" s="66"/>
      <c r="AN774" s="66"/>
      <c r="AO774" s="66"/>
      <c r="AP774" s="66"/>
      <c r="AQ774" s="66"/>
      <c r="AR774" s="66"/>
      <c r="AS774" s="66"/>
      <c r="AT774" s="66"/>
      <c r="AX774" s="50"/>
    </row>
    <row r="775" spans="1:50" ht="12.75" customHeight="1" x14ac:dyDescent="0.2">
      <c r="A775" s="63"/>
      <c r="B775" s="64"/>
      <c r="C775" s="65"/>
      <c r="D775" s="67"/>
      <c r="E775" s="371"/>
      <c r="F775" s="373"/>
      <c r="G775" s="66"/>
      <c r="H775" s="66"/>
      <c r="I775" s="66"/>
      <c r="J775" s="66"/>
      <c r="K775" s="66"/>
      <c r="L775" s="66"/>
      <c r="M775" s="371"/>
      <c r="N775" s="66"/>
      <c r="O775" s="373"/>
      <c r="P775" s="66"/>
      <c r="Q775" s="66"/>
      <c r="R775" s="373"/>
      <c r="S775" s="373"/>
      <c r="T775" s="66"/>
      <c r="U775" s="66"/>
      <c r="V775" s="66"/>
      <c r="W775" s="66"/>
      <c r="X775" s="66"/>
      <c r="Y775" s="66"/>
      <c r="Z775" s="66"/>
      <c r="AA775" s="374"/>
      <c r="AB775" s="66"/>
      <c r="AC775" s="66"/>
      <c r="AD775" s="374"/>
      <c r="AE775" s="374"/>
      <c r="AF775" s="66"/>
      <c r="AG775" s="68"/>
      <c r="AH775" s="66"/>
      <c r="AI775" s="66"/>
      <c r="AJ775" s="374"/>
      <c r="AK775" s="374"/>
      <c r="AL775" s="66"/>
      <c r="AM775" s="66"/>
      <c r="AN775" s="66"/>
      <c r="AO775" s="66"/>
      <c r="AP775" s="66"/>
      <c r="AQ775" s="66"/>
      <c r="AR775" s="66"/>
      <c r="AS775" s="66"/>
      <c r="AT775" s="66"/>
      <c r="AX775" s="50"/>
    </row>
    <row r="776" spans="1:50" ht="12.75" customHeight="1" x14ac:dyDescent="0.2">
      <c r="A776" s="63"/>
      <c r="B776" s="64"/>
      <c r="C776" s="65"/>
      <c r="D776" s="67"/>
      <c r="E776" s="371"/>
      <c r="F776" s="373"/>
      <c r="G776" s="66"/>
      <c r="H776" s="66"/>
      <c r="I776" s="66"/>
      <c r="J776" s="66"/>
      <c r="K776" s="66"/>
      <c r="L776" s="66"/>
      <c r="M776" s="371"/>
      <c r="N776" s="66"/>
      <c r="O776" s="373"/>
      <c r="P776" s="66"/>
      <c r="Q776" s="66"/>
      <c r="R776" s="373"/>
      <c r="S776" s="373"/>
      <c r="T776" s="66"/>
      <c r="U776" s="66"/>
      <c r="V776" s="66"/>
      <c r="W776" s="66"/>
      <c r="X776" s="66"/>
      <c r="Y776" s="66"/>
      <c r="Z776" s="66"/>
      <c r="AA776" s="374"/>
      <c r="AB776" s="66"/>
      <c r="AC776" s="66"/>
      <c r="AD776" s="374"/>
      <c r="AE776" s="374"/>
      <c r="AF776" s="66"/>
      <c r="AG776" s="68"/>
      <c r="AH776" s="66"/>
      <c r="AI776" s="66"/>
      <c r="AJ776" s="374"/>
      <c r="AK776" s="374"/>
      <c r="AL776" s="66"/>
      <c r="AM776" s="66"/>
      <c r="AN776" s="66"/>
      <c r="AO776" s="66"/>
      <c r="AP776" s="66"/>
      <c r="AQ776" s="66"/>
      <c r="AR776" s="66"/>
      <c r="AS776" s="66"/>
      <c r="AT776" s="66"/>
      <c r="AX776" s="50"/>
    </row>
    <row r="777" spans="1:50" ht="12.75" customHeight="1" x14ac:dyDescent="0.2">
      <c r="A777" s="63"/>
      <c r="B777" s="64"/>
      <c r="C777" s="65"/>
      <c r="D777" s="67"/>
      <c r="E777" s="371"/>
      <c r="F777" s="373"/>
      <c r="G777" s="66"/>
      <c r="H777" s="66"/>
      <c r="I777" s="66"/>
      <c r="J777" s="66"/>
      <c r="K777" s="66"/>
      <c r="L777" s="66"/>
      <c r="M777" s="371"/>
      <c r="N777" s="66"/>
      <c r="O777" s="373"/>
      <c r="P777" s="66"/>
      <c r="Q777" s="66"/>
      <c r="R777" s="373"/>
      <c r="S777" s="373"/>
      <c r="T777" s="66"/>
      <c r="U777" s="66"/>
      <c r="V777" s="66"/>
      <c r="W777" s="66"/>
      <c r="X777" s="66"/>
      <c r="Y777" s="66"/>
      <c r="Z777" s="66"/>
      <c r="AA777" s="374"/>
      <c r="AB777" s="66"/>
      <c r="AC777" s="66"/>
      <c r="AD777" s="374"/>
      <c r="AE777" s="374"/>
      <c r="AF777" s="66"/>
      <c r="AG777" s="68"/>
      <c r="AH777" s="66"/>
      <c r="AI777" s="66"/>
      <c r="AJ777" s="374"/>
      <c r="AK777" s="374"/>
      <c r="AL777" s="66"/>
      <c r="AM777" s="66"/>
      <c r="AN777" s="66"/>
      <c r="AO777" s="66"/>
      <c r="AP777" s="66"/>
      <c r="AQ777" s="66"/>
      <c r="AR777" s="66"/>
      <c r="AS777" s="66"/>
      <c r="AT777" s="66"/>
      <c r="AX777" s="50"/>
    </row>
    <row r="778" spans="1:50" ht="12.75" customHeight="1" x14ac:dyDescent="0.2">
      <c r="A778" s="63"/>
      <c r="B778" s="64"/>
      <c r="C778" s="65"/>
      <c r="D778" s="67"/>
      <c r="E778" s="371"/>
      <c r="F778" s="373"/>
      <c r="G778" s="66"/>
      <c r="H778" s="66"/>
      <c r="I778" s="66"/>
      <c r="J778" s="66"/>
      <c r="K778" s="66"/>
      <c r="L778" s="66"/>
      <c r="M778" s="371"/>
      <c r="N778" s="66"/>
      <c r="O778" s="373"/>
      <c r="P778" s="66"/>
      <c r="Q778" s="66"/>
      <c r="R778" s="373"/>
      <c r="S778" s="373"/>
      <c r="T778" s="66"/>
      <c r="U778" s="66"/>
      <c r="V778" s="66"/>
      <c r="W778" s="66"/>
      <c r="X778" s="66"/>
      <c r="Y778" s="66"/>
      <c r="Z778" s="66"/>
      <c r="AA778" s="374"/>
      <c r="AB778" s="66"/>
      <c r="AC778" s="66"/>
      <c r="AD778" s="374"/>
      <c r="AE778" s="374"/>
      <c r="AF778" s="66"/>
      <c r="AG778" s="68"/>
      <c r="AH778" s="66"/>
      <c r="AI778" s="66"/>
      <c r="AJ778" s="374"/>
      <c r="AK778" s="374"/>
      <c r="AL778" s="66"/>
      <c r="AM778" s="66"/>
      <c r="AN778" s="66"/>
      <c r="AO778" s="66"/>
      <c r="AP778" s="66"/>
      <c r="AQ778" s="66"/>
      <c r="AR778" s="66"/>
      <c r="AS778" s="66"/>
      <c r="AT778" s="66"/>
      <c r="AX778" s="50"/>
    </row>
    <row r="779" spans="1:50" ht="12.75" customHeight="1" x14ac:dyDescent="0.2">
      <c r="A779" s="63"/>
      <c r="B779" s="64"/>
      <c r="C779" s="65"/>
      <c r="D779" s="67"/>
      <c r="E779" s="371"/>
      <c r="F779" s="373"/>
      <c r="G779" s="66"/>
      <c r="H779" s="66"/>
      <c r="I779" s="66"/>
      <c r="J779" s="66"/>
      <c r="K779" s="66"/>
      <c r="L779" s="66"/>
      <c r="M779" s="371"/>
      <c r="N779" s="66"/>
      <c r="O779" s="373"/>
      <c r="P779" s="66"/>
      <c r="Q779" s="66"/>
      <c r="R779" s="373"/>
      <c r="S779" s="373"/>
      <c r="T779" s="66"/>
      <c r="U779" s="66"/>
      <c r="V779" s="66"/>
      <c r="W779" s="66"/>
      <c r="X779" s="66"/>
      <c r="Y779" s="66"/>
      <c r="Z779" s="66"/>
      <c r="AA779" s="374"/>
      <c r="AB779" s="66"/>
      <c r="AC779" s="66"/>
      <c r="AD779" s="374"/>
      <c r="AE779" s="374"/>
      <c r="AF779" s="66"/>
      <c r="AG779" s="68"/>
      <c r="AH779" s="66"/>
      <c r="AI779" s="66"/>
      <c r="AJ779" s="374"/>
      <c r="AK779" s="374"/>
      <c r="AL779" s="66"/>
      <c r="AM779" s="66"/>
      <c r="AN779" s="66"/>
      <c r="AO779" s="66"/>
      <c r="AP779" s="66"/>
      <c r="AQ779" s="66"/>
      <c r="AR779" s="66"/>
      <c r="AS779" s="66"/>
      <c r="AT779" s="66"/>
      <c r="AX779" s="50"/>
    </row>
    <row r="780" spans="1:50" ht="12.75" customHeight="1" x14ac:dyDescent="0.2">
      <c r="A780" s="63"/>
      <c r="B780" s="64"/>
      <c r="C780" s="65"/>
      <c r="D780" s="67"/>
      <c r="E780" s="371"/>
      <c r="F780" s="373"/>
      <c r="G780" s="66"/>
      <c r="H780" s="66"/>
      <c r="I780" s="66"/>
      <c r="J780" s="66"/>
      <c r="K780" s="66"/>
      <c r="L780" s="66"/>
      <c r="M780" s="371"/>
      <c r="N780" s="66"/>
      <c r="O780" s="373"/>
      <c r="P780" s="66"/>
      <c r="Q780" s="66"/>
      <c r="R780" s="373"/>
      <c r="S780" s="373"/>
      <c r="T780" s="66"/>
      <c r="U780" s="66"/>
      <c r="V780" s="66"/>
      <c r="W780" s="66"/>
      <c r="X780" s="66"/>
      <c r="Y780" s="66"/>
      <c r="Z780" s="66"/>
      <c r="AA780" s="374"/>
      <c r="AB780" s="66"/>
      <c r="AC780" s="66"/>
      <c r="AD780" s="374"/>
      <c r="AE780" s="374"/>
      <c r="AF780" s="66"/>
      <c r="AG780" s="68"/>
      <c r="AH780" s="66"/>
      <c r="AI780" s="66"/>
      <c r="AJ780" s="374"/>
      <c r="AK780" s="374"/>
      <c r="AL780" s="66"/>
      <c r="AM780" s="66"/>
      <c r="AN780" s="66"/>
      <c r="AO780" s="66"/>
      <c r="AP780" s="66"/>
      <c r="AQ780" s="66"/>
      <c r="AR780" s="66"/>
      <c r="AS780" s="66"/>
      <c r="AT780" s="66"/>
      <c r="AX780" s="50"/>
    </row>
    <row r="781" spans="1:50" ht="12.75" customHeight="1" x14ac:dyDescent="0.2">
      <c r="A781" s="63"/>
      <c r="B781" s="64"/>
      <c r="C781" s="65"/>
      <c r="D781" s="67"/>
      <c r="E781" s="371"/>
      <c r="F781" s="373"/>
      <c r="G781" s="66"/>
      <c r="H781" s="66"/>
      <c r="I781" s="66"/>
      <c r="J781" s="66"/>
      <c r="K781" s="66"/>
      <c r="L781" s="66"/>
      <c r="M781" s="371"/>
      <c r="N781" s="66"/>
      <c r="O781" s="373"/>
      <c r="P781" s="66"/>
      <c r="Q781" s="66"/>
      <c r="R781" s="373"/>
      <c r="S781" s="373"/>
      <c r="T781" s="66"/>
      <c r="U781" s="66"/>
      <c r="V781" s="66"/>
      <c r="W781" s="66"/>
      <c r="X781" s="66"/>
      <c r="Y781" s="66"/>
      <c r="Z781" s="66"/>
      <c r="AA781" s="374"/>
      <c r="AB781" s="66"/>
      <c r="AC781" s="66"/>
      <c r="AD781" s="374"/>
      <c r="AE781" s="374"/>
      <c r="AF781" s="66"/>
      <c r="AG781" s="68"/>
      <c r="AH781" s="66"/>
      <c r="AI781" s="66"/>
      <c r="AJ781" s="374"/>
      <c r="AK781" s="374"/>
      <c r="AL781" s="66"/>
      <c r="AM781" s="66"/>
      <c r="AN781" s="66"/>
      <c r="AO781" s="66"/>
      <c r="AP781" s="66"/>
      <c r="AQ781" s="66"/>
      <c r="AR781" s="66"/>
      <c r="AS781" s="66"/>
      <c r="AT781" s="66"/>
      <c r="AX781" s="50"/>
    </row>
    <row r="782" spans="1:50" ht="12.75" customHeight="1" x14ac:dyDescent="0.2">
      <c r="A782" s="63"/>
      <c r="B782" s="64"/>
      <c r="C782" s="65"/>
      <c r="D782" s="67"/>
      <c r="E782" s="371"/>
      <c r="F782" s="373"/>
      <c r="G782" s="66"/>
      <c r="H782" s="66"/>
      <c r="I782" s="66"/>
      <c r="J782" s="66"/>
      <c r="K782" s="66"/>
      <c r="L782" s="66"/>
      <c r="M782" s="371"/>
      <c r="N782" s="66"/>
      <c r="O782" s="373"/>
      <c r="P782" s="66"/>
      <c r="Q782" s="66"/>
      <c r="R782" s="373"/>
      <c r="S782" s="373"/>
      <c r="T782" s="66"/>
      <c r="U782" s="66"/>
      <c r="V782" s="66"/>
      <c r="W782" s="66"/>
      <c r="X782" s="66"/>
      <c r="Y782" s="66"/>
      <c r="Z782" s="66"/>
      <c r="AA782" s="374"/>
      <c r="AB782" s="66"/>
      <c r="AC782" s="66"/>
      <c r="AD782" s="374"/>
      <c r="AE782" s="374"/>
      <c r="AF782" s="66"/>
      <c r="AG782" s="68"/>
      <c r="AH782" s="66"/>
      <c r="AI782" s="66"/>
      <c r="AJ782" s="374"/>
      <c r="AK782" s="374"/>
      <c r="AL782" s="66"/>
      <c r="AM782" s="66"/>
      <c r="AN782" s="66"/>
      <c r="AO782" s="66"/>
      <c r="AP782" s="66"/>
      <c r="AQ782" s="66"/>
      <c r="AR782" s="66"/>
      <c r="AS782" s="66"/>
      <c r="AT782" s="66"/>
      <c r="AX782" s="50"/>
    </row>
    <row r="783" spans="1:50" ht="12.75" customHeight="1" x14ac:dyDescent="0.2">
      <c r="A783" s="63"/>
      <c r="B783" s="64"/>
      <c r="C783" s="65"/>
      <c r="D783" s="67"/>
      <c r="E783" s="371"/>
      <c r="F783" s="373"/>
      <c r="G783" s="66"/>
      <c r="H783" s="66"/>
      <c r="I783" s="66"/>
      <c r="J783" s="66"/>
      <c r="K783" s="66"/>
      <c r="L783" s="66"/>
      <c r="M783" s="371"/>
      <c r="N783" s="66"/>
      <c r="O783" s="373"/>
      <c r="P783" s="66"/>
      <c r="Q783" s="66"/>
      <c r="R783" s="373"/>
      <c r="S783" s="373"/>
      <c r="T783" s="66"/>
      <c r="U783" s="66"/>
      <c r="V783" s="66"/>
      <c r="W783" s="66"/>
      <c r="X783" s="66"/>
      <c r="Y783" s="66"/>
      <c r="Z783" s="66"/>
      <c r="AA783" s="374"/>
      <c r="AB783" s="66"/>
      <c r="AC783" s="66"/>
      <c r="AD783" s="374"/>
      <c r="AE783" s="374"/>
      <c r="AF783" s="66"/>
      <c r="AG783" s="68"/>
      <c r="AH783" s="66"/>
      <c r="AI783" s="66"/>
      <c r="AJ783" s="374"/>
      <c r="AK783" s="374"/>
      <c r="AL783" s="66"/>
      <c r="AM783" s="66"/>
      <c r="AN783" s="66"/>
      <c r="AO783" s="66"/>
      <c r="AP783" s="66"/>
      <c r="AQ783" s="66"/>
      <c r="AR783" s="66"/>
      <c r="AS783" s="66"/>
      <c r="AT783" s="66"/>
      <c r="AX783" s="50"/>
    </row>
    <row r="784" spans="1:50" ht="12.75" customHeight="1" x14ac:dyDescent="0.2">
      <c r="A784" s="63"/>
      <c r="B784" s="64"/>
      <c r="C784" s="65"/>
      <c r="D784" s="67"/>
      <c r="E784" s="371"/>
      <c r="F784" s="373"/>
      <c r="G784" s="66"/>
      <c r="H784" s="66"/>
      <c r="I784" s="66"/>
      <c r="J784" s="66"/>
      <c r="K784" s="66"/>
      <c r="L784" s="66"/>
      <c r="M784" s="371"/>
      <c r="N784" s="66"/>
      <c r="O784" s="373"/>
      <c r="P784" s="66"/>
      <c r="Q784" s="66"/>
      <c r="R784" s="373"/>
      <c r="S784" s="373"/>
      <c r="T784" s="66"/>
      <c r="U784" s="66"/>
      <c r="V784" s="66"/>
      <c r="W784" s="66"/>
      <c r="X784" s="66"/>
      <c r="Y784" s="66"/>
      <c r="Z784" s="66"/>
      <c r="AA784" s="374"/>
      <c r="AB784" s="66"/>
      <c r="AC784" s="66"/>
      <c r="AD784" s="374"/>
      <c r="AE784" s="374"/>
      <c r="AF784" s="66"/>
      <c r="AG784" s="68"/>
      <c r="AH784" s="66"/>
      <c r="AI784" s="66"/>
      <c r="AJ784" s="374"/>
      <c r="AK784" s="374"/>
      <c r="AL784" s="66"/>
      <c r="AM784" s="66"/>
      <c r="AN784" s="66"/>
      <c r="AO784" s="66"/>
      <c r="AP784" s="66"/>
      <c r="AQ784" s="66"/>
      <c r="AR784" s="66"/>
      <c r="AS784" s="66"/>
      <c r="AT784" s="66"/>
      <c r="AX784" s="50"/>
    </row>
    <row r="785" spans="1:50" ht="12.75" customHeight="1" x14ac:dyDescent="0.2">
      <c r="A785" s="63"/>
      <c r="B785" s="64"/>
      <c r="C785" s="65"/>
      <c r="D785" s="67"/>
      <c r="E785" s="371"/>
      <c r="F785" s="373"/>
      <c r="G785" s="66"/>
      <c r="H785" s="66"/>
      <c r="I785" s="66"/>
      <c r="J785" s="66"/>
      <c r="K785" s="66"/>
      <c r="L785" s="66"/>
      <c r="M785" s="371"/>
      <c r="N785" s="66"/>
      <c r="O785" s="373"/>
      <c r="P785" s="66"/>
      <c r="Q785" s="66"/>
      <c r="R785" s="373"/>
      <c r="S785" s="373"/>
      <c r="T785" s="66"/>
      <c r="U785" s="66"/>
      <c r="V785" s="66"/>
      <c r="W785" s="66"/>
      <c r="X785" s="66"/>
      <c r="Y785" s="66"/>
      <c r="Z785" s="66"/>
      <c r="AA785" s="374"/>
      <c r="AB785" s="66"/>
      <c r="AC785" s="66"/>
      <c r="AD785" s="374"/>
      <c r="AE785" s="374"/>
      <c r="AF785" s="66"/>
      <c r="AG785" s="68"/>
      <c r="AH785" s="66"/>
      <c r="AI785" s="66"/>
      <c r="AJ785" s="374"/>
      <c r="AK785" s="374"/>
      <c r="AL785" s="66"/>
      <c r="AM785" s="66"/>
      <c r="AN785" s="66"/>
      <c r="AO785" s="66"/>
      <c r="AP785" s="66"/>
      <c r="AQ785" s="66"/>
      <c r="AR785" s="66"/>
      <c r="AS785" s="66"/>
      <c r="AT785" s="66"/>
      <c r="AX785" s="50"/>
    </row>
    <row r="786" spans="1:50" ht="12.75" customHeight="1" x14ac:dyDescent="0.2">
      <c r="A786" s="63"/>
      <c r="B786" s="64"/>
      <c r="C786" s="65"/>
      <c r="D786" s="67"/>
      <c r="E786" s="371"/>
      <c r="F786" s="373"/>
      <c r="G786" s="66"/>
      <c r="H786" s="66"/>
      <c r="I786" s="66"/>
      <c r="J786" s="66"/>
      <c r="K786" s="66"/>
      <c r="L786" s="66"/>
      <c r="M786" s="371"/>
      <c r="N786" s="66"/>
      <c r="O786" s="373"/>
      <c r="P786" s="66"/>
      <c r="Q786" s="66"/>
      <c r="R786" s="373"/>
      <c r="S786" s="373"/>
      <c r="T786" s="66"/>
      <c r="U786" s="66"/>
      <c r="V786" s="66"/>
      <c r="W786" s="66"/>
      <c r="X786" s="66"/>
      <c r="Y786" s="66"/>
      <c r="Z786" s="66"/>
      <c r="AA786" s="374"/>
      <c r="AB786" s="66"/>
      <c r="AC786" s="66"/>
      <c r="AD786" s="374"/>
      <c r="AE786" s="374"/>
      <c r="AF786" s="66"/>
      <c r="AG786" s="68"/>
      <c r="AH786" s="66"/>
      <c r="AI786" s="66"/>
      <c r="AJ786" s="374"/>
      <c r="AK786" s="374"/>
      <c r="AL786" s="66"/>
      <c r="AM786" s="66"/>
      <c r="AN786" s="66"/>
      <c r="AO786" s="66"/>
      <c r="AP786" s="66"/>
      <c r="AQ786" s="66"/>
      <c r="AR786" s="66"/>
      <c r="AS786" s="66"/>
      <c r="AT786" s="66"/>
      <c r="AX786" s="50"/>
    </row>
    <row r="787" spans="1:50" ht="12.75" customHeight="1" x14ac:dyDescent="0.2">
      <c r="A787" s="63"/>
      <c r="B787" s="64"/>
      <c r="C787" s="65"/>
      <c r="D787" s="67"/>
      <c r="E787" s="371"/>
      <c r="F787" s="373"/>
      <c r="G787" s="66"/>
      <c r="H787" s="66"/>
      <c r="I787" s="66"/>
      <c r="J787" s="66"/>
      <c r="K787" s="66"/>
      <c r="L787" s="66"/>
      <c r="M787" s="371"/>
      <c r="N787" s="66"/>
      <c r="O787" s="373"/>
      <c r="P787" s="66"/>
      <c r="Q787" s="66"/>
      <c r="R787" s="373"/>
      <c r="S787" s="373"/>
      <c r="T787" s="66"/>
      <c r="U787" s="66"/>
      <c r="V787" s="66"/>
      <c r="W787" s="66"/>
      <c r="X787" s="66"/>
      <c r="Y787" s="66"/>
      <c r="Z787" s="66"/>
      <c r="AA787" s="374"/>
      <c r="AB787" s="66"/>
      <c r="AC787" s="66"/>
      <c r="AD787" s="374"/>
      <c r="AE787" s="374"/>
      <c r="AF787" s="66"/>
      <c r="AG787" s="68"/>
      <c r="AH787" s="66"/>
      <c r="AI787" s="66"/>
      <c r="AJ787" s="374"/>
      <c r="AK787" s="374"/>
      <c r="AL787" s="66"/>
      <c r="AM787" s="66"/>
      <c r="AN787" s="66"/>
      <c r="AO787" s="66"/>
      <c r="AP787" s="66"/>
      <c r="AQ787" s="66"/>
      <c r="AR787" s="66"/>
      <c r="AS787" s="66"/>
      <c r="AT787" s="66"/>
      <c r="AX787" s="50"/>
    </row>
    <row r="788" spans="1:50" ht="12.75" customHeight="1" x14ac:dyDescent="0.2">
      <c r="A788" s="63"/>
      <c r="B788" s="64"/>
      <c r="C788" s="65"/>
      <c r="D788" s="67"/>
      <c r="E788" s="371"/>
      <c r="F788" s="373"/>
      <c r="G788" s="66"/>
      <c r="H788" s="66"/>
      <c r="I788" s="66"/>
      <c r="J788" s="66"/>
      <c r="K788" s="66"/>
      <c r="L788" s="66"/>
      <c r="M788" s="371"/>
      <c r="N788" s="66"/>
      <c r="O788" s="373"/>
      <c r="P788" s="66"/>
      <c r="Q788" s="66"/>
      <c r="R788" s="373"/>
      <c r="S788" s="373"/>
      <c r="T788" s="66"/>
      <c r="U788" s="66"/>
      <c r="V788" s="66"/>
      <c r="W788" s="66"/>
      <c r="X788" s="66"/>
      <c r="Y788" s="66"/>
      <c r="Z788" s="66"/>
      <c r="AA788" s="374"/>
      <c r="AB788" s="66"/>
      <c r="AC788" s="66"/>
      <c r="AD788" s="374"/>
      <c r="AE788" s="374"/>
      <c r="AF788" s="66"/>
      <c r="AG788" s="68"/>
      <c r="AH788" s="66"/>
      <c r="AI788" s="66"/>
      <c r="AJ788" s="374"/>
      <c r="AK788" s="374"/>
      <c r="AL788" s="66"/>
      <c r="AM788" s="66"/>
      <c r="AN788" s="66"/>
      <c r="AO788" s="66"/>
      <c r="AP788" s="66"/>
      <c r="AQ788" s="66"/>
      <c r="AR788" s="66"/>
      <c r="AS788" s="66"/>
      <c r="AT788" s="66"/>
      <c r="AX788" s="50"/>
    </row>
    <row r="789" spans="1:50" ht="12.75" customHeight="1" x14ac:dyDescent="0.2">
      <c r="A789" s="63"/>
      <c r="B789" s="64"/>
      <c r="C789" s="65"/>
      <c r="D789" s="67"/>
      <c r="E789" s="371"/>
      <c r="F789" s="373"/>
      <c r="G789" s="66"/>
      <c r="H789" s="66"/>
      <c r="I789" s="66"/>
      <c r="J789" s="66"/>
      <c r="K789" s="66"/>
      <c r="L789" s="66"/>
      <c r="M789" s="371"/>
      <c r="N789" s="66"/>
      <c r="O789" s="373"/>
      <c r="P789" s="66"/>
      <c r="Q789" s="66"/>
      <c r="R789" s="373"/>
      <c r="S789" s="373"/>
      <c r="T789" s="66"/>
      <c r="U789" s="66"/>
      <c r="V789" s="66"/>
      <c r="W789" s="66"/>
      <c r="X789" s="66"/>
      <c r="Y789" s="66"/>
      <c r="Z789" s="66"/>
      <c r="AA789" s="374"/>
      <c r="AB789" s="66"/>
      <c r="AC789" s="66"/>
      <c r="AD789" s="374"/>
      <c r="AE789" s="374"/>
      <c r="AF789" s="66"/>
      <c r="AG789" s="68"/>
      <c r="AH789" s="66"/>
      <c r="AI789" s="66"/>
      <c r="AJ789" s="374"/>
      <c r="AK789" s="374"/>
      <c r="AL789" s="66"/>
      <c r="AM789" s="66"/>
      <c r="AN789" s="66"/>
      <c r="AO789" s="66"/>
      <c r="AP789" s="66"/>
      <c r="AQ789" s="66"/>
      <c r="AR789" s="66"/>
      <c r="AS789" s="66"/>
      <c r="AT789" s="66"/>
      <c r="AX789" s="50"/>
    </row>
    <row r="790" spans="1:50" ht="12.75" customHeight="1" x14ac:dyDescent="0.2">
      <c r="A790" s="63"/>
      <c r="B790" s="64"/>
      <c r="C790" s="65"/>
      <c r="D790" s="67"/>
      <c r="E790" s="371"/>
      <c r="F790" s="373"/>
      <c r="G790" s="66"/>
      <c r="H790" s="66"/>
      <c r="I790" s="66"/>
      <c r="J790" s="66"/>
      <c r="K790" s="66"/>
      <c r="L790" s="66"/>
      <c r="M790" s="371"/>
      <c r="N790" s="66"/>
      <c r="O790" s="373"/>
      <c r="P790" s="66"/>
      <c r="Q790" s="66"/>
      <c r="R790" s="373"/>
      <c r="S790" s="373"/>
      <c r="T790" s="66"/>
      <c r="U790" s="66"/>
      <c r="V790" s="66"/>
      <c r="W790" s="66"/>
      <c r="X790" s="66"/>
      <c r="Y790" s="66"/>
      <c r="Z790" s="66"/>
      <c r="AA790" s="374"/>
      <c r="AB790" s="66"/>
      <c r="AC790" s="66"/>
      <c r="AD790" s="374"/>
      <c r="AE790" s="374"/>
      <c r="AF790" s="66"/>
      <c r="AG790" s="68"/>
      <c r="AH790" s="66"/>
      <c r="AI790" s="66"/>
      <c r="AJ790" s="374"/>
      <c r="AK790" s="374"/>
      <c r="AL790" s="66"/>
      <c r="AM790" s="66"/>
      <c r="AN790" s="66"/>
      <c r="AO790" s="66"/>
      <c r="AP790" s="66"/>
      <c r="AQ790" s="66"/>
      <c r="AR790" s="66"/>
      <c r="AS790" s="66"/>
      <c r="AT790" s="66"/>
      <c r="AX790" s="50"/>
    </row>
    <row r="791" spans="1:50" ht="12.75" customHeight="1" x14ac:dyDescent="0.2">
      <c r="A791" s="63"/>
      <c r="B791" s="64"/>
      <c r="C791" s="65"/>
      <c r="D791" s="67"/>
      <c r="E791" s="371"/>
      <c r="F791" s="373"/>
      <c r="G791" s="66"/>
      <c r="H791" s="66"/>
      <c r="I791" s="66"/>
      <c r="J791" s="66"/>
      <c r="K791" s="66"/>
      <c r="L791" s="66"/>
      <c r="M791" s="371"/>
      <c r="N791" s="66"/>
      <c r="O791" s="373"/>
      <c r="P791" s="66"/>
      <c r="Q791" s="66"/>
      <c r="R791" s="373"/>
      <c r="S791" s="373"/>
      <c r="T791" s="66"/>
      <c r="U791" s="66"/>
      <c r="V791" s="66"/>
      <c r="W791" s="66"/>
      <c r="X791" s="66"/>
      <c r="Y791" s="66"/>
      <c r="Z791" s="66"/>
      <c r="AA791" s="374"/>
      <c r="AB791" s="66"/>
      <c r="AC791" s="66"/>
      <c r="AD791" s="374"/>
      <c r="AE791" s="374"/>
      <c r="AF791" s="66"/>
      <c r="AG791" s="68"/>
      <c r="AH791" s="66"/>
      <c r="AI791" s="66"/>
      <c r="AJ791" s="374"/>
      <c r="AK791" s="374"/>
      <c r="AL791" s="66"/>
      <c r="AM791" s="66"/>
      <c r="AN791" s="66"/>
      <c r="AO791" s="66"/>
      <c r="AP791" s="66"/>
      <c r="AQ791" s="66"/>
      <c r="AR791" s="66"/>
      <c r="AS791" s="66"/>
      <c r="AT791" s="66"/>
      <c r="AX791" s="50"/>
    </row>
    <row r="792" spans="1:50" ht="12.75" customHeight="1" x14ac:dyDescent="0.2">
      <c r="A792" s="63"/>
      <c r="B792" s="64"/>
      <c r="C792" s="65"/>
      <c r="D792" s="67"/>
      <c r="E792" s="371"/>
      <c r="F792" s="373"/>
      <c r="G792" s="66"/>
      <c r="H792" s="66"/>
      <c r="I792" s="66"/>
      <c r="J792" s="66"/>
      <c r="K792" s="66"/>
      <c r="L792" s="66"/>
      <c r="M792" s="371"/>
      <c r="N792" s="66"/>
      <c r="O792" s="373"/>
      <c r="P792" s="66"/>
      <c r="Q792" s="66"/>
      <c r="R792" s="373"/>
      <c r="S792" s="373"/>
      <c r="T792" s="66"/>
      <c r="U792" s="66"/>
      <c r="V792" s="66"/>
      <c r="W792" s="66"/>
      <c r="X792" s="66"/>
      <c r="Y792" s="66"/>
      <c r="Z792" s="66"/>
      <c r="AA792" s="374"/>
      <c r="AB792" s="66"/>
      <c r="AC792" s="66"/>
      <c r="AD792" s="374"/>
      <c r="AE792" s="374"/>
      <c r="AF792" s="66"/>
      <c r="AG792" s="68"/>
      <c r="AH792" s="66"/>
      <c r="AI792" s="66"/>
      <c r="AJ792" s="374"/>
      <c r="AK792" s="374"/>
      <c r="AL792" s="66"/>
      <c r="AM792" s="66"/>
      <c r="AN792" s="66"/>
      <c r="AO792" s="66"/>
      <c r="AP792" s="66"/>
      <c r="AQ792" s="66"/>
      <c r="AR792" s="66"/>
      <c r="AS792" s="66"/>
      <c r="AT792" s="66"/>
      <c r="AX792" s="50"/>
    </row>
    <row r="793" spans="1:50" ht="12.75" customHeight="1" x14ac:dyDescent="0.2">
      <c r="A793" s="63"/>
      <c r="B793" s="64"/>
      <c r="C793" s="65"/>
      <c r="D793" s="67"/>
      <c r="E793" s="371"/>
      <c r="F793" s="373"/>
      <c r="G793" s="66"/>
      <c r="H793" s="66"/>
      <c r="I793" s="66"/>
      <c r="J793" s="66"/>
      <c r="K793" s="66"/>
      <c r="L793" s="66"/>
      <c r="M793" s="371"/>
      <c r="N793" s="66"/>
      <c r="O793" s="373"/>
      <c r="P793" s="66"/>
      <c r="Q793" s="66"/>
      <c r="R793" s="373"/>
      <c r="S793" s="373"/>
      <c r="T793" s="66"/>
      <c r="U793" s="66"/>
      <c r="V793" s="66"/>
      <c r="W793" s="66"/>
      <c r="X793" s="66"/>
      <c r="Y793" s="66"/>
      <c r="Z793" s="66"/>
      <c r="AA793" s="374"/>
      <c r="AB793" s="66"/>
      <c r="AC793" s="66"/>
      <c r="AD793" s="374"/>
      <c r="AE793" s="374"/>
      <c r="AF793" s="66"/>
      <c r="AG793" s="68"/>
      <c r="AH793" s="66"/>
      <c r="AI793" s="66"/>
      <c r="AJ793" s="374"/>
      <c r="AK793" s="374"/>
      <c r="AL793" s="66"/>
      <c r="AM793" s="66"/>
      <c r="AN793" s="66"/>
      <c r="AO793" s="66"/>
      <c r="AP793" s="66"/>
      <c r="AQ793" s="66"/>
      <c r="AR793" s="66"/>
      <c r="AS793" s="66"/>
      <c r="AT793" s="66"/>
      <c r="AX793" s="50"/>
    </row>
    <row r="794" spans="1:50" ht="12.75" customHeight="1" x14ac:dyDescent="0.2">
      <c r="A794" s="63"/>
      <c r="B794" s="64"/>
      <c r="C794" s="65"/>
      <c r="D794" s="67"/>
      <c r="E794" s="371"/>
      <c r="F794" s="373"/>
      <c r="G794" s="66"/>
      <c r="H794" s="66"/>
      <c r="I794" s="66"/>
      <c r="J794" s="66"/>
      <c r="K794" s="66"/>
      <c r="L794" s="66"/>
      <c r="M794" s="371"/>
      <c r="N794" s="66"/>
      <c r="O794" s="373"/>
      <c r="P794" s="66"/>
      <c r="Q794" s="66"/>
      <c r="R794" s="373"/>
      <c r="S794" s="373"/>
      <c r="T794" s="66"/>
      <c r="U794" s="66"/>
      <c r="V794" s="66"/>
      <c r="W794" s="66"/>
      <c r="X794" s="66"/>
      <c r="Y794" s="66"/>
      <c r="Z794" s="66"/>
      <c r="AA794" s="374"/>
      <c r="AB794" s="66"/>
      <c r="AC794" s="66"/>
      <c r="AD794" s="374"/>
      <c r="AE794" s="374"/>
      <c r="AF794" s="66"/>
      <c r="AG794" s="68"/>
      <c r="AH794" s="66"/>
      <c r="AI794" s="66"/>
      <c r="AJ794" s="374"/>
      <c r="AK794" s="374"/>
      <c r="AL794" s="66"/>
      <c r="AM794" s="66"/>
      <c r="AN794" s="66"/>
      <c r="AO794" s="66"/>
      <c r="AP794" s="66"/>
      <c r="AQ794" s="66"/>
      <c r="AR794" s="66"/>
      <c r="AS794" s="66"/>
      <c r="AT794" s="66"/>
      <c r="AX794" s="50"/>
    </row>
    <row r="795" spans="1:50" ht="12.75" customHeight="1" x14ac:dyDescent="0.2">
      <c r="A795" s="63"/>
      <c r="B795" s="64"/>
      <c r="C795" s="65"/>
      <c r="D795" s="67"/>
      <c r="E795" s="371"/>
      <c r="F795" s="373"/>
      <c r="G795" s="66"/>
      <c r="H795" s="66"/>
      <c r="I795" s="66"/>
      <c r="J795" s="66"/>
      <c r="K795" s="66"/>
      <c r="L795" s="66"/>
      <c r="M795" s="371"/>
      <c r="N795" s="66"/>
      <c r="O795" s="373"/>
      <c r="P795" s="66"/>
      <c r="Q795" s="66"/>
      <c r="R795" s="373"/>
      <c r="S795" s="373"/>
      <c r="T795" s="66"/>
      <c r="U795" s="66"/>
      <c r="V795" s="66"/>
      <c r="W795" s="66"/>
      <c r="X795" s="66"/>
      <c r="Y795" s="66"/>
      <c r="Z795" s="66"/>
      <c r="AA795" s="374"/>
      <c r="AB795" s="66"/>
      <c r="AC795" s="66"/>
      <c r="AD795" s="374"/>
      <c r="AE795" s="374"/>
      <c r="AF795" s="66"/>
      <c r="AG795" s="68"/>
      <c r="AH795" s="66"/>
      <c r="AI795" s="66"/>
      <c r="AJ795" s="374"/>
      <c r="AK795" s="374"/>
      <c r="AL795" s="66"/>
      <c r="AM795" s="66"/>
      <c r="AN795" s="66"/>
      <c r="AO795" s="66"/>
      <c r="AP795" s="66"/>
      <c r="AQ795" s="66"/>
      <c r="AR795" s="66"/>
      <c r="AS795" s="66"/>
      <c r="AT795" s="66"/>
      <c r="AX795" s="50"/>
    </row>
    <row r="796" spans="1:50" ht="12.75" customHeight="1" x14ac:dyDescent="0.2">
      <c r="A796" s="63"/>
      <c r="B796" s="64"/>
      <c r="C796" s="65"/>
      <c r="D796" s="67"/>
      <c r="E796" s="371"/>
      <c r="F796" s="373"/>
      <c r="G796" s="66"/>
      <c r="H796" s="66"/>
      <c r="I796" s="66"/>
      <c r="J796" s="66"/>
      <c r="K796" s="66"/>
      <c r="L796" s="66"/>
      <c r="M796" s="371"/>
      <c r="N796" s="66"/>
      <c r="O796" s="373"/>
      <c r="P796" s="66"/>
      <c r="Q796" s="66"/>
      <c r="R796" s="373"/>
      <c r="S796" s="373"/>
      <c r="T796" s="66"/>
      <c r="U796" s="66"/>
      <c r="V796" s="66"/>
      <c r="W796" s="66"/>
      <c r="X796" s="66"/>
      <c r="Y796" s="66"/>
      <c r="Z796" s="66"/>
      <c r="AA796" s="374"/>
      <c r="AB796" s="66"/>
      <c r="AC796" s="66"/>
      <c r="AD796" s="374"/>
      <c r="AE796" s="374"/>
      <c r="AF796" s="66"/>
      <c r="AG796" s="68"/>
      <c r="AH796" s="66"/>
      <c r="AI796" s="66"/>
      <c r="AJ796" s="374"/>
      <c r="AK796" s="374"/>
      <c r="AL796" s="66"/>
      <c r="AM796" s="66"/>
      <c r="AN796" s="66"/>
      <c r="AO796" s="66"/>
      <c r="AP796" s="66"/>
      <c r="AQ796" s="66"/>
      <c r="AR796" s="66"/>
      <c r="AS796" s="66"/>
      <c r="AT796" s="66"/>
      <c r="AX796" s="50"/>
    </row>
    <row r="797" spans="1:50" ht="12.75" customHeight="1" x14ac:dyDescent="0.2">
      <c r="A797" s="63"/>
      <c r="B797" s="64"/>
      <c r="C797" s="65"/>
      <c r="D797" s="67"/>
      <c r="E797" s="371"/>
      <c r="F797" s="373"/>
      <c r="G797" s="66"/>
      <c r="H797" s="66"/>
      <c r="I797" s="66"/>
      <c r="J797" s="66"/>
      <c r="K797" s="66"/>
      <c r="L797" s="66"/>
      <c r="M797" s="371"/>
      <c r="N797" s="66"/>
      <c r="O797" s="373"/>
      <c r="P797" s="66"/>
      <c r="Q797" s="66"/>
      <c r="R797" s="373"/>
      <c r="S797" s="373"/>
      <c r="T797" s="66"/>
      <c r="U797" s="66"/>
      <c r="V797" s="66"/>
      <c r="W797" s="66"/>
      <c r="X797" s="66"/>
      <c r="Y797" s="66"/>
      <c r="Z797" s="66"/>
      <c r="AA797" s="374"/>
      <c r="AB797" s="66"/>
      <c r="AC797" s="66"/>
      <c r="AD797" s="374"/>
      <c r="AE797" s="374"/>
      <c r="AF797" s="66"/>
      <c r="AG797" s="68"/>
      <c r="AH797" s="66"/>
      <c r="AI797" s="66"/>
      <c r="AJ797" s="374"/>
      <c r="AK797" s="374"/>
      <c r="AL797" s="66"/>
      <c r="AM797" s="66"/>
      <c r="AN797" s="66"/>
      <c r="AO797" s="66"/>
      <c r="AP797" s="66"/>
      <c r="AQ797" s="66"/>
      <c r="AR797" s="66"/>
      <c r="AS797" s="66"/>
      <c r="AT797" s="66"/>
      <c r="AX797" s="50"/>
    </row>
    <row r="798" spans="1:50" ht="12.75" customHeight="1" x14ac:dyDescent="0.2">
      <c r="A798" s="63"/>
      <c r="B798" s="64"/>
      <c r="C798" s="65"/>
      <c r="D798" s="67"/>
      <c r="E798" s="371"/>
      <c r="F798" s="373"/>
      <c r="G798" s="66"/>
      <c r="H798" s="66"/>
      <c r="I798" s="66"/>
      <c r="J798" s="66"/>
      <c r="K798" s="66"/>
      <c r="L798" s="66"/>
      <c r="M798" s="371"/>
      <c r="N798" s="66"/>
      <c r="O798" s="373"/>
      <c r="P798" s="66"/>
      <c r="Q798" s="66"/>
      <c r="R798" s="373"/>
      <c r="S798" s="373"/>
      <c r="T798" s="66"/>
      <c r="U798" s="66"/>
      <c r="V798" s="66"/>
      <c r="W798" s="66"/>
      <c r="X798" s="66"/>
      <c r="Y798" s="66"/>
      <c r="Z798" s="66"/>
      <c r="AA798" s="374"/>
      <c r="AB798" s="66"/>
      <c r="AC798" s="66"/>
      <c r="AD798" s="374"/>
      <c r="AE798" s="374"/>
      <c r="AF798" s="66"/>
      <c r="AG798" s="68"/>
      <c r="AH798" s="66"/>
      <c r="AI798" s="66"/>
      <c r="AJ798" s="374"/>
      <c r="AK798" s="374"/>
      <c r="AL798" s="66"/>
      <c r="AM798" s="66"/>
      <c r="AN798" s="66"/>
      <c r="AO798" s="66"/>
      <c r="AP798" s="66"/>
      <c r="AQ798" s="66"/>
      <c r="AR798" s="66"/>
      <c r="AS798" s="66"/>
      <c r="AT798" s="66"/>
      <c r="AX798" s="50"/>
    </row>
    <row r="799" spans="1:50" ht="12.75" customHeight="1" x14ac:dyDescent="0.2">
      <c r="A799" s="63"/>
      <c r="B799" s="64"/>
      <c r="C799" s="65"/>
      <c r="D799" s="67"/>
      <c r="E799" s="371"/>
      <c r="F799" s="373"/>
      <c r="G799" s="66"/>
      <c r="H799" s="66"/>
      <c r="I799" s="66"/>
      <c r="J799" s="66"/>
      <c r="K799" s="66"/>
      <c r="L799" s="66"/>
      <c r="M799" s="371"/>
      <c r="N799" s="66"/>
      <c r="O799" s="373"/>
      <c r="P799" s="66"/>
      <c r="Q799" s="66"/>
      <c r="R799" s="373"/>
      <c r="S799" s="373"/>
      <c r="T799" s="66"/>
      <c r="U799" s="66"/>
      <c r="V799" s="66"/>
      <c r="W799" s="66"/>
      <c r="X799" s="66"/>
      <c r="Y799" s="66"/>
      <c r="Z799" s="66"/>
      <c r="AA799" s="374"/>
      <c r="AB799" s="66"/>
      <c r="AC799" s="66"/>
      <c r="AD799" s="374"/>
      <c r="AE799" s="374"/>
      <c r="AF799" s="66"/>
      <c r="AG799" s="68"/>
      <c r="AH799" s="66"/>
      <c r="AI799" s="66"/>
      <c r="AJ799" s="374"/>
      <c r="AK799" s="374"/>
      <c r="AL799" s="66"/>
      <c r="AM799" s="66"/>
      <c r="AN799" s="66"/>
      <c r="AO799" s="66"/>
      <c r="AP799" s="66"/>
      <c r="AQ799" s="66"/>
      <c r="AR799" s="66"/>
      <c r="AS799" s="66"/>
      <c r="AT799" s="66"/>
      <c r="AX799" s="50"/>
    </row>
    <row r="800" spans="1:50" ht="12.75" customHeight="1" x14ac:dyDescent="0.2">
      <c r="A800" s="63"/>
      <c r="B800" s="64"/>
      <c r="C800" s="65"/>
      <c r="D800" s="67"/>
      <c r="E800" s="371"/>
      <c r="F800" s="373"/>
      <c r="G800" s="66"/>
      <c r="H800" s="66"/>
      <c r="I800" s="66"/>
      <c r="J800" s="66"/>
      <c r="K800" s="66"/>
      <c r="L800" s="66"/>
      <c r="M800" s="371"/>
      <c r="N800" s="66"/>
      <c r="O800" s="373"/>
      <c r="P800" s="66"/>
      <c r="Q800" s="66"/>
      <c r="R800" s="373"/>
      <c r="S800" s="373"/>
      <c r="T800" s="66"/>
      <c r="U800" s="66"/>
      <c r="V800" s="66"/>
      <c r="W800" s="66"/>
      <c r="X800" s="66"/>
      <c r="Y800" s="66"/>
      <c r="Z800" s="66"/>
      <c r="AA800" s="374"/>
      <c r="AB800" s="66"/>
      <c r="AC800" s="66"/>
      <c r="AD800" s="374"/>
      <c r="AE800" s="374"/>
      <c r="AF800" s="66"/>
      <c r="AG800" s="68"/>
      <c r="AH800" s="66"/>
      <c r="AI800" s="66"/>
      <c r="AJ800" s="374"/>
      <c r="AK800" s="374"/>
      <c r="AL800" s="66"/>
      <c r="AM800" s="66"/>
      <c r="AN800" s="66"/>
      <c r="AO800" s="66"/>
      <c r="AP800" s="66"/>
      <c r="AQ800" s="66"/>
      <c r="AR800" s="66"/>
      <c r="AS800" s="66"/>
      <c r="AT800" s="66"/>
      <c r="AX800" s="50"/>
    </row>
    <row r="801" spans="1:50" ht="12.75" customHeight="1" x14ac:dyDescent="0.2">
      <c r="A801" s="63"/>
      <c r="B801" s="64"/>
      <c r="C801" s="65"/>
      <c r="D801" s="67"/>
      <c r="E801" s="371"/>
      <c r="F801" s="373"/>
      <c r="G801" s="66"/>
      <c r="H801" s="66"/>
      <c r="I801" s="66"/>
      <c r="J801" s="66"/>
      <c r="K801" s="66"/>
      <c r="L801" s="66"/>
      <c r="M801" s="371"/>
      <c r="N801" s="66"/>
      <c r="O801" s="373"/>
      <c r="P801" s="66"/>
      <c r="Q801" s="66"/>
      <c r="R801" s="373"/>
      <c r="S801" s="373"/>
      <c r="T801" s="66"/>
      <c r="U801" s="66"/>
      <c r="V801" s="66"/>
      <c r="W801" s="66"/>
      <c r="X801" s="66"/>
      <c r="Y801" s="66"/>
      <c r="Z801" s="66"/>
      <c r="AA801" s="374"/>
      <c r="AB801" s="66"/>
      <c r="AC801" s="66"/>
      <c r="AD801" s="374"/>
      <c r="AE801" s="374"/>
      <c r="AF801" s="66"/>
      <c r="AG801" s="68"/>
      <c r="AH801" s="66"/>
      <c r="AI801" s="66"/>
      <c r="AJ801" s="374"/>
      <c r="AK801" s="374"/>
      <c r="AL801" s="66"/>
      <c r="AM801" s="66"/>
      <c r="AN801" s="66"/>
      <c r="AO801" s="66"/>
      <c r="AP801" s="66"/>
      <c r="AQ801" s="66"/>
      <c r="AR801" s="66"/>
      <c r="AS801" s="66"/>
      <c r="AT801" s="66"/>
      <c r="AX801" s="50"/>
    </row>
    <row r="802" spans="1:50" ht="12.75" customHeight="1" x14ac:dyDescent="0.2">
      <c r="A802" s="63"/>
      <c r="B802" s="64"/>
      <c r="C802" s="65"/>
      <c r="D802" s="67"/>
      <c r="E802" s="371"/>
      <c r="F802" s="373"/>
      <c r="G802" s="66"/>
      <c r="H802" s="66"/>
      <c r="I802" s="66"/>
      <c r="J802" s="66"/>
      <c r="K802" s="66"/>
      <c r="L802" s="66"/>
      <c r="M802" s="371"/>
      <c r="N802" s="66"/>
      <c r="O802" s="373"/>
      <c r="P802" s="66"/>
      <c r="Q802" s="66"/>
      <c r="R802" s="373"/>
      <c r="S802" s="373"/>
      <c r="T802" s="66"/>
      <c r="U802" s="66"/>
      <c r="V802" s="66"/>
      <c r="W802" s="66"/>
      <c r="X802" s="66"/>
      <c r="Y802" s="66"/>
      <c r="Z802" s="66"/>
      <c r="AA802" s="374"/>
      <c r="AB802" s="66"/>
      <c r="AC802" s="66"/>
      <c r="AD802" s="374"/>
      <c r="AE802" s="374"/>
      <c r="AF802" s="66"/>
      <c r="AG802" s="68"/>
      <c r="AH802" s="66"/>
      <c r="AI802" s="66"/>
      <c r="AJ802" s="374"/>
      <c r="AK802" s="374"/>
      <c r="AL802" s="66"/>
      <c r="AM802" s="66"/>
      <c r="AN802" s="66"/>
      <c r="AO802" s="66"/>
      <c r="AP802" s="66"/>
      <c r="AQ802" s="66"/>
      <c r="AR802" s="66"/>
      <c r="AS802" s="66"/>
      <c r="AT802" s="66"/>
      <c r="AX802" s="50"/>
    </row>
    <row r="803" spans="1:50" ht="12.75" customHeight="1" x14ac:dyDescent="0.2">
      <c r="A803" s="63"/>
      <c r="B803" s="64"/>
      <c r="C803" s="65"/>
      <c r="D803" s="67"/>
      <c r="E803" s="371"/>
      <c r="F803" s="373"/>
      <c r="G803" s="66"/>
      <c r="H803" s="66"/>
      <c r="I803" s="66"/>
      <c r="J803" s="66"/>
      <c r="K803" s="66"/>
      <c r="L803" s="66"/>
      <c r="M803" s="371"/>
      <c r="N803" s="66"/>
      <c r="O803" s="373"/>
      <c r="P803" s="66"/>
      <c r="Q803" s="66"/>
      <c r="R803" s="373"/>
      <c r="S803" s="373"/>
      <c r="T803" s="66"/>
      <c r="U803" s="66"/>
      <c r="V803" s="66"/>
      <c r="W803" s="66"/>
      <c r="X803" s="66"/>
      <c r="Y803" s="66"/>
      <c r="Z803" s="66"/>
      <c r="AA803" s="374"/>
      <c r="AB803" s="66"/>
      <c r="AC803" s="66"/>
      <c r="AD803" s="374"/>
      <c r="AE803" s="374"/>
      <c r="AF803" s="66"/>
      <c r="AG803" s="68"/>
      <c r="AH803" s="66"/>
      <c r="AI803" s="66"/>
      <c r="AJ803" s="374"/>
      <c r="AK803" s="374"/>
      <c r="AL803" s="66"/>
      <c r="AM803" s="66"/>
      <c r="AN803" s="66"/>
      <c r="AO803" s="66"/>
      <c r="AP803" s="66"/>
      <c r="AQ803" s="66"/>
      <c r="AR803" s="66"/>
      <c r="AS803" s="66"/>
      <c r="AT803" s="66"/>
      <c r="AX803" s="50"/>
    </row>
    <row r="804" spans="1:50" ht="12.75" customHeight="1" x14ac:dyDescent="0.2">
      <c r="A804" s="63"/>
      <c r="B804" s="64"/>
      <c r="C804" s="65"/>
      <c r="D804" s="67"/>
      <c r="E804" s="371"/>
      <c r="F804" s="373"/>
      <c r="G804" s="66"/>
      <c r="H804" s="66"/>
      <c r="I804" s="66"/>
      <c r="J804" s="66"/>
      <c r="K804" s="66"/>
      <c r="L804" s="66"/>
      <c r="M804" s="371"/>
      <c r="N804" s="66"/>
      <c r="O804" s="373"/>
      <c r="P804" s="66"/>
      <c r="Q804" s="66"/>
      <c r="R804" s="373"/>
      <c r="S804" s="373"/>
      <c r="T804" s="66"/>
      <c r="U804" s="66"/>
      <c r="V804" s="66"/>
      <c r="W804" s="66"/>
      <c r="X804" s="66"/>
      <c r="Y804" s="66"/>
      <c r="Z804" s="66"/>
      <c r="AA804" s="374"/>
      <c r="AB804" s="66"/>
      <c r="AC804" s="66"/>
      <c r="AD804" s="374"/>
      <c r="AE804" s="374"/>
      <c r="AF804" s="66"/>
      <c r="AG804" s="68"/>
      <c r="AH804" s="66"/>
      <c r="AI804" s="66"/>
      <c r="AJ804" s="374"/>
      <c r="AK804" s="374"/>
      <c r="AL804" s="66"/>
      <c r="AM804" s="66"/>
      <c r="AN804" s="66"/>
      <c r="AO804" s="66"/>
      <c r="AP804" s="66"/>
      <c r="AQ804" s="66"/>
      <c r="AR804" s="66"/>
      <c r="AS804" s="66"/>
      <c r="AT804" s="66"/>
      <c r="AX804" s="50"/>
    </row>
    <row r="805" spans="1:50" ht="12.75" customHeight="1" x14ac:dyDescent="0.2">
      <c r="A805" s="63"/>
      <c r="B805" s="64"/>
      <c r="C805" s="65"/>
      <c r="D805" s="67"/>
      <c r="E805" s="371"/>
      <c r="F805" s="373"/>
      <c r="G805" s="66"/>
      <c r="H805" s="66"/>
      <c r="I805" s="66"/>
      <c r="J805" s="66"/>
      <c r="K805" s="66"/>
      <c r="L805" s="66"/>
      <c r="M805" s="371"/>
      <c r="N805" s="66"/>
      <c r="O805" s="373"/>
      <c r="P805" s="66"/>
      <c r="Q805" s="66"/>
      <c r="R805" s="373"/>
      <c r="S805" s="373"/>
      <c r="T805" s="66"/>
      <c r="U805" s="66"/>
      <c r="V805" s="66"/>
      <c r="W805" s="66"/>
      <c r="X805" s="66"/>
      <c r="Y805" s="66"/>
      <c r="Z805" s="66"/>
      <c r="AA805" s="374"/>
      <c r="AB805" s="66"/>
      <c r="AC805" s="66"/>
      <c r="AD805" s="374"/>
      <c r="AE805" s="374"/>
      <c r="AF805" s="66"/>
      <c r="AG805" s="68"/>
      <c r="AH805" s="66"/>
      <c r="AI805" s="66"/>
      <c r="AJ805" s="374"/>
      <c r="AK805" s="374"/>
      <c r="AL805" s="66"/>
      <c r="AM805" s="66"/>
      <c r="AN805" s="66"/>
      <c r="AO805" s="66"/>
      <c r="AP805" s="66"/>
      <c r="AQ805" s="66"/>
      <c r="AR805" s="66"/>
      <c r="AS805" s="66"/>
      <c r="AT805" s="66"/>
      <c r="AX805" s="50"/>
    </row>
    <row r="806" spans="1:50" ht="12.75" customHeight="1" x14ac:dyDescent="0.2">
      <c r="A806" s="63"/>
      <c r="B806" s="64"/>
      <c r="C806" s="65"/>
      <c r="D806" s="67"/>
      <c r="E806" s="371"/>
      <c r="F806" s="373"/>
      <c r="G806" s="66"/>
      <c r="H806" s="66"/>
      <c r="I806" s="66"/>
      <c r="J806" s="66"/>
      <c r="K806" s="66"/>
      <c r="L806" s="66"/>
      <c r="M806" s="371"/>
      <c r="N806" s="66"/>
      <c r="O806" s="373"/>
      <c r="P806" s="66"/>
      <c r="Q806" s="66"/>
      <c r="R806" s="373"/>
      <c r="S806" s="373"/>
      <c r="T806" s="66"/>
      <c r="U806" s="66"/>
      <c r="V806" s="66"/>
      <c r="W806" s="66"/>
      <c r="X806" s="66"/>
      <c r="Y806" s="66"/>
      <c r="Z806" s="66"/>
      <c r="AA806" s="374"/>
      <c r="AB806" s="66"/>
      <c r="AC806" s="66"/>
      <c r="AD806" s="374"/>
      <c r="AE806" s="374"/>
      <c r="AF806" s="66"/>
      <c r="AG806" s="68"/>
      <c r="AH806" s="66"/>
      <c r="AI806" s="66"/>
      <c r="AJ806" s="374"/>
      <c r="AK806" s="374"/>
      <c r="AL806" s="66"/>
      <c r="AM806" s="66"/>
      <c r="AN806" s="66"/>
      <c r="AO806" s="66"/>
      <c r="AP806" s="66"/>
      <c r="AQ806" s="66"/>
      <c r="AR806" s="66"/>
      <c r="AS806" s="66"/>
      <c r="AT806" s="66"/>
      <c r="AX806" s="50"/>
    </row>
    <row r="807" spans="1:50" ht="12.75" customHeight="1" x14ac:dyDescent="0.2">
      <c r="A807" s="63"/>
      <c r="B807" s="64"/>
      <c r="C807" s="65"/>
      <c r="D807" s="67"/>
      <c r="E807" s="371"/>
      <c r="F807" s="373"/>
      <c r="G807" s="66"/>
      <c r="H807" s="66"/>
      <c r="I807" s="66"/>
      <c r="J807" s="66"/>
      <c r="K807" s="66"/>
      <c r="L807" s="66"/>
      <c r="M807" s="371"/>
      <c r="N807" s="66"/>
      <c r="O807" s="373"/>
      <c r="P807" s="66"/>
      <c r="Q807" s="66"/>
      <c r="R807" s="373"/>
      <c r="S807" s="373"/>
      <c r="T807" s="66"/>
      <c r="U807" s="66"/>
      <c r="V807" s="66"/>
      <c r="W807" s="66"/>
      <c r="X807" s="66"/>
      <c r="Y807" s="66"/>
      <c r="Z807" s="66"/>
      <c r="AA807" s="374"/>
      <c r="AB807" s="66"/>
      <c r="AC807" s="66"/>
      <c r="AD807" s="374"/>
      <c r="AE807" s="374"/>
      <c r="AF807" s="66"/>
      <c r="AG807" s="68"/>
      <c r="AH807" s="66"/>
      <c r="AI807" s="66"/>
      <c r="AJ807" s="374"/>
      <c r="AK807" s="374"/>
      <c r="AL807" s="66"/>
      <c r="AM807" s="66"/>
      <c r="AN807" s="66"/>
      <c r="AO807" s="66"/>
      <c r="AP807" s="66"/>
      <c r="AQ807" s="66"/>
      <c r="AR807" s="66"/>
      <c r="AS807" s="66"/>
      <c r="AT807" s="66"/>
      <c r="AX807" s="50"/>
    </row>
    <row r="808" spans="1:50" ht="12.75" customHeight="1" x14ac:dyDescent="0.2">
      <c r="A808" s="63"/>
      <c r="B808" s="64"/>
      <c r="C808" s="65"/>
      <c r="D808" s="67"/>
      <c r="E808" s="371"/>
      <c r="F808" s="373"/>
      <c r="G808" s="66"/>
      <c r="H808" s="66"/>
      <c r="I808" s="66"/>
      <c r="J808" s="66"/>
      <c r="K808" s="66"/>
      <c r="L808" s="66"/>
      <c r="M808" s="371"/>
      <c r="N808" s="66"/>
      <c r="O808" s="373"/>
      <c r="P808" s="66"/>
      <c r="Q808" s="66"/>
      <c r="R808" s="373"/>
      <c r="S808" s="373"/>
      <c r="T808" s="66"/>
      <c r="U808" s="66"/>
      <c r="V808" s="66"/>
      <c r="W808" s="66"/>
      <c r="X808" s="66"/>
      <c r="Y808" s="66"/>
      <c r="Z808" s="66"/>
      <c r="AA808" s="374"/>
      <c r="AB808" s="66"/>
      <c r="AC808" s="66"/>
      <c r="AD808" s="374"/>
      <c r="AE808" s="374"/>
      <c r="AF808" s="66"/>
      <c r="AG808" s="68"/>
      <c r="AH808" s="66"/>
      <c r="AI808" s="66"/>
      <c r="AJ808" s="374"/>
      <c r="AK808" s="374"/>
      <c r="AL808" s="66"/>
      <c r="AM808" s="66"/>
      <c r="AN808" s="66"/>
      <c r="AO808" s="66"/>
      <c r="AP808" s="66"/>
      <c r="AQ808" s="66"/>
      <c r="AR808" s="66"/>
      <c r="AS808" s="66"/>
      <c r="AT808" s="66"/>
      <c r="AX808" s="50"/>
    </row>
    <row r="809" spans="1:50" ht="12.75" customHeight="1" x14ac:dyDescent="0.2">
      <c r="A809" s="63"/>
      <c r="B809" s="64"/>
      <c r="C809" s="65"/>
      <c r="D809" s="67"/>
      <c r="E809" s="371"/>
      <c r="F809" s="373"/>
      <c r="G809" s="66"/>
      <c r="H809" s="66"/>
      <c r="I809" s="66"/>
      <c r="J809" s="66"/>
      <c r="K809" s="66"/>
      <c r="L809" s="66"/>
      <c r="M809" s="371"/>
      <c r="N809" s="66"/>
      <c r="O809" s="373"/>
      <c r="P809" s="66"/>
      <c r="Q809" s="66"/>
      <c r="R809" s="373"/>
      <c r="S809" s="373"/>
      <c r="T809" s="66"/>
      <c r="U809" s="66"/>
      <c r="V809" s="66"/>
      <c r="W809" s="66"/>
      <c r="X809" s="66"/>
      <c r="Y809" s="66"/>
      <c r="Z809" s="66"/>
      <c r="AA809" s="374"/>
      <c r="AB809" s="66"/>
      <c r="AC809" s="66"/>
      <c r="AD809" s="374"/>
      <c r="AE809" s="374"/>
      <c r="AF809" s="66"/>
      <c r="AG809" s="68"/>
      <c r="AH809" s="66"/>
      <c r="AI809" s="66"/>
      <c r="AJ809" s="374"/>
      <c r="AK809" s="374"/>
      <c r="AL809" s="66"/>
      <c r="AM809" s="66"/>
      <c r="AN809" s="66"/>
      <c r="AO809" s="66"/>
      <c r="AP809" s="66"/>
      <c r="AQ809" s="66"/>
      <c r="AR809" s="66"/>
      <c r="AS809" s="66"/>
      <c r="AT809" s="66"/>
      <c r="AX809" s="50"/>
    </row>
    <row r="810" spans="1:50" ht="12.75" customHeight="1" x14ac:dyDescent="0.2">
      <c r="A810" s="63"/>
      <c r="B810" s="64"/>
      <c r="C810" s="65"/>
      <c r="D810" s="67"/>
      <c r="E810" s="371"/>
      <c r="F810" s="373"/>
      <c r="G810" s="66"/>
      <c r="H810" s="66"/>
      <c r="I810" s="66"/>
      <c r="J810" s="66"/>
      <c r="K810" s="66"/>
      <c r="L810" s="66"/>
      <c r="M810" s="371"/>
      <c r="N810" s="66"/>
      <c r="O810" s="373"/>
      <c r="P810" s="66"/>
      <c r="Q810" s="66"/>
      <c r="R810" s="373"/>
      <c r="S810" s="373"/>
      <c r="T810" s="66"/>
      <c r="U810" s="66"/>
      <c r="V810" s="66"/>
      <c r="W810" s="66"/>
      <c r="X810" s="66"/>
      <c r="Y810" s="66"/>
      <c r="Z810" s="66"/>
      <c r="AA810" s="374"/>
      <c r="AB810" s="66"/>
      <c r="AC810" s="66"/>
      <c r="AD810" s="374"/>
      <c r="AE810" s="374"/>
      <c r="AF810" s="66"/>
      <c r="AG810" s="68"/>
      <c r="AH810" s="66"/>
      <c r="AI810" s="66"/>
      <c r="AJ810" s="374"/>
      <c r="AK810" s="374"/>
      <c r="AL810" s="66"/>
      <c r="AM810" s="66"/>
      <c r="AN810" s="66"/>
      <c r="AO810" s="66"/>
      <c r="AP810" s="66"/>
      <c r="AQ810" s="66"/>
      <c r="AR810" s="66"/>
      <c r="AS810" s="66"/>
      <c r="AT810" s="66"/>
      <c r="AX810" s="50"/>
    </row>
    <row r="811" spans="1:50" ht="12.75" customHeight="1" x14ac:dyDescent="0.2">
      <c r="A811" s="63"/>
      <c r="B811" s="64"/>
      <c r="C811" s="65"/>
      <c r="D811" s="67"/>
      <c r="E811" s="371"/>
      <c r="F811" s="373"/>
      <c r="G811" s="66"/>
      <c r="H811" s="66"/>
      <c r="I811" s="66"/>
      <c r="J811" s="66"/>
      <c r="K811" s="66"/>
      <c r="L811" s="66"/>
      <c r="M811" s="371"/>
      <c r="N811" s="66"/>
      <c r="O811" s="373"/>
      <c r="P811" s="66"/>
      <c r="Q811" s="66"/>
      <c r="R811" s="373"/>
      <c r="S811" s="373"/>
      <c r="T811" s="66"/>
      <c r="U811" s="66"/>
      <c r="V811" s="66"/>
      <c r="W811" s="66"/>
      <c r="X811" s="66"/>
      <c r="Y811" s="66"/>
      <c r="Z811" s="66"/>
      <c r="AA811" s="374"/>
      <c r="AB811" s="66"/>
      <c r="AC811" s="66"/>
      <c r="AD811" s="374"/>
      <c r="AE811" s="374"/>
      <c r="AF811" s="66"/>
      <c r="AG811" s="68"/>
      <c r="AH811" s="66"/>
      <c r="AI811" s="66"/>
      <c r="AJ811" s="374"/>
      <c r="AK811" s="374"/>
      <c r="AL811" s="66"/>
      <c r="AM811" s="66"/>
      <c r="AN811" s="66"/>
      <c r="AO811" s="66"/>
      <c r="AP811" s="66"/>
      <c r="AQ811" s="66"/>
      <c r="AR811" s="66"/>
      <c r="AS811" s="66"/>
      <c r="AT811" s="66"/>
      <c r="AX811" s="50"/>
    </row>
    <row r="812" spans="1:50" ht="12.75" customHeight="1" x14ac:dyDescent="0.2">
      <c r="A812" s="63"/>
      <c r="B812" s="64"/>
      <c r="C812" s="65"/>
      <c r="D812" s="67"/>
      <c r="E812" s="371"/>
      <c r="F812" s="373"/>
      <c r="G812" s="66"/>
      <c r="H812" s="66"/>
      <c r="I812" s="66"/>
      <c r="J812" s="66"/>
      <c r="K812" s="66"/>
      <c r="L812" s="66"/>
      <c r="M812" s="371"/>
      <c r="N812" s="66"/>
      <c r="O812" s="373"/>
      <c r="P812" s="66"/>
      <c r="Q812" s="66"/>
      <c r="R812" s="373"/>
      <c r="S812" s="373"/>
      <c r="T812" s="66"/>
      <c r="U812" s="66"/>
      <c r="V812" s="66"/>
      <c r="W812" s="66"/>
      <c r="X812" s="66"/>
      <c r="Y812" s="66"/>
      <c r="Z812" s="66"/>
      <c r="AA812" s="374"/>
      <c r="AB812" s="66"/>
      <c r="AC812" s="66"/>
      <c r="AD812" s="374"/>
      <c r="AE812" s="374"/>
      <c r="AF812" s="66"/>
      <c r="AG812" s="68"/>
      <c r="AH812" s="66"/>
      <c r="AI812" s="66"/>
      <c r="AJ812" s="374"/>
      <c r="AK812" s="374"/>
      <c r="AL812" s="66"/>
      <c r="AM812" s="66"/>
      <c r="AN812" s="66"/>
      <c r="AO812" s="66"/>
      <c r="AP812" s="66"/>
      <c r="AQ812" s="66"/>
      <c r="AR812" s="66"/>
      <c r="AS812" s="66"/>
      <c r="AT812" s="66"/>
      <c r="AX812" s="50"/>
    </row>
    <row r="813" spans="1:50" ht="12.75" customHeight="1" x14ac:dyDescent="0.2">
      <c r="A813" s="63"/>
      <c r="B813" s="64"/>
      <c r="C813" s="65"/>
      <c r="D813" s="67"/>
      <c r="E813" s="371"/>
      <c r="F813" s="373"/>
      <c r="G813" s="66"/>
      <c r="H813" s="66"/>
      <c r="I813" s="66"/>
      <c r="J813" s="66"/>
      <c r="K813" s="66"/>
      <c r="L813" s="66"/>
      <c r="M813" s="371"/>
      <c r="N813" s="66"/>
      <c r="O813" s="373"/>
      <c r="P813" s="66"/>
      <c r="Q813" s="66"/>
      <c r="R813" s="373"/>
      <c r="S813" s="373"/>
      <c r="T813" s="66"/>
      <c r="U813" s="66"/>
      <c r="V813" s="66"/>
      <c r="W813" s="66"/>
      <c r="X813" s="66"/>
      <c r="Y813" s="66"/>
      <c r="Z813" s="66"/>
      <c r="AA813" s="374"/>
      <c r="AB813" s="66"/>
      <c r="AC813" s="66"/>
      <c r="AD813" s="374"/>
      <c r="AE813" s="374"/>
      <c r="AF813" s="66"/>
      <c r="AG813" s="68"/>
      <c r="AH813" s="66"/>
      <c r="AI813" s="66"/>
      <c r="AJ813" s="374"/>
      <c r="AK813" s="374"/>
      <c r="AL813" s="66"/>
      <c r="AM813" s="66"/>
      <c r="AN813" s="66"/>
      <c r="AO813" s="66"/>
      <c r="AP813" s="66"/>
      <c r="AQ813" s="66"/>
      <c r="AR813" s="66"/>
      <c r="AS813" s="66"/>
      <c r="AT813" s="66"/>
      <c r="AX813" s="50"/>
    </row>
    <row r="814" spans="1:50" ht="12.75" customHeight="1" x14ac:dyDescent="0.2">
      <c r="A814" s="63"/>
      <c r="B814" s="64"/>
      <c r="C814" s="65"/>
      <c r="D814" s="67"/>
      <c r="E814" s="371"/>
      <c r="F814" s="373"/>
      <c r="G814" s="66"/>
      <c r="H814" s="66"/>
      <c r="I814" s="66"/>
      <c r="J814" s="66"/>
      <c r="K814" s="66"/>
      <c r="L814" s="66"/>
      <c r="M814" s="371"/>
      <c r="N814" s="66"/>
      <c r="O814" s="373"/>
      <c r="P814" s="66"/>
      <c r="Q814" s="66"/>
      <c r="R814" s="373"/>
      <c r="S814" s="373"/>
      <c r="T814" s="66"/>
      <c r="U814" s="66"/>
      <c r="V814" s="66"/>
      <c r="W814" s="66"/>
      <c r="X814" s="66"/>
      <c r="Y814" s="66"/>
      <c r="Z814" s="66"/>
      <c r="AA814" s="374"/>
      <c r="AB814" s="66"/>
      <c r="AC814" s="66"/>
      <c r="AD814" s="374"/>
      <c r="AE814" s="374"/>
      <c r="AF814" s="66"/>
      <c r="AG814" s="68"/>
      <c r="AH814" s="66"/>
      <c r="AI814" s="66"/>
      <c r="AJ814" s="374"/>
      <c r="AK814" s="374"/>
      <c r="AL814" s="66"/>
      <c r="AM814" s="66"/>
      <c r="AN814" s="66"/>
      <c r="AO814" s="66"/>
      <c r="AP814" s="66"/>
      <c r="AQ814" s="66"/>
      <c r="AR814" s="66"/>
      <c r="AS814" s="66"/>
      <c r="AT814" s="66"/>
      <c r="AX814" s="50"/>
    </row>
    <row r="815" spans="1:50" ht="12.75" customHeight="1" x14ac:dyDescent="0.2">
      <c r="A815" s="63"/>
      <c r="B815" s="64"/>
      <c r="C815" s="65"/>
      <c r="D815" s="67"/>
      <c r="E815" s="371"/>
      <c r="F815" s="373"/>
      <c r="G815" s="66"/>
      <c r="H815" s="66"/>
      <c r="I815" s="66"/>
      <c r="J815" s="66"/>
      <c r="K815" s="66"/>
      <c r="L815" s="66"/>
      <c r="M815" s="371"/>
      <c r="N815" s="66"/>
      <c r="O815" s="373"/>
      <c r="P815" s="66"/>
      <c r="Q815" s="66"/>
      <c r="R815" s="373"/>
      <c r="S815" s="373"/>
      <c r="T815" s="66"/>
      <c r="U815" s="66"/>
      <c r="V815" s="66"/>
      <c r="W815" s="66"/>
      <c r="X815" s="66"/>
      <c r="Y815" s="66"/>
      <c r="Z815" s="66"/>
      <c r="AA815" s="374"/>
      <c r="AB815" s="66"/>
      <c r="AC815" s="66"/>
      <c r="AD815" s="374"/>
      <c r="AE815" s="374"/>
      <c r="AF815" s="66"/>
      <c r="AG815" s="68"/>
      <c r="AH815" s="66"/>
      <c r="AI815" s="66"/>
      <c r="AJ815" s="374"/>
      <c r="AK815" s="374"/>
      <c r="AL815" s="66"/>
      <c r="AM815" s="66"/>
      <c r="AN815" s="66"/>
      <c r="AO815" s="66"/>
      <c r="AP815" s="66"/>
      <c r="AQ815" s="66"/>
      <c r="AR815" s="66"/>
      <c r="AS815" s="66"/>
      <c r="AT815" s="66"/>
      <c r="AX815" s="50"/>
    </row>
    <row r="816" spans="1:50" ht="12.75" customHeight="1" x14ac:dyDescent="0.2">
      <c r="A816" s="63"/>
      <c r="B816" s="64"/>
      <c r="C816" s="65"/>
      <c r="D816" s="67"/>
      <c r="E816" s="371"/>
      <c r="F816" s="373"/>
      <c r="G816" s="66"/>
      <c r="H816" s="66"/>
      <c r="I816" s="66"/>
      <c r="J816" s="66"/>
      <c r="K816" s="66"/>
      <c r="L816" s="66"/>
      <c r="M816" s="371"/>
      <c r="N816" s="66"/>
      <c r="O816" s="373"/>
      <c r="P816" s="66"/>
      <c r="Q816" s="66"/>
      <c r="R816" s="373"/>
      <c r="S816" s="373"/>
      <c r="T816" s="66"/>
      <c r="U816" s="66"/>
      <c r="V816" s="66"/>
      <c r="W816" s="66"/>
      <c r="X816" s="66"/>
      <c r="Y816" s="66"/>
      <c r="Z816" s="66"/>
      <c r="AA816" s="374"/>
      <c r="AB816" s="66"/>
      <c r="AC816" s="66"/>
      <c r="AD816" s="374"/>
      <c r="AE816" s="374"/>
      <c r="AF816" s="66"/>
      <c r="AG816" s="68"/>
      <c r="AH816" s="66"/>
      <c r="AI816" s="66"/>
      <c r="AJ816" s="374"/>
      <c r="AK816" s="374"/>
      <c r="AL816" s="66"/>
      <c r="AM816" s="66"/>
      <c r="AN816" s="66"/>
      <c r="AO816" s="66"/>
      <c r="AP816" s="66"/>
      <c r="AQ816" s="66"/>
      <c r="AR816" s="66"/>
      <c r="AS816" s="66"/>
      <c r="AT816" s="66"/>
      <c r="AX816" s="50"/>
    </row>
    <row r="817" spans="1:50" ht="12.75" customHeight="1" x14ac:dyDescent="0.2">
      <c r="A817" s="63"/>
      <c r="B817" s="64"/>
      <c r="C817" s="65"/>
      <c r="D817" s="67"/>
      <c r="E817" s="371"/>
      <c r="F817" s="373"/>
      <c r="G817" s="66"/>
      <c r="H817" s="66"/>
      <c r="I817" s="66"/>
      <c r="J817" s="66"/>
      <c r="K817" s="66"/>
      <c r="L817" s="66"/>
      <c r="M817" s="371"/>
      <c r="N817" s="66"/>
      <c r="O817" s="373"/>
      <c r="P817" s="66"/>
      <c r="Q817" s="66"/>
      <c r="R817" s="373"/>
      <c r="S817" s="373"/>
      <c r="T817" s="66"/>
      <c r="U817" s="66"/>
      <c r="V817" s="66"/>
      <c r="W817" s="66"/>
      <c r="X817" s="66"/>
      <c r="Y817" s="66"/>
      <c r="Z817" s="66"/>
      <c r="AA817" s="374"/>
      <c r="AB817" s="66"/>
      <c r="AC817" s="66"/>
      <c r="AD817" s="374"/>
      <c r="AE817" s="374"/>
      <c r="AF817" s="66"/>
      <c r="AG817" s="68"/>
      <c r="AH817" s="66"/>
      <c r="AI817" s="66"/>
      <c r="AJ817" s="374"/>
      <c r="AK817" s="374"/>
      <c r="AL817" s="66"/>
      <c r="AM817" s="66"/>
      <c r="AN817" s="66"/>
      <c r="AO817" s="66"/>
      <c r="AP817" s="66"/>
      <c r="AQ817" s="66"/>
      <c r="AR817" s="66"/>
      <c r="AS817" s="66"/>
      <c r="AT817" s="66"/>
      <c r="AX817" s="50"/>
    </row>
    <row r="818" spans="1:50" ht="12.75" customHeight="1" x14ac:dyDescent="0.2">
      <c r="A818" s="63"/>
      <c r="B818" s="64"/>
      <c r="C818" s="65"/>
      <c r="D818" s="67"/>
      <c r="E818" s="371"/>
      <c r="F818" s="373"/>
      <c r="G818" s="66"/>
      <c r="H818" s="66"/>
      <c r="I818" s="66"/>
      <c r="J818" s="66"/>
      <c r="K818" s="66"/>
      <c r="L818" s="66"/>
      <c r="M818" s="371"/>
      <c r="N818" s="66"/>
      <c r="O818" s="373"/>
      <c r="P818" s="66"/>
      <c r="Q818" s="66"/>
      <c r="R818" s="373"/>
      <c r="S818" s="373"/>
      <c r="T818" s="66"/>
      <c r="U818" s="66"/>
      <c r="V818" s="66"/>
      <c r="W818" s="66"/>
      <c r="X818" s="66"/>
      <c r="Y818" s="66"/>
      <c r="Z818" s="66"/>
      <c r="AA818" s="374"/>
      <c r="AB818" s="66"/>
      <c r="AC818" s="66"/>
      <c r="AD818" s="374"/>
      <c r="AE818" s="374"/>
      <c r="AF818" s="66"/>
      <c r="AG818" s="68"/>
      <c r="AH818" s="66"/>
      <c r="AI818" s="66"/>
      <c r="AJ818" s="374"/>
      <c r="AK818" s="374"/>
      <c r="AL818" s="66"/>
      <c r="AM818" s="66"/>
      <c r="AN818" s="66"/>
      <c r="AO818" s="66"/>
      <c r="AP818" s="66"/>
      <c r="AQ818" s="66"/>
      <c r="AR818" s="66"/>
      <c r="AS818" s="66"/>
      <c r="AT818" s="66"/>
      <c r="AX818" s="50"/>
    </row>
    <row r="819" spans="1:50" ht="12.75" customHeight="1" x14ac:dyDescent="0.2">
      <c r="A819" s="63"/>
      <c r="B819" s="64"/>
      <c r="C819" s="65"/>
      <c r="D819" s="67"/>
      <c r="E819" s="371"/>
      <c r="F819" s="373"/>
      <c r="G819" s="66"/>
      <c r="H819" s="66"/>
      <c r="I819" s="66"/>
      <c r="J819" s="66"/>
      <c r="K819" s="66"/>
      <c r="L819" s="66"/>
      <c r="M819" s="371"/>
      <c r="N819" s="66"/>
      <c r="O819" s="373"/>
      <c r="P819" s="66"/>
      <c r="Q819" s="66"/>
      <c r="R819" s="373"/>
      <c r="S819" s="373"/>
      <c r="T819" s="66"/>
      <c r="U819" s="66"/>
      <c r="V819" s="66"/>
      <c r="W819" s="66"/>
      <c r="X819" s="66"/>
      <c r="Y819" s="66"/>
      <c r="Z819" s="66"/>
      <c r="AA819" s="374"/>
      <c r="AB819" s="66"/>
      <c r="AC819" s="66"/>
      <c r="AD819" s="374"/>
      <c r="AE819" s="374"/>
      <c r="AF819" s="66"/>
      <c r="AG819" s="68"/>
      <c r="AH819" s="66"/>
      <c r="AI819" s="66"/>
      <c r="AJ819" s="374"/>
      <c r="AK819" s="374"/>
      <c r="AL819" s="66"/>
      <c r="AM819" s="66"/>
      <c r="AN819" s="66"/>
      <c r="AO819" s="66"/>
      <c r="AP819" s="66"/>
      <c r="AQ819" s="66"/>
      <c r="AR819" s="66"/>
      <c r="AS819" s="66"/>
      <c r="AT819" s="66"/>
      <c r="AX819" s="50"/>
    </row>
    <row r="820" spans="1:50" ht="12.75" customHeight="1" x14ac:dyDescent="0.2">
      <c r="A820" s="63"/>
      <c r="B820" s="64"/>
      <c r="C820" s="65"/>
      <c r="D820" s="67"/>
      <c r="E820" s="371"/>
      <c r="F820" s="373"/>
      <c r="G820" s="66"/>
      <c r="H820" s="66"/>
      <c r="I820" s="66"/>
      <c r="J820" s="66"/>
      <c r="K820" s="66"/>
      <c r="L820" s="66"/>
      <c r="M820" s="371"/>
      <c r="N820" s="66"/>
      <c r="O820" s="373"/>
      <c r="P820" s="66"/>
      <c r="Q820" s="66"/>
      <c r="R820" s="373"/>
      <c r="S820" s="373"/>
      <c r="T820" s="66"/>
      <c r="U820" s="66"/>
      <c r="V820" s="66"/>
      <c r="W820" s="66"/>
      <c r="X820" s="66"/>
      <c r="Y820" s="66"/>
      <c r="Z820" s="66"/>
      <c r="AA820" s="374"/>
      <c r="AB820" s="66"/>
      <c r="AC820" s="66"/>
      <c r="AD820" s="374"/>
      <c r="AE820" s="374"/>
      <c r="AF820" s="66"/>
      <c r="AG820" s="68"/>
      <c r="AH820" s="66"/>
      <c r="AI820" s="66"/>
      <c r="AJ820" s="374"/>
      <c r="AK820" s="374"/>
      <c r="AL820" s="66"/>
      <c r="AM820" s="66"/>
      <c r="AN820" s="66"/>
      <c r="AO820" s="66"/>
      <c r="AP820" s="66"/>
      <c r="AQ820" s="66"/>
      <c r="AR820" s="66"/>
      <c r="AS820" s="66"/>
      <c r="AT820" s="66"/>
      <c r="AX820" s="50"/>
    </row>
    <row r="821" spans="1:50" ht="12.75" customHeight="1" x14ac:dyDescent="0.2">
      <c r="A821" s="63"/>
      <c r="B821" s="64"/>
      <c r="C821" s="65"/>
      <c r="D821" s="67"/>
      <c r="E821" s="371"/>
      <c r="F821" s="373"/>
      <c r="G821" s="66"/>
      <c r="H821" s="66"/>
      <c r="I821" s="66"/>
      <c r="J821" s="66"/>
      <c r="K821" s="66"/>
      <c r="L821" s="66"/>
      <c r="M821" s="371"/>
      <c r="N821" s="66"/>
      <c r="O821" s="373"/>
      <c r="P821" s="66"/>
      <c r="Q821" s="66"/>
      <c r="R821" s="373"/>
      <c r="S821" s="373"/>
      <c r="T821" s="66"/>
      <c r="U821" s="66"/>
      <c r="V821" s="66"/>
      <c r="W821" s="66"/>
      <c r="X821" s="66"/>
      <c r="Y821" s="66"/>
      <c r="Z821" s="66"/>
      <c r="AA821" s="374"/>
      <c r="AB821" s="66"/>
      <c r="AC821" s="66"/>
      <c r="AD821" s="374"/>
      <c r="AE821" s="374"/>
      <c r="AF821" s="66"/>
      <c r="AG821" s="68"/>
      <c r="AH821" s="66"/>
      <c r="AI821" s="66"/>
      <c r="AJ821" s="374"/>
      <c r="AK821" s="374"/>
      <c r="AL821" s="66"/>
      <c r="AM821" s="66"/>
      <c r="AN821" s="66"/>
      <c r="AO821" s="66"/>
      <c r="AP821" s="66"/>
      <c r="AQ821" s="66"/>
      <c r="AR821" s="66"/>
      <c r="AS821" s="66"/>
      <c r="AT821" s="66"/>
      <c r="AX821" s="50"/>
    </row>
    <row r="822" spans="1:50" ht="12.75" customHeight="1" x14ac:dyDescent="0.2">
      <c r="A822" s="63"/>
      <c r="B822" s="64"/>
      <c r="C822" s="65"/>
      <c r="D822" s="67"/>
      <c r="E822" s="371"/>
      <c r="F822" s="373"/>
      <c r="G822" s="66"/>
      <c r="H822" s="66"/>
      <c r="I822" s="66"/>
      <c r="J822" s="66"/>
      <c r="K822" s="66"/>
      <c r="L822" s="66"/>
      <c r="M822" s="371"/>
      <c r="N822" s="66"/>
      <c r="O822" s="373"/>
      <c r="P822" s="66"/>
      <c r="Q822" s="66"/>
      <c r="R822" s="373"/>
      <c r="S822" s="373"/>
      <c r="T822" s="66"/>
      <c r="U822" s="66"/>
      <c r="V822" s="66"/>
      <c r="W822" s="66"/>
      <c r="X822" s="66"/>
      <c r="Y822" s="66"/>
      <c r="Z822" s="66"/>
      <c r="AA822" s="374"/>
      <c r="AB822" s="66"/>
      <c r="AC822" s="66"/>
      <c r="AD822" s="374"/>
      <c r="AE822" s="374"/>
      <c r="AF822" s="66"/>
      <c r="AG822" s="68"/>
      <c r="AH822" s="66"/>
      <c r="AI822" s="66"/>
      <c r="AJ822" s="374"/>
      <c r="AK822" s="374"/>
      <c r="AL822" s="66"/>
      <c r="AM822" s="66"/>
      <c r="AN822" s="66"/>
      <c r="AO822" s="66"/>
      <c r="AP822" s="66"/>
      <c r="AQ822" s="66"/>
      <c r="AR822" s="66"/>
      <c r="AS822" s="66"/>
      <c r="AT822" s="66"/>
      <c r="AX822" s="50"/>
    </row>
    <row r="823" spans="1:50" ht="12.75" customHeight="1" x14ac:dyDescent="0.2">
      <c r="A823" s="63"/>
      <c r="B823" s="64"/>
      <c r="C823" s="65"/>
      <c r="D823" s="67"/>
      <c r="E823" s="371"/>
      <c r="F823" s="373"/>
      <c r="G823" s="66"/>
      <c r="H823" s="66"/>
      <c r="I823" s="66"/>
      <c r="J823" s="66"/>
      <c r="K823" s="66"/>
      <c r="L823" s="66"/>
      <c r="M823" s="371"/>
      <c r="N823" s="66"/>
      <c r="O823" s="373"/>
      <c r="P823" s="66"/>
      <c r="Q823" s="66"/>
      <c r="R823" s="373"/>
      <c r="S823" s="373"/>
      <c r="T823" s="66"/>
      <c r="U823" s="66"/>
      <c r="V823" s="66"/>
      <c r="W823" s="66"/>
      <c r="X823" s="66"/>
      <c r="Y823" s="66"/>
      <c r="Z823" s="66"/>
      <c r="AA823" s="374"/>
      <c r="AB823" s="66"/>
      <c r="AC823" s="66"/>
      <c r="AD823" s="374"/>
      <c r="AE823" s="374"/>
      <c r="AF823" s="66"/>
      <c r="AG823" s="68"/>
      <c r="AH823" s="66"/>
      <c r="AI823" s="66"/>
      <c r="AJ823" s="374"/>
      <c r="AK823" s="374"/>
      <c r="AL823" s="66"/>
      <c r="AM823" s="66"/>
      <c r="AN823" s="66"/>
      <c r="AO823" s="66"/>
      <c r="AP823" s="66"/>
      <c r="AQ823" s="66"/>
      <c r="AR823" s="66"/>
      <c r="AS823" s="66"/>
      <c r="AT823" s="66"/>
      <c r="AX823" s="50"/>
    </row>
    <row r="824" spans="1:50" ht="12.75" customHeight="1" x14ac:dyDescent="0.2">
      <c r="A824" s="63"/>
      <c r="B824" s="64"/>
      <c r="C824" s="65"/>
      <c r="D824" s="67"/>
      <c r="E824" s="371"/>
      <c r="F824" s="373"/>
      <c r="G824" s="66"/>
      <c r="H824" s="66"/>
      <c r="I824" s="66"/>
      <c r="J824" s="66"/>
      <c r="K824" s="66"/>
      <c r="L824" s="66"/>
      <c r="M824" s="371"/>
      <c r="N824" s="66"/>
      <c r="O824" s="373"/>
      <c r="P824" s="66"/>
      <c r="Q824" s="66"/>
      <c r="R824" s="373"/>
      <c r="S824" s="373"/>
      <c r="T824" s="66"/>
      <c r="U824" s="66"/>
      <c r="V824" s="66"/>
      <c r="W824" s="66"/>
      <c r="X824" s="66"/>
      <c r="Y824" s="66"/>
      <c r="Z824" s="66"/>
      <c r="AA824" s="374"/>
      <c r="AB824" s="66"/>
      <c r="AC824" s="66"/>
      <c r="AD824" s="374"/>
      <c r="AE824" s="374"/>
      <c r="AF824" s="66"/>
      <c r="AG824" s="68"/>
      <c r="AH824" s="66"/>
      <c r="AI824" s="66"/>
      <c r="AJ824" s="374"/>
      <c r="AK824" s="374"/>
      <c r="AL824" s="66"/>
      <c r="AM824" s="66"/>
      <c r="AN824" s="66"/>
      <c r="AO824" s="66"/>
      <c r="AP824" s="66"/>
      <c r="AQ824" s="66"/>
      <c r="AR824" s="66"/>
      <c r="AS824" s="66"/>
      <c r="AT824" s="66"/>
      <c r="AX824" s="50"/>
    </row>
    <row r="825" spans="1:50" ht="12.75" customHeight="1" x14ac:dyDescent="0.2">
      <c r="A825" s="63"/>
      <c r="B825" s="64"/>
      <c r="C825" s="65"/>
      <c r="D825" s="67"/>
      <c r="E825" s="371"/>
      <c r="F825" s="373"/>
      <c r="G825" s="66"/>
      <c r="H825" s="66"/>
      <c r="I825" s="66"/>
      <c r="J825" s="66"/>
      <c r="K825" s="66"/>
      <c r="L825" s="66"/>
      <c r="M825" s="371"/>
      <c r="N825" s="66"/>
      <c r="O825" s="373"/>
      <c r="P825" s="66"/>
      <c r="Q825" s="66"/>
      <c r="R825" s="373"/>
      <c r="S825" s="373"/>
      <c r="T825" s="66"/>
      <c r="U825" s="66"/>
      <c r="V825" s="66"/>
      <c r="W825" s="66"/>
      <c r="X825" s="66"/>
      <c r="Y825" s="66"/>
      <c r="Z825" s="66"/>
      <c r="AA825" s="374"/>
      <c r="AB825" s="66"/>
      <c r="AC825" s="66"/>
      <c r="AD825" s="374"/>
      <c r="AE825" s="374"/>
      <c r="AF825" s="66"/>
      <c r="AG825" s="68"/>
      <c r="AH825" s="66"/>
      <c r="AI825" s="66"/>
      <c r="AJ825" s="374"/>
      <c r="AK825" s="374"/>
      <c r="AL825" s="66"/>
      <c r="AM825" s="66"/>
      <c r="AN825" s="66"/>
      <c r="AO825" s="66"/>
      <c r="AP825" s="66"/>
      <c r="AQ825" s="66"/>
      <c r="AR825" s="66"/>
      <c r="AS825" s="66"/>
      <c r="AT825" s="66"/>
      <c r="AX825" s="50"/>
    </row>
    <row r="826" spans="1:50" ht="12.75" customHeight="1" x14ac:dyDescent="0.2">
      <c r="A826" s="63"/>
      <c r="B826" s="64"/>
      <c r="C826" s="65"/>
      <c r="D826" s="67"/>
      <c r="E826" s="371"/>
      <c r="F826" s="373"/>
      <c r="G826" s="66"/>
      <c r="H826" s="66"/>
      <c r="I826" s="66"/>
      <c r="J826" s="66"/>
      <c r="K826" s="66"/>
      <c r="L826" s="66"/>
      <c r="M826" s="371"/>
      <c r="N826" s="66"/>
      <c r="O826" s="373"/>
      <c r="P826" s="66"/>
      <c r="Q826" s="66"/>
      <c r="R826" s="373"/>
      <c r="S826" s="373"/>
      <c r="T826" s="66"/>
      <c r="U826" s="66"/>
      <c r="V826" s="66"/>
      <c r="W826" s="66"/>
      <c r="X826" s="66"/>
      <c r="Y826" s="66"/>
      <c r="Z826" s="66"/>
      <c r="AA826" s="374"/>
      <c r="AB826" s="66"/>
      <c r="AC826" s="66"/>
      <c r="AD826" s="374"/>
      <c r="AE826" s="374"/>
      <c r="AF826" s="66"/>
      <c r="AG826" s="68"/>
      <c r="AH826" s="66"/>
      <c r="AI826" s="66"/>
      <c r="AJ826" s="374"/>
      <c r="AK826" s="374"/>
      <c r="AL826" s="66"/>
      <c r="AM826" s="66"/>
      <c r="AN826" s="66"/>
      <c r="AO826" s="66"/>
      <c r="AP826" s="66"/>
      <c r="AQ826" s="66"/>
      <c r="AR826" s="66"/>
      <c r="AS826" s="66"/>
      <c r="AT826" s="66"/>
      <c r="AX826" s="50"/>
    </row>
    <row r="827" spans="1:50" ht="12.75" customHeight="1" x14ac:dyDescent="0.2">
      <c r="A827" s="63"/>
      <c r="B827" s="64"/>
      <c r="C827" s="65"/>
      <c r="D827" s="67"/>
      <c r="E827" s="371"/>
      <c r="F827" s="373"/>
      <c r="G827" s="66"/>
      <c r="H827" s="66"/>
      <c r="I827" s="66"/>
      <c r="J827" s="66"/>
      <c r="K827" s="66"/>
      <c r="L827" s="66"/>
      <c r="M827" s="371"/>
      <c r="N827" s="66"/>
      <c r="O827" s="373"/>
      <c r="P827" s="66"/>
      <c r="Q827" s="66"/>
      <c r="R827" s="373"/>
      <c r="S827" s="373"/>
      <c r="T827" s="66"/>
      <c r="U827" s="66"/>
      <c r="V827" s="66"/>
      <c r="W827" s="66"/>
      <c r="X827" s="66"/>
      <c r="Y827" s="66"/>
      <c r="Z827" s="66"/>
      <c r="AA827" s="374"/>
      <c r="AB827" s="66"/>
      <c r="AC827" s="66"/>
      <c r="AD827" s="374"/>
      <c r="AE827" s="374"/>
      <c r="AF827" s="66"/>
      <c r="AG827" s="68"/>
      <c r="AH827" s="66"/>
      <c r="AI827" s="66"/>
      <c r="AJ827" s="374"/>
      <c r="AK827" s="374"/>
      <c r="AL827" s="66"/>
      <c r="AM827" s="66"/>
      <c r="AN827" s="66"/>
      <c r="AO827" s="66"/>
      <c r="AP827" s="66"/>
      <c r="AQ827" s="66"/>
      <c r="AR827" s="66"/>
      <c r="AS827" s="66"/>
      <c r="AT827" s="66"/>
      <c r="AX827" s="50"/>
    </row>
    <row r="828" spans="1:50" ht="12.75" customHeight="1" x14ac:dyDescent="0.2">
      <c r="A828" s="63"/>
      <c r="B828" s="64"/>
      <c r="C828" s="65"/>
      <c r="D828" s="67"/>
      <c r="E828" s="371"/>
      <c r="F828" s="373"/>
      <c r="G828" s="66"/>
      <c r="H828" s="66"/>
      <c r="I828" s="66"/>
      <c r="J828" s="66"/>
      <c r="K828" s="66"/>
      <c r="L828" s="66"/>
      <c r="M828" s="371"/>
      <c r="N828" s="66"/>
      <c r="O828" s="373"/>
      <c r="P828" s="66"/>
      <c r="Q828" s="66"/>
      <c r="R828" s="373"/>
      <c r="S828" s="373"/>
      <c r="T828" s="66"/>
      <c r="U828" s="66"/>
      <c r="V828" s="66"/>
      <c r="W828" s="66"/>
      <c r="X828" s="66"/>
      <c r="Y828" s="66"/>
      <c r="Z828" s="66"/>
      <c r="AA828" s="374"/>
      <c r="AB828" s="66"/>
      <c r="AC828" s="66"/>
      <c r="AD828" s="374"/>
      <c r="AE828" s="374"/>
      <c r="AF828" s="66"/>
      <c r="AG828" s="68"/>
      <c r="AH828" s="66"/>
      <c r="AI828" s="66"/>
      <c r="AJ828" s="374"/>
      <c r="AK828" s="374"/>
      <c r="AL828" s="66"/>
      <c r="AM828" s="66"/>
      <c r="AN828" s="66"/>
      <c r="AO828" s="66"/>
      <c r="AP828" s="66"/>
      <c r="AQ828" s="66"/>
      <c r="AR828" s="66"/>
      <c r="AS828" s="66"/>
      <c r="AT828" s="66"/>
      <c r="AX828" s="50"/>
    </row>
    <row r="829" spans="1:50" ht="12.75" customHeight="1" x14ac:dyDescent="0.2">
      <c r="A829" s="63"/>
      <c r="B829" s="64"/>
      <c r="C829" s="65"/>
      <c r="D829" s="67"/>
      <c r="E829" s="371"/>
      <c r="F829" s="373"/>
      <c r="G829" s="66"/>
      <c r="H829" s="66"/>
      <c r="I829" s="66"/>
      <c r="J829" s="66"/>
      <c r="K829" s="66"/>
      <c r="L829" s="66"/>
      <c r="M829" s="371"/>
      <c r="N829" s="66"/>
      <c r="O829" s="373"/>
      <c r="P829" s="66"/>
      <c r="Q829" s="66"/>
      <c r="R829" s="373"/>
      <c r="S829" s="373"/>
      <c r="T829" s="66"/>
      <c r="U829" s="66"/>
      <c r="V829" s="66"/>
      <c r="W829" s="66"/>
      <c r="X829" s="66"/>
      <c r="Y829" s="66"/>
      <c r="Z829" s="66"/>
      <c r="AA829" s="374"/>
      <c r="AB829" s="66"/>
      <c r="AC829" s="66"/>
      <c r="AD829" s="374"/>
      <c r="AE829" s="374"/>
      <c r="AF829" s="66"/>
      <c r="AG829" s="68"/>
      <c r="AH829" s="66"/>
      <c r="AI829" s="66"/>
      <c r="AJ829" s="374"/>
      <c r="AK829" s="374"/>
      <c r="AL829" s="66"/>
      <c r="AM829" s="66"/>
      <c r="AN829" s="66"/>
      <c r="AO829" s="66"/>
      <c r="AP829" s="66"/>
      <c r="AQ829" s="66"/>
      <c r="AR829" s="66"/>
      <c r="AS829" s="66"/>
      <c r="AT829" s="66"/>
      <c r="AX829" s="50"/>
    </row>
    <row r="830" spans="1:50" ht="12.75" customHeight="1" x14ac:dyDescent="0.2">
      <c r="A830" s="63"/>
      <c r="B830" s="64"/>
      <c r="C830" s="65"/>
      <c r="D830" s="67"/>
      <c r="E830" s="371"/>
      <c r="F830" s="373"/>
      <c r="G830" s="66"/>
      <c r="H830" s="66"/>
      <c r="I830" s="66"/>
      <c r="J830" s="66"/>
      <c r="K830" s="66"/>
      <c r="L830" s="66"/>
      <c r="M830" s="371"/>
      <c r="N830" s="66"/>
      <c r="O830" s="373"/>
      <c r="P830" s="66"/>
      <c r="Q830" s="66"/>
      <c r="R830" s="373"/>
      <c r="S830" s="373"/>
      <c r="T830" s="66"/>
      <c r="U830" s="66"/>
      <c r="V830" s="66"/>
      <c r="W830" s="66"/>
      <c r="X830" s="66"/>
      <c r="Y830" s="66"/>
      <c r="Z830" s="66"/>
      <c r="AA830" s="374"/>
      <c r="AB830" s="66"/>
      <c r="AC830" s="66"/>
      <c r="AD830" s="374"/>
      <c r="AE830" s="374"/>
      <c r="AF830" s="66"/>
      <c r="AG830" s="68"/>
      <c r="AH830" s="66"/>
      <c r="AI830" s="66"/>
      <c r="AJ830" s="374"/>
      <c r="AK830" s="374"/>
      <c r="AL830" s="66"/>
      <c r="AM830" s="66"/>
      <c r="AN830" s="66"/>
      <c r="AO830" s="66"/>
      <c r="AP830" s="66"/>
      <c r="AQ830" s="66"/>
      <c r="AR830" s="66"/>
      <c r="AS830" s="66"/>
      <c r="AT830" s="66"/>
      <c r="AX830" s="50"/>
    </row>
    <row r="831" spans="1:50" ht="12.75" customHeight="1" x14ac:dyDescent="0.2">
      <c r="A831" s="63"/>
      <c r="B831" s="64"/>
      <c r="C831" s="65"/>
      <c r="D831" s="67"/>
      <c r="E831" s="371"/>
      <c r="F831" s="373"/>
      <c r="G831" s="66"/>
      <c r="H831" s="66"/>
      <c r="I831" s="66"/>
      <c r="J831" s="66"/>
      <c r="K831" s="66"/>
      <c r="L831" s="66"/>
      <c r="M831" s="371"/>
      <c r="N831" s="66"/>
      <c r="O831" s="373"/>
      <c r="P831" s="66"/>
      <c r="Q831" s="66"/>
      <c r="R831" s="373"/>
      <c r="S831" s="373"/>
      <c r="T831" s="66"/>
      <c r="U831" s="66"/>
      <c r="V831" s="66"/>
      <c r="W831" s="66"/>
      <c r="X831" s="66"/>
      <c r="Y831" s="66"/>
      <c r="Z831" s="66"/>
      <c r="AA831" s="374"/>
      <c r="AB831" s="66"/>
      <c r="AC831" s="66"/>
      <c r="AD831" s="374"/>
      <c r="AE831" s="374"/>
      <c r="AF831" s="66"/>
      <c r="AG831" s="68"/>
      <c r="AH831" s="66"/>
      <c r="AI831" s="66"/>
      <c r="AJ831" s="374"/>
      <c r="AK831" s="374"/>
      <c r="AL831" s="66"/>
      <c r="AM831" s="66"/>
      <c r="AN831" s="66"/>
      <c r="AO831" s="66"/>
      <c r="AP831" s="66"/>
      <c r="AQ831" s="66"/>
      <c r="AR831" s="66"/>
      <c r="AS831" s="66"/>
      <c r="AT831" s="66"/>
      <c r="AX831" s="50"/>
    </row>
    <row r="832" spans="1:50" ht="12.75" customHeight="1" x14ac:dyDescent="0.2">
      <c r="A832" s="63"/>
      <c r="B832" s="64"/>
      <c r="C832" s="65"/>
      <c r="D832" s="67"/>
      <c r="E832" s="371"/>
      <c r="F832" s="373"/>
      <c r="G832" s="66"/>
      <c r="H832" s="66"/>
      <c r="I832" s="66"/>
      <c r="J832" s="66"/>
      <c r="K832" s="66"/>
      <c r="L832" s="66"/>
      <c r="M832" s="371"/>
      <c r="N832" s="66"/>
      <c r="O832" s="373"/>
      <c r="P832" s="66"/>
      <c r="Q832" s="66"/>
      <c r="R832" s="373"/>
      <c r="S832" s="373"/>
      <c r="T832" s="66"/>
      <c r="U832" s="66"/>
      <c r="V832" s="66"/>
      <c r="W832" s="66"/>
      <c r="X832" s="66"/>
      <c r="Y832" s="66"/>
      <c r="Z832" s="66"/>
      <c r="AA832" s="374"/>
      <c r="AB832" s="66"/>
      <c r="AC832" s="66"/>
      <c r="AD832" s="374"/>
      <c r="AE832" s="374"/>
      <c r="AF832" s="66"/>
      <c r="AG832" s="68"/>
      <c r="AH832" s="66"/>
      <c r="AI832" s="66"/>
      <c r="AJ832" s="374"/>
      <c r="AK832" s="374"/>
      <c r="AL832" s="66"/>
      <c r="AM832" s="66"/>
      <c r="AN832" s="66"/>
      <c r="AO832" s="66"/>
      <c r="AP832" s="66"/>
      <c r="AQ832" s="66"/>
      <c r="AR832" s="66"/>
      <c r="AS832" s="66"/>
      <c r="AT832" s="66"/>
      <c r="AX832" s="50"/>
    </row>
    <row r="833" spans="1:50" ht="12.75" customHeight="1" x14ac:dyDescent="0.2">
      <c r="A833" s="63"/>
      <c r="B833" s="64"/>
      <c r="C833" s="65"/>
      <c r="D833" s="67"/>
      <c r="E833" s="371"/>
      <c r="F833" s="373"/>
      <c r="G833" s="66"/>
      <c r="H833" s="66"/>
      <c r="I833" s="66"/>
      <c r="J833" s="66"/>
      <c r="K833" s="66"/>
      <c r="L833" s="66"/>
      <c r="M833" s="371"/>
      <c r="N833" s="66"/>
      <c r="O833" s="373"/>
      <c r="P833" s="66"/>
      <c r="Q833" s="66"/>
      <c r="R833" s="373"/>
      <c r="S833" s="373"/>
      <c r="T833" s="66"/>
      <c r="U833" s="66"/>
      <c r="V833" s="66"/>
      <c r="W833" s="66"/>
      <c r="X833" s="66"/>
      <c r="Y833" s="66"/>
      <c r="Z833" s="66"/>
      <c r="AA833" s="374"/>
      <c r="AB833" s="66"/>
      <c r="AC833" s="66"/>
      <c r="AD833" s="374"/>
      <c r="AE833" s="374"/>
      <c r="AF833" s="66"/>
      <c r="AG833" s="68"/>
      <c r="AH833" s="66"/>
      <c r="AI833" s="66"/>
      <c r="AJ833" s="374"/>
      <c r="AK833" s="374"/>
      <c r="AL833" s="66"/>
      <c r="AM833" s="66"/>
      <c r="AN833" s="66"/>
      <c r="AO833" s="66"/>
      <c r="AP833" s="66"/>
      <c r="AQ833" s="66"/>
      <c r="AR833" s="66"/>
      <c r="AS833" s="66"/>
      <c r="AT833" s="66"/>
      <c r="AX833" s="50"/>
    </row>
    <row r="834" spans="1:50" ht="12.75" customHeight="1" x14ac:dyDescent="0.2">
      <c r="A834" s="63"/>
      <c r="B834" s="64"/>
      <c r="C834" s="65"/>
      <c r="D834" s="67"/>
      <c r="E834" s="371"/>
      <c r="F834" s="373"/>
      <c r="G834" s="66"/>
      <c r="H834" s="66"/>
      <c r="I834" s="66"/>
      <c r="J834" s="66"/>
      <c r="K834" s="66"/>
      <c r="L834" s="66"/>
      <c r="M834" s="371"/>
      <c r="N834" s="66"/>
      <c r="O834" s="373"/>
      <c r="P834" s="66"/>
      <c r="Q834" s="66"/>
      <c r="R834" s="373"/>
      <c r="S834" s="373"/>
      <c r="T834" s="66"/>
      <c r="U834" s="66"/>
      <c r="V834" s="66"/>
      <c r="W834" s="66"/>
      <c r="X834" s="66"/>
      <c r="Y834" s="66"/>
      <c r="Z834" s="66"/>
      <c r="AA834" s="374"/>
      <c r="AB834" s="66"/>
      <c r="AC834" s="66"/>
      <c r="AD834" s="374"/>
      <c r="AE834" s="374"/>
      <c r="AF834" s="66"/>
      <c r="AG834" s="68"/>
      <c r="AH834" s="66"/>
      <c r="AI834" s="66"/>
      <c r="AJ834" s="374"/>
      <c r="AK834" s="374"/>
      <c r="AL834" s="66"/>
      <c r="AM834" s="66"/>
      <c r="AN834" s="66"/>
      <c r="AO834" s="66"/>
      <c r="AP834" s="66"/>
      <c r="AQ834" s="66"/>
      <c r="AR834" s="66"/>
      <c r="AS834" s="66"/>
      <c r="AT834" s="66"/>
      <c r="AX834" s="50"/>
    </row>
    <row r="835" spans="1:50" ht="12.75" customHeight="1" x14ac:dyDescent="0.2">
      <c r="A835" s="63"/>
      <c r="B835" s="64"/>
      <c r="C835" s="65"/>
      <c r="D835" s="67"/>
      <c r="E835" s="371"/>
      <c r="F835" s="373"/>
      <c r="G835" s="66"/>
      <c r="H835" s="66"/>
      <c r="I835" s="66"/>
      <c r="J835" s="66"/>
      <c r="K835" s="66"/>
      <c r="L835" s="66"/>
      <c r="M835" s="371"/>
      <c r="N835" s="66"/>
      <c r="O835" s="373"/>
      <c r="P835" s="66"/>
      <c r="Q835" s="66"/>
      <c r="R835" s="373"/>
      <c r="S835" s="373"/>
      <c r="T835" s="66"/>
      <c r="U835" s="66"/>
      <c r="V835" s="66"/>
      <c r="W835" s="66"/>
      <c r="X835" s="66"/>
      <c r="Y835" s="66"/>
      <c r="Z835" s="66"/>
      <c r="AA835" s="374"/>
      <c r="AB835" s="66"/>
      <c r="AC835" s="66"/>
      <c r="AD835" s="374"/>
      <c r="AE835" s="374"/>
      <c r="AF835" s="66"/>
      <c r="AG835" s="68"/>
      <c r="AH835" s="66"/>
      <c r="AI835" s="66"/>
      <c r="AJ835" s="374"/>
      <c r="AK835" s="374"/>
      <c r="AL835" s="66"/>
      <c r="AM835" s="66"/>
      <c r="AN835" s="66"/>
      <c r="AO835" s="66"/>
      <c r="AP835" s="66"/>
      <c r="AQ835" s="66"/>
      <c r="AR835" s="66"/>
      <c r="AS835" s="66"/>
      <c r="AT835" s="66"/>
      <c r="AX835" s="50"/>
    </row>
    <row r="836" spans="1:50" ht="12.75" customHeight="1" x14ac:dyDescent="0.2">
      <c r="A836" s="63"/>
      <c r="B836" s="64"/>
      <c r="C836" s="65"/>
      <c r="D836" s="67"/>
      <c r="E836" s="371"/>
      <c r="F836" s="373"/>
      <c r="G836" s="66"/>
      <c r="H836" s="66"/>
      <c r="I836" s="66"/>
      <c r="J836" s="66"/>
      <c r="K836" s="66"/>
      <c r="L836" s="66"/>
      <c r="M836" s="371"/>
      <c r="N836" s="66"/>
      <c r="O836" s="373"/>
      <c r="P836" s="66"/>
      <c r="Q836" s="66"/>
      <c r="R836" s="373"/>
      <c r="S836" s="373"/>
      <c r="T836" s="66"/>
      <c r="U836" s="66"/>
      <c r="V836" s="66"/>
      <c r="W836" s="66"/>
      <c r="X836" s="66"/>
      <c r="Y836" s="66"/>
      <c r="Z836" s="66"/>
      <c r="AA836" s="374"/>
      <c r="AB836" s="66"/>
      <c r="AC836" s="66"/>
      <c r="AD836" s="374"/>
      <c r="AE836" s="374"/>
      <c r="AF836" s="66"/>
      <c r="AG836" s="68"/>
      <c r="AH836" s="66"/>
      <c r="AI836" s="66"/>
      <c r="AJ836" s="374"/>
      <c r="AK836" s="374"/>
      <c r="AL836" s="66"/>
      <c r="AM836" s="66"/>
      <c r="AN836" s="66"/>
      <c r="AO836" s="66"/>
      <c r="AP836" s="66"/>
      <c r="AQ836" s="66"/>
      <c r="AR836" s="66"/>
      <c r="AS836" s="66"/>
      <c r="AT836" s="66"/>
      <c r="AX836" s="50"/>
    </row>
    <row r="837" spans="1:50" ht="12.75" customHeight="1" x14ac:dyDescent="0.2">
      <c r="A837" s="63"/>
      <c r="B837" s="64"/>
      <c r="C837" s="65"/>
      <c r="D837" s="67"/>
      <c r="E837" s="371"/>
      <c r="F837" s="373"/>
      <c r="G837" s="66"/>
      <c r="H837" s="66"/>
      <c r="I837" s="66"/>
      <c r="J837" s="66"/>
      <c r="K837" s="66"/>
      <c r="L837" s="66"/>
      <c r="M837" s="371"/>
      <c r="N837" s="66"/>
      <c r="O837" s="373"/>
      <c r="P837" s="66"/>
      <c r="Q837" s="66"/>
      <c r="R837" s="373"/>
      <c r="S837" s="373"/>
      <c r="T837" s="66"/>
      <c r="U837" s="66"/>
      <c r="V837" s="66"/>
      <c r="W837" s="66"/>
      <c r="X837" s="66"/>
      <c r="Y837" s="66"/>
      <c r="Z837" s="66"/>
      <c r="AA837" s="374"/>
      <c r="AB837" s="66"/>
      <c r="AC837" s="66"/>
      <c r="AD837" s="374"/>
      <c r="AE837" s="374"/>
      <c r="AF837" s="66"/>
      <c r="AG837" s="68"/>
      <c r="AH837" s="66"/>
      <c r="AI837" s="66"/>
      <c r="AJ837" s="374"/>
      <c r="AK837" s="374"/>
      <c r="AL837" s="66"/>
      <c r="AM837" s="66"/>
      <c r="AN837" s="66"/>
      <c r="AO837" s="66"/>
      <c r="AP837" s="66"/>
      <c r="AQ837" s="66"/>
      <c r="AR837" s="66"/>
      <c r="AS837" s="66"/>
      <c r="AT837" s="66"/>
      <c r="AX837" s="50"/>
    </row>
    <row r="838" spans="1:50" ht="12.75" customHeight="1" x14ac:dyDescent="0.2">
      <c r="A838" s="63"/>
      <c r="B838" s="64"/>
      <c r="C838" s="65"/>
      <c r="D838" s="67"/>
      <c r="E838" s="371"/>
      <c r="F838" s="373"/>
      <c r="G838" s="66"/>
      <c r="H838" s="66"/>
      <c r="I838" s="66"/>
      <c r="J838" s="66"/>
      <c r="K838" s="66"/>
      <c r="L838" s="66"/>
      <c r="M838" s="371"/>
      <c r="N838" s="66"/>
      <c r="O838" s="373"/>
      <c r="P838" s="66"/>
      <c r="Q838" s="66"/>
      <c r="R838" s="373"/>
      <c r="S838" s="373"/>
      <c r="T838" s="66"/>
      <c r="U838" s="66"/>
      <c r="V838" s="66"/>
      <c r="W838" s="66"/>
      <c r="X838" s="66"/>
      <c r="Y838" s="66"/>
      <c r="Z838" s="66"/>
      <c r="AA838" s="374"/>
      <c r="AB838" s="66"/>
      <c r="AC838" s="66"/>
      <c r="AD838" s="374"/>
      <c r="AE838" s="374"/>
      <c r="AF838" s="66"/>
      <c r="AG838" s="68"/>
      <c r="AH838" s="66"/>
      <c r="AI838" s="66"/>
      <c r="AJ838" s="374"/>
      <c r="AK838" s="374"/>
      <c r="AL838" s="66"/>
      <c r="AM838" s="66"/>
      <c r="AN838" s="66"/>
      <c r="AO838" s="66"/>
      <c r="AP838" s="66"/>
      <c r="AQ838" s="66"/>
      <c r="AR838" s="66"/>
      <c r="AS838" s="66"/>
      <c r="AT838" s="66"/>
      <c r="AX838" s="50"/>
    </row>
    <row r="839" spans="1:50" ht="12.75" customHeight="1" x14ac:dyDescent="0.2">
      <c r="A839" s="63"/>
      <c r="B839" s="64"/>
      <c r="C839" s="65"/>
      <c r="D839" s="67"/>
      <c r="E839" s="371"/>
      <c r="F839" s="373"/>
      <c r="G839" s="66"/>
      <c r="H839" s="66"/>
      <c r="I839" s="66"/>
      <c r="J839" s="66"/>
      <c r="K839" s="66"/>
      <c r="L839" s="66"/>
      <c r="M839" s="371"/>
      <c r="N839" s="66"/>
      <c r="O839" s="373"/>
      <c r="P839" s="66"/>
      <c r="Q839" s="66"/>
      <c r="R839" s="373"/>
      <c r="S839" s="373"/>
      <c r="T839" s="66"/>
      <c r="U839" s="66"/>
      <c r="V839" s="66"/>
      <c r="W839" s="66"/>
      <c r="X839" s="66"/>
      <c r="Y839" s="66"/>
      <c r="Z839" s="66"/>
      <c r="AA839" s="374"/>
      <c r="AB839" s="66"/>
      <c r="AC839" s="66"/>
      <c r="AD839" s="374"/>
      <c r="AE839" s="374"/>
      <c r="AF839" s="66"/>
      <c r="AG839" s="68"/>
      <c r="AH839" s="66"/>
      <c r="AI839" s="66"/>
      <c r="AJ839" s="374"/>
      <c r="AK839" s="374"/>
      <c r="AL839" s="66"/>
      <c r="AM839" s="66"/>
      <c r="AN839" s="66"/>
      <c r="AO839" s="66"/>
      <c r="AP839" s="66"/>
      <c r="AQ839" s="66"/>
      <c r="AR839" s="66"/>
      <c r="AS839" s="66"/>
      <c r="AT839" s="66"/>
      <c r="AX839" s="50"/>
    </row>
    <row r="840" spans="1:50" ht="12.75" customHeight="1" x14ac:dyDescent="0.2">
      <c r="A840" s="63"/>
      <c r="B840" s="64"/>
      <c r="C840" s="65"/>
      <c r="D840" s="67"/>
      <c r="E840" s="371"/>
      <c r="F840" s="373"/>
      <c r="G840" s="66"/>
      <c r="H840" s="66"/>
      <c r="I840" s="66"/>
      <c r="J840" s="66"/>
      <c r="K840" s="66"/>
      <c r="L840" s="66"/>
      <c r="M840" s="371"/>
      <c r="N840" s="66"/>
      <c r="O840" s="373"/>
      <c r="P840" s="66"/>
      <c r="Q840" s="66"/>
      <c r="R840" s="373"/>
      <c r="S840" s="373"/>
      <c r="T840" s="66"/>
      <c r="U840" s="66"/>
      <c r="V840" s="66"/>
      <c r="W840" s="66"/>
      <c r="X840" s="66"/>
      <c r="Y840" s="66"/>
      <c r="Z840" s="66"/>
      <c r="AA840" s="374"/>
      <c r="AB840" s="66"/>
      <c r="AC840" s="66"/>
      <c r="AD840" s="374"/>
      <c r="AE840" s="374"/>
      <c r="AF840" s="66"/>
      <c r="AG840" s="68"/>
      <c r="AH840" s="66"/>
      <c r="AI840" s="66"/>
      <c r="AJ840" s="374"/>
      <c r="AK840" s="374"/>
      <c r="AL840" s="66"/>
      <c r="AM840" s="66"/>
      <c r="AN840" s="66"/>
      <c r="AO840" s="66"/>
      <c r="AP840" s="66"/>
      <c r="AQ840" s="66"/>
      <c r="AR840" s="66"/>
      <c r="AS840" s="66"/>
      <c r="AT840" s="66"/>
      <c r="AX840" s="50"/>
    </row>
    <row r="841" spans="1:50" ht="12.75" customHeight="1" x14ac:dyDescent="0.2">
      <c r="A841" s="63"/>
      <c r="B841" s="64"/>
      <c r="C841" s="65"/>
      <c r="D841" s="67"/>
      <c r="E841" s="371"/>
      <c r="F841" s="373"/>
      <c r="G841" s="66"/>
      <c r="H841" s="66"/>
      <c r="I841" s="66"/>
      <c r="J841" s="66"/>
      <c r="K841" s="66"/>
      <c r="L841" s="66"/>
      <c r="M841" s="371"/>
      <c r="N841" s="66"/>
      <c r="O841" s="373"/>
      <c r="P841" s="66"/>
      <c r="Q841" s="66"/>
      <c r="R841" s="373"/>
      <c r="S841" s="373"/>
      <c r="T841" s="66"/>
      <c r="U841" s="66"/>
      <c r="V841" s="66"/>
      <c r="W841" s="66"/>
      <c r="X841" s="66"/>
      <c r="Y841" s="66"/>
      <c r="Z841" s="66"/>
      <c r="AA841" s="374"/>
      <c r="AB841" s="66"/>
      <c r="AC841" s="66"/>
      <c r="AD841" s="374"/>
      <c r="AE841" s="374"/>
      <c r="AF841" s="66"/>
      <c r="AG841" s="68"/>
      <c r="AH841" s="66"/>
      <c r="AI841" s="66"/>
      <c r="AJ841" s="374"/>
      <c r="AK841" s="374"/>
      <c r="AL841" s="66"/>
      <c r="AM841" s="66"/>
      <c r="AN841" s="66"/>
      <c r="AO841" s="66"/>
      <c r="AP841" s="66"/>
      <c r="AQ841" s="66"/>
      <c r="AR841" s="66"/>
      <c r="AS841" s="66"/>
      <c r="AT841" s="66"/>
      <c r="AX841" s="50"/>
    </row>
    <row r="842" spans="1:50" ht="12.75" customHeight="1" x14ac:dyDescent="0.2">
      <c r="A842" s="63"/>
      <c r="B842" s="64"/>
      <c r="C842" s="65"/>
      <c r="D842" s="67"/>
      <c r="E842" s="371"/>
      <c r="F842" s="373"/>
      <c r="G842" s="66"/>
      <c r="H842" s="66"/>
      <c r="I842" s="66"/>
      <c r="J842" s="66"/>
      <c r="K842" s="66"/>
      <c r="L842" s="66"/>
      <c r="M842" s="371"/>
      <c r="N842" s="66"/>
      <c r="O842" s="373"/>
      <c r="P842" s="66"/>
      <c r="Q842" s="66"/>
      <c r="R842" s="373"/>
      <c r="S842" s="373"/>
      <c r="T842" s="66"/>
      <c r="U842" s="66"/>
      <c r="V842" s="66"/>
      <c r="W842" s="66"/>
      <c r="X842" s="66"/>
      <c r="Y842" s="66"/>
      <c r="Z842" s="66"/>
      <c r="AA842" s="374"/>
      <c r="AB842" s="66"/>
      <c r="AC842" s="66"/>
      <c r="AD842" s="374"/>
      <c r="AE842" s="374"/>
      <c r="AF842" s="66"/>
      <c r="AG842" s="68"/>
      <c r="AH842" s="66"/>
      <c r="AI842" s="66"/>
      <c r="AJ842" s="374"/>
      <c r="AK842" s="374"/>
      <c r="AL842" s="66"/>
      <c r="AM842" s="66"/>
      <c r="AN842" s="66"/>
      <c r="AO842" s="66"/>
      <c r="AP842" s="66"/>
      <c r="AQ842" s="66"/>
      <c r="AR842" s="66"/>
      <c r="AS842" s="66"/>
      <c r="AT842" s="66"/>
      <c r="AX842" s="50"/>
    </row>
    <row r="843" spans="1:50" ht="12.75" customHeight="1" x14ac:dyDescent="0.2">
      <c r="A843" s="63"/>
      <c r="B843" s="64"/>
      <c r="C843" s="65"/>
      <c r="D843" s="67"/>
      <c r="E843" s="371"/>
      <c r="F843" s="373"/>
      <c r="G843" s="66"/>
      <c r="H843" s="66"/>
      <c r="I843" s="66"/>
      <c r="J843" s="66"/>
      <c r="K843" s="66"/>
      <c r="L843" s="66"/>
      <c r="M843" s="371"/>
      <c r="N843" s="66"/>
      <c r="O843" s="373"/>
      <c r="P843" s="66"/>
      <c r="Q843" s="66"/>
      <c r="R843" s="373"/>
      <c r="S843" s="373"/>
      <c r="T843" s="66"/>
      <c r="U843" s="66"/>
      <c r="V843" s="66"/>
      <c r="W843" s="66"/>
      <c r="X843" s="66"/>
      <c r="Y843" s="66"/>
      <c r="Z843" s="66"/>
      <c r="AA843" s="374"/>
      <c r="AB843" s="66"/>
      <c r="AC843" s="66"/>
      <c r="AD843" s="374"/>
      <c r="AE843" s="374"/>
      <c r="AF843" s="66"/>
      <c r="AG843" s="68"/>
      <c r="AH843" s="66"/>
      <c r="AI843" s="66"/>
      <c r="AJ843" s="374"/>
      <c r="AK843" s="374"/>
      <c r="AL843" s="66"/>
      <c r="AM843" s="66"/>
      <c r="AN843" s="66"/>
      <c r="AO843" s="66"/>
      <c r="AP843" s="66"/>
      <c r="AQ843" s="66"/>
      <c r="AR843" s="66"/>
      <c r="AS843" s="66"/>
      <c r="AT843" s="66"/>
      <c r="AX843" s="50"/>
    </row>
    <row r="844" spans="1:50" ht="12.75" customHeight="1" x14ac:dyDescent="0.2">
      <c r="A844" s="63"/>
      <c r="B844" s="64"/>
      <c r="C844" s="65"/>
      <c r="D844" s="67"/>
      <c r="E844" s="371"/>
      <c r="F844" s="373"/>
      <c r="G844" s="66"/>
      <c r="H844" s="66"/>
      <c r="I844" s="66"/>
      <c r="J844" s="66"/>
      <c r="K844" s="66"/>
      <c r="L844" s="66"/>
      <c r="M844" s="371"/>
      <c r="N844" s="66"/>
      <c r="O844" s="373"/>
      <c r="P844" s="66"/>
      <c r="Q844" s="66"/>
      <c r="R844" s="373"/>
      <c r="S844" s="373"/>
      <c r="T844" s="66"/>
      <c r="U844" s="66"/>
      <c r="V844" s="66"/>
      <c r="W844" s="66"/>
      <c r="X844" s="66"/>
      <c r="Y844" s="66"/>
      <c r="Z844" s="66"/>
      <c r="AA844" s="374"/>
      <c r="AB844" s="66"/>
      <c r="AC844" s="66"/>
      <c r="AD844" s="374"/>
      <c r="AE844" s="374"/>
      <c r="AF844" s="66"/>
      <c r="AG844" s="68"/>
      <c r="AH844" s="66"/>
      <c r="AI844" s="66"/>
      <c r="AJ844" s="374"/>
      <c r="AK844" s="374"/>
      <c r="AL844" s="66"/>
      <c r="AM844" s="66"/>
      <c r="AN844" s="66"/>
      <c r="AO844" s="66"/>
      <c r="AP844" s="66"/>
      <c r="AQ844" s="66"/>
      <c r="AR844" s="66"/>
      <c r="AS844" s="66"/>
      <c r="AT844" s="66"/>
      <c r="AX844" s="50"/>
    </row>
    <row r="845" spans="1:50" ht="12.75" customHeight="1" x14ac:dyDescent="0.2">
      <c r="A845" s="63"/>
      <c r="B845" s="64"/>
      <c r="C845" s="65"/>
      <c r="D845" s="67"/>
      <c r="E845" s="371"/>
      <c r="F845" s="373"/>
      <c r="G845" s="66"/>
      <c r="H845" s="66"/>
      <c r="I845" s="66"/>
      <c r="J845" s="66"/>
      <c r="K845" s="66"/>
      <c r="L845" s="66"/>
      <c r="M845" s="371"/>
      <c r="N845" s="66"/>
      <c r="O845" s="373"/>
      <c r="P845" s="66"/>
      <c r="Q845" s="66"/>
      <c r="R845" s="373"/>
      <c r="S845" s="373"/>
      <c r="T845" s="66"/>
      <c r="U845" s="66"/>
      <c r="V845" s="66"/>
      <c r="W845" s="66"/>
      <c r="X845" s="66"/>
      <c r="Y845" s="66"/>
      <c r="Z845" s="66"/>
      <c r="AA845" s="374"/>
      <c r="AB845" s="66"/>
      <c r="AC845" s="66"/>
      <c r="AD845" s="374"/>
      <c r="AE845" s="374"/>
      <c r="AF845" s="66"/>
      <c r="AG845" s="68"/>
      <c r="AH845" s="66"/>
      <c r="AI845" s="66"/>
      <c r="AJ845" s="374"/>
      <c r="AK845" s="374"/>
      <c r="AL845" s="66"/>
      <c r="AM845" s="66"/>
      <c r="AN845" s="66"/>
      <c r="AO845" s="66"/>
      <c r="AP845" s="66"/>
      <c r="AQ845" s="66"/>
      <c r="AR845" s="66"/>
      <c r="AS845" s="66"/>
      <c r="AT845" s="66"/>
      <c r="AX845" s="50"/>
    </row>
    <row r="846" spans="1:50" ht="12.75" customHeight="1" x14ac:dyDescent="0.2">
      <c r="A846" s="63"/>
      <c r="B846" s="64"/>
      <c r="C846" s="65"/>
      <c r="D846" s="67"/>
      <c r="E846" s="371"/>
      <c r="F846" s="373"/>
      <c r="G846" s="66"/>
      <c r="H846" s="66"/>
      <c r="I846" s="66"/>
      <c r="J846" s="66"/>
      <c r="K846" s="66"/>
      <c r="L846" s="66"/>
      <c r="M846" s="371"/>
      <c r="N846" s="66"/>
      <c r="O846" s="373"/>
      <c r="P846" s="66"/>
      <c r="Q846" s="66"/>
      <c r="R846" s="373"/>
      <c r="S846" s="373"/>
      <c r="T846" s="66"/>
      <c r="U846" s="66"/>
      <c r="V846" s="66"/>
      <c r="W846" s="66"/>
      <c r="X846" s="66"/>
      <c r="Y846" s="66"/>
      <c r="Z846" s="66"/>
      <c r="AA846" s="374"/>
      <c r="AB846" s="66"/>
      <c r="AC846" s="66"/>
      <c r="AD846" s="374"/>
      <c r="AE846" s="374"/>
      <c r="AF846" s="66"/>
      <c r="AG846" s="68"/>
      <c r="AH846" s="66"/>
      <c r="AI846" s="66"/>
      <c r="AJ846" s="374"/>
      <c r="AK846" s="374"/>
      <c r="AL846" s="66"/>
      <c r="AM846" s="66"/>
      <c r="AN846" s="66"/>
      <c r="AO846" s="66"/>
      <c r="AP846" s="66"/>
      <c r="AQ846" s="66"/>
      <c r="AR846" s="66"/>
      <c r="AS846" s="66"/>
      <c r="AT846" s="66"/>
      <c r="AX846" s="50"/>
    </row>
    <row r="847" spans="1:50" ht="12.75" customHeight="1" x14ac:dyDescent="0.2">
      <c r="A847" s="63"/>
      <c r="B847" s="64"/>
      <c r="C847" s="65"/>
      <c r="D847" s="67"/>
      <c r="E847" s="371"/>
      <c r="F847" s="373"/>
      <c r="G847" s="66"/>
      <c r="H847" s="66"/>
      <c r="I847" s="66"/>
      <c r="J847" s="66"/>
      <c r="K847" s="66"/>
      <c r="L847" s="66"/>
      <c r="M847" s="371"/>
      <c r="N847" s="66"/>
      <c r="O847" s="373"/>
      <c r="P847" s="66"/>
      <c r="Q847" s="66"/>
      <c r="R847" s="373"/>
      <c r="S847" s="373"/>
      <c r="T847" s="66"/>
      <c r="U847" s="66"/>
      <c r="V847" s="66"/>
      <c r="W847" s="66"/>
      <c r="X847" s="66"/>
      <c r="Y847" s="66"/>
      <c r="Z847" s="66"/>
      <c r="AA847" s="374"/>
      <c r="AB847" s="66"/>
      <c r="AC847" s="66"/>
      <c r="AD847" s="374"/>
      <c r="AE847" s="374"/>
      <c r="AF847" s="66"/>
      <c r="AG847" s="68"/>
      <c r="AH847" s="66"/>
      <c r="AI847" s="66"/>
      <c r="AJ847" s="374"/>
      <c r="AK847" s="374"/>
      <c r="AL847" s="66"/>
      <c r="AM847" s="66"/>
      <c r="AN847" s="66"/>
      <c r="AO847" s="66"/>
      <c r="AP847" s="66"/>
      <c r="AQ847" s="66"/>
      <c r="AR847" s="66"/>
      <c r="AS847" s="66"/>
      <c r="AT847" s="66"/>
      <c r="AX847" s="50"/>
    </row>
    <row r="848" spans="1:50" ht="12.75" customHeight="1" x14ac:dyDescent="0.2">
      <c r="A848" s="63"/>
      <c r="B848" s="64"/>
      <c r="C848" s="65"/>
      <c r="D848" s="67"/>
      <c r="E848" s="371"/>
      <c r="F848" s="373"/>
      <c r="G848" s="66"/>
      <c r="H848" s="66"/>
      <c r="I848" s="66"/>
      <c r="J848" s="66"/>
      <c r="K848" s="66"/>
      <c r="L848" s="66"/>
      <c r="M848" s="371"/>
      <c r="N848" s="66"/>
      <c r="O848" s="373"/>
      <c r="P848" s="66"/>
      <c r="Q848" s="66"/>
      <c r="R848" s="373"/>
      <c r="S848" s="373"/>
      <c r="T848" s="66"/>
      <c r="U848" s="66"/>
      <c r="V848" s="66"/>
      <c r="W848" s="66"/>
      <c r="X848" s="66"/>
      <c r="Y848" s="66"/>
      <c r="Z848" s="66"/>
      <c r="AA848" s="374"/>
      <c r="AB848" s="66"/>
      <c r="AC848" s="66"/>
      <c r="AD848" s="374"/>
      <c r="AE848" s="374"/>
      <c r="AF848" s="66"/>
      <c r="AG848" s="68"/>
      <c r="AH848" s="66"/>
      <c r="AI848" s="66"/>
      <c r="AJ848" s="374"/>
      <c r="AK848" s="374"/>
      <c r="AL848" s="66"/>
      <c r="AM848" s="66"/>
      <c r="AN848" s="66"/>
      <c r="AO848" s="66"/>
      <c r="AP848" s="66"/>
      <c r="AQ848" s="66"/>
      <c r="AR848" s="66"/>
      <c r="AS848" s="66"/>
      <c r="AT848" s="66"/>
      <c r="AX848" s="50"/>
    </row>
    <row r="849" spans="1:50" ht="12.75" customHeight="1" x14ac:dyDescent="0.2">
      <c r="A849" s="63"/>
      <c r="B849" s="64"/>
      <c r="C849" s="65"/>
      <c r="D849" s="67"/>
      <c r="E849" s="371"/>
      <c r="F849" s="373"/>
      <c r="G849" s="66"/>
      <c r="H849" s="66"/>
      <c r="I849" s="66"/>
      <c r="J849" s="66"/>
      <c r="K849" s="66"/>
      <c r="L849" s="66"/>
      <c r="M849" s="371"/>
      <c r="N849" s="66"/>
      <c r="O849" s="373"/>
      <c r="P849" s="66"/>
      <c r="Q849" s="66"/>
      <c r="R849" s="373"/>
      <c r="S849" s="373"/>
      <c r="T849" s="66"/>
      <c r="U849" s="66"/>
      <c r="V849" s="66"/>
      <c r="W849" s="66"/>
      <c r="X849" s="66"/>
      <c r="Y849" s="66"/>
      <c r="Z849" s="66"/>
      <c r="AA849" s="374"/>
      <c r="AB849" s="66"/>
      <c r="AC849" s="66"/>
      <c r="AD849" s="374"/>
      <c r="AE849" s="374"/>
      <c r="AF849" s="66"/>
      <c r="AG849" s="68"/>
      <c r="AH849" s="66"/>
      <c r="AI849" s="66"/>
      <c r="AJ849" s="374"/>
      <c r="AK849" s="374"/>
      <c r="AL849" s="66"/>
      <c r="AM849" s="66"/>
      <c r="AN849" s="66"/>
      <c r="AO849" s="66"/>
      <c r="AP849" s="66"/>
      <c r="AQ849" s="66"/>
      <c r="AR849" s="66"/>
      <c r="AS849" s="66"/>
      <c r="AT849" s="66"/>
      <c r="AX849" s="50"/>
    </row>
    <row r="850" spans="1:50" ht="12.75" customHeight="1" x14ac:dyDescent="0.2">
      <c r="A850" s="63"/>
      <c r="B850" s="64"/>
      <c r="C850" s="65"/>
      <c r="D850" s="67"/>
      <c r="E850" s="371"/>
      <c r="F850" s="373"/>
      <c r="G850" s="66"/>
      <c r="H850" s="66"/>
      <c r="I850" s="66"/>
      <c r="J850" s="66"/>
      <c r="K850" s="66"/>
      <c r="L850" s="66"/>
      <c r="M850" s="371"/>
      <c r="N850" s="66"/>
      <c r="O850" s="373"/>
      <c r="P850" s="66"/>
      <c r="Q850" s="66"/>
      <c r="R850" s="373"/>
      <c r="S850" s="373"/>
      <c r="T850" s="66"/>
      <c r="U850" s="66"/>
      <c r="V850" s="66"/>
      <c r="W850" s="66"/>
      <c r="X850" s="66"/>
      <c r="Y850" s="66"/>
      <c r="Z850" s="66"/>
      <c r="AA850" s="374"/>
      <c r="AB850" s="66"/>
      <c r="AC850" s="66"/>
      <c r="AD850" s="374"/>
      <c r="AE850" s="374"/>
      <c r="AF850" s="66"/>
      <c r="AG850" s="68"/>
      <c r="AH850" s="66"/>
      <c r="AI850" s="66"/>
      <c r="AJ850" s="374"/>
      <c r="AK850" s="374"/>
      <c r="AL850" s="66"/>
      <c r="AM850" s="66"/>
      <c r="AN850" s="66"/>
      <c r="AO850" s="66"/>
      <c r="AP850" s="66"/>
      <c r="AQ850" s="66"/>
      <c r="AR850" s="66"/>
      <c r="AS850" s="66"/>
      <c r="AT850" s="66"/>
      <c r="AX850" s="50"/>
    </row>
    <row r="851" spans="1:50" ht="12.75" customHeight="1" x14ac:dyDescent="0.2">
      <c r="A851" s="63"/>
      <c r="B851" s="64"/>
      <c r="C851" s="65"/>
      <c r="D851" s="67"/>
      <c r="E851" s="371"/>
      <c r="F851" s="373"/>
      <c r="G851" s="66"/>
      <c r="H851" s="66"/>
      <c r="I851" s="66"/>
      <c r="J851" s="66"/>
      <c r="K851" s="66"/>
      <c r="L851" s="66"/>
      <c r="M851" s="371"/>
      <c r="N851" s="66"/>
      <c r="O851" s="373"/>
      <c r="P851" s="66"/>
      <c r="Q851" s="66"/>
      <c r="R851" s="373"/>
      <c r="S851" s="373"/>
      <c r="T851" s="66"/>
      <c r="U851" s="66"/>
      <c r="V851" s="66"/>
      <c r="W851" s="66"/>
      <c r="X851" s="66"/>
      <c r="Y851" s="66"/>
      <c r="Z851" s="66"/>
      <c r="AA851" s="374"/>
      <c r="AB851" s="66"/>
      <c r="AC851" s="66"/>
      <c r="AD851" s="374"/>
      <c r="AE851" s="374"/>
      <c r="AF851" s="66"/>
      <c r="AG851" s="68"/>
      <c r="AH851" s="66"/>
      <c r="AI851" s="66"/>
      <c r="AJ851" s="374"/>
      <c r="AK851" s="374"/>
      <c r="AL851" s="66"/>
      <c r="AM851" s="66"/>
      <c r="AN851" s="66"/>
      <c r="AO851" s="66"/>
      <c r="AP851" s="66"/>
      <c r="AQ851" s="66"/>
      <c r="AR851" s="66"/>
      <c r="AS851" s="66"/>
      <c r="AT851" s="66"/>
      <c r="AX851" s="50"/>
    </row>
    <row r="852" spans="1:50" ht="12.75" customHeight="1" x14ac:dyDescent="0.2">
      <c r="A852" s="63"/>
      <c r="B852" s="64"/>
      <c r="C852" s="65"/>
      <c r="D852" s="67"/>
      <c r="E852" s="371"/>
      <c r="F852" s="373"/>
      <c r="G852" s="66"/>
      <c r="H852" s="66"/>
      <c r="I852" s="66"/>
      <c r="J852" s="66"/>
      <c r="K852" s="66"/>
      <c r="L852" s="66"/>
      <c r="M852" s="371"/>
      <c r="N852" s="66"/>
      <c r="O852" s="373"/>
      <c r="P852" s="66"/>
      <c r="Q852" s="66"/>
      <c r="R852" s="373"/>
      <c r="S852" s="373"/>
      <c r="T852" s="66"/>
      <c r="U852" s="66"/>
      <c r="V852" s="66"/>
      <c r="W852" s="66"/>
      <c r="X852" s="66"/>
      <c r="Y852" s="66"/>
      <c r="Z852" s="66"/>
      <c r="AA852" s="374"/>
      <c r="AB852" s="66"/>
      <c r="AC852" s="66"/>
      <c r="AD852" s="374"/>
      <c r="AE852" s="374"/>
      <c r="AF852" s="66"/>
      <c r="AG852" s="68"/>
      <c r="AH852" s="66"/>
      <c r="AI852" s="66"/>
      <c r="AJ852" s="374"/>
      <c r="AK852" s="374"/>
      <c r="AL852" s="66"/>
      <c r="AM852" s="66"/>
      <c r="AN852" s="66"/>
      <c r="AO852" s="66"/>
      <c r="AP852" s="66"/>
      <c r="AQ852" s="66"/>
      <c r="AR852" s="66"/>
      <c r="AS852" s="66"/>
      <c r="AT852" s="66"/>
      <c r="AX852" s="50"/>
    </row>
    <row r="853" spans="1:50" ht="12.75" customHeight="1" x14ac:dyDescent="0.2">
      <c r="A853" s="63"/>
      <c r="B853" s="64"/>
      <c r="C853" s="65"/>
      <c r="D853" s="67"/>
      <c r="E853" s="371"/>
      <c r="F853" s="373"/>
      <c r="G853" s="66"/>
      <c r="H853" s="66"/>
      <c r="I853" s="66"/>
      <c r="J853" s="66"/>
      <c r="K853" s="66"/>
      <c r="L853" s="66"/>
      <c r="M853" s="371"/>
      <c r="N853" s="66"/>
      <c r="O853" s="373"/>
      <c r="P853" s="66"/>
      <c r="Q853" s="66"/>
      <c r="R853" s="373"/>
      <c r="S853" s="373"/>
      <c r="T853" s="66"/>
      <c r="U853" s="66"/>
      <c r="V853" s="66"/>
      <c r="W853" s="66"/>
      <c r="X853" s="66"/>
      <c r="Y853" s="66"/>
      <c r="Z853" s="66"/>
      <c r="AA853" s="374"/>
      <c r="AB853" s="66"/>
      <c r="AC853" s="66"/>
      <c r="AD853" s="374"/>
      <c r="AE853" s="374"/>
      <c r="AF853" s="66"/>
      <c r="AG853" s="68"/>
      <c r="AH853" s="66"/>
      <c r="AI853" s="66"/>
      <c r="AJ853" s="374"/>
      <c r="AK853" s="374"/>
      <c r="AL853" s="66"/>
      <c r="AM853" s="66"/>
      <c r="AN853" s="66"/>
      <c r="AO853" s="66"/>
      <c r="AP853" s="66"/>
      <c r="AQ853" s="66"/>
      <c r="AR853" s="66"/>
      <c r="AS853" s="66"/>
      <c r="AT853" s="66"/>
      <c r="AX853" s="50"/>
    </row>
    <row r="854" spans="1:50" ht="12.75" customHeight="1" x14ac:dyDescent="0.2">
      <c r="A854" s="63"/>
      <c r="B854" s="64"/>
      <c r="C854" s="65"/>
      <c r="D854" s="67"/>
      <c r="E854" s="371"/>
      <c r="F854" s="373"/>
      <c r="G854" s="66"/>
      <c r="H854" s="66"/>
      <c r="I854" s="66"/>
      <c r="J854" s="66"/>
      <c r="K854" s="66"/>
      <c r="L854" s="66"/>
      <c r="M854" s="371"/>
      <c r="N854" s="66"/>
      <c r="O854" s="373"/>
      <c r="P854" s="66"/>
      <c r="Q854" s="66"/>
      <c r="R854" s="373"/>
      <c r="S854" s="373"/>
      <c r="T854" s="66"/>
      <c r="U854" s="66"/>
      <c r="V854" s="66"/>
      <c r="W854" s="66"/>
      <c r="X854" s="66"/>
      <c r="Y854" s="66"/>
      <c r="Z854" s="66"/>
      <c r="AA854" s="374"/>
      <c r="AB854" s="66"/>
      <c r="AC854" s="66"/>
      <c r="AD854" s="374"/>
      <c r="AE854" s="374"/>
      <c r="AF854" s="66"/>
      <c r="AG854" s="68"/>
      <c r="AH854" s="66"/>
      <c r="AI854" s="66"/>
      <c r="AJ854" s="374"/>
      <c r="AK854" s="374"/>
      <c r="AL854" s="66"/>
      <c r="AM854" s="66"/>
      <c r="AN854" s="66"/>
      <c r="AO854" s="66"/>
      <c r="AP854" s="66"/>
      <c r="AQ854" s="66"/>
      <c r="AR854" s="66"/>
      <c r="AS854" s="66"/>
      <c r="AT854" s="66"/>
      <c r="AX854" s="50"/>
    </row>
    <row r="855" spans="1:50" ht="12.75" customHeight="1" x14ac:dyDescent="0.2">
      <c r="A855" s="63"/>
      <c r="B855" s="64"/>
      <c r="C855" s="65"/>
      <c r="D855" s="67"/>
      <c r="E855" s="371"/>
      <c r="F855" s="373"/>
      <c r="G855" s="66"/>
      <c r="H855" s="66"/>
      <c r="I855" s="66"/>
      <c r="J855" s="66"/>
      <c r="K855" s="66"/>
      <c r="L855" s="66"/>
      <c r="M855" s="371"/>
      <c r="N855" s="66"/>
      <c r="O855" s="373"/>
      <c r="P855" s="66"/>
      <c r="Q855" s="66"/>
      <c r="R855" s="373"/>
      <c r="S855" s="373"/>
      <c r="T855" s="66"/>
      <c r="U855" s="66"/>
      <c r="V855" s="66"/>
      <c r="W855" s="66"/>
      <c r="X855" s="66"/>
      <c r="Y855" s="66"/>
      <c r="Z855" s="66"/>
      <c r="AA855" s="374"/>
      <c r="AB855" s="66"/>
      <c r="AC855" s="66"/>
      <c r="AD855" s="374"/>
      <c r="AE855" s="374"/>
      <c r="AF855" s="66"/>
      <c r="AG855" s="68"/>
      <c r="AH855" s="66"/>
      <c r="AI855" s="66"/>
      <c r="AJ855" s="374"/>
      <c r="AK855" s="374"/>
      <c r="AL855" s="66"/>
      <c r="AM855" s="66"/>
      <c r="AN855" s="66"/>
      <c r="AO855" s="66"/>
      <c r="AP855" s="66"/>
      <c r="AQ855" s="66"/>
      <c r="AR855" s="66"/>
      <c r="AS855" s="66"/>
      <c r="AT855" s="66"/>
      <c r="AX855" s="50"/>
    </row>
    <row r="856" spans="1:50" ht="12.75" customHeight="1" x14ac:dyDescent="0.2">
      <c r="A856" s="63"/>
      <c r="B856" s="64"/>
      <c r="C856" s="65"/>
      <c r="D856" s="67"/>
      <c r="E856" s="371"/>
      <c r="F856" s="373"/>
      <c r="G856" s="66"/>
      <c r="H856" s="66"/>
      <c r="I856" s="66"/>
      <c r="J856" s="66"/>
      <c r="K856" s="66"/>
      <c r="L856" s="66"/>
      <c r="M856" s="371"/>
      <c r="N856" s="66"/>
      <c r="O856" s="373"/>
      <c r="P856" s="66"/>
      <c r="Q856" s="66"/>
      <c r="R856" s="373"/>
      <c r="S856" s="373"/>
      <c r="T856" s="66"/>
      <c r="U856" s="66"/>
      <c r="V856" s="66"/>
      <c r="W856" s="66"/>
      <c r="X856" s="66"/>
      <c r="Y856" s="66"/>
      <c r="Z856" s="66"/>
      <c r="AA856" s="374"/>
      <c r="AB856" s="66"/>
      <c r="AC856" s="66"/>
      <c r="AD856" s="374"/>
      <c r="AE856" s="374"/>
      <c r="AF856" s="66"/>
      <c r="AG856" s="68"/>
      <c r="AH856" s="66"/>
      <c r="AI856" s="66"/>
      <c r="AJ856" s="374"/>
      <c r="AK856" s="374"/>
      <c r="AL856" s="66"/>
      <c r="AM856" s="66"/>
      <c r="AN856" s="66"/>
      <c r="AO856" s="66"/>
      <c r="AP856" s="66"/>
      <c r="AQ856" s="66"/>
      <c r="AR856" s="66"/>
      <c r="AS856" s="66"/>
      <c r="AT856" s="66"/>
      <c r="AX856" s="50"/>
    </row>
    <row r="857" spans="1:50" ht="12.75" customHeight="1" x14ac:dyDescent="0.2">
      <c r="A857" s="63"/>
      <c r="B857" s="64"/>
      <c r="C857" s="65"/>
      <c r="D857" s="67"/>
      <c r="E857" s="371"/>
      <c r="F857" s="373"/>
      <c r="G857" s="66"/>
      <c r="H857" s="66"/>
      <c r="I857" s="66"/>
      <c r="J857" s="66"/>
      <c r="K857" s="66"/>
      <c r="L857" s="66"/>
      <c r="M857" s="371"/>
      <c r="N857" s="66"/>
      <c r="O857" s="373"/>
      <c r="P857" s="66"/>
      <c r="Q857" s="66"/>
      <c r="R857" s="373"/>
      <c r="S857" s="373"/>
      <c r="T857" s="66"/>
      <c r="U857" s="66"/>
      <c r="V857" s="66"/>
      <c r="W857" s="66"/>
      <c r="X857" s="66"/>
      <c r="Y857" s="66"/>
      <c r="Z857" s="66"/>
      <c r="AA857" s="374"/>
      <c r="AB857" s="66"/>
      <c r="AC857" s="66"/>
      <c r="AD857" s="374"/>
      <c r="AE857" s="374"/>
      <c r="AF857" s="66"/>
      <c r="AG857" s="68"/>
      <c r="AH857" s="66"/>
      <c r="AI857" s="66"/>
      <c r="AJ857" s="374"/>
      <c r="AK857" s="374"/>
      <c r="AL857" s="66"/>
      <c r="AM857" s="66"/>
      <c r="AN857" s="66"/>
      <c r="AO857" s="66"/>
      <c r="AP857" s="66"/>
      <c r="AQ857" s="66"/>
      <c r="AR857" s="66"/>
      <c r="AS857" s="66"/>
      <c r="AT857" s="66"/>
      <c r="AX857" s="50"/>
    </row>
    <row r="858" spans="1:50" ht="12.75" customHeight="1" x14ac:dyDescent="0.2">
      <c r="A858" s="63"/>
      <c r="B858" s="64"/>
      <c r="C858" s="65"/>
      <c r="D858" s="67"/>
      <c r="E858" s="371"/>
      <c r="F858" s="373"/>
      <c r="G858" s="66"/>
      <c r="H858" s="66"/>
      <c r="I858" s="66"/>
      <c r="J858" s="66"/>
      <c r="K858" s="66"/>
      <c r="L858" s="66"/>
      <c r="M858" s="371"/>
      <c r="N858" s="66"/>
      <c r="O858" s="373"/>
      <c r="P858" s="66"/>
      <c r="Q858" s="66"/>
      <c r="R858" s="373"/>
      <c r="S858" s="373"/>
      <c r="T858" s="66"/>
      <c r="U858" s="66"/>
      <c r="V858" s="66"/>
      <c r="W858" s="66"/>
      <c r="X858" s="66"/>
      <c r="Y858" s="66"/>
      <c r="Z858" s="66"/>
      <c r="AA858" s="374"/>
      <c r="AB858" s="66"/>
      <c r="AC858" s="66"/>
      <c r="AD858" s="374"/>
      <c r="AE858" s="374"/>
      <c r="AF858" s="66"/>
      <c r="AG858" s="68"/>
      <c r="AH858" s="66"/>
      <c r="AI858" s="66"/>
      <c r="AJ858" s="374"/>
      <c r="AK858" s="374"/>
      <c r="AL858" s="66"/>
      <c r="AM858" s="66"/>
      <c r="AN858" s="66"/>
      <c r="AO858" s="66"/>
      <c r="AP858" s="66"/>
      <c r="AQ858" s="66"/>
      <c r="AR858" s="66"/>
      <c r="AS858" s="66"/>
      <c r="AT858" s="66"/>
      <c r="AX858" s="50"/>
    </row>
    <row r="859" spans="1:50" ht="12.75" customHeight="1" x14ac:dyDescent="0.2">
      <c r="A859" s="63"/>
      <c r="B859" s="64"/>
      <c r="C859" s="65"/>
      <c r="D859" s="67"/>
      <c r="E859" s="371"/>
      <c r="F859" s="373"/>
      <c r="G859" s="66"/>
      <c r="H859" s="66"/>
      <c r="I859" s="66"/>
      <c r="J859" s="66"/>
      <c r="K859" s="66"/>
      <c r="L859" s="66"/>
      <c r="M859" s="371"/>
      <c r="N859" s="66"/>
      <c r="O859" s="373"/>
      <c r="P859" s="66"/>
      <c r="Q859" s="66"/>
      <c r="R859" s="373"/>
      <c r="S859" s="373"/>
      <c r="T859" s="66"/>
      <c r="U859" s="66"/>
      <c r="V859" s="66"/>
      <c r="W859" s="66"/>
      <c r="X859" s="66"/>
      <c r="Y859" s="66"/>
      <c r="Z859" s="66"/>
      <c r="AA859" s="374"/>
      <c r="AB859" s="66"/>
      <c r="AC859" s="66"/>
      <c r="AD859" s="374"/>
      <c r="AE859" s="374"/>
      <c r="AF859" s="66"/>
      <c r="AG859" s="68"/>
      <c r="AH859" s="66"/>
      <c r="AI859" s="66"/>
      <c r="AJ859" s="374"/>
      <c r="AK859" s="374"/>
      <c r="AL859" s="66"/>
      <c r="AM859" s="66"/>
      <c r="AN859" s="66"/>
      <c r="AO859" s="66"/>
      <c r="AP859" s="66"/>
      <c r="AQ859" s="66"/>
      <c r="AR859" s="66"/>
      <c r="AS859" s="66"/>
      <c r="AT859" s="66"/>
      <c r="AX859" s="50"/>
    </row>
    <row r="860" spans="1:50" ht="12.75" customHeight="1" x14ac:dyDescent="0.2">
      <c r="A860" s="63"/>
      <c r="B860" s="64"/>
      <c r="C860" s="65"/>
      <c r="D860" s="67"/>
      <c r="E860" s="371"/>
      <c r="F860" s="373"/>
      <c r="G860" s="66"/>
      <c r="H860" s="66"/>
      <c r="I860" s="66"/>
      <c r="J860" s="66"/>
      <c r="K860" s="66"/>
      <c r="L860" s="66"/>
      <c r="M860" s="371"/>
      <c r="N860" s="66"/>
      <c r="O860" s="373"/>
      <c r="P860" s="66"/>
      <c r="Q860" s="66"/>
      <c r="R860" s="373"/>
      <c r="S860" s="373"/>
      <c r="T860" s="66"/>
      <c r="U860" s="66"/>
      <c r="V860" s="66"/>
      <c r="W860" s="66"/>
      <c r="X860" s="66"/>
      <c r="Y860" s="66"/>
      <c r="Z860" s="66"/>
      <c r="AA860" s="374"/>
      <c r="AB860" s="66"/>
      <c r="AC860" s="66"/>
      <c r="AD860" s="374"/>
      <c r="AE860" s="374"/>
      <c r="AF860" s="66"/>
      <c r="AG860" s="68"/>
      <c r="AH860" s="66"/>
      <c r="AI860" s="66"/>
      <c r="AJ860" s="374"/>
      <c r="AK860" s="374"/>
      <c r="AL860" s="66"/>
      <c r="AM860" s="66"/>
      <c r="AN860" s="66"/>
      <c r="AO860" s="66"/>
      <c r="AP860" s="66"/>
      <c r="AQ860" s="66"/>
      <c r="AR860" s="66"/>
      <c r="AS860" s="66"/>
      <c r="AT860" s="66"/>
      <c r="AX860" s="50"/>
    </row>
    <row r="861" spans="1:50" ht="12.75" customHeight="1" x14ac:dyDescent="0.2">
      <c r="A861" s="63"/>
      <c r="B861" s="64"/>
      <c r="C861" s="65"/>
      <c r="D861" s="67"/>
      <c r="E861" s="371"/>
      <c r="F861" s="373"/>
      <c r="G861" s="66"/>
      <c r="H861" s="66"/>
      <c r="I861" s="66"/>
      <c r="J861" s="66"/>
      <c r="K861" s="66"/>
      <c r="L861" s="66"/>
      <c r="M861" s="371"/>
      <c r="N861" s="66"/>
      <c r="O861" s="373"/>
      <c r="P861" s="66"/>
      <c r="Q861" s="66"/>
      <c r="R861" s="373"/>
      <c r="S861" s="373"/>
      <c r="T861" s="66"/>
      <c r="U861" s="66"/>
      <c r="V861" s="66"/>
      <c r="W861" s="66"/>
      <c r="X861" s="66"/>
      <c r="Y861" s="66"/>
      <c r="Z861" s="66"/>
      <c r="AA861" s="374"/>
      <c r="AB861" s="66"/>
      <c r="AC861" s="66"/>
      <c r="AD861" s="374"/>
      <c r="AE861" s="374"/>
      <c r="AF861" s="66"/>
      <c r="AG861" s="68"/>
      <c r="AH861" s="66"/>
      <c r="AI861" s="66"/>
      <c r="AJ861" s="374"/>
      <c r="AK861" s="374"/>
      <c r="AL861" s="66"/>
      <c r="AM861" s="66"/>
      <c r="AN861" s="66"/>
      <c r="AO861" s="66"/>
      <c r="AP861" s="66"/>
      <c r="AQ861" s="66"/>
      <c r="AR861" s="66"/>
      <c r="AS861" s="66"/>
      <c r="AT861" s="66"/>
      <c r="AX861" s="50"/>
    </row>
    <row r="862" spans="1:50" ht="12.75" customHeight="1" x14ac:dyDescent="0.2">
      <c r="A862" s="63"/>
      <c r="B862" s="64"/>
      <c r="C862" s="65"/>
      <c r="D862" s="67"/>
      <c r="E862" s="371"/>
      <c r="F862" s="373"/>
      <c r="G862" s="66"/>
      <c r="H862" s="66"/>
      <c r="I862" s="66"/>
      <c r="J862" s="66"/>
      <c r="K862" s="66"/>
      <c r="L862" s="66"/>
      <c r="M862" s="371"/>
      <c r="N862" s="66"/>
      <c r="O862" s="373"/>
      <c r="P862" s="66"/>
      <c r="Q862" s="66"/>
      <c r="R862" s="373"/>
      <c r="S862" s="373"/>
      <c r="T862" s="66"/>
      <c r="U862" s="66"/>
      <c r="V862" s="66"/>
      <c r="W862" s="66"/>
      <c r="X862" s="66"/>
      <c r="Y862" s="66"/>
      <c r="Z862" s="66"/>
      <c r="AA862" s="374"/>
      <c r="AB862" s="66"/>
      <c r="AC862" s="66"/>
      <c r="AD862" s="374"/>
      <c r="AE862" s="374"/>
      <c r="AF862" s="66"/>
      <c r="AG862" s="68"/>
      <c r="AH862" s="66"/>
      <c r="AI862" s="66"/>
      <c r="AJ862" s="374"/>
      <c r="AK862" s="374"/>
      <c r="AL862" s="66"/>
      <c r="AM862" s="66"/>
      <c r="AN862" s="66"/>
      <c r="AO862" s="66"/>
      <c r="AP862" s="66"/>
      <c r="AQ862" s="66"/>
      <c r="AR862" s="66"/>
      <c r="AS862" s="66"/>
      <c r="AT862" s="66"/>
      <c r="AX862" s="50"/>
    </row>
    <row r="863" spans="1:50" ht="12.75" customHeight="1" x14ac:dyDescent="0.2">
      <c r="A863" s="63"/>
      <c r="B863" s="64"/>
      <c r="C863" s="65"/>
      <c r="D863" s="67"/>
      <c r="E863" s="371"/>
      <c r="F863" s="373"/>
      <c r="G863" s="66"/>
      <c r="H863" s="66"/>
      <c r="I863" s="66"/>
      <c r="J863" s="66"/>
      <c r="K863" s="66"/>
      <c r="L863" s="66"/>
      <c r="M863" s="371"/>
      <c r="N863" s="66"/>
      <c r="O863" s="373"/>
      <c r="P863" s="66"/>
      <c r="Q863" s="66"/>
      <c r="R863" s="373"/>
      <c r="S863" s="373"/>
      <c r="T863" s="66"/>
      <c r="U863" s="66"/>
      <c r="V863" s="66"/>
      <c r="W863" s="66"/>
      <c r="X863" s="66"/>
      <c r="Y863" s="66"/>
      <c r="Z863" s="66"/>
      <c r="AA863" s="374"/>
      <c r="AB863" s="66"/>
      <c r="AC863" s="66"/>
      <c r="AD863" s="374"/>
      <c r="AE863" s="374"/>
      <c r="AF863" s="66"/>
      <c r="AG863" s="68"/>
      <c r="AH863" s="66"/>
      <c r="AI863" s="66"/>
      <c r="AJ863" s="374"/>
      <c r="AK863" s="374"/>
      <c r="AL863" s="66"/>
      <c r="AM863" s="66"/>
      <c r="AN863" s="66"/>
      <c r="AO863" s="66"/>
      <c r="AP863" s="66"/>
      <c r="AQ863" s="66"/>
      <c r="AR863" s="66"/>
      <c r="AS863" s="66"/>
      <c r="AT863" s="66"/>
      <c r="AX863" s="50"/>
    </row>
    <row r="864" spans="1:50" ht="12.75" customHeight="1" x14ac:dyDescent="0.2">
      <c r="A864" s="63"/>
      <c r="B864" s="64"/>
      <c r="C864" s="65"/>
      <c r="D864" s="67"/>
      <c r="E864" s="371"/>
      <c r="F864" s="373"/>
      <c r="G864" s="66"/>
      <c r="H864" s="66"/>
      <c r="I864" s="66"/>
      <c r="J864" s="66"/>
      <c r="K864" s="66"/>
      <c r="L864" s="66"/>
      <c r="M864" s="371"/>
      <c r="N864" s="66"/>
      <c r="O864" s="373"/>
      <c r="P864" s="66"/>
      <c r="Q864" s="66"/>
      <c r="R864" s="373"/>
      <c r="S864" s="373"/>
      <c r="T864" s="66"/>
      <c r="U864" s="66"/>
      <c r="V864" s="66"/>
      <c r="W864" s="66"/>
      <c r="X864" s="66"/>
      <c r="Y864" s="66"/>
      <c r="Z864" s="66"/>
      <c r="AA864" s="374"/>
      <c r="AB864" s="66"/>
      <c r="AC864" s="66"/>
      <c r="AD864" s="374"/>
      <c r="AE864" s="374"/>
      <c r="AF864" s="66"/>
      <c r="AG864" s="68"/>
      <c r="AH864" s="66"/>
      <c r="AI864" s="66"/>
      <c r="AJ864" s="374"/>
      <c r="AK864" s="374"/>
      <c r="AL864" s="66"/>
      <c r="AM864" s="66"/>
      <c r="AN864" s="66"/>
      <c r="AO864" s="66"/>
      <c r="AP864" s="66"/>
      <c r="AQ864" s="66"/>
      <c r="AR864" s="66"/>
      <c r="AS864" s="66"/>
      <c r="AT864" s="66"/>
      <c r="AX864" s="50"/>
    </row>
    <row r="865" spans="1:50" ht="12.75" customHeight="1" x14ac:dyDescent="0.2">
      <c r="A865" s="63"/>
      <c r="B865" s="64"/>
      <c r="C865" s="65"/>
      <c r="D865" s="67"/>
      <c r="E865" s="371"/>
      <c r="F865" s="373"/>
      <c r="G865" s="66"/>
      <c r="H865" s="66"/>
      <c r="I865" s="66"/>
      <c r="J865" s="66"/>
      <c r="K865" s="66"/>
      <c r="L865" s="66"/>
      <c r="M865" s="371"/>
      <c r="N865" s="66"/>
      <c r="O865" s="373"/>
      <c r="P865" s="66"/>
      <c r="Q865" s="66"/>
      <c r="R865" s="373"/>
      <c r="S865" s="373"/>
      <c r="T865" s="66"/>
      <c r="U865" s="66"/>
      <c r="V865" s="66"/>
      <c r="W865" s="66"/>
      <c r="X865" s="66"/>
      <c r="Y865" s="66"/>
      <c r="Z865" s="66"/>
      <c r="AA865" s="374"/>
      <c r="AB865" s="66"/>
      <c r="AC865" s="66"/>
      <c r="AD865" s="374"/>
      <c r="AE865" s="374"/>
      <c r="AF865" s="66"/>
      <c r="AG865" s="68"/>
      <c r="AH865" s="66"/>
      <c r="AI865" s="66"/>
      <c r="AJ865" s="374"/>
      <c r="AK865" s="374"/>
      <c r="AL865" s="66"/>
      <c r="AM865" s="66"/>
      <c r="AN865" s="66"/>
      <c r="AO865" s="66"/>
      <c r="AP865" s="66"/>
      <c r="AQ865" s="66"/>
      <c r="AR865" s="66"/>
      <c r="AS865" s="66"/>
      <c r="AT865" s="66"/>
      <c r="AX865" s="50"/>
    </row>
    <row r="866" spans="1:50" ht="12.75" customHeight="1" x14ac:dyDescent="0.2">
      <c r="A866" s="63"/>
      <c r="B866" s="64"/>
      <c r="C866" s="65"/>
      <c r="D866" s="67"/>
      <c r="E866" s="371"/>
      <c r="F866" s="373"/>
      <c r="G866" s="66"/>
      <c r="H866" s="66"/>
      <c r="I866" s="66"/>
      <c r="J866" s="66"/>
      <c r="K866" s="66"/>
      <c r="L866" s="66"/>
      <c r="M866" s="371"/>
      <c r="N866" s="66"/>
      <c r="O866" s="373"/>
      <c r="P866" s="66"/>
      <c r="Q866" s="66"/>
      <c r="R866" s="373"/>
      <c r="S866" s="373"/>
      <c r="T866" s="66"/>
      <c r="U866" s="66"/>
      <c r="V866" s="66"/>
      <c r="W866" s="66"/>
      <c r="X866" s="66"/>
      <c r="Y866" s="66"/>
      <c r="Z866" s="66"/>
      <c r="AA866" s="374"/>
      <c r="AB866" s="66"/>
      <c r="AC866" s="66"/>
      <c r="AD866" s="374"/>
      <c r="AE866" s="374"/>
      <c r="AF866" s="66"/>
      <c r="AG866" s="68"/>
      <c r="AH866" s="66"/>
      <c r="AI866" s="66"/>
      <c r="AJ866" s="374"/>
      <c r="AK866" s="374"/>
      <c r="AL866" s="66"/>
      <c r="AM866" s="66"/>
      <c r="AN866" s="66"/>
      <c r="AO866" s="66"/>
      <c r="AP866" s="66"/>
      <c r="AQ866" s="66"/>
      <c r="AR866" s="66"/>
      <c r="AS866" s="66"/>
      <c r="AT866" s="66"/>
      <c r="AX866" s="50"/>
    </row>
    <row r="867" spans="1:50" ht="12.75" customHeight="1" x14ac:dyDescent="0.2">
      <c r="A867" s="63"/>
      <c r="B867" s="64"/>
      <c r="C867" s="65"/>
      <c r="D867" s="67"/>
      <c r="E867" s="371"/>
      <c r="F867" s="373"/>
      <c r="G867" s="66"/>
      <c r="H867" s="66"/>
      <c r="I867" s="66"/>
      <c r="J867" s="66"/>
      <c r="K867" s="66"/>
      <c r="L867" s="66"/>
      <c r="M867" s="371"/>
      <c r="N867" s="66"/>
      <c r="O867" s="373"/>
      <c r="P867" s="66"/>
      <c r="Q867" s="66"/>
      <c r="R867" s="373"/>
      <c r="S867" s="373"/>
      <c r="T867" s="66"/>
      <c r="U867" s="66"/>
      <c r="V867" s="66"/>
      <c r="W867" s="66"/>
      <c r="X867" s="66"/>
      <c r="Y867" s="66"/>
      <c r="Z867" s="66"/>
      <c r="AA867" s="374"/>
      <c r="AB867" s="66"/>
      <c r="AC867" s="66"/>
      <c r="AD867" s="374"/>
      <c r="AE867" s="374"/>
      <c r="AF867" s="66"/>
      <c r="AG867" s="68"/>
      <c r="AH867" s="66"/>
      <c r="AI867" s="66"/>
      <c r="AJ867" s="374"/>
      <c r="AK867" s="374"/>
      <c r="AL867" s="66"/>
      <c r="AM867" s="66"/>
      <c r="AN867" s="66"/>
      <c r="AO867" s="66"/>
      <c r="AP867" s="66"/>
      <c r="AQ867" s="66"/>
      <c r="AR867" s="66"/>
      <c r="AS867" s="66"/>
      <c r="AT867" s="66"/>
      <c r="AX867" s="50"/>
    </row>
    <row r="868" spans="1:50" ht="12.75" customHeight="1" x14ac:dyDescent="0.2">
      <c r="A868" s="63"/>
      <c r="B868" s="64"/>
      <c r="C868" s="65"/>
      <c r="D868" s="67"/>
      <c r="E868" s="371"/>
      <c r="F868" s="373"/>
      <c r="G868" s="66"/>
      <c r="H868" s="66"/>
      <c r="I868" s="66"/>
      <c r="J868" s="66"/>
      <c r="K868" s="66"/>
      <c r="L868" s="66"/>
      <c r="M868" s="371"/>
      <c r="N868" s="66"/>
      <c r="O868" s="373"/>
      <c r="P868" s="66"/>
      <c r="Q868" s="66"/>
      <c r="R868" s="373"/>
      <c r="S868" s="373"/>
      <c r="T868" s="66"/>
      <c r="U868" s="66"/>
      <c r="V868" s="66"/>
      <c r="W868" s="66"/>
      <c r="X868" s="66"/>
      <c r="Y868" s="66"/>
      <c r="Z868" s="66"/>
      <c r="AA868" s="374"/>
      <c r="AB868" s="66"/>
      <c r="AC868" s="66"/>
      <c r="AD868" s="374"/>
      <c r="AE868" s="374"/>
      <c r="AF868" s="66"/>
      <c r="AG868" s="68"/>
      <c r="AH868" s="66"/>
      <c r="AI868" s="66"/>
      <c r="AJ868" s="374"/>
      <c r="AK868" s="374"/>
      <c r="AL868" s="66"/>
      <c r="AM868" s="66"/>
      <c r="AN868" s="66"/>
      <c r="AO868" s="66"/>
      <c r="AP868" s="66"/>
      <c r="AQ868" s="66"/>
      <c r="AR868" s="66"/>
      <c r="AS868" s="66"/>
      <c r="AT868" s="66"/>
      <c r="AX868" s="50"/>
    </row>
    <row r="869" spans="1:50" ht="12.75" customHeight="1" x14ac:dyDescent="0.2">
      <c r="A869" s="63"/>
      <c r="B869" s="64"/>
      <c r="C869" s="65"/>
      <c r="D869" s="67"/>
      <c r="E869" s="371"/>
      <c r="F869" s="373"/>
      <c r="G869" s="66"/>
      <c r="H869" s="66"/>
      <c r="I869" s="66"/>
      <c r="J869" s="66"/>
      <c r="K869" s="66"/>
      <c r="L869" s="66"/>
      <c r="M869" s="371"/>
      <c r="N869" s="66"/>
      <c r="O869" s="373"/>
      <c r="P869" s="66"/>
      <c r="Q869" s="66"/>
      <c r="R869" s="373"/>
      <c r="S869" s="373"/>
      <c r="T869" s="66"/>
      <c r="U869" s="66"/>
      <c r="V869" s="66"/>
      <c r="W869" s="66"/>
      <c r="X869" s="66"/>
      <c r="Y869" s="66"/>
      <c r="Z869" s="66"/>
      <c r="AA869" s="374"/>
      <c r="AB869" s="66"/>
      <c r="AC869" s="66"/>
      <c r="AD869" s="374"/>
      <c r="AE869" s="374"/>
      <c r="AF869" s="66"/>
      <c r="AG869" s="68"/>
      <c r="AH869" s="66"/>
      <c r="AI869" s="66"/>
      <c r="AJ869" s="374"/>
      <c r="AK869" s="374"/>
      <c r="AL869" s="66"/>
      <c r="AM869" s="66"/>
      <c r="AN869" s="66"/>
      <c r="AO869" s="66"/>
      <c r="AP869" s="66"/>
      <c r="AQ869" s="66"/>
      <c r="AR869" s="66"/>
      <c r="AS869" s="66"/>
      <c r="AT869" s="66"/>
      <c r="AX869" s="50"/>
    </row>
    <row r="870" spans="1:50" ht="12.75" customHeight="1" x14ac:dyDescent="0.2">
      <c r="A870" s="63"/>
      <c r="B870" s="64"/>
      <c r="C870" s="65"/>
      <c r="D870" s="67"/>
      <c r="E870" s="371"/>
      <c r="F870" s="373"/>
      <c r="G870" s="66"/>
      <c r="H870" s="66"/>
      <c r="I870" s="66"/>
      <c r="J870" s="66"/>
      <c r="K870" s="66"/>
      <c r="L870" s="66"/>
      <c r="M870" s="371"/>
      <c r="N870" s="66"/>
      <c r="O870" s="373"/>
      <c r="P870" s="66"/>
      <c r="Q870" s="66"/>
      <c r="R870" s="373"/>
      <c r="S870" s="373"/>
      <c r="T870" s="66"/>
      <c r="U870" s="66"/>
      <c r="V870" s="66"/>
      <c r="W870" s="66"/>
      <c r="X870" s="66"/>
      <c r="Y870" s="66"/>
      <c r="Z870" s="66"/>
      <c r="AA870" s="374"/>
      <c r="AB870" s="66"/>
      <c r="AC870" s="66"/>
      <c r="AD870" s="374"/>
      <c r="AE870" s="374"/>
      <c r="AF870" s="66"/>
      <c r="AG870" s="68"/>
      <c r="AH870" s="66"/>
      <c r="AI870" s="66"/>
      <c r="AJ870" s="374"/>
      <c r="AK870" s="374"/>
      <c r="AL870" s="66"/>
      <c r="AM870" s="66"/>
      <c r="AN870" s="66"/>
      <c r="AO870" s="66"/>
      <c r="AP870" s="66"/>
      <c r="AQ870" s="66"/>
      <c r="AR870" s="66"/>
      <c r="AS870" s="66"/>
      <c r="AT870" s="66"/>
      <c r="AX870" s="50"/>
    </row>
    <row r="871" spans="1:50" ht="12.75" customHeight="1" x14ac:dyDescent="0.2">
      <c r="A871" s="63"/>
      <c r="B871" s="64"/>
      <c r="C871" s="65"/>
      <c r="D871" s="67"/>
      <c r="E871" s="371"/>
      <c r="F871" s="373"/>
      <c r="G871" s="66"/>
      <c r="H871" s="66"/>
      <c r="I871" s="66"/>
      <c r="J871" s="66"/>
      <c r="K871" s="66"/>
      <c r="L871" s="66"/>
      <c r="M871" s="371"/>
      <c r="N871" s="66"/>
      <c r="O871" s="373"/>
      <c r="P871" s="66"/>
      <c r="Q871" s="66"/>
      <c r="R871" s="373"/>
      <c r="S871" s="373"/>
      <c r="T871" s="66"/>
      <c r="U871" s="66"/>
      <c r="V871" s="66"/>
      <c r="W871" s="66"/>
      <c r="X871" s="66"/>
      <c r="Y871" s="66"/>
      <c r="Z871" s="66"/>
      <c r="AA871" s="374"/>
      <c r="AB871" s="66"/>
      <c r="AC871" s="66"/>
      <c r="AD871" s="374"/>
      <c r="AE871" s="374"/>
      <c r="AF871" s="66"/>
      <c r="AG871" s="68"/>
      <c r="AH871" s="66"/>
      <c r="AI871" s="66"/>
      <c r="AJ871" s="374"/>
      <c r="AK871" s="374"/>
      <c r="AL871" s="66"/>
      <c r="AM871" s="66"/>
      <c r="AN871" s="66"/>
      <c r="AO871" s="66"/>
      <c r="AP871" s="66"/>
      <c r="AQ871" s="66"/>
      <c r="AR871" s="66"/>
      <c r="AS871" s="66"/>
      <c r="AT871" s="66"/>
      <c r="AX871" s="50"/>
    </row>
    <row r="872" spans="1:50" ht="12.75" customHeight="1" x14ac:dyDescent="0.2">
      <c r="A872" s="63"/>
      <c r="B872" s="64"/>
      <c r="C872" s="65"/>
      <c r="D872" s="67"/>
      <c r="E872" s="371"/>
      <c r="F872" s="373"/>
      <c r="G872" s="66"/>
      <c r="H872" s="66"/>
      <c r="I872" s="66"/>
      <c r="J872" s="66"/>
      <c r="K872" s="66"/>
      <c r="L872" s="66"/>
      <c r="M872" s="371"/>
      <c r="N872" s="66"/>
      <c r="O872" s="373"/>
      <c r="P872" s="66"/>
      <c r="Q872" s="66"/>
      <c r="R872" s="373"/>
      <c r="S872" s="373"/>
      <c r="T872" s="66"/>
      <c r="U872" s="66"/>
      <c r="V872" s="66"/>
      <c r="W872" s="66"/>
      <c r="X872" s="66"/>
      <c r="Y872" s="66"/>
      <c r="Z872" s="66"/>
      <c r="AA872" s="374"/>
      <c r="AB872" s="66"/>
      <c r="AC872" s="66"/>
      <c r="AD872" s="374"/>
      <c r="AE872" s="374"/>
      <c r="AF872" s="66"/>
      <c r="AG872" s="68"/>
      <c r="AH872" s="66"/>
      <c r="AI872" s="66"/>
      <c r="AJ872" s="374"/>
      <c r="AK872" s="374"/>
      <c r="AL872" s="66"/>
      <c r="AM872" s="66"/>
      <c r="AN872" s="66"/>
      <c r="AO872" s="66"/>
      <c r="AP872" s="66"/>
      <c r="AQ872" s="66"/>
      <c r="AR872" s="66"/>
      <c r="AS872" s="66"/>
      <c r="AT872" s="66"/>
      <c r="AX872" s="50"/>
    </row>
    <row r="873" spans="1:50" ht="12.75" customHeight="1" x14ac:dyDescent="0.2">
      <c r="A873" s="63"/>
      <c r="B873" s="64"/>
      <c r="C873" s="65"/>
      <c r="D873" s="67"/>
      <c r="E873" s="371"/>
      <c r="F873" s="373"/>
      <c r="G873" s="66"/>
      <c r="H873" s="66"/>
      <c r="I873" s="66"/>
      <c r="J873" s="66"/>
      <c r="K873" s="66"/>
      <c r="L873" s="66"/>
      <c r="M873" s="371"/>
      <c r="N873" s="66"/>
      <c r="O873" s="373"/>
      <c r="P873" s="66"/>
      <c r="Q873" s="66"/>
      <c r="R873" s="373"/>
      <c r="S873" s="373"/>
      <c r="T873" s="66"/>
      <c r="U873" s="66"/>
      <c r="V873" s="66"/>
      <c r="W873" s="66"/>
      <c r="X873" s="66"/>
      <c r="Y873" s="66"/>
      <c r="Z873" s="66"/>
      <c r="AA873" s="374"/>
      <c r="AB873" s="66"/>
      <c r="AC873" s="66"/>
      <c r="AD873" s="374"/>
      <c r="AE873" s="374"/>
      <c r="AF873" s="66"/>
      <c r="AG873" s="68"/>
      <c r="AH873" s="66"/>
      <c r="AI873" s="66"/>
      <c r="AJ873" s="374"/>
      <c r="AK873" s="374"/>
      <c r="AL873" s="66"/>
      <c r="AM873" s="66"/>
      <c r="AN873" s="66"/>
      <c r="AO873" s="66"/>
      <c r="AP873" s="66"/>
      <c r="AQ873" s="66"/>
      <c r="AR873" s="66"/>
      <c r="AS873" s="66"/>
      <c r="AT873" s="66"/>
      <c r="AX873" s="50"/>
    </row>
    <row r="874" spans="1:50" ht="12.75" customHeight="1" x14ac:dyDescent="0.2">
      <c r="A874" s="63"/>
      <c r="B874" s="64"/>
      <c r="C874" s="65"/>
      <c r="D874" s="67"/>
      <c r="E874" s="371"/>
      <c r="F874" s="373"/>
      <c r="G874" s="66"/>
      <c r="H874" s="66"/>
      <c r="I874" s="66"/>
      <c r="J874" s="66"/>
      <c r="K874" s="66"/>
      <c r="L874" s="66"/>
      <c r="M874" s="371"/>
      <c r="N874" s="66"/>
      <c r="O874" s="373"/>
      <c r="P874" s="66"/>
      <c r="Q874" s="66"/>
      <c r="R874" s="373"/>
      <c r="S874" s="373"/>
      <c r="T874" s="66"/>
      <c r="U874" s="66"/>
      <c r="V874" s="66"/>
      <c r="W874" s="66"/>
      <c r="X874" s="66"/>
      <c r="Y874" s="66"/>
      <c r="Z874" s="66"/>
      <c r="AA874" s="374"/>
      <c r="AB874" s="66"/>
      <c r="AC874" s="66"/>
      <c r="AD874" s="374"/>
      <c r="AE874" s="374"/>
      <c r="AF874" s="66"/>
      <c r="AG874" s="68"/>
      <c r="AH874" s="66"/>
      <c r="AI874" s="66"/>
      <c r="AJ874" s="374"/>
      <c r="AK874" s="374"/>
      <c r="AL874" s="66"/>
      <c r="AM874" s="66"/>
      <c r="AN874" s="66"/>
      <c r="AO874" s="66"/>
      <c r="AP874" s="66"/>
      <c r="AQ874" s="66"/>
      <c r="AR874" s="66"/>
      <c r="AS874" s="66"/>
      <c r="AT874" s="66"/>
      <c r="AX874" s="50"/>
    </row>
    <row r="875" spans="1:50" ht="12.75" customHeight="1" x14ac:dyDescent="0.2">
      <c r="A875" s="63"/>
      <c r="B875" s="64"/>
      <c r="C875" s="65"/>
      <c r="D875" s="67"/>
      <c r="E875" s="371"/>
      <c r="F875" s="373"/>
      <c r="G875" s="66"/>
      <c r="H875" s="66"/>
      <c r="I875" s="66"/>
      <c r="J875" s="66"/>
      <c r="K875" s="66"/>
      <c r="L875" s="66"/>
      <c r="M875" s="371"/>
      <c r="N875" s="66"/>
      <c r="O875" s="373"/>
      <c r="P875" s="66"/>
      <c r="Q875" s="66"/>
      <c r="R875" s="373"/>
      <c r="S875" s="373"/>
      <c r="T875" s="66"/>
      <c r="U875" s="66"/>
      <c r="V875" s="66"/>
      <c r="W875" s="66"/>
      <c r="X875" s="66"/>
      <c r="Y875" s="66"/>
      <c r="Z875" s="66"/>
      <c r="AA875" s="374"/>
      <c r="AB875" s="66"/>
      <c r="AC875" s="66"/>
      <c r="AD875" s="374"/>
      <c r="AE875" s="374"/>
      <c r="AF875" s="66"/>
      <c r="AG875" s="68"/>
      <c r="AH875" s="66"/>
      <c r="AI875" s="66"/>
      <c r="AJ875" s="374"/>
      <c r="AK875" s="374"/>
      <c r="AL875" s="66"/>
      <c r="AM875" s="66"/>
      <c r="AN875" s="66"/>
      <c r="AO875" s="66"/>
      <c r="AP875" s="66"/>
      <c r="AQ875" s="66"/>
      <c r="AR875" s="66"/>
      <c r="AS875" s="66"/>
      <c r="AT875" s="66"/>
      <c r="AX875" s="50"/>
    </row>
    <row r="876" spans="1:50" ht="12.75" customHeight="1" x14ac:dyDescent="0.2">
      <c r="A876" s="63"/>
      <c r="B876" s="64"/>
      <c r="C876" s="65"/>
      <c r="D876" s="67"/>
      <c r="E876" s="371"/>
      <c r="F876" s="373"/>
      <c r="G876" s="66"/>
      <c r="H876" s="66"/>
      <c r="I876" s="66"/>
      <c r="J876" s="66"/>
      <c r="K876" s="66"/>
      <c r="L876" s="66"/>
      <c r="M876" s="371"/>
      <c r="N876" s="66"/>
      <c r="O876" s="373"/>
      <c r="P876" s="66"/>
      <c r="Q876" s="66"/>
      <c r="R876" s="373"/>
      <c r="S876" s="373"/>
      <c r="T876" s="66"/>
      <c r="U876" s="66"/>
      <c r="V876" s="66"/>
      <c r="W876" s="66"/>
      <c r="X876" s="66"/>
      <c r="Y876" s="66"/>
      <c r="Z876" s="66"/>
      <c r="AA876" s="374"/>
      <c r="AB876" s="66"/>
      <c r="AC876" s="66"/>
      <c r="AD876" s="374"/>
      <c r="AE876" s="374"/>
      <c r="AF876" s="66"/>
      <c r="AG876" s="68"/>
      <c r="AH876" s="66"/>
      <c r="AI876" s="66"/>
      <c r="AJ876" s="374"/>
      <c r="AK876" s="374"/>
      <c r="AL876" s="66"/>
      <c r="AM876" s="66"/>
      <c r="AN876" s="66"/>
      <c r="AO876" s="66"/>
      <c r="AP876" s="66"/>
      <c r="AQ876" s="66"/>
      <c r="AR876" s="66"/>
      <c r="AS876" s="66"/>
      <c r="AT876" s="66"/>
      <c r="AX876" s="50"/>
    </row>
    <row r="877" spans="1:50" ht="12.75" customHeight="1" x14ac:dyDescent="0.2">
      <c r="A877" s="63"/>
      <c r="B877" s="64"/>
      <c r="C877" s="65"/>
      <c r="D877" s="67"/>
      <c r="E877" s="371"/>
      <c r="F877" s="373"/>
      <c r="G877" s="66"/>
      <c r="H877" s="66"/>
      <c r="I877" s="66"/>
      <c r="J877" s="66"/>
      <c r="K877" s="66"/>
      <c r="L877" s="66"/>
      <c r="M877" s="371"/>
      <c r="N877" s="66"/>
      <c r="O877" s="373"/>
      <c r="P877" s="66"/>
      <c r="Q877" s="66"/>
      <c r="R877" s="373"/>
      <c r="S877" s="373"/>
      <c r="T877" s="66"/>
      <c r="U877" s="66"/>
      <c r="V877" s="66"/>
      <c r="W877" s="66"/>
      <c r="X877" s="66"/>
      <c r="Y877" s="66"/>
      <c r="Z877" s="66"/>
      <c r="AA877" s="374"/>
      <c r="AB877" s="66"/>
      <c r="AC877" s="66"/>
      <c r="AD877" s="374"/>
      <c r="AE877" s="374"/>
      <c r="AF877" s="66"/>
      <c r="AG877" s="68"/>
      <c r="AH877" s="66"/>
      <c r="AI877" s="66"/>
      <c r="AJ877" s="374"/>
      <c r="AK877" s="374"/>
      <c r="AL877" s="66"/>
      <c r="AM877" s="66"/>
      <c r="AN877" s="66"/>
      <c r="AO877" s="66"/>
      <c r="AP877" s="66"/>
      <c r="AQ877" s="66"/>
      <c r="AR877" s="66"/>
      <c r="AS877" s="66"/>
      <c r="AT877" s="66"/>
      <c r="AX877" s="50"/>
    </row>
    <row r="878" spans="1:50" ht="12.75" customHeight="1" x14ac:dyDescent="0.2">
      <c r="A878" s="63"/>
      <c r="B878" s="64"/>
      <c r="C878" s="65"/>
      <c r="D878" s="67"/>
      <c r="E878" s="371"/>
      <c r="F878" s="373"/>
      <c r="G878" s="66"/>
      <c r="H878" s="66"/>
      <c r="I878" s="66"/>
      <c r="J878" s="66"/>
      <c r="K878" s="66"/>
      <c r="L878" s="66"/>
      <c r="M878" s="371"/>
      <c r="N878" s="66"/>
      <c r="O878" s="373"/>
      <c r="P878" s="66"/>
      <c r="Q878" s="66"/>
      <c r="R878" s="373"/>
      <c r="S878" s="373"/>
      <c r="T878" s="66"/>
      <c r="U878" s="66"/>
      <c r="V878" s="66"/>
      <c r="W878" s="66"/>
      <c r="X878" s="66"/>
      <c r="Y878" s="66"/>
      <c r="Z878" s="66"/>
      <c r="AA878" s="374"/>
      <c r="AB878" s="66"/>
      <c r="AC878" s="66"/>
      <c r="AD878" s="374"/>
      <c r="AE878" s="374"/>
      <c r="AF878" s="66"/>
      <c r="AG878" s="68"/>
      <c r="AH878" s="66"/>
      <c r="AI878" s="66"/>
      <c r="AJ878" s="374"/>
      <c r="AK878" s="374"/>
      <c r="AL878" s="66"/>
      <c r="AM878" s="66"/>
      <c r="AN878" s="66"/>
      <c r="AO878" s="66"/>
      <c r="AP878" s="66"/>
      <c r="AQ878" s="66"/>
      <c r="AR878" s="66"/>
      <c r="AS878" s="66"/>
      <c r="AT878" s="66"/>
      <c r="AX878" s="50"/>
    </row>
    <row r="879" spans="1:50" ht="12.75" customHeight="1" x14ac:dyDescent="0.2">
      <c r="A879" s="63"/>
      <c r="B879" s="64"/>
      <c r="C879" s="65"/>
      <c r="D879" s="67"/>
      <c r="E879" s="371"/>
      <c r="F879" s="373"/>
      <c r="G879" s="66"/>
      <c r="H879" s="66"/>
      <c r="I879" s="66"/>
      <c r="J879" s="66"/>
      <c r="K879" s="66"/>
      <c r="L879" s="66"/>
      <c r="M879" s="371"/>
      <c r="N879" s="66"/>
      <c r="O879" s="373"/>
      <c r="P879" s="66"/>
      <c r="Q879" s="66"/>
      <c r="R879" s="373"/>
      <c r="S879" s="373"/>
      <c r="T879" s="66"/>
      <c r="U879" s="66"/>
      <c r="V879" s="66"/>
      <c r="W879" s="66"/>
      <c r="X879" s="66"/>
      <c r="Y879" s="66"/>
      <c r="Z879" s="66"/>
      <c r="AA879" s="374"/>
      <c r="AB879" s="66"/>
      <c r="AC879" s="66"/>
      <c r="AD879" s="374"/>
      <c r="AE879" s="374"/>
      <c r="AF879" s="66"/>
      <c r="AG879" s="68"/>
      <c r="AH879" s="66"/>
      <c r="AI879" s="66"/>
      <c r="AJ879" s="374"/>
      <c r="AK879" s="374"/>
      <c r="AL879" s="66"/>
      <c r="AM879" s="66"/>
      <c r="AN879" s="66"/>
      <c r="AO879" s="66"/>
      <c r="AP879" s="66"/>
      <c r="AQ879" s="66"/>
      <c r="AR879" s="66"/>
      <c r="AS879" s="66"/>
      <c r="AT879" s="66"/>
      <c r="AX879" s="50"/>
    </row>
    <row r="880" spans="1:50" ht="12.75" customHeight="1" x14ac:dyDescent="0.2">
      <c r="A880" s="63"/>
      <c r="B880" s="64"/>
      <c r="C880" s="65"/>
      <c r="D880" s="67"/>
      <c r="E880" s="371"/>
      <c r="F880" s="373"/>
      <c r="G880" s="66"/>
      <c r="H880" s="66"/>
      <c r="I880" s="66"/>
      <c r="J880" s="66"/>
      <c r="K880" s="66"/>
      <c r="L880" s="66"/>
      <c r="M880" s="371"/>
      <c r="N880" s="66"/>
      <c r="O880" s="373"/>
      <c r="P880" s="66"/>
      <c r="Q880" s="66"/>
      <c r="R880" s="373"/>
      <c r="S880" s="373"/>
      <c r="T880" s="66"/>
      <c r="U880" s="66"/>
      <c r="V880" s="66"/>
      <c r="W880" s="66"/>
      <c r="X880" s="66"/>
      <c r="Y880" s="66"/>
      <c r="Z880" s="66"/>
      <c r="AA880" s="374"/>
      <c r="AB880" s="66"/>
      <c r="AC880" s="66"/>
      <c r="AD880" s="374"/>
      <c r="AE880" s="374"/>
      <c r="AF880" s="66"/>
      <c r="AG880" s="68"/>
      <c r="AH880" s="66"/>
      <c r="AI880" s="66"/>
      <c r="AJ880" s="374"/>
      <c r="AK880" s="374"/>
      <c r="AL880" s="66"/>
      <c r="AM880" s="66"/>
      <c r="AN880" s="66"/>
      <c r="AO880" s="66"/>
      <c r="AP880" s="66"/>
      <c r="AQ880" s="66"/>
      <c r="AR880" s="66"/>
      <c r="AS880" s="66"/>
      <c r="AT880" s="66"/>
      <c r="AX880" s="50"/>
    </row>
    <row r="881" spans="1:50" ht="12.75" customHeight="1" x14ac:dyDescent="0.2">
      <c r="A881" s="63"/>
      <c r="B881" s="64"/>
      <c r="C881" s="65"/>
      <c r="D881" s="67"/>
      <c r="E881" s="371"/>
      <c r="F881" s="373"/>
      <c r="G881" s="66"/>
      <c r="H881" s="66"/>
      <c r="I881" s="66"/>
      <c r="J881" s="66"/>
      <c r="K881" s="66"/>
      <c r="L881" s="66"/>
      <c r="M881" s="371"/>
      <c r="N881" s="66"/>
      <c r="O881" s="373"/>
      <c r="P881" s="66"/>
      <c r="Q881" s="66"/>
      <c r="R881" s="373"/>
      <c r="S881" s="373"/>
      <c r="T881" s="66"/>
      <c r="U881" s="66"/>
      <c r="V881" s="66"/>
      <c r="W881" s="66"/>
      <c r="X881" s="66"/>
      <c r="Y881" s="66"/>
      <c r="Z881" s="66"/>
      <c r="AA881" s="374"/>
      <c r="AB881" s="66"/>
      <c r="AC881" s="66"/>
      <c r="AD881" s="374"/>
      <c r="AE881" s="374"/>
      <c r="AF881" s="66"/>
      <c r="AG881" s="68"/>
      <c r="AH881" s="66"/>
      <c r="AI881" s="66"/>
      <c r="AJ881" s="374"/>
      <c r="AK881" s="374"/>
      <c r="AL881" s="66"/>
      <c r="AM881" s="66"/>
      <c r="AN881" s="66"/>
      <c r="AO881" s="66"/>
      <c r="AP881" s="66"/>
      <c r="AQ881" s="66"/>
      <c r="AR881" s="66"/>
      <c r="AS881" s="66"/>
      <c r="AT881" s="66"/>
      <c r="AX881" s="50"/>
    </row>
    <row r="882" spans="1:50" ht="12.75" customHeight="1" x14ac:dyDescent="0.2">
      <c r="A882" s="63"/>
      <c r="B882" s="64"/>
      <c r="C882" s="65"/>
      <c r="D882" s="67"/>
      <c r="E882" s="371"/>
      <c r="F882" s="373"/>
      <c r="G882" s="66"/>
      <c r="H882" s="66"/>
      <c r="I882" s="66"/>
      <c r="J882" s="66"/>
      <c r="K882" s="66"/>
      <c r="L882" s="66"/>
      <c r="M882" s="371"/>
      <c r="N882" s="66"/>
      <c r="O882" s="373"/>
      <c r="P882" s="66"/>
      <c r="Q882" s="66"/>
      <c r="R882" s="373"/>
      <c r="S882" s="373"/>
      <c r="T882" s="66"/>
      <c r="U882" s="66"/>
      <c r="V882" s="66"/>
      <c r="W882" s="66"/>
      <c r="X882" s="66"/>
      <c r="Y882" s="66"/>
      <c r="Z882" s="66"/>
      <c r="AA882" s="374"/>
      <c r="AB882" s="66"/>
      <c r="AC882" s="66"/>
      <c r="AD882" s="374"/>
      <c r="AE882" s="374"/>
      <c r="AF882" s="66"/>
      <c r="AG882" s="68"/>
      <c r="AH882" s="66"/>
      <c r="AI882" s="66"/>
      <c r="AJ882" s="374"/>
      <c r="AK882" s="374"/>
      <c r="AL882" s="66"/>
      <c r="AM882" s="66"/>
      <c r="AN882" s="66"/>
      <c r="AO882" s="66"/>
      <c r="AP882" s="66"/>
      <c r="AQ882" s="66"/>
      <c r="AR882" s="66"/>
      <c r="AS882" s="66"/>
      <c r="AT882" s="66"/>
      <c r="AX882" s="50"/>
    </row>
    <row r="883" spans="1:50" ht="12.75" customHeight="1" x14ac:dyDescent="0.2">
      <c r="A883" s="63"/>
      <c r="B883" s="64"/>
      <c r="C883" s="65"/>
      <c r="D883" s="67"/>
      <c r="E883" s="371"/>
      <c r="F883" s="373"/>
      <c r="G883" s="66"/>
      <c r="H883" s="66"/>
      <c r="I883" s="66"/>
      <c r="J883" s="66"/>
      <c r="K883" s="66"/>
      <c r="L883" s="66"/>
      <c r="M883" s="371"/>
      <c r="N883" s="66"/>
      <c r="O883" s="373"/>
      <c r="P883" s="66"/>
      <c r="Q883" s="66"/>
      <c r="R883" s="373"/>
      <c r="S883" s="373"/>
      <c r="T883" s="66"/>
      <c r="U883" s="66"/>
      <c r="V883" s="66"/>
      <c r="W883" s="66"/>
      <c r="X883" s="66"/>
      <c r="Y883" s="66"/>
      <c r="Z883" s="66"/>
      <c r="AA883" s="374"/>
      <c r="AB883" s="66"/>
      <c r="AC883" s="66"/>
      <c r="AD883" s="374"/>
      <c r="AE883" s="374"/>
      <c r="AF883" s="66"/>
      <c r="AG883" s="68"/>
      <c r="AH883" s="66"/>
      <c r="AI883" s="66"/>
      <c r="AJ883" s="374"/>
      <c r="AK883" s="374"/>
      <c r="AL883" s="66"/>
      <c r="AM883" s="66"/>
      <c r="AN883" s="66"/>
      <c r="AO883" s="66"/>
      <c r="AP883" s="66"/>
      <c r="AQ883" s="66"/>
      <c r="AR883" s="66"/>
      <c r="AS883" s="66"/>
      <c r="AT883" s="66"/>
      <c r="AX883" s="50"/>
    </row>
    <row r="884" spans="1:50" ht="12.75" customHeight="1" x14ac:dyDescent="0.2">
      <c r="A884" s="63"/>
      <c r="B884" s="64"/>
      <c r="C884" s="65"/>
      <c r="D884" s="67"/>
      <c r="E884" s="371"/>
      <c r="F884" s="373"/>
      <c r="G884" s="66"/>
      <c r="H884" s="66"/>
      <c r="I884" s="66"/>
      <c r="J884" s="66"/>
      <c r="K884" s="66"/>
      <c r="L884" s="66"/>
      <c r="M884" s="371"/>
      <c r="N884" s="66"/>
      <c r="O884" s="373"/>
      <c r="P884" s="66"/>
      <c r="Q884" s="66"/>
      <c r="R884" s="373"/>
      <c r="S884" s="373"/>
      <c r="T884" s="66"/>
      <c r="U884" s="66"/>
      <c r="V884" s="66"/>
      <c r="W884" s="66"/>
      <c r="X884" s="66"/>
      <c r="Y884" s="66"/>
      <c r="Z884" s="66"/>
      <c r="AA884" s="374"/>
      <c r="AB884" s="66"/>
      <c r="AC884" s="66"/>
      <c r="AD884" s="374"/>
      <c r="AE884" s="374"/>
      <c r="AF884" s="66"/>
      <c r="AG884" s="68"/>
      <c r="AH884" s="66"/>
      <c r="AI884" s="66"/>
      <c r="AJ884" s="374"/>
      <c r="AK884" s="374"/>
      <c r="AL884" s="66"/>
      <c r="AM884" s="66"/>
      <c r="AN884" s="66"/>
      <c r="AO884" s="66"/>
      <c r="AP884" s="66"/>
      <c r="AQ884" s="66"/>
      <c r="AR884" s="66"/>
      <c r="AS884" s="66"/>
      <c r="AT884" s="66"/>
      <c r="AX884" s="50"/>
    </row>
    <row r="885" spans="1:50" ht="12.75" customHeight="1" x14ac:dyDescent="0.2">
      <c r="A885" s="63"/>
      <c r="B885" s="64"/>
      <c r="C885" s="65"/>
      <c r="D885" s="67"/>
      <c r="E885" s="371"/>
      <c r="F885" s="373"/>
      <c r="G885" s="66"/>
      <c r="H885" s="66"/>
      <c r="I885" s="66"/>
      <c r="J885" s="66"/>
      <c r="K885" s="66"/>
      <c r="L885" s="66"/>
      <c r="M885" s="371"/>
      <c r="N885" s="66"/>
      <c r="O885" s="373"/>
      <c r="P885" s="66"/>
      <c r="Q885" s="66"/>
      <c r="R885" s="373"/>
      <c r="S885" s="373"/>
      <c r="T885" s="66"/>
      <c r="U885" s="66"/>
      <c r="V885" s="66"/>
      <c r="W885" s="66"/>
      <c r="X885" s="66"/>
      <c r="Y885" s="66"/>
      <c r="Z885" s="66"/>
      <c r="AA885" s="374"/>
      <c r="AB885" s="66"/>
      <c r="AC885" s="66"/>
      <c r="AD885" s="374"/>
      <c r="AE885" s="374"/>
      <c r="AF885" s="66"/>
      <c r="AG885" s="68"/>
      <c r="AH885" s="66"/>
      <c r="AI885" s="66"/>
      <c r="AJ885" s="374"/>
      <c r="AK885" s="374"/>
      <c r="AL885" s="66"/>
      <c r="AM885" s="66"/>
      <c r="AN885" s="66"/>
      <c r="AO885" s="66"/>
      <c r="AP885" s="66"/>
      <c r="AQ885" s="66"/>
      <c r="AR885" s="66"/>
      <c r="AS885" s="66"/>
      <c r="AT885" s="66"/>
      <c r="AX885" s="50"/>
    </row>
    <row r="886" spans="1:50" ht="12.75" customHeight="1" x14ac:dyDescent="0.2">
      <c r="A886" s="63"/>
      <c r="B886" s="64"/>
      <c r="C886" s="65"/>
      <c r="D886" s="67"/>
      <c r="E886" s="371"/>
      <c r="F886" s="373"/>
      <c r="G886" s="66"/>
      <c r="H886" s="66"/>
      <c r="I886" s="66"/>
      <c r="J886" s="66"/>
      <c r="K886" s="66"/>
      <c r="L886" s="66"/>
      <c r="M886" s="371"/>
      <c r="N886" s="66"/>
      <c r="O886" s="373"/>
      <c r="P886" s="66"/>
      <c r="Q886" s="66"/>
      <c r="R886" s="373"/>
      <c r="S886" s="373"/>
      <c r="T886" s="66"/>
      <c r="U886" s="66"/>
      <c r="V886" s="66"/>
      <c r="W886" s="66"/>
      <c r="X886" s="66"/>
      <c r="Y886" s="66"/>
      <c r="Z886" s="66"/>
      <c r="AA886" s="374"/>
      <c r="AB886" s="66"/>
      <c r="AC886" s="66"/>
      <c r="AD886" s="374"/>
      <c r="AE886" s="374"/>
      <c r="AF886" s="66"/>
      <c r="AG886" s="68"/>
      <c r="AH886" s="66"/>
      <c r="AI886" s="66"/>
      <c r="AJ886" s="374"/>
      <c r="AK886" s="374"/>
      <c r="AL886" s="66"/>
      <c r="AM886" s="66"/>
      <c r="AN886" s="66"/>
      <c r="AO886" s="66"/>
      <c r="AP886" s="66"/>
      <c r="AQ886" s="66"/>
      <c r="AR886" s="66"/>
      <c r="AS886" s="66"/>
      <c r="AT886" s="66"/>
      <c r="AX886" s="50"/>
    </row>
    <row r="887" spans="1:50" ht="12.75" customHeight="1" x14ac:dyDescent="0.2">
      <c r="A887" s="63"/>
      <c r="B887" s="64"/>
      <c r="C887" s="65"/>
      <c r="D887" s="67"/>
      <c r="E887" s="371"/>
      <c r="F887" s="373"/>
      <c r="G887" s="66"/>
      <c r="H887" s="66"/>
      <c r="I887" s="66"/>
      <c r="J887" s="66"/>
      <c r="K887" s="66"/>
      <c r="L887" s="66"/>
      <c r="M887" s="371"/>
      <c r="N887" s="66"/>
      <c r="O887" s="373"/>
      <c r="P887" s="66"/>
      <c r="Q887" s="66"/>
      <c r="R887" s="373"/>
      <c r="S887" s="373"/>
      <c r="T887" s="66"/>
      <c r="U887" s="66"/>
      <c r="V887" s="66"/>
      <c r="W887" s="66"/>
      <c r="X887" s="66"/>
      <c r="Y887" s="66"/>
      <c r="Z887" s="66"/>
      <c r="AA887" s="374"/>
      <c r="AB887" s="66"/>
      <c r="AC887" s="66"/>
      <c r="AD887" s="374"/>
      <c r="AE887" s="374"/>
      <c r="AF887" s="66"/>
      <c r="AG887" s="68"/>
      <c r="AH887" s="66"/>
      <c r="AI887" s="66"/>
      <c r="AJ887" s="374"/>
      <c r="AK887" s="374"/>
      <c r="AL887" s="66"/>
      <c r="AM887" s="66"/>
      <c r="AN887" s="66"/>
      <c r="AO887" s="66"/>
      <c r="AP887" s="66"/>
      <c r="AQ887" s="66"/>
      <c r="AR887" s="66"/>
      <c r="AS887" s="66"/>
      <c r="AT887" s="66"/>
      <c r="AX887" s="50"/>
    </row>
    <row r="888" spans="1:50" ht="12.75" customHeight="1" x14ac:dyDescent="0.2">
      <c r="A888" s="63"/>
      <c r="B888" s="64"/>
      <c r="C888" s="65"/>
      <c r="D888" s="67"/>
      <c r="E888" s="371"/>
      <c r="F888" s="373"/>
      <c r="G888" s="66"/>
      <c r="H888" s="66"/>
      <c r="I888" s="66"/>
      <c r="J888" s="66"/>
      <c r="K888" s="66"/>
      <c r="L888" s="66"/>
      <c r="M888" s="371"/>
      <c r="N888" s="66"/>
      <c r="O888" s="373"/>
      <c r="P888" s="66"/>
      <c r="Q888" s="66"/>
      <c r="R888" s="373"/>
      <c r="S888" s="373"/>
      <c r="T888" s="66"/>
      <c r="U888" s="66"/>
      <c r="V888" s="66"/>
      <c r="W888" s="66"/>
      <c r="X888" s="66"/>
      <c r="Y888" s="66"/>
      <c r="Z888" s="66"/>
      <c r="AA888" s="374"/>
      <c r="AB888" s="66"/>
      <c r="AC888" s="66"/>
      <c r="AD888" s="374"/>
      <c r="AE888" s="374"/>
      <c r="AF888" s="66"/>
      <c r="AG888" s="68"/>
      <c r="AH888" s="66"/>
      <c r="AI888" s="66"/>
      <c r="AJ888" s="374"/>
      <c r="AK888" s="374"/>
      <c r="AL888" s="66"/>
      <c r="AM888" s="66"/>
      <c r="AN888" s="66"/>
      <c r="AO888" s="66"/>
      <c r="AP888" s="66"/>
      <c r="AQ888" s="66"/>
      <c r="AR888" s="66"/>
      <c r="AS888" s="66"/>
      <c r="AT888" s="66"/>
      <c r="AX888" s="50"/>
    </row>
    <row r="889" spans="1:50" ht="12.75" customHeight="1" x14ac:dyDescent="0.2">
      <c r="A889" s="63"/>
      <c r="B889" s="64"/>
      <c r="C889" s="65"/>
      <c r="D889" s="67"/>
      <c r="E889" s="371"/>
      <c r="F889" s="373"/>
      <c r="G889" s="66"/>
      <c r="H889" s="66"/>
      <c r="I889" s="66"/>
      <c r="J889" s="66"/>
      <c r="K889" s="66"/>
      <c r="L889" s="66"/>
      <c r="M889" s="371"/>
      <c r="N889" s="66"/>
      <c r="O889" s="373"/>
      <c r="P889" s="66"/>
      <c r="Q889" s="66"/>
      <c r="R889" s="373"/>
      <c r="S889" s="373"/>
      <c r="T889" s="66"/>
      <c r="U889" s="66"/>
      <c r="V889" s="66"/>
      <c r="W889" s="66"/>
      <c r="X889" s="66"/>
      <c r="Y889" s="66"/>
      <c r="Z889" s="66"/>
      <c r="AA889" s="374"/>
      <c r="AB889" s="66"/>
      <c r="AC889" s="66"/>
      <c r="AD889" s="374"/>
      <c r="AE889" s="374"/>
      <c r="AF889" s="66"/>
      <c r="AG889" s="68"/>
      <c r="AH889" s="66"/>
      <c r="AI889" s="66"/>
      <c r="AJ889" s="374"/>
      <c r="AK889" s="374"/>
      <c r="AL889" s="66"/>
      <c r="AM889" s="66"/>
      <c r="AN889" s="66"/>
      <c r="AO889" s="66"/>
      <c r="AP889" s="66"/>
      <c r="AQ889" s="66"/>
      <c r="AR889" s="66"/>
      <c r="AS889" s="66"/>
      <c r="AT889" s="66"/>
      <c r="AX889" s="50"/>
    </row>
    <row r="890" spans="1:50" ht="12.75" customHeight="1" x14ac:dyDescent="0.2">
      <c r="A890" s="63"/>
      <c r="B890" s="64"/>
      <c r="C890" s="65"/>
      <c r="D890" s="67"/>
      <c r="E890" s="371"/>
      <c r="F890" s="373"/>
      <c r="G890" s="66"/>
      <c r="H890" s="66"/>
      <c r="I890" s="66"/>
      <c r="J890" s="66"/>
      <c r="K890" s="66"/>
      <c r="L890" s="66"/>
      <c r="M890" s="371"/>
      <c r="N890" s="66"/>
      <c r="O890" s="373"/>
      <c r="P890" s="66"/>
      <c r="Q890" s="66"/>
      <c r="R890" s="373"/>
      <c r="S890" s="373"/>
      <c r="T890" s="66"/>
      <c r="U890" s="66"/>
      <c r="V890" s="66"/>
      <c r="W890" s="66"/>
      <c r="X890" s="66"/>
      <c r="Y890" s="66"/>
      <c r="Z890" s="66"/>
      <c r="AA890" s="374"/>
      <c r="AB890" s="66"/>
      <c r="AC890" s="66"/>
      <c r="AD890" s="374"/>
      <c r="AE890" s="374"/>
      <c r="AF890" s="66"/>
      <c r="AG890" s="68"/>
      <c r="AH890" s="66"/>
      <c r="AI890" s="66"/>
      <c r="AJ890" s="374"/>
      <c r="AK890" s="374"/>
      <c r="AL890" s="66"/>
      <c r="AM890" s="66"/>
      <c r="AN890" s="66"/>
      <c r="AO890" s="66"/>
      <c r="AP890" s="66"/>
      <c r="AQ890" s="66"/>
      <c r="AR890" s="66"/>
      <c r="AS890" s="66"/>
      <c r="AT890" s="66"/>
      <c r="AX890" s="50"/>
    </row>
    <row r="891" spans="1:50" ht="12.75" customHeight="1" x14ac:dyDescent="0.2">
      <c r="A891" s="63"/>
      <c r="B891" s="64"/>
      <c r="C891" s="65"/>
      <c r="D891" s="67"/>
      <c r="E891" s="371"/>
      <c r="F891" s="373"/>
      <c r="G891" s="66"/>
      <c r="H891" s="66"/>
      <c r="I891" s="66"/>
      <c r="J891" s="66"/>
      <c r="K891" s="66"/>
      <c r="L891" s="66"/>
      <c r="M891" s="371"/>
      <c r="N891" s="66"/>
      <c r="O891" s="373"/>
      <c r="P891" s="66"/>
      <c r="Q891" s="66"/>
      <c r="R891" s="373"/>
      <c r="S891" s="373"/>
      <c r="T891" s="66"/>
      <c r="U891" s="66"/>
      <c r="V891" s="66"/>
      <c r="W891" s="66"/>
      <c r="X891" s="66"/>
      <c r="Y891" s="66"/>
      <c r="Z891" s="66"/>
      <c r="AA891" s="374"/>
      <c r="AB891" s="66"/>
      <c r="AC891" s="66"/>
      <c r="AD891" s="374"/>
      <c r="AE891" s="374"/>
      <c r="AF891" s="66"/>
      <c r="AG891" s="68"/>
      <c r="AH891" s="66"/>
      <c r="AI891" s="66"/>
      <c r="AJ891" s="374"/>
      <c r="AK891" s="374"/>
      <c r="AL891" s="66"/>
      <c r="AM891" s="66"/>
      <c r="AN891" s="66"/>
      <c r="AO891" s="66"/>
      <c r="AP891" s="66"/>
      <c r="AQ891" s="66"/>
      <c r="AR891" s="66"/>
      <c r="AS891" s="66"/>
      <c r="AT891" s="66"/>
      <c r="AX891" s="50"/>
    </row>
    <row r="892" spans="1:50" ht="12.75" customHeight="1" x14ac:dyDescent="0.2">
      <c r="A892" s="63"/>
      <c r="B892" s="64"/>
      <c r="C892" s="65"/>
      <c r="D892" s="67"/>
      <c r="E892" s="371"/>
      <c r="F892" s="373"/>
      <c r="G892" s="66"/>
      <c r="H892" s="66"/>
      <c r="I892" s="66"/>
      <c r="J892" s="66"/>
      <c r="K892" s="66"/>
      <c r="L892" s="66"/>
      <c r="M892" s="371"/>
      <c r="N892" s="66"/>
      <c r="O892" s="373"/>
      <c r="P892" s="66"/>
      <c r="Q892" s="66"/>
      <c r="R892" s="373"/>
      <c r="S892" s="373"/>
      <c r="T892" s="66"/>
      <c r="U892" s="66"/>
      <c r="V892" s="66"/>
      <c r="W892" s="66"/>
      <c r="X892" s="66"/>
      <c r="Y892" s="66"/>
      <c r="Z892" s="66"/>
      <c r="AA892" s="374"/>
      <c r="AB892" s="66"/>
      <c r="AC892" s="66"/>
      <c r="AD892" s="374"/>
      <c r="AE892" s="374"/>
      <c r="AF892" s="66"/>
      <c r="AG892" s="68"/>
      <c r="AH892" s="66"/>
      <c r="AI892" s="66"/>
      <c r="AJ892" s="374"/>
      <c r="AK892" s="374"/>
      <c r="AL892" s="66"/>
      <c r="AM892" s="66"/>
      <c r="AN892" s="66"/>
      <c r="AO892" s="66"/>
      <c r="AP892" s="66"/>
      <c r="AQ892" s="66"/>
      <c r="AR892" s="66"/>
      <c r="AS892" s="66"/>
      <c r="AT892" s="66"/>
      <c r="AX892" s="50"/>
    </row>
    <row r="893" spans="1:50" ht="12.75" customHeight="1" x14ac:dyDescent="0.2">
      <c r="A893" s="63"/>
      <c r="B893" s="64"/>
      <c r="C893" s="65"/>
      <c r="D893" s="67"/>
      <c r="E893" s="371"/>
      <c r="F893" s="373"/>
      <c r="G893" s="66"/>
      <c r="H893" s="66"/>
      <c r="I893" s="66"/>
      <c r="J893" s="66"/>
      <c r="K893" s="66"/>
      <c r="L893" s="66"/>
      <c r="M893" s="371"/>
      <c r="N893" s="66"/>
      <c r="O893" s="373"/>
      <c r="P893" s="66"/>
      <c r="Q893" s="66"/>
      <c r="R893" s="373"/>
      <c r="S893" s="373"/>
      <c r="T893" s="66"/>
      <c r="U893" s="66"/>
      <c r="V893" s="66"/>
      <c r="W893" s="66"/>
      <c r="X893" s="66"/>
      <c r="Y893" s="66"/>
      <c r="Z893" s="66"/>
      <c r="AA893" s="374"/>
      <c r="AB893" s="66"/>
      <c r="AC893" s="66"/>
      <c r="AD893" s="374"/>
      <c r="AE893" s="374"/>
      <c r="AF893" s="66"/>
      <c r="AG893" s="68"/>
      <c r="AH893" s="66"/>
      <c r="AI893" s="66"/>
      <c r="AJ893" s="374"/>
      <c r="AK893" s="374"/>
      <c r="AL893" s="66"/>
      <c r="AM893" s="66"/>
      <c r="AN893" s="66"/>
      <c r="AO893" s="66"/>
      <c r="AP893" s="66"/>
      <c r="AQ893" s="66"/>
      <c r="AR893" s="66"/>
      <c r="AS893" s="66"/>
      <c r="AT893" s="66"/>
      <c r="AX893" s="50"/>
    </row>
    <row r="894" spans="1:50" ht="12.75" customHeight="1" x14ac:dyDescent="0.2">
      <c r="A894" s="63"/>
      <c r="B894" s="64"/>
      <c r="C894" s="65"/>
      <c r="D894" s="67"/>
      <c r="E894" s="371"/>
      <c r="F894" s="373"/>
      <c r="G894" s="66"/>
      <c r="H894" s="66"/>
      <c r="I894" s="66"/>
      <c r="J894" s="66"/>
      <c r="K894" s="66"/>
      <c r="L894" s="66"/>
      <c r="M894" s="371"/>
      <c r="N894" s="66"/>
      <c r="O894" s="373"/>
      <c r="P894" s="66"/>
      <c r="Q894" s="66"/>
      <c r="R894" s="373"/>
      <c r="S894" s="373"/>
      <c r="T894" s="66"/>
      <c r="U894" s="66"/>
      <c r="V894" s="66"/>
      <c r="W894" s="66"/>
      <c r="X894" s="66"/>
      <c r="Y894" s="66"/>
      <c r="Z894" s="66"/>
      <c r="AA894" s="374"/>
      <c r="AB894" s="66"/>
      <c r="AC894" s="66"/>
      <c r="AD894" s="374"/>
      <c r="AE894" s="374"/>
      <c r="AF894" s="66"/>
      <c r="AG894" s="68"/>
      <c r="AH894" s="66"/>
      <c r="AI894" s="66"/>
      <c r="AJ894" s="374"/>
      <c r="AK894" s="374"/>
      <c r="AL894" s="66"/>
      <c r="AM894" s="66"/>
      <c r="AN894" s="66"/>
      <c r="AO894" s="66"/>
      <c r="AP894" s="66"/>
      <c r="AQ894" s="66"/>
      <c r="AR894" s="66"/>
      <c r="AS894" s="66"/>
      <c r="AT894" s="66"/>
      <c r="AX894" s="50"/>
    </row>
    <row r="895" spans="1:50" ht="12.75" customHeight="1" x14ac:dyDescent="0.2">
      <c r="A895" s="63"/>
      <c r="B895" s="64"/>
      <c r="C895" s="65"/>
      <c r="D895" s="67"/>
      <c r="E895" s="371"/>
      <c r="F895" s="373"/>
      <c r="G895" s="66"/>
      <c r="H895" s="66"/>
      <c r="I895" s="66"/>
      <c r="J895" s="66"/>
      <c r="K895" s="66"/>
      <c r="L895" s="66"/>
      <c r="M895" s="371"/>
      <c r="N895" s="66"/>
      <c r="O895" s="373"/>
      <c r="P895" s="66"/>
      <c r="Q895" s="66"/>
      <c r="R895" s="373"/>
      <c r="S895" s="373"/>
      <c r="T895" s="66"/>
      <c r="U895" s="66"/>
      <c r="V895" s="66"/>
      <c r="W895" s="66"/>
      <c r="X895" s="66"/>
      <c r="Y895" s="66"/>
      <c r="Z895" s="66"/>
      <c r="AA895" s="374"/>
      <c r="AB895" s="66"/>
      <c r="AC895" s="66"/>
      <c r="AD895" s="374"/>
      <c r="AE895" s="374"/>
      <c r="AF895" s="66"/>
      <c r="AG895" s="68"/>
      <c r="AH895" s="66"/>
      <c r="AI895" s="66"/>
      <c r="AJ895" s="374"/>
      <c r="AK895" s="374"/>
      <c r="AL895" s="66"/>
      <c r="AM895" s="66"/>
      <c r="AN895" s="66"/>
      <c r="AO895" s="66"/>
      <c r="AP895" s="66"/>
      <c r="AQ895" s="66"/>
      <c r="AR895" s="66"/>
      <c r="AS895" s="66"/>
      <c r="AT895" s="66"/>
      <c r="AX895" s="50"/>
    </row>
    <row r="896" spans="1:50" ht="12.75" customHeight="1" x14ac:dyDescent="0.2">
      <c r="A896" s="63"/>
      <c r="B896" s="64"/>
      <c r="C896" s="65"/>
      <c r="D896" s="67"/>
      <c r="E896" s="371"/>
      <c r="F896" s="373"/>
      <c r="G896" s="66"/>
      <c r="H896" s="66"/>
      <c r="I896" s="66"/>
      <c r="J896" s="66"/>
      <c r="K896" s="66"/>
      <c r="L896" s="66"/>
      <c r="M896" s="371"/>
      <c r="N896" s="66"/>
      <c r="O896" s="373"/>
      <c r="P896" s="66"/>
      <c r="Q896" s="66"/>
      <c r="R896" s="373"/>
      <c r="S896" s="373"/>
      <c r="T896" s="66"/>
      <c r="U896" s="66"/>
      <c r="V896" s="66"/>
      <c r="W896" s="66"/>
      <c r="X896" s="66"/>
      <c r="Y896" s="66"/>
      <c r="Z896" s="66"/>
      <c r="AA896" s="374"/>
      <c r="AB896" s="66"/>
      <c r="AC896" s="66"/>
      <c r="AD896" s="374"/>
      <c r="AE896" s="374"/>
      <c r="AF896" s="66"/>
      <c r="AG896" s="68"/>
      <c r="AH896" s="66"/>
      <c r="AI896" s="66"/>
      <c r="AJ896" s="374"/>
      <c r="AK896" s="374"/>
      <c r="AL896" s="66"/>
      <c r="AM896" s="66"/>
      <c r="AN896" s="66"/>
      <c r="AO896" s="66"/>
      <c r="AP896" s="66"/>
      <c r="AQ896" s="66"/>
      <c r="AR896" s="66"/>
      <c r="AS896" s="66"/>
      <c r="AT896" s="66"/>
      <c r="AX896" s="50"/>
    </row>
    <row r="897" spans="1:50" ht="12.75" customHeight="1" x14ac:dyDescent="0.2">
      <c r="A897" s="63"/>
      <c r="B897" s="64"/>
      <c r="C897" s="65"/>
      <c r="D897" s="67"/>
      <c r="E897" s="371"/>
      <c r="F897" s="373"/>
      <c r="G897" s="66"/>
      <c r="H897" s="66"/>
      <c r="I897" s="66"/>
      <c r="J897" s="66"/>
      <c r="K897" s="66"/>
      <c r="L897" s="66"/>
      <c r="M897" s="371"/>
      <c r="N897" s="66"/>
      <c r="O897" s="373"/>
      <c r="P897" s="66"/>
      <c r="Q897" s="66"/>
      <c r="R897" s="373"/>
      <c r="S897" s="373"/>
      <c r="T897" s="66"/>
      <c r="U897" s="66"/>
      <c r="V897" s="66"/>
      <c r="W897" s="66"/>
      <c r="X897" s="66"/>
      <c r="Y897" s="66"/>
      <c r="Z897" s="66"/>
      <c r="AA897" s="374"/>
      <c r="AB897" s="66"/>
      <c r="AC897" s="66"/>
      <c r="AD897" s="374"/>
      <c r="AE897" s="374"/>
      <c r="AF897" s="66"/>
      <c r="AG897" s="68"/>
      <c r="AH897" s="66"/>
      <c r="AI897" s="66"/>
      <c r="AJ897" s="374"/>
      <c r="AK897" s="374"/>
      <c r="AL897" s="66"/>
      <c r="AM897" s="66"/>
      <c r="AN897" s="66"/>
      <c r="AO897" s="66"/>
      <c r="AP897" s="66"/>
      <c r="AQ897" s="66"/>
      <c r="AR897" s="66"/>
      <c r="AS897" s="66"/>
      <c r="AT897" s="66"/>
      <c r="AX897" s="50"/>
    </row>
    <row r="898" spans="1:50" ht="12.75" customHeight="1" x14ac:dyDescent="0.2">
      <c r="A898" s="63"/>
      <c r="B898" s="64"/>
      <c r="C898" s="65"/>
      <c r="D898" s="67"/>
      <c r="E898" s="371"/>
      <c r="F898" s="373"/>
      <c r="G898" s="66"/>
      <c r="H898" s="66"/>
      <c r="I898" s="66"/>
      <c r="J898" s="66"/>
      <c r="K898" s="66"/>
      <c r="L898" s="66"/>
      <c r="M898" s="371"/>
      <c r="N898" s="66"/>
      <c r="O898" s="373"/>
      <c r="P898" s="66"/>
      <c r="Q898" s="66"/>
      <c r="R898" s="373"/>
      <c r="S898" s="373"/>
      <c r="T898" s="66"/>
      <c r="U898" s="66"/>
      <c r="V898" s="66"/>
      <c r="W898" s="66"/>
      <c r="X898" s="66"/>
      <c r="Y898" s="66"/>
      <c r="Z898" s="66"/>
      <c r="AA898" s="374"/>
      <c r="AB898" s="66"/>
      <c r="AC898" s="66"/>
      <c r="AD898" s="374"/>
      <c r="AE898" s="374"/>
      <c r="AF898" s="66"/>
      <c r="AG898" s="68"/>
      <c r="AH898" s="66"/>
      <c r="AI898" s="66"/>
      <c r="AJ898" s="374"/>
      <c r="AK898" s="374"/>
      <c r="AL898" s="66"/>
      <c r="AM898" s="66"/>
      <c r="AN898" s="66"/>
      <c r="AO898" s="66"/>
      <c r="AP898" s="66"/>
      <c r="AQ898" s="66"/>
      <c r="AR898" s="66"/>
      <c r="AS898" s="66"/>
      <c r="AT898" s="66"/>
      <c r="AX898" s="50"/>
    </row>
    <row r="899" spans="1:50" ht="12.75" customHeight="1" x14ac:dyDescent="0.2">
      <c r="A899" s="63"/>
      <c r="B899" s="64"/>
      <c r="C899" s="65"/>
      <c r="D899" s="67"/>
      <c r="E899" s="371"/>
      <c r="F899" s="373"/>
      <c r="G899" s="66"/>
      <c r="H899" s="66"/>
      <c r="I899" s="66"/>
      <c r="J899" s="66"/>
      <c r="K899" s="66"/>
      <c r="L899" s="66"/>
      <c r="M899" s="371"/>
      <c r="N899" s="66"/>
      <c r="O899" s="373"/>
      <c r="P899" s="66"/>
      <c r="Q899" s="66"/>
      <c r="R899" s="373"/>
      <c r="S899" s="373"/>
      <c r="T899" s="66"/>
      <c r="U899" s="66"/>
      <c r="V899" s="66"/>
      <c r="W899" s="66"/>
      <c r="X899" s="66"/>
      <c r="Y899" s="66"/>
      <c r="Z899" s="66"/>
      <c r="AA899" s="374"/>
      <c r="AB899" s="66"/>
      <c r="AC899" s="66"/>
      <c r="AD899" s="374"/>
      <c r="AE899" s="374"/>
      <c r="AF899" s="66"/>
      <c r="AG899" s="68"/>
      <c r="AH899" s="66"/>
      <c r="AI899" s="66"/>
      <c r="AJ899" s="374"/>
      <c r="AK899" s="374"/>
      <c r="AL899" s="66"/>
      <c r="AM899" s="66"/>
      <c r="AN899" s="66"/>
      <c r="AO899" s="66"/>
      <c r="AP899" s="66"/>
      <c r="AQ899" s="66"/>
      <c r="AR899" s="66"/>
      <c r="AS899" s="66"/>
      <c r="AT899" s="66"/>
      <c r="AX899" s="50"/>
    </row>
    <row r="900" spans="1:50" ht="12.75" customHeight="1" x14ac:dyDescent="0.2">
      <c r="A900" s="63"/>
      <c r="B900" s="64"/>
      <c r="C900" s="65"/>
      <c r="D900" s="67"/>
      <c r="E900" s="371"/>
      <c r="F900" s="373"/>
      <c r="G900" s="66"/>
      <c r="H900" s="66"/>
      <c r="I900" s="66"/>
      <c r="J900" s="66"/>
      <c r="K900" s="66"/>
      <c r="L900" s="66"/>
      <c r="M900" s="371"/>
      <c r="N900" s="66"/>
      <c r="O900" s="373"/>
      <c r="P900" s="66"/>
      <c r="Q900" s="66"/>
      <c r="R900" s="373"/>
      <c r="S900" s="373"/>
      <c r="T900" s="66"/>
      <c r="U900" s="66"/>
      <c r="V900" s="66"/>
      <c r="W900" s="66"/>
      <c r="X900" s="66"/>
      <c r="Y900" s="66"/>
      <c r="Z900" s="66"/>
      <c r="AA900" s="374"/>
      <c r="AB900" s="66"/>
      <c r="AC900" s="66"/>
      <c r="AD900" s="374"/>
      <c r="AE900" s="374"/>
      <c r="AF900" s="66"/>
      <c r="AG900" s="68"/>
      <c r="AH900" s="66"/>
      <c r="AI900" s="66"/>
      <c r="AJ900" s="374"/>
      <c r="AK900" s="374"/>
      <c r="AL900" s="66"/>
      <c r="AM900" s="66"/>
      <c r="AN900" s="66"/>
      <c r="AO900" s="66"/>
      <c r="AP900" s="66"/>
      <c r="AQ900" s="66"/>
      <c r="AR900" s="66"/>
      <c r="AS900" s="66"/>
      <c r="AT900" s="66"/>
      <c r="AX900" s="50"/>
    </row>
    <row r="901" spans="1:50" ht="12.75" customHeight="1" x14ac:dyDescent="0.2">
      <c r="A901" s="63"/>
      <c r="B901" s="64"/>
      <c r="C901" s="65"/>
      <c r="D901" s="67"/>
      <c r="E901" s="371"/>
      <c r="F901" s="373"/>
      <c r="G901" s="66"/>
      <c r="H901" s="66"/>
      <c r="I901" s="66"/>
      <c r="J901" s="66"/>
      <c r="K901" s="66"/>
      <c r="L901" s="66"/>
      <c r="M901" s="371"/>
      <c r="N901" s="66"/>
      <c r="O901" s="373"/>
      <c r="P901" s="66"/>
      <c r="Q901" s="66"/>
      <c r="R901" s="373"/>
      <c r="S901" s="373"/>
      <c r="T901" s="66"/>
      <c r="U901" s="66"/>
      <c r="V901" s="66"/>
      <c r="W901" s="66"/>
      <c r="X901" s="66"/>
      <c r="Y901" s="66"/>
      <c r="Z901" s="66"/>
      <c r="AA901" s="374"/>
      <c r="AB901" s="66"/>
      <c r="AC901" s="66"/>
      <c r="AD901" s="374"/>
      <c r="AE901" s="374"/>
      <c r="AF901" s="66"/>
      <c r="AG901" s="68"/>
      <c r="AH901" s="66"/>
      <c r="AI901" s="66"/>
      <c r="AJ901" s="374"/>
      <c r="AK901" s="374"/>
      <c r="AL901" s="66"/>
      <c r="AM901" s="66"/>
      <c r="AN901" s="66"/>
      <c r="AO901" s="66"/>
      <c r="AP901" s="66"/>
      <c r="AQ901" s="66"/>
      <c r="AR901" s="66"/>
      <c r="AS901" s="66"/>
      <c r="AT901" s="66"/>
      <c r="AX901" s="50"/>
    </row>
    <row r="902" spans="1:50" ht="12.75" customHeight="1" x14ac:dyDescent="0.2">
      <c r="A902" s="63"/>
      <c r="B902" s="64"/>
      <c r="C902" s="65"/>
      <c r="D902" s="67"/>
      <c r="E902" s="371"/>
      <c r="F902" s="373"/>
      <c r="G902" s="66"/>
      <c r="H902" s="66"/>
      <c r="I902" s="66"/>
      <c r="J902" s="66"/>
      <c r="K902" s="66"/>
      <c r="L902" s="66"/>
      <c r="M902" s="371"/>
      <c r="N902" s="66"/>
      <c r="O902" s="373"/>
      <c r="P902" s="66"/>
      <c r="Q902" s="66"/>
      <c r="R902" s="373"/>
      <c r="S902" s="373"/>
      <c r="T902" s="66"/>
      <c r="U902" s="66"/>
      <c r="V902" s="66"/>
      <c r="W902" s="66"/>
      <c r="X902" s="66"/>
      <c r="Y902" s="66"/>
      <c r="Z902" s="66"/>
      <c r="AA902" s="374"/>
      <c r="AB902" s="66"/>
      <c r="AC902" s="66"/>
      <c r="AD902" s="374"/>
      <c r="AE902" s="374"/>
      <c r="AF902" s="66"/>
      <c r="AG902" s="68"/>
      <c r="AH902" s="66"/>
      <c r="AI902" s="66"/>
      <c r="AJ902" s="374"/>
      <c r="AK902" s="374"/>
      <c r="AL902" s="66"/>
      <c r="AM902" s="66"/>
      <c r="AN902" s="66"/>
      <c r="AO902" s="66"/>
      <c r="AP902" s="66"/>
      <c r="AQ902" s="66"/>
      <c r="AR902" s="66"/>
      <c r="AS902" s="66"/>
      <c r="AT902" s="66"/>
      <c r="AX902" s="50"/>
    </row>
    <row r="903" spans="1:50" ht="12.75" customHeight="1" x14ac:dyDescent="0.2">
      <c r="A903" s="63"/>
      <c r="B903" s="64"/>
      <c r="C903" s="65"/>
      <c r="D903" s="67"/>
      <c r="E903" s="371"/>
      <c r="F903" s="373"/>
      <c r="G903" s="66"/>
      <c r="H903" s="66"/>
      <c r="I903" s="66"/>
      <c r="J903" s="66"/>
      <c r="K903" s="66"/>
      <c r="L903" s="66"/>
      <c r="M903" s="371"/>
      <c r="N903" s="66"/>
      <c r="O903" s="373"/>
      <c r="P903" s="66"/>
      <c r="Q903" s="66"/>
      <c r="R903" s="373"/>
      <c r="S903" s="373"/>
      <c r="T903" s="66"/>
      <c r="U903" s="66"/>
      <c r="V903" s="66"/>
      <c r="W903" s="66"/>
      <c r="X903" s="66"/>
      <c r="Y903" s="66"/>
      <c r="Z903" s="66"/>
      <c r="AA903" s="374"/>
      <c r="AB903" s="66"/>
      <c r="AC903" s="66"/>
      <c r="AD903" s="374"/>
      <c r="AE903" s="374"/>
      <c r="AF903" s="66"/>
      <c r="AG903" s="68"/>
      <c r="AH903" s="66"/>
      <c r="AI903" s="66"/>
      <c r="AJ903" s="374"/>
      <c r="AK903" s="374"/>
      <c r="AL903" s="66"/>
      <c r="AM903" s="66"/>
      <c r="AN903" s="66"/>
      <c r="AO903" s="66"/>
      <c r="AP903" s="66"/>
      <c r="AQ903" s="66"/>
      <c r="AR903" s="66"/>
      <c r="AS903" s="66"/>
      <c r="AT903" s="66"/>
      <c r="AX903" s="50"/>
    </row>
    <row r="904" spans="1:50" ht="12.75" customHeight="1" x14ac:dyDescent="0.2">
      <c r="A904" s="63"/>
      <c r="B904" s="64"/>
      <c r="C904" s="65"/>
      <c r="D904" s="67"/>
      <c r="E904" s="371"/>
      <c r="F904" s="373"/>
      <c r="G904" s="66"/>
      <c r="H904" s="66"/>
      <c r="I904" s="66"/>
      <c r="J904" s="66"/>
      <c r="K904" s="66"/>
      <c r="L904" s="66"/>
      <c r="M904" s="371"/>
      <c r="N904" s="66"/>
      <c r="O904" s="373"/>
      <c r="P904" s="66"/>
      <c r="Q904" s="66"/>
      <c r="R904" s="373"/>
      <c r="S904" s="373"/>
      <c r="T904" s="66"/>
      <c r="U904" s="66"/>
      <c r="V904" s="66"/>
      <c r="W904" s="66"/>
      <c r="X904" s="66"/>
      <c r="Y904" s="66"/>
      <c r="Z904" s="66"/>
      <c r="AA904" s="374"/>
      <c r="AB904" s="66"/>
      <c r="AC904" s="66"/>
      <c r="AD904" s="374"/>
      <c r="AE904" s="374"/>
      <c r="AF904" s="66"/>
      <c r="AG904" s="68"/>
      <c r="AH904" s="66"/>
      <c r="AI904" s="66"/>
      <c r="AJ904" s="374"/>
      <c r="AK904" s="374"/>
      <c r="AL904" s="66"/>
      <c r="AM904" s="66"/>
      <c r="AN904" s="66"/>
      <c r="AO904" s="66"/>
      <c r="AP904" s="66"/>
      <c r="AQ904" s="66"/>
      <c r="AR904" s="66"/>
      <c r="AS904" s="66"/>
      <c r="AT904" s="66"/>
      <c r="AX904" s="50"/>
    </row>
    <row r="905" spans="1:50" ht="12.75" customHeight="1" x14ac:dyDescent="0.2">
      <c r="A905" s="63"/>
      <c r="B905" s="64"/>
      <c r="C905" s="65"/>
      <c r="D905" s="67"/>
      <c r="E905" s="371"/>
      <c r="F905" s="373"/>
      <c r="G905" s="66"/>
      <c r="H905" s="66"/>
      <c r="I905" s="66"/>
      <c r="J905" s="66"/>
      <c r="K905" s="66"/>
      <c r="L905" s="66"/>
      <c r="M905" s="371"/>
      <c r="N905" s="66"/>
      <c r="O905" s="373"/>
      <c r="P905" s="66"/>
      <c r="Q905" s="66"/>
      <c r="R905" s="373"/>
      <c r="S905" s="373"/>
      <c r="T905" s="66"/>
      <c r="U905" s="66"/>
      <c r="V905" s="66"/>
      <c r="W905" s="66"/>
      <c r="X905" s="66"/>
      <c r="Y905" s="66"/>
      <c r="Z905" s="66"/>
      <c r="AA905" s="374"/>
      <c r="AB905" s="66"/>
      <c r="AC905" s="66"/>
      <c r="AD905" s="374"/>
      <c r="AE905" s="374"/>
      <c r="AF905" s="66"/>
      <c r="AG905" s="68"/>
      <c r="AH905" s="66"/>
      <c r="AI905" s="66"/>
      <c r="AJ905" s="374"/>
      <c r="AK905" s="374"/>
      <c r="AL905" s="66"/>
      <c r="AM905" s="66"/>
      <c r="AN905" s="66"/>
      <c r="AO905" s="66"/>
      <c r="AP905" s="66"/>
      <c r="AQ905" s="66"/>
      <c r="AR905" s="66"/>
      <c r="AS905" s="66"/>
      <c r="AT905" s="66"/>
      <c r="AX905" s="50"/>
    </row>
    <row r="906" spans="1:50" ht="12.75" customHeight="1" x14ac:dyDescent="0.2">
      <c r="A906" s="63"/>
      <c r="B906" s="64"/>
      <c r="C906" s="65"/>
      <c r="D906" s="67"/>
      <c r="E906" s="371"/>
      <c r="F906" s="373"/>
      <c r="G906" s="66"/>
      <c r="H906" s="66"/>
      <c r="I906" s="66"/>
      <c r="J906" s="66"/>
      <c r="K906" s="66"/>
      <c r="L906" s="66"/>
      <c r="M906" s="371"/>
      <c r="N906" s="66"/>
      <c r="O906" s="373"/>
      <c r="P906" s="66"/>
      <c r="Q906" s="66"/>
      <c r="R906" s="373"/>
      <c r="S906" s="373"/>
      <c r="T906" s="66"/>
      <c r="U906" s="66"/>
      <c r="V906" s="66"/>
      <c r="W906" s="66"/>
      <c r="X906" s="66"/>
      <c r="Y906" s="66"/>
      <c r="Z906" s="66"/>
      <c r="AA906" s="374"/>
      <c r="AB906" s="66"/>
      <c r="AC906" s="66"/>
      <c r="AD906" s="374"/>
      <c r="AE906" s="374"/>
      <c r="AF906" s="66"/>
      <c r="AG906" s="68"/>
      <c r="AH906" s="66"/>
      <c r="AI906" s="66"/>
      <c r="AJ906" s="374"/>
      <c r="AK906" s="374"/>
      <c r="AL906" s="66"/>
      <c r="AM906" s="66"/>
      <c r="AN906" s="66"/>
      <c r="AO906" s="66"/>
      <c r="AP906" s="66"/>
      <c r="AQ906" s="66"/>
      <c r="AR906" s="66"/>
      <c r="AS906" s="66"/>
      <c r="AT906" s="66"/>
      <c r="AX906" s="50"/>
    </row>
    <row r="907" spans="1:50" ht="12.75" customHeight="1" x14ac:dyDescent="0.2">
      <c r="A907" s="63"/>
      <c r="B907" s="64"/>
      <c r="C907" s="65"/>
      <c r="D907" s="67"/>
      <c r="E907" s="371"/>
      <c r="F907" s="373"/>
      <c r="G907" s="66"/>
      <c r="H907" s="66"/>
      <c r="I907" s="66"/>
      <c r="J907" s="66"/>
      <c r="K907" s="66"/>
      <c r="L907" s="66"/>
      <c r="M907" s="371"/>
      <c r="N907" s="66"/>
      <c r="O907" s="373"/>
      <c r="P907" s="66"/>
      <c r="Q907" s="66"/>
      <c r="R907" s="373"/>
      <c r="S907" s="373"/>
      <c r="T907" s="66"/>
      <c r="U907" s="66"/>
      <c r="V907" s="66"/>
      <c r="W907" s="66"/>
      <c r="X907" s="66"/>
      <c r="Y907" s="66"/>
      <c r="Z907" s="66"/>
      <c r="AA907" s="374"/>
      <c r="AB907" s="66"/>
      <c r="AC907" s="66"/>
      <c r="AD907" s="374"/>
      <c r="AE907" s="374"/>
      <c r="AF907" s="66"/>
      <c r="AG907" s="68"/>
      <c r="AH907" s="66"/>
      <c r="AI907" s="66"/>
      <c r="AJ907" s="374"/>
      <c r="AK907" s="374"/>
      <c r="AL907" s="66"/>
      <c r="AM907" s="66"/>
      <c r="AN907" s="66"/>
      <c r="AO907" s="66"/>
      <c r="AP907" s="66"/>
      <c r="AQ907" s="66"/>
      <c r="AR907" s="66"/>
      <c r="AS907" s="66"/>
      <c r="AT907" s="66"/>
      <c r="AX907" s="50"/>
    </row>
    <row r="908" spans="1:50" ht="12.75" customHeight="1" x14ac:dyDescent="0.2">
      <c r="A908" s="63"/>
      <c r="B908" s="64"/>
      <c r="C908" s="65"/>
      <c r="D908" s="67"/>
      <c r="E908" s="371"/>
      <c r="F908" s="373"/>
      <c r="G908" s="66"/>
      <c r="H908" s="66"/>
      <c r="I908" s="66"/>
      <c r="J908" s="66"/>
      <c r="K908" s="66"/>
      <c r="L908" s="66"/>
      <c r="M908" s="371"/>
      <c r="N908" s="66"/>
      <c r="O908" s="373"/>
      <c r="P908" s="66"/>
      <c r="Q908" s="66"/>
      <c r="R908" s="373"/>
      <c r="S908" s="373"/>
      <c r="T908" s="66"/>
      <c r="U908" s="66"/>
      <c r="V908" s="66"/>
      <c r="W908" s="66"/>
      <c r="X908" s="66"/>
      <c r="Y908" s="66"/>
      <c r="Z908" s="66"/>
      <c r="AA908" s="374"/>
      <c r="AB908" s="66"/>
      <c r="AC908" s="66"/>
      <c r="AD908" s="374"/>
      <c r="AE908" s="374"/>
      <c r="AF908" s="66"/>
      <c r="AG908" s="68"/>
      <c r="AH908" s="66"/>
      <c r="AI908" s="66"/>
      <c r="AJ908" s="374"/>
      <c r="AK908" s="374"/>
      <c r="AL908" s="66"/>
      <c r="AM908" s="66"/>
      <c r="AN908" s="66"/>
      <c r="AO908" s="66"/>
      <c r="AP908" s="66"/>
      <c r="AQ908" s="66"/>
      <c r="AR908" s="66"/>
      <c r="AS908" s="66"/>
      <c r="AT908" s="66"/>
      <c r="AX908" s="50"/>
    </row>
    <row r="909" spans="1:50" ht="12.75" customHeight="1" x14ac:dyDescent="0.2">
      <c r="A909" s="63"/>
      <c r="B909" s="64"/>
      <c r="C909" s="65"/>
      <c r="D909" s="67"/>
      <c r="E909" s="371"/>
      <c r="F909" s="373"/>
      <c r="G909" s="66"/>
      <c r="H909" s="66"/>
      <c r="I909" s="66"/>
      <c r="J909" s="66"/>
      <c r="K909" s="66"/>
      <c r="L909" s="66"/>
      <c r="M909" s="371"/>
      <c r="N909" s="66"/>
      <c r="O909" s="373"/>
      <c r="P909" s="66"/>
      <c r="Q909" s="66"/>
      <c r="R909" s="373"/>
      <c r="S909" s="373"/>
      <c r="T909" s="66"/>
      <c r="U909" s="66"/>
      <c r="V909" s="66"/>
      <c r="W909" s="66"/>
      <c r="X909" s="66"/>
      <c r="Y909" s="66"/>
      <c r="Z909" s="66"/>
      <c r="AA909" s="374"/>
      <c r="AB909" s="66"/>
      <c r="AC909" s="66"/>
      <c r="AD909" s="374"/>
      <c r="AE909" s="374"/>
      <c r="AF909" s="66"/>
      <c r="AG909" s="68"/>
      <c r="AH909" s="66"/>
      <c r="AI909" s="66"/>
      <c r="AJ909" s="374"/>
      <c r="AK909" s="374"/>
      <c r="AL909" s="66"/>
      <c r="AM909" s="66"/>
      <c r="AN909" s="66"/>
      <c r="AO909" s="66"/>
      <c r="AP909" s="66"/>
      <c r="AQ909" s="66"/>
      <c r="AR909" s="66"/>
      <c r="AS909" s="66"/>
      <c r="AT909" s="66"/>
      <c r="AX909" s="50"/>
    </row>
    <row r="910" spans="1:50" ht="12.75" customHeight="1" x14ac:dyDescent="0.2">
      <c r="A910" s="63"/>
      <c r="B910" s="64"/>
      <c r="C910" s="65"/>
      <c r="D910" s="67"/>
      <c r="E910" s="371"/>
      <c r="F910" s="373"/>
      <c r="G910" s="66"/>
      <c r="H910" s="66"/>
      <c r="I910" s="66"/>
      <c r="J910" s="66"/>
      <c r="K910" s="66"/>
      <c r="L910" s="66"/>
      <c r="M910" s="371"/>
      <c r="N910" s="66"/>
      <c r="O910" s="373"/>
      <c r="P910" s="66"/>
      <c r="Q910" s="66"/>
      <c r="R910" s="373"/>
      <c r="S910" s="373"/>
      <c r="T910" s="66"/>
      <c r="U910" s="66"/>
      <c r="V910" s="66"/>
      <c r="W910" s="66"/>
      <c r="X910" s="66"/>
      <c r="Y910" s="66"/>
      <c r="Z910" s="66"/>
      <c r="AA910" s="374"/>
      <c r="AB910" s="66"/>
      <c r="AC910" s="66"/>
      <c r="AD910" s="374"/>
      <c r="AE910" s="374"/>
      <c r="AF910" s="66"/>
      <c r="AG910" s="68"/>
      <c r="AH910" s="66"/>
      <c r="AI910" s="66"/>
      <c r="AJ910" s="374"/>
      <c r="AK910" s="374"/>
      <c r="AL910" s="66"/>
      <c r="AM910" s="66"/>
      <c r="AN910" s="66"/>
      <c r="AO910" s="66"/>
      <c r="AP910" s="66"/>
      <c r="AQ910" s="66"/>
      <c r="AR910" s="66"/>
      <c r="AS910" s="66"/>
      <c r="AT910" s="66"/>
      <c r="AX910" s="50"/>
    </row>
    <row r="911" spans="1:50" ht="12.75" customHeight="1" x14ac:dyDescent="0.2">
      <c r="A911" s="63"/>
      <c r="B911" s="64"/>
      <c r="C911" s="65"/>
      <c r="D911" s="67"/>
      <c r="E911" s="371"/>
      <c r="F911" s="373"/>
      <c r="G911" s="66"/>
      <c r="H911" s="66"/>
      <c r="I911" s="66"/>
      <c r="J911" s="66"/>
      <c r="K911" s="66"/>
      <c r="L911" s="66"/>
      <c r="M911" s="371"/>
      <c r="N911" s="66"/>
      <c r="O911" s="373"/>
      <c r="P911" s="66"/>
      <c r="Q911" s="66"/>
      <c r="R911" s="373"/>
      <c r="S911" s="373"/>
      <c r="T911" s="66"/>
      <c r="U911" s="66"/>
      <c r="V911" s="66"/>
      <c r="W911" s="66"/>
      <c r="X911" s="66"/>
      <c r="Y911" s="66"/>
      <c r="Z911" s="66"/>
      <c r="AA911" s="374"/>
      <c r="AB911" s="66"/>
      <c r="AC911" s="66"/>
      <c r="AD911" s="374"/>
      <c r="AE911" s="374"/>
      <c r="AF911" s="66"/>
      <c r="AG911" s="68"/>
      <c r="AH911" s="66"/>
      <c r="AI911" s="66"/>
      <c r="AJ911" s="374"/>
      <c r="AK911" s="374"/>
      <c r="AL911" s="66"/>
      <c r="AM911" s="66"/>
      <c r="AN911" s="66"/>
      <c r="AO911" s="66"/>
      <c r="AP911" s="66"/>
      <c r="AQ911" s="66"/>
      <c r="AR911" s="66"/>
      <c r="AS911" s="66"/>
      <c r="AT911" s="66"/>
      <c r="AX911" s="50"/>
    </row>
    <row r="912" spans="1:50" ht="12.75" customHeight="1" x14ac:dyDescent="0.2">
      <c r="A912" s="63"/>
      <c r="B912" s="64"/>
      <c r="C912" s="65"/>
      <c r="D912" s="67"/>
      <c r="E912" s="371"/>
      <c r="F912" s="373"/>
      <c r="G912" s="66"/>
      <c r="H912" s="66"/>
      <c r="I912" s="66"/>
      <c r="J912" s="66"/>
      <c r="K912" s="66"/>
      <c r="L912" s="66"/>
      <c r="M912" s="371"/>
      <c r="N912" s="66"/>
      <c r="O912" s="373"/>
      <c r="P912" s="66"/>
      <c r="Q912" s="66"/>
      <c r="R912" s="373"/>
      <c r="S912" s="373"/>
      <c r="T912" s="66"/>
      <c r="U912" s="66"/>
      <c r="V912" s="66"/>
      <c r="W912" s="66"/>
      <c r="X912" s="66"/>
      <c r="Y912" s="66"/>
      <c r="Z912" s="66"/>
      <c r="AA912" s="374"/>
      <c r="AB912" s="66"/>
      <c r="AC912" s="66"/>
      <c r="AD912" s="374"/>
      <c r="AE912" s="374"/>
      <c r="AF912" s="66"/>
      <c r="AG912" s="68"/>
      <c r="AH912" s="66"/>
      <c r="AI912" s="66"/>
      <c r="AJ912" s="374"/>
      <c r="AK912" s="374"/>
      <c r="AL912" s="66"/>
      <c r="AM912" s="66"/>
      <c r="AN912" s="66"/>
      <c r="AO912" s="66"/>
      <c r="AP912" s="66"/>
      <c r="AQ912" s="66"/>
      <c r="AR912" s="66"/>
      <c r="AS912" s="66"/>
      <c r="AT912" s="66"/>
      <c r="AX912" s="50"/>
    </row>
    <row r="913" spans="1:50" ht="12.75" customHeight="1" x14ac:dyDescent="0.2">
      <c r="A913" s="63"/>
      <c r="B913" s="64"/>
      <c r="C913" s="65"/>
      <c r="D913" s="67"/>
      <c r="E913" s="371"/>
      <c r="F913" s="373"/>
      <c r="G913" s="66"/>
      <c r="H913" s="66"/>
      <c r="I913" s="66"/>
      <c r="J913" s="66"/>
      <c r="K913" s="66"/>
      <c r="L913" s="66"/>
      <c r="M913" s="371"/>
      <c r="N913" s="66"/>
      <c r="O913" s="373"/>
      <c r="P913" s="66"/>
      <c r="Q913" s="66"/>
      <c r="R913" s="373"/>
      <c r="S913" s="373"/>
      <c r="T913" s="66"/>
      <c r="U913" s="66"/>
      <c r="V913" s="66"/>
      <c r="W913" s="66"/>
      <c r="X913" s="66"/>
      <c r="Y913" s="66"/>
      <c r="Z913" s="66"/>
      <c r="AA913" s="374"/>
      <c r="AB913" s="66"/>
      <c r="AC913" s="66"/>
      <c r="AD913" s="374"/>
      <c r="AE913" s="374"/>
      <c r="AF913" s="66"/>
      <c r="AG913" s="68"/>
      <c r="AH913" s="66"/>
      <c r="AI913" s="66"/>
      <c r="AJ913" s="374"/>
      <c r="AK913" s="374"/>
      <c r="AL913" s="66"/>
      <c r="AM913" s="66"/>
      <c r="AN913" s="66"/>
      <c r="AO913" s="66"/>
      <c r="AP913" s="66"/>
      <c r="AQ913" s="66"/>
      <c r="AR913" s="66"/>
      <c r="AS913" s="66"/>
      <c r="AT913" s="66"/>
      <c r="AX913" s="50"/>
    </row>
    <row r="914" spans="1:50" ht="12.75" customHeight="1" x14ac:dyDescent="0.2">
      <c r="A914" s="63"/>
      <c r="B914" s="64"/>
      <c r="C914" s="65"/>
      <c r="D914" s="67"/>
      <c r="E914" s="371"/>
      <c r="F914" s="373"/>
      <c r="G914" s="66"/>
      <c r="H914" s="66"/>
      <c r="I914" s="66"/>
      <c r="J914" s="66"/>
      <c r="K914" s="66"/>
      <c r="L914" s="66"/>
      <c r="M914" s="371"/>
      <c r="N914" s="66"/>
      <c r="O914" s="373"/>
      <c r="P914" s="66"/>
      <c r="Q914" s="66"/>
      <c r="R914" s="373"/>
      <c r="S914" s="373"/>
      <c r="T914" s="66"/>
      <c r="U914" s="66"/>
      <c r="V914" s="66"/>
      <c r="W914" s="66"/>
      <c r="X914" s="66"/>
      <c r="Y914" s="66"/>
      <c r="Z914" s="66"/>
      <c r="AA914" s="374"/>
      <c r="AB914" s="66"/>
      <c r="AC914" s="66"/>
      <c r="AD914" s="374"/>
      <c r="AE914" s="374"/>
      <c r="AF914" s="66"/>
      <c r="AG914" s="68"/>
      <c r="AH914" s="66"/>
      <c r="AI914" s="66"/>
      <c r="AJ914" s="374"/>
      <c r="AK914" s="374"/>
      <c r="AL914" s="66"/>
      <c r="AM914" s="66"/>
      <c r="AN914" s="66"/>
      <c r="AO914" s="66"/>
      <c r="AP914" s="66"/>
      <c r="AQ914" s="66"/>
      <c r="AR914" s="66"/>
      <c r="AS914" s="66"/>
      <c r="AT914" s="66"/>
      <c r="AX914" s="50"/>
    </row>
    <row r="915" spans="1:50" ht="12.75" customHeight="1" x14ac:dyDescent="0.2">
      <c r="A915" s="63"/>
      <c r="B915" s="64"/>
      <c r="C915" s="65"/>
      <c r="D915" s="67"/>
      <c r="E915" s="371"/>
      <c r="F915" s="373"/>
      <c r="G915" s="66"/>
      <c r="H915" s="66"/>
      <c r="I915" s="66"/>
      <c r="J915" s="66"/>
      <c r="K915" s="66"/>
      <c r="L915" s="66"/>
      <c r="M915" s="371"/>
      <c r="N915" s="66"/>
      <c r="O915" s="373"/>
      <c r="P915" s="66"/>
      <c r="Q915" s="66"/>
      <c r="R915" s="373"/>
      <c r="S915" s="373"/>
      <c r="T915" s="66"/>
      <c r="U915" s="66"/>
      <c r="V915" s="66"/>
      <c r="W915" s="66"/>
      <c r="X915" s="66"/>
      <c r="Y915" s="66"/>
      <c r="Z915" s="66"/>
      <c r="AA915" s="374"/>
      <c r="AB915" s="66"/>
      <c r="AC915" s="66"/>
      <c r="AD915" s="374"/>
      <c r="AE915" s="374"/>
      <c r="AF915" s="66"/>
      <c r="AG915" s="68"/>
      <c r="AH915" s="66"/>
      <c r="AI915" s="66"/>
      <c r="AJ915" s="374"/>
      <c r="AK915" s="374"/>
      <c r="AL915" s="66"/>
      <c r="AM915" s="66"/>
      <c r="AN915" s="66"/>
      <c r="AO915" s="66"/>
      <c r="AP915" s="66"/>
      <c r="AQ915" s="66"/>
      <c r="AR915" s="66"/>
      <c r="AS915" s="66"/>
      <c r="AT915" s="66"/>
      <c r="AX915" s="50"/>
    </row>
    <row r="916" spans="1:50" ht="12.75" customHeight="1" x14ac:dyDescent="0.2">
      <c r="A916" s="63"/>
      <c r="B916" s="64"/>
      <c r="C916" s="65"/>
      <c r="D916" s="67"/>
      <c r="E916" s="371"/>
      <c r="F916" s="373"/>
      <c r="G916" s="66"/>
      <c r="H916" s="66"/>
      <c r="I916" s="66"/>
      <c r="J916" s="66"/>
      <c r="K916" s="66"/>
      <c r="L916" s="66"/>
      <c r="M916" s="371"/>
      <c r="N916" s="66"/>
      <c r="O916" s="373"/>
      <c r="P916" s="66"/>
      <c r="Q916" s="66"/>
      <c r="R916" s="373"/>
      <c r="S916" s="373"/>
      <c r="T916" s="66"/>
      <c r="U916" s="66"/>
      <c r="V916" s="66"/>
      <c r="W916" s="66"/>
      <c r="X916" s="66"/>
      <c r="Y916" s="66"/>
      <c r="Z916" s="66"/>
      <c r="AA916" s="374"/>
      <c r="AB916" s="66"/>
      <c r="AC916" s="66"/>
      <c r="AD916" s="374"/>
      <c r="AE916" s="374"/>
      <c r="AF916" s="66"/>
      <c r="AG916" s="68"/>
      <c r="AH916" s="66"/>
      <c r="AI916" s="66"/>
      <c r="AJ916" s="374"/>
      <c r="AK916" s="374"/>
      <c r="AL916" s="66"/>
      <c r="AM916" s="66"/>
      <c r="AN916" s="66"/>
      <c r="AO916" s="66"/>
      <c r="AP916" s="66"/>
      <c r="AQ916" s="66"/>
      <c r="AR916" s="66"/>
      <c r="AS916" s="66"/>
      <c r="AT916" s="66"/>
      <c r="AX916" s="50"/>
    </row>
    <row r="917" spans="1:50" ht="12.75" customHeight="1" x14ac:dyDescent="0.2">
      <c r="A917" s="63"/>
      <c r="B917" s="64"/>
      <c r="C917" s="65"/>
      <c r="D917" s="67"/>
      <c r="E917" s="371"/>
      <c r="F917" s="373"/>
      <c r="G917" s="66"/>
      <c r="H917" s="66"/>
      <c r="I917" s="66"/>
      <c r="J917" s="66"/>
      <c r="K917" s="66"/>
      <c r="L917" s="66"/>
      <c r="M917" s="371"/>
      <c r="N917" s="66"/>
      <c r="O917" s="373"/>
      <c r="P917" s="66"/>
      <c r="Q917" s="66"/>
      <c r="R917" s="373"/>
      <c r="S917" s="373"/>
      <c r="T917" s="66"/>
      <c r="U917" s="66"/>
      <c r="V917" s="66"/>
      <c r="W917" s="66"/>
      <c r="X917" s="66"/>
      <c r="Y917" s="66"/>
      <c r="Z917" s="66"/>
      <c r="AA917" s="374"/>
      <c r="AB917" s="66"/>
      <c r="AC917" s="66"/>
      <c r="AD917" s="374"/>
      <c r="AE917" s="374"/>
      <c r="AF917" s="66"/>
      <c r="AG917" s="68"/>
      <c r="AH917" s="66"/>
      <c r="AI917" s="66"/>
      <c r="AJ917" s="374"/>
      <c r="AK917" s="374"/>
      <c r="AL917" s="66"/>
      <c r="AM917" s="66"/>
      <c r="AN917" s="66"/>
      <c r="AO917" s="66"/>
      <c r="AP917" s="66"/>
      <c r="AQ917" s="66"/>
      <c r="AR917" s="66"/>
      <c r="AS917" s="66"/>
      <c r="AT917" s="66"/>
      <c r="AX917" s="50"/>
    </row>
    <row r="918" spans="1:50" ht="12.75" customHeight="1" x14ac:dyDescent="0.2">
      <c r="A918" s="63"/>
      <c r="B918" s="64"/>
      <c r="C918" s="65"/>
      <c r="D918" s="67"/>
      <c r="E918" s="371"/>
      <c r="F918" s="373"/>
      <c r="G918" s="66"/>
      <c r="H918" s="66"/>
      <c r="I918" s="66"/>
      <c r="J918" s="66"/>
      <c r="K918" s="66"/>
      <c r="L918" s="66"/>
      <c r="M918" s="371"/>
      <c r="N918" s="66"/>
      <c r="O918" s="373"/>
      <c r="P918" s="66"/>
      <c r="Q918" s="66"/>
      <c r="R918" s="373"/>
      <c r="S918" s="373"/>
      <c r="T918" s="66"/>
      <c r="U918" s="66"/>
      <c r="V918" s="66"/>
      <c r="W918" s="66"/>
      <c r="X918" s="66"/>
      <c r="Y918" s="66"/>
      <c r="Z918" s="66"/>
      <c r="AA918" s="374"/>
      <c r="AB918" s="66"/>
      <c r="AC918" s="66"/>
      <c r="AD918" s="374"/>
      <c r="AE918" s="374"/>
      <c r="AF918" s="66"/>
      <c r="AG918" s="68"/>
      <c r="AH918" s="66"/>
      <c r="AI918" s="66"/>
      <c r="AJ918" s="374"/>
      <c r="AK918" s="374"/>
      <c r="AL918" s="66"/>
      <c r="AM918" s="66"/>
      <c r="AN918" s="66"/>
      <c r="AO918" s="66"/>
      <c r="AP918" s="66"/>
      <c r="AQ918" s="66"/>
      <c r="AR918" s="66"/>
      <c r="AS918" s="66"/>
      <c r="AT918" s="66"/>
      <c r="AX918" s="50"/>
    </row>
    <row r="919" spans="1:50" ht="12.75" customHeight="1" x14ac:dyDescent="0.2">
      <c r="A919" s="63"/>
      <c r="B919" s="64"/>
      <c r="C919" s="65"/>
      <c r="D919" s="67"/>
      <c r="E919" s="371"/>
      <c r="F919" s="373"/>
      <c r="G919" s="66"/>
      <c r="H919" s="66"/>
      <c r="I919" s="66"/>
      <c r="J919" s="66"/>
      <c r="K919" s="66"/>
      <c r="L919" s="66"/>
      <c r="M919" s="371"/>
      <c r="N919" s="66"/>
      <c r="O919" s="373"/>
      <c r="P919" s="66"/>
      <c r="Q919" s="66"/>
      <c r="R919" s="373"/>
      <c r="S919" s="373"/>
      <c r="T919" s="66"/>
      <c r="U919" s="66"/>
      <c r="V919" s="66"/>
      <c r="W919" s="66"/>
      <c r="X919" s="66"/>
      <c r="Y919" s="66"/>
      <c r="Z919" s="66"/>
      <c r="AA919" s="374"/>
      <c r="AB919" s="66"/>
      <c r="AC919" s="66"/>
      <c r="AD919" s="374"/>
      <c r="AE919" s="374"/>
      <c r="AF919" s="66"/>
      <c r="AG919" s="68"/>
      <c r="AH919" s="66"/>
      <c r="AI919" s="66"/>
      <c r="AJ919" s="374"/>
      <c r="AK919" s="374"/>
      <c r="AL919" s="66"/>
      <c r="AM919" s="66"/>
      <c r="AN919" s="66"/>
      <c r="AO919" s="66"/>
      <c r="AP919" s="66"/>
      <c r="AQ919" s="66"/>
      <c r="AR919" s="66"/>
      <c r="AS919" s="66"/>
      <c r="AT919" s="66"/>
      <c r="AX919" s="50"/>
    </row>
    <row r="920" spans="1:50" ht="12.75" customHeight="1" x14ac:dyDescent="0.2">
      <c r="A920" s="63"/>
      <c r="B920" s="64"/>
      <c r="C920" s="65"/>
      <c r="D920" s="67"/>
      <c r="E920" s="371"/>
      <c r="F920" s="373"/>
      <c r="G920" s="66"/>
      <c r="H920" s="66"/>
      <c r="I920" s="66"/>
      <c r="J920" s="66"/>
      <c r="K920" s="66"/>
      <c r="L920" s="66"/>
      <c r="M920" s="371"/>
      <c r="N920" s="66"/>
      <c r="O920" s="373"/>
      <c r="P920" s="66"/>
      <c r="Q920" s="66"/>
      <c r="R920" s="373"/>
      <c r="S920" s="373"/>
      <c r="T920" s="66"/>
      <c r="U920" s="66"/>
      <c r="V920" s="66"/>
      <c r="W920" s="66"/>
      <c r="X920" s="66"/>
      <c r="Y920" s="66"/>
      <c r="Z920" s="66"/>
      <c r="AA920" s="374"/>
      <c r="AB920" s="66"/>
      <c r="AC920" s="66"/>
      <c r="AD920" s="374"/>
      <c r="AE920" s="374"/>
      <c r="AF920" s="66"/>
      <c r="AG920" s="68"/>
      <c r="AH920" s="66"/>
      <c r="AI920" s="66"/>
      <c r="AJ920" s="374"/>
      <c r="AK920" s="374"/>
      <c r="AL920" s="66"/>
      <c r="AM920" s="66"/>
      <c r="AN920" s="66"/>
      <c r="AO920" s="66"/>
      <c r="AP920" s="66"/>
      <c r="AQ920" s="66"/>
      <c r="AR920" s="66"/>
      <c r="AS920" s="66"/>
      <c r="AT920" s="66"/>
      <c r="AX920" s="50"/>
    </row>
    <row r="921" spans="1:50" ht="12.75" customHeight="1" x14ac:dyDescent="0.2">
      <c r="A921" s="63"/>
      <c r="B921" s="64"/>
      <c r="C921" s="65"/>
      <c r="D921" s="67"/>
      <c r="E921" s="371"/>
      <c r="F921" s="373"/>
      <c r="G921" s="66"/>
      <c r="H921" s="66"/>
      <c r="I921" s="66"/>
      <c r="J921" s="66"/>
      <c r="K921" s="66"/>
      <c r="L921" s="66"/>
      <c r="M921" s="371"/>
      <c r="N921" s="66"/>
      <c r="O921" s="373"/>
      <c r="P921" s="66"/>
      <c r="Q921" s="66"/>
      <c r="R921" s="373"/>
      <c r="S921" s="373"/>
      <c r="T921" s="66"/>
      <c r="U921" s="66"/>
      <c r="V921" s="66"/>
      <c r="W921" s="66"/>
      <c r="X921" s="66"/>
      <c r="Y921" s="66"/>
      <c r="Z921" s="66"/>
      <c r="AA921" s="374"/>
      <c r="AB921" s="66"/>
      <c r="AC921" s="66"/>
      <c r="AD921" s="374"/>
      <c r="AE921" s="374"/>
      <c r="AF921" s="66"/>
      <c r="AG921" s="68"/>
      <c r="AH921" s="66"/>
      <c r="AI921" s="66"/>
      <c r="AJ921" s="374"/>
      <c r="AK921" s="374"/>
      <c r="AL921" s="66"/>
      <c r="AM921" s="66"/>
      <c r="AN921" s="66"/>
      <c r="AO921" s="66"/>
      <c r="AP921" s="66"/>
      <c r="AQ921" s="66"/>
      <c r="AR921" s="66"/>
      <c r="AS921" s="66"/>
      <c r="AT921" s="66"/>
      <c r="AX921" s="50"/>
    </row>
    <row r="922" spans="1:50" ht="12.75" customHeight="1" x14ac:dyDescent="0.2">
      <c r="A922" s="63"/>
      <c r="B922" s="64"/>
      <c r="C922" s="65"/>
      <c r="D922" s="67"/>
      <c r="E922" s="371"/>
      <c r="F922" s="373"/>
      <c r="G922" s="66"/>
      <c r="H922" s="66"/>
      <c r="I922" s="66"/>
      <c r="J922" s="66"/>
      <c r="K922" s="66"/>
      <c r="L922" s="66"/>
      <c r="M922" s="371"/>
      <c r="N922" s="66"/>
      <c r="O922" s="373"/>
      <c r="P922" s="66"/>
      <c r="Q922" s="66"/>
      <c r="R922" s="373"/>
      <c r="S922" s="373"/>
      <c r="T922" s="66"/>
      <c r="U922" s="66"/>
      <c r="V922" s="66"/>
      <c r="W922" s="66"/>
      <c r="X922" s="66"/>
      <c r="Y922" s="66"/>
      <c r="Z922" s="66"/>
      <c r="AA922" s="374"/>
      <c r="AB922" s="66"/>
      <c r="AC922" s="66"/>
      <c r="AD922" s="374"/>
      <c r="AE922" s="374"/>
      <c r="AF922" s="66"/>
      <c r="AG922" s="68"/>
      <c r="AH922" s="66"/>
      <c r="AI922" s="66"/>
      <c r="AJ922" s="374"/>
      <c r="AK922" s="374"/>
      <c r="AL922" s="66"/>
      <c r="AM922" s="66"/>
      <c r="AN922" s="66"/>
      <c r="AO922" s="66"/>
      <c r="AP922" s="66"/>
      <c r="AQ922" s="66"/>
      <c r="AR922" s="66"/>
      <c r="AS922" s="66"/>
      <c r="AT922" s="66"/>
      <c r="AX922" s="50"/>
    </row>
    <row r="923" spans="1:50" ht="12.75" customHeight="1" x14ac:dyDescent="0.2">
      <c r="A923" s="63"/>
      <c r="B923" s="64"/>
      <c r="C923" s="65"/>
      <c r="D923" s="67"/>
      <c r="E923" s="371"/>
      <c r="F923" s="373"/>
      <c r="G923" s="66"/>
      <c r="H923" s="66"/>
      <c r="I923" s="66"/>
      <c r="J923" s="66"/>
      <c r="K923" s="66"/>
      <c r="L923" s="66"/>
      <c r="M923" s="371"/>
      <c r="N923" s="66"/>
      <c r="O923" s="373"/>
      <c r="P923" s="66"/>
      <c r="Q923" s="66"/>
      <c r="R923" s="373"/>
      <c r="S923" s="373"/>
      <c r="T923" s="66"/>
      <c r="U923" s="66"/>
      <c r="V923" s="66"/>
      <c r="W923" s="66"/>
      <c r="X923" s="66"/>
      <c r="Y923" s="66"/>
      <c r="Z923" s="66"/>
      <c r="AA923" s="374"/>
      <c r="AB923" s="66"/>
      <c r="AC923" s="66"/>
      <c r="AD923" s="374"/>
      <c r="AE923" s="374"/>
      <c r="AF923" s="66"/>
      <c r="AG923" s="68"/>
      <c r="AH923" s="66"/>
      <c r="AI923" s="66"/>
      <c r="AJ923" s="374"/>
      <c r="AK923" s="374"/>
      <c r="AL923" s="66"/>
      <c r="AM923" s="66"/>
      <c r="AN923" s="66"/>
      <c r="AO923" s="66"/>
      <c r="AP923" s="66"/>
      <c r="AQ923" s="66"/>
      <c r="AR923" s="66"/>
      <c r="AS923" s="66"/>
      <c r="AT923" s="66"/>
      <c r="AX923" s="50"/>
    </row>
    <row r="924" spans="1:50" ht="12.75" customHeight="1" x14ac:dyDescent="0.2">
      <c r="A924" s="63"/>
      <c r="B924" s="64"/>
      <c r="C924" s="65"/>
      <c r="D924" s="67"/>
      <c r="E924" s="371"/>
      <c r="F924" s="373"/>
      <c r="G924" s="66"/>
      <c r="H924" s="66"/>
      <c r="I924" s="66"/>
      <c r="J924" s="66"/>
      <c r="K924" s="66"/>
      <c r="L924" s="66"/>
      <c r="M924" s="371"/>
      <c r="N924" s="66"/>
      <c r="O924" s="373"/>
      <c r="P924" s="66"/>
      <c r="Q924" s="66"/>
      <c r="R924" s="373"/>
      <c r="S924" s="373"/>
      <c r="T924" s="66"/>
      <c r="U924" s="66"/>
      <c r="V924" s="66"/>
      <c r="W924" s="66"/>
      <c r="X924" s="66"/>
      <c r="Y924" s="66"/>
      <c r="Z924" s="66"/>
      <c r="AA924" s="374"/>
      <c r="AB924" s="66"/>
      <c r="AC924" s="66"/>
      <c r="AD924" s="374"/>
      <c r="AE924" s="374"/>
      <c r="AF924" s="66"/>
      <c r="AG924" s="68"/>
      <c r="AH924" s="66"/>
      <c r="AI924" s="66"/>
      <c r="AJ924" s="374"/>
      <c r="AK924" s="374"/>
      <c r="AL924" s="66"/>
      <c r="AM924" s="66"/>
      <c r="AN924" s="66"/>
      <c r="AO924" s="66"/>
      <c r="AP924" s="66"/>
      <c r="AQ924" s="66"/>
      <c r="AR924" s="66"/>
      <c r="AS924" s="66"/>
      <c r="AT924" s="66"/>
      <c r="AX924" s="50"/>
    </row>
    <row r="925" spans="1:50" ht="12.75" customHeight="1" x14ac:dyDescent="0.2">
      <c r="A925" s="63"/>
      <c r="B925" s="64"/>
      <c r="C925" s="65"/>
      <c r="D925" s="67"/>
      <c r="E925" s="371"/>
      <c r="F925" s="373"/>
      <c r="G925" s="66"/>
      <c r="H925" s="66"/>
      <c r="I925" s="66"/>
      <c r="J925" s="66"/>
      <c r="K925" s="66"/>
      <c r="L925" s="66"/>
      <c r="M925" s="371"/>
      <c r="N925" s="66"/>
      <c r="O925" s="373"/>
      <c r="P925" s="66"/>
      <c r="Q925" s="66"/>
      <c r="R925" s="373"/>
      <c r="S925" s="373"/>
      <c r="T925" s="66"/>
      <c r="U925" s="66"/>
      <c r="V925" s="66"/>
      <c r="W925" s="66"/>
      <c r="X925" s="66"/>
      <c r="Y925" s="66"/>
      <c r="Z925" s="66"/>
      <c r="AA925" s="374"/>
      <c r="AB925" s="66"/>
      <c r="AC925" s="66"/>
      <c r="AD925" s="374"/>
      <c r="AE925" s="374"/>
      <c r="AF925" s="66"/>
      <c r="AG925" s="68"/>
      <c r="AH925" s="66"/>
      <c r="AI925" s="66"/>
      <c r="AJ925" s="374"/>
      <c r="AK925" s="374"/>
      <c r="AL925" s="66"/>
      <c r="AM925" s="66"/>
      <c r="AN925" s="66"/>
      <c r="AO925" s="66"/>
      <c r="AP925" s="66"/>
      <c r="AQ925" s="66"/>
      <c r="AR925" s="66"/>
      <c r="AS925" s="66"/>
      <c r="AT925" s="66"/>
      <c r="AX925" s="50"/>
    </row>
    <row r="926" spans="1:50" ht="12.75" customHeight="1" x14ac:dyDescent="0.2">
      <c r="A926" s="63"/>
      <c r="B926" s="64"/>
      <c r="C926" s="65"/>
      <c r="D926" s="67"/>
      <c r="E926" s="371"/>
      <c r="F926" s="373"/>
      <c r="G926" s="66"/>
      <c r="H926" s="66"/>
      <c r="I926" s="66"/>
      <c r="J926" s="66"/>
      <c r="K926" s="66"/>
      <c r="L926" s="66"/>
      <c r="M926" s="371"/>
      <c r="N926" s="66"/>
      <c r="O926" s="373"/>
      <c r="P926" s="66"/>
      <c r="Q926" s="66"/>
      <c r="R926" s="373"/>
      <c r="S926" s="373"/>
      <c r="T926" s="66"/>
      <c r="U926" s="66"/>
      <c r="V926" s="66"/>
      <c r="W926" s="66"/>
      <c r="X926" s="66"/>
      <c r="Y926" s="66"/>
      <c r="Z926" s="66"/>
      <c r="AA926" s="374"/>
      <c r="AB926" s="66"/>
      <c r="AC926" s="66"/>
      <c r="AD926" s="374"/>
      <c r="AE926" s="374"/>
      <c r="AF926" s="66"/>
      <c r="AG926" s="68"/>
      <c r="AH926" s="66"/>
      <c r="AI926" s="66"/>
      <c r="AJ926" s="374"/>
      <c r="AK926" s="374"/>
      <c r="AL926" s="66"/>
      <c r="AM926" s="66"/>
      <c r="AN926" s="66"/>
      <c r="AO926" s="66"/>
      <c r="AP926" s="66"/>
      <c r="AQ926" s="66"/>
      <c r="AR926" s="66"/>
      <c r="AS926" s="66"/>
      <c r="AT926" s="66"/>
      <c r="AX926" s="50"/>
    </row>
    <row r="927" spans="1:50" ht="12.75" customHeight="1" x14ac:dyDescent="0.2">
      <c r="A927" s="63"/>
      <c r="B927" s="64"/>
      <c r="C927" s="65"/>
      <c r="D927" s="67"/>
      <c r="E927" s="371"/>
      <c r="F927" s="373"/>
      <c r="G927" s="66"/>
      <c r="H927" s="66"/>
      <c r="I927" s="66"/>
      <c r="J927" s="66"/>
      <c r="K927" s="66"/>
      <c r="L927" s="66"/>
      <c r="M927" s="371"/>
      <c r="N927" s="66"/>
      <c r="O927" s="373"/>
      <c r="P927" s="66"/>
      <c r="Q927" s="66"/>
      <c r="R927" s="373"/>
      <c r="S927" s="373"/>
      <c r="T927" s="66"/>
      <c r="U927" s="66"/>
      <c r="V927" s="66"/>
      <c r="W927" s="66"/>
      <c r="X927" s="66"/>
      <c r="Y927" s="66"/>
      <c r="Z927" s="66"/>
      <c r="AA927" s="374"/>
      <c r="AB927" s="66"/>
      <c r="AC927" s="66"/>
      <c r="AD927" s="374"/>
      <c r="AE927" s="374"/>
      <c r="AF927" s="66"/>
      <c r="AG927" s="68"/>
      <c r="AH927" s="66"/>
      <c r="AI927" s="66"/>
      <c r="AJ927" s="374"/>
      <c r="AK927" s="374"/>
      <c r="AL927" s="66"/>
      <c r="AM927" s="66"/>
      <c r="AN927" s="66"/>
      <c r="AO927" s="66"/>
      <c r="AP927" s="66"/>
      <c r="AQ927" s="66"/>
      <c r="AR927" s="66"/>
      <c r="AS927" s="66"/>
      <c r="AT927" s="66"/>
      <c r="AX927" s="50"/>
    </row>
    <row r="928" spans="1:50" ht="12.75" customHeight="1" x14ac:dyDescent="0.2">
      <c r="A928" s="63"/>
      <c r="B928" s="64"/>
      <c r="C928" s="65"/>
      <c r="D928" s="67"/>
      <c r="E928" s="371"/>
      <c r="F928" s="373"/>
      <c r="G928" s="66"/>
      <c r="H928" s="66"/>
      <c r="I928" s="66"/>
      <c r="J928" s="66"/>
      <c r="K928" s="66"/>
      <c r="L928" s="66"/>
      <c r="M928" s="371"/>
      <c r="N928" s="66"/>
      <c r="O928" s="373"/>
      <c r="P928" s="66"/>
      <c r="Q928" s="66"/>
      <c r="R928" s="373"/>
      <c r="S928" s="373"/>
      <c r="T928" s="66"/>
      <c r="U928" s="66"/>
      <c r="V928" s="66"/>
      <c r="W928" s="66"/>
      <c r="X928" s="66"/>
      <c r="Y928" s="66"/>
      <c r="Z928" s="66"/>
      <c r="AA928" s="374"/>
      <c r="AB928" s="66"/>
      <c r="AC928" s="66"/>
      <c r="AD928" s="374"/>
      <c r="AE928" s="374"/>
      <c r="AF928" s="66"/>
      <c r="AG928" s="68"/>
      <c r="AH928" s="66"/>
      <c r="AI928" s="66"/>
      <c r="AJ928" s="374"/>
      <c r="AK928" s="374"/>
      <c r="AL928" s="66"/>
      <c r="AM928" s="66"/>
      <c r="AN928" s="66"/>
      <c r="AO928" s="66"/>
      <c r="AP928" s="66"/>
      <c r="AQ928" s="66"/>
      <c r="AR928" s="66"/>
      <c r="AS928" s="66"/>
      <c r="AT928" s="66"/>
      <c r="AX928" s="50"/>
    </row>
    <row r="929" spans="1:50" ht="12.75" customHeight="1" x14ac:dyDescent="0.2">
      <c r="A929" s="63"/>
      <c r="B929" s="64"/>
      <c r="C929" s="65"/>
      <c r="D929" s="67"/>
      <c r="E929" s="371"/>
      <c r="F929" s="373"/>
      <c r="G929" s="66"/>
      <c r="H929" s="66"/>
      <c r="I929" s="66"/>
      <c r="J929" s="66"/>
      <c r="K929" s="66"/>
      <c r="L929" s="66"/>
      <c r="M929" s="371"/>
      <c r="N929" s="66"/>
      <c r="O929" s="373"/>
      <c r="P929" s="66"/>
      <c r="Q929" s="66"/>
      <c r="R929" s="373"/>
      <c r="S929" s="373"/>
      <c r="T929" s="66"/>
      <c r="U929" s="66"/>
      <c r="V929" s="66"/>
      <c r="W929" s="66"/>
      <c r="X929" s="66"/>
      <c r="Y929" s="66"/>
      <c r="Z929" s="66"/>
      <c r="AA929" s="374"/>
      <c r="AB929" s="66"/>
      <c r="AC929" s="66"/>
      <c r="AD929" s="374"/>
      <c r="AE929" s="374"/>
      <c r="AF929" s="66"/>
      <c r="AG929" s="68"/>
      <c r="AH929" s="66"/>
      <c r="AI929" s="66"/>
      <c r="AJ929" s="374"/>
      <c r="AK929" s="374"/>
      <c r="AL929" s="66"/>
      <c r="AM929" s="66"/>
      <c r="AN929" s="66"/>
      <c r="AO929" s="66"/>
      <c r="AP929" s="66"/>
      <c r="AQ929" s="66"/>
      <c r="AR929" s="66"/>
      <c r="AS929" s="66"/>
      <c r="AT929" s="66"/>
      <c r="AX929" s="50"/>
    </row>
    <row r="930" spans="1:50" ht="12.75" customHeight="1" x14ac:dyDescent="0.2">
      <c r="A930" s="63"/>
      <c r="B930" s="64"/>
      <c r="C930" s="65"/>
      <c r="D930" s="67"/>
      <c r="E930" s="371"/>
      <c r="F930" s="373"/>
      <c r="G930" s="66"/>
      <c r="H930" s="66"/>
      <c r="I930" s="66"/>
      <c r="J930" s="66"/>
      <c r="K930" s="66"/>
      <c r="L930" s="66"/>
      <c r="M930" s="371"/>
      <c r="N930" s="66"/>
      <c r="O930" s="373"/>
      <c r="P930" s="66"/>
      <c r="Q930" s="66"/>
      <c r="R930" s="373"/>
      <c r="S930" s="373"/>
      <c r="T930" s="66"/>
      <c r="U930" s="66"/>
      <c r="V930" s="66"/>
      <c r="W930" s="66"/>
      <c r="X930" s="66"/>
      <c r="Y930" s="66"/>
      <c r="Z930" s="66"/>
      <c r="AA930" s="374"/>
      <c r="AB930" s="66"/>
      <c r="AC930" s="66"/>
      <c r="AD930" s="374"/>
      <c r="AE930" s="374"/>
      <c r="AF930" s="66"/>
      <c r="AG930" s="68"/>
      <c r="AH930" s="66"/>
      <c r="AI930" s="66"/>
      <c r="AJ930" s="374"/>
      <c r="AK930" s="374"/>
      <c r="AL930" s="66"/>
      <c r="AM930" s="66"/>
      <c r="AN930" s="66"/>
      <c r="AO930" s="66"/>
      <c r="AP930" s="66"/>
      <c r="AQ930" s="66"/>
      <c r="AR930" s="66"/>
      <c r="AS930" s="66"/>
      <c r="AT930" s="66"/>
      <c r="AX930" s="50"/>
    </row>
    <row r="931" spans="1:50" ht="12.75" customHeight="1" x14ac:dyDescent="0.2">
      <c r="A931" s="63"/>
      <c r="B931" s="64"/>
      <c r="C931" s="65"/>
      <c r="D931" s="67"/>
      <c r="E931" s="371"/>
      <c r="F931" s="373"/>
      <c r="G931" s="66"/>
      <c r="H931" s="66"/>
      <c r="I931" s="66"/>
      <c r="J931" s="66"/>
      <c r="K931" s="66"/>
      <c r="L931" s="66"/>
      <c r="M931" s="371"/>
      <c r="N931" s="66"/>
      <c r="O931" s="373"/>
      <c r="P931" s="66"/>
      <c r="Q931" s="66"/>
      <c r="R931" s="373"/>
      <c r="S931" s="373"/>
      <c r="T931" s="66"/>
      <c r="U931" s="66"/>
      <c r="V931" s="66"/>
      <c r="W931" s="66"/>
      <c r="X931" s="66"/>
      <c r="Y931" s="66"/>
      <c r="Z931" s="66"/>
      <c r="AA931" s="374"/>
      <c r="AB931" s="66"/>
      <c r="AC931" s="66"/>
      <c r="AD931" s="374"/>
      <c r="AE931" s="374"/>
      <c r="AF931" s="66"/>
      <c r="AG931" s="68"/>
      <c r="AH931" s="66"/>
      <c r="AI931" s="66"/>
      <c r="AJ931" s="374"/>
      <c r="AK931" s="374"/>
      <c r="AL931" s="66"/>
      <c r="AM931" s="66"/>
      <c r="AN931" s="66"/>
      <c r="AO931" s="66"/>
      <c r="AP931" s="66"/>
      <c r="AQ931" s="66"/>
      <c r="AR931" s="66"/>
      <c r="AS931" s="66"/>
      <c r="AT931" s="66"/>
      <c r="AX931" s="50"/>
    </row>
    <row r="932" spans="1:50" ht="12.75" customHeight="1" x14ac:dyDescent="0.2">
      <c r="A932" s="63"/>
      <c r="B932" s="64"/>
      <c r="C932" s="65"/>
      <c r="D932" s="67"/>
      <c r="E932" s="371"/>
      <c r="F932" s="373"/>
      <c r="G932" s="66"/>
      <c r="H932" s="66"/>
      <c r="I932" s="66"/>
      <c r="J932" s="66"/>
      <c r="K932" s="66"/>
      <c r="L932" s="66"/>
      <c r="M932" s="371"/>
      <c r="N932" s="66"/>
      <c r="O932" s="373"/>
      <c r="P932" s="66"/>
      <c r="Q932" s="66"/>
      <c r="R932" s="373"/>
      <c r="S932" s="373"/>
      <c r="T932" s="66"/>
      <c r="U932" s="66"/>
      <c r="V932" s="66"/>
      <c r="W932" s="66"/>
      <c r="X932" s="66"/>
      <c r="Y932" s="66"/>
      <c r="Z932" s="66"/>
      <c r="AA932" s="374"/>
      <c r="AB932" s="66"/>
      <c r="AC932" s="66"/>
      <c r="AD932" s="374"/>
      <c r="AE932" s="374"/>
      <c r="AF932" s="66"/>
      <c r="AG932" s="68"/>
      <c r="AH932" s="66"/>
      <c r="AI932" s="66"/>
      <c r="AJ932" s="374"/>
      <c r="AK932" s="374"/>
      <c r="AL932" s="66"/>
      <c r="AM932" s="66"/>
      <c r="AN932" s="66"/>
      <c r="AO932" s="66"/>
      <c r="AP932" s="66"/>
      <c r="AQ932" s="66"/>
      <c r="AR932" s="66"/>
      <c r="AS932" s="66"/>
      <c r="AT932" s="66"/>
      <c r="AX932" s="50"/>
    </row>
    <row r="933" spans="1:50" ht="12.75" customHeight="1" x14ac:dyDescent="0.2">
      <c r="A933" s="63"/>
      <c r="B933" s="64"/>
      <c r="C933" s="65"/>
      <c r="D933" s="67"/>
      <c r="E933" s="371"/>
      <c r="F933" s="373"/>
      <c r="G933" s="66"/>
      <c r="H933" s="66"/>
      <c r="I933" s="66"/>
      <c r="J933" s="66"/>
      <c r="K933" s="66"/>
      <c r="L933" s="66"/>
      <c r="M933" s="371"/>
      <c r="N933" s="66"/>
      <c r="O933" s="373"/>
      <c r="P933" s="66"/>
      <c r="Q933" s="66"/>
      <c r="R933" s="373"/>
      <c r="S933" s="373"/>
      <c r="T933" s="66"/>
      <c r="U933" s="66"/>
      <c r="V933" s="66"/>
      <c r="W933" s="66"/>
      <c r="X933" s="66"/>
      <c r="Y933" s="66"/>
      <c r="Z933" s="66"/>
      <c r="AA933" s="374"/>
      <c r="AB933" s="66"/>
      <c r="AC933" s="66"/>
      <c r="AD933" s="374"/>
      <c r="AE933" s="374"/>
      <c r="AF933" s="66"/>
      <c r="AG933" s="68"/>
      <c r="AH933" s="66"/>
      <c r="AI933" s="66"/>
      <c r="AJ933" s="374"/>
      <c r="AK933" s="374"/>
      <c r="AL933" s="66"/>
      <c r="AM933" s="66"/>
      <c r="AN933" s="66"/>
      <c r="AO933" s="66"/>
      <c r="AP933" s="66"/>
      <c r="AQ933" s="66"/>
      <c r="AR933" s="66"/>
      <c r="AS933" s="66"/>
      <c r="AT933" s="66"/>
      <c r="AX933" s="50"/>
    </row>
    <row r="934" spans="1:50" ht="12.75" customHeight="1" x14ac:dyDescent="0.2">
      <c r="A934" s="63"/>
      <c r="B934" s="64"/>
      <c r="C934" s="65"/>
      <c r="D934" s="67"/>
      <c r="E934" s="371"/>
      <c r="F934" s="373"/>
      <c r="G934" s="66"/>
      <c r="H934" s="66"/>
      <c r="I934" s="66"/>
      <c r="J934" s="66"/>
      <c r="K934" s="66"/>
      <c r="L934" s="66"/>
      <c r="M934" s="371"/>
      <c r="N934" s="66"/>
      <c r="O934" s="373"/>
      <c r="P934" s="66"/>
      <c r="Q934" s="66"/>
      <c r="R934" s="373"/>
      <c r="S934" s="373"/>
      <c r="T934" s="66"/>
      <c r="U934" s="66"/>
      <c r="V934" s="66"/>
      <c r="W934" s="66"/>
      <c r="X934" s="66"/>
      <c r="Y934" s="66"/>
      <c r="Z934" s="66"/>
      <c r="AA934" s="374"/>
      <c r="AB934" s="66"/>
      <c r="AC934" s="66"/>
      <c r="AD934" s="374"/>
      <c r="AE934" s="374"/>
      <c r="AF934" s="66"/>
      <c r="AG934" s="68"/>
      <c r="AH934" s="66"/>
      <c r="AI934" s="66"/>
      <c r="AJ934" s="374"/>
      <c r="AK934" s="374"/>
      <c r="AL934" s="66"/>
      <c r="AM934" s="66"/>
      <c r="AN934" s="66"/>
      <c r="AO934" s="66"/>
      <c r="AP934" s="66"/>
      <c r="AQ934" s="66"/>
      <c r="AR934" s="66"/>
      <c r="AS934" s="66"/>
      <c r="AT934" s="66"/>
      <c r="AX934" s="50"/>
    </row>
    <row r="935" spans="1:50" ht="12.75" customHeight="1" x14ac:dyDescent="0.2">
      <c r="A935" s="63"/>
      <c r="B935" s="64"/>
      <c r="C935" s="65"/>
      <c r="D935" s="67"/>
      <c r="E935" s="371"/>
      <c r="F935" s="373"/>
      <c r="G935" s="66"/>
      <c r="H935" s="66"/>
      <c r="I935" s="66"/>
      <c r="J935" s="66"/>
      <c r="K935" s="66"/>
      <c r="L935" s="66"/>
      <c r="M935" s="371"/>
      <c r="N935" s="66"/>
      <c r="O935" s="373"/>
      <c r="P935" s="66"/>
      <c r="Q935" s="66"/>
      <c r="R935" s="373"/>
      <c r="S935" s="373"/>
      <c r="T935" s="66"/>
      <c r="U935" s="66"/>
      <c r="V935" s="66"/>
      <c r="W935" s="66"/>
      <c r="X935" s="66"/>
      <c r="Y935" s="66"/>
      <c r="Z935" s="66"/>
      <c r="AA935" s="374"/>
      <c r="AB935" s="66"/>
      <c r="AC935" s="66"/>
      <c r="AD935" s="374"/>
      <c r="AE935" s="374"/>
      <c r="AF935" s="66"/>
      <c r="AG935" s="68"/>
      <c r="AH935" s="66"/>
      <c r="AI935" s="66"/>
      <c r="AJ935" s="374"/>
      <c r="AK935" s="374"/>
      <c r="AL935" s="66"/>
      <c r="AM935" s="66"/>
      <c r="AN935" s="66"/>
      <c r="AO935" s="66"/>
      <c r="AP935" s="66"/>
      <c r="AQ935" s="66"/>
      <c r="AR935" s="66"/>
      <c r="AS935" s="66"/>
      <c r="AT935" s="66"/>
      <c r="AX935" s="50"/>
    </row>
    <row r="936" spans="1:50" ht="12.75" customHeight="1" x14ac:dyDescent="0.2">
      <c r="A936" s="63"/>
      <c r="B936" s="64"/>
      <c r="C936" s="65"/>
      <c r="D936" s="67"/>
      <c r="E936" s="371"/>
      <c r="F936" s="373"/>
      <c r="G936" s="66"/>
      <c r="H936" s="66"/>
      <c r="I936" s="66"/>
      <c r="J936" s="66"/>
      <c r="K936" s="66"/>
      <c r="L936" s="66"/>
      <c r="M936" s="371"/>
      <c r="N936" s="66"/>
      <c r="O936" s="373"/>
      <c r="P936" s="66"/>
      <c r="Q936" s="66"/>
      <c r="R936" s="373"/>
      <c r="S936" s="373"/>
      <c r="T936" s="66"/>
      <c r="U936" s="66"/>
      <c r="V936" s="66"/>
      <c r="W936" s="66"/>
      <c r="X936" s="66"/>
      <c r="Y936" s="66"/>
      <c r="Z936" s="66"/>
      <c r="AA936" s="374"/>
      <c r="AB936" s="66"/>
      <c r="AC936" s="66"/>
      <c r="AD936" s="374"/>
      <c r="AE936" s="374"/>
      <c r="AF936" s="66"/>
      <c r="AG936" s="68"/>
      <c r="AH936" s="66"/>
      <c r="AI936" s="66"/>
      <c r="AJ936" s="374"/>
      <c r="AK936" s="374"/>
      <c r="AL936" s="66"/>
      <c r="AM936" s="66"/>
      <c r="AN936" s="66"/>
      <c r="AO936" s="66"/>
      <c r="AP936" s="66"/>
      <c r="AQ936" s="66"/>
      <c r="AR936" s="66"/>
      <c r="AS936" s="66"/>
      <c r="AT936" s="66"/>
      <c r="AX936" s="50"/>
    </row>
    <row r="937" spans="1:50" ht="12.75" customHeight="1" x14ac:dyDescent="0.2">
      <c r="A937" s="63"/>
      <c r="B937" s="64"/>
      <c r="C937" s="65"/>
      <c r="D937" s="67"/>
      <c r="E937" s="371"/>
      <c r="F937" s="373"/>
      <c r="G937" s="66"/>
      <c r="H937" s="66"/>
      <c r="I937" s="66"/>
      <c r="J937" s="66"/>
      <c r="K937" s="66"/>
      <c r="L937" s="66"/>
      <c r="M937" s="371"/>
      <c r="N937" s="66"/>
      <c r="O937" s="373"/>
      <c r="P937" s="66"/>
      <c r="Q937" s="66"/>
      <c r="R937" s="373"/>
      <c r="S937" s="373"/>
      <c r="T937" s="66"/>
      <c r="U937" s="66"/>
      <c r="V937" s="66"/>
      <c r="W937" s="66"/>
      <c r="X937" s="66"/>
      <c r="Y937" s="66"/>
      <c r="Z937" s="66"/>
      <c r="AA937" s="374"/>
      <c r="AB937" s="66"/>
      <c r="AC937" s="66"/>
      <c r="AD937" s="374"/>
      <c r="AE937" s="374"/>
      <c r="AF937" s="66"/>
      <c r="AG937" s="68"/>
      <c r="AH937" s="66"/>
      <c r="AI937" s="66"/>
      <c r="AJ937" s="374"/>
      <c r="AK937" s="374"/>
      <c r="AL937" s="66"/>
      <c r="AM937" s="66"/>
      <c r="AN937" s="66"/>
      <c r="AO937" s="66"/>
      <c r="AP937" s="66"/>
      <c r="AQ937" s="66"/>
      <c r="AR937" s="66"/>
      <c r="AS937" s="66"/>
      <c r="AT937" s="66"/>
      <c r="AX937" s="50"/>
    </row>
    <row r="938" spans="1:50" ht="12.75" customHeight="1" x14ac:dyDescent="0.2">
      <c r="A938" s="63"/>
      <c r="B938" s="64"/>
      <c r="C938" s="65"/>
      <c r="D938" s="67"/>
      <c r="E938" s="371"/>
      <c r="F938" s="373"/>
      <c r="G938" s="66"/>
      <c r="H938" s="66"/>
      <c r="I938" s="66"/>
      <c r="J938" s="66"/>
      <c r="K938" s="66"/>
      <c r="L938" s="66"/>
      <c r="M938" s="371"/>
      <c r="N938" s="66"/>
      <c r="O938" s="373"/>
      <c r="P938" s="66"/>
      <c r="Q938" s="66"/>
      <c r="R938" s="373"/>
      <c r="S938" s="373"/>
      <c r="T938" s="66"/>
      <c r="U938" s="66"/>
      <c r="V938" s="66"/>
      <c r="W938" s="66"/>
      <c r="X938" s="66"/>
      <c r="Y938" s="66"/>
      <c r="Z938" s="66"/>
      <c r="AA938" s="374"/>
      <c r="AB938" s="66"/>
      <c r="AC938" s="66"/>
      <c r="AD938" s="374"/>
      <c r="AE938" s="374"/>
      <c r="AF938" s="66"/>
      <c r="AG938" s="68"/>
      <c r="AH938" s="66"/>
      <c r="AI938" s="66"/>
      <c r="AJ938" s="374"/>
      <c r="AK938" s="374"/>
      <c r="AL938" s="66"/>
      <c r="AM938" s="66"/>
      <c r="AN938" s="66"/>
      <c r="AO938" s="66"/>
      <c r="AP938" s="66"/>
      <c r="AQ938" s="66"/>
      <c r="AR938" s="66"/>
      <c r="AS938" s="66"/>
      <c r="AT938" s="66"/>
      <c r="AX938" s="50"/>
    </row>
    <row r="939" spans="1:50" ht="12.75" customHeight="1" x14ac:dyDescent="0.2">
      <c r="A939" s="63"/>
      <c r="B939" s="64"/>
      <c r="C939" s="65"/>
      <c r="D939" s="67"/>
      <c r="E939" s="371"/>
      <c r="F939" s="373"/>
      <c r="G939" s="66"/>
      <c r="H939" s="66"/>
      <c r="I939" s="66"/>
      <c r="J939" s="66"/>
      <c r="K939" s="66"/>
      <c r="L939" s="66"/>
      <c r="M939" s="371"/>
      <c r="N939" s="66"/>
      <c r="O939" s="373"/>
      <c r="P939" s="66"/>
      <c r="Q939" s="66"/>
      <c r="R939" s="373"/>
      <c r="S939" s="373"/>
      <c r="T939" s="66"/>
      <c r="U939" s="66"/>
      <c r="V939" s="66"/>
      <c r="W939" s="66"/>
      <c r="X939" s="66"/>
      <c r="Y939" s="66"/>
      <c r="Z939" s="66"/>
      <c r="AA939" s="374"/>
      <c r="AB939" s="66"/>
      <c r="AC939" s="66"/>
      <c r="AD939" s="374"/>
      <c r="AE939" s="374"/>
      <c r="AF939" s="66"/>
      <c r="AG939" s="68"/>
      <c r="AH939" s="66"/>
      <c r="AI939" s="66"/>
      <c r="AJ939" s="374"/>
      <c r="AK939" s="374"/>
      <c r="AL939" s="66"/>
      <c r="AM939" s="66"/>
      <c r="AN939" s="66"/>
      <c r="AO939" s="66"/>
      <c r="AP939" s="66"/>
      <c r="AQ939" s="66"/>
      <c r="AR939" s="66"/>
      <c r="AS939" s="66"/>
      <c r="AT939" s="66"/>
      <c r="AX939" s="50"/>
    </row>
    <row r="940" spans="1:50" ht="12.75" customHeight="1" x14ac:dyDescent="0.2">
      <c r="A940" s="63"/>
      <c r="B940" s="64"/>
      <c r="C940" s="65"/>
      <c r="D940" s="67"/>
      <c r="E940" s="371"/>
      <c r="F940" s="373"/>
      <c r="G940" s="66"/>
      <c r="H940" s="66"/>
      <c r="I940" s="66"/>
      <c r="J940" s="66"/>
      <c r="K940" s="66"/>
      <c r="L940" s="66"/>
      <c r="M940" s="371"/>
      <c r="N940" s="66"/>
      <c r="O940" s="373"/>
      <c r="P940" s="66"/>
      <c r="Q940" s="66"/>
      <c r="R940" s="373"/>
      <c r="S940" s="373"/>
      <c r="T940" s="66"/>
      <c r="U940" s="66"/>
      <c r="V940" s="66"/>
      <c r="W940" s="66"/>
      <c r="X940" s="66"/>
      <c r="Y940" s="66"/>
      <c r="Z940" s="66"/>
      <c r="AA940" s="374"/>
      <c r="AB940" s="66"/>
      <c r="AC940" s="66"/>
      <c r="AD940" s="374"/>
      <c r="AE940" s="374"/>
      <c r="AF940" s="66"/>
      <c r="AG940" s="68"/>
      <c r="AH940" s="66"/>
      <c r="AI940" s="66"/>
      <c r="AJ940" s="374"/>
      <c r="AK940" s="374"/>
      <c r="AL940" s="66"/>
      <c r="AM940" s="66"/>
      <c r="AN940" s="66"/>
      <c r="AO940" s="66"/>
      <c r="AP940" s="66"/>
      <c r="AQ940" s="66"/>
      <c r="AR940" s="66"/>
      <c r="AS940" s="66"/>
      <c r="AT940" s="66"/>
      <c r="AX940" s="50"/>
    </row>
    <row r="941" spans="1:50" ht="12.75" customHeight="1" x14ac:dyDescent="0.2">
      <c r="A941" s="63"/>
      <c r="B941" s="64"/>
      <c r="C941" s="65"/>
      <c r="D941" s="67"/>
      <c r="E941" s="371"/>
      <c r="F941" s="373"/>
      <c r="G941" s="66"/>
      <c r="H941" s="66"/>
      <c r="I941" s="66"/>
      <c r="J941" s="66"/>
      <c r="K941" s="66"/>
      <c r="L941" s="66"/>
      <c r="M941" s="371"/>
      <c r="N941" s="66"/>
      <c r="O941" s="373"/>
      <c r="P941" s="66"/>
      <c r="Q941" s="66"/>
      <c r="R941" s="373"/>
      <c r="S941" s="373"/>
      <c r="T941" s="66"/>
      <c r="U941" s="66"/>
      <c r="V941" s="66"/>
      <c r="W941" s="66"/>
      <c r="X941" s="66"/>
      <c r="Y941" s="66"/>
      <c r="Z941" s="66"/>
      <c r="AA941" s="374"/>
      <c r="AB941" s="66"/>
      <c r="AC941" s="66"/>
      <c r="AD941" s="374"/>
      <c r="AE941" s="374"/>
      <c r="AF941" s="66"/>
      <c r="AG941" s="68"/>
      <c r="AH941" s="66"/>
      <c r="AI941" s="66"/>
      <c r="AJ941" s="374"/>
      <c r="AK941" s="374"/>
      <c r="AL941" s="66"/>
      <c r="AM941" s="66"/>
      <c r="AN941" s="66"/>
      <c r="AO941" s="66"/>
      <c r="AP941" s="66"/>
      <c r="AQ941" s="66"/>
      <c r="AR941" s="66"/>
      <c r="AS941" s="66"/>
      <c r="AT941" s="66"/>
      <c r="AX941" s="50"/>
    </row>
    <row r="942" spans="1:50" ht="12.75" customHeight="1" x14ac:dyDescent="0.2">
      <c r="A942" s="63"/>
      <c r="B942" s="64"/>
      <c r="C942" s="65"/>
      <c r="D942" s="67"/>
      <c r="E942" s="371"/>
      <c r="F942" s="373"/>
      <c r="G942" s="66"/>
      <c r="H942" s="66"/>
      <c r="I942" s="66"/>
      <c r="J942" s="66"/>
      <c r="K942" s="66"/>
      <c r="L942" s="66"/>
      <c r="M942" s="371"/>
      <c r="N942" s="66"/>
      <c r="O942" s="373"/>
      <c r="P942" s="66"/>
      <c r="Q942" s="66"/>
      <c r="R942" s="373"/>
      <c r="S942" s="373"/>
      <c r="T942" s="66"/>
      <c r="U942" s="66"/>
      <c r="V942" s="66"/>
      <c r="W942" s="66"/>
      <c r="X942" s="66"/>
      <c r="Y942" s="66"/>
      <c r="Z942" s="66"/>
      <c r="AA942" s="374"/>
      <c r="AB942" s="66"/>
      <c r="AC942" s="66"/>
      <c r="AD942" s="374"/>
      <c r="AE942" s="374"/>
      <c r="AF942" s="66"/>
      <c r="AG942" s="68"/>
      <c r="AH942" s="66"/>
      <c r="AI942" s="66"/>
      <c r="AJ942" s="374"/>
      <c r="AK942" s="374"/>
      <c r="AL942" s="66"/>
      <c r="AM942" s="66"/>
      <c r="AN942" s="66"/>
      <c r="AO942" s="66"/>
      <c r="AP942" s="66"/>
      <c r="AQ942" s="66"/>
      <c r="AR942" s="66"/>
      <c r="AS942" s="66"/>
      <c r="AT942" s="66"/>
      <c r="AX942" s="50"/>
    </row>
    <row r="943" spans="1:50" ht="12.75" customHeight="1" x14ac:dyDescent="0.2">
      <c r="A943" s="63"/>
      <c r="B943" s="64"/>
      <c r="C943" s="65"/>
      <c r="D943" s="67"/>
      <c r="E943" s="371"/>
      <c r="F943" s="373"/>
      <c r="G943" s="66"/>
      <c r="H943" s="66"/>
      <c r="I943" s="66"/>
      <c r="J943" s="66"/>
      <c r="K943" s="66"/>
      <c r="L943" s="66"/>
      <c r="M943" s="371"/>
      <c r="N943" s="66"/>
      <c r="O943" s="373"/>
      <c r="P943" s="66"/>
      <c r="Q943" s="66"/>
      <c r="R943" s="373"/>
      <c r="S943" s="373"/>
      <c r="T943" s="66"/>
      <c r="U943" s="66"/>
      <c r="V943" s="66"/>
      <c r="W943" s="66"/>
      <c r="X943" s="66"/>
      <c r="Y943" s="66"/>
      <c r="Z943" s="66"/>
      <c r="AA943" s="374"/>
      <c r="AB943" s="66"/>
      <c r="AC943" s="66"/>
      <c r="AD943" s="374"/>
      <c r="AE943" s="374"/>
      <c r="AF943" s="66"/>
      <c r="AG943" s="68"/>
      <c r="AH943" s="66"/>
      <c r="AI943" s="66"/>
      <c r="AJ943" s="374"/>
      <c r="AK943" s="374"/>
      <c r="AL943" s="66"/>
      <c r="AM943" s="66"/>
      <c r="AN943" s="66"/>
      <c r="AO943" s="66"/>
      <c r="AP943" s="66"/>
      <c r="AQ943" s="66"/>
      <c r="AR943" s="66"/>
      <c r="AS943" s="66"/>
      <c r="AT943" s="66"/>
      <c r="AX943" s="50"/>
    </row>
    <row r="944" spans="1:50" ht="12.75" customHeight="1" x14ac:dyDescent="0.2">
      <c r="A944" s="63"/>
      <c r="B944" s="64"/>
      <c r="C944" s="65"/>
      <c r="D944" s="67"/>
      <c r="E944" s="371"/>
      <c r="F944" s="373"/>
      <c r="G944" s="66"/>
      <c r="H944" s="66"/>
      <c r="I944" s="66"/>
      <c r="J944" s="66"/>
      <c r="K944" s="66"/>
      <c r="L944" s="66"/>
      <c r="M944" s="371"/>
      <c r="N944" s="66"/>
      <c r="O944" s="373"/>
      <c r="P944" s="66"/>
      <c r="Q944" s="66"/>
      <c r="R944" s="373"/>
      <c r="S944" s="373"/>
      <c r="T944" s="66"/>
      <c r="U944" s="66"/>
      <c r="V944" s="66"/>
      <c r="W944" s="66"/>
      <c r="X944" s="66"/>
      <c r="Y944" s="66"/>
      <c r="Z944" s="66"/>
      <c r="AA944" s="374"/>
      <c r="AB944" s="66"/>
      <c r="AC944" s="66"/>
      <c r="AD944" s="374"/>
      <c r="AE944" s="374"/>
      <c r="AF944" s="66"/>
      <c r="AG944" s="68"/>
      <c r="AH944" s="66"/>
      <c r="AI944" s="66"/>
      <c r="AJ944" s="374"/>
      <c r="AK944" s="374"/>
      <c r="AL944" s="66"/>
      <c r="AM944" s="66"/>
      <c r="AN944" s="66"/>
      <c r="AO944" s="66"/>
      <c r="AP944" s="66"/>
      <c r="AQ944" s="66"/>
      <c r="AR944" s="66"/>
      <c r="AS944" s="66"/>
      <c r="AT944" s="66"/>
      <c r="AX944" s="50"/>
    </row>
    <row r="945" spans="1:50" ht="12.75" customHeight="1" x14ac:dyDescent="0.2">
      <c r="A945" s="63"/>
      <c r="B945" s="64"/>
      <c r="C945" s="65"/>
      <c r="D945" s="67"/>
      <c r="E945" s="371"/>
      <c r="F945" s="373"/>
      <c r="G945" s="66"/>
      <c r="H945" s="66"/>
      <c r="I945" s="66"/>
      <c r="J945" s="66"/>
      <c r="K945" s="66"/>
      <c r="L945" s="66"/>
      <c r="M945" s="371"/>
      <c r="N945" s="66"/>
      <c r="O945" s="373"/>
      <c r="P945" s="66"/>
      <c r="Q945" s="66"/>
      <c r="R945" s="373"/>
      <c r="S945" s="373"/>
      <c r="T945" s="66"/>
      <c r="U945" s="66"/>
      <c r="V945" s="66"/>
      <c r="W945" s="66"/>
      <c r="X945" s="66"/>
      <c r="Y945" s="66"/>
      <c r="Z945" s="66"/>
      <c r="AA945" s="374"/>
      <c r="AB945" s="66"/>
      <c r="AC945" s="66"/>
      <c r="AD945" s="374"/>
      <c r="AE945" s="374"/>
      <c r="AF945" s="66"/>
      <c r="AG945" s="68"/>
      <c r="AH945" s="66"/>
      <c r="AI945" s="66"/>
      <c r="AJ945" s="374"/>
      <c r="AK945" s="374"/>
      <c r="AL945" s="66"/>
      <c r="AM945" s="66"/>
      <c r="AN945" s="66"/>
      <c r="AO945" s="66"/>
      <c r="AP945" s="66"/>
      <c r="AQ945" s="66"/>
      <c r="AR945" s="66"/>
      <c r="AS945" s="66"/>
      <c r="AT945" s="66"/>
      <c r="AX945" s="50"/>
    </row>
    <row r="946" spans="1:50" ht="12.75" customHeight="1" x14ac:dyDescent="0.2">
      <c r="A946" s="63"/>
      <c r="B946" s="64"/>
      <c r="C946" s="65"/>
      <c r="D946" s="67"/>
      <c r="E946" s="371"/>
      <c r="F946" s="373"/>
      <c r="G946" s="66"/>
      <c r="H946" s="66"/>
      <c r="I946" s="66"/>
      <c r="J946" s="66"/>
      <c r="K946" s="66"/>
      <c r="L946" s="66"/>
      <c r="M946" s="371"/>
      <c r="N946" s="66"/>
      <c r="O946" s="373"/>
      <c r="P946" s="66"/>
      <c r="Q946" s="66"/>
      <c r="R946" s="373"/>
      <c r="S946" s="373"/>
      <c r="T946" s="66"/>
      <c r="U946" s="66"/>
      <c r="V946" s="66"/>
      <c r="W946" s="66"/>
      <c r="X946" s="66"/>
      <c r="Y946" s="66"/>
      <c r="Z946" s="66"/>
      <c r="AA946" s="374"/>
      <c r="AB946" s="66"/>
      <c r="AC946" s="66"/>
      <c r="AD946" s="374"/>
      <c r="AE946" s="374"/>
      <c r="AF946" s="66"/>
      <c r="AG946" s="68"/>
      <c r="AH946" s="66"/>
      <c r="AI946" s="66"/>
      <c r="AJ946" s="374"/>
      <c r="AK946" s="374"/>
      <c r="AL946" s="66"/>
      <c r="AM946" s="66"/>
      <c r="AN946" s="66"/>
      <c r="AO946" s="66"/>
      <c r="AP946" s="66"/>
      <c r="AQ946" s="66"/>
      <c r="AR946" s="66"/>
      <c r="AS946" s="66"/>
      <c r="AT946" s="66"/>
      <c r="AX946" s="50"/>
    </row>
    <row r="947" spans="1:50" ht="12.75" customHeight="1" x14ac:dyDescent="0.2">
      <c r="A947" s="63"/>
      <c r="B947" s="64"/>
      <c r="C947" s="65"/>
      <c r="D947" s="67"/>
      <c r="E947" s="371"/>
      <c r="F947" s="373"/>
      <c r="G947" s="66"/>
      <c r="H947" s="66"/>
      <c r="I947" s="66"/>
      <c r="J947" s="66"/>
      <c r="K947" s="66"/>
      <c r="L947" s="66"/>
      <c r="M947" s="371"/>
      <c r="N947" s="66"/>
      <c r="O947" s="373"/>
      <c r="P947" s="66"/>
      <c r="Q947" s="66"/>
      <c r="R947" s="373"/>
      <c r="S947" s="373"/>
      <c r="T947" s="66"/>
      <c r="U947" s="66"/>
      <c r="V947" s="66"/>
      <c r="W947" s="66"/>
      <c r="X947" s="66"/>
      <c r="Y947" s="66"/>
      <c r="Z947" s="66"/>
      <c r="AA947" s="374"/>
      <c r="AB947" s="66"/>
      <c r="AC947" s="66"/>
      <c r="AD947" s="374"/>
      <c r="AE947" s="374"/>
      <c r="AF947" s="66"/>
      <c r="AG947" s="68"/>
      <c r="AH947" s="66"/>
      <c r="AI947" s="66"/>
      <c r="AJ947" s="374"/>
      <c r="AK947" s="374"/>
      <c r="AL947" s="66"/>
      <c r="AM947" s="66"/>
      <c r="AN947" s="66"/>
      <c r="AO947" s="66"/>
      <c r="AP947" s="66"/>
      <c r="AQ947" s="66"/>
      <c r="AR947" s="66"/>
      <c r="AS947" s="66"/>
      <c r="AT947" s="66"/>
      <c r="AX947" s="50"/>
    </row>
    <row r="948" spans="1:50" ht="12.75" customHeight="1" x14ac:dyDescent="0.2">
      <c r="A948" s="63"/>
      <c r="B948" s="64"/>
      <c r="C948" s="65"/>
      <c r="D948" s="67"/>
      <c r="E948" s="371"/>
      <c r="F948" s="373"/>
      <c r="G948" s="66"/>
      <c r="H948" s="66"/>
      <c r="I948" s="66"/>
      <c r="J948" s="66"/>
      <c r="K948" s="66"/>
      <c r="L948" s="66"/>
      <c r="M948" s="371"/>
      <c r="N948" s="66"/>
      <c r="O948" s="373"/>
      <c r="P948" s="66"/>
      <c r="Q948" s="66"/>
      <c r="R948" s="373"/>
      <c r="S948" s="373"/>
      <c r="T948" s="66"/>
      <c r="U948" s="66"/>
      <c r="V948" s="66"/>
      <c r="W948" s="66"/>
      <c r="X948" s="66"/>
      <c r="Y948" s="66"/>
      <c r="Z948" s="66"/>
      <c r="AA948" s="374"/>
      <c r="AB948" s="66"/>
      <c r="AC948" s="66"/>
      <c r="AD948" s="374"/>
      <c r="AE948" s="374"/>
      <c r="AF948" s="66"/>
      <c r="AG948" s="68"/>
      <c r="AH948" s="66"/>
      <c r="AI948" s="66"/>
      <c r="AJ948" s="374"/>
      <c r="AK948" s="374"/>
      <c r="AL948" s="66"/>
      <c r="AM948" s="66"/>
      <c r="AN948" s="66"/>
      <c r="AO948" s="66"/>
      <c r="AP948" s="66"/>
      <c r="AQ948" s="66"/>
      <c r="AR948" s="66"/>
      <c r="AS948" s="66"/>
      <c r="AT948" s="66"/>
      <c r="AX948" s="50"/>
    </row>
    <row r="949" spans="1:50" ht="12.75" customHeight="1" x14ac:dyDescent="0.2">
      <c r="A949" s="63"/>
      <c r="B949" s="64"/>
      <c r="C949" s="65"/>
      <c r="D949" s="67"/>
      <c r="E949" s="371"/>
      <c r="F949" s="373"/>
      <c r="G949" s="66"/>
      <c r="H949" s="66"/>
      <c r="I949" s="66"/>
      <c r="J949" s="66"/>
      <c r="K949" s="66"/>
      <c r="L949" s="66"/>
      <c r="M949" s="371"/>
      <c r="N949" s="66"/>
      <c r="O949" s="373"/>
      <c r="P949" s="66"/>
      <c r="Q949" s="66"/>
      <c r="R949" s="373"/>
      <c r="S949" s="373"/>
      <c r="T949" s="66"/>
      <c r="U949" s="66"/>
      <c r="V949" s="66"/>
      <c r="W949" s="66"/>
      <c r="X949" s="66"/>
      <c r="Y949" s="66"/>
      <c r="Z949" s="66"/>
      <c r="AA949" s="374"/>
      <c r="AB949" s="66"/>
      <c r="AC949" s="66"/>
      <c r="AD949" s="374"/>
      <c r="AE949" s="374"/>
      <c r="AF949" s="66"/>
      <c r="AG949" s="68"/>
      <c r="AH949" s="66"/>
      <c r="AI949" s="66"/>
      <c r="AJ949" s="374"/>
      <c r="AK949" s="374"/>
      <c r="AL949" s="66"/>
      <c r="AM949" s="66"/>
      <c r="AN949" s="66"/>
      <c r="AO949" s="66"/>
      <c r="AP949" s="66"/>
      <c r="AQ949" s="66"/>
      <c r="AR949" s="66"/>
      <c r="AS949" s="66"/>
      <c r="AT949" s="66"/>
      <c r="AX949" s="50"/>
    </row>
    <row r="950" spans="1:50" ht="12.75" customHeight="1" x14ac:dyDescent="0.2">
      <c r="A950" s="63"/>
      <c r="B950" s="64"/>
      <c r="C950" s="65"/>
      <c r="D950" s="67"/>
      <c r="E950" s="371"/>
      <c r="F950" s="373"/>
      <c r="G950" s="66"/>
      <c r="H950" s="66"/>
      <c r="I950" s="66"/>
      <c r="J950" s="66"/>
      <c r="K950" s="66"/>
      <c r="L950" s="66"/>
      <c r="M950" s="371"/>
      <c r="N950" s="66"/>
      <c r="O950" s="373"/>
      <c r="P950" s="66"/>
      <c r="Q950" s="66"/>
      <c r="R950" s="373"/>
      <c r="S950" s="373"/>
      <c r="T950" s="66"/>
      <c r="U950" s="66"/>
      <c r="V950" s="66"/>
      <c r="W950" s="66"/>
      <c r="X950" s="66"/>
      <c r="Y950" s="66"/>
      <c r="Z950" s="66"/>
      <c r="AA950" s="374"/>
      <c r="AB950" s="66"/>
      <c r="AC950" s="66"/>
      <c r="AD950" s="374"/>
      <c r="AE950" s="374"/>
      <c r="AF950" s="66"/>
      <c r="AG950" s="68"/>
      <c r="AH950" s="66"/>
      <c r="AI950" s="66"/>
      <c r="AJ950" s="374"/>
      <c r="AK950" s="374"/>
      <c r="AL950" s="66"/>
      <c r="AM950" s="66"/>
      <c r="AN950" s="66"/>
      <c r="AO950" s="66"/>
      <c r="AP950" s="66"/>
      <c r="AQ950" s="66"/>
      <c r="AR950" s="66"/>
      <c r="AS950" s="66"/>
      <c r="AT950" s="66"/>
      <c r="AX950" s="50"/>
    </row>
    <row r="951" spans="1:50" ht="12.75" customHeight="1" x14ac:dyDescent="0.2">
      <c r="A951" s="63"/>
      <c r="B951" s="64"/>
      <c r="C951" s="65"/>
      <c r="D951" s="67"/>
      <c r="E951" s="371"/>
      <c r="F951" s="373"/>
      <c r="G951" s="66"/>
      <c r="H951" s="66"/>
      <c r="I951" s="66"/>
      <c r="J951" s="66"/>
      <c r="K951" s="66"/>
      <c r="L951" s="66"/>
      <c r="M951" s="371"/>
      <c r="N951" s="66"/>
      <c r="O951" s="373"/>
      <c r="P951" s="66"/>
      <c r="Q951" s="66"/>
      <c r="R951" s="373"/>
      <c r="S951" s="373"/>
      <c r="T951" s="66"/>
      <c r="U951" s="66"/>
      <c r="V951" s="66"/>
      <c r="W951" s="66"/>
      <c r="X951" s="66"/>
      <c r="Y951" s="66"/>
      <c r="Z951" s="66"/>
      <c r="AA951" s="374"/>
      <c r="AB951" s="66"/>
      <c r="AC951" s="66"/>
      <c r="AD951" s="374"/>
      <c r="AE951" s="374"/>
      <c r="AF951" s="66"/>
      <c r="AG951" s="68"/>
      <c r="AH951" s="66"/>
      <c r="AI951" s="66"/>
      <c r="AJ951" s="374"/>
      <c r="AK951" s="374"/>
      <c r="AL951" s="66"/>
      <c r="AM951" s="66"/>
      <c r="AN951" s="66"/>
      <c r="AO951" s="66"/>
      <c r="AP951" s="66"/>
      <c r="AQ951" s="66"/>
      <c r="AR951" s="66"/>
      <c r="AS951" s="66"/>
      <c r="AT951" s="66"/>
      <c r="AX951" s="50"/>
    </row>
    <row r="952" spans="1:50" ht="12.75" customHeight="1" x14ac:dyDescent="0.2">
      <c r="A952" s="63"/>
      <c r="B952" s="64"/>
      <c r="C952" s="65"/>
      <c r="D952" s="67"/>
      <c r="E952" s="371"/>
      <c r="F952" s="373"/>
      <c r="G952" s="66"/>
      <c r="H952" s="66"/>
      <c r="I952" s="66"/>
      <c r="J952" s="66"/>
      <c r="K952" s="66"/>
      <c r="L952" s="66"/>
      <c r="M952" s="371"/>
      <c r="N952" s="66"/>
      <c r="O952" s="373"/>
      <c r="P952" s="66"/>
      <c r="Q952" s="66"/>
      <c r="R952" s="373"/>
      <c r="S952" s="373"/>
      <c r="T952" s="66"/>
      <c r="U952" s="66"/>
      <c r="V952" s="66"/>
      <c r="W952" s="66"/>
      <c r="X952" s="66"/>
      <c r="Y952" s="66"/>
      <c r="Z952" s="66"/>
      <c r="AA952" s="374"/>
      <c r="AB952" s="66"/>
      <c r="AC952" s="66"/>
      <c r="AD952" s="374"/>
      <c r="AE952" s="374"/>
      <c r="AF952" s="66"/>
      <c r="AG952" s="68"/>
      <c r="AH952" s="66"/>
      <c r="AI952" s="66"/>
      <c r="AJ952" s="374"/>
      <c r="AK952" s="374"/>
      <c r="AL952" s="66"/>
      <c r="AM952" s="66"/>
      <c r="AN952" s="66"/>
      <c r="AO952" s="66"/>
      <c r="AP952" s="66"/>
      <c r="AQ952" s="66"/>
      <c r="AR952" s="66"/>
      <c r="AS952" s="66"/>
      <c r="AT952" s="66"/>
      <c r="AX952" s="50"/>
    </row>
    <row r="953" spans="1:50" ht="12.75" customHeight="1" x14ac:dyDescent="0.2">
      <c r="A953" s="63"/>
      <c r="B953" s="64"/>
      <c r="C953" s="65"/>
      <c r="D953" s="67"/>
      <c r="E953" s="371"/>
      <c r="F953" s="373"/>
      <c r="G953" s="66"/>
      <c r="H953" s="66"/>
      <c r="I953" s="66"/>
      <c r="J953" s="66"/>
      <c r="K953" s="66"/>
      <c r="L953" s="66"/>
      <c r="M953" s="371"/>
      <c r="N953" s="66"/>
      <c r="O953" s="373"/>
      <c r="P953" s="66"/>
      <c r="Q953" s="66"/>
      <c r="R953" s="373"/>
      <c r="S953" s="373"/>
      <c r="T953" s="66"/>
      <c r="U953" s="66"/>
      <c r="V953" s="66"/>
      <c r="W953" s="66"/>
      <c r="X953" s="66"/>
      <c r="Y953" s="66"/>
      <c r="Z953" s="66"/>
      <c r="AA953" s="374"/>
      <c r="AB953" s="66"/>
      <c r="AC953" s="66"/>
      <c r="AD953" s="374"/>
      <c r="AE953" s="374"/>
      <c r="AF953" s="66"/>
      <c r="AG953" s="68"/>
      <c r="AH953" s="66"/>
      <c r="AI953" s="66"/>
      <c r="AJ953" s="374"/>
      <c r="AK953" s="374"/>
      <c r="AL953" s="66"/>
      <c r="AM953" s="66"/>
      <c r="AN953" s="66"/>
      <c r="AO953" s="66"/>
      <c r="AP953" s="66"/>
      <c r="AQ953" s="66"/>
      <c r="AR953" s="66"/>
      <c r="AS953" s="66"/>
      <c r="AT953" s="66"/>
      <c r="AX953" s="50"/>
    </row>
    <row r="954" spans="1:50" ht="12.75" customHeight="1" x14ac:dyDescent="0.2">
      <c r="A954" s="63"/>
      <c r="B954" s="64"/>
      <c r="C954" s="65"/>
      <c r="D954" s="67"/>
      <c r="E954" s="371"/>
      <c r="F954" s="373"/>
      <c r="G954" s="66"/>
      <c r="H954" s="66"/>
      <c r="I954" s="66"/>
      <c r="J954" s="66"/>
      <c r="K954" s="66"/>
      <c r="L954" s="66"/>
      <c r="M954" s="371"/>
      <c r="N954" s="66"/>
      <c r="O954" s="373"/>
      <c r="P954" s="66"/>
      <c r="Q954" s="66"/>
      <c r="R954" s="373"/>
      <c r="S954" s="373"/>
      <c r="T954" s="66"/>
      <c r="U954" s="66"/>
      <c r="V954" s="66"/>
      <c r="W954" s="66"/>
      <c r="X954" s="66"/>
      <c r="Y954" s="66"/>
      <c r="Z954" s="66"/>
      <c r="AA954" s="374"/>
      <c r="AB954" s="66"/>
      <c r="AC954" s="66"/>
      <c r="AD954" s="374"/>
      <c r="AE954" s="374"/>
      <c r="AF954" s="66"/>
      <c r="AG954" s="68"/>
      <c r="AH954" s="66"/>
      <c r="AI954" s="66"/>
      <c r="AJ954" s="374"/>
      <c r="AK954" s="374"/>
      <c r="AL954" s="66"/>
      <c r="AM954" s="66"/>
      <c r="AN954" s="66"/>
      <c r="AO954" s="66"/>
      <c r="AP954" s="66"/>
      <c r="AQ954" s="66"/>
      <c r="AR954" s="66"/>
      <c r="AS954" s="66"/>
      <c r="AT954" s="66"/>
      <c r="AX954" s="50"/>
    </row>
    <row r="955" spans="1:50" ht="12.75" customHeight="1" x14ac:dyDescent="0.2">
      <c r="A955" s="63"/>
      <c r="B955" s="64"/>
      <c r="C955" s="65"/>
      <c r="D955" s="67"/>
      <c r="E955" s="371"/>
      <c r="F955" s="373"/>
      <c r="G955" s="66"/>
      <c r="H955" s="66"/>
      <c r="I955" s="66"/>
      <c r="J955" s="66"/>
      <c r="K955" s="66"/>
      <c r="L955" s="66"/>
      <c r="M955" s="371"/>
      <c r="N955" s="66"/>
      <c r="O955" s="373"/>
      <c r="P955" s="66"/>
      <c r="Q955" s="66"/>
      <c r="R955" s="373"/>
      <c r="S955" s="373"/>
      <c r="T955" s="66"/>
      <c r="U955" s="66"/>
      <c r="V955" s="66"/>
      <c r="W955" s="66"/>
      <c r="X955" s="66"/>
      <c r="Y955" s="66"/>
      <c r="Z955" s="66"/>
      <c r="AA955" s="374"/>
      <c r="AB955" s="66"/>
      <c r="AC955" s="66"/>
      <c r="AD955" s="374"/>
      <c r="AE955" s="374"/>
      <c r="AF955" s="66"/>
      <c r="AG955" s="68"/>
      <c r="AH955" s="66"/>
      <c r="AI955" s="66"/>
      <c r="AJ955" s="374"/>
      <c r="AK955" s="374"/>
      <c r="AL955" s="66"/>
      <c r="AM955" s="66"/>
      <c r="AN955" s="66"/>
      <c r="AO955" s="66"/>
      <c r="AP955" s="66"/>
      <c r="AQ955" s="66"/>
      <c r="AR955" s="66"/>
      <c r="AS955" s="66"/>
      <c r="AT955" s="66"/>
      <c r="AX955" s="50"/>
    </row>
    <row r="956" spans="1:50" ht="12.75" customHeight="1" x14ac:dyDescent="0.2">
      <c r="A956" s="63"/>
      <c r="B956" s="64"/>
      <c r="C956" s="65"/>
      <c r="D956" s="67"/>
      <c r="E956" s="371"/>
      <c r="F956" s="373"/>
      <c r="G956" s="66"/>
      <c r="H956" s="66"/>
      <c r="I956" s="66"/>
      <c r="J956" s="66"/>
      <c r="K956" s="66"/>
      <c r="L956" s="66"/>
      <c r="M956" s="371"/>
      <c r="N956" s="66"/>
      <c r="O956" s="373"/>
      <c r="P956" s="66"/>
      <c r="Q956" s="66"/>
      <c r="R956" s="373"/>
      <c r="S956" s="373"/>
      <c r="T956" s="66"/>
      <c r="U956" s="66"/>
      <c r="V956" s="66"/>
      <c r="W956" s="66"/>
      <c r="X956" s="66"/>
      <c r="Y956" s="66"/>
      <c r="Z956" s="66"/>
      <c r="AA956" s="374"/>
      <c r="AB956" s="66"/>
      <c r="AC956" s="66"/>
      <c r="AD956" s="374"/>
      <c r="AE956" s="374"/>
      <c r="AF956" s="66"/>
      <c r="AG956" s="68"/>
      <c r="AH956" s="66"/>
      <c r="AI956" s="66"/>
      <c r="AJ956" s="374"/>
      <c r="AK956" s="374"/>
      <c r="AL956" s="66"/>
      <c r="AM956" s="66"/>
      <c r="AN956" s="66"/>
      <c r="AO956" s="66"/>
      <c r="AP956" s="66"/>
      <c r="AQ956" s="66"/>
      <c r="AR956" s="66"/>
      <c r="AS956" s="66"/>
      <c r="AT956" s="66"/>
      <c r="AX956" s="50"/>
    </row>
    <row r="957" spans="1:50" ht="12.75" customHeight="1" x14ac:dyDescent="0.2">
      <c r="A957" s="63"/>
      <c r="B957" s="64"/>
      <c r="C957" s="65"/>
      <c r="D957" s="67"/>
      <c r="E957" s="371"/>
      <c r="F957" s="373"/>
      <c r="G957" s="66"/>
      <c r="H957" s="66"/>
      <c r="I957" s="66"/>
      <c r="J957" s="66"/>
      <c r="K957" s="66"/>
      <c r="L957" s="66"/>
      <c r="M957" s="371"/>
      <c r="N957" s="66"/>
      <c r="O957" s="373"/>
      <c r="P957" s="66"/>
      <c r="Q957" s="66"/>
      <c r="R957" s="373"/>
      <c r="S957" s="373"/>
      <c r="T957" s="66"/>
      <c r="U957" s="66"/>
      <c r="V957" s="66"/>
      <c r="W957" s="66"/>
      <c r="X957" s="66"/>
      <c r="Y957" s="66"/>
      <c r="Z957" s="66"/>
      <c r="AA957" s="374"/>
      <c r="AB957" s="66"/>
      <c r="AC957" s="66"/>
      <c r="AD957" s="374"/>
      <c r="AE957" s="374"/>
      <c r="AF957" s="66"/>
      <c r="AG957" s="68"/>
      <c r="AH957" s="66"/>
      <c r="AI957" s="66"/>
      <c r="AJ957" s="374"/>
      <c r="AK957" s="374"/>
      <c r="AL957" s="66"/>
      <c r="AM957" s="66"/>
      <c r="AN957" s="66"/>
      <c r="AO957" s="66"/>
      <c r="AP957" s="66"/>
      <c r="AQ957" s="66"/>
      <c r="AR957" s="66"/>
      <c r="AS957" s="66"/>
      <c r="AT957" s="66"/>
      <c r="AX957" s="50"/>
    </row>
    <row r="958" spans="1:50" ht="12.75" customHeight="1" x14ac:dyDescent="0.2">
      <c r="A958" s="63"/>
      <c r="B958" s="64"/>
      <c r="C958" s="65"/>
      <c r="D958" s="67"/>
      <c r="E958" s="371"/>
      <c r="F958" s="373"/>
      <c r="G958" s="66"/>
      <c r="H958" s="66"/>
      <c r="I958" s="66"/>
      <c r="J958" s="66"/>
      <c r="K958" s="66"/>
      <c r="L958" s="66"/>
      <c r="M958" s="371"/>
      <c r="N958" s="66"/>
      <c r="O958" s="373"/>
      <c r="P958" s="66"/>
      <c r="Q958" s="66"/>
      <c r="R958" s="373"/>
      <c r="S958" s="373"/>
      <c r="T958" s="66"/>
      <c r="U958" s="66"/>
      <c r="V958" s="66"/>
      <c r="W958" s="66"/>
      <c r="X958" s="66"/>
      <c r="Y958" s="66"/>
      <c r="Z958" s="66"/>
      <c r="AA958" s="374"/>
      <c r="AB958" s="66"/>
      <c r="AC958" s="66"/>
      <c r="AD958" s="374"/>
      <c r="AE958" s="374"/>
      <c r="AF958" s="66"/>
      <c r="AG958" s="68"/>
      <c r="AH958" s="66"/>
      <c r="AI958" s="66"/>
      <c r="AJ958" s="374"/>
      <c r="AK958" s="374"/>
      <c r="AL958" s="66"/>
      <c r="AM958" s="66"/>
      <c r="AN958" s="66"/>
      <c r="AO958" s="66"/>
      <c r="AP958" s="66"/>
      <c r="AQ958" s="66"/>
      <c r="AR958" s="66"/>
      <c r="AS958" s="66"/>
      <c r="AT958" s="66"/>
      <c r="AX958" s="50"/>
    </row>
    <row r="959" spans="1:50" ht="12.75" customHeight="1" x14ac:dyDescent="0.2">
      <c r="A959" s="63"/>
      <c r="B959" s="64"/>
      <c r="C959" s="65"/>
      <c r="D959" s="67"/>
      <c r="E959" s="371"/>
      <c r="F959" s="373"/>
      <c r="G959" s="66"/>
      <c r="H959" s="66"/>
      <c r="I959" s="66"/>
      <c r="J959" s="66"/>
      <c r="K959" s="66"/>
      <c r="L959" s="66"/>
      <c r="M959" s="371"/>
      <c r="N959" s="66"/>
      <c r="O959" s="373"/>
      <c r="P959" s="66"/>
      <c r="Q959" s="66"/>
      <c r="R959" s="373"/>
      <c r="S959" s="373"/>
      <c r="T959" s="66"/>
      <c r="U959" s="66"/>
      <c r="V959" s="66"/>
      <c r="W959" s="66"/>
      <c r="X959" s="66"/>
      <c r="Y959" s="66"/>
      <c r="Z959" s="66"/>
      <c r="AA959" s="374"/>
      <c r="AB959" s="66"/>
      <c r="AC959" s="66"/>
      <c r="AD959" s="374"/>
      <c r="AE959" s="374"/>
      <c r="AF959" s="66"/>
      <c r="AG959" s="68"/>
      <c r="AH959" s="66"/>
      <c r="AI959" s="66"/>
      <c r="AJ959" s="374"/>
      <c r="AK959" s="374"/>
      <c r="AL959" s="66"/>
      <c r="AM959" s="66"/>
      <c r="AN959" s="66"/>
      <c r="AO959" s="66"/>
      <c r="AP959" s="66"/>
      <c r="AQ959" s="66"/>
      <c r="AR959" s="66"/>
      <c r="AS959" s="66"/>
      <c r="AT959" s="66"/>
      <c r="AX959" s="50"/>
    </row>
    <row r="960" spans="1:50" ht="12.75" customHeight="1" x14ac:dyDescent="0.2">
      <c r="A960" s="63"/>
      <c r="B960" s="64"/>
      <c r="C960" s="65"/>
      <c r="D960" s="67"/>
      <c r="E960" s="371"/>
      <c r="F960" s="373"/>
      <c r="G960" s="66"/>
      <c r="H960" s="66"/>
      <c r="I960" s="66"/>
      <c r="J960" s="66"/>
      <c r="K960" s="66"/>
      <c r="L960" s="66"/>
      <c r="M960" s="371"/>
      <c r="N960" s="66"/>
      <c r="O960" s="373"/>
      <c r="P960" s="66"/>
      <c r="Q960" s="66"/>
      <c r="R960" s="373"/>
      <c r="S960" s="373"/>
      <c r="T960" s="66"/>
      <c r="U960" s="66"/>
      <c r="V960" s="66"/>
      <c r="W960" s="66"/>
      <c r="X960" s="66"/>
      <c r="Y960" s="66"/>
      <c r="Z960" s="66"/>
      <c r="AA960" s="374"/>
      <c r="AB960" s="66"/>
      <c r="AC960" s="66"/>
      <c r="AD960" s="374"/>
      <c r="AE960" s="374"/>
      <c r="AF960" s="66"/>
      <c r="AG960" s="68"/>
      <c r="AH960" s="66"/>
      <c r="AI960" s="66"/>
      <c r="AJ960" s="374"/>
      <c r="AK960" s="374"/>
      <c r="AL960" s="66"/>
      <c r="AM960" s="66"/>
      <c r="AN960" s="66"/>
      <c r="AO960" s="66"/>
      <c r="AP960" s="66"/>
      <c r="AQ960" s="66"/>
      <c r="AR960" s="66"/>
      <c r="AS960" s="66"/>
      <c r="AT960" s="66"/>
      <c r="AX960" s="50"/>
    </row>
    <row r="961" spans="1:50" ht="12.75" customHeight="1" x14ac:dyDescent="0.2">
      <c r="A961" s="63"/>
      <c r="B961" s="64"/>
      <c r="C961" s="65"/>
      <c r="D961" s="67"/>
      <c r="E961" s="371"/>
      <c r="F961" s="373"/>
      <c r="G961" s="66"/>
      <c r="H961" s="66"/>
      <c r="I961" s="66"/>
      <c r="J961" s="66"/>
      <c r="K961" s="66"/>
      <c r="L961" s="66"/>
      <c r="M961" s="371"/>
      <c r="N961" s="66"/>
      <c r="O961" s="373"/>
      <c r="P961" s="66"/>
      <c r="Q961" s="66"/>
      <c r="R961" s="373"/>
      <c r="S961" s="373"/>
      <c r="T961" s="66"/>
      <c r="U961" s="66"/>
      <c r="V961" s="66"/>
      <c r="W961" s="66"/>
      <c r="X961" s="66"/>
      <c r="Y961" s="66"/>
      <c r="Z961" s="66"/>
      <c r="AA961" s="374"/>
      <c r="AB961" s="66"/>
      <c r="AC961" s="66"/>
      <c r="AD961" s="374"/>
      <c r="AE961" s="374"/>
      <c r="AF961" s="66"/>
      <c r="AG961" s="68"/>
      <c r="AH961" s="66"/>
      <c r="AI961" s="66"/>
      <c r="AJ961" s="374"/>
      <c r="AK961" s="374"/>
      <c r="AL961" s="66"/>
      <c r="AM961" s="66"/>
      <c r="AN961" s="66"/>
      <c r="AO961" s="66"/>
      <c r="AP961" s="66"/>
      <c r="AQ961" s="66"/>
      <c r="AR961" s="66"/>
      <c r="AS961" s="66"/>
      <c r="AT961" s="66"/>
      <c r="AX961" s="50"/>
    </row>
    <row r="962" spans="1:50" ht="12.75" customHeight="1" x14ac:dyDescent="0.2">
      <c r="A962" s="63"/>
      <c r="B962" s="64"/>
      <c r="C962" s="65"/>
      <c r="D962" s="67"/>
      <c r="E962" s="371"/>
      <c r="F962" s="373"/>
      <c r="G962" s="66"/>
      <c r="H962" s="66"/>
      <c r="I962" s="66"/>
      <c r="J962" s="66"/>
      <c r="K962" s="66"/>
      <c r="L962" s="66"/>
      <c r="M962" s="371"/>
      <c r="N962" s="66"/>
      <c r="O962" s="373"/>
      <c r="P962" s="66"/>
      <c r="Q962" s="66"/>
      <c r="R962" s="373"/>
      <c r="S962" s="373"/>
      <c r="T962" s="66"/>
      <c r="U962" s="66"/>
      <c r="V962" s="66"/>
      <c r="W962" s="66"/>
      <c r="X962" s="66"/>
      <c r="Y962" s="66"/>
      <c r="Z962" s="66"/>
      <c r="AA962" s="374"/>
      <c r="AB962" s="66"/>
      <c r="AC962" s="66"/>
      <c r="AD962" s="374"/>
      <c r="AE962" s="374"/>
      <c r="AF962" s="66"/>
      <c r="AG962" s="68"/>
      <c r="AH962" s="66"/>
      <c r="AI962" s="66"/>
      <c r="AJ962" s="374"/>
      <c r="AK962" s="374"/>
      <c r="AL962" s="66"/>
      <c r="AM962" s="66"/>
      <c r="AN962" s="66"/>
      <c r="AO962" s="66"/>
      <c r="AP962" s="66"/>
      <c r="AQ962" s="66"/>
      <c r="AR962" s="66"/>
      <c r="AS962" s="66"/>
      <c r="AT962" s="66"/>
      <c r="AX962" s="50"/>
    </row>
    <row r="963" spans="1:50" ht="12.75" customHeight="1" x14ac:dyDescent="0.2">
      <c r="A963" s="63"/>
      <c r="B963" s="64"/>
      <c r="C963" s="65"/>
      <c r="D963" s="67"/>
      <c r="E963" s="371"/>
      <c r="F963" s="373"/>
      <c r="G963" s="66"/>
      <c r="H963" s="66"/>
      <c r="I963" s="66"/>
      <c r="J963" s="66"/>
      <c r="K963" s="66"/>
      <c r="L963" s="66"/>
      <c r="M963" s="371"/>
      <c r="N963" s="66"/>
      <c r="O963" s="373"/>
      <c r="P963" s="66"/>
      <c r="Q963" s="66"/>
      <c r="R963" s="373"/>
      <c r="S963" s="373"/>
      <c r="T963" s="66"/>
      <c r="U963" s="66"/>
      <c r="V963" s="66"/>
      <c r="W963" s="66"/>
      <c r="X963" s="66"/>
      <c r="Y963" s="66"/>
      <c r="Z963" s="66"/>
      <c r="AA963" s="374"/>
      <c r="AB963" s="66"/>
      <c r="AC963" s="66"/>
      <c r="AD963" s="374"/>
      <c r="AE963" s="374"/>
      <c r="AF963" s="66"/>
      <c r="AG963" s="68"/>
      <c r="AH963" s="66"/>
      <c r="AI963" s="66"/>
      <c r="AJ963" s="374"/>
      <c r="AK963" s="374"/>
      <c r="AL963" s="66"/>
      <c r="AM963" s="66"/>
      <c r="AN963" s="66"/>
      <c r="AO963" s="66"/>
      <c r="AP963" s="66"/>
      <c r="AQ963" s="66"/>
      <c r="AR963" s="66"/>
      <c r="AS963" s="66"/>
      <c r="AT963" s="66"/>
      <c r="AX963" s="50"/>
    </row>
    <row r="964" spans="1:50" ht="12.75" customHeight="1" x14ac:dyDescent="0.2">
      <c r="A964" s="63"/>
      <c r="B964" s="64"/>
      <c r="C964" s="65"/>
      <c r="D964" s="67"/>
      <c r="E964" s="371"/>
      <c r="F964" s="373"/>
      <c r="G964" s="66"/>
      <c r="H964" s="66"/>
      <c r="I964" s="66"/>
      <c r="J964" s="66"/>
      <c r="K964" s="66"/>
      <c r="L964" s="66"/>
      <c r="M964" s="371"/>
      <c r="N964" s="66"/>
      <c r="O964" s="373"/>
      <c r="P964" s="66"/>
      <c r="Q964" s="66"/>
      <c r="R964" s="373"/>
      <c r="S964" s="373"/>
      <c r="T964" s="66"/>
      <c r="U964" s="66"/>
      <c r="V964" s="66"/>
      <c r="W964" s="66"/>
      <c r="X964" s="66"/>
      <c r="Y964" s="66"/>
      <c r="Z964" s="66"/>
      <c r="AA964" s="374"/>
      <c r="AB964" s="66"/>
      <c r="AC964" s="66"/>
      <c r="AD964" s="374"/>
      <c r="AE964" s="374"/>
      <c r="AF964" s="66"/>
      <c r="AG964" s="68"/>
      <c r="AH964" s="66"/>
      <c r="AI964" s="66"/>
      <c r="AJ964" s="374"/>
      <c r="AK964" s="374"/>
      <c r="AL964" s="66"/>
      <c r="AM964" s="66"/>
      <c r="AN964" s="66"/>
      <c r="AO964" s="66"/>
      <c r="AP964" s="66"/>
      <c r="AQ964" s="66"/>
      <c r="AR964" s="66"/>
      <c r="AS964" s="66"/>
      <c r="AT964" s="66"/>
      <c r="AX964" s="50"/>
    </row>
    <row r="965" spans="1:50" ht="12.75" customHeight="1" x14ac:dyDescent="0.2">
      <c r="A965" s="63"/>
      <c r="B965" s="64"/>
      <c r="C965" s="65"/>
      <c r="D965" s="67"/>
      <c r="E965" s="371"/>
      <c r="F965" s="373"/>
      <c r="G965" s="66"/>
      <c r="H965" s="66"/>
      <c r="I965" s="66"/>
      <c r="J965" s="66"/>
      <c r="K965" s="66"/>
      <c r="L965" s="66"/>
      <c r="M965" s="371"/>
      <c r="N965" s="66"/>
      <c r="O965" s="373"/>
      <c r="P965" s="66"/>
      <c r="Q965" s="66"/>
      <c r="R965" s="373"/>
      <c r="S965" s="373"/>
      <c r="T965" s="66"/>
      <c r="U965" s="66"/>
      <c r="V965" s="66"/>
      <c r="W965" s="66"/>
      <c r="X965" s="66"/>
      <c r="Y965" s="66"/>
      <c r="Z965" s="66"/>
      <c r="AA965" s="374"/>
      <c r="AB965" s="66"/>
      <c r="AC965" s="66"/>
      <c r="AD965" s="374"/>
      <c r="AE965" s="374"/>
      <c r="AF965" s="66"/>
      <c r="AG965" s="68"/>
      <c r="AH965" s="66"/>
      <c r="AI965" s="66"/>
      <c r="AJ965" s="374"/>
      <c r="AK965" s="374"/>
      <c r="AL965" s="66"/>
      <c r="AM965" s="66"/>
      <c r="AN965" s="66"/>
      <c r="AO965" s="66"/>
      <c r="AP965" s="66"/>
      <c r="AQ965" s="66"/>
      <c r="AR965" s="66"/>
      <c r="AS965" s="66"/>
      <c r="AT965" s="66"/>
      <c r="AX965" s="50"/>
    </row>
    <row r="966" spans="1:50" ht="12.75" customHeight="1" x14ac:dyDescent="0.2">
      <c r="A966" s="63"/>
      <c r="B966" s="64"/>
      <c r="C966" s="65"/>
      <c r="D966" s="67"/>
      <c r="E966" s="371"/>
      <c r="F966" s="373"/>
      <c r="G966" s="66"/>
      <c r="H966" s="66"/>
      <c r="I966" s="66"/>
      <c r="J966" s="66"/>
      <c r="K966" s="66"/>
      <c r="L966" s="66"/>
      <c r="M966" s="371"/>
      <c r="N966" s="66"/>
      <c r="O966" s="373"/>
      <c r="P966" s="66"/>
      <c r="Q966" s="66"/>
      <c r="R966" s="373"/>
      <c r="S966" s="373"/>
      <c r="T966" s="66"/>
      <c r="U966" s="66"/>
      <c r="V966" s="66"/>
      <c r="W966" s="66"/>
      <c r="X966" s="66"/>
      <c r="Y966" s="66"/>
      <c r="Z966" s="66"/>
      <c r="AA966" s="374"/>
      <c r="AB966" s="66"/>
      <c r="AC966" s="66"/>
      <c r="AD966" s="374"/>
      <c r="AE966" s="374"/>
      <c r="AF966" s="66"/>
      <c r="AG966" s="68"/>
      <c r="AH966" s="66"/>
      <c r="AI966" s="66"/>
      <c r="AJ966" s="374"/>
      <c r="AK966" s="374"/>
      <c r="AL966" s="66"/>
      <c r="AM966" s="66"/>
      <c r="AN966" s="66"/>
      <c r="AO966" s="66"/>
      <c r="AP966" s="66"/>
      <c r="AQ966" s="66"/>
      <c r="AR966" s="66"/>
      <c r="AS966" s="66"/>
      <c r="AT966" s="66"/>
      <c r="AX966" s="50"/>
    </row>
    <row r="967" spans="1:50" ht="12.75" customHeight="1" x14ac:dyDescent="0.2">
      <c r="A967" s="63"/>
      <c r="B967" s="64"/>
      <c r="C967" s="65"/>
      <c r="D967" s="67"/>
      <c r="E967" s="371"/>
      <c r="F967" s="373"/>
      <c r="G967" s="66"/>
      <c r="H967" s="66"/>
      <c r="I967" s="66"/>
      <c r="J967" s="66"/>
      <c r="K967" s="66"/>
      <c r="L967" s="66"/>
      <c r="M967" s="371"/>
      <c r="N967" s="66"/>
      <c r="O967" s="373"/>
      <c r="P967" s="66"/>
      <c r="Q967" s="66"/>
      <c r="R967" s="373"/>
      <c r="S967" s="373"/>
      <c r="T967" s="66"/>
      <c r="U967" s="66"/>
      <c r="V967" s="66"/>
      <c r="W967" s="66"/>
      <c r="X967" s="66"/>
      <c r="Y967" s="66"/>
      <c r="Z967" s="66"/>
      <c r="AA967" s="374"/>
      <c r="AB967" s="66"/>
      <c r="AC967" s="66"/>
      <c r="AD967" s="374"/>
      <c r="AE967" s="374"/>
      <c r="AF967" s="66"/>
      <c r="AG967" s="68"/>
      <c r="AH967" s="66"/>
      <c r="AI967" s="66"/>
      <c r="AJ967" s="374"/>
      <c r="AK967" s="374"/>
      <c r="AL967" s="66"/>
      <c r="AM967" s="66"/>
      <c r="AN967" s="66"/>
      <c r="AO967" s="66"/>
      <c r="AP967" s="66"/>
      <c r="AQ967" s="66"/>
      <c r="AR967" s="66"/>
      <c r="AS967" s="66"/>
      <c r="AT967" s="66"/>
      <c r="AX967" s="50"/>
    </row>
    <row r="968" spans="1:50" ht="12.75" customHeight="1" x14ac:dyDescent="0.2">
      <c r="A968" s="63"/>
      <c r="B968" s="64"/>
      <c r="C968" s="65"/>
      <c r="D968" s="67"/>
      <c r="E968" s="371"/>
      <c r="F968" s="373"/>
      <c r="G968" s="66"/>
      <c r="H968" s="66"/>
      <c r="I968" s="66"/>
      <c r="J968" s="66"/>
      <c r="K968" s="66"/>
      <c r="L968" s="66"/>
      <c r="M968" s="371"/>
      <c r="N968" s="66"/>
      <c r="O968" s="373"/>
      <c r="P968" s="66"/>
      <c r="Q968" s="66"/>
      <c r="R968" s="373"/>
      <c r="S968" s="373"/>
      <c r="T968" s="66"/>
      <c r="U968" s="66"/>
      <c r="V968" s="66"/>
      <c r="W968" s="66"/>
      <c r="X968" s="66"/>
      <c r="Y968" s="66"/>
      <c r="Z968" s="66"/>
      <c r="AA968" s="374"/>
      <c r="AB968" s="66"/>
      <c r="AC968" s="66"/>
      <c r="AD968" s="374"/>
      <c r="AE968" s="374"/>
      <c r="AF968" s="66"/>
      <c r="AG968" s="68"/>
      <c r="AH968" s="66"/>
      <c r="AI968" s="66"/>
      <c r="AJ968" s="374"/>
      <c r="AK968" s="374"/>
      <c r="AL968" s="66"/>
      <c r="AM968" s="66"/>
      <c r="AN968" s="66"/>
      <c r="AO968" s="66"/>
      <c r="AP968" s="66"/>
      <c r="AQ968" s="66"/>
      <c r="AR968" s="66"/>
      <c r="AS968" s="66"/>
      <c r="AT968" s="66"/>
      <c r="AX968" s="50"/>
    </row>
    <row r="969" spans="1:50" ht="12.75" customHeight="1" x14ac:dyDescent="0.2">
      <c r="A969" s="63"/>
      <c r="B969" s="64"/>
      <c r="C969" s="65"/>
      <c r="D969" s="67"/>
      <c r="E969" s="371"/>
      <c r="F969" s="373"/>
      <c r="G969" s="66"/>
      <c r="H969" s="66"/>
      <c r="I969" s="66"/>
      <c r="J969" s="66"/>
      <c r="K969" s="66"/>
      <c r="L969" s="66"/>
      <c r="M969" s="371"/>
      <c r="N969" s="66"/>
      <c r="O969" s="373"/>
      <c r="P969" s="66"/>
      <c r="Q969" s="66"/>
      <c r="R969" s="373"/>
      <c r="S969" s="373"/>
      <c r="T969" s="66"/>
      <c r="U969" s="66"/>
      <c r="V969" s="66"/>
      <c r="W969" s="66"/>
      <c r="X969" s="66"/>
      <c r="Y969" s="66"/>
      <c r="Z969" s="66"/>
      <c r="AA969" s="374"/>
      <c r="AB969" s="66"/>
      <c r="AC969" s="66"/>
      <c r="AD969" s="374"/>
      <c r="AE969" s="374"/>
      <c r="AF969" s="66"/>
      <c r="AG969" s="68"/>
      <c r="AH969" s="66"/>
      <c r="AI969" s="66"/>
      <c r="AJ969" s="374"/>
      <c r="AK969" s="374"/>
      <c r="AL969" s="66"/>
      <c r="AM969" s="66"/>
      <c r="AN969" s="66"/>
      <c r="AO969" s="66"/>
      <c r="AP969" s="66"/>
      <c r="AQ969" s="66"/>
      <c r="AR969" s="66"/>
      <c r="AS969" s="66"/>
      <c r="AT969" s="66"/>
      <c r="AX969" s="50"/>
    </row>
    <row r="970" spans="1:50" ht="12.75" customHeight="1" x14ac:dyDescent="0.2">
      <c r="A970" s="63"/>
      <c r="B970" s="64"/>
      <c r="C970" s="65"/>
      <c r="D970" s="67"/>
      <c r="E970" s="371"/>
      <c r="F970" s="373"/>
      <c r="G970" s="66"/>
      <c r="H970" s="66"/>
      <c r="I970" s="66"/>
      <c r="J970" s="66"/>
      <c r="K970" s="66"/>
      <c r="L970" s="66"/>
      <c r="M970" s="371"/>
      <c r="N970" s="66"/>
      <c r="O970" s="373"/>
      <c r="P970" s="66"/>
      <c r="Q970" s="66"/>
      <c r="R970" s="373"/>
      <c r="S970" s="373"/>
      <c r="T970" s="66"/>
      <c r="U970" s="66"/>
      <c r="V970" s="66"/>
      <c r="W970" s="66"/>
      <c r="X970" s="66"/>
      <c r="Y970" s="66"/>
      <c r="Z970" s="66"/>
      <c r="AA970" s="374"/>
      <c r="AB970" s="66"/>
      <c r="AC970" s="66"/>
      <c r="AD970" s="374"/>
      <c r="AE970" s="374"/>
      <c r="AF970" s="66"/>
      <c r="AG970" s="68"/>
      <c r="AH970" s="66"/>
      <c r="AI970" s="66"/>
      <c r="AJ970" s="374"/>
      <c r="AK970" s="374"/>
      <c r="AL970" s="66"/>
      <c r="AM970" s="66"/>
      <c r="AN970" s="66"/>
      <c r="AO970" s="66"/>
      <c r="AP970" s="66"/>
      <c r="AQ970" s="66"/>
      <c r="AR970" s="66"/>
      <c r="AS970" s="66"/>
      <c r="AT970" s="66"/>
      <c r="AX970" s="50"/>
    </row>
    <row r="971" spans="1:50" ht="12.75" customHeight="1" x14ac:dyDescent="0.2">
      <c r="A971" s="63"/>
      <c r="B971" s="64"/>
      <c r="C971" s="65"/>
      <c r="D971" s="67"/>
      <c r="E971" s="371"/>
      <c r="F971" s="373"/>
      <c r="G971" s="66"/>
      <c r="H971" s="66"/>
      <c r="I971" s="66"/>
      <c r="J971" s="66"/>
      <c r="K971" s="66"/>
      <c r="L971" s="66"/>
      <c r="M971" s="371"/>
      <c r="N971" s="66"/>
      <c r="O971" s="373"/>
      <c r="P971" s="66"/>
      <c r="Q971" s="66"/>
      <c r="R971" s="373"/>
      <c r="S971" s="373"/>
      <c r="T971" s="66"/>
      <c r="U971" s="66"/>
      <c r="V971" s="66"/>
      <c r="W971" s="66"/>
      <c r="X971" s="66"/>
      <c r="Y971" s="66"/>
      <c r="Z971" s="66"/>
      <c r="AA971" s="374"/>
      <c r="AB971" s="66"/>
      <c r="AC971" s="66"/>
      <c r="AD971" s="374"/>
      <c r="AE971" s="374"/>
      <c r="AF971" s="66"/>
      <c r="AG971" s="68"/>
      <c r="AH971" s="66"/>
      <c r="AI971" s="66"/>
      <c r="AJ971" s="374"/>
      <c r="AK971" s="374"/>
      <c r="AL971" s="66"/>
      <c r="AM971" s="66"/>
      <c r="AN971" s="66"/>
      <c r="AO971" s="66"/>
      <c r="AP971" s="66"/>
      <c r="AQ971" s="66"/>
      <c r="AR971" s="66"/>
      <c r="AS971" s="66"/>
      <c r="AT971" s="66"/>
      <c r="AX971" s="50"/>
    </row>
    <row r="972" spans="1:50" ht="12.75" customHeight="1" x14ac:dyDescent="0.2">
      <c r="A972" s="63"/>
      <c r="B972" s="64"/>
      <c r="C972" s="65"/>
      <c r="D972" s="67"/>
      <c r="E972" s="371"/>
      <c r="F972" s="373"/>
      <c r="G972" s="66"/>
      <c r="H972" s="66"/>
      <c r="I972" s="66"/>
      <c r="J972" s="66"/>
      <c r="K972" s="66"/>
      <c r="L972" s="66"/>
      <c r="M972" s="371"/>
      <c r="N972" s="66"/>
      <c r="O972" s="373"/>
      <c r="P972" s="66"/>
      <c r="Q972" s="66"/>
      <c r="R972" s="373"/>
      <c r="S972" s="373"/>
      <c r="T972" s="66"/>
      <c r="U972" s="66"/>
      <c r="V972" s="66"/>
      <c r="W972" s="66"/>
      <c r="X972" s="66"/>
      <c r="Y972" s="66"/>
      <c r="Z972" s="66"/>
      <c r="AA972" s="374"/>
      <c r="AB972" s="66"/>
      <c r="AC972" s="66"/>
      <c r="AD972" s="374"/>
      <c r="AE972" s="374"/>
      <c r="AF972" s="66"/>
      <c r="AG972" s="68"/>
      <c r="AH972" s="66"/>
      <c r="AI972" s="66"/>
      <c r="AJ972" s="374"/>
      <c r="AK972" s="374"/>
      <c r="AL972" s="66"/>
      <c r="AM972" s="66"/>
      <c r="AN972" s="66"/>
      <c r="AO972" s="66"/>
      <c r="AP972" s="66"/>
      <c r="AQ972" s="66"/>
      <c r="AR972" s="66"/>
      <c r="AS972" s="66"/>
      <c r="AT972" s="66"/>
      <c r="AX972" s="50"/>
    </row>
    <row r="973" spans="1:50" ht="12.75" customHeight="1" x14ac:dyDescent="0.2">
      <c r="A973" s="63"/>
      <c r="B973" s="64"/>
      <c r="C973" s="65"/>
      <c r="D973" s="67"/>
      <c r="E973" s="371"/>
      <c r="F973" s="373"/>
      <c r="G973" s="66"/>
      <c r="H973" s="66"/>
      <c r="I973" s="66"/>
      <c r="J973" s="66"/>
      <c r="K973" s="66"/>
      <c r="L973" s="66"/>
      <c r="M973" s="371"/>
      <c r="N973" s="66"/>
      <c r="O973" s="373"/>
      <c r="P973" s="66"/>
      <c r="Q973" s="66"/>
      <c r="R973" s="373"/>
      <c r="S973" s="373"/>
      <c r="T973" s="66"/>
      <c r="U973" s="66"/>
      <c r="V973" s="66"/>
      <c r="W973" s="66"/>
      <c r="X973" s="66"/>
      <c r="Y973" s="66"/>
      <c r="Z973" s="66"/>
      <c r="AA973" s="374"/>
      <c r="AB973" s="66"/>
      <c r="AC973" s="66"/>
      <c r="AD973" s="374"/>
      <c r="AE973" s="374"/>
      <c r="AF973" s="66"/>
      <c r="AG973" s="68"/>
      <c r="AH973" s="66"/>
      <c r="AI973" s="66"/>
      <c r="AJ973" s="374"/>
      <c r="AK973" s="374"/>
      <c r="AL973" s="66"/>
      <c r="AM973" s="66"/>
      <c r="AN973" s="66"/>
      <c r="AO973" s="66"/>
      <c r="AP973" s="66"/>
      <c r="AQ973" s="66"/>
      <c r="AR973" s="66"/>
      <c r="AS973" s="66"/>
      <c r="AT973" s="66"/>
      <c r="AX973" s="50"/>
    </row>
    <row r="974" spans="1:50" ht="12.75" customHeight="1" x14ac:dyDescent="0.2">
      <c r="A974" s="63"/>
      <c r="B974" s="64"/>
      <c r="C974" s="65"/>
      <c r="D974" s="67"/>
      <c r="E974" s="371"/>
      <c r="F974" s="373"/>
      <c r="G974" s="66"/>
      <c r="H974" s="66"/>
      <c r="I974" s="66"/>
      <c r="J974" s="66"/>
      <c r="K974" s="66"/>
      <c r="L974" s="66"/>
      <c r="M974" s="371"/>
      <c r="N974" s="66"/>
      <c r="O974" s="373"/>
      <c r="P974" s="66"/>
      <c r="Q974" s="66"/>
      <c r="R974" s="373"/>
      <c r="S974" s="373"/>
      <c r="T974" s="66"/>
      <c r="U974" s="66"/>
      <c r="V974" s="66"/>
      <c r="W974" s="66"/>
      <c r="X974" s="66"/>
      <c r="Y974" s="66"/>
      <c r="Z974" s="66"/>
      <c r="AA974" s="374"/>
      <c r="AB974" s="66"/>
      <c r="AC974" s="66"/>
      <c r="AD974" s="374"/>
      <c r="AE974" s="374"/>
      <c r="AF974" s="66"/>
      <c r="AG974" s="68"/>
      <c r="AH974" s="66"/>
      <c r="AI974" s="66"/>
      <c r="AJ974" s="374"/>
      <c r="AK974" s="374"/>
      <c r="AL974" s="66"/>
      <c r="AM974" s="66"/>
      <c r="AN974" s="66"/>
      <c r="AO974" s="66"/>
      <c r="AP974" s="66"/>
      <c r="AQ974" s="66"/>
      <c r="AR974" s="66"/>
      <c r="AS974" s="66"/>
      <c r="AT974" s="66"/>
      <c r="AX974" s="50"/>
    </row>
    <row r="975" spans="1:50" ht="12.75" customHeight="1" x14ac:dyDescent="0.2">
      <c r="A975" s="63"/>
      <c r="B975" s="64"/>
      <c r="C975" s="65"/>
      <c r="D975" s="67"/>
      <c r="E975" s="371"/>
      <c r="F975" s="373"/>
      <c r="G975" s="66"/>
      <c r="H975" s="66"/>
      <c r="I975" s="66"/>
      <c r="J975" s="66"/>
      <c r="K975" s="66"/>
      <c r="L975" s="66"/>
      <c r="M975" s="371"/>
      <c r="N975" s="66"/>
      <c r="O975" s="373"/>
      <c r="P975" s="66"/>
      <c r="Q975" s="66"/>
      <c r="R975" s="373"/>
      <c r="S975" s="373"/>
      <c r="T975" s="66"/>
      <c r="U975" s="66"/>
      <c r="V975" s="66"/>
      <c r="W975" s="66"/>
      <c r="X975" s="66"/>
      <c r="Y975" s="66"/>
      <c r="Z975" s="66"/>
      <c r="AA975" s="374"/>
      <c r="AB975" s="66"/>
      <c r="AC975" s="66"/>
      <c r="AD975" s="374"/>
      <c r="AE975" s="374"/>
      <c r="AF975" s="66"/>
      <c r="AG975" s="68"/>
      <c r="AH975" s="66"/>
      <c r="AI975" s="66"/>
      <c r="AJ975" s="374"/>
      <c r="AK975" s="374"/>
      <c r="AL975" s="66"/>
      <c r="AM975" s="66"/>
      <c r="AN975" s="66"/>
      <c r="AO975" s="66"/>
      <c r="AP975" s="66"/>
      <c r="AQ975" s="66"/>
      <c r="AR975" s="66"/>
      <c r="AS975" s="66"/>
      <c r="AT975" s="66"/>
      <c r="AX975" s="50"/>
    </row>
    <row r="976" spans="1:50" ht="12.75" customHeight="1" x14ac:dyDescent="0.2">
      <c r="A976" s="63"/>
      <c r="B976" s="64"/>
      <c r="C976" s="65"/>
      <c r="D976" s="67"/>
      <c r="E976" s="371"/>
      <c r="F976" s="373"/>
      <c r="G976" s="66"/>
      <c r="H976" s="66"/>
      <c r="I976" s="66"/>
      <c r="J976" s="66"/>
      <c r="K976" s="66"/>
      <c r="L976" s="66"/>
      <c r="M976" s="371"/>
      <c r="N976" s="66"/>
      <c r="O976" s="373"/>
      <c r="P976" s="66"/>
      <c r="Q976" s="66"/>
      <c r="R976" s="373"/>
      <c r="S976" s="373"/>
      <c r="T976" s="66"/>
      <c r="U976" s="66"/>
      <c r="V976" s="66"/>
      <c r="W976" s="66"/>
      <c r="X976" s="66"/>
      <c r="Y976" s="66"/>
      <c r="Z976" s="66"/>
      <c r="AA976" s="374"/>
      <c r="AB976" s="66"/>
      <c r="AC976" s="66"/>
      <c r="AD976" s="374"/>
      <c r="AE976" s="374"/>
      <c r="AF976" s="66"/>
      <c r="AG976" s="68"/>
      <c r="AH976" s="66"/>
      <c r="AI976" s="66"/>
      <c r="AJ976" s="374"/>
      <c r="AK976" s="374"/>
      <c r="AL976" s="66"/>
      <c r="AM976" s="66"/>
      <c r="AN976" s="66"/>
      <c r="AO976" s="66"/>
      <c r="AP976" s="66"/>
      <c r="AQ976" s="66"/>
      <c r="AR976" s="66"/>
      <c r="AS976" s="66"/>
      <c r="AT976" s="66"/>
      <c r="AX976" s="50"/>
    </row>
    <row r="977" spans="1:50" ht="12.75" customHeight="1" x14ac:dyDescent="0.2">
      <c r="A977" s="63"/>
      <c r="B977" s="64"/>
      <c r="C977" s="65"/>
      <c r="D977" s="67"/>
      <c r="E977" s="371"/>
      <c r="F977" s="373"/>
      <c r="G977" s="66"/>
      <c r="H977" s="66"/>
      <c r="I977" s="66"/>
      <c r="J977" s="66"/>
      <c r="K977" s="66"/>
      <c r="L977" s="66"/>
      <c r="M977" s="371"/>
      <c r="N977" s="66"/>
      <c r="O977" s="373"/>
      <c r="P977" s="66"/>
      <c r="Q977" s="66"/>
      <c r="R977" s="373"/>
      <c r="S977" s="373"/>
      <c r="T977" s="66"/>
      <c r="U977" s="66"/>
      <c r="V977" s="66"/>
      <c r="W977" s="66"/>
      <c r="X977" s="66"/>
      <c r="Y977" s="66"/>
      <c r="Z977" s="66"/>
      <c r="AA977" s="374"/>
      <c r="AB977" s="66"/>
      <c r="AC977" s="66"/>
      <c r="AD977" s="374"/>
      <c r="AE977" s="374"/>
      <c r="AF977" s="66"/>
      <c r="AG977" s="68"/>
      <c r="AH977" s="66"/>
      <c r="AI977" s="66"/>
      <c r="AJ977" s="374"/>
      <c r="AK977" s="374"/>
      <c r="AL977" s="66"/>
      <c r="AM977" s="66"/>
      <c r="AN977" s="66"/>
      <c r="AO977" s="66"/>
      <c r="AP977" s="66"/>
      <c r="AQ977" s="66"/>
      <c r="AR977" s="66"/>
      <c r="AS977" s="66"/>
      <c r="AT977" s="66"/>
      <c r="AX977" s="50"/>
    </row>
    <row r="978" spans="1:50" ht="12.75" customHeight="1" x14ac:dyDescent="0.2">
      <c r="A978" s="63"/>
      <c r="B978" s="64"/>
      <c r="C978" s="65"/>
      <c r="D978" s="67"/>
      <c r="E978" s="371"/>
      <c r="F978" s="373"/>
      <c r="G978" s="66"/>
      <c r="H978" s="66"/>
      <c r="I978" s="66"/>
      <c r="J978" s="66"/>
      <c r="K978" s="66"/>
      <c r="L978" s="66"/>
      <c r="M978" s="371"/>
      <c r="N978" s="66"/>
      <c r="O978" s="373"/>
      <c r="P978" s="66"/>
      <c r="Q978" s="66"/>
      <c r="R978" s="373"/>
      <c r="S978" s="373"/>
      <c r="T978" s="66"/>
      <c r="U978" s="66"/>
      <c r="V978" s="66"/>
      <c r="W978" s="66"/>
      <c r="X978" s="66"/>
      <c r="Y978" s="66"/>
      <c r="Z978" s="66"/>
      <c r="AA978" s="374"/>
      <c r="AB978" s="66"/>
      <c r="AC978" s="66"/>
      <c r="AD978" s="374"/>
      <c r="AE978" s="374"/>
      <c r="AF978" s="66"/>
      <c r="AG978" s="68"/>
      <c r="AH978" s="66"/>
      <c r="AI978" s="66"/>
      <c r="AJ978" s="374"/>
      <c r="AK978" s="374"/>
      <c r="AL978" s="66"/>
      <c r="AM978" s="66"/>
      <c r="AN978" s="66"/>
      <c r="AO978" s="66"/>
      <c r="AP978" s="66"/>
      <c r="AQ978" s="66"/>
      <c r="AR978" s="66"/>
      <c r="AS978" s="66"/>
      <c r="AT978" s="66"/>
      <c r="AX978" s="50"/>
    </row>
    <row r="979" spans="1:50" ht="12.75" customHeight="1" x14ac:dyDescent="0.2">
      <c r="A979" s="63"/>
      <c r="B979" s="64"/>
      <c r="C979" s="65"/>
      <c r="D979" s="67"/>
      <c r="E979" s="371"/>
      <c r="F979" s="373"/>
      <c r="G979" s="66"/>
      <c r="H979" s="66"/>
      <c r="I979" s="66"/>
      <c r="J979" s="66"/>
      <c r="K979" s="66"/>
      <c r="L979" s="66"/>
      <c r="M979" s="371"/>
      <c r="N979" s="66"/>
      <c r="O979" s="373"/>
      <c r="P979" s="66"/>
      <c r="Q979" s="66"/>
      <c r="R979" s="373"/>
      <c r="S979" s="373"/>
      <c r="T979" s="66"/>
      <c r="U979" s="66"/>
      <c r="V979" s="66"/>
      <c r="W979" s="66"/>
      <c r="X979" s="66"/>
      <c r="Y979" s="66"/>
      <c r="Z979" s="66"/>
      <c r="AA979" s="374"/>
      <c r="AB979" s="66"/>
      <c r="AC979" s="66"/>
      <c r="AD979" s="374"/>
      <c r="AE979" s="374"/>
      <c r="AF979" s="66"/>
      <c r="AG979" s="68"/>
      <c r="AH979" s="66"/>
      <c r="AI979" s="66"/>
      <c r="AJ979" s="374"/>
      <c r="AK979" s="374"/>
      <c r="AL979" s="66"/>
      <c r="AM979" s="66"/>
      <c r="AN979" s="66"/>
      <c r="AO979" s="66"/>
      <c r="AP979" s="66"/>
      <c r="AQ979" s="66"/>
      <c r="AR979" s="66"/>
      <c r="AS979" s="66"/>
      <c r="AT979" s="66"/>
      <c r="AX979" s="50"/>
    </row>
    <row r="980" spans="1:50" ht="12.75" customHeight="1" x14ac:dyDescent="0.2">
      <c r="A980" s="63"/>
      <c r="B980" s="64"/>
      <c r="C980" s="65"/>
      <c r="D980" s="67"/>
      <c r="E980" s="371"/>
      <c r="F980" s="373"/>
      <c r="G980" s="66"/>
      <c r="H980" s="66"/>
      <c r="I980" s="66"/>
      <c r="J980" s="66"/>
      <c r="K980" s="66"/>
      <c r="L980" s="66"/>
      <c r="M980" s="371"/>
      <c r="N980" s="66"/>
      <c r="O980" s="373"/>
      <c r="P980" s="66"/>
      <c r="Q980" s="66"/>
      <c r="R980" s="373"/>
      <c r="S980" s="373"/>
      <c r="T980" s="66"/>
      <c r="U980" s="66"/>
      <c r="V980" s="66"/>
      <c r="W980" s="66"/>
      <c r="X980" s="66"/>
      <c r="Y980" s="66"/>
      <c r="Z980" s="66"/>
      <c r="AA980" s="374"/>
      <c r="AB980" s="66"/>
      <c r="AC980" s="66"/>
      <c r="AD980" s="374"/>
      <c r="AE980" s="374"/>
      <c r="AF980" s="66"/>
      <c r="AG980" s="68"/>
      <c r="AH980" s="66"/>
      <c r="AI980" s="66"/>
      <c r="AJ980" s="374"/>
      <c r="AK980" s="374"/>
      <c r="AL980" s="66"/>
      <c r="AM980" s="66"/>
      <c r="AN980" s="66"/>
      <c r="AO980" s="66"/>
      <c r="AP980" s="66"/>
      <c r="AQ980" s="66"/>
      <c r="AR980" s="66"/>
      <c r="AS980" s="66"/>
      <c r="AT980" s="66"/>
      <c r="AX980" s="50"/>
    </row>
    <row r="981" spans="1:50" ht="12.75" customHeight="1" x14ac:dyDescent="0.2">
      <c r="A981" s="63"/>
      <c r="B981" s="64"/>
      <c r="C981" s="65"/>
      <c r="D981" s="67"/>
      <c r="E981" s="371"/>
      <c r="F981" s="373"/>
      <c r="G981" s="66"/>
      <c r="H981" s="66"/>
      <c r="I981" s="66"/>
      <c r="J981" s="66"/>
      <c r="K981" s="66"/>
      <c r="L981" s="66"/>
      <c r="M981" s="371"/>
      <c r="N981" s="66"/>
      <c r="O981" s="373"/>
      <c r="P981" s="66"/>
      <c r="Q981" s="66"/>
      <c r="R981" s="373"/>
      <c r="S981" s="373"/>
      <c r="T981" s="66"/>
      <c r="U981" s="66"/>
      <c r="V981" s="66"/>
      <c r="W981" s="66"/>
      <c r="X981" s="66"/>
      <c r="Y981" s="66"/>
      <c r="Z981" s="66"/>
      <c r="AA981" s="374"/>
      <c r="AB981" s="66"/>
      <c r="AC981" s="66"/>
      <c r="AD981" s="374"/>
      <c r="AE981" s="374"/>
      <c r="AF981" s="66"/>
      <c r="AG981" s="68"/>
      <c r="AH981" s="66"/>
      <c r="AI981" s="66"/>
      <c r="AJ981" s="374"/>
      <c r="AK981" s="374"/>
      <c r="AL981" s="66"/>
      <c r="AM981" s="66"/>
      <c r="AN981" s="66"/>
      <c r="AO981" s="66"/>
      <c r="AP981" s="66"/>
      <c r="AQ981" s="66"/>
      <c r="AR981" s="66"/>
      <c r="AS981" s="66"/>
      <c r="AT981" s="66"/>
      <c r="AX981" s="50"/>
    </row>
    <row r="982" spans="1:50" ht="12.75" customHeight="1" x14ac:dyDescent="0.2">
      <c r="A982" s="63"/>
      <c r="B982" s="64"/>
      <c r="C982" s="65"/>
      <c r="D982" s="67"/>
      <c r="E982" s="371"/>
      <c r="F982" s="373"/>
      <c r="G982" s="66"/>
      <c r="H982" s="66"/>
      <c r="I982" s="66"/>
      <c r="J982" s="66"/>
      <c r="K982" s="66"/>
      <c r="L982" s="66"/>
      <c r="M982" s="371"/>
      <c r="N982" s="66"/>
      <c r="O982" s="373"/>
      <c r="P982" s="66"/>
      <c r="Q982" s="66"/>
      <c r="R982" s="373"/>
      <c r="S982" s="373"/>
      <c r="T982" s="66"/>
      <c r="U982" s="66"/>
      <c r="V982" s="66"/>
      <c r="W982" s="66"/>
      <c r="X982" s="66"/>
      <c r="Y982" s="66"/>
      <c r="Z982" s="66"/>
      <c r="AA982" s="374"/>
      <c r="AB982" s="66"/>
      <c r="AC982" s="66"/>
      <c r="AD982" s="374"/>
      <c r="AE982" s="374"/>
      <c r="AF982" s="66"/>
      <c r="AG982" s="68"/>
      <c r="AH982" s="66"/>
      <c r="AI982" s="66"/>
      <c r="AJ982" s="374"/>
      <c r="AK982" s="374"/>
      <c r="AL982" s="66"/>
      <c r="AM982" s="66"/>
      <c r="AN982" s="66"/>
      <c r="AO982" s="66"/>
      <c r="AP982" s="66"/>
      <c r="AQ982" s="66"/>
      <c r="AR982" s="66"/>
      <c r="AS982" s="66"/>
      <c r="AT982" s="66"/>
      <c r="AX982" s="50"/>
    </row>
    <row r="983" spans="1:50" ht="12.75" customHeight="1" x14ac:dyDescent="0.2">
      <c r="A983" s="63"/>
      <c r="B983" s="64"/>
      <c r="C983" s="65"/>
      <c r="D983" s="67"/>
      <c r="E983" s="371"/>
      <c r="F983" s="373"/>
      <c r="G983" s="66"/>
      <c r="H983" s="66"/>
      <c r="I983" s="66"/>
      <c r="J983" s="66"/>
      <c r="K983" s="66"/>
      <c r="L983" s="66"/>
      <c r="M983" s="371"/>
      <c r="N983" s="66"/>
      <c r="O983" s="373"/>
      <c r="P983" s="66"/>
      <c r="Q983" s="66"/>
      <c r="R983" s="373"/>
      <c r="S983" s="373"/>
      <c r="T983" s="66"/>
      <c r="U983" s="66"/>
      <c r="V983" s="66"/>
      <c r="W983" s="66"/>
      <c r="X983" s="66"/>
      <c r="Y983" s="66"/>
      <c r="Z983" s="66"/>
      <c r="AA983" s="374"/>
      <c r="AB983" s="66"/>
      <c r="AC983" s="66"/>
      <c r="AD983" s="374"/>
      <c r="AE983" s="374"/>
      <c r="AF983" s="66"/>
      <c r="AG983" s="68"/>
      <c r="AH983" s="66"/>
      <c r="AI983" s="66"/>
      <c r="AJ983" s="374"/>
      <c r="AK983" s="374"/>
      <c r="AL983" s="66"/>
      <c r="AM983" s="66"/>
      <c r="AN983" s="66"/>
      <c r="AO983" s="66"/>
      <c r="AP983" s="66"/>
      <c r="AQ983" s="66"/>
      <c r="AR983" s="66"/>
      <c r="AS983" s="66"/>
      <c r="AT983" s="66"/>
      <c r="AX983" s="50"/>
    </row>
    <row r="984" spans="1:50" ht="12.75" customHeight="1" x14ac:dyDescent="0.2">
      <c r="A984" s="63"/>
      <c r="B984" s="64"/>
      <c r="C984" s="65"/>
      <c r="D984" s="67"/>
      <c r="E984" s="371"/>
      <c r="F984" s="373"/>
      <c r="G984" s="66"/>
      <c r="H984" s="66"/>
      <c r="I984" s="66"/>
      <c r="J984" s="66"/>
      <c r="K984" s="66"/>
      <c r="L984" s="66"/>
      <c r="M984" s="371"/>
      <c r="N984" s="66"/>
      <c r="O984" s="373"/>
      <c r="P984" s="66"/>
      <c r="Q984" s="66"/>
      <c r="R984" s="373"/>
      <c r="S984" s="373"/>
      <c r="T984" s="66"/>
      <c r="U984" s="66"/>
      <c r="V984" s="66"/>
      <c r="W984" s="66"/>
      <c r="X984" s="66"/>
      <c r="Y984" s="66"/>
      <c r="Z984" s="66"/>
      <c r="AA984" s="374"/>
      <c r="AB984" s="66"/>
      <c r="AC984" s="66"/>
      <c r="AD984" s="374"/>
      <c r="AE984" s="374"/>
      <c r="AF984" s="66"/>
      <c r="AG984" s="68"/>
      <c r="AH984" s="66"/>
      <c r="AI984" s="66"/>
      <c r="AJ984" s="374"/>
      <c r="AK984" s="374"/>
      <c r="AL984" s="66"/>
      <c r="AM984" s="66"/>
      <c r="AN984" s="66"/>
      <c r="AO984" s="66"/>
      <c r="AP984" s="66"/>
      <c r="AQ984" s="66"/>
      <c r="AR984" s="66"/>
      <c r="AS984" s="66"/>
      <c r="AT984" s="66"/>
      <c r="AX984" s="50"/>
    </row>
    <row r="985" spans="1:50" ht="12.75" customHeight="1" x14ac:dyDescent="0.2">
      <c r="A985" s="63"/>
      <c r="B985" s="64"/>
      <c r="C985" s="65"/>
      <c r="D985" s="67"/>
      <c r="E985" s="371"/>
      <c r="F985" s="373"/>
      <c r="G985" s="66"/>
      <c r="H985" s="66"/>
      <c r="I985" s="66"/>
      <c r="J985" s="66"/>
      <c r="K985" s="66"/>
      <c r="L985" s="66"/>
      <c r="M985" s="371"/>
      <c r="N985" s="66"/>
      <c r="O985" s="373"/>
      <c r="P985" s="66"/>
      <c r="Q985" s="66"/>
      <c r="R985" s="373"/>
      <c r="S985" s="373"/>
      <c r="T985" s="66"/>
      <c r="U985" s="66"/>
      <c r="V985" s="66"/>
      <c r="W985" s="66"/>
      <c r="X985" s="66"/>
      <c r="Y985" s="66"/>
      <c r="Z985" s="66"/>
      <c r="AA985" s="374"/>
      <c r="AB985" s="66"/>
      <c r="AC985" s="66"/>
      <c r="AD985" s="374"/>
      <c r="AE985" s="374"/>
      <c r="AF985" s="66"/>
      <c r="AG985" s="68"/>
      <c r="AH985" s="66"/>
      <c r="AI985" s="66"/>
      <c r="AJ985" s="374"/>
      <c r="AK985" s="374"/>
      <c r="AL985" s="66"/>
      <c r="AM985" s="66"/>
      <c r="AN985" s="66"/>
      <c r="AO985" s="66"/>
      <c r="AP985" s="66"/>
      <c r="AQ985" s="66"/>
      <c r="AR985" s="66"/>
      <c r="AS985" s="66"/>
      <c r="AT985" s="66"/>
      <c r="AX985" s="50"/>
    </row>
    <row r="986" spans="1:50" ht="12.75" customHeight="1" x14ac:dyDescent="0.2">
      <c r="A986" s="63"/>
      <c r="B986" s="64"/>
      <c r="C986" s="65"/>
      <c r="D986" s="67"/>
      <c r="E986" s="371"/>
      <c r="F986" s="373"/>
      <c r="G986" s="66"/>
      <c r="H986" s="66"/>
      <c r="I986" s="66"/>
      <c r="J986" s="66"/>
      <c r="K986" s="66"/>
      <c r="L986" s="66"/>
      <c r="M986" s="371"/>
      <c r="N986" s="66"/>
      <c r="O986" s="373"/>
      <c r="P986" s="66"/>
      <c r="Q986" s="66"/>
      <c r="R986" s="373"/>
      <c r="S986" s="373"/>
      <c r="T986" s="66"/>
      <c r="U986" s="66"/>
      <c r="V986" s="66"/>
      <c r="W986" s="66"/>
      <c r="X986" s="66"/>
      <c r="Y986" s="66"/>
      <c r="Z986" s="66"/>
      <c r="AA986" s="374"/>
      <c r="AB986" s="66"/>
      <c r="AC986" s="66"/>
      <c r="AD986" s="374"/>
      <c r="AE986" s="374"/>
      <c r="AF986" s="66"/>
      <c r="AG986" s="68"/>
      <c r="AH986" s="66"/>
      <c r="AI986" s="66"/>
      <c r="AJ986" s="374"/>
      <c r="AK986" s="374"/>
      <c r="AL986" s="66"/>
      <c r="AM986" s="66"/>
      <c r="AN986" s="66"/>
      <c r="AO986" s="66"/>
      <c r="AP986" s="66"/>
      <c r="AQ986" s="66"/>
      <c r="AR986" s="66"/>
      <c r="AS986" s="66"/>
      <c r="AT986" s="66"/>
      <c r="AX986" s="50"/>
    </row>
    <row r="987" spans="1:50" ht="12.75" customHeight="1" x14ac:dyDescent="0.2">
      <c r="A987" s="63"/>
      <c r="B987" s="64"/>
      <c r="C987" s="65"/>
      <c r="D987" s="67"/>
      <c r="E987" s="371"/>
      <c r="F987" s="373"/>
      <c r="G987" s="66"/>
      <c r="H987" s="66"/>
      <c r="I987" s="66"/>
      <c r="J987" s="66"/>
      <c r="K987" s="66"/>
      <c r="L987" s="66"/>
      <c r="M987" s="371"/>
      <c r="N987" s="66"/>
      <c r="O987" s="373"/>
      <c r="P987" s="66"/>
      <c r="Q987" s="66"/>
      <c r="R987" s="373"/>
      <c r="S987" s="373"/>
      <c r="T987" s="66"/>
      <c r="U987" s="66"/>
      <c r="V987" s="66"/>
      <c r="W987" s="66"/>
      <c r="X987" s="66"/>
      <c r="Y987" s="66"/>
      <c r="Z987" s="66"/>
      <c r="AA987" s="374"/>
      <c r="AB987" s="66"/>
      <c r="AC987" s="66"/>
      <c r="AD987" s="374"/>
      <c r="AE987" s="374"/>
      <c r="AF987" s="66"/>
      <c r="AG987" s="68"/>
      <c r="AH987" s="66"/>
      <c r="AI987" s="66"/>
      <c r="AJ987" s="374"/>
      <c r="AK987" s="374"/>
      <c r="AL987" s="66"/>
      <c r="AM987" s="66"/>
      <c r="AN987" s="66"/>
      <c r="AO987" s="66"/>
      <c r="AP987" s="66"/>
      <c r="AQ987" s="66"/>
      <c r="AR987" s="66"/>
      <c r="AS987" s="66"/>
      <c r="AT987" s="66"/>
      <c r="AX987" s="50"/>
    </row>
    <row r="988" spans="1:50" ht="12.75" customHeight="1" x14ac:dyDescent="0.2">
      <c r="A988" s="63"/>
      <c r="B988" s="64"/>
      <c r="C988" s="65"/>
      <c r="D988" s="67"/>
      <c r="E988" s="371"/>
      <c r="F988" s="373"/>
      <c r="G988" s="66"/>
      <c r="H988" s="66"/>
      <c r="I988" s="66"/>
      <c r="J988" s="66"/>
      <c r="K988" s="66"/>
      <c r="L988" s="66"/>
      <c r="M988" s="371"/>
      <c r="N988" s="66"/>
      <c r="O988" s="373"/>
      <c r="P988" s="66"/>
      <c r="Q988" s="66"/>
      <c r="R988" s="373"/>
      <c r="S988" s="373"/>
      <c r="T988" s="66"/>
      <c r="U988" s="66"/>
      <c r="V988" s="66"/>
      <c r="W988" s="66"/>
      <c r="X988" s="66"/>
      <c r="Y988" s="66"/>
      <c r="Z988" s="66"/>
      <c r="AA988" s="374"/>
      <c r="AB988" s="66"/>
      <c r="AC988" s="66"/>
      <c r="AD988" s="374"/>
      <c r="AE988" s="374"/>
      <c r="AF988" s="66"/>
      <c r="AG988" s="68"/>
      <c r="AH988" s="66"/>
      <c r="AI988" s="66"/>
      <c r="AJ988" s="374"/>
      <c r="AK988" s="374"/>
      <c r="AL988" s="66"/>
      <c r="AM988" s="66"/>
      <c r="AN988" s="66"/>
      <c r="AO988" s="66"/>
      <c r="AP988" s="66"/>
      <c r="AQ988" s="66"/>
      <c r="AR988" s="66"/>
      <c r="AS988" s="66"/>
      <c r="AT988" s="66"/>
      <c r="AX988" s="50"/>
    </row>
    <row r="989" spans="1:50" ht="12.75" customHeight="1" x14ac:dyDescent="0.2">
      <c r="A989" s="63"/>
      <c r="B989" s="64"/>
      <c r="C989" s="65"/>
      <c r="D989" s="67"/>
      <c r="E989" s="371"/>
      <c r="F989" s="373"/>
      <c r="G989" s="66"/>
      <c r="H989" s="66"/>
      <c r="I989" s="66"/>
      <c r="J989" s="66"/>
      <c r="K989" s="66"/>
      <c r="L989" s="66"/>
      <c r="M989" s="371"/>
      <c r="N989" s="66"/>
      <c r="O989" s="373"/>
      <c r="P989" s="66"/>
      <c r="Q989" s="66"/>
      <c r="R989" s="373"/>
      <c r="S989" s="373"/>
      <c r="T989" s="66"/>
      <c r="U989" s="66"/>
      <c r="V989" s="66"/>
      <c r="W989" s="66"/>
      <c r="X989" s="66"/>
      <c r="Y989" s="66"/>
      <c r="Z989" s="66"/>
      <c r="AA989" s="374"/>
      <c r="AB989" s="66"/>
      <c r="AC989" s="66"/>
      <c r="AD989" s="374"/>
      <c r="AE989" s="374"/>
      <c r="AF989" s="66"/>
      <c r="AG989" s="68"/>
      <c r="AH989" s="66"/>
      <c r="AI989" s="66"/>
      <c r="AJ989" s="374"/>
      <c r="AK989" s="374"/>
      <c r="AL989" s="66"/>
      <c r="AM989" s="66"/>
      <c r="AN989" s="66"/>
      <c r="AO989" s="66"/>
      <c r="AP989" s="66"/>
      <c r="AQ989" s="66"/>
      <c r="AR989" s="66"/>
      <c r="AS989" s="66"/>
      <c r="AT989" s="66"/>
      <c r="AX989" s="50"/>
    </row>
    <row r="990" spans="1:50" ht="12.75" customHeight="1" x14ac:dyDescent="0.2">
      <c r="A990" s="63"/>
      <c r="B990" s="64"/>
      <c r="C990" s="65"/>
      <c r="D990" s="67"/>
      <c r="E990" s="371"/>
      <c r="F990" s="373"/>
      <c r="G990" s="66"/>
      <c r="H990" s="66"/>
      <c r="I990" s="66"/>
      <c r="J990" s="66"/>
      <c r="K990" s="66"/>
      <c r="L990" s="66"/>
      <c r="M990" s="371"/>
      <c r="N990" s="66"/>
      <c r="O990" s="373"/>
      <c r="P990" s="66"/>
      <c r="Q990" s="66"/>
      <c r="R990" s="373"/>
      <c r="S990" s="373"/>
      <c r="T990" s="66"/>
      <c r="U990" s="66"/>
      <c r="V990" s="66"/>
      <c r="W990" s="66"/>
      <c r="X990" s="66"/>
      <c r="Y990" s="66"/>
      <c r="Z990" s="66"/>
      <c r="AA990" s="374"/>
      <c r="AB990" s="66"/>
      <c r="AC990" s="66"/>
      <c r="AD990" s="374"/>
      <c r="AE990" s="374"/>
      <c r="AF990" s="66"/>
      <c r="AG990" s="68"/>
      <c r="AH990" s="66"/>
      <c r="AI990" s="66"/>
      <c r="AJ990" s="374"/>
      <c r="AK990" s="374"/>
      <c r="AL990" s="66"/>
      <c r="AM990" s="66"/>
      <c r="AN990" s="66"/>
      <c r="AO990" s="66"/>
      <c r="AP990" s="66"/>
      <c r="AQ990" s="66"/>
      <c r="AR990" s="66"/>
      <c r="AS990" s="66"/>
      <c r="AT990" s="66"/>
      <c r="AX990" s="50"/>
    </row>
    <row r="991" spans="1:50" ht="12.75" customHeight="1" x14ac:dyDescent="0.2">
      <c r="A991" s="63"/>
      <c r="B991" s="64"/>
      <c r="C991" s="65"/>
      <c r="D991" s="67"/>
      <c r="E991" s="371"/>
      <c r="F991" s="373"/>
      <c r="G991" s="66"/>
      <c r="H991" s="66"/>
      <c r="I991" s="66"/>
      <c r="J991" s="66"/>
      <c r="K991" s="66"/>
      <c r="L991" s="66"/>
      <c r="M991" s="371"/>
      <c r="N991" s="66"/>
      <c r="O991" s="373"/>
      <c r="P991" s="66"/>
      <c r="Q991" s="66"/>
      <c r="R991" s="373"/>
      <c r="S991" s="373"/>
      <c r="T991" s="66"/>
      <c r="U991" s="66"/>
      <c r="V991" s="66"/>
      <c r="W991" s="66"/>
      <c r="X991" s="66"/>
      <c r="Y991" s="66"/>
      <c r="Z991" s="66"/>
      <c r="AA991" s="374"/>
      <c r="AB991" s="66"/>
      <c r="AC991" s="66"/>
      <c r="AD991" s="374"/>
      <c r="AE991" s="374"/>
      <c r="AF991" s="66"/>
      <c r="AG991" s="68"/>
      <c r="AH991" s="66"/>
      <c r="AI991" s="66"/>
      <c r="AJ991" s="374"/>
      <c r="AK991" s="374"/>
      <c r="AL991" s="66"/>
      <c r="AM991" s="66"/>
      <c r="AN991" s="66"/>
      <c r="AO991" s="66"/>
      <c r="AP991" s="66"/>
      <c r="AQ991" s="66"/>
      <c r="AR991" s="66"/>
      <c r="AS991" s="66"/>
      <c r="AT991" s="66"/>
      <c r="AX991" s="50"/>
    </row>
    <row r="992" spans="1:50" ht="12.75" customHeight="1" x14ac:dyDescent="0.2">
      <c r="A992" s="63"/>
      <c r="B992" s="64"/>
      <c r="C992" s="65"/>
      <c r="D992" s="67"/>
      <c r="E992" s="371"/>
      <c r="F992" s="373"/>
      <c r="G992" s="66"/>
      <c r="H992" s="66"/>
      <c r="I992" s="66"/>
      <c r="J992" s="66"/>
      <c r="K992" s="66"/>
      <c r="L992" s="66"/>
      <c r="M992" s="371"/>
      <c r="N992" s="66"/>
      <c r="O992" s="373"/>
      <c r="P992" s="66"/>
      <c r="Q992" s="66"/>
      <c r="R992" s="373"/>
      <c r="S992" s="373"/>
      <c r="T992" s="66"/>
      <c r="U992" s="66"/>
      <c r="V992" s="66"/>
      <c r="W992" s="66"/>
      <c r="X992" s="66"/>
      <c r="Y992" s="66"/>
      <c r="Z992" s="66"/>
      <c r="AA992" s="374"/>
      <c r="AB992" s="66"/>
      <c r="AC992" s="66"/>
      <c r="AD992" s="374"/>
      <c r="AE992" s="374"/>
      <c r="AF992" s="66"/>
      <c r="AG992" s="68"/>
      <c r="AH992" s="66"/>
      <c r="AI992" s="66"/>
      <c r="AJ992" s="374"/>
      <c r="AK992" s="374"/>
      <c r="AL992" s="66"/>
      <c r="AM992" s="66"/>
      <c r="AN992" s="66"/>
      <c r="AO992" s="66"/>
      <c r="AP992" s="66"/>
      <c r="AQ992" s="66"/>
      <c r="AR992" s="66"/>
      <c r="AS992" s="66"/>
      <c r="AT992" s="66"/>
      <c r="AX992" s="50"/>
    </row>
    <row r="993" spans="1:50" ht="12.75" customHeight="1" x14ac:dyDescent="0.2">
      <c r="A993" s="63"/>
      <c r="B993" s="64"/>
      <c r="C993" s="65"/>
      <c r="D993" s="67"/>
      <c r="E993" s="371"/>
      <c r="F993" s="373"/>
      <c r="G993" s="66"/>
      <c r="H993" s="66"/>
      <c r="I993" s="66"/>
      <c r="J993" s="66"/>
      <c r="K993" s="66"/>
      <c r="L993" s="66"/>
      <c r="M993" s="371"/>
      <c r="N993" s="66"/>
      <c r="O993" s="373"/>
      <c r="P993" s="66"/>
      <c r="Q993" s="66"/>
      <c r="R993" s="373"/>
      <c r="S993" s="373"/>
      <c r="T993" s="66"/>
      <c r="U993" s="66"/>
      <c r="V993" s="66"/>
      <c r="W993" s="66"/>
      <c r="X993" s="66"/>
      <c r="Y993" s="66"/>
      <c r="Z993" s="66"/>
      <c r="AA993" s="374"/>
      <c r="AB993" s="66"/>
      <c r="AC993" s="66"/>
      <c r="AD993" s="374"/>
      <c r="AE993" s="374"/>
      <c r="AF993" s="66"/>
      <c r="AG993" s="68"/>
      <c r="AH993" s="66"/>
      <c r="AI993" s="66"/>
      <c r="AJ993" s="374"/>
      <c r="AK993" s="374"/>
      <c r="AL993" s="66"/>
      <c r="AM993" s="66"/>
      <c r="AN993" s="66"/>
      <c r="AO993" s="66"/>
      <c r="AP993" s="66"/>
      <c r="AQ993" s="66"/>
      <c r="AR993" s="66"/>
      <c r="AS993" s="66"/>
      <c r="AT993" s="66"/>
      <c r="AX993" s="50"/>
    </row>
    <row r="994" spans="1:50" ht="12.75" customHeight="1" x14ac:dyDescent="0.2">
      <c r="A994" s="63"/>
      <c r="B994" s="64"/>
      <c r="C994" s="65"/>
      <c r="D994" s="67"/>
      <c r="E994" s="371"/>
      <c r="F994" s="373"/>
      <c r="G994" s="66"/>
      <c r="H994" s="66"/>
      <c r="I994" s="66"/>
      <c r="J994" s="66"/>
      <c r="K994" s="66"/>
      <c r="L994" s="66"/>
      <c r="M994" s="371"/>
      <c r="N994" s="66"/>
      <c r="O994" s="373"/>
      <c r="P994" s="66"/>
      <c r="Q994" s="66"/>
      <c r="R994" s="373"/>
      <c r="S994" s="373"/>
      <c r="T994" s="66"/>
      <c r="U994" s="66"/>
      <c r="V994" s="66"/>
      <c r="W994" s="66"/>
      <c r="X994" s="66"/>
      <c r="Y994" s="66"/>
      <c r="Z994" s="66"/>
      <c r="AA994" s="374"/>
      <c r="AB994" s="66"/>
      <c r="AC994" s="66"/>
      <c r="AD994" s="374"/>
      <c r="AE994" s="374"/>
      <c r="AF994" s="66"/>
      <c r="AG994" s="68"/>
      <c r="AH994" s="66"/>
      <c r="AI994" s="66"/>
      <c r="AJ994" s="374"/>
      <c r="AK994" s="374"/>
      <c r="AL994" s="66"/>
      <c r="AM994" s="66"/>
      <c r="AN994" s="66"/>
      <c r="AO994" s="66"/>
      <c r="AP994" s="66"/>
      <c r="AQ994" s="66"/>
      <c r="AR994" s="66"/>
      <c r="AS994" s="66"/>
      <c r="AT994" s="66"/>
      <c r="AX994" s="50"/>
    </row>
    <row r="995" spans="1:50" ht="12.75" customHeight="1" x14ac:dyDescent="0.2">
      <c r="A995" s="63"/>
      <c r="B995" s="64"/>
      <c r="C995" s="65"/>
      <c r="D995" s="67"/>
      <c r="E995" s="371"/>
      <c r="F995" s="373"/>
      <c r="G995" s="66"/>
      <c r="H995" s="66"/>
      <c r="I995" s="66"/>
      <c r="J995" s="66"/>
      <c r="K995" s="66"/>
      <c r="L995" s="66"/>
      <c r="M995" s="371"/>
      <c r="N995" s="66"/>
      <c r="O995" s="373"/>
      <c r="P995" s="66"/>
      <c r="Q995" s="66"/>
      <c r="R995" s="373"/>
      <c r="S995" s="373"/>
      <c r="T995" s="66"/>
      <c r="U995" s="66"/>
      <c r="V995" s="66"/>
      <c r="W995" s="66"/>
      <c r="X995" s="66"/>
      <c r="Y995" s="66"/>
      <c r="Z995" s="66"/>
      <c r="AA995" s="374"/>
      <c r="AB995" s="66"/>
      <c r="AC995" s="66"/>
      <c r="AD995" s="374"/>
      <c r="AE995" s="374"/>
      <c r="AF995" s="66"/>
      <c r="AG995" s="68"/>
      <c r="AH995" s="66"/>
      <c r="AI995" s="66"/>
      <c r="AJ995" s="374"/>
      <c r="AK995" s="374"/>
      <c r="AL995" s="66"/>
      <c r="AM995" s="66"/>
      <c r="AN995" s="66"/>
      <c r="AO995" s="66"/>
      <c r="AP995" s="66"/>
      <c r="AQ995" s="66"/>
      <c r="AR995" s="66"/>
      <c r="AS995" s="66"/>
      <c r="AT995" s="66"/>
      <c r="AX995" s="50"/>
    </row>
    <row r="996" spans="1:50" ht="12.75" customHeight="1" x14ac:dyDescent="0.2">
      <c r="A996" s="63"/>
      <c r="B996" s="64"/>
      <c r="C996" s="65"/>
      <c r="D996" s="67"/>
      <c r="E996" s="371"/>
      <c r="F996" s="373"/>
      <c r="G996" s="66"/>
      <c r="H996" s="66"/>
      <c r="I996" s="66"/>
      <c r="J996" s="66"/>
      <c r="K996" s="66"/>
      <c r="L996" s="66"/>
      <c r="M996" s="371"/>
      <c r="N996" s="66"/>
      <c r="O996" s="373"/>
      <c r="P996" s="66"/>
      <c r="Q996" s="66"/>
      <c r="R996" s="373"/>
      <c r="S996" s="373"/>
      <c r="T996" s="66"/>
      <c r="U996" s="66"/>
      <c r="V996" s="66"/>
      <c r="W996" s="66"/>
      <c r="X996" s="66"/>
      <c r="Y996" s="66"/>
      <c r="Z996" s="66"/>
      <c r="AA996" s="374"/>
      <c r="AB996" s="66"/>
      <c r="AC996" s="66"/>
      <c r="AD996" s="374"/>
      <c r="AE996" s="374"/>
      <c r="AF996" s="66"/>
      <c r="AG996" s="68"/>
      <c r="AH996" s="66"/>
      <c r="AI996" s="66"/>
      <c r="AJ996" s="374"/>
      <c r="AK996" s="374"/>
      <c r="AL996" s="66"/>
      <c r="AM996" s="66"/>
      <c r="AN996" s="66"/>
      <c r="AO996" s="66"/>
      <c r="AP996" s="66"/>
      <c r="AQ996" s="66"/>
      <c r="AR996" s="66"/>
      <c r="AS996" s="66"/>
      <c r="AT996" s="66"/>
      <c r="AX996" s="50"/>
    </row>
    <row r="997" spans="1:50" ht="12.75" customHeight="1" x14ac:dyDescent="0.2">
      <c r="C997" s="381"/>
      <c r="F997" s="279"/>
      <c r="G997" s="45"/>
      <c r="H997" s="45"/>
      <c r="I997" s="45"/>
      <c r="J997" s="45"/>
      <c r="K997" s="45"/>
      <c r="L997" s="45"/>
      <c r="N997" s="45"/>
      <c r="O997" s="279"/>
      <c r="P997" s="45"/>
      <c r="Q997" s="45"/>
      <c r="R997" s="279"/>
      <c r="S997" s="279"/>
      <c r="T997" s="45"/>
      <c r="U997" s="45"/>
      <c r="V997" s="45"/>
      <c r="W997" s="45"/>
      <c r="X997" s="45"/>
      <c r="Y997" s="45"/>
      <c r="Z997" s="45"/>
      <c r="AA997" s="381"/>
      <c r="AB997" s="45"/>
      <c r="AC997" s="45"/>
      <c r="AD997" s="381"/>
      <c r="AE997" s="381"/>
      <c r="AG997" s="382"/>
      <c r="AH997" s="45"/>
      <c r="AI997" s="45"/>
      <c r="AJ997" s="381"/>
      <c r="AK997" s="381"/>
      <c r="AL997" s="45"/>
      <c r="AM997" s="44"/>
      <c r="AN997" s="44"/>
      <c r="AO997" s="45"/>
      <c r="AP997" s="45"/>
      <c r="AQ997" s="45"/>
      <c r="AR997" s="45"/>
      <c r="AS997" s="45"/>
      <c r="AT997" s="45"/>
    </row>
    <row r="998" spans="1:50" ht="12.75" customHeight="1" x14ac:dyDescent="0.2">
      <c r="C998" s="381"/>
      <c r="F998" s="279"/>
      <c r="G998" s="45"/>
      <c r="H998" s="45"/>
      <c r="I998" s="45"/>
      <c r="J998" s="45"/>
      <c r="K998" s="45"/>
      <c r="L998" s="45"/>
      <c r="N998" s="45"/>
      <c r="O998" s="279"/>
      <c r="P998" s="45"/>
      <c r="Q998" s="45"/>
      <c r="R998" s="279"/>
      <c r="S998" s="279"/>
      <c r="T998" s="45"/>
      <c r="U998" s="45"/>
      <c r="V998" s="45"/>
      <c r="W998" s="45"/>
      <c r="X998" s="45"/>
      <c r="Y998" s="45"/>
      <c r="Z998" s="45"/>
      <c r="AA998" s="381"/>
      <c r="AB998" s="45"/>
      <c r="AC998" s="45"/>
      <c r="AD998" s="381"/>
      <c r="AE998" s="381"/>
      <c r="AG998" s="382"/>
      <c r="AH998" s="45"/>
      <c r="AI998" s="45"/>
      <c r="AJ998" s="381"/>
      <c r="AK998" s="381"/>
      <c r="AL998" s="45"/>
      <c r="AM998" s="44"/>
      <c r="AN998" s="44"/>
      <c r="AO998" s="45"/>
      <c r="AP998" s="45"/>
      <c r="AQ998" s="45"/>
      <c r="AR998" s="45"/>
      <c r="AS998" s="45"/>
      <c r="AT998" s="45"/>
    </row>
    <row r="999" spans="1:50" ht="12.75" customHeight="1" x14ac:dyDescent="0.2">
      <c r="C999" s="381"/>
      <c r="F999" s="279"/>
      <c r="G999" s="45"/>
      <c r="H999" s="45"/>
      <c r="I999" s="45"/>
      <c r="J999" s="45"/>
      <c r="K999" s="45"/>
      <c r="L999" s="45"/>
      <c r="N999" s="45"/>
      <c r="O999" s="279"/>
      <c r="P999" s="45"/>
      <c r="Q999" s="45"/>
      <c r="R999" s="279"/>
      <c r="S999" s="279"/>
      <c r="T999" s="45"/>
      <c r="U999" s="45"/>
      <c r="V999" s="45"/>
      <c r="W999" s="45"/>
      <c r="X999" s="45"/>
      <c r="Y999" s="45"/>
      <c r="Z999" s="45"/>
      <c r="AA999" s="381"/>
      <c r="AB999" s="45"/>
      <c r="AC999" s="45"/>
      <c r="AD999" s="381"/>
      <c r="AE999" s="381"/>
      <c r="AG999" s="382"/>
      <c r="AH999" s="45"/>
      <c r="AI999" s="45"/>
      <c r="AJ999" s="381"/>
      <c r="AK999" s="381"/>
      <c r="AL999" s="45"/>
      <c r="AM999" s="44"/>
      <c r="AN999" s="44"/>
      <c r="AO999" s="45"/>
      <c r="AP999" s="45"/>
      <c r="AQ999" s="45"/>
      <c r="AR999" s="45"/>
      <c r="AS999" s="45"/>
      <c r="AT999" s="45"/>
    </row>
  </sheetData>
  <autoFilter ref="D7:AW65" xr:uid="{00000000-0009-0000-0000-000002000000}"/>
  <mergeCells count="601">
    <mergeCell ref="O14:O18"/>
    <mergeCell ref="P14:P18"/>
    <mergeCell ref="Q14:Q18"/>
    <mergeCell ref="U14:U18"/>
    <mergeCell ref="V14:V18"/>
    <mergeCell ref="W14:W18"/>
    <mergeCell ref="AA14:AA18"/>
    <mergeCell ref="AB14:AB18"/>
    <mergeCell ref="AC14:AC18"/>
    <mergeCell ref="AG14:AG18"/>
    <mergeCell ref="AH14:AH18"/>
    <mergeCell ref="AI14:AI18"/>
    <mergeCell ref="AS14:AS18"/>
    <mergeCell ref="AT14:AT18"/>
    <mergeCell ref="A1:B4"/>
    <mergeCell ref="D1:Q1"/>
    <mergeCell ref="D2:Q2"/>
    <mergeCell ref="D3:Q3"/>
    <mergeCell ref="D4:M4"/>
    <mergeCell ref="N4:Q4"/>
    <mergeCell ref="AO5:AT5"/>
    <mergeCell ref="L6:N6"/>
    <mergeCell ref="O6:T6"/>
    <mergeCell ref="U6:Z6"/>
    <mergeCell ref="AA6:AF6"/>
    <mergeCell ref="AG6:AL6"/>
    <mergeCell ref="AO6:AQ6"/>
    <mergeCell ref="AR6:AT6"/>
    <mergeCell ref="AB12:AB13"/>
    <mergeCell ref="AC12:AC13"/>
    <mergeCell ref="AG12:AG13"/>
    <mergeCell ref="AH12:AH13"/>
    <mergeCell ref="AI12:AI13"/>
    <mergeCell ref="AR12:AR13"/>
    <mergeCell ref="AS12:AS13"/>
    <mergeCell ref="AT12:AT13"/>
    <mergeCell ref="O12:O13"/>
    <mergeCell ref="P12:P13"/>
    <mergeCell ref="Q12:Q13"/>
    <mergeCell ref="U12:U13"/>
    <mergeCell ref="V12:V13"/>
    <mergeCell ref="W12:W13"/>
    <mergeCell ref="AA12:AA13"/>
    <mergeCell ref="C12:C18"/>
    <mergeCell ref="D14:D18"/>
    <mergeCell ref="D6:F6"/>
    <mergeCell ref="A8:A11"/>
    <mergeCell ref="B8:B11"/>
    <mergeCell ref="C8:C11"/>
    <mergeCell ref="A12:A18"/>
    <mergeCell ref="B12:B18"/>
    <mergeCell ref="F12:F13"/>
    <mergeCell ref="D12:D13"/>
    <mergeCell ref="E12:E13"/>
    <mergeCell ref="D8:D9"/>
    <mergeCell ref="E8:E9"/>
    <mergeCell ref="D10:D11"/>
    <mergeCell ref="E10:E11"/>
    <mergeCell ref="F8:F9"/>
    <mergeCell ref="F10:F11"/>
    <mergeCell ref="AR14:AR18"/>
    <mergeCell ref="AR19:AR20"/>
    <mergeCell ref="AS19:AS20"/>
    <mergeCell ref="AT19:AT20"/>
    <mergeCell ref="AH21:AH22"/>
    <mergeCell ref="AI21:AI22"/>
    <mergeCell ref="AR21:AR22"/>
    <mergeCell ref="AS21:AS22"/>
    <mergeCell ref="AT21:AT22"/>
    <mergeCell ref="AR23:AR24"/>
    <mergeCell ref="AS23:AS24"/>
    <mergeCell ref="AT23:AT24"/>
    <mergeCell ref="U21:U22"/>
    <mergeCell ref="V21:V22"/>
    <mergeCell ref="W21:W22"/>
    <mergeCell ref="AA21:AA22"/>
    <mergeCell ref="AB21:AB22"/>
    <mergeCell ref="AC21:AC22"/>
    <mergeCell ref="AG21:AG22"/>
    <mergeCell ref="G12:G13"/>
    <mergeCell ref="H12:H13"/>
    <mergeCell ref="I12:I13"/>
    <mergeCell ref="J12:J13"/>
    <mergeCell ref="K12:K13"/>
    <mergeCell ref="E14:E18"/>
    <mergeCell ref="F14:F18"/>
    <mergeCell ref="G14:G18"/>
    <mergeCell ref="H14:H18"/>
    <mergeCell ref="I14:I18"/>
    <mergeCell ref="J14:J18"/>
    <mergeCell ref="K14:K18"/>
    <mergeCell ref="H19:H20"/>
    <mergeCell ref="I19:I20"/>
    <mergeCell ref="J19:J20"/>
    <mergeCell ref="K19:K20"/>
    <mergeCell ref="O19:O20"/>
    <mergeCell ref="P19:P20"/>
    <mergeCell ref="Q19:Q20"/>
    <mergeCell ref="AH19:AH20"/>
    <mergeCell ref="AI19:AI20"/>
    <mergeCell ref="U19:U20"/>
    <mergeCell ref="V19:V20"/>
    <mergeCell ref="W19:W20"/>
    <mergeCell ref="AA19:AA20"/>
    <mergeCell ref="AB19:AB20"/>
    <mergeCell ref="AC19:AC20"/>
    <mergeCell ref="AG19:AG20"/>
    <mergeCell ref="D21:D22"/>
    <mergeCell ref="E21:E22"/>
    <mergeCell ref="A19:A22"/>
    <mergeCell ref="B19:B22"/>
    <mergeCell ref="C19:C22"/>
    <mergeCell ref="D19:D20"/>
    <mergeCell ref="E19:E20"/>
    <mergeCell ref="F19:F20"/>
    <mergeCell ref="G19:G20"/>
    <mergeCell ref="AH25:AH26"/>
    <mergeCell ref="AI25:AI26"/>
    <mergeCell ref="AR25:AR26"/>
    <mergeCell ref="AS25:AS26"/>
    <mergeCell ref="AT25:AT26"/>
    <mergeCell ref="AR27:AR28"/>
    <mergeCell ref="AS27:AS28"/>
    <mergeCell ref="AT27:AT28"/>
    <mergeCell ref="U25:U26"/>
    <mergeCell ref="V25:V26"/>
    <mergeCell ref="W25:W26"/>
    <mergeCell ref="AA25:AA26"/>
    <mergeCell ref="AB25:AB26"/>
    <mergeCell ref="AC25:AC26"/>
    <mergeCell ref="AG25:AG26"/>
    <mergeCell ref="U27:U28"/>
    <mergeCell ref="V27:V28"/>
    <mergeCell ref="W27:W28"/>
    <mergeCell ref="AA27:AA28"/>
    <mergeCell ref="AB27:AB28"/>
    <mergeCell ref="AC27:AC28"/>
    <mergeCell ref="AG27:AG28"/>
    <mergeCell ref="AH27:AH28"/>
    <mergeCell ref="AI27:AI28"/>
    <mergeCell ref="P29:P30"/>
    <mergeCell ref="Q29:Q30"/>
    <mergeCell ref="F29:F30"/>
    <mergeCell ref="G29:G30"/>
    <mergeCell ref="H29:H30"/>
    <mergeCell ref="I29:I30"/>
    <mergeCell ref="J29:J30"/>
    <mergeCell ref="K29:K30"/>
    <mergeCell ref="O29:O30"/>
    <mergeCell ref="U29:U30"/>
    <mergeCell ref="V29:V30"/>
    <mergeCell ref="W29:W30"/>
    <mergeCell ref="AA29:AA30"/>
    <mergeCell ref="AB29:AB30"/>
    <mergeCell ref="AC29:AC30"/>
    <mergeCell ref="AG29:AG30"/>
    <mergeCell ref="AH29:AH30"/>
    <mergeCell ref="AI29:AI30"/>
    <mergeCell ref="AR29:AR30"/>
    <mergeCell ref="AS29:AS30"/>
    <mergeCell ref="AT29:AT30"/>
    <mergeCell ref="AS31:AS32"/>
    <mergeCell ref="AT31:AT32"/>
    <mergeCell ref="AR37:AR38"/>
    <mergeCell ref="AS37:AS38"/>
    <mergeCell ref="AT37:AT38"/>
    <mergeCell ref="AR39:AR40"/>
    <mergeCell ref="AS39:AS40"/>
    <mergeCell ref="AT39:AT40"/>
    <mergeCell ref="AR31:AR32"/>
    <mergeCell ref="AR33:AR34"/>
    <mergeCell ref="AS33:AS34"/>
    <mergeCell ref="AT33:AT34"/>
    <mergeCell ref="AR35:AR36"/>
    <mergeCell ref="AS35:AS36"/>
    <mergeCell ref="AT35:AT36"/>
    <mergeCell ref="K33:K34"/>
    <mergeCell ref="O33:O34"/>
    <mergeCell ref="D33:D34"/>
    <mergeCell ref="E33:E34"/>
    <mergeCell ref="F33:F34"/>
    <mergeCell ref="G33:G34"/>
    <mergeCell ref="H33:H34"/>
    <mergeCell ref="I33:I34"/>
    <mergeCell ref="J33:J34"/>
    <mergeCell ref="H35:H36"/>
    <mergeCell ref="I35:I36"/>
    <mergeCell ref="J35:J36"/>
    <mergeCell ref="K35:K36"/>
    <mergeCell ref="O35:O36"/>
    <mergeCell ref="P35:P36"/>
    <mergeCell ref="Q35:Q36"/>
    <mergeCell ref="AH35:AH36"/>
    <mergeCell ref="AI35:AI36"/>
    <mergeCell ref="U35:U36"/>
    <mergeCell ref="V35:V36"/>
    <mergeCell ref="W35:W36"/>
    <mergeCell ref="AA35:AA36"/>
    <mergeCell ref="AB35:AB36"/>
    <mergeCell ref="AC35:AC36"/>
    <mergeCell ref="AG35:AG36"/>
    <mergeCell ref="D37:D38"/>
    <mergeCell ref="E37:E38"/>
    <mergeCell ref="A35:A38"/>
    <mergeCell ref="B35:B38"/>
    <mergeCell ref="C35:C38"/>
    <mergeCell ref="D35:D36"/>
    <mergeCell ref="E35:E36"/>
    <mergeCell ref="F35:F36"/>
    <mergeCell ref="G35:G36"/>
    <mergeCell ref="P37:P38"/>
    <mergeCell ref="Q37:Q38"/>
    <mergeCell ref="F37:F38"/>
    <mergeCell ref="G37:G38"/>
    <mergeCell ref="H37:H38"/>
    <mergeCell ref="I37:I38"/>
    <mergeCell ref="J37:J38"/>
    <mergeCell ref="K37:K38"/>
    <mergeCell ref="O37:O38"/>
    <mergeCell ref="H39:H40"/>
    <mergeCell ref="I39:I40"/>
    <mergeCell ref="J39:J40"/>
    <mergeCell ref="K39:K40"/>
    <mergeCell ref="O39:O40"/>
    <mergeCell ref="P39:P40"/>
    <mergeCell ref="Q39:Q40"/>
    <mergeCell ref="AH39:AH40"/>
    <mergeCell ref="AI39:AI40"/>
    <mergeCell ref="AR41:AR42"/>
    <mergeCell ref="AS41:AS42"/>
    <mergeCell ref="AT41:AT42"/>
    <mergeCell ref="AR43:AR44"/>
    <mergeCell ref="AS43:AS44"/>
    <mergeCell ref="AT43:AT44"/>
    <mergeCell ref="D41:D42"/>
    <mergeCell ref="E41:E42"/>
    <mergeCell ref="A39:A42"/>
    <mergeCell ref="B39:B42"/>
    <mergeCell ref="C39:C42"/>
    <mergeCell ref="D39:D40"/>
    <mergeCell ref="E39:E40"/>
    <mergeCell ref="F39:F40"/>
    <mergeCell ref="G39:G40"/>
    <mergeCell ref="U39:U40"/>
    <mergeCell ref="V39:V40"/>
    <mergeCell ref="W39:W40"/>
    <mergeCell ref="AA39:AA40"/>
    <mergeCell ref="AB39:AB40"/>
    <mergeCell ref="AC39:AC40"/>
    <mergeCell ref="AG39:AG40"/>
    <mergeCell ref="P41:P42"/>
    <mergeCell ref="Q41:Q42"/>
    <mergeCell ref="AR45:AR46"/>
    <mergeCell ref="AS45:AS46"/>
    <mergeCell ref="AT45:AT46"/>
    <mergeCell ref="AR47:AR48"/>
    <mergeCell ref="AS47:AS48"/>
    <mergeCell ref="AT47:AT48"/>
    <mergeCell ref="U45:U46"/>
    <mergeCell ref="V45:V46"/>
    <mergeCell ref="W45:W46"/>
    <mergeCell ref="AA45:AA46"/>
    <mergeCell ref="AB45:AB46"/>
    <mergeCell ref="AC45:AC46"/>
    <mergeCell ref="AG45:AG46"/>
    <mergeCell ref="AB47:AB48"/>
    <mergeCell ref="AC47:AC48"/>
    <mergeCell ref="AG47:AG48"/>
    <mergeCell ref="AH47:AH48"/>
    <mergeCell ref="AI47:AI48"/>
    <mergeCell ref="W47:W48"/>
    <mergeCell ref="AA47:AA48"/>
    <mergeCell ref="F41:F42"/>
    <mergeCell ref="G41:G42"/>
    <mergeCell ref="H41:H42"/>
    <mergeCell ref="I41:I42"/>
    <mergeCell ref="J41:J42"/>
    <mergeCell ref="K41:K42"/>
    <mergeCell ref="O41:O42"/>
    <mergeCell ref="H43:H44"/>
    <mergeCell ref="I43:I44"/>
    <mergeCell ref="J43:J44"/>
    <mergeCell ref="K43:K44"/>
    <mergeCell ref="O43:O44"/>
    <mergeCell ref="AH43:AH44"/>
    <mergeCell ref="AI43:AI44"/>
    <mergeCell ref="D45:D46"/>
    <mergeCell ref="E45:E46"/>
    <mergeCell ref="A43:A46"/>
    <mergeCell ref="B43:B46"/>
    <mergeCell ref="C43:C46"/>
    <mergeCell ref="D43:D44"/>
    <mergeCell ref="E43:E44"/>
    <mergeCell ref="F43:F44"/>
    <mergeCell ref="G43:G44"/>
    <mergeCell ref="U43:U44"/>
    <mergeCell ref="V43:V44"/>
    <mergeCell ref="W43:W44"/>
    <mergeCell ref="AA43:AA44"/>
    <mergeCell ref="AB43:AB44"/>
    <mergeCell ref="AC43:AC44"/>
    <mergeCell ref="AG43:AG44"/>
    <mergeCell ref="F45:F46"/>
    <mergeCell ref="G45:G46"/>
    <mergeCell ref="Q45:Q46"/>
    <mergeCell ref="J45:J46"/>
    <mergeCell ref="AH45:AH46"/>
    <mergeCell ref="AI45:AI46"/>
    <mergeCell ref="Q47:Q48"/>
    <mergeCell ref="U47:U48"/>
    <mergeCell ref="V47:V48"/>
    <mergeCell ref="J58:J59"/>
    <mergeCell ref="K58:K59"/>
    <mergeCell ref="O58:O59"/>
    <mergeCell ref="P58:P59"/>
    <mergeCell ref="Q58:Q59"/>
    <mergeCell ref="P43:P44"/>
    <mergeCell ref="Q43:Q44"/>
    <mergeCell ref="K45:K46"/>
    <mergeCell ref="O45:O46"/>
    <mergeCell ref="H60:H61"/>
    <mergeCell ref="I60:I61"/>
    <mergeCell ref="J60:J61"/>
    <mergeCell ref="K60:K61"/>
    <mergeCell ref="AC60:AC61"/>
    <mergeCell ref="AG60:AG61"/>
    <mergeCell ref="AH60:AH61"/>
    <mergeCell ref="AI60:AI61"/>
    <mergeCell ref="AR60:AR61"/>
    <mergeCell ref="AS60:AS61"/>
    <mergeCell ref="AT60:AT61"/>
    <mergeCell ref="U58:U59"/>
    <mergeCell ref="V58:V59"/>
    <mergeCell ref="U60:U61"/>
    <mergeCell ref="V60:V61"/>
    <mergeCell ref="W60:W61"/>
    <mergeCell ref="AA60:AA61"/>
    <mergeCell ref="AB60:AB61"/>
    <mergeCell ref="AR58:AR59"/>
    <mergeCell ref="AS58:AS59"/>
    <mergeCell ref="AT58:AT59"/>
    <mergeCell ref="W58:W59"/>
    <mergeCell ref="AA58:AA59"/>
    <mergeCell ref="AB58:AB59"/>
    <mergeCell ref="AC58:AC59"/>
    <mergeCell ref="AG58:AG59"/>
    <mergeCell ref="AH58:AH59"/>
    <mergeCell ref="AI58:AI59"/>
    <mergeCell ref="H47:H48"/>
    <mergeCell ref="I47:I48"/>
    <mergeCell ref="J47:J48"/>
    <mergeCell ref="K47:K48"/>
    <mergeCell ref="O47:O48"/>
    <mergeCell ref="P47:P48"/>
    <mergeCell ref="P45:P46"/>
    <mergeCell ref="H45:H46"/>
    <mergeCell ref="I45:I46"/>
    <mergeCell ref="H49:H57"/>
    <mergeCell ref="I49:I57"/>
    <mergeCell ref="J49:J57"/>
    <mergeCell ref="K49:K57"/>
    <mergeCell ref="AR49:AR57"/>
    <mergeCell ref="AS49:AS57"/>
    <mergeCell ref="AT49:AT57"/>
    <mergeCell ref="AB49:AB57"/>
    <mergeCell ref="AC49:AC57"/>
    <mergeCell ref="AG49:AG57"/>
    <mergeCell ref="AH49:AH57"/>
    <mergeCell ref="AI49:AI57"/>
    <mergeCell ref="W49:W57"/>
    <mergeCell ref="AA49:AA57"/>
    <mergeCell ref="O49:O57"/>
    <mergeCell ref="P49:P57"/>
    <mergeCell ref="Q49:Q57"/>
    <mergeCell ref="U49:U57"/>
    <mergeCell ref="V49:V57"/>
    <mergeCell ref="AA64:AA65"/>
    <mergeCell ref="AB64:AB65"/>
    <mergeCell ref="F64:F65"/>
    <mergeCell ref="G64:G65"/>
    <mergeCell ref="A58:A65"/>
    <mergeCell ref="B58:B65"/>
    <mergeCell ref="C58:C65"/>
    <mergeCell ref="D58:D59"/>
    <mergeCell ref="E58:E59"/>
    <mergeCell ref="F58:F59"/>
    <mergeCell ref="G58:G59"/>
    <mergeCell ref="D60:D61"/>
    <mergeCell ref="E60:E61"/>
    <mergeCell ref="F60:F61"/>
    <mergeCell ref="G60:G61"/>
    <mergeCell ref="D62:D63"/>
    <mergeCell ref="E62:E63"/>
    <mergeCell ref="F62:F63"/>
    <mergeCell ref="G62:G63"/>
    <mergeCell ref="O60:O61"/>
    <mergeCell ref="P60:P61"/>
    <mergeCell ref="Q60:Q61"/>
    <mergeCell ref="H58:H59"/>
    <mergeCell ref="I58:I59"/>
    <mergeCell ref="W62:W63"/>
    <mergeCell ref="AA62:AA63"/>
    <mergeCell ref="AB62:AB63"/>
    <mergeCell ref="D64:D65"/>
    <mergeCell ref="E64:E65"/>
    <mergeCell ref="H64:H65"/>
    <mergeCell ref="I64:I65"/>
    <mergeCell ref="J64:J65"/>
    <mergeCell ref="K64:K65"/>
    <mergeCell ref="O64:O65"/>
    <mergeCell ref="H62:H63"/>
    <mergeCell ref="I62:I63"/>
    <mergeCell ref="J62:J63"/>
    <mergeCell ref="K62:K63"/>
    <mergeCell ref="O62:O63"/>
    <mergeCell ref="P62:P63"/>
    <mergeCell ref="Q62:Q63"/>
    <mergeCell ref="U62:U63"/>
    <mergeCell ref="V62:V63"/>
    <mergeCell ref="P64:P65"/>
    <mergeCell ref="Q64:Q65"/>
    <mergeCell ref="U64:U65"/>
    <mergeCell ref="V64:V65"/>
    <mergeCell ref="W64:W65"/>
    <mergeCell ref="AH64:AH65"/>
    <mergeCell ref="AI64:AI65"/>
    <mergeCell ref="AR64:AR65"/>
    <mergeCell ref="AS64:AS65"/>
    <mergeCell ref="AT64:AT65"/>
    <mergeCell ref="AC62:AC63"/>
    <mergeCell ref="AG62:AG63"/>
    <mergeCell ref="AH62:AH63"/>
    <mergeCell ref="AI62:AI63"/>
    <mergeCell ref="AR62:AR63"/>
    <mergeCell ref="AS62:AS63"/>
    <mergeCell ref="AT62:AT63"/>
    <mergeCell ref="AC64:AC65"/>
    <mergeCell ref="AG64:AG65"/>
    <mergeCell ref="P21:P22"/>
    <mergeCell ref="Q21:Q22"/>
    <mergeCell ref="F21:F22"/>
    <mergeCell ref="G21:G22"/>
    <mergeCell ref="H21:H22"/>
    <mergeCell ref="I21:I22"/>
    <mergeCell ref="J21:J22"/>
    <mergeCell ref="K21:K22"/>
    <mergeCell ref="O21:O22"/>
    <mergeCell ref="J23:J24"/>
    <mergeCell ref="K23:K24"/>
    <mergeCell ref="O23:O24"/>
    <mergeCell ref="P23:P24"/>
    <mergeCell ref="Q23:Q24"/>
    <mergeCell ref="AH23:AH24"/>
    <mergeCell ref="AI23:AI24"/>
    <mergeCell ref="U23:U24"/>
    <mergeCell ref="V23:V24"/>
    <mergeCell ref="W23:W24"/>
    <mergeCell ref="AA23:AA24"/>
    <mergeCell ref="AB23:AB24"/>
    <mergeCell ref="AC23:AC24"/>
    <mergeCell ref="AG23:AG24"/>
    <mergeCell ref="A23:A26"/>
    <mergeCell ref="B23:B26"/>
    <mergeCell ref="C23:C26"/>
    <mergeCell ref="D23:D24"/>
    <mergeCell ref="E23:E24"/>
    <mergeCell ref="F23:F24"/>
    <mergeCell ref="G23:G24"/>
    <mergeCell ref="H23:H24"/>
    <mergeCell ref="I23:I24"/>
    <mergeCell ref="F31:F32"/>
    <mergeCell ref="G31:G32"/>
    <mergeCell ref="H31:H32"/>
    <mergeCell ref="I31:I32"/>
    <mergeCell ref="J31:J32"/>
    <mergeCell ref="K31:K32"/>
    <mergeCell ref="O31:O32"/>
    <mergeCell ref="D25:D26"/>
    <mergeCell ref="E25:E26"/>
    <mergeCell ref="Q25:Q26"/>
    <mergeCell ref="U31:U32"/>
    <mergeCell ref="V31:V32"/>
    <mergeCell ref="W31:W32"/>
    <mergeCell ref="AA31:AA32"/>
    <mergeCell ref="AB31:AB32"/>
    <mergeCell ref="AC31:AC32"/>
    <mergeCell ref="F25:F26"/>
    <mergeCell ref="G25:G26"/>
    <mergeCell ref="H25:H26"/>
    <mergeCell ref="I25:I26"/>
    <mergeCell ref="J25:J26"/>
    <mergeCell ref="K25:K26"/>
    <mergeCell ref="O25:O26"/>
    <mergeCell ref="H27:H28"/>
    <mergeCell ref="I27:I28"/>
    <mergeCell ref="J27:J28"/>
    <mergeCell ref="K27:K28"/>
    <mergeCell ref="O27:O28"/>
    <mergeCell ref="P27:P28"/>
    <mergeCell ref="Q27:Q28"/>
    <mergeCell ref="P25:P26"/>
    <mergeCell ref="P31:P32"/>
    <mergeCell ref="Q31:Q32"/>
    <mergeCell ref="AG31:AG32"/>
    <mergeCell ref="AH31:AH32"/>
    <mergeCell ref="AI31:AI32"/>
    <mergeCell ref="AG33:AG34"/>
    <mergeCell ref="AH33:AH34"/>
    <mergeCell ref="AI33:AI34"/>
    <mergeCell ref="A27:A30"/>
    <mergeCell ref="B27:B30"/>
    <mergeCell ref="C27:C30"/>
    <mergeCell ref="D27:D28"/>
    <mergeCell ref="E27:E28"/>
    <mergeCell ref="F27:F28"/>
    <mergeCell ref="G27:G28"/>
    <mergeCell ref="D29:D30"/>
    <mergeCell ref="E29:E30"/>
    <mergeCell ref="A31:A34"/>
    <mergeCell ref="B31:B34"/>
    <mergeCell ref="C31:C34"/>
    <mergeCell ref="D31:D32"/>
    <mergeCell ref="E31:E32"/>
    <mergeCell ref="P33:P34"/>
    <mergeCell ref="Q33:Q34"/>
    <mergeCell ref="U33:U34"/>
    <mergeCell ref="V33:V34"/>
    <mergeCell ref="W33:W34"/>
    <mergeCell ref="AA33:AA34"/>
    <mergeCell ref="AB33:AB34"/>
    <mergeCell ref="AC33:AC34"/>
    <mergeCell ref="AH37:AH38"/>
    <mergeCell ref="AI37:AI38"/>
    <mergeCell ref="U37:U38"/>
    <mergeCell ref="V37:V38"/>
    <mergeCell ref="W37:W38"/>
    <mergeCell ref="AA37:AA38"/>
    <mergeCell ref="AB37:AB38"/>
    <mergeCell ref="AC37:AC38"/>
    <mergeCell ref="AG37:AG38"/>
    <mergeCell ref="AH41:AH42"/>
    <mergeCell ref="AI41:AI42"/>
    <mergeCell ref="U41:U42"/>
    <mergeCell ref="V41:V42"/>
    <mergeCell ref="W41:W42"/>
    <mergeCell ref="AA41:AA42"/>
    <mergeCell ref="AB41:AB42"/>
    <mergeCell ref="AC41:AC42"/>
    <mergeCell ref="AG41:AG42"/>
    <mergeCell ref="D49:D57"/>
    <mergeCell ref="E49:E57"/>
    <mergeCell ref="A47:A57"/>
    <mergeCell ref="B47:B57"/>
    <mergeCell ref="C47:C57"/>
    <mergeCell ref="D47:D48"/>
    <mergeCell ref="E47:E48"/>
    <mergeCell ref="F47:F48"/>
    <mergeCell ref="G47:G48"/>
    <mergeCell ref="F49:F57"/>
    <mergeCell ref="G49:G57"/>
    <mergeCell ref="G8:G9"/>
    <mergeCell ref="H8:H9"/>
    <mergeCell ref="I8:I9"/>
    <mergeCell ref="J8:J9"/>
    <mergeCell ref="K8:K9"/>
    <mergeCell ref="G10:G11"/>
    <mergeCell ref="H10:H11"/>
    <mergeCell ref="I10:I11"/>
    <mergeCell ref="J10:J11"/>
    <mergeCell ref="K10:K11"/>
    <mergeCell ref="O8:O9"/>
    <mergeCell ref="P8:P9"/>
    <mergeCell ref="Q8:Q9"/>
    <mergeCell ref="O10:O11"/>
    <mergeCell ref="P10:P11"/>
    <mergeCell ref="Q10:Q11"/>
    <mergeCell ref="U8:U9"/>
    <mergeCell ref="V8:V9"/>
    <mergeCell ref="W8:W9"/>
    <mergeCell ref="U10:U11"/>
    <mergeCell ref="V10:V11"/>
    <mergeCell ref="W10:W11"/>
    <mergeCell ref="Z10:Z11"/>
    <mergeCell ref="AA10:AA11"/>
    <mergeCell ref="AB10:AB11"/>
    <mergeCell ref="AC10:AC11"/>
    <mergeCell ref="AA8:AA9"/>
    <mergeCell ref="AB8:AB9"/>
    <mergeCell ref="AC8:AC9"/>
    <mergeCell ref="AG8:AG9"/>
    <mergeCell ref="AH8:AH9"/>
    <mergeCell ref="AI8:AI9"/>
    <mergeCell ref="AR8:AR9"/>
    <mergeCell ref="AS8:AS9"/>
    <mergeCell ref="AR10:AR11"/>
    <mergeCell ref="AS10:AS11"/>
    <mergeCell ref="AT10:AT11"/>
    <mergeCell ref="AT8:AT9"/>
    <mergeCell ref="AG10:AG11"/>
    <mergeCell ref="AH10:AH11"/>
    <mergeCell ref="AI10:AI11"/>
  </mergeCells>
  <dataValidations disablePrompts="1" xWindow="756" yWindow="523" count="21">
    <dataValidation allowBlank="1" showInputMessage="1" showErrorMessage="1" prompt="Relacionar el código de la actividad. El código es asignado por SEGPLAN, y debe guardar coherencia con el registrado en la hoja de vidad de indicador._x000a_" sqref="A7" xr:uid="{91359418-7F5F-4E50-AC86-E8EE490410ED}"/>
    <dataValidation allowBlank="1" showInputMessage="1" showErrorMessage="1" prompt="Corresponde al porcentaje programado para las sub tareas en el periodo a reportar." sqref="AJ7 AD7 R7 X7" xr:uid="{00000000-0002-0000-0200-000001000000}"/>
    <dataValidation allowBlank="1" showInputMessage="1" showErrorMessage="1" prompt="Relacionar el nombre de la actividad del proyecto. Debe guardar coherencia con el registrado en la hoja de vida de indicador." sqref="B7" xr:uid="{B4A098A8-FF1E-4E1B-A281-651D859A56FA}"/>
    <dataValidation allowBlank="1" showInputMessage="1" showErrorMessage="1" prompt="Relacione el código de las tareas con las que considera se da cumplimiento a la actividad." sqref="D7" xr:uid="{00000000-0002-0000-0200-000003000000}"/>
    <dataValidation allowBlank="1" showInputMessage="1" showErrorMessage="1" prompt="Porcentaje asignado por el área para cada tarea, la sumatoria total debe corresponder al 100%. Algunos criterios a tener en cuenta pueden ser: presupuesto, aporte a metas PDD, según número de actividades, nivel de importantancia, entre otros." sqref="F7" xr:uid="{00000000-0002-0000-0200-000004000000}"/>
    <dataValidation allowBlank="1" showInputMessage="1" showErrorMessage="1" prompt="Corresponde al porcentaje ejecutado para la tarea, el cual depende de los porcentajes ejecutados en las sub tareas. " sqref="AB7 AH7 P7 V7" xr:uid="{00000000-0002-0000-0200-000005000000}"/>
    <dataValidation allowBlank="1" showInputMessage="1" showErrorMessage="1" prompt="Corresponde al porcentaje programado para la tarea, el cual depende de los porcentajes asignados a las sub tareas. " sqref="AA7 AG7 O7 U7" xr:uid="{00000000-0002-0000-0200-000006000000}"/>
    <dataValidation allowBlank="1" showInputMessage="1" showErrorMessage="1" prompt="Numerar las sub tareas con las que considera se da cumplimiento a la actividad." sqref="L7" xr:uid="{00000000-0002-0000-0200-000007000000}"/>
    <dataValidation allowBlank="1" showInputMessage="1" showErrorMessage="1" prompt="Registrar el porcentaje asginado a la tarea para la vigencia. El total para el PDD debe sumar 100 %." sqref="K7" xr:uid="{00000000-0002-0000-0200-000008000000}"/>
    <dataValidation allowBlank="1" showInputMessage="1" showErrorMessage="1" prompt="Registrar el porcentaje asginado a la tarea para la vigencia. " sqref="G7:J7" xr:uid="{00000000-0002-0000-0200-000009000000}"/>
    <dataValidation allowBlank="1" showInputMessage="1" showErrorMessage="1" prompt="Porcentaje asignado por el área para cada actividad, la sumatoria total debe corresponder al 100%. Algunos criterios a tener en cuenta pueden ser: presupuesto, aporte a metas PDD, según número de actividades, nivel de importantancia, entre otros." sqref="C7" xr:uid="{A5E249C6-1A38-4073-9406-1BAB0A04B23B}"/>
    <dataValidation allowBlank="1" showInputMessage="1" showErrorMessage="1" prompt="Corresponde al porcentaje ejecutado de las sub tareas para el periodo reportado." sqref="AE7 AK7 S7 Y7" xr:uid="{00000000-0002-0000-0200-00000B000000}"/>
    <dataValidation allowBlank="1" showInputMessage="1" showErrorMessage="1" prompt="Muestra los resultados de la ejecución frente a la programación" sqref="W7 AC7 Q7 AI7" xr:uid="{00000000-0002-0000-0200-00000C000000}"/>
    <dataValidation allowBlank="1" showInputMessage="1" showErrorMessage="1" prompt="Muestra la relación de la ejecución frente a la programación" sqref="T7 Z7 AT7 AL7 AF7 AQ7" xr:uid="{00000000-0002-0000-0200-00000D000000}"/>
    <dataValidation allowBlank="1" showInputMessage="1" showErrorMessage="1" prompt="Ingresar la descripción de las sub tareas más representativas, necesarias para el cumplimiento de la tarea y logro de la actividad. _x000a_Si se relacionan procesos contractuales, tener presente que deben guadar coherencia con el Plan Anual de Adquisiciones._x000a_" sqref="M7" xr:uid="{00000000-0002-0000-0200-00000E000000}"/>
    <dataValidation allowBlank="1" showInputMessage="1" showErrorMessage="1" prompt="Corresponde a la sumatoria del porcentaje programado para las subtareas de cada trimestre." sqref="N7" xr:uid="{00000000-0002-0000-0200-00000F000000}"/>
    <dataValidation allowBlank="1" showInputMessage="1" showErrorMessage="1" prompt="Ingresar la descripción de las actividades, teniendo en cuenta que éstas deben redactarse en términos de entrega de bienes y servicios a la ciudadanía. _x000a_El verbo de la actividad en infinitivo (realizar, desarrollar, etc)_x000a_" sqref="E7" xr:uid="{00000000-0002-0000-0200-000010000000}"/>
    <dataValidation allowBlank="1" showInputMessage="1" showErrorMessage="1" prompt="Corresponde al porcentaje total ejecutado para la tarea en la vigencia." sqref="AS7" xr:uid="{00000000-0002-0000-0200-000011000000}"/>
    <dataValidation allowBlank="1" showInputMessage="1" showErrorMessage="1" prompt="Corresponde al porcentaje total programado para la tarea en la vigencia. La sumatoria por tarea debe ser del 10%." sqref="AR7" xr:uid="{00000000-0002-0000-0200-000012000000}"/>
    <dataValidation allowBlank="1" showInputMessage="1" showErrorMessage="1" prompt="Corresponde al porcentaje total ejecutado para la sub tarea en la vigencia._x000a_" sqref="AP7" xr:uid="{00000000-0002-0000-0200-000013000000}"/>
    <dataValidation allowBlank="1" showInputMessage="1" showErrorMessage="1" prompt="Corresponde al porcentaje total programado para la  sub tarea en la vigencia._x000a_" sqref="AO7" xr:uid="{00000000-0002-0000-0200-000014000000}"/>
  </dataValidations>
  <pageMargins left="0.7" right="0.7" top="0.75" bottom="0.75" header="0" footer="0"/>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738030"/>
  </sheetPr>
  <dimension ref="A1:XFD1005"/>
  <sheetViews>
    <sheetView topLeftCell="A16" zoomScale="70" zoomScaleNormal="70" workbookViewId="0">
      <selection activeCell="BD1" sqref="BD1:XFD1048576"/>
    </sheetView>
  </sheetViews>
  <sheetFormatPr baseColWidth="10" defaultColWidth="0" defaultRowHeight="11.25" customHeight="1" zeroHeight="1" x14ac:dyDescent="0.25"/>
  <cols>
    <col min="1" max="1" width="29.42578125" style="286" customWidth="1"/>
    <col min="2" max="2" width="26.42578125" style="286" customWidth="1"/>
    <col min="3" max="3" width="34.42578125" style="286" customWidth="1"/>
    <col min="4" max="4" width="38.42578125" style="286" customWidth="1"/>
    <col min="5" max="5" width="38.42578125" style="286" hidden="1" customWidth="1"/>
    <col min="6" max="6" width="32.140625" style="286" customWidth="1"/>
    <col min="7" max="8" width="17.28515625" style="286" customWidth="1"/>
    <col min="9" max="9" width="18.42578125" style="286" customWidth="1"/>
    <col min="10" max="10" width="34.28515625" style="286" customWidth="1"/>
    <col min="11" max="11" width="20.140625" style="286" customWidth="1"/>
    <col min="12" max="12" width="43.42578125" style="286" customWidth="1"/>
    <col min="13" max="13" width="6.140625" style="286" hidden="1" customWidth="1"/>
    <col min="14" max="15" width="10" style="286" hidden="1" customWidth="1"/>
    <col min="16" max="16" width="7.5703125" style="286" hidden="1" customWidth="1"/>
    <col min="17" max="17" width="6.140625" style="286" customWidth="1"/>
    <col min="18" max="18" width="23.28515625" style="286" customWidth="1"/>
    <col min="19" max="20" width="15.140625" style="286" customWidth="1"/>
    <col min="21" max="21" width="16.7109375" style="286" customWidth="1"/>
    <col min="22" max="22" width="25.42578125" style="286" customWidth="1"/>
    <col min="23" max="23" width="10" style="286" customWidth="1"/>
    <col min="24" max="24" width="31.42578125" style="286" customWidth="1"/>
    <col min="25" max="26" width="8" style="286" customWidth="1"/>
    <col min="27" max="27" width="8" style="388" customWidth="1"/>
    <col min="28" max="29" width="12.42578125" style="388" customWidth="1"/>
    <col min="30" max="30" width="82.28515625" style="286" customWidth="1"/>
    <col min="31" max="31" width="30.42578125" style="286" customWidth="1"/>
    <col min="32" max="34" width="14.42578125" style="286" hidden="1" customWidth="1"/>
    <col min="35" max="36" width="27.140625" style="286" hidden="1" customWidth="1"/>
    <col min="37" max="37" width="14.42578125" style="366" hidden="1" customWidth="1"/>
    <col min="38" max="39" width="14.42578125" style="286" hidden="1" customWidth="1"/>
    <col min="40" max="40" width="58.140625" style="286" hidden="1" customWidth="1"/>
    <col min="41" max="41" width="50" style="286" hidden="1" customWidth="1"/>
    <col min="42" max="42" width="11.28515625" style="286" hidden="1" customWidth="1"/>
    <col min="43" max="44" width="17.42578125" style="286" hidden="1" customWidth="1"/>
    <col min="45" max="45" width="28.42578125" style="286" hidden="1" customWidth="1"/>
    <col min="46" max="46" width="10.42578125" style="286" hidden="1" customWidth="1"/>
    <col min="47" max="47" width="76.85546875" style="286" customWidth="1"/>
    <col min="48" max="48" width="19.42578125" style="286" customWidth="1"/>
    <col min="49" max="49" width="47.85546875" style="286" customWidth="1"/>
    <col min="50" max="50" width="17.140625" style="286" customWidth="1"/>
    <col min="51" max="51" width="14.7109375" style="388" customWidth="1"/>
    <col min="52" max="52" width="13.28515625" style="388" customWidth="1"/>
    <col min="53" max="53" width="13.28515625" style="610" customWidth="1"/>
    <col min="54" max="54" width="11.42578125" style="611" customWidth="1"/>
    <col min="55" max="55" width="10.7109375" style="611" customWidth="1"/>
    <col min="56" max="78" width="10.7109375" style="611" hidden="1"/>
    <col min="79" max="16384" width="0" style="611" hidden="1"/>
  </cols>
  <sheetData>
    <row r="1" spans="1:73" ht="15" customHeight="1" x14ac:dyDescent="0.25">
      <c r="A1" s="989"/>
      <c r="B1" s="990"/>
      <c r="C1" s="995" t="s">
        <v>233</v>
      </c>
      <c r="D1" s="651"/>
      <c r="E1" s="651"/>
      <c r="F1" s="651"/>
      <c r="G1" s="651"/>
      <c r="H1" s="651"/>
      <c r="I1" s="651"/>
      <c r="J1" s="651"/>
      <c r="K1" s="651"/>
      <c r="L1" s="651"/>
      <c r="M1" s="651"/>
      <c r="N1" s="651"/>
      <c r="O1" s="651"/>
      <c r="P1" s="651"/>
      <c r="Q1" s="651"/>
      <c r="R1" s="651"/>
      <c r="S1" s="651"/>
      <c r="T1" s="651"/>
      <c r="U1" s="651"/>
      <c r="V1" s="652"/>
      <c r="W1" s="280"/>
      <c r="X1" s="280"/>
      <c r="Y1" s="280"/>
      <c r="Z1" s="280"/>
      <c r="AA1" s="387"/>
      <c r="AB1" s="387"/>
      <c r="AC1" s="387"/>
      <c r="AD1" s="280"/>
      <c r="AE1" s="280"/>
      <c r="AF1" s="280"/>
      <c r="AG1" s="280"/>
      <c r="AH1" s="280"/>
      <c r="AI1" s="280"/>
      <c r="AJ1" s="280"/>
      <c r="AK1" s="363"/>
      <c r="AL1" s="280"/>
      <c r="AM1" s="280"/>
      <c r="AN1" s="280"/>
      <c r="AO1" s="280"/>
      <c r="AP1" s="280"/>
      <c r="AQ1" s="280"/>
      <c r="AR1" s="280"/>
      <c r="AS1" s="280"/>
      <c r="AT1" s="280"/>
      <c r="AU1" s="280"/>
      <c r="AV1" s="280"/>
      <c r="AW1" s="280"/>
      <c r="AX1" s="280"/>
      <c r="AY1" s="387"/>
      <c r="AZ1" s="387"/>
      <c r="BA1" s="609"/>
      <c r="BB1" s="537"/>
      <c r="BC1" s="537"/>
    </row>
    <row r="2" spans="1:73" ht="15" customHeight="1" x14ac:dyDescent="0.25">
      <c r="A2" s="991"/>
      <c r="B2" s="992"/>
      <c r="C2" s="995" t="s">
        <v>1</v>
      </c>
      <c r="D2" s="651"/>
      <c r="E2" s="651"/>
      <c r="F2" s="651"/>
      <c r="G2" s="651"/>
      <c r="H2" s="651"/>
      <c r="I2" s="651"/>
      <c r="J2" s="651"/>
      <c r="K2" s="651"/>
      <c r="L2" s="651"/>
      <c r="M2" s="651"/>
      <c r="N2" s="651"/>
      <c r="O2" s="651"/>
      <c r="P2" s="651"/>
      <c r="Q2" s="651"/>
      <c r="R2" s="651"/>
      <c r="S2" s="651"/>
      <c r="T2" s="651"/>
      <c r="U2" s="651"/>
      <c r="V2" s="652"/>
      <c r="W2" s="280"/>
      <c r="X2" s="280"/>
      <c r="Y2" s="280"/>
      <c r="Z2" s="280"/>
      <c r="AA2" s="387"/>
      <c r="AB2" s="387"/>
      <c r="AC2" s="387"/>
      <c r="AD2" s="280"/>
      <c r="AE2" s="280"/>
      <c r="AF2" s="280"/>
      <c r="AG2" s="280"/>
      <c r="AH2" s="280"/>
      <c r="AI2" s="280"/>
      <c r="AJ2" s="280"/>
      <c r="AK2" s="363"/>
      <c r="AL2" s="280"/>
      <c r="AM2" s="280"/>
      <c r="AN2" s="280"/>
      <c r="AO2" s="280"/>
      <c r="AP2" s="280"/>
      <c r="AQ2" s="280"/>
      <c r="AR2" s="280"/>
      <c r="AS2" s="280"/>
      <c r="AT2" s="280"/>
      <c r="AU2" s="280"/>
      <c r="AV2" s="280"/>
      <c r="AW2" s="280"/>
      <c r="AX2" s="280"/>
      <c r="AY2" s="387"/>
      <c r="AZ2" s="387"/>
      <c r="BA2" s="609"/>
      <c r="BB2" s="537"/>
      <c r="BC2" s="537"/>
    </row>
    <row r="3" spans="1:73" ht="15" customHeight="1" x14ac:dyDescent="0.25">
      <c r="A3" s="991"/>
      <c r="B3" s="992"/>
      <c r="C3" s="995" t="s">
        <v>234</v>
      </c>
      <c r="D3" s="651"/>
      <c r="E3" s="651"/>
      <c r="F3" s="651"/>
      <c r="G3" s="651"/>
      <c r="H3" s="651"/>
      <c r="I3" s="651"/>
      <c r="J3" s="651"/>
      <c r="K3" s="651"/>
      <c r="L3" s="651"/>
      <c r="M3" s="651"/>
      <c r="N3" s="651"/>
      <c r="O3" s="651"/>
      <c r="P3" s="651"/>
      <c r="Q3" s="651"/>
      <c r="R3" s="651"/>
      <c r="S3" s="651"/>
      <c r="T3" s="651"/>
      <c r="U3" s="651"/>
      <c r="V3" s="652"/>
      <c r="W3" s="280"/>
      <c r="X3" s="280"/>
      <c r="Y3" s="280"/>
      <c r="Z3" s="280"/>
      <c r="AA3" s="387"/>
      <c r="AB3" s="387"/>
      <c r="AC3" s="387"/>
      <c r="AD3" s="280"/>
      <c r="AE3" s="280"/>
      <c r="AF3" s="280"/>
      <c r="AG3" s="280"/>
      <c r="AH3" s="280"/>
      <c r="AI3" s="280"/>
      <c r="AJ3" s="280"/>
      <c r="AK3" s="363"/>
      <c r="AL3" s="280"/>
      <c r="AM3" s="280"/>
      <c r="AN3" s="280"/>
      <c r="AO3" s="280"/>
      <c r="AP3" s="280"/>
      <c r="AQ3" s="280"/>
      <c r="AR3" s="280"/>
      <c r="AS3" s="280"/>
      <c r="AT3" s="280"/>
      <c r="AU3" s="280"/>
      <c r="AV3" s="280"/>
      <c r="AW3" s="280"/>
      <c r="AX3" s="280"/>
      <c r="AY3" s="387"/>
      <c r="AZ3" s="387"/>
      <c r="BA3" s="609"/>
      <c r="BB3" s="537"/>
      <c r="BC3" s="537"/>
    </row>
    <row r="4" spans="1:73" ht="15" customHeight="1" x14ac:dyDescent="0.25">
      <c r="A4" s="993"/>
      <c r="B4" s="994"/>
      <c r="C4" s="995" t="s">
        <v>1239</v>
      </c>
      <c r="D4" s="651"/>
      <c r="E4" s="651"/>
      <c r="F4" s="651"/>
      <c r="G4" s="651"/>
      <c r="H4" s="651"/>
      <c r="I4" s="651"/>
      <c r="J4" s="651"/>
      <c r="K4" s="652"/>
      <c r="L4" s="797" t="s">
        <v>1306</v>
      </c>
      <c r="M4" s="937"/>
      <c r="N4" s="937"/>
      <c r="O4" s="937"/>
      <c r="P4" s="937"/>
      <c r="Q4" s="798"/>
      <c r="R4" s="798"/>
      <c r="S4" s="798"/>
      <c r="T4" s="798"/>
      <c r="U4" s="798"/>
      <c r="V4" s="799"/>
      <c r="W4" s="280"/>
      <c r="X4" s="280"/>
      <c r="Y4" s="280"/>
      <c r="Z4" s="280"/>
      <c r="AA4" s="387"/>
      <c r="AB4" s="387"/>
      <c r="AC4" s="387"/>
      <c r="AD4" s="280"/>
      <c r="AE4" s="280"/>
      <c r="AF4" s="280"/>
      <c r="AG4" s="280"/>
      <c r="AH4" s="280"/>
      <c r="AI4" s="280"/>
      <c r="AJ4" s="280"/>
      <c r="AK4" s="363"/>
      <c r="AL4" s="280"/>
      <c r="AM4" s="280"/>
      <c r="AN4" s="280"/>
      <c r="AO4" s="280"/>
      <c r="AP4" s="280"/>
      <c r="AQ4" s="280"/>
      <c r="AR4" s="280"/>
      <c r="AS4" s="280"/>
      <c r="AT4" s="280"/>
      <c r="AU4" s="280"/>
      <c r="AV4" s="280"/>
      <c r="AW4" s="280"/>
      <c r="AX4" s="280"/>
      <c r="AY4" s="387"/>
      <c r="AZ4" s="387"/>
      <c r="BA4" s="609"/>
      <c r="BB4" s="537"/>
      <c r="BC4" s="537"/>
    </row>
    <row r="5" spans="1:73" ht="15" customHeight="1" x14ac:dyDescent="0.25">
      <c r="A5" s="280"/>
      <c r="B5" s="280"/>
      <c r="C5" s="280"/>
      <c r="D5" s="280"/>
      <c r="E5" s="537"/>
      <c r="F5" s="280"/>
      <c r="G5" s="280"/>
      <c r="H5" s="280"/>
      <c r="I5" s="280"/>
      <c r="J5" s="280"/>
      <c r="K5" s="280"/>
      <c r="L5" s="280"/>
      <c r="M5" s="537"/>
      <c r="N5" s="537"/>
      <c r="O5" s="537"/>
      <c r="P5" s="537"/>
      <c r="Q5" s="280"/>
      <c r="R5" s="280"/>
      <c r="S5" s="280"/>
      <c r="T5" s="280"/>
      <c r="U5" s="280"/>
      <c r="V5" s="280"/>
      <c r="W5" s="280"/>
      <c r="X5" s="280"/>
      <c r="Y5" s="280"/>
      <c r="Z5" s="280"/>
      <c r="AA5" s="387"/>
      <c r="AB5" s="387"/>
      <c r="AC5" s="387"/>
      <c r="AD5" s="280"/>
      <c r="AE5" s="280"/>
      <c r="AF5" s="280"/>
      <c r="AG5" s="280"/>
      <c r="AH5" s="280"/>
      <c r="AI5" s="280"/>
      <c r="AJ5" s="280"/>
      <c r="AK5" s="363"/>
      <c r="AL5" s="280"/>
      <c r="AM5" s="280"/>
      <c r="AN5" s="280"/>
      <c r="AO5" s="280"/>
      <c r="AP5" s="280"/>
      <c r="AQ5" s="280"/>
      <c r="AR5" s="280"/>
      <c r="AS5" s="280"/>
      <c r="AT5" s="280"/>
      <c r="AU5" s="288"/>
      <c r="AV5" s="288"/>
      <c r="AW5" s="288"/>
      <c r="AX5" s="537"/>
      <c r="AY5" s="965" t="s">
        <v>271</v>
      </c>
      <c r="AZ5" s="966"/>
      <c r="BA5" s="966"/>
      <c r="BB5" s="537"/>
      <c r="BC5" s="537"/>
      <c r="BD5" s="537"/>
      <c r="BE5" s="537"/>
      <c r="BF5" s="537"/>
      <c r="BG5" s="537"/>
      <c r="BH5" s="537"/>
      <c r="BI5" s="537"/>
      <c r="BJ5" s="537"/>
      <c r="BK5" s="537"/>
      <c r="BL5" s="537"/>
      <c r="BM5" s="537"/>
      <c r="BN5" s="537"/>
      <c r="BO5" s="537"/>
      <c r="BP5" s="537"/>
      <c r="BQ5" s="537"/>
      <c r="BR5" s="537"/>
      <c r="BS5" s="537"/>
      <c r="BT5" s="537"/>
      <c r="BU5" s="537"/>
    </row>
    <row r="6" spans="1:73" ht="25.5" customHeight="1" x14ac:dyDescent="0.25">
      <c r="A6" s="980" t="s">
        <v>384</v>
      </c>
      <c r="B6" s="981"/>
      <c r="C6" s="981"/>
      <c r="D6" s="982"/>
      <c r="E6" s="536"/>
      <c r="F6" s="980"/>
      <c r="G6" s="981"/>
      <c r="H6" s="981"/>
      <c r="I6" s="981"/>
      <c r="J6" s="981"/>
      <c r="K6" s="981"/>
      <c r="L6" s="981"/>
      <c r="M6" s="981"/>
      <c r="N6" s="981"/>
      <c r="O6" s="981"/>
      <c r="P6" s="981"/>
      <c r="Q6" s="981"/>
      <c r="R6" s="982"/>
      <c r="S6" s="308"/>
      <c r="T6" s="308"/>
      <c r="U6" s="952" t="s">
        <v>385</v>
      </c>
      <c r="V6" s="952" t="s">
        <v>386</v>
      </c>
      <c r="W6" s="983" t="s">
        <v>387</v>
      </c>
      <c r="X6" s="984"/>
      <c r="Y6" s="984"/>
      <c r="Z6" s="985"/>
      <c r="AA6" s="967" t="s">
        <v>274</v>
      </c>
      <c r="AB6" s="968"/>
      <c r="AC6" s="968"/>
      <c r="AD6" s="968"/>
      <c r="AE6" s="969"/>
      <c r="AF6" s="967" t="s">
        <v>275</v>
      </c>
      <c r="AG6" s="968"/>
      <c r="AH6" s="968"/>
      <c r="AI6" s="968"/>
      <c r="AJ6" s="969"/>
      <c r="AK6" s="967" t="s">
        <v>276</v>
      </c>
      <c r="AL6" s="968"/>
      <c r="AM6" s="968"/>
      <c r="AN6" s="968"/>
      <c r="AO6" s="969"/>
      <c r="AP6" s="967" t="s">
        <v>277</v>
      </c>
      <c r="AQ6" s="968"/>
      <c r="AR6" s="968"/>
      <c r="AS6" s="968"/>
      <c r="AT6" s="969"/>
      <c r="AU6" s="973" t="s">
        <v>388</v>
      </c>
      <c r="AV6" s="974"/>
      <c r="AW6" s="975"/>
      <c r="AX6" s="612"/>
      <c r="AY6" s="979" t="s">
        <v>389</v>
      </c>
      <c r="AZ6" s="979"/>
      <c r="BA6" s="979"/>
      <c r="BB6" s="612"/>
      <c r="BC6" s="612"/>
      <c r="BD6" s="612"/>
      <c r="BE6" s="612"/>
      <c r="BF6" s="612"/>
      <c r="BG6" s="612"/>
      <c r="BH6" s="612"/>
      <c r="BI6" s="612"/>
      <c r="BJ6" s="612"/>
      <c r="BK6" s="612"/>
      <c r="BL6" s="612"/>
      <c r="BM6" s="612"/>
      <c r="BN6" s="612"/>
      <c r="BO6" s="612"/>
      <c r="BP6" s="612"/>
      <c r="BQ6" s="612"/>
      <c r="BR6" s="612"/>
      <c r="BS6" s="612"/>
      <c r="BT6" s="612"/>
      <c r="BU6" s="612"/>
    </row>
    <row r="7" spans="1:73" ht="40.5" customHeight="1" x14ac:dyDescent="0.25">
      <c r="A7" s="952" t="s">
        <v>390</v>
      </c>
      <c r="B7" s="952" t="s">
        <v>391</v>
      </c>
      <c r="C7" s="952" t="s">
        <v>392</v>
      </c>
      <c r="D7" s="952" t="s">
        <v>393</v>
      </c>
      <c r="E7" s="953" t="s">
        <v>1307</v>
      </c>
      <c r="F7" s="962" t="s">
        <v>394</v>
      </c>
      <c r="G7" s="963"/>
      <c r="H7" s="963"/>
      <c r="I7" s="963"/>
      <c r="J7" s="964"/>
      <c r="K7" s="952" t="s">
        <v>395</v>
      </c>
      <c r="L7" s="952" t="s">
        <v>396</v>
      </c>
      <c r="M7" s="955" t="s">
        <v>1308</v>
      </c>
      <c r="N7" s="956"/>
      <c r="O7" s="959" t="s">
        <v>1187</v>
      </c>
      <c r="P7" s="960"/>
      <c r="Q7" s="952" t="s">
        <v>397</v>
      </c>
      <c r="R7" s="952"/>
      <c r="S7" s="952" t="s">
        <v>398</v>
      </c>
      <c r="T7" s="952" t="s">
        <v>399</v>
      </c>
      <c r="U7" s="952"/>
      <c r="V7" s="952"/>
      <c r="W7" s="986"/>
      <c r="X7" s="987"/>
      <c r="Y7" s="987"/>
      <c r="Z7" s="988"/>
      <c r="AA7" s="970"/>
      <c r="AB7" s="971"/>
      <c r="AC7" s="971"/>
      <c r="AD7" s="971"/>
      <c r="AE7" s="972"/>
      <c r="AF7" s="970"/>
      <c r="AG7" s="971"/>
      <c r="AH7" s="971"/>
      <c r="AI7" s="971"/>
      <c r="AJ7" s="972"/>
      <c r="AK7" s="970"/>
      <c r="AL7" s="971"/>
      <c r="AM7" s="971"/>
      <c r="AN7" s="971"/>
      <c r="AO7" s="972"/>
      <c r="AP7" s="970"/>
      <c r="AQ7" s="971"/>
      <c r="AR7" s="971"/>
      <c r="AS7" s="971"/>
      <c r="AT7" s="972"/>
      <c r="AU7" s="976"/>
      <c r="AV7" s="977"/>
      <c r="AW7" s="978"/>
      <c r="AX7" s="612"/>
      <c r="AY7" s="979"/>
      <c r="AZ7" s="979"/>
      <c r="BA7" s="979"/>
      <c r="BB7" s="612"/>
      <c r="BC7" s="612"/>
      <c r="BD7" s="612"/>
      <c r="BE7" s="612"/>
      <c r="BF7" s="612"/>
      <c r="BG7" s="612"/>
      <c r="BH7" s="612"/>
      <c r="BI7" s="612"/>
      <c r="BJ7" s="612"/>
      <c r="BK7" s="612"/>
      <c r="BL7" s="612"/>
      <c r="BM7" s="612"/>
      <c r="BN7" s="612"/>
      <c r="BO7" s="612"/>
      <c r="BP7" s="612"/>
      <c r="BQ7" s="612"/>
      <c r="BR7" s="612"/>
      <c r="BS7" s="612"/>
      <c r="BT7" s="612"/>
      <c r="BU7" s="612"/>
    </row>
    <row r="8" spans="1:73" ht="63" customHeight="1" x14ac:dyDescent="0.25">
      <c r="A8" s="952"/>
      <c r="B8" s="952"/>
      <c r="C8" s="952"/>
      <c r="D8" s="952"/>
      <c r="E8" s="954"/>
      <c r="F8" s="477" t="s">
        <v>400</v>
      </c>
      <c r="G8" s="477" t="s">
        <v>401</v>
      </c>
      <c r="H8" s="477" t="s">
        <v>402</v>
      </c>
      <c r="I8" s="477" t="s">
        <v>403</v>
      </c>
      <c r="J8" s="477" t="s">
        <v>404</v>
      </c>
      <c r="K8" s="952"/>
      <c r="L8" s="952"/>
      <c r="M8" s="957"/>
      <c r="N8" s="958"/>
      <c r="O8" s="539" t="s">
        <v>1309</v>
      </c>
      <c r="P8" s="539" t="s">
        <v>1310</v>
      </c>
      <c r="Q8" s="952"/>
      <c r="R8" s="952"/>
      <c r="S8" s="952"/>
      <c r="T8" s="952"/>
      <c r="U8" s="952"/>
      <c r="V8" s="952"/>
      <c r="W8" s="328" t="s">
        <v>280</v>
      </c>
      <c r="X8" s="328" t="s">
        <v>281</v>
      </c>
      <c r="Y8" s="328" t="s">
        <v>405</v>
      </c>
      <c r="Z8" s="329" t="s">
        <v>406</v>
      </c>
      <c r="AA8" s="330" t="str">
        <f>AA6&amp;": Programado Actividad"</f>
        <v>Ene-Mar: Programado Actividad</v>
      </c>
      <c r="AB8" s="330" t="str">
        <f>AA6&amp;": Ejecutado Actividad"</f>
        <v>Ene-Mar: Ejecutado Actividad</v>
      </c>
      <c r="AC8" s="330" t="s">
        <v>407</v>
      </c>
      <c r="AD8" s="331" t="s">
        <v>408</v>
      </c>
      <c r="AE8" s="330" t="s">
        <v>409</v>
      </c>
      <c r="AF8" s="330" t="str">
        <f>AF6&amp;": Programado Actividad"</f>
        <v>Abr-Jun: Programado Actividad</v>
      </c>
      <c r="AG8" s="330" t="str">
        <f>AF6&amp;": Ejecutado Actividad"</f>
        <v>Abr-Jun: Ejecutado Actividad</v>
      </c>
      <c r="AH8" s="330" t="s">
        <v>407</v>
      </c>
      <c r="AI8" s="331" t="s">
        <v>408</v>
      </c>
      <c r="AJ8" s="330" t="s">
        <v>409</v>
      </c>
      <c r="AK8" s="364" t="str">
        <f>AK6&amp;": Programado Actividad"</f>
        <v>Jul-Sep: Programado Actividad</v>
      </c>
      <c r="AL8" s="330" t="str">
        <f>AK6&amp;": Ejecutado Actividad"</f>
        <v>Jul-Sep: Ejecutado Actividad</v>
      </c>
      <c r="AM8" s="330" t="s">
        <v>407</v>
      </c>
      <c r="AN8" s="331" t="s">
        <v>408</v>
      </c>
      <c r="AO8" s="330" t="s">
        <v>409</v>
      </c>
      <c r="AP8" s="330" t="str">
        <f>AP6&amp;": Programado Actividad"</f>
        <v>Oct-Dic: Programado Actividad</v>
      </c>
      <c r="AQ8" s="330" t="str">
        <f>AP6&amp;": EjecutadoActividad"</f>
        <v>Oct-Dic: EjecutadoActividad</v>
      </c>
      <c r="AR8" s="330" t="s">
        <v>407</v>
      </c>
      <c r="AS8" s="330" t="s">
        <v>410</v>
      </c>
      <c r="AT8" s="330" t="s">
        <v>409</v>
      </c>
      <c r="AU8" s="386" t="s">
        <v>411</v>
      </c>
      <c r="AV8" s="332" t="s">
        <v>412</v>
      </c>
      <c r="AW8" s="332" t="s">
        <v>413</v>
      </c>
      <c r="AX8" s="627"/>
      <c r="AY8" s="333" t="s">
        <v>414</v>
      </c>
      <c r="AZ8" s="333" t="s">
        <v>415</v>
      </c>
      <c r="BA8" s="333" t="s">
        <v>416</v>
      </c>
      <c r="BB8" s="612"/>
      <c r="BC8" s="612"/>
      <c r="BD8" s="612"/>
      <c r="BE8" s="612"/>
      <c r="BF8" s="612"/>
      <c r="BG8" s="612"/>
      <c r="BH8" s="612"/>
      <c r="BI8" s="612"/>
      <c r="BJ8" s="612"/>
      <c r="BK8" s="612"/>
      <c r="BL8" s="612"/>
      <c r="BM8" s="612"/>
      <c r="BN8" s="612"/>
      <c r="BO8" s="612"/>
      <c r="BP8" s="612"/>
      <c r="BQ8" s="612"/>
      <c r="BR8" s="612"/>
      <c r="BS8" s="612"/>
      <c r="BT8" s="612"/>
      <c r="BU8" s="612"/>
    </row>
    <row r="9" spans="1:73" ht="275.25" customHeight="1" x14ac:dyDescent="0.25">
      <c r="A9" s="598" t="s">
        <v>1476</v>
      </c>
      <c r="B9" s="598" t="s">
        <v>418</v>
      </c>
      <c r="C9" s="598" t="s">
        <v>1073</v>
      </c>
      <c r="D9" s="598" t="s">
        <v>1047</v>
      </c>
      <c r="E9" s="598"/>
      <c r="F9" s="599" t="s">
        <v>1478</v>
      </c>
      <c r="G9" s="600" t="s">
        <v>30</v>
      </c>
      <c r="H9" s="600" t="s">
        <v>1477</v>
      </c>
      <c r="I9" s="600" t="s">
        <v>1481</v>
      </c>
      <c r="J9" s="601" t="s">
        <v>1177</v>
      </c>
      <c r="K9" s="599" t="s">
        <v>419</v>
      </c>
      <c r="L9" s="602" t="s">
        <v>420</v>
      </c>
      <c r="M9" s="602"/>
      <c r="N9" s="602"/>
      <c r="O9" s="602"/>
      <c r="P9" s="602"/>
      <c r="Q9" s="599" t="s">
        <v>421</v>
      </c>
      <c r="R9" s="599" t="s">
        <v>1227</v>
      </c>
      <c r="S9" s="599" t="s">
        <v>422</v>
      </c>
      <c r="T9" s="599" t="s">
        <v>423</v>
      </c>
      <c r="U9" s="599">
        <v>2223</v>
      </c>
      <c r="V9" s="599" t="s">
        <v>424</v>
      </c>
      <c r="W9" s="587">
        <v>1</v>
      </c>
      <c r="X9" s="588" t="s">
        <v>425</v>
      </c>
      <c r="Y9" s="589">
        <v>30</v>
      </c>
      <c r="Z9" s="587" t="s">
        <v>428</v>
      </c>
      <c r="AA9" s="590">
        <f>(('2.Actividad_tareas_subtareas'!O8+'2.Actividad_tareas_subtareas'!O10)*100%/2)</f>
        <v>8.182552453562314E-2</v>
      </c>
      <c r="AB9" s="590">
        <f>(('2.Actividad_tareas_subtareas'!P8+'2.Actividad_tareas_subtareas'!P10)*100%/2)</f>
        <v>8.182552453562314E-2</v>
      </c>
      <c r="AC9" s="591">
        <f t="shared" ref="AC9:AC19" si="0">AB9/AA9</f>
        <v>1</v>
      </c>
      <c r="AD9" s="588" t="s">
        <v>1484</v>
      </c>
      <c r="AE9" s="592" t="s">
        <v>1282</v>
      </c>
      <c r="AF9" s="593">
        <f>(('2.Actividad_tareas_subtareas'!U8+'2.Actividad_tareas_subtareas'!U10)*100%/2)</f>
        <v>7.9885319883457123E-2</v>
      </c>
      <c r="AG9" s="593">
        <f>(('2.Actividad_tareas_subtareas'!V8+'2.Actividad_tareas_subtareas'!V10)*100%/2)</f>
        <v>0</v>
      </c>
      <c r="AH9" s="594">
        <f t="shared" ref="AH9:AH19" si="1">AG9/AF9</f>
        <v>0</v>
      </c>
      <c r="AI9" s="592"/>
      <c r="AJ9" s="592"/>
      <c r="AK9" s="593">
        <f>(('2.Actividad_tareas_subtareas'!AA8+'2.Actividad_tareas_subtareas'!AA10)*100%/2)</f>
        <v>8.2039155580919731E-2</v>
      </c>
      <c r="AL9" s="593">
        <f>(('2.Actividad_tareas_subtareas'!AB8+'2.Actividad_tareas_subtareas'!AB10)*100%/2)</f>
        <v>0</v>
      </c>
      <c r="AM9" s="594">
        <f t="shared" ref="AM9:AM19" si="2">AL9/AK9</f>
        <v>0</v>
      </c>
      <c r="AN9" s="595"/>
      <c r="AO9" s="595"/>
      <c r="AP9" s="593">
        <f>((+'2.Actividad_tareas_subtareas'!AG8+'2.Actividad_tareas_subtareas'!AG10)*100%/2)</f>
        <v>5.6249999999999994E-2</v>
      </c>
      <c r="AQ9" s="594">
        <f>((+'2.Actividad_tareas_subtareas'!AH8+'2.Actividad_tareas_subtareas'!AH10)*100%/2)</f>
        <v>0</v>
      </c>
      <c r="AR9" s="594">
        <f t="shared" ref="AR9:AR19" si="3">AQ9/AP9</f>
        <v>0</v>
      </c>
      <c r="AS9" s="592"/>
      <c r="AT9" s="592"/>
      <c r="AU9" s="596" t="s">
        <v>1485</v>
      </c>
      <c r="AV9" s="597" t="s">
        <v>1284</v>
      </c>
      <c r="AW9" s="597" t="s">
        <v>1287</v>
      </c>
      <c r="AX9" s="537"/>
      <c r="AY9" s="629">
        <f>AA9+AF9+AK9+AP9</f>
        <v>0.3</v>
      </c>
      <c r="AZ9" s="630">
        <f>AB9+AG9+AL9+AQ9</f>
        <v>8.182552453562314E-2</v>
      </c>
      <c r="BA9" s="631">
        <f>AZ9/AY9</f>
        <v>0.27275174845207717</v>
      </c>
      <c r="BB9" s="537"/>
      <c r="BC9" s="537"/>
      <c r="BD9" s="537"/>
      <c r="BE9" s="537"/>
      <c r="BF9" s="537"/>
      <c r="BG9" s="537"/>
      <c r="BH9" s="537"/>
      <c r="BI9" s="537"/>
      <c r="BJ9" s="537"/>
      <c r="BK9" s="537"/>
      <c r="BL9" s="537"/>
      <c r="BM9" s="537"/>
      <c r="BN9" s="537"/>
      <c r="BO9" s="537"/>
      <c r="BP9" s="537"/>
      <c r="BQ9" s="537"/>
      <c r="BR9" s="537"/>
      <c r="BS9" s="537"/>
      <c r="BT9" s="537"/>
      <c r="BU9" s="537"/>
    </row>
    <row r="10" spans="1:73" ht="275.25" customHeight="1" x14ac:dyDescent="0.25">
      <c r="A10" s="573" t="s">
        <v>1476</v>
      </c>
      <c r="B10" s="573" t="s">
        <v>418</v>
      </c>
      <c r="C10" s="573" t="s">
        <v>1073</v>
      </c>
      <c r="D10" s="573" t="s">
        <v>1047</v>
      </c>
      <c r="E10" s="573"/>
      <c r="F10" s="289" t="s">
        <v>1478</v>
      </c>
      <c r="G10" s="603" t="s">
        <v>30</v>
      </c>
      <c r="H10" s="603" t="s">
        <v>1477</v>
      </c>
      <c r="I10" s="603" t="s">
        <v>1481</v>
      </c>
      <c r="J10" s="287" t="s">
        <v>1232</v>
      </c>
      <c r="K10" s="289" t="s">
        <v>419</v>
      </c>
      <c r="L10" s="287" t="s">
        <v>420</v>
      </c>
      <c r="M10" s="287"/>
      <c r="N10" s="287"/>
      <c r="O10" s="287"/>
      <c r="P10" s="287"/>
      <c r="Q10" s="289" t="s">
        <v>421</v>
      </c>
      <c r="R10" s="289" t="s">
        <v>1228</v>
      </c>
      <c r="S10" s="289" t="s">
        <v>426</v>
      </c>
      <c r="T10" s="289" t="s">
        <v>1220</v>
      </c>
      <c r="U10" s="289">
        <v>2223</v>
      </c>
      <c r="V10" s="289" t="s">
        <v>424</v>
      </c>
      <c r="W10" s="290">
        <v>2</v>
      </c>
      <c r="X10" s="281" t="s">
        <v>427</v>
      </c>
      <c r="Y10" s="291">
        <v>30</v>
      </c>
      <c r="Z10" s="290" t="s">
        <v>428</v>
      </c>
      <c r="AA10" s="547">
        <f>(('2.Actividad_tareas_subtareas'!O12+'2.Actividad_tareas_subtareas'!O14)*100%/2)</f>
        <v>6.160213732572091E-2</v>
      </c>
      <c r="AB10" s="547">
        <f>(('2.Actividad_tareas_subtareas'!P12+'2.Actividad_tareas_subtareas'!P14)*100%/2)</f>
        <v>6.1600000000000002E-2</v>
      </c>
      <c r="AC10" s="549">
        <f t="shared" si="0"/>
        <v>0.99996530435771069</v>
      </c>
      <c r="AD10" s="607" t="s">
        <v>1487</v>
      </c>
      <c r="AE10" s="282" t="s">
        <v>1291</v>
      </c>
      <c r="AF10" s="353">
        <f>(('2.Actividad_tareas_subtareas'!U12+'2.Actividad_tareas_subtareas'!U14)*100%/2)</f>
        <v>0.12589786267427908</v>
      </c>
      <c r="AG10" s="283">
        <f>(('2.Actividad_tareas_subtareas'!V12+'2.Actividad_tareas_subtareas'!V14)*100%/2)</f>
        <v>0</v>
      </c>
      <c r="AH10" s="283">
        <f t="shared" si="1"/>
        <v>0</v>
      </c>
      <c r="AI10" s="282"/>
      <c r="AJ10" s="282"/>
      <c r="AK10" s="353">
        <f>(('2.Actividad_tareas_subtareas'!AA12+'2.Actividad_tareas_subtareas'!AA14)*100%/2)</f>
        <v>5.6249999999999994E-2</v>
      </c>
      <c r="AL10" s="353">
        <f>(('2.Actividad_tareas_subtareas'!AB12+'2.Actividad_tareas_subtareas'!AB14)*100%/2)</f>
        <v>0</v>
      </c>
      <c r="AM10" s="283">
        <f t="shared" si="2"/>
        <v>0</v>
      </c>
      <c r="AN10" s="575"/>
      <c r="AO10" s="575"/>
      <c r="AP10" s="353">
        <f>(('2.Actividad_tareas_subtareas'!AG12+'2.Actividad_tareas_subtareas'!AG14)*100%/2)</f>
        <v>5.6249999999999994E-2</v>
      </c>
      <c r="AQ10" s="283">
        <f>(('2.Actividad_tareas_subtareas'!AH12+'2.Actividad_tareas_subtareas'!AH14)*100%/2)</f>
        <v>0</v>
      </c>
      <c r="AR10" s="283">
        <f t="shared" si="3"/>
        <v>0</v>
      </c>
      <c r="AS10" s="282"/>
      <c r="AT10" s="282"/>
      <c r="AU10" s="608" t="s">
        <v>1486</v>
      </c>
      <c r="AV10" s="580" t="s">
        <v>1284</v>
      </c>
      <c r="AW10" s="580" t="s">
        <v>1290</v>
      </c>
      <c r="AX10" s="537"/>
      <c r="AY10" s="629">
        <f t="shared" ref="AY10:AY19" si="4">AA10+AF10+AK10+AP10</f>
        <v>0.3</v>
      </c>
      <c r="AZ10" s="630">
        <f>AB10+AG10+AL10+AQ10</f>
        <v>6.1600000000000002E-2</v>
      </c>
      <c r="BA10" s="631">
        <f>AZ10/AY10</f>
        <v>0.20533333333333334</v>
      </c>
      <c r="BB10" s="537"/>
      <c r="BC10" s="537"/>
      <c r="BD10" s="537"/>
      <c r="BE10" s="537"/>
      <c r="BF10" s="537"/>
      <c r="BG10" s="537"/>
      <c r="BH10" s="537"/>
      <c r="BI10" s="537"/>
      <c r="BJ10" s="537"/>
      <c r="BK10" s="537"/>
      <c r="BL10" s="537"/>
      <c r="BM10" s="537"/>
      <c r="BN10" s="537"/>
      <c r="BO10" s="537"/>
      <c r="BP10" s="537"/>
      <c r="BQ10" s="537"/>
      <c r="BR10" s="537"/>
      <c r="BS10" s="537"/>
      <c r="BT10" s="537"/>
      <c r="BU10" s="537"/>
    </row>
    <row r="11" spans="1:73" ht="275.25" customHeight="1" x14ac:dyDescent="0.25">
      <c r="A11" s="598" t="s">
        <v>1476</v>
      </c>
      <c r="B11" s="598" t="s">
        <v>418</v>
      </c>
      <c r="C11" s="598" t="s">
        <v>1073</v>
      </c>
      <c r="D11" s="598" t="s">
        <v>1047</v>
      </c>
      <c r="E11" s="598"/>
      <c r="F11" s="599" t="s">
        <v>1478</v>
      </c>
      <c r="G11" s="600" t="s">
        <v>30</v>
      </c>
      <c r="H11" s="600" t="s">
        <v>1477</v>
      </c>
      <c r="I11" s="600" t="s">
        <v>1481</v>
      </c>
      <c r="J11" s="601" t="s">
        <v>30</v>
      </c>
      <c r="K11" s="599" t="s">
        <v>419</v>
      </c>
      <c r="L11" s="602" t="s">
        <v>420</v>
      </c>
      <c r="M11" s="602"/>
      <c r="N11" s="602"/>
      <c r="O11" s="602"/>
      <c r="P11" s="602"/>
      <c r="Q11" s="599" t="s">
        <v>428</v>
      </c>
      <c r="R11" s="599"/>
      <c r="S11" s="599">
        <v>2409007</v>
      </c>
      <c r="T11" s="599" t="s">
        <v>429</v>
      </c>
      <c r="U11" s="599">
        <v>2223</v>
      </c>
      <c r="V11" s="599" t="s">
        <v>424</v>
      </c>
      <c r="W11" s="587">
        <v>3</v>
      </c>
      <c r="X11" s="588" t="s">
        <v>430</v>
      </c>
      <c r="Y11" s="589">
        <v>30</v>
      </c>
      <c r="Z11" s="587" t="s">
        <v>428</v>
      </c>
      <c r="AA11" s="590">
        <f>(('2.Actividad_tareas_subtareas'!O19+'2.Actividad_tareas_subtareas'!O21)*100%/2)</f>
        <v>9.8304051678360649E-2</v>
      </c>
      <c r="AB11" s="590">
        <f>(('2.Actividad_tareas_subtareas'!P19+'2.Actividad_tareas_subtareas'!P21)*100%/2)</f>
        <v>9.8304051678360649E-2</v>
      </c>
      <c r="AC11" s="591">
        <f t="shared" si="0"/>
        <v>1</v>
      </c>
      <c r="AD11" s="588" t="s">
        <v>1488</v>
      </c>
      <c r="AE11" s="592" t="s">
        <v>1292</v>
      </c>
      <c r="AF11" s="593">
        <f>(('2.Actividad_tareas_subtareas'!U19+'2.Actividad_tareas_subtareas'!U21)*100%/2)</f>
        <v>8.9195948321639323E-2</v>
      </c>
      <c r="AG11" s="593">
        <f>(('2.Actividad_tareas_subtareas'!V19+'2.Actividad_tareas_subtareas'!V21)*100%/2)</f>
        <v>0</v>
      </c>
      <c r="AH11" s="594">
        <f t="shared" si="1"/>
        <v>0</v>
      </c>
      <c r="AI11" s="592"/>
      <c r="AJ11" s="592"/>
      <c r="AK11" s="593">
        <f>(('2.Actividad_tareas_subtareas'!AA19+'2.Actividad_tareas_subtareas'!AA21)*100%/2)</f>
        <v>5.6249999999999994E-2</v>
      </c>
      <c r="AL11" s="593">
        <f>(('2.Actividad_tareas_subtareas'!AB19+'2.Actividad_tareas_subtareas'!AB21)*100%/2)</f>
        <v>0</v>
      </c>
      <c r="AM11" s="594">
        <f t="shared" si="2"/>
        <v>0</v>
      </c>
      <c r="AN11" s="595"/>
      <c r="AO11" s="595"/>
      <c r="AP11" s="593">
        <f>(('2.Actividad_tareas_subtareas'!AG19+'2.Actividad_tareas_subtareas'!AG21)*100%/2)</f>
        <v>5.6249999999999994E-2</v>
      </c>
      <c r="AQ11" s="594">
        <f>(('2.Actividad_tareas_subtareas'!AH19+'2.Actividad_tareas_subtareas'!AH21)*100%/2)</f>
        <v>0</v>
      </c>
      <c r="AR11" s="594">
        <f t="shared" si="3"/>
        <v>0</v>
      </c>
      <c r="AS11" s="592"/>
      <c r="AT11" s="592"/>
      <c r="AU11" s="596" t="s">
        <v>1489</v>
      </c>
      <c r="AV11" s="597" t="s">
        <v>1284</v>
      </c>
      <c r="AW11" s="597" t="s">
        <v>1293</v>
      </c>
      <c r="AX11" s="537"/>
      <c r="AY11" s="629">
        <f t="shared" si="4"/>
        <v>0.29999999999999993</v>
      </c>
      <c r="AZ11" s="630">
        <f t="shared" ref="AZ11:AZ19" si="5">AB11+AG11+AL11+AQ11</f>
        <v>9.8304051678360649E-2</v>
      </c>
      <c r="BA11" s="631">
        <f t="shared" ref="BA11:BA19" si="6">AZ11/AY11</f>
        <v>0.32768017226120222</v>
      </c>
      <c r="BB11" s="537"/>
      <c r="BC11" s="537"/>
      <c r="BD11" s="537"/>
      <c r="BE11" s="537"/>
      <c r="BF11" s="537"/>
      <c r="BG11" s="537"/>
      <c r="BH11" s="537"/>
      <c r="BI11" s="537"/>
      <c r="BJ11" s="537"/>
      <c r="BK11" s="537"/>
      <c r="BL11" s="537"/>
      <c r="BM11" s="537"/>
      <c r="BN11" s="537"/>
      <c r="BO11" s="537"/>
      <c r="BP11" s="537"/>
      <c r="BQ11" s="537"/>
      <c r="BR11" s="537"/>
      <c r="BS11" s="537"/>
      <c r="BT11" s="537"/>
      <c r="BU11" s="537"/>
    </row>
    <row r="12" spans="1:73" ht="275.25" customHeight="1" x14ac:dyDescent="0.25">
      <c r="A12" s="573" t="s">
        <v>1476</v>
      </c>
      <c r="B12" s="573" t="s">
        <v>418</v>
      </c>
      <c r="C12" s="573" t="s">
        <v>1073</v>
      </c>
      <c r="D12" s="573" t="s">
        <v>1047</v>
      </c>
      <c r="E12" s="573"/>
      <c r="F12" s="289" t="s">
        <v>1479</v>
      </c>
      <c r="G12" s="603" t="s">
        <v>30</v>
      </c>
      <c r="H12" s="603" t="s">
        <v>1480</v>
      </c>
      <c r="I12" s="603" t="s">
        <v>1482</v>
      </c>
      <c r="J12" s="287" t="s">
        <v>1231</v>
      </c>
      <c r="K12" s="289" t="s">
        <v>419</v>
      </c>
      <c r="L12" s="287" t="s">
        <v>420</v>
      </c>
      <c r="M12" s="287"/>
      <c r="N12" s="287"/>
      <c r="O12" s="287"/>
      <c r="P12" s="287"/>
      <c r="Q12" s="289" t="s">
        <v>421</v>
      </c>
      <c r="R12" s="289" t="s">
        <v>1510</v>
      </c>
      <c r="S12" s="289" t="s">
        <v>431</v>
      </c>
      <c r="T12" s="289" t="s">
        <v>1221</v>
      </c>
      <c r="U12" s="289">
        <v>2223</v>
      </c>
      <c r="V12" s="289" t="s">
        <v>424</v>
      </c>
      <c r="W12" s="290">
        <v>4</v>
      </c>
      <c r="X12" s="281" t="s">
        <v>432</v>
      </c>
      <c r="Y12" s="291">
        <v>30</v>
      </c>
      <c r="Z12" s="290" t="s">
        <v>428</v>
      </c>
      <c r="AA12" s="547">
        <f>(('2.Actividad_tareas_subtareas'!O23+'2.Actividad_tareas_subtareas'!O25)*100%/2)</f>
        <v>0.10995860568111596</v>
      </c>
      <c r="AB12" s="547">
        <f>(('2.Actividad_tareas_subtareas'!P23+'2.Actividad_tareas_subtareas'!P25)*100%/2)</f>
        <v>0.10995860568111596</v>
      </c>
      <c r="AC12" s="549">
        <f t="shared" si="0"/>
        <v>1</v>
      </c>
      <c r="AD12" s="282" t="s">
        <v>1490</v>
      </c>
      <c r="AE12" s="282" t="s">
        <v>1294</v>
      </c>
      <c r="AF12" s="353">
        <f>(('2.Actividad_tareas_subtareas'!U23+'2.Actividad_tareas_subtareas'!U25)*100%/2)</f>
        <v>7.5567541811459721E-2</v>
      </c>
      <c r="AG12" s="283">
        <f>(('2.Actividad_tareas_subtareas'!V23+'2.Actividad_tareas_subtareas'!V25)*100%/2)</f>
        <v>0</v>
      </c>
      <c r="AH12" s="283">
        <f t="shared" si="1"/>
        <v>0</v>
      </c>
      <c r="AI12" s="282"/>
      <c r="AJ12" s="282"/>
      <c r="AK12" s="353">
        <f>(('2.Actividad_tareas_subtareas'!AA23+'2.Actividad_tareas_subtareas'!AA25)*100%/2)</f>
        <v>5.8223852507424317E-2</v>
      </c>
      <c r="AL12" s="353">
        <f>(('2.Actividad_tareas_subtareas'!AB23+'2.Actividad_tareas_subtareas'!AB25)*100%/2)</f>
        <v>0</v>
      </c>
      <c r="AM12" s="283">
        <f t="shared" si="2"/>
        <v>0</v>
      </c>
      <c r="AN12" s="575"/>
      <c r="AO12" s="575"/>
      <c r="AP12" s="353">
        <f>(('2.Actividad_tareas_subtareas'!AG23+'2.Actividad_tareas_subtareas'!AG25)*100%/2)</f>
        <v>5.6249999999999994E-2</v>
      </c>
      <c r="AQ12" s="283">
        <f>(('2.Actividad_tareas_subtareas'!AH23+'2.Actividad_tareas_subtareas'!AH25)*100%/2)</f>
        <v>0</v>
      </c>
      <c r="AR12" s="283">
        <f t="shared" si="3"/>
        <v>0</v>
      </c>
      <c r="AS12" s="282"/>
      <c r="AT12" s="282"/>
      <c r="AU12" s="605" t="s">
        <v>1491</v>
      </c>
      <c r="AV12" s="580" t="s">
        <v>1284</v>
      </c>
      <c r="AW12" s="581" t="s">
        <v>1295</v>
      </c>
      <c r="AX12" s="537"/>
      <c r="AY12" s="629">
        <f t="shared" si="4"/>
        <v>0.3</v>
      </c>
      <c r="AZ12" s="630">
        <f t="shared" si="5"/>
        <v>0.10995860568111596</v>
      </c>
      <c r="BA12" s="631">
        <f t="shared" si="6"/>
        <v>0.36652868560371987</v>
      </c>
      <c r="BB12" s="537"/>
      <c r="BC12" s="537"/>
      <c r="BD12" s="537"/>
      <c r="BE12" s="537"/>
      <c r="BF12" s="537"/>
      <c r="BG12" s="537"/>
      <c r="BH12" s="537"/>
      <c r="BI12" s="537"/>
      <c r="BJ12" s="537"/>
      <c r="BK12" s="537"/>
      <c r="BL12" s="537"/>
      <c r="BM12" s="537"/>
      <c r="BN12" s="537"/>
      <c r="BO12" s="537"/>
      <c r="BP12" s="537"/>
      <c r="BQ12" s="537"/>
      <c r="BR12" s="537"/>
      <c r="BS12" s="537"/>
      <c r="BT12" s="537"/>
      <c r="BU12" s="537"/>
    </row>
    <row r="13" spans="1:73" ht="275.25" customHeight="1" x14ac:dyDescent="0.25">
      <c r="A13" s="598" t="s">
        <v>1476</v>
      </c>
      <c r="B13" s="598" t="s">
        <v>418</v>
      </c>
      <c r="C13" s="598" t="s">
        <v>1073</v>
      </c>
      <c r="D13" s="598" t="s">
        <v>1047</v>
      </c>
      <c r="E13" s="598"/>
      <c r="F13" s="599" t="s">
        <v>1479</v>
      </c>
      <c r="G13" s="600" t="s">
        <v>1483</v>
      </c>
      <c r="H13" s="600" t="s">
        <v>1480</v>
      </c>
      <c r="I13" s="600" t="s">
        <v>30</v>
      </c>
      <c r="J13" s="601" t="s">
        <v>30</v>
      </c>
      <c r="K13" s="599" t="s">
        <v>419</v>
      </c>
      <c r="L13" s="602" t="s">
        <v>420</v>
      </c>
      <c r="M13" s="602"/>
      <c r="N13" s="602"/>
      <c r="O13" s="602"/>
      <c r="P13" s="602"/>
      <c r="Q13" s="599" t="s">
        <v>421</v>
      </c>
      <c r="R13" s="599" t="s">
        <v>1229</v>
      </c>
      <c r="S13" s="599" t="s">
        <v>431</v>
      </c>
      <c r="T13" s="599" t="s">
        <v>1221</v>
      </c>
      <c r="U13" s="599">
        <v>2219</v>
      </c>
      <c r="V13" s="599" t="s">
        <v>434</v>
      </c>
      <c r="W13" s="587">
        <v>5</v>
      </c>
      <c r="X13" s="588" t="s">
        <v>435</v>
      </c>
      <c r="Y13" s="589">
        <v>30</v>
      </c>
      <c r="Z13" s="587" t="s">
        <v>428</v>
      </c>
      <c r="AA13" s="590">
        <f>(('2.Actividad_tareas_subtareas'!O27+'2.Actividad_tareas_subtareas'!O29)*100%/2)</f>
        <v>0.10212567978944365</v>
      </c>
      <c r="AB13" s="590">
        <f>(('2.Actividad_tareas_subtareas'!P27+'2.Actividad_tareas_subtareas'!P29)*100%/2)</f>
        <v>0.10212567978944365</v>
      </c>
      <c r="AC13" s="591">
        <f t="shared" si="0"/>
        <v>1</v>
      </c>
      <c r="AD13" s="588" t="s">
        <v>1492</v>
      </c>
      <c r="AE13" s="592" t="s">
        <v>1297</v>
      </c>
      <c r="AF13" s="593">
        <f>(('2.Actividad_tareas_subtareas'!U27+'2.Actividad_tareas_subtareas'!U29)*100%/2)</f>
        <v>8.5374320210556354E-2</v>
      </c>
      <c r="AG13" s="593">
        <f>(('2.Actividad_tareas_subtareas'!V27+'2.Actividad_tareas_subtareas'!V29)*100%/2)</f>
        <v>0</v>
      </c>
      <c r="AH13" s="594">
        <f t="shared" si="1"/>
        <v>0</v>
      </c>
      <c r="AI13" s="592"/>
      <c r="AJ13" s="592"/>
      <c r="AK13" s="593">
        <f>(('2.Actividad_tareas_subtareas'!AA27+'2.Actividad_tareas_subtareas'!AA29)*100%/2)</f>
        <v>5.6249999999999994E-2</v>
      </c>
      <c r="AL13" s="593">
        <f>(('2.Actividad_tareas_subtareas'!AB27+'2.Actividad_tareas_subtareas'!AB29)*100%/2)</f>
        <v>0</v>
      </c>
      <c r="AM13" s="594">
        <f t="shared" si="2"/>
        <v>0</v>
      </c>
      <c r="AN13" s="595"/>
      <c r="AO13" s="595"/>
      <c r="AP13" s="593">
        <f>(('2.Actividad_tareas_subtareas'!AG27+'2.Actividad_tareas_subtareas'!AG29)*100%/2)</f>
        <v>5.6249999999999994E-2</v>
      </c>
      <c r="AQ13" s="594">
        <f>(('2.Actividad_tareas_subtareas'!AH27+'2.Actividad_tareas_subtareas'!AH29)*100%/2)</f>
        <v>0</v>
      </c>
      <c r="AR13" s="594">
        <f t="shared" si="3"/>
        <v>0</v>
      </c>
      <c r="AS13" s="592"/>
      <c r="AT13" s="592"/>
      <c r="AU13" s="596" t="s">
        <v>1493</v>
      </c>
      <c r="AV13" s="597" t="s">
        <v>1284</v>
      </c>
      <c r="AW13" s="597" t="s">
        <v>1296</v>
      </c>
      <c r="AX13" s="537"/>
      <c r="AY13" s="629">
        <f t="shared" si="4"/>
        <v>0.3</v>
      </c>
      <c r="AZ13" s="630">
        <f t="shared" si="5"/>
        <v>0.10212567978944365</v>
      </c>
      <c r="BA13" s="631">
        <f t="shared" si="6"/>
        <v>0.34041893263147882</v>
      </c>
      <c r="BB13" s="537"/>
      <c r="BC13" s="537"/>
      <c r="BD13" s="537"/>
      <c r="BE13" s="537"/>
      <c r="BF13" s="537"/>
      <c r="BG13" s="537"/>
      <c r="BH13" s="537"/>
      <c r="BI13" s="537"/>
      <c r="BJ13" s="537"/>
      <c r="BK13" s="537"/>
      <c r="BL13" s="537"/>
      <c r="BM13" s="537"/>
      <c r="BN13" s="537"/>
      <c r="BO13" s="537"/>
      <c r="BP13" s="537"/>
      <c r="BQ13" s="537"/>
      <c r="BR13" s="537"/>
      <c r="BS13" s="537"/>
      <c r="BT13" s="537"/>
      <c r="BU13" s="537"/>
    </row>
    <row r="14" spans="1:73" ht="275.25" customHeight="1" x14ac:dyDescent="0.25">
      <c r="A14" s="573" t="s">
        <v>1476</v>
      </c>
      <c r="B14" s="573" t="s">
        <v>418</v>
      </c>
      <c r="C14" s="573" t="s">
        <v>1073</v>
      </c>
      <c r="D14" s="573" t="s">
        <v>1047</v>
      </c>
      <c r="E14" s="573"/>
      <c r="F14" s="289" t="s">
        <v>1478</v>
      </c>
      <c r="G14" s="603" t="s">
        <v>30</v>
      </c>
      <c r="H14" s="603" t="s">
        <v>1477</v>
      </c>
      <c r="I14" s="603" t="s">
        <v>1481</v>
      </c>
      <c r="J14" s="289" t="s">
        <v>30</v>
      </c>
      <c r="K14" s="289" t="s">
        <v>419</v>
      </c>
      <c r="L14" s="287" t="s">
        <v>420</v>
      </c>
      <c r="M14" s="287"/>
      <c r="N14" s="287"/>
      <c r="O14" s="287"/>
      <c r="P14" s="287"/>
      <c r="Q14" s="289" t="s">
        <v>428</v>
      </c>
      <c r="R14" s="289" t="s">
        <v>1230</v>
      </c>
      <c r="S14" s="289" t="s">
        <v>436</v>
      </c>
      <c r="T14" s="289" t="s">
        <v>437</v>
      </c>
      <c r="U14" s="289">
        <v>2223</v>
      </c>
      <c r="V14" s="289" t="s">
        <v>424</v>
      </c>
      <c r="W14" s="290">
        <v>6</v>
      </c>
      <c r="X14" s="281" t="s">
        <v>438</v>
      </c>
      <c r="Y14" s="291">
        <v>30</v>
      </c>
      <c r="Z14" s="290" t="s">
        <v>428</v>
      </c>
      <c r="AA14" s="547">
        <f>(('2.Actividad_tareas_subtareas'!O31+'2.Actividad_tareas_subtareas'!O33)*100%/2)</f>
        <v>0.10216000844404693</v>
      </c>
      <c r="AB14" s="547">
        <f>(('2.Actividad_tareas_subtareas'!P31+'2.Actividad_tareas_subtareas'!P33)*100%/2)</f>
        <v>0.10216000844404693</v>
      </c>
      <c r="AC14" s="549">
        <f t="shared" si="0"/>
        <v>1</v>
      </c>
      <c r="AD14" s="282" t="s">
        <v>1311</v>
      </c>
      <c r="AE14" s="282" t="s">
        <v>1283</v>
      </c>
      <c r="AF14" s="353">
        <f>(('2.Actividad_tareas_subtareas'!U31+'2.Actividad_tareas_subtareas'!U33)*100%/2)</f>
        <v>8.5339991555953038E-2</v>
      </c>
      <c r="AG14" s="283">
        <f>(('2.Actividad_tareas_subtareas'!V31+'2.Actividad_tareas_subtareas'!V33)*100%/2)</f>
        <v>0</v>
      </c>
      <c r="AH14" s="283">
        <f t="shared" si="1"/>
        <v>0</v>
      </c>
      <c r="AI14" s="282"/>
      <c r="AJ14" s="282"/>
      <c r="AK14" s="353">
        <f>(('2.Actividad_tareas_subtareas'!AA31+'2.Actividad_tareas_subtareas'!AA33)*100%/2)</f>
        <v>5.6249999999999994E-2</v>
      </c>
      <c r="AL14" s="353">
        <f>(('2.Actividad_tareas_subtareas'!AB31+'2.Actividad_tareas_subtareas'!AB33)*100%/2)</f>
        <v>0</v>
      </c>
      <c r="AM14" s="283">
        <f t="shared" si="2"/>
        <v>0</v>
      </c>
      <c r="AN14" s="575"/>
      <c r="AO14" s="575"/>
      <c r="AP14" s="353">
        <f>(('2.Actividad_tareas_subtareas'!AG31+'2.Actividad_tareas_subtareas'!AG33)*100%/2)</f>
        <v>5.6249999999999994E-2</v>
      </c>
      <c r="AQ14" s="283">
        <f>(('2.Actividad_tareas_subtareas'!AH31+'2.Actividad_tareas_subtareas'!AH33)*100%/2)</f>
        <v>0</v>
      </c>
      <c r="AR14" s="283">
        <f t="shared" si="3"/>
        <v>0</v>
      </c>
      <c r="AS14" s="282"/>
      <c r="AT14" s="282"/>
      <c r="AU14" s="605" t="s">
        <v>1288</v>
      </c>
      <c r="AV14" s="580" t="s">
        <v>1284</v>
      </c>
      <c r="AW14" s="581" t="s">
        <v>1286</v>
      </c>
      <c r="AX14" s="537"/>
      <c r="AY14" s="629">
        <f t="shared" si="4"/>
        <v>0.29999999999999993</v>
      </c>
      <c r="AZ14" s="630">
        <f t="shared" si="5"/>
        <v>0.10216000844404693</v>
      </c>
      <c r="BA14" s="631">
        <f t="shared" si="6"/>
        <v>0.3405333614801565</v>
      </c>
      <c r="BB14" s="537"/>
      <c r="BC14" s="537"/>
      <c r="BD14" s="537"/>
      <c r="BE14" s="537"/>
      <c r="BF14" s="537"/>
      <c r="BG14" s="537"/>
      <c r="BH14" s="537"/>
      <c r="BI14" s="537"/>
      <c r="BJ14" s="537"/>
      <c r="BK14" s="537"/>
      <c r="BL14" s="537"/>
      <c r="BM14" s="537"/>
      <c r="BN14" s="537"/>
      <c r="BO14" s="537"/>
      <c r="BP14" s="537"/>
      <c r="BQ14" s="537"/>
      <c r="BR14" s="537"/>
      <c r="BS14" s="537"/>
      <c r="BT14" s="537"/>
      <c r="BU14" s="537"/>
    </row>
    <row r="15" spans="1:73" ht="275.25" customHeight="1" x14ac:dyDescent="0.25">
      <c r="A15" s="598" t="s">
        <v>1476</v>
      </c>
      <c r="B15" s="598" t="s">
        <v>418</v>
      </c>
      <c r="C15" s="598" t="s">
        <v>1073</v>
      </c>
      <c r="D15" s="598" t="s">
        <v>1047</v>
      </c>
      <c r="E15" s="598"/>
      <c r="F15" s="599" t="s">
        <v>1478</v>
      </c>
      <c r="G15" s="600" t="s">
        <v>30</v>
      </c>
      <c r="H15" s="600" t="s">
        <v>1477</v>
      </c>
      <c r="I15" s="600" t="s">
        <v>1481</v>
      </c>
      <c r="J15" s="601" t="s">
        <v>30</v>
      </c>
      <c r="K15" s="599" t="s">
        <v>419</v>
      </c>
      <c r="L15" s="602" t="s">
        <v>1226</v>
      </c>
      <c r="M15" s="602"/>
      <c r="N15" s="602"/>
      <c r="O15" s="602"/>
      <c r="P15" s="602"/>
      <c r="Q15" s="599" t="s">
        <v>421</v>
      </c>
      <c r="R15" s="599" t="s">
        <v>433</v>
      </c>
      <c r="S15" s="599" t="s">
        <v>439</v>
      </c>
      <c r="T15" s="599" t="s">
        <v>440</v>
      </c>
      <c r="U15" s="599">
        <v>2217</v>
      </c>
      <c r="V15" s="599" t="s">
        <v>441</v>
      </c>
      <c r="W15" s="587">
        <v>7</v>
      </c>
      <c r="X15" s="588" t="s">
        <v>341</v>
      </c>
      <c r="Y15" s="589">
        <v>33</v>
      </c>
      <c r="Z15" s="587" t="s">
        <v>428</v>
      </c>
      <c r="AA15" s="590">
        <f>(('2.Actividad_tareas_subtareas'!O35+'2.Actividad_tareas_subtareas'!O37)*100%/2)</f>
        <v>7.7000880659318899E-2</v>
      </c>
      <c r="AB15" s="590">
        <f>(('2.Actividad_tareas_subtareas'!P35+'2.Actividad_tareas_subtareas'!P37)*100%/2)</f>
        <v>7.7000880659318899E-2</v>
      </c>
      <c r="AC15" s="591">
        <f t="shared" si="0"/>
        <v>1</v>
      </c>
      <c r="AD15" s="588" t="s">
        <v>1494</v>
      </c>
      <c r="AE15" s="592" t="s">
        <v>1289</v>
      </c>
      <c r="AF15" s="593">
        <f>(('2.Actividad_tareas_subtareas'!U35+'2.Actividad_tareas_subtareas'!U37)*100%/2)</f>
        <v>8.1974079329461449E-2</v>
      </c>
      <c r="AG15" s="593">
        <f>(('2.Actividad_tareas_subtareas'!V35+'2.Actividad_tareas_subtareas'!V37)*100%/2)</f>
        <v>0</v>
      </c>
      <c r="AH15" s="594">
        <f t="shared" si="1"/>
        <v>0</v>
      </c>
      <c r="AI15" s="592"/>
      <c r="AJ15" s="592"/>
      <c r="AK15" s="593">
        <f>(('2.Actividad_tareas_subtareas'!AA35+'2.Actividad_tareas_subtareas'!AA37)*100%/2)</f>
        <v>6.3750000000000001E-2</v>
      </c>
      <c r="AL15" s="593">
        <f>(('2.Actividad_tareas_subtareas'!AB35+'2.Actividad_tareas_subtareas'!AB37)*100%/2)</f>
        <v>0</v>
      </c>
      <c r="AM15" s="594">
        <f t="shared" si="2"/>
        <v>0</v>
      </c>
      <c r="AN15" s="595"/>
      <c r="AO15" s="595"/>
      <c r="AP15" s="593">
        <f>(('2.Actividad_tareas_subtareas'!AG35+'2.Actividad_tareas_subtareas'!AG37)*100%/2)</f>
        <v>0.10727504001121964</v>
      </c>
      <c r="AQ15" s="594">
        <f>(('2.Actividad_tareas_subtareas'!AH35+'2.Actividad_tareas_subtareas'!AH37)*100%/2)</f>
        <v>0</v>
      </c>
      <c r="AR15" s="594">
        <f t="shared" si="3"/>
        <v>0</v>
      </c>
      <c r="AS15" s="592"/>
      <c r="AT15" s="592"/>
      <c r="AU15" s="596" t="s">
        <v>1495</v>
      </c>
      <c r="AV15" s="597" t="s">
        <v>1284</v>
      </c>
      <c r="AW15" s="597" t="s">
        <v>1285</v>
      </c>
      <c r="AX15" s="628"/>
      <c r="AY15" s="632">
        <f t="shared" si="4"/>
        <v>0.33</v>
      </c>
      <c r="AZ15" s="633">
        <f t="shared" si="5"/>
        <v>7.7000880659318899E-2</v>
      </c>
      <c r="BA15" s="634">
        <f t="shared" si="6"/>
        <v>0.23333600199793605</v>
      </c>
      <c r="BB15" s="613"/>
      <c r="BC15" s="613"/>
      <c r="BD15" s="613"/>
      <c r="BE15" s="537"/>
      <c r="BF15" s="537"/>
      <c r="BG15" s="537"/>
      <c r="BH15" s="537"/>
      <c r="BI15" s="537"/>
      <c r="BJ15" s="537"/>
      <c r="BK15" s="537"/>
      <c r="BL15" s="537"/>
      <c r="BM15" s="537"/>
      <c r="BN15" s="537"/>
      <c r="BO15" s="537"/>
      <c r="BP15" s="537"/>
      <c r="BQ15" s="537"/>
      <c r="BR15" s="537"/>
      <c r="BS15" s="537"/>
      <c r="BT15" s="537"/>
      <c r="BU15" s="537"/>
    </row>
    <row r="16" spans="1:73" ht="275.25" customHeight="1" x14ac:dyDescent="0.25">
      <c r="A16" s="573" t="s">
        <v>1476</v>
      </c>
      <c r="B16" s="573" t="s">
        <v>418</v>
      </c>
      <c r="C16" s="573" t="s">
        <v>1073</v>
      </c>
      <c r="D16" s="573" t="s">
        <v>1047</v>
      </c>
      <c r="E16" s="573"/>
      <c r="F16" s="289" t="s">
        <v>1478</v>
      </c>
      <c r="G16" s="603" t="s">
        <v>30</v>
      </c>
      <c r="H16" s="603" t="s">
        <v>1477</v>
      </c>
      <c r="I16" s="603" t="s">
        <v>1481</v>
      </c>
      <c r="J16" s="289" t="s">
        <v>30</v>
      </c>
      <c r="K16" s="289" t="s">
        <v>419</v>
      </c>
      <c r="L16" s="287" t="s">
        <v>442</v>
      </c>
      <c r="M16" s="287"/>
      <c r="N16" s="287"/>
      <c r="O16" s="287"/>
      <c r="P16" s="287"/>
      <c r="Q16" s="289" t="s">
        <v>421</v>
      </c>
      <c r="R16" s="289" t="s">
        <v>1509</v>
      </c>
      <c r="S16" s="289" t="s">
        <v>439</v>
      </c>
      <c r="T16" s="289" t="s">
        <v>440</v>
      </c>
      <c r="U16" s="289">
        <v>2223</v>
      </c>
      <c r="V16" s="289" t="s">
        <v>424</v>
      </c>
      <c r="W16" s="290">
        <v>8</v>
      </c>
      <c r="X16" s="281" t="s">
        <v>444</v>
      </c>
      <c r="Y16" s="291">
        <v>30</v>
      </c>
      <c r="Z16" s="290" t="s">
        <v>428</v>
      </c>
      <c r="AA16" s="547">
        <f>(('2.Actividad_tareas_subtareas'!O39+'2.Actividad_tareas_subtareas'!O41)*100%/2)</f>
        <v>0.13125000000000001</v>
      </c>
      <c r="AB16" s="547">
        <f>(('2.Actividad_tareas_subtareas'!P39+'2.Actividad_tareas_subtareas'!P41)*100%/2)</f>
        <v>0.13125000000000001</v>
      </c>
      <c r="AC16" s="549">
        <f t="shared" si="0"/>
        <v>1</v>
      </c>
      <c r="AD16" s="282" t="s">
        <v>1503</v>
      </c>
      <c r="AE16" s="282" t="s">
        <v>1300</v>
      </c>
      <c r="AF16" s="353">
        <f>(('2.Actividad_tareas_subtareas'!U39+'2.Actividad_tareas_subtareas'!U41)*100%/2)</f>
        <v>5.6249999999999994E-2</v>
      </c>
      <c r="AG16" s="353">
        <f>(('2.Actividad_tareas_subtareas'!V43+'2.Actividad_tareas_subtareas'!V45)*100%/2)</f>
        <v>0</v>
      </c>
      <c r="AH16" s="283">
        <f t="shared" si="1"/>
        <v>0</v>
      </c>
      <c r="AI16" s="283"/>
      <c r="AJ16" s="283"/>
      <c r="AK16" s="574">
        <f>(('2.Actividad_tareas_subtareas'!AA39+'2.Actividad_tareas_subtareas'!AA41)*100%/2)</f>
        <v>5.6249999999999994E-2</v>
      </c>
      <c r="AL16" s="574">
        <f>(('2.Actividad_tareas_subtareas'!AB39+'2.Actividad_tareas_subtareas'!AB41)*100%/2)</f>
        <v>0</v>
      </c>
      <c r="AM16" s="283">
        <f t="shared" si="2"/>
        <v>0</v>
      </c>
      <c r="AN16" s="576"/>
      <c r="AO16" s="606"/>
      <c r="AP16" s="577">
        <f>(('2.Actividad_tareas_subtareas'!AG39+'2.Actividad_tareas_subtareas'!AG41)*100%/2)</f>
        <v>5.6249999999999994E-2</v>
      </c>
      <c r="AQ16" s="577">
        <f>(('2.Actividad_tareas_subtareas'!AH39+'2.Actividad_tareas_subtareas'!AH41)*100%/2)</f>
        <v>0</v>
      </c>
      <c r="AR16" s="578">
        <f t="shared" si="3"/>
        <v>0</v>
      </c>
      <c r="AS16" s="578"/>
      <c r="AT16" s="579"/>
      <c r="AU16" s="605" t="s">
        <v>1504</v>
      </c>
      <c r="AV16" s="580" t="s">
        <v>1312</v>
      </c>
      <c r="AW16" s="581" t="s">
        <v>1302</v>
      </c>
      <c r="AX16" s="613"/>
      <c r="AY16" s="635">
        <f t="shared" si="4"/>
        <v>0.3</v>
      </c>
      <c r="AZ16" s="636">
        <f t="shared" si="5"/>
        <v>0.13125000000000001</v>
      </c>
      <c r="BA16" s="637">
        <f t="shared" si="6"/>
        <v>0.43750000000000006</v>
      </c>
      <c r="BB16" s="613"/>
      <c r="BC16" s="613"/>
      <c r="BD16" s="613"/>
      <c r="BE16" s="537"/>
      <c r="BF16" s="537"/>
      <c r="BG16" s="537"/>
      <c r="BH16" s="537"/>
      <c r="BI16" s="537"/>
      <c r="BJ16" s="537"/>
      <c r="BK16" s="537"/>
      <c r="BL16" s="537"/>
      <c r="BM16" s="537"/>
      <c r="BN16" s="537"/>
      <c r="BO16" s="537"/>
      <c r="BP16" s="537"/>
      <c r="BQ16" s="537"/>
      <c r="BR16" s="537"/>
      <c r="BS16" s="537"/>
      <c r="BT16" s="537"/>
      <c r="BU16" s="537"/>
    </row>
    <row r="17" spans="1:16384" s="611" customFormat="1" ht="275.25" customHeight="1" x14ac:dyDescent="0.25">
      <c r="A17" s="598" t="s">
        <v>1476</v>
      </c>
      <c r="B17" s="598" t="s">
        <v>418</v>
      </c>
      <c r="C17" s="598" t="s">
        <v>1073</v>
      </c>
      <c r="D17" s="598" t="s">
        <v>1047</v>
      </c>
      <c r="E17" s="598"/>
      <c r="F17" s="599" t="s">
        <v>1478</v>
      </c>
      <c r="G17" s="600" t="s">
        <v>30</v>
      </c>
      <c r="H17" s="600" t="s">
        <v>1477</v>
      </c>
      <c r="I17" s="600" t="s">
        <v>1481</v>
      </c>
      <c r="J17" s="601" t="s">
        <v>30</v>
      </c>
      <c r="K17" s="599" t="s">
        <v>419</v>
      </c>
      <c r="L17" s="602" t="s">
        <v>442</v>
      </c>
      <c r="M17" s="602"/>
      <c r="N17" s="602"/>
      <c r="O17" s="602"/>
      <c r="P17" s="602"/>
      <c r="Q17" s="599" t="s">
        <v>421</v>
      </c>
      <c r="R17" s="599" t="s">
        <v>443</v>
      </c>
      <c r="S17" s="599" t="s">
        <v>439</v>
      </c>
      <c r="T17" s="599" t="s">
        <v>440</v>
      </c>
      <c r="U17" s="599">
        <v>2208</v>
      </c>
      <c r="V17" s="599" t="s">
        <v>446</v>
      </c>
      <c r="W17" s="587">
        <v>9</v>
      </c>
      <c r="X17" s="588" t="s">
        <v>351</v>
      </c>
      <c r="Y17" s="589">
        <v>30</v>
      </c>
      <c r="Z17" s="587" t="s">
        <v>428</v>
      </c>
      <c r="AA17" s="590">
        <f>(('2.Actividad_tareas_subtareas'!O43+'2.Actividad_tareas_subtareas'!O45)*100%/2)</f>
        <v>0.13125000000000001</v>
      </c>
      <c r="AB17" s="590">
        <f>(('2.Actividad_tareas_subtareas'!P43+'2.Actividad_tareas_subtareas'!P45)*100%/2)</f>
        <v>0.13125000000000001</v>
      </c>
      <c r="AC17" s="591">
        <f t="shared" si="0"/>
        <v>1</v>
      </c>
      <c r="AD17" s="588" t="s">
        <v>1505</v>
      </c>
      <c r="AE17" s="592" t="s">
        <v>1301</v>
      </c>
      <c r="AF17" s="593">
        <f>(('2.Actividad_tareas_subtareas'!U43+'2.Actividad_tareas_subtareas'!U45)*100%/2)</f>
        <v>5.6249999999999994E-2</v>
      </c>
      <c r="AG17" s="593">
        <f>(('2.Actividad_tareas_subtareas'!V43+'2.Actividad_tareas_subtareas'!V45)*100%/2)</f>
        <v>0</v>
      </c>
      <c r="AH17" s="594">
        <f t="shared" si="1"/>
        <v>0</v>
      </c>
      <c r="AI17" s="592"/>
      <c r="AJ17" s="592"/>
      <c r="AK17" s="593">
        <f>(('2.Actividad_tareas_subtareas'!AA43+'2.Actividad_tareas_subtareas'!AA45)*100%/2)</f>
        <v>5.6249999999999994E-2</v>
      </c>
      <c r="AL17" s="593">
        <f>(('2.Actividad_tareas_subtareas'!AB43+'2.Actividad_tareas_subtareas'!AB45)*100%/2)</f>
        <v>0</v>
      </c>
      <c r="AM17" s="594">
        <f t="shared" si="2"/>
        <v>0</v>
      </c>
      <c r="AN17" s="595"/>
      <c r="AO17" s="595"/>
      <c r="AP17" s="593">
        <f>(('2.Actividad_tareas_subtareas'!AG43+'2.Actividad_tareas_subtareas'!AG45)*100%/2)</f>
        <v>5.6249999999999994E-2</v>
      </c>
      <c r="AQ17" s="594">
        <f>(('2.Actividad_tareas_subtareas'!AH43+'2.Actividad_tareas_subtareas'!AH45)*100%/2)</f>
        <v>0</v>
      </c>
      <c r="AR17" s="594">
        <f t="shared" si="3"/>
        <v>0</v>
      </c>
      <c r="AS17" s="592"/>
      <c r="AT17" s="592"/>
      <c r="AU17" s="596" t="s">
        <v>1506</v>
      </c>
      <c r="AV17" s="597" t="s">
        <v>1312</v>
      </c>
      <c r="AW17" s="597" t="s">
        <v>1304</v>
      </c>
      <c r="AX17" s="628"/>
      <c r="AY17" s="632">
        <f t="shared" si="4"/>
        <v>0.3</v>
      </c>
      <c r="AZ17" s="633">
        <f t="shared" si="5"/>
        <v>0.13125000000000001</v>
      </c>
      <c r="BA17" s="634">
        <f t="shared" si="6"/>
        <v>0.43750000000000006</v>
      </c>
      <c r="BB17" s="613"/>
      <c r="BC17" s="613"/>
      <c r="BD17" s="613"/>
      <c r="BE17" s="613"/>
      <c r="BF17" s="613"/>
      <c r="BG17" s="613"/>
      <c r="BH17" s="613"/>
      <c r="BI17" s="613"/>
      <c r="BJ17" s="613"/>
      <c r="BK17" s="613"/>
      <c r="BL17" s="613"/>
      <c r="BM17" s="613"/>
      <c r="BN17" s="613"/>
      <c r="BO17" s="613"/>
      <c r="BP17" s="613"/>
      <c r="BQ17" s="613"/>
      <c r="BR17" s="613"/>
      <c r="BS17" s="613"/>
      <c r="BT17" s="613"/>
      <c r="BU17" s="613"/>
    </row>
    <row r="18" spans="1:16384" s="611" customFormat="1" ht="275.25" customHeight="1" x14ac:dyDescent="0.25">
      <c r="A18" s="573" t="s">
        <v>1476</v>
      </c>
      <c r="B18" s="573" t="s">
        <v>418</v>
      </c>
      <c r="C18" s="573" t="s">
        <v>1073</v>
      </c>
      <c r="D18" s="573" t="s">
        <v>1047</v>
      </c>
      <c r="E18" s="573"/>
      <c r="F18" s="289" t="s">
        <v>1478</v>
      </c>
      <c r="G18" s="603" t="s">
        <v>30</v>
      </c>
      <c r="H18" s="603" t="s">
        <v>1477</v>
      </c>
      <c r="I18" s="603" t="s">
        <v>1481</v>
      </c>
      <c r="J18" s="289" t="s">
        <v>30</v>
      </c>
      <c r="K18" s="289" t="s">
        <v>419</v>
      </c>
      <c r="L18" s="287" t="s">
        <v>420</v>
      </c>
      <c r="M18" s="287"/>
      <c r="N18" s="287"/>
      <c r="O18" s="287"/>
      <c r="P18" s="287"/>
      <c r="Q18" s="287" t="s">
        <v>428</v>
      </c>
      <c r="R18" s="604"/>
      <c r="S18" s="289" t="s">
        <v>447</v>
      </c>
      <c r="T18" s="289" t="s">
        <v>448</v>
      </c>
      <c r="U18" s="289">
        <v>2223</v>
      </c>
      <c r="V18" s="289" t="s">
        <v>424</v>
      </c>
      <c r="W18" s="290">
        <v>10</v>
      </c>
      <c r="X18" s="281" t="s">
        <v>449</v>
      </c>
      <c r="Y18" s="291">
        <v>30</v>
      </c>
      <c r="Z18" s="290" t="s">
        <v>428</v>
      </c>
      <c r="AA18" s="547">
        <f>(('2.Actividad_tareas_subtareas'!O47+'2.Actividad_tareas_subtareas'!O49)*100%/2)</f>
        <v>0.12179212423332524</v>
      </c>
      <c r="AB18" s="547">
        <f>(('2.Actividad_tareas_subtareas'!P47+'2.Actividad_tareas_subtareas'!P49)*100%/2)</f>
        <v>0.12180000000000001</v>
      </c>
      <c r="AC18" s="549">
        <f t="shared" si="0"/>
        <v>1.0000646656483279</v>
      </c>
      <c r="AD18" s="281" t="s">
        <v>1511</v>
      </c>
      <c r="AE18" s="282" t="s">
        <v>1313</v>
      </c>
      <c r="AF18" s="353">
        <f>(('2.Actividad_tareas_subtareas'!U47+'2.Actividad_tareas_subtareas'!U49)*100%/2)</f>
        <v>6.5707875766674778E-2</v>
      </c>
      <c r="AG18" s="283">
        <f>(('2.Actividad_tareas_subtareas'!V47+'2.Actividad_tareas_subtareas'!V49)*100%/2)</f>
        <v>0</v>
      </c>
      <c r="AH18" s="283">
        <f t="shared" si="1"/>
        <v>0</v>
      </c>
      <c r="AI18" s="282"/>
      <c r="AJ18" s="282"/>
      <c r="AK18" s="574">
        <f>(('2.Actividad_tareas_subtareas'!AA47+'2.Actividad_tareas_subtareas'!AA49)*100%/2)</f>
        <v>5.6250000000000008E-2</v>
      </c>
      <c r="AL18" s="574">
        <f>(('2.Actividad_tareas_subtareas'!AB47+'2.Actividad_tareas_subtareas'!AB49)*100%/2)</f>
        <v>0</v>
      </c>
      <c r="AM18" s="283">
        <f t="shared" si="2"/>
        <v>0</v>
      </c>
      <c r="AN18" s="575"/>
      <c r="AO18" s="576"/>
      <c r="AP18" s="577">
        <f>(('2.Actividad_tareas_subtareas'!AG47+'2.Actividad_tareas_subtareas'!AG49)*100%/2)</f>
        <v>5.6250000000000008E-2</v>
      </c>
      <c r="AQ18" s="577">
        <f>(('2.Actividad_tareas_subtareas'!AH44+'2.Actividad_tareas_subtareas'!AH46)*100%/2)</f>
        <v>0</v>
      </c>
      <c r="AR18" s="578">
        <f t="shared" si="3"/>
        <v>0</v>
      </c>
      <c r="AS18" s="579"/>
      <c r="AT18" s="579"/>
      <c r="AU18" s="605" t="s">
        <v>1499</v>
      </c>
      <c r="AV18" s="580" t="s">
        <v>1284</v>
      </c>
      <c r="AW18" s="581" t="s">
        <v>1295</v>
      </c>
      <c r="AX18" s="613"/>
      <c r="AY18" s="635">
        <f t="shared" si="4"/>
        <v>0.30000000000000004</v>
      </c>
      <c r="AZ18" s="636">
        <f t="shared" si="5"/>
        <v>0.12180000000000001</v>
      </c>
      <c r="BA18" s="637">
        <f>AZ18/AY18</f>
        <v>0.40599999999999997</v>
      </c>
      <c r="BB18" s="613"/>
      <c r="BC18" s="613"/>
      <c r="BD18" s="613"/>
      <c r="BE18" s="537"/>
      <c r="BF18" s="537"/>
      <c r="BG18" s="537"/>
      <c r="BH18" s="537"/>
      <c r="BI18" s="537"/>
      <c r="BJ18" s="537"/>
      <c r="BK18" s="537"/>
      <c r="BL18" s="537"/>
      <c r="BM18" s="537"/>
      <c r="BN18" s="537"/>
      <c r="BO18" s="537"/>
      <c r="BP18" s="537"/>
      <c r="BQ18" s="537"/>
      <c r="BR18" s="537"/>
      <c r="BS18" s="537"/>
      <c r="BT18" s="537"/>
      <c r="BU18" s="537"/>
    </row>
    <row r="19" spans="1:16384" s="611" customFormat="1" ht="275.25" customHeight="1" x14ac:dyDescent="0.25">
      <c r="A19" s="598" t="s">
        <v>1476</v>
      </c>
      <c r="B19" s="598" t="s">
        <v>418</v>
      </c>
      <c r="C19" s="598" t="s">
        <v>1073</v>
      </c>
      <c r="D19" s="598" t="s">
        <v>1047</v>
      </c>
      <c r="E19" s="598"/>
      <c r="F19" s="599" t="s">
        <v>1478</v>
      </c>
      <c r="G19" s="600" t="s">
        <v>30</v>
      </c>
      <c r="H19" s="600" t="s">
        <v>1477</v>
      </c>
      <c r="I19" s="600" t="s">
        <v>1481</v>
      </c>
      <c r="J19" s="601" t="s">
        <v>30</v>
      </c>
      <c r="K19" s="599" t="s">
        <v>419</v>
      </c>
      <c r="L19" s="602" t="s">
        <v>420</v>
      </c>
      <c r="M19" s="602"/>
      <c r="N19" s="602"/>
      <c r="O19" s="602"/>
      <c r="P19" s="602"/>
      <c r="Q19" s="599" t="s">
        <v>428</v>
      </c>
      <c r="R19" s="599" t="s">
        <v>433</v>
      </c>
      <c r="S19" s="599" t="s">
        <v>447</v>
      </c>
      <c r="T19" s="599" t="s">
        <v>448</v>
      </c>
      <c r="U19" s="599">
        <v>2223</v>
      </c>
      <c r="V19" s="599" t="s">
        <v>424</v>
      </c>
      <c r="W19" s="587">
        <v>11</v>
      </c>
      <c r="X19" s="588" t="s">
        <v>450</v>
      </c>
      <c r="Y19" s="589">
        <v>30</v>
      </c>
      <c r="Z19" s="587" t="s">
        <v>428</v>
      </c>
      <c r="AA19" s="590">
        <f>(('2.Actividad_tareas_subtareas'!O58+'2.Actividad_tareas_subtareas'!O60+'2.Actividad_tareas_subtareas'!O62+'2.Actividad_tareas_subtareas'!O64)*100%/4)</f>
        <v>8.3125000000000004E-2</v>
      </c>
      <c r="AB19" s="590">
        <f>(('2.Actividad_tareas_subtareas'!P58+'2.Actividad_tareas_subtareas'!P60+'2.Actividad_tareas_subtareas'!P62+'2.Actividad_tareas_subtareas'!P64)*100%/4)</f>
        <v>8.3125000000000004E-2</v>
      </c>
      <c r="AC19" s="591">
        <f t="shared" si="0"/>
        <v>1</v>
      </c>
      <c r="AD19" s="588" t="s">
        <v>1502</v>
      </c>
      <c r="AE19" s="592" t="s">
        <v>1500</v>
      </c>
      <c r="AF19" s="593">
        <f>(('2.Actividad_tareas_subtareas'!U58+'2.Actividad_tareas_subtareas'!U60+'2.Actividad_tareas_subtareas'!U62+'2.Actividad_tareas_subtareas'!U64)*100%/4)</f>
        <v>7.3125000000000009E-2</v>
      </c>
      <c r="AG19" s="593">
        <f>(('2.Actividad_tareas_subtareas'!V48+'2.Actividad_tareas_subtareas'!V50)*100%/2)</f>
        <v>0</v>
      </c>
      <c r="AH19" s="594">
        <f t="shared" si="1"/>
        <v>0</v>
      </c>
      <c r="AI19" s="592"/>
      <c r="AJ19" s="592"/>
      <c r="AK19" s="593">
        <f>(('2.Actividad_tareas_subtareas'!AA58+'2.Actividad_tareas_subtareas'!AA60+'2.Actividad_tareas_subtareas'!AA62+'2.Actividad_tareas_subtareas'!AA64)*100%/4)</f>
        <v>7.8125E-2</v>
      </c>
      <c r="AL19" s="593">
        <f>(('2.Actividad_tareas_subtareas'!AB58+'2.Actividad_tareas_subtareas'!AB60+'2.Actividad_tareas_subtareas'!AB62+'2.Actividad_tareas_subtareas'!AB64)*100%/4)</f>
        <v>0</v>
      </c>
      <c r="AM19" s="594">
        <f t="shared" si="2"/>
        <v>0</v>
      </c>
      <c r="AN19" s="595"/>
      <c r="AO19" s="595"/>
      <c r="AP19" s="593">
        <f>(('2.Actividad_tareas_subtareas'!AG58+'2.Actividad_tareas_subtareas'!AG60+'2.Actividad_tareas_subtareas'!AG62+'2.Actividad_tareas_subtareas'!AG64)*100%/4)</f>
        <v>6.5625000000000003E-2</v>
      </c>
      <c r="AQ19" s="594">
        <f>(('2.Actividad_tareas_subtareas'!AH58+'2.Actividad_tareas_subtareas'!AH60+'2.Actividad_tareas_subtareas'!AH62+'2.Actividad_tareas_subtareas'!AH64)*100%/4)</f>
        <v>0</v>
      </c>
      <c r="AR19" s="594">
        <f t="shared" si="3"/>
        <v>0</v>
      </c>
      <c r="AS19" s="592"/>
      <c r="AT19" s="592"/>
      <c r="AU19" s="596" t="s">
        <v>1501</v>
      </c>
      <c r="AV19" s="597" t="s">
        <v>1312</v>
      </c>
      <c r="AW19" s="597" t="s">
        <v>1303</v>
      </c>
      <c r="AX19" s="613"/>
      <c r="AY19" s="638">
        <f t="shared" si="4"/>
        <v>0.3</v>
      </c>
      <c r="AZ19" s="638">
        <f t="shared" si="5"/>
        <v>8.3125000000000004E-2</v>
      </c>
      <c r="BA19" s="638">
        <f t="shared" si="6"/>
        <v>0.27708333333333335</v>
      </c>
      <c r="BB19" s="614"/>
      <c r="BC19" s="615"/>
      <c r="BD19" s="616"/>
      <c r="BE19" s="616"/>
      <c r="BF19" s="616"/>
      <c r="BG19" s="617"/>
      <c r="BH19" s="615"/>
      <c r="BI19" s="538"/>
      <c r="BJ19" s="538"/>
      <c r="BK19" s="538"/>
      <c r="BL19" s="538"/>
      <c r="BM19" s="538"/>
      <c r="BN19" s="615"/>
      <c r="BO19" s="615"/>
      <c r="BP19" s="615"/>
      <c r="BQ19" s="615"/>
      <c r="BR19" s="615"/>
      <c r="BS19" s="615"/>
      <c r="BT19" s="615"/>
      <c r="BU19" s="538"/>
      <c r="BV19" s="618"/>
      <c r="BW19" s="615"/>
      <c r="BX19" s="619"/>
      <c r="BY19" s="619"/>
      <c r="BZ19" s="620"/>
      <c r="CA19" s="538"/>
      <c r="CB19" s="621"/>
      <c r="CC19" s="622"/>
      <c r="CD19" s="622"/>
      <c r="CE19" s="623"/>
      <c r="CF19" s="621"/>
      <c r="CG19" s="621"/>
      <c r="CH19" s="622"/>
      <c r="CI19" s="622"/>
      <c r="CJ19" s="623"/>
      <c r="CK19" s="624"/>
      <c r="CL19" s="624"/>
      <c r="CM19" s="622"/>
      <c r="CN19" s="623"/>
      <c r="CO19" s="623"/>
      <c r="CP19" s="621"/>
      <c r="CQ19" s="621"/>
      <c r="CR19" s="625"/>
      <c r="CS19" s="626"/>
      <c r="CT19" s="626"/>
      <c r="CU19" s="614"/>
      <c r="CV19" s="614"/>
      <c r="CW19" s="614"/>
      <c r="CX19" s="614"/>
      <c r="CY19" s="614"/>
      <c r="CZ19" s="615"/>
      <c r="DA19" s="616"/>
      <c r="DB19" s="616"/>
      <c r="DC19" s="616"/>
      <c r="DD19" s="617"/>
      <c r="DE19" s="615"/>
      <c r="DF19" s="538"/>
      <c r="DG19" s="538"/>
      <c r="DH19" s="538"/>
      <c r="DI19" s="538"/>
      <c r="DJ19" s="538"/>
      <c r="DK19" s="615"/>
      <c r="DL19" s="615"/>
      <c r="DM19" s="615"/>
      <c r="DN19" s="615"/>
      <c r="DO19" s="615"/>
      <c r="DP19" s="615"/>
      <c r="DQ19" s="615"/>
      <c r="DR19" s="538"/>
      <c r="DS19" s="618"/>
      <c r="DT19" s="615"/>
      <c r="DU19" s="619"/>
      <c r="DV19" s="619"/>
      <c r="DW19" s="620"/>
      <c r="DX19" s="538"/>
      <c r="DY19" s="621"/>
      <c r="DZ19" s="622"/>
      <c r="EA19" s="622"/>
      <c r="EB19" s="623"/>
      <c r="EC19" s="621"/>
      <c r="ED19" s="621"/>
      <c r="EE19" s="622"/>
      <c r="EF19" s="622"/>
      <c r="EG19" s="623"/>
      <c r="EH19" s="624"/>
      <c r="EI19" s="624"/>
      <c r="EJ19" s="622"/>
      <c r="EK19" s="623"/>
      <c r="EL19" s="623"/>
      <c r="EM19" s="621"/>
      <c r="EN19" s="621"/>
      <c r="EO19" s="625"/>
      <c r="EP19" s="626"/>
      <c r="EQ19" s="626"/>
      <c r="ER19" s="614"/>
      <c r="ES19" s="614"/>
      <c r="ET19" s="614"/>
      <c r="EU19" s="614"/>
      <c r="EV19" s="614"/>
      <c r="EW19" s="615"/>
      <c r="EX19" s="616"/>
      <c r="EY19" s="616"/>
      <c r="EZ19" s="616"/>
      <c r="FA19" s="617"/>
      <c r="FB19" s="615"/>
      <c r="FC19" s="538"/>
      <c r="FD19" s="538"/>
      <c r="FE19" s="538"/>
      <c r="FF19" s="538"/>
      <c r="FG19" s="538"/>
      <c r="FH19" s="615"/>
      <c r="FI19" s="615"/>
      <c r="FJ19" s="615"/>
      <c r="FK19" s="615"/>
      <c r="FL19" s="615"/>
      <c r="FM19" s="615"/>
      <c r="FN19" s="615"/>
      <c r="FO19" s="538"/>
      <c r="FP19" s="618"/>
      <c r="FQ19" s="615"/>
      <c r="FR19" s="619"/>
      <c r="FS19" s="619"/>
      <c r="FT19" s="620"/>
      <c r="FU19" s="538"/>
      <c r="FV19" s="621"/>
      <c r="FW19" s="622"/>
      <c r="FX19" s="622"/>
      <c r="FY19" s="623"/>
      <c r="FZ19" s="621"/>
      <c r="GA19" s="621"/>
      <c r="GB19" s="622"/>
      <c r="GC19" s="622"/>
      <c r="GD19" s="623"/>
      <c r="GE19" s="624"/>
      <c r="GF19" s="624"/>
      <c r="GG19" s="622"/>
      <c r="GH19" s="623"/>
      <c r="GI19" s="623"/>
      <c r="GJ19" s="621"/>
      <c r="GK19" s="621"/>
      <c r="GL19" s="625"/>
      <c r="GM19" s="626"/>
      <c r="GN19" s="626"/>
      <c r="GO19" s="614"/>
      <c r="GP19" s="614"/>
      <c r="GQ19" s="614"/>
      <c r="GR19" s="614"/>
      <c r="GS19" s="614"/>
      <c r="GT19" s="615"/>
      <c r="GU19" s="616"/>
      <c r="GV19" s="616"/>
      <c r="GW19" s="616"/>
      <c r="GX19" s="617"/>
      <c r="GY19" s="615"/>
      <c r="GZ19" s="538"/>
      <c r="HA19" s="538"/>
      <c r="HB19" s="538"/>
      <c r="HC19" s="538"/>
      <c r="HD19" s="538"/>
      <c r="HE19" s="615"/>
      <c r="HF19" s="615"/>
      <c r="HG19" s="615"/>
      <c r="HH19" s="615"/>
      <c r="HI19" s="615"/>
      <c r="HJ19" s="615"/>
      <c r="HK19" s="615"/>
      <c r="HL19" s="538"/>
      <c r="HM19" s="618"/>
      <c r="HN19" s="615"/>
      <c r="HO19" s="619"/>
      <c r="HP19" s="619"/>
      <c r="HQ19" s="620"/>
      <c r="HR19" s="538"/>
      <c r="HS19" s="621"/>
      <c r="HT19" s="622"/>
      <c r="HU19" s="622"/>
      <c r="HV19" s="623"/>
      <c r="HW19" s="621"/>
      <c r="HX19" s="621"/>
      <c r="HY19" s="622"/>
      <c r="HZ19" s="622"/>
      <c r="IA19" s="623"/>
      <c r="IB19" s="624"/>
      <c r="IC19" s="624"/>
      <c r="ID19" s="622"/>
      <c r="IE19" s="623"/>
      <c r="IF19" s="623"/>
      <c r="IG19" s="621"/>
      <c r="IH19" s="621"/>
      <c r="II19" s="625"/>
      <c r="IJ19" s="626"/>
      <c r="IK19" s="626"/>
      <c r="IL19" s="614"/>
      <c r="IM19" s="614"/>
      <c r="IN19" s="614"/>
      <c r="IO19" s="614"/>
      <c r="IP19" s="614"/>
      <c r="IQ19" s="615"/>
      <c r="IR19" s="616"/>
      <c r="IS19" s="616"/>
      <c r="IT19" s="616"/>
      <c r="IU19" s="617"/>
      <c r="IV19" s="615"/>
      <c r="IW19" s="538"/>
      <c r="IX19" s="538"/>
      <c r="IY19" s="538"/>
      <c r="IZ19" s="538"/>
      <c r="JA19" s="538"/>
      <c r="JB19" s="615"/>
      <c r="JC19" s="615"/>
      <c r="JD19" s="615"/>
      <c r="JE19" s="615"/>
      <c r="JF19" s="615"/>
      <c r="JG19" s="615"/>
      <c r="JH19" s="615"/>
      <c r="JI19" s="538"/>
      <c r="JJ19" s="618"/>
      <c r="JK19" s="615"/>
      <c r="JL19" s="619"/>
      <c r="JM19" s="619"/>
      <c r="JN19" s="620"/>
      <c r="JO19" s="538"/>
      <c r="JP19" s="621"/>
      <c r="JQ19" s="622"/>
      <c r="JR19" s="622"/>
      <c r="JS19" s="623"/>
      <c r="JT19" s="621"/>
      <c r="JU19" s="621"/>
      <c r="JV19" s="622"/>
      <c r="JW19" s="622"/>
      <c r="JX19" s="623"/>
      <c r="JY19" s="624"/>
      <c r="JZ19" s="624"/>
      <c r="KA19" s="622"/>
      <c r="KB19" s="623"/>
      <c r="KC19" s="623"/>
      <c r="KD19" s="621"/>
      <c r="KE19" s="621"/>
      <c r="KF19" s="625"/>
      <c r="KG19" s="626"/>
      <c r="KH19" s="626"/>
      <c r="KI19" s="614"/>
      <c r="KJ19" s="614"/>
      <c r="KK19" s="614"/>
      <c r="KL19" s="614"/>
      <c r="KM19" s="614"/>
      <c r="KN19" s="615"/>
      <c r="KO19" s="616"/>
      <c r="KP19" s="616"/>
      <c r="KQ19" s="616"/>
      <c r="KR19" s="617"/>
      <c r="KS19" s="615"/>
      <c r="KT19" s="538"/>
      <c r="KU19" s="538"/>
      <c r="KV19" s="538"/>
      <c r="KW19" s="538"/>
      <c r="KX19" s="538"/>
      <c r="KY19" s="615"/>
      <c r="KZ19" s="615"/>
      <c r="LA19" s="615"/>
      <c r="LB19" s="615"/>
      <c r="LC19" s="615"/>
      <c r="LD19" s="615"/>
      <c r="LE19" s="615"/>
      <c r="LF19" s="538"/>
      <c r="LG19" s="618"/>
      <c r="LH19" s="615"/>
      <c r="LI19" s="619"/>
      <c r="LJ19" s="619"/>
      <c r="LK19" s="620"/>
      <c r="LL19" s="538"/>
      <c r="LM19" s="621"/>
      <c r="LN19" s="622"/>
      <c r="LO19" s="622"/>
      <c r="LP19" s="623"/>
      <c r="LQ19" s="621"/>
      <c r="LR19" s="621"/>
      <c r="LS19" s="622"/>
      <c r="LT19" s="622"/>
      <c r="LU19" s="623"/>
      <c r="LV19" s="624"/>
      <c r="LW19" s="624"/>
      <c r="LX19" s="622"/>
      <c r="LY19" s="623"/>
      <c r="LZ19" s="623"/>
      <c r="MA19" s="621"/>
      <c r="MB19" s="621"/>
      <c r="MC19" s="625"/>
      <c r="MD19" s="626"/>
      <c r="ME19" s="626"/>
      <c r="MF19" s="614"/>
      <c r="MG19" s="614"/>
      <c r="MH19" s="614"/>
      <c r="MI19" s="614"/>
      <c r="MJ19" s="614"/>
      <c r="MK19" s="615"/>
      <c r="ML19" s="616"/>
      <c r="MM19" s="616"/>
      <c r="MN19" s="616"/>
      <c r="MO19" s="617"/>
      <c r="MP19" s="615"/>
      <c r="MQ19" s="538"/>
      <c r="MR19" s="538"/>
      <c r="MS19" s="538"/>
      <c r="MT19" s="538"/>
      <c r="MU19" s="538"/>
      <c r="MV19" s="615"/>
      <c r="MW19" s="615"/>
      <c r="MX19" s="615"/>
      <c r="MY19" s="615"/>
      <c r="MZ19" s="615"/>
      <c r="NA19" s="615"/>
      <c r="NB19" s="615"/>
      <c r="NC19" s="538"/>
      <c r="ND19" s="618"/>
      <c r="NE19" s="615"/>
      <c r="NF19" s="619"/>
      <c r="NG19" s="619"/>
      <c r="NH19" s="620"/>
      <c r="NI19" s="538"/>
      <c r="NJ19" s="621"/>
      <c r="NK19" s="622"/>
      <c r="NL19" s="622"/>
      <c r="NM19" s="623"/>
      <c r="NN19" s="621"/>
      <c r="NO19" s="621"/>
      <c r="NP19" s="622"/>
      <c r="NQ19" s="622"/>
      <c r="NR19" s="623"/>
      <c r="NS19" s="624"/>
      <c r="NT19" s="624"/>
      <c r="NU19" s="622"/>
      <c r="NV19" s="623"/>
      <c r="NW19" s="623"/>
      <c r="NX19" s="621"/>
      <c r="NY19" s="621"/>
      <c r="NZ19" s="625"/>
      <c r="OA19" s="626"/>
      <c r="OB19" s="626"/>
      <c r="OC19" s="614"/>
      <c r="OD19" s="614"/>
      <c r="OE19" s="614"/>
      <c r="OF19" s="614"/>
      <c r="OG19" s="614"/>
      <c r="OH19" s="615"/>
      <c r="OI19" s="616"/>
      <c r="OJ19" s="616"/>
      <c r="OK19" s="616"/>
      <c r="OL19" s="617"/>
      <c r="OM19" s="615"/>
      <c r="ON19" s="538"/>
      <c r="OO19" s="538"/>
      <c r="OP19" s="538"/>
      <c r="OQ19" s="538"/>
      <c r="OR19" s="538"/>
      <c r="OS19" s="615"/>
      <c r="OT19" s="615"/>
      <c r="OU19" s="615"/>
      <c r="OV19" s="615"/>
      <c r="OW19" s="615"/>
      <c r="OX19" s="615"/>
      <c r="OY19" s="615"/>
      <c r="OZ19" s="538"/>
      <c r="PA19" s="618"/>
      <c r="PB19" s="615"/>
      <c r="PC19" s="619"/>
      <c r="PD19" s="619"/>
      <c r="PE19" s="620"/>
      <c r="PF19" s="538"/>
      <c r="PG19" s="621"/>
      <c r="PH19" s="622"/>
      <c r="PI19" s="622"/>
      <c r="PJ19" s="623"/>
      <c r="PK19" s="621"/>
      <c r="PL19" s="621"/>
      <c r="PM19" s="622"/>
      <c r="PN19" s="622"/>
      <c r="PO19" s="623"/>
      <c r="PP19" s="624"/>
      <c r="PQ19" s="624"/>
      <c r="PR19" s="622"/>
      <c r="PS19" s="623"/>
      <c r="PT19" s="623"/>
      <c r="PU19" s="621"/>
      <c r="PV19" s="621"/>
      <c r="PW19" s="625"/>
      <c r="PX19" s="626"/>
      <c r="PY19" s="626"/>
      <c r="PZ19" s="614"/>
      <c r="QA19" s="614"/>
      <c r="QB19" s="614"/>
      <c r="QC19" s="614"/>
      <c r="QD19" s="614"/>
      <c r="QE19" s="615"/>
      <c r="QF19" s="616"/>
      <c r="QG19" s="616"/>
      <c r="QH19" s="616"/>
      <c r="QI19" s="617"/>
      <c r="QJ19" s="615"/>
      <c r="QK19" s="538"/>
      <c r="QL19" s="538"/>
      <c r="QM19" s="538"/>
      <c r="QN19" s="538"/>
      <c r="QO19" s="538"/>
      <c r="QP19" s="615"/>
      <c r="QQ19" s="615"/>
      <c r="QR19" s="615"/>
      <c r="QS19" s="615"/>
      <c r="QT19" s="615"/>
      <c r="QU19" s="615"/>
      <c r="QV19" s="615"/>
      <c r="QW19" s="538"/>
      <c r="QX19" s="618"/>
      <c r="QY19" s="615"/>
      <c r="QZ19" s="619"/>
      <c r="RA19" s="619"/>
      <c r="RB19" s="620"/>
      <c r="RC19" s="538"/>
      <c r="RD19" s="621"/>
      <c r="RE19" s="622"/>
      <c r="RF19" s="622"/>
      <c r="RG19" s="623"/>
      <c r="RH19" s="621"/>
      <c r="RI19" s="621"/>
      <c r="RJ19" s="622"/>
      <c r="RK19" s="622"/>
      <c r="RL19" s="623"/>
      <c r="RM19" s="624"/>
      <c r="RN19" s="624"/>
      <c r="RO19" s="622"/>
      <c r="RP19" s="623"/>
      <c r="RQ19" s="623"/>
      <c r="RR19" s="621"/>
      <c r="RS19" s="621"/>
      <c r="RT19" s="625"/>
      <c r="RU19" s="626"/>
      <c r="RV19" s="626"/>
      <c r="RW19" s="614"/>
      <c r="RX19" s="614"/>
      <c r="RY19" s="614"/>
      <c r="RZ19" s="614"/>
      <c r="SA19" s="614"/>
      <c r="SB19" s="615"/>
      <c r="SC19" s="616"/>
      <c r="SD19" s="616"/>
      <c r="SE19" s="616"/>
      <c r="SF19" s="617"/>
      <c r="SG19" s="615"/>
      <c r="SH19" s="538"/>
      <c r="SI19" s="538"/>
      <c r="SJ19" s="538"/>
      <c r="SK19" s="538"/>
      <c r="SL19" s="538"/>
      <c r="SM19" s="615"/>
      <c r="SN19" s="615"/>
      <c r="SO19" s="615"/>
      <c r="SP19" s="615"/>
      <c r="SQ19" s="615"/>
      <c r="SR19" s="615"/>
      <c r="SS19" s="615"/>
      <c r="ST19" s="538"/>
      <c r="SU19" s="618"/>
      <c r="SV19" s="615"/>
      <c r="SW19" s="619"/>
      <c r="SX19" s="619"/>
      <c r="SY19" s="620"/>
      <c r="SZ19" s="538"/>
      <c r="TA19" s="621"/>
      <c r="TB19" s="622"/>
      <c r="TC19" s="622"/>
      <c r="TD19" s="623"/>
      <c r="TE19" s="621"/>
      <c r="TF19" s="621"/>
      <c r="TG19" s="622"/>
      <c r="TH19" s="622"/>
      <c r="TI19" s="623"/>
      <c r="TJ19" s="624"/>
      <c r="TK19" s="624"/>
      <c r="TL19" s="622"/>
      <c r="TM19" s="623"/>
      <c r="TN19" s="623"/>
      <c r="TO19" s="621"/>
      <c r="TP19" s="621"/>
      <c r="TQ19" s="625"/>
      <c r="TR19" s="626"/>
      <c r="TS19" s="626"/>
      <c r="TT19" s="614"/>
      <c r="TU19" s="614"/>
      <c r="TV19" s="614"/>
      <c r="TW19" s="614"/>
      <c r="TX19" s="614"/>
      <c r="TY19" s="615"/>
      <c r="TZ19" s="616"/>
      <c r="UA19" s="616"/>
      <c r="UB19" s="616"/>
      <c r="UC19" s="617"/>
      <c r="UD19" s="615"/>
      <c r="UE19" s="538"/>
      <c r="UF19" s="538"/>
      <c r="UG19" s="538"/>
      <c r="UH19" s="538"/>
      <c r="UI19" s="538"/>
      <c r="UJ19" s="615"/>
      <c r="UK19" s="615"/>
      <c r="UL19" s="615"/>
      <c r="UM19" s="615"/>
      <c r="UN19" s="615"/>
      <c r="UO19" s="615"/>
      <c r="UP19" s="615"/>
      <c r="UQ19" s="538"/>
      <c r="UR19" s="618"/>
      <c r="US19" s="615"/>
      <c r="UT19" s="619"/>
      <c r="UU19" s="619"/>
      <c r="UV19" s="620"/>
      <c r="UW19" s="538"/>
      <c r="UX19" s="621"/>
      <c r="UY19" s="622"/>
      <c r="UZ19" s="622"/>
      <c r="VA19" s="623"/>
      <c r="VB19" s="621"/>
      <c r="VC19" s="621"/>
      <c r="VD19" s="622"/>
      <c r="VE19" s="622"/>
      <c r="VF19" s="623"/>
      <c r="VG19" s="624"/>
      <c r="VH19" s="624"/>
      <c r="VI19" s="622"/>
      <c r="VJ19" s="623"/>
      <c r="VK19" s="623"/>
      <c r="VL19" s="621"/>
      <c r="VM19" s="621"/>
      <c r="VN19" s="625"/>
      <c r="VO19" s="626"/>
      <c r="VP19" s="626"/>
      <c r="VQ19" s="614"/>
      <c r="VR19" s="614"/>
      <c r="VS19" s="614"/>
      <c r="VT19" s="614"/>
      <c r="VU19" s="614"/>
      <c r="VV19" s="615"/>
      <c r="VW19" s="616"/>
      <c r="VX19" s="616"/>
      <c r="VY19" s="616"/>
      <c r="VZ19" s="617"/>
      <c r="WA19" s="615"/>
      <c r="WB19" s="538"/>
      <c r="WC19" s="538"/>
      <c r="WD19" s="538"/>
      <c r="WE19" s="538"/>
      <c r="WF19" s="538"/>
      <c r="WG19" s="615"/>
      <c r="WH19" s="615"/>
      <c r="WI19" s="615"/>
      <c r="WJ19" s="615"/>
      <c r="WK19" s="615"/>
      <c r="WL19" s="615"/>
      <c r="WM19" s="615"/>
      <c r="WN19" s="538"/>
      <c r="WO19" s="618"/>
      <c r="WP19" s="615"/>
      <c r="WQ19" s="619"/>
      <c r="WR19" s="619"/>
      <c r="WS19" s="620"/>
      <c r="WT19" s="538"/>
      <c r="WU19" s="621"/>
      <c r="WV19" s="622"/>
      <c r="WW19" s="622"/>
      <c r="WX19" s="623"/>
      <c r="WY19" s="621"/>
      <c r="WZ19" s="621"/>
      <c r="XA19" s="622"/>
      <c r="XB19" s="622"/>
      <c r="XC19" s="623"/>
      <c r="XD19" s="624"/>
      <c r="XE19" s="624"/>
      <c r="XF19" s="622"/>
      <c r="XG19" s="623"/>
      <c r="XH19" s="623"/>
      <c r="XI19" s="621"/>
      <c r="XJ19" s="621"/>
      <c r="XK19" s="625"/>
      <c r="XL19" s="626"/>
      <c r="XM19" s="626"/>
      <c r="XN19" s="614"/>
      <c r="XO19" s="614"/>
      <c r="XP19" s="614"/>
      <c r="XQ19" s="614"/>
      <c r="XR19" s="614"/>
      <c r="XS19" s="615"/>
      <c r="XT19" s="616"/>
      <c r="XU19" s="616"/>
      <c r="XV19" s="616"/>
      <c r="XW19" s="617"/>
      <c r="XX19" s="615"/>
      <c r="XY19" s="538"/>
      <c r="XZ19" s="538"/>
      <c r="YA19" s="538"/>
      <c r="YB19" s="538"/>
      <c r="YC19" s="538"/>
      <c r="YD19" s="615"/>
      <c r="YE19" s="615"/>
      <c r="YF19" s="615"/>
      <c r="YG19" s="615"/>
      <c r="YH19" s="615"/>
      <c r="YI19" s="615"/>
      <c r="YJ19" s="615"/>
      <c r="YK19" s="538"/>
      <c r="YL19" s="618"/>
      <c r="YM19" s="615"/>
      <c r="YN19" s="619"/>
      <c r="YO19" s="619"/>
      <c r="YP19" s="620"/>
      <c r="YQ19" s="538"/>
      <c r="YR19" s="621"/>
      <c r="YS19" s="622"/>
      <c r="YT19" s="622"/>
      <c r="YU19" s="623"/>
      <c r="YV19" s="621"/>
      <c r="YW19" s="621"/>
      <c r="YX19" s="622"/>
      <c r="YY19" s="622"/>
      <c r="YZ19" s="623"/>
      <c r="ZA19" s="624"/>
      <c r="ZB19" s="624"/>
      <c r="ZC19" s="622"/>
      <c r="ZD19" s="623"/>
      <c r="ZE19" s="623"/>
      <c r="ZF19" s="621"/>
      <c r="ZG19" s="621"/>
      <c r="ZH19" s="625"/>
      <c r="ZI19" s="626"/>
      <c r="ZJ19" s="626"/>
      <c r="ZK19" s="614"/>
      <c r="ZL19" s="614"/>
      <c r="ZM19" s="614"/>
      <c r="ZN19" s="614"/>
      <c r="ZO19" s="614"/>
      <c r="ZP19" s="615"/>
      <c r="ZQ19" s="616"/>
      <c r="ZR19" s="616"/>
      <c r="ZS19" s="616"/>
      <c r="ZT19" s="617"/>
      <c r="ZU19" s="615"/>
      <c r="ZV19" s="538"/>
      <c r="ZW19" s="538"/>
      <c r="ZX19" s="538"/>
      <c r="ZY19" s="538"/>
      <c r="ZZ19" s="538"/>
      <c r="AAA19" s="615"/>
      <c r="AAB19" s="615"/>
      <c r="AAC19" s="615"/>
      <c r="AAD19" s="615"/>
      <c r="AAE19" s="615"/>
      <c r="AAF19" s="615"/>
      <c r="AAG19" s="615"/>
      <c r="AAH19" s="538"/>
      <c r="AAI19" s="618"/>
      <c r="AAJ19" s="615"/>
      <c r="AAK19" s="619"/>
      <c r="AAL19" s="619"/>
      <c r="AAM19" s="620"/>
      <c r="AAN19" s="538"/>
      <c r="AAO19" s="621"/>
      <c r="AAP19" s="622"/>
      <c r="AAQ19" s="622"/>
      <c r="AAR19" s="623"/>
      <c r="AAS19" s="621"/>
      <c r="AAT19" s="621"/>
      <c r="AAU19" s="622"/>
      <c r="AAV19" s="622"/>
      <c r="AAW19" s="623"/>
      <c r="AAX19" s="624"/>
      <c r="AAY19" s="624"/>
      <c r="AAZ19" s="622"/>
      <c r="ABA19" s="623"/>
      <c r="ABB19" s="623"/>
      <c r="ABC19" s="621"/>
      <c r="ABD19" s="621"/>
      <c r="ABE19" s="625"/>
      <c r="ABF19" s="626"/>
      <c r="ABG19" s="626"/>
      <c r="ABH19" s="614"/>
      <c r="ABI19" s="614"/>
      <c r="ABJ19" s="614"/>
      <c r="ABK19" s="614"/>
      <c r="ABL19" s="614"/>
      <c r="ABM19" s="615"/>
      <c r="ABN19" s="616"/>
      <c r="ABO19" s="616"/>
      <c r="ABP19" s="616"/>
      <c r="ABQ19" s="617"/>
      <c r="ABR19" s="615"/>
      <c r="ABS19" s="538"/>
      <c r="ABT19" s="538"/>
      <c r="ABU19" s="538"/>
      <c r="ABV19" s="538"/>
      <c r="ABW19" s="538"/>
      <c r="ABX19" s="615"/>
      <c r="ABY19" s="615"/>
      <c r="ABZ19" s="615"/>
      <c r="ACA19" s="615"/>
      <c r="ACB19" s="615"/>
      <c r="ACC19" s="615"/>
      <c r="ACD19" s="615"/>
      <c r="ACE19" s="538"/>
      <c r="ACF19" s="618"/>
      <c r="ACG19" s="615"/>
      <c r="ACH19" s="619"/>
      <c r="ACI19" s="619"/>
      <c r="ACJ19" s="620"/>
      <c r="ACK19" s="538"/>
      <c r="ACL19" s="621"/>
      <c r="ACM19" s="622"/>
      <c r="ACN19" s="622"/>
      <c r="ACO19" s="623"/>
      <c r="ACP19" s="621"/>
      <c r="ACQ19" s="621"/>
      <c r="ACR19" s="622"/>
      <c r="ACS19" s="622"/>
      <c r="ACT19" s="623"/>
      <c r="ACU19" s="624"/>
      <c r="ACV19" s="624"/>
      <c r="ACW19" s="622"/>
      <c r="ACX19" s="623"/>
      <c r="ACY19" s="623"/>
      <c r="ACZ19" s="621"/>
      <c r="ADA19" s="621"/>
      <c r="ADB19" s="625"/>
      <c r="ADC19" s="626"/>
      <c r="ADD19" s="626"/>
      <c r="ADE19" s="614"/>
      <c r="ADF19" s="614"/>
      <c r="ADG19" s="614"/>
      <c r="ADH19" s="614"/>
      <c r="ADI19" s="614"/>
      <c r="ADJ19" s="615"/>
      <c r="ADK19" s="616"/>
      <c r="ADL19" s="616"/>
      <c r="ADM19" s="616"/>
      <c r="ADN19" s="617"/>
      <c r="ADO19" s="615"/>
      <c r="ADP19" s="538"/>
      <c r="ADQ19" s="538"/>
      <c r="ADR19" s="538"/>
      <c r="ADS19" s="538"/>
      <c r="ADT19" s="538"/>
      <c r="ADU19" s="615"/>
      <c r="ADV19" s="615"/>
      <c r="ADW19" s="615"/>
      <c r="ADX19" s="615"/>
      <c r="ADY19" s="615"/>
      <c r="ADZ19" s="615"/>
      <c r="AEA19" s="615"/>
      <c r="AEB19" s="538"/>
      <c r="AEC19" s="618"/>
      <c r="AED19" s="615"/>
      <c r="AEE19" s="619"/>
      <c r="AEF19" s="619"/>
      <c r="AEG19" s="620"/>
      <c r="AEH19" s="538"/>
      <c r="AEI19" s="621"/>
      <c r="AEJ19" s="622"/>
      <c r="AEK19" s="622"/>
      <c r="AEL19" s="623"/>
      <c r="AEM19" s="621"/>
      <c r="AEN19" s="621"/>
      <c r="AEO19" s="622"/>
      <c r="AEP19" s="622"/>
      <c r="AEQ19" s="623"/>
      <c r="AER19" s="624"/>
      <c r="AES19" s="624"/>
      <c r="AET19" s="622"/>
      <c r="AEU19" s="623"/>
      <c r="AEV19" s="623"/>
      <c r="AEW19" s="621"/>
      <c r="AEX19" s="621"/>
      <c r="AEY19" s="625"/>
      <c r="AEZ19" s="626"/>
      <c r="AFA19" s="626"/>
      <c r="AFB19" s="614"/>
      <c r="AFC19" s="614"/>
      <c r="AFD19" s="614"/>
      <c r="AFE19" s="614"/>
      <c r="AFF19" s="614"/>
      <c r="AFG19" s="615"/>
      <c r="AFH19" s="616"/>
      <c r="AFI19" s="616"/>
      <c r="AFJ19" s="616"/>
      <c r="AFK19" s="617"/>
      <c r="AFL19" s="615"/>
      <c r="AFM19" s="538"/>
      <c r="AFN19" s="538"/>
      <c r="AFO19" s="538"/>
      <c r="AFP19" s="538"/>
      <c r="AFQ19" s="538"/>
      <c r="AFR19" s="615"/>
      <c r="AFS19" s="615"/>
      <c r="AFT19" s="615"/>
      <c r="AFU19" s="615"/>
      <c r="AFV19" s="615"/>
      <c r="AFW19" s="615"/>
      <c r="AFX19" s="615"/>
      <c r="AFY19" s="538"/>
      <c r="AFZ19" s="618"/>
      <c r="AGA19" s="615"/>
      <c r="AGB19" s="619"/>
      <c r="AGC19" s="619"/>
      <c r="AGD19" s="620"/>
      <c r="AGE19" s="538"/>
      <c r="AGF19" s="621"/>
      <c r="AGG19" s="622"/>
      <c r="AGH19" s="622"/>
      <c r="AGI19" s="623"/>
      <c r="AGJ19" s="621"/>
      <c r="AGK19" s="621"/>
      <c r="AGL19" s="622"/>
      <c r="AGM19" s="622"/>
      <c r="AGN19" s="623"/>
      <c r="AGO19" s="624"/>
      <c r="AGP19" s="624"/>
      <c r="AGQ19" s="622"/>
      <c r="AGR19" s="623"/>
      <c r="AGS19" s="623"/>
      <c r="AGT19" s="621"/>
      <c r="AGU19" s="621"/>
      <c r="AGV19" s="625"/>
      <c r="AGW19" s="626"/>
      <c r="AGX19" s="626"/>
      <c r="AGY19" s="614"/>
      <c r="AGZ19" s="614"/>
      <c r="AHA19" s="614"/>
      <c r="AHB19" s="614"/>
      <c r="AHC19" s="614"/>
      <c r="AHD19" s="615"/>
      <c r="AHE19" s="616"/>
      <c r="AHF19" s="616"/>
      <c r="AHG19" s="616"/>
      <c r="AHH19" s="617"/>
      <c r="AHI19" s="615"/>
      <c r="AHJ19" s="538"/>
      <c r="AHK19" s="538"/>
      <c r="AHL19" s="538"/>
      <c r="AHM19" s="538"/>
      <c r="AHN19" s="538"/>
      <c r="AHO19" s="615"/>
      <c r="AHP19" s="615"/>
      <c r="AHQ19" s="615"/>
      <c r="AHR19" s="615"/>
      <c r="AHS19" s="615"/>
      <c r="AHT19" s="615"/>
      <c r="AHU19" s="615"/>
      <c r="AHV19" s="538"/>
      <c r="AHW19" s="618"/>
      <c r="AHX19" s="615"/>
      <c r="AHY19" s="619"/>
      <c r="AHZ19" s="619"/>
      <c r="AIA19" s="620"/>
      <c r="AIB19" s="538"/>
      <c r="AIC19" s="621"/>
      <c r="AID19" s="622"/>
      <c r="AIE19" s="622"/>
      <c r="AIF19" s="623"/>
      <c r="AIG19" s="621"/>
      <c r="AIH19" s="621"/>
      <c r="AII19" s="622"/>
      <c r="AIJ19" s="622"/>
      <c r="AIK19" s="623"/>
      <c r="AIL19" s="624"/>
      <c r="AIM19" s="624"/>
      <c r="AIN19" s="622"/>
      <c r="AIO19" s="623"/>
      <c r="AIP19" s="623"/>
      <c r="AIQ19" s="621"/>
      <c r="AIR19" s="621"/>
      <c r="AIS19" s="625"/>
      <c r="AIT19" s="626"/>
      <c r="AIU19" s="626"/>
      <c r="AIV19" s="614"/>
      <c r="AIW19" s="614"/>
      <c r="AIX19" s="614"/>
      <c r="AIY19" s="614"/>
      <c r="AIZ19" s="614"/>
      <c r="AJA19" s="615"/>
      <c r="AJB19" s="616"/>
      <c r="AJC19" s="616"/>
      <c r="AJD19" s="616"/>
      <c r="AJE19" s="617"/>
      <c r="AJF19" s="615"/>
      <c r="AJG19" s="538"/>
      <c r="AJH19" s="538"/>
      <c r="AJI19" s="538"/>
      <c r="AJJ19" s="538"/>
      <c r="AJK19" s="538"/>
      <c r="AJL19" s="615"/>
      <c r="AJM19" s="615"/>
      <c r="AJN19" s="615"/>
      <c r="AJO19" s="615"/>
      <c r="AJP19" s="615"/>
      <c r="AJQ19" s="615"/>
      <c r="AJR19" s="615"/>
      <c r="AJS19" s="538"/>
      <c r="AJT19" s="618"/>
      <c r="AJU19" s="615"/>
      <c r="AJV19" s="619"/>
      <c r="AJW19" s="619"/>
      <c r="AJX19" s="620"/>
      <c r="AJY19" s="538"/>
      <c r="AJZ19" s="621"/>
      <c r="AKA19" s="622"/>
      <c r="AKB19" s="622"/>
      <c r="AKC19" s="623"/>
      <c r="AKD19" s="621"/>
      <c r="AKE19" s="621"/>
      <c r="AKF19" s="622"/>
      <c r="AKG19" s="622"/>
      <c r="AKH19" s="623"/>
      <c r="AKI19" s="624"/>
      <c r="AKJ19" s="624"/>
      <c r="AKK19" s="622"/>
      <c r="AKL19" s="623"/>
      <c r="AKM19" s="623"/>
      <c r="AKN19" s="621"/>
      <c r="AKO19" s="621"/>
      <c r="AKP19" s="625"/>
      <c r="AKQ19" s="626"/>
      <c r="AKR19" s="626"/>
      <c r="AKS19" s="614"/>
      <c r="AKT19" s="614"/>
      <c r="AKU19" s="614"/>
      <c r="AKV19" s="614"/>
      <c r="AKW19" s="614"/>
      <c r="AKX19" s="615"/>
      <c r="AKY19" s="616"/>
      <c r="AKZ19" s="616"/>
      <c r="ALA19" s="616"/>
      <c r="ALB19" s="617"/>
      <c r="ALC19" s="615"/>
      <c r="ALD19" s="538"/>
      <c r="ALE19" s="538"/>
      <c r="ALF19" s="538"/>
      <c r="ALG19" s="538"/>
      <c r="ALH19" s="538"/>
      <c r="ALI19" s="615"/>
      <c r="ALJ19" s="615"/>
      <c r="ALK19" s="615"/>
      <c r="ALL19" s="615"/>
      <c r="ALM19" s="615"/>
      <c r="ALN19" s="615"/>
      <c r="ALO19" s="615"/>
      <c r="ALP19" s="538"/>
      <c r="ALQ19" s="618"/>
      <c r="ALR19" s="615"/>
      <c r="ALS19" s="619"/>
      <c r="ALT19" s="619"/>
      <c r="ALU19" s="620"/>
      <c r="ALV19" s="538"/>
      <c r="ALW19" s="621"/>
      <c r="ALX19" s="622"/>
      <c r="ALY19" s="622"/>
      <c r="ALZ19" s="623"/>
      <c r="AMA19" s="621"/>
      <c r="AMB19" s="621"/>
      <c r="AMC19" s="622"/>
      <c r="AMD19" s="622"/>
      <c r="AME19" s="623"/>
      <c r="AMF19" s="624"/>
      <c r="AMG19" s="624"/>
      <c r="AMH19" s="622"/>
      <c r="AMI19" s="623"/>
      <c r="AMJ19" s="623"/>
      <c r="AMK19" s="621"/>
      <c r="AML19" s="621"/>
      <c r="AMM19" s="625"/>
      <c r="AMN19" s="626"/>
      <c r="AMO19" s="626"/>
      <c r="AMP19" s="614"/>
      <c r="AMQ19" s="614"/>
      <c r="AMR19" s="614"/>
      <c r="AMS19" s="614"/>
      <c r="AMT19" s="614"/>
      <c r="AMU19" s="615"/>
      <c r="AMV19" s="616"/>
      <c r="AMW19" s="616"/>
      <c r="AMX19" s="616"/>
      <c r="AMY19" s="617"/>
      <c r="AMZ19" s="615"/>
      <c r="ANA19" s="538"/>
      <c r="ANB19" s="538"/>
      <c r="ANC19" s="538"/>
      <c r="AND19" s="538"/>
      <c r="ANE19" s="538"/>
      <c r="ANF19" s="615"/>
      <c r="ANG19" s="615"/>
      <c r="ANH19" s="615"/>
      <c r="ANI19" s="615"/>
      <c r="ANJ19" s="615"/>
      <c r="ANK19" s="615"/>
      <c r="ANL19" s="615"/>
      <c r="ANM19" s="538"/>
      <c r="ANN19" s="618"/>
      <c r="ANO19" s="615"/>
      <c r="ANP19" s="619"/>
      <c r="ANQ19" s="619"/>
      <c r="ANR19" s="620"/>
      <c r="ANS19" s="538"/>
      <c r="ANT19" s="621"/>
      <c r="ANU19" s="622"/>
      <c r="ANV19" s="622"/>
      <c r="ANW19" s="623"/>
      <c r="ANX19" s="621"/>
      <c r="ANY19" s="621"/>
      <c r="ANZ19" s="622"/>
      <c r="AOA19" s="622"/>
      <c r="AOB19" s="623"/>
      <c r="AOC19" s="624"/>
      <c r="AOD19" s="624"/>
      <c r="AOE19" s="622"/>
      <c r="AOF19" s="623"/>
      <c r="AOG19" s="623"/>
      <c r="AOH19" s="621"/>
      <c r="AOI19" s="621"/>
      <c r="AOJ19" s="625"/>
      <c r="AOK19" s="626"/>
      <c r="AOL19" s="626"/>
      <c r="AOM19" s="614"/>
      <c r="AON19" s="614"/>
      <c r="AOO19" s="614"/>
      <c r="AOP19" s="614"/>
      <c r="AOQ19" s="614"/>
      <c r="AOR19" s="615"/>
      <c r="AOS19" s="616"/>
      <c r="AOT19" s="616"/>
      <c r="AOU19" s="616"/>
      <c r="AOV19" s="617"/>
      <c r="AOW19" s="615"/>
      <c r="AOX19" s="538"/>
      <c r="AOY19" s="538"/>
      <c r="AOZ19" s="538"/>
      <c r="APA19" s="538"/>
      <c r="APB19" s="538"/>
      <c r="APC19" s="615"/>
      <c r="APD19" s="615"/>
      <c r="APE19" s="615"/>
      <c r="APF19" s="615"/>
      <c r="APG19" s="615"/>
      <c r="APH19" s="615"/>
      <c r="API19" s="615"/>
      <c r="APJ19" s="538"/>
      <c r="APK19" s="618"/>
      <c r="APL19" s="615"/>
      <c r="APM19" s="619"/>
      <c r="APN19" s="619"/>
      <c r="APO19" s="620"/>
      <c r="APP19" s="538"/>
      <c r="APQ19" s="621"/>
      <c r="APR19" s="622"/>
      <c r="APS19" s="622"/>
      <c r="APT19" s="623"/>
      <c r="APU19" s="621"/>
      <c r="APV19" s="621"/>
      <c r="APW19" s="622"/>
      <c r="APX19" s="622"/>
      <c r="APY19" s="623"/>
      <c r="APZ19" s="624"/>
      <c r="AQA19" s="624"/>
      <c r="AQB19" s="622"/>
      <c r="AQC19" s="623"/>
      <c r="AQD19" s="623"/>
      <c r="AQE19" s="621"/>
      <c r="AQF19" s="621"/>
      <c r="AQG19" s="625"/>
      <c r="AQH19" s="626"/>
      <c r="AQI19" s="626"/>
      <c r="AQJ19" s="614"/>
      <c r="AQK19" s="614"/>
      <c r="AQL19" s="614"/>
      <c r="AQM19" s="614"/>
      <c r="AQN19" s="614"/>
      <c r="AQO19" s="615"/>
      <c r="AQP19" s="616"/>
      <c r="AQQ19" s="616"/>
      <c r="AQR19" s="616"/>
      <c r="AQS19" s="617"/>
      <c r="AQT19" s="615"/>
      <c r="AQU19" s="538"/>
      <c r="AQV19" s="538"/>
      <c r="AQW19" s="538"/>
      <c r="AQX19" s="538"/>
      <c r="AQY19" s="538"/>
      <c r="AQZ19" s="615"/>
      <c r="ARA19" s="615"/>
      <c r="ARB19" s="615"/>
      <c r="ARC19" s="615"/>
      <c r="ARD19" s="615"/>
      <c r="ARE19" s="615"/>
      <c r="ARF19" s="615"/>
      <c r="ARG19" s="538"/>
      <c r="ARH19" s="618"/>
      <c r="ARI19" s="615"/>
      <c r="ARJ19" s="619"/>
      <c r="ARK19" s="619"/>
      <c r="ARL19" s="620"/>
      <c r="ARM19" s="538"/>
      <c r="ARN19" s="621"/>
      <c r="ARO19" s="622"/>
      <c r="ARP19" s="622"/>
      <c r="ARQ19" s="623"/>
      <c r="ARR19" s="621"/>
      <c r="ARS19" s="621"/>
      <c r="ART19" s="622"/>
      <c r="ARU19" s="622"/>
      <c r="ARV19" s="623"/>
      <c r="ARW19" s="624"/>
      <c r="ARX19" s="624"/>
      <c r="ARY19" s="622"/>
      <c r="ARZ19" s="623"/>
      <c r="ASA19" s="623"/>
      <c r="ASB19" s="621"/>
      <c r="ASC19" s="621"/>
      <c r="ASD19" s="625"/>
      <c r="ASE19" s="626"/>
      <c r="ASF19" s="626"/>
      <c r="ASG19" s="614"/>
      <c r="ASH19" s="614"/>
      <c r="ASI19" s="614"/>
      <c r="ASJ19" s="614"/>
      <c r="ASK19" s="614"/>
      <c r="ASL19" s="615"/>
      <c r="ASM19" s="616"/>
      <c r="ASN19" s="616"/>
      <c r="ASO19" s="616"/>
      <c r="ASP19" s="617"/>
      <c r="ASQ19" s="615"/>
      <c r="ASR19" s="538"/>
      <c r="ASS19" s="538"/>
      <c r="AST19" s="538"/>
      <c r="ASU19" s="538"/>
      <c r="ASV19" s="538"/>
      <c r="ASW19" s="615"/>
      <c r="ASX19" s="615"/>
      <c r="ASY19" s="615"/>
      <c r="ASZ19" s="615"/>
      <c r="ATA19" s="615"/>
      <c r="ATB19" s="615"/>
      <c r="ATC19" s="615"/>
      <c r="ATD19" s="538"/>
      <c r="ATE19" s="618"/>
      <c r="ATF19" s="615"/>
      <c r="ATG19" s="619"/>
      <c r="ATH19" s="619"/>
      <c r="ATI19" s="620"/>
      <c r="ATJ19" s="538"/>
      <c r="ATK19" s="621"/>
      <c r="ATL19" s="622"/>
      <c r="ATM19" s="622"/>
      <c r="ATN19" s="623"/>
      <c r="ATO19" s="621"/>
      <c r="ATP19" s="621"/>
      <c r="ATQ19" s="622"/>
      <c r="ATR19" s="622"/>
      <c r="ATS19" s="623"/>
      <c r="ATT19" s="624"/>
      <c r="ATU19" s="624"/>
      <c r="ATV19" s="622"/>
      <c r="ATW19" s="623"/>
      <c r="ATX19" s="623"/>
      <c r="ATY19" s="621"/>
      <c r="ATZ19" s="621"/>
      <c r="AUA19" s="625"/>
      <c r="AUB19" s="626"/>
      <c r="AUC19" s="626"/>
      <c r="AUD19" s="614"/>
      <c r="AUE19" s="614"/>
      <c r="AUF19" s="614"/>
      <c r="AUG19" s="614"/>
      <c r="AUH19" s="614"/>
      <c r="AUI19" s="615"/>
      <c r="AUJ19" s="616"/>
      <c r="AUK19" s="616"/>
      <c r="AUL19" s="616"/>
      <c r="AUM19" s="617"/>
      <c r="AUN19" s="615"/>
      <c r="AUO19" s="538"/>
      <c r="AUP19" s="538"/>
      <c r="AUQ19" s="538"/>
      <c r="AUR19" s="538"/>
      <c r="AUS19" s="538"/>
      <c r="AUT19" s="615"/>
      <c r="AUU19" s="615"/>
      <c r="AUV19" s="615"/>
      <c r="AUW19" s="615"/>
      <c r="AUX19" s="615"/>
      <c r="AUY19" s="615"/>
      <c r="AUZ19" s="615"/>
      <c r="AVA19" s="538"/>
      <c r="AVB19" s="618"/>
      <c r="AVC19" s="615"/>
      <c r="AVD19" s="619"/>
      <c r="AVE19" s="619"/>
      <c r="AVF19" s="620"/>
      <c r="AVG19" s="538"/>
      <c r="AVH19" s="621"/>
      <c r="AVI19" s="622"/>
      <c r="AVJ19" s="622"/>
      <c r="AVK19" s="623"/>
      <c r="AVL19" s="621"/>
      <c r="AVM19" s="621"/>
      <c r="AVN19" s="622"/>
      <c r="AVO19" s="622"/>
      <c r="AVP19" s="623"/>
      <c r="AVQ19" s="624"/>
      <c r="AVR19" s="624"/>
      <c r="AVS19" s="622"/>
      <c r="AVT19" s="623"/>
      <c r="AVU19" s="623"/>
      <c r="AVV19" s="621"/>
      <c r="AVW19" s="621"/>
      <c r="AVX19" s="625"/>
      <c r="AVY19" s="626"/>
      <c r="AVZ19" s="626"/>
      <c r="AWA19" s="614"/>
      <c r="AWB19" s="614"/>
      <c r="AWC19" s="614"/>
      <c r="AWD19" s="614"/>
      <c r="AWE19" s="614"/>
      <c r="AWF19" s="615"/>
      <c r="AWG19" s="616"/>
      <c r="AWH19" s="616"/>
      <c r="AWI19" s="616"/>
      <c r="AWJ19" s="617"/>
      <c r="AWK19" s="615"/>
      <c r="AWL19" s="538"/>
      <c r="AWM19" s="538"/>
      <c r="AWN19" s="538"/>
      <c r="AWO19" s="538"/>
      <c r="AWP19" s="538"/>
      <c r="AWQ19" s="615"/>
      <c r="AWR19" s="615"/>
      <c r="AWS19" s="615"/>
      <c r="AWT19" s="615"/>
      <c r="AWU19" s="615"/>
      <c r="AWV19" s="615"/>
      <c r="AWW19" s="615"/>
      <c r="AWX19" s="538"/>
      <c r="AWY19" s="618"/>
      <c r="AWZ19" s="615"/>
      <c r="AXA19" s="619"/>
      <c r="AXB19" s="619"/>
      <c r="AXC19" s="620"/>
      <c r="AXD19" s="538"/>
      <c r="AXE19" s="621"/>
      <c r="AXF19" s="622"/>
      <c r="AXG19" s="622"/>
      <c r="AXH19" s="623"/>
      <c r="AXI19" s="621"/>
      <c r="AXJ19" s="621"/>
      <c r="AXK19" s="622"/>
      <c r="AXL19" s="622"/>
      <c r="AXM19" s="623"/>
      <c r="AXN19" s="624"/>
      <c r="AXO19" s="624"/>
      <c r="AXP19" s="622"/>
      <c r="AXQ19" s="623"/>
      <c r="AXR19" s="623"/>
      <c r="AXS19" s="621"/>
      <c r="AXT19" s="621"/>
      <c r="AXU19" s="625"/>
      <c r="AXV19" s="626"/>
      <c r="AXW19" s="626"/>
      <c r="AXX19" s="614"/>
      <c r="AXY19" s="614"/>
      <c r="AXZ19" s="614"/>
      <c r="AYA19" s="614"/>
      <c r="AYB19" s="614"/>
      <c r="AYC19" s="615"/>
      <c r="AYD19" s="616"/>
      <c r="AYE19" s="616"/>
      <c r="AYF19" s="616"/>
      <c r="AYG19" s="617"/>
      <c r="AYH19" s="615"/>
      <c r="AYI19" s="538"/>
      <c r="AYJ19" s="538"/>
      <c r="AYK19" s="538"/>
      <c r="AYL19" s="538"/>
      <c r="AYM19" s="538"/>
      <c r="AYN19" s="615"/>
      <c r="AYO19" s="615"/>
      <c r="AYP19" s="615"/>
      <c r="AYQ19" s="615"/>
      <c r="AYR19" s="615"/>
      <c r="AYS19" s="615"/>
      <c r="AYT19" s="615"/>
      <c r="AYU19" s="538"/>
      <c r="AYV19" s="618"/>
      <c r="AYW19" s="615"/>
      <c r="AYX19" s="619"/>
      <c r="AYY19" s="619"/>
      <c r="AYZ19" s="620"/>
      <c r="AZA19" s="538"/>
      <c r="AZB19" s="621"/>
      <c r="AZC19" s="622"/>
      <c r="AZD19" s="622"/>
      <c r="AZE19" s="623"/>
      <c r="AZF19" s="621"/>
      <c r="AZG19" s="621"/>
      <c r="AZH19" s="622"/>
      <c r="AZI19" s="622"/>
      <c r="AZJ19" s="623"/>
      <c r="AZK19" s="624"/>
      <c r="AZL19" s="624"/>
      <c r="AZM19" s="622"/>
      <c r="AZN19" s="623"/>
      <c r="AZO19" s="623"/>
      <c r="AZP19" s="621"/>
      <c r="AZQ19" s="621"/>
      <c r="AZR19" s="625"/>
      <c r="AZS19" s="626"/>
      <c r="AZT19" s="626"/>
      <c r="AZU19" s="614"/>
      <c r="AZV19" s="614"/>
      <c r="AZW19" s="614"/>
      <c r="AZX19" s="614"/>
      <c r="AZY19" s="614"/>
      <c r="AZZ19" s="615"/>
      <c r="BAA19" s="616"/>
      <c r="BAB19" s="616"/>
      <c r="BAC19" s="616"/>
      <c r="BAD19" s="617"/>
      <c r="BAE19" s="615"/>
      <c r="BAF19" s="538"/>
      <c r="BAG19" s="538"/>
      <c r="BAH19" s="538"/>
      <c r="BAI19" s="538"/>
      <c r="BAJ19" s="538"/>
      <c r="BAK19" s="615"/>
      <c r="BAL19" s="615"/>
      <c r="BAM19" s="615"/>
      <c r="BAN19" s="615"/>
      <c r="BAO19" s="615"/>
      <c r="BAP19" s="615"/>
      <c r="BAQ19" s="615"/>
      <c r="BAR19" s="538"/>
      <c r="BAS19" s="618"/>
      <c r="BAT19" s="615"/>
      <c r="BAU19" s="619"/>
      <c r="BAV19" s="619"/>
      <c r="BAW19" s="620"/>
      <c r="BAX19" s="538"/>
      <c r="BAY19" s="621"/>
      <c r="BAZ19" s="622"/>
      <c r="BBA19" s="622"/>
      <c r="BBB19" s="623"/>
      <c r="BBC19" s="621"/>
      <c r="BBD19" s="621"/>
      <c r="BBE19" s="622"/>
      <c r="BBF19" s="622"/>
      <c r="BBG19" s="623"/>
      <c r="BBH19" s="624"/>
      <c r="BBI19" s="624"/>
      <c r="BBJ19" s="622"/>
      <c r="BBK19" s="623"/>
      <c r="BBL19" s="623"/>
      <c r="BBM19" s="621"/>
      <c r="BBN19" s="621"/>
      <c r="BBO19" s="625"/>
      <c r="BBP19" s="626"/>
      <c r="BBQ19" s="626"/>
      <c r="BBR19" s="614"/>
      <c r="BBS19" s="614"/>
      <c r="BBT19" s="614"/>
      <c r="BBU19" s="614"/>
      <c r="BBV19" s="614"/>
      <c r="BBW19" s="615"/>
      <c r="BBX19" s="616"/>
      <c r="BBY19" s="616"/>
      <c r="BBZ19" s="616"/>
      <c r="BCA19" s="617"/>
      <c r="BCB19" s="615"/>
      <c r="BCC19" s="538"/>
      <c r="BCD19" s="538"/>
      <c r="BCE19" s="538"/>
      <c r="BCF19" s="538"/>
      <c r="BCG19" s="538"/>
      <c r="BCH19" s="615"/>
      <c r="BCI19" s="615"/>
      <c r="BCJ19" s="615"/>
      <c r="BCK19" s="615"/>
      <c r="BCL19" s="615"/>
      <c r="BCM19" s="615"/>
      <c r="BCN19" s="615"/>
      <c r="BCO19" s="538"/>
      <c r="BCP19" s="618"/>
      <c r="BCQ19" s="615"/>
      <c r="BCR19" s="619"/>
      <c r="BCS19" s="619"/>
      <c r="BCT19" s="620"/>
      <c r="BCU19" s="538"/>
      <c r="BCV19" s="621"/>
      <c r="BCW19" s="622"/>
      <c r="BCX19" s="622"/>
      <c r="BCY19" s="623"/>
      <c r="BCZ19" s="621"/>
      <c r="BDA19" s="621"/>
      <c r="BDB19" s="622"/>
      <c r="BDC19" s="622"/>
      <c r="BDD19" s="623"/>
      <c r="BDE19" s="624"/>
      <c r="BDF19" s="624"/>
      <c r="BDG19" s="622"/>
      <c r="BDH19" s="623"/>
      <c r="BDI19" s="623"/>
      <c r="BDJ19" s="621"/>
      <c r="BDK19" s="621"/>
      <c r="BDL19" s="625"/>
      <c r="BDM19" s="626"/>
      <c r="BDN19" s="626"/>
      <c r="BDO19" s="614"/>
      <c r="BDP19" s="614"/>
      <c r="BDQ19" s="614"/>
      <c r="BDR19" s="614"/>
      <c r="BDS19" s="614"/>
      <c r="BDT19" s="615"/>
      <c r="BDU19" s="616"/>
      <c r="BDV19" s="616"/>
      <c r="BDW19" s="616"/>
      <c r="BDX19" s="617"/>
      <c r="BDY19" s="615"/>
      <c r="BDZ19" s="538"/>
      <c r="BEA19" s="538"/>
      <c r="BEB19" s="538"/>
      <c r="BEC19" s="538"/>
      <c r="BED19" s="538"/>
      <c r="BEE19" s="615"/>
      <c r="BEF19" s="615"/>
      <c r="BEG19" s="615"/>
      <c r="BEH19" s="615"/>
      <c r="BEI19" s="615"/>
      <c r="BEJ19" s="615"/>
      <c r="BEK19" s="615"/>
      <c r="BEL19" s="538"/>
      <c r="BEM19" s="618"/>
      <c r="BEN19" s="615"/>
      <c r="BEO19" s="619"/>
      <c r="BEP19" s="619"/>
      <c r="BEQ19" s="620"/>
      <c r="BER19" s="538"/>
      <c r="BES19" s="621"/>
      <c r="BET19" s="622"/>
      <c r="BEU19" s="622"/>
      <c r="BEV19" s="623"/>
      <c r="BEW19" s="621"/>
      <c r="BEX19" s="621"/>
      <c r="BEY19" s="622"/>
      <c r="BEZ19" s="622"/>
      <c r="BFA19" s="623"/>
      <c r="BFB19" s="624"/>
      <c r="BFC19" s="624"/>
      <c r="BFD19" s="622"/>
      <c r="BFE19" s="623"/>
      <c r="BFF19" s="623"/>
      <c r="BFG19" s="621"/>
      <c r="BFH19" s="621"/>
      <c r="BFI19" s="625"/>
      <c r="BFJ19" s="626"/>
      <c r="BFK19" s="626"/>
      <c r="BFL19" s="614"/>
      <c r="BFM19" s="614"/>
      <c r="BFN19" s="614"/>
      <c r="BFO19" s="614"/>
      <c r="BFP19" s="614"/>
      <c r="BFQ19" s="615"/>
      <c r="BFR19" s="616"/>
      <c r="BFS19" s="616"/>
      <c r="BFT19" s="616"/>
      <c r="BFU19" s="617"/>
      <c r="BFV19" s="615"/>
      <c r="BFW19" s="538"/>
      <c r="BFX19" s="538"/>
      <c r="BFY19" s="538"/>
      <c r="BFZ19" s="538"/>
      <c r="BGA19" s="538"/>
      <c r="BGB19" s="615"/>
      <c r="BGC19" s="615"/>
      <c r="BGD19" s="615"/>
      <c r="BGE19" s="615"/>
      <c r="BGF19" s="615"/>
      <c r="BGG19" s="615"/>
      <c r="BGH19" s="615"/>
      <c r="BGI19" s="538"/>
      <c r="BGJ19" s="618"/>
      <c r="BGK19" s="615"/>
      <c r="BGL19" s="619"/>
      <c r="BGM19" s="619"/>
      <c r="BGN19" s="620"/>
      <c r="BGO19" s="538"/>
      <c r="BGP19" s="621"/>
      <c r="BGQ19" s="622"/>
      <c r="BGR19" s="622"/>
      <c r="BGS19" s="623"/>
      <c r="BGT19" s="621"/>
      <c r="BGU19" s="621"/>
      <c r="BGV19" s="622"/>
      <c r="BGW19" s="622"/>
      <c r="BGX19" s="623"/>
      <c r="BGY19" s="624"/>
      <c r="BGZ19" s="624"/>
      <c r="BHA19" s="622"/>
      <c r="BHB19" s="623"/>
      <c r="BHC19" s="623"/>
      <c r="BHD19" s="621"/>
      <c r="BHE19" s="621"/>
      <c r="BHF19" s="625"/>
      <c r="BHG19" s="626"/>
      <c r="BHH19" s="626"/>
      <c r="BHI19" s="614"/>
      <c r="BHJ19" s="614"/>
      <c r="BHK19" s="614"/>
      <c r="BHL19" s="614"/>
      <c r="BHM19" s="614"/>
      <c r="BHN19" s="615"/>
      <c r="BHO19" s="616"/>
      <c r="BHP19" s="616"/>
      <c r="BHQ19" s="616"/>
      <c r="BHR19" s="617"/>
      <c r="BHS19" s="615"/>
      <c r="BHT19" s="538"/>
      <c r="BHU19" s="538"/>
      <c r="BHV19" s="538"/>
      <c r="BHW19" s="538"/>
      <c r="BHX19" s="538"/>
      <c r="BHY19" s="615"/>
      <c r="BHZ19" s="615"/>
      <c r="BIA19" s="615"/>
      <c r="BIB19" s="615"/>
      <c r="BIC19" s="615"/>
      <c r="BID19" s="615"/>
      <c r="BIE19" s="615"/>
      <c r="BIF19" s="538"/>
      <c r="BIG19" s="618"/>
      <c r="BIH19" s="615"/>
      <c r="BII19" s="619"/>
      <c r="BIJ19" s="619"/>
      <c r="BIK19" s="620"/>
      <c r="BIL19" s="538"/>
      <c r="BIM19" s="621"/>
      <c r="BIN19" s="622"/>
      <c r="BIO19" s="622"/>
      <c r="BIP19" s="623"/>
      <c r="BIQ19" s="621"/>
      <c r="BIR19" s="621"/>
      <c r="BIS19" s="622"/>
      <c r="BIT19" s="622"/>
      <c r="BIU19" s="623"/>
      <c r="BIV19" s="624"/>
      <c r="BIW19" s="624"/>
      <c r="BIX19" s="622"/>
      <c r="BIY19" s="623"/>
      <c r="BIZ19" s="623"/>
      <c r="BJA19" s="621"/>
      <c r="BJB19" s="621"/>
      <c r="BJC19" s="625"/>
      <c r="BJD19" s="626"/>
      <c r="BJE19" s="626"/>
      <c r="BJF19" s="614"/>
      <c r="BJG19" s="614"/>
      <c r="BJH19" s="614"/>
      <c r="BJI19" s="614"/>
      <c r="BJJ19" s="614"/>
      <c r="BJK19" s="615"/>
      <c r="BJL19" s="616"/>
      <c r="BJM19" s="616"/>
      <c r="BJN19" s="616"/>
      <c r="BJO19" s="617"/>
      <c r="BJP19" s="615"/>
      <c r="BJQ19" s="538"/>
      <c r="BJR19" s="538"/>
      <c r="BJS19" s="538"/>
      <c r="BJT19" s="538"/>
      <c r="BJU19" s="538"/>
      <c r="BJV19" s="615"/>
      <c r="BJW19" s="615"/>
      <c r="BJX19" s="615"/>
      <c r="BJY19" s="615"/>
      <c r="BJZ19" s="615"/>
      <c r="BKA19" s="615"/>
      <c r="BKB19" s="615"/>
      <c r="BKC19" s="538"/>
      <c r="BKD19" s="618"/>
      <c r="BKE19" s="615"/>
      <c r="BKF19" s="619"/>
      <c r="BKG19" s="619"/>
      <c r="BKH19" s="620"/>
      <c r="BKI19" s="538"/>
      <c r="BKJ19" s="621"/>
      <c r="BKK19" s="622"/>
      <c r="BKL19" s="622"/>
      <c r="BKM19" s="623"/>
      <c r="BKN19" s="621"/>
      <c r="BKO19" s="621"/>
      <c r="BKP19" s="622"/>
      <c r="BKQ19" s="622"/>
      <c r="BKR19" s="623"/>
      <c r="BKS19" s="624"/>
      <c r="BKT19" s="624"/>
      <c r="BKU19" s="622"/>
      <c r="BKV19" s="623"/>
      <c r="BKW19" s="623"/>
      <c r="BKX19" s="621"/>
      <c r="BKY19" s="621"/>
      <c r="BKZ19" s="625"/>
      <c r="BLA19" s="626"/>
      <c r="BLB19" s="626"/>
      <c r="BLC19" s="614"/>
      <c r="BLD19" s="614"/>
      <c r="BLE19" s="614"/>
      <c r="BLF19" s="614"/>
      <c r="BLG19" s="614"/>
      <c r="BLH19" s="615"/>
      <c r="BLI19" s="616"/>
      <c r="BLJ19" s="616"/>
      <c r="BLK19" s="616"/>
      <c r="BLL19" s="617"/>
      <c r="BLM19" s="615"/>
      <c r="BLN19" s="538"/>
      <c r="BLO19" s="538"/>
      <c r="BLP19" s="538"/>
      <c r="BLQ19" s="538"/>
      <c r="BLR19" s="538"/>
      <c r="BLS19" s="615"/>
      <c r="BLT19" s="615"/>
      <c r="BLU19" s="615"/>
      <c r="BLV19" s="615"/>
      <c r="BLW19" s="615"/>
      <c r="BLX19" s="615"/>
      <c r="BLY19" s="615"/>
      <c r="BLZ19" s="538"/>
      <c r="BMA19" s="618"/>
      <c r="BMB19" s="615"/>
      <c r="BMC19" s="619"/>
      <c r="BMD19" s="619"/>
      <c r="BME19" s="620"/>
      <c r="BMF19" s="538"/>
      <c r="BMG19" s="621"/>
      <c r="BMH19" s="622"/>
      <c r="BMI19" s="622"/>
      <c r="BMJ19" s="623"/>
      <c r="BMK19" s="621"/>
      <c r="BML19" s="621"/>
      <c r="BMM19" s="622"/>
      <c r="BMN19" s="622"/>
      <c r="BMO19" s="623"/>
      <c r="BMP19" s="624"/>
      <c r="BMQ19" s="624"/>
      <c r="BMR19" s="622"/>
      <c r="BMS19" s="623"/>
      <c r="BMT19" s="623"/>
      <c r="BMU19" s="621"/>
      <c r="BMV19" s="621"/>
      <c r="BMW19" s="625"/>
      <c r="BMX19" s="626"/>
      <c r="BMY19" s="626"/>
      <c r="BMZ19" s="614"/>
      <c r="BNA19" s="614"/>
      <c r="BNB19" s="614"/>
      <c r="BNC19" s="614"/>
      <c r="BND19" s="614"/>
      <c r="BNE19" s="615"/>
      <c r="BNF19" s="616"/>
      <c r="BNG19" s="616"/>
      <c r="BNH19" s="616"/>
      <c r="BNI19" s="617"/>
      <c r="BNJ19" s="615"/>
      <c r="BNK19" s="538"/>
      <c r="BNL19" s="538"/>
      <c r="BNM19" s="538"/>
      <c r="BNN19" s="538"/>
      <c r="BNO19" s="538"/>
      <c r="BNP19" s="615"/>
      <c r="BNQ19" s="615"/>
      <c r="BNR19" s="615"/>
      <c r="BNS19" s="615"/>
      <c r="BNT19" s="615"/>
      <c r="BNU19" s="615"/>
      <c r="BNV19" s="615"/>
      <c r="BNW19" s="538"/>
      <c r="BNX19" s="618"/>
      <c r="BNY19" s="615"/>
      <c r="BNZ19" s="619"/>
      <c r="BOA19" s="619"/>
      <c r="BOB19" s="620"/>
      <c r="BOC19" s="538"/>
      <c r="BOD19" s="621"/>
      <c r="BOE19" s="622"/>
      <c r="BOF19" s="622"/>
      <c r="BOG19" s="623"/>
      <c r="BOH19" s="621"/>
      <c r="BOI19" s="621"/>
      <c r="BOJ19" s="622"/>
      <c r="BOK19" s="622"/>
      <c r="BOL19" s="623"/>
      <c r="BOM19" s="624"/>
      <c r="BON19" s="624"/>
      <c r="BOO19" s="622"/>
      <c r="BOP19" s="623"/>
      <c r="BOQ19" s="623"/>
      <c r="BOR19" s="621"/>
      <c r="BOS19" s="621"/>
      <c r="BOT19" s="625"/>
      <c r="BOU19" s="626"/>
      <c r="BOV19" s="626"/>
      <c r="BOW19" s="614"/>
      <c r="BOX19" s="614"/>
      <c r="BOY19" s="614"/>
      <c r="BOZ19" s="614"/>
      <c r="BPA19" s="614"/>
      <c r="BPB19" s="615"/>
      <c r="BPC19" s="616"/>
      <c r="BPD19" s="616"/>
      <c r="BPE19" s="616"/>
      <c r="BPF19" s="617"/>
      <c r="BPG19" s="615"/>
      <c r="BPH19" s="538"/>
      <c r="BPI19" s="538"/>
      <c r="BPJ19" s="538"/>
      <c r="BPK19" s="538"/>
      <c r="BPL19" s="538"/>
      <c r="BPM19" s="615"/>
      <c r="BPN19" s="615"/>
      <c r="BPO19" s="615"/>
      <c r="BPP19" s="615"/>
      <c r="BPQ19" s="615"/>
      <c r="BPR19" s="615"/>
      <c r="BPS19" s="615"/>
      <c r="BPT19" s="538"/>
      <c r="BPU19" s="618"/>
      <c r="BPV19" s="615"/>
      <c r="BPW19" s="619"/>
      <c r="BPX19" s="619"/>
      <c r="BPY19" s="620"/>
      <c r="BPZ19" s="538"/>
      <c r="BQA19" s="621"/>
      <c r="BQB19" s="622"/>
      <c r="BQC19" s="622"/>
      <c r="BQD19" s="623"/>
      <c r="BQE19" s="621"/>
      <c r="BQF19" s="621"/>
      <c r="BQG19" s="622"/>
      <c r="BQH19" s="622"/>
      <c r="BQI19" s="623"/>
      <c r="BQJ19" s="624"/>
      <c r="BQK19" s="624"/>
      <c r="BQL19" s="622"/>
      <c r="BQM19" s="623"/>
      <c r="BQN19" s="623"/>
      <c r="BQO19" s="621"/>
      <c r="BQP19" s="621"/>
      <c r="BQQ19" s="625"/>
      <c r="BQR19" s="626"/>
      <c r="BQS19" s="626"/>
      <c r="BQT19" s="614"/>
      <c r="BQU19" s="614"/>
      <c r="BQV19" s="614"/>
      <c r="BQW19" s="614"/>
      <c r="BQX19" s="614"/>
      <c r="BQY19" s="615"/>
      <c r="BQZ19" s="616"/>
      <c r="BRA19" s="616"/>
      <c r="BRB19" s="616"/>
      <c r="BRC19" s="617"/>
      <c r="BRD19" s="615"/>
      <c r="BRE19" s="538"/>
      <c r="BRF19" s="538"/>
      <c r="BRG19" s="538"/>
      <c r="BRH19" s="538"/>
      <c r="BRI19" s="538"/>
      <c r="BRJ19" s="615"/>
      <c r="BRK19" s="615"/>
      <c r="BRL19" s="615"/>
      <c r="BRM19" s="615"/>
      <c r="BRN19" s="615"/>
      <c r="BRO19" s="615"/>
      <c r="BRP19" s="615"/>
      <c r="BRQ19" s="538"/>
      <c r="BRR19" s="618"/>
      <c r="BRS19" s="615"/>
      <c r="BRT19" s="619"/>
      <c r="BRU19" s="619"/>
      <c r="BRV19" s="620"/>
      <c r="BRW19" s="538"/>
      <c r="BRX19" s="621"/>
      <c r="BRY19" s="622"/>
      <c r="BRZ19" s="622"/>
      <c r="BSA19" s="623"/>
      <c r="BSB19" s="621"/>
      <c r="BSC19" s="621"/>
      <c r="BSD19" s="622"/>
      <c r="BSE19" s="622"/>
      <c r="BSF19" s="623"/>
      <c r="BSG19" s="624"/>
      <c r="BSH19" s="624"/>
      <c r="BSI19" s="622"/>
      <c r="BSJ19" s="623"/>
      <c r="BSK19" s="623"/>
      <c r="BSL19" s="621"/>
      <c r="BSM19" s="621"/>
      <c r="BSN19" s="625"/>
      <c r="BSO19" s="626"/>
      <c r="BSP19" s="626"/>
      <c r="BSQ19" s="614"/>
      <c r="BSR19" s="614"/>
      <c r="BSS19" s="614"/>
      <c r="BST19" s="614"/>
      <c r="BSU19" s="614"/>
      <c r="BSV19" s="615"/>
      <c r="BSW19" s="616"/>
      <c r="BSX19" s="616"/>
      <c r="BSY19" s="616"/>
      <c r="BSZ19" s="617"/>
      <c r="BTA19" s="615"/>
      <c r="BTB19" s="538"/>
      <c r="BTC19" s="538"/>
      <c r="BTD19" s="538"/>
      <c r="BTE19" s="538"/>
      <c r="BTF19" s="538"/>
      <c r="BTG19" s="615"/>
      <c r="BTH19" s="615"/>
      <c r="BTI19" s="615"/>
      <c r="BTJ19" s="615"/>
      <c r="BTK19" s="615"/>
      <c r="BTL19" s="615"/>
      <c r="BTM19" s="615"/>
      <c r="BTN19" s="538"/>
      <c r="BTO19" s="618"/>
      <c r="BTP19" s="615"/>
      <c r="BTQ19" s="619"/>
      <c r="BTR19" s="619"/>
      <c r="BTS19" s="620"/>
      <c r="BTT19" s="538"/>
      <c r="BTU19" s="621"/>
      <c r="BTV19" s="622"/>
      <c r="BTW19" s="622"/>
      <c r="BTX19" s="623"/>
      <c r="BTY19" s="621"/>
      <c r="BTZ19" s="621"/>
      <c r="BUA19" s="622"/>
      <c r="BUB19" s="622"/>
      <c r="BUC19" s="623"/>
      <c r="BUD19" s="624"/>
      <c r="BUE19" s="624"/>
      <c r="BUF19" s="622"/>
      <c r="BUG19" s="623"/>
      <c r="BUH19" s="623"/>
      <c r="BUI19" s="621"/>
      <c r="BUJ19" s="621"/>
      <c r="BUK19" s="625"/>
      <c r="BUL19" s="626"/>
      <c r="BUM19" s="626"/>
      <c r="BUN19" s="614"/>
      <c r="BUO19" s="614"/>
      <c r="BUP19" s="614"/>
      <c r="BUQ19" s="614"/>
      <c r="BUR19" s="614"/>
      <c r="BUS19" s="615"/>
      <c r="BUT19" s="616"/>
      <c r="BUU19" s="616"/>
      <c r="BUV19" s="616"/>
      <c r="BUW19" s="617"/>
      <c r="BUX19" s="615"/>
      <c r="BUY19" s="538"/>
      <c r="BUZ19" s="538"/>
      <c r="BVA19" s="538"/>
      <c r="BVB19" s="538"/>
      <c r="BVC19" s="538"/>
      <c r="BVD19" s="615"/>
      <c r="BVE19" s="615"/>
      <c r="BVF19" s="615"/>
      <c r="BVG19" s="615"/>
      <c r="BVH19" s="615"/>
      <c r="BVI19" s="615"/>
      <c r="BVJ19" s="615"/>
      <c r="BVK19" s="538"/>
      <c r="BVL19" s="618"/>
      <c r="BVM19" s="615"/>
      <c r="BVN19" s="619"/>
      <c r="BVO19" s="619"/>
      <c r="BVP19" s="620"/>
      <c r="BVQ19" s="538"/>
      <c r="BVR19" s="621"/>
      <c r="BVS19" s="622"/>
      <c r="BVT19" s="622"/>
      <c r="BVU19" s="623"/>
      <c r="BVV19" s="621"/>
      <c r="BVW19" s="621"/>
      <c r="BVX19" s="622"/>
      <c r="BVY19" s="622"/>
      <c r="BVZ19" s="623"/>
      <c r="BWA19" s="624"/>
      <c r="BWB19" s="624"/>
      <c r="BWC19" s="622"/>
      <c r="BWD19" s="623"/>
      <c r="BWE19" s="623"/>
      <c r="BWF19" s="621"/>
      <c r="BWG19" s="621"/>
      <c r="BWH19" s="625"/>
      <c r="BWI19" s="626"/>
      <c r="BWJ19" s="626"/>
      <c r="BWK19" s="614"/>
      <c r="BWL19" s="614"/>
      <c r="BWM19" s="614"/>
      <c r="BWN19" s="614"/>
      <c r="BWO19" s="614"/>
      <c r="BWP19" s="615"/>
      <c r="BWQ19" s="616"/>
      <c r="BWR19" s="616"/>
      <c r="BWS19" s="616"/>
      <c r="BWT19" s="617"/>
      <c r="BWU19" s="615"/>
      <c r="BWV19" s="538"/>
      <c r="BWW19" s="538"/>
      <c r="BWX19" s="538"/>
      <c r="BWY19" s="538"/>
      <c r="BWZ19" s="538"/>
      <c r="BXA19" s="615"/>
      <c r="BXB19" s="615"/>
      <c r="BXC19" s="615"/>
      <c r="BXD19" s="615"/>
      <c r="BXE19" s="615"/>
      <c r="BXF19" s="615"/>
      <c r="BXG19" s="615"/>
      <c r="BXH19" s="538"/>
      <c r="BXI19" s="618"/>
      <c r="BXJ19" s="615"/>
      <c r="BXK19" s="619"/>
      <c r="BXL19" s="619"/>
      <c r="BXM19" s="620"/>
      <c r="BXN19" s="538"/>
      <c r="BXO19" s="621"/>
      <c r="BXP19" s="622"/>
      <c r="BXQ19" s="622"/>
      <c r="BXR19" s="623"/>
      <c r="BXS19" s="621"/>
      <c r="BXT19" s="621"/>
      <c r="BXU19" s="622"/>
      <c r="BXV19" s="622"/>
      <c r="BXW19" s="623"/>
      <c r="BXX19" s="624"/>
      <c r="BXY19" s="624"/>
      <c r="BXZ19" s="622"/>
      <c r="BYA19" s="623"/>
      <c r="BYB19" s="623"/>
      <c r="BYC19" s="621"/>
      <c r="BYD19" s="621"/>
      <c r="BYE19" s="625"/>
      <c r="BYF19" s="626"/>
      <c r="BYG19" s="626"/>
      <c r="BYH19" s="614"/>
      <c r="BYI19" s="614"/>
      <c r="BYJ19" s="614"/>
      <c r="BYK19" s="614"/>
      <c r="BYL19" s="614"/>
      <c r="BYM19" s="615"/>
      <c r="BYN19" s="616"/>
      <c r="BYO19" s="616"/>
      <c r="BYP19" s="616"/>
      <c r="BYQ19" s="617"/>
      <c r="BYR19" s="615"/>
      <c r="BYS19" s="538"/>
      <c r="BYT19" s="538"/>
      <c r="BYU19" s="538"/>
      <c r="BYV19" s="538"/>
      <c r="BYW19" s="538"/>
      <c r="BYX19" s="615"/>
      <c r="BYY19" s="615"/>
      <c r="BYZ19" s="615"/>
      <c r="BZA19" s="615"/>
      <c r="BZB19" s="615"/>
      <c r="BZC19" s="615"/>
      <c r="BZD19" s="615"/>
      <c r="BZE19" s="538"/>
      <c r="BZF19" s="618"/>
      <c r="BZG19" s="615"/>
      <c r="BZH19" s="619"/>
      <c r="BZI19" s="619"/>
      <c r="BZJ19" s="620"/>
      <c r="BZK19" s="538"/>
      <c r="BZL19" s="621"/>
      <c r="BZM19" s="622"/>
      <c r="BZN19" s="622"/>
      <c r="BZO19" s="623"/>
      <c r="BZP19" s="621"/>
      <c r="BZQ19" s="621"/>
      <c r="BZR19" s="622"/>
      <c r="BZS19" s="622"/>
      <c r="BZT19" s="623"/>
      <c r="BZU19" s="624"/>
      <c r="BZV19" s="624"/>
      <c r="BZW19" s="622"/>
      <c r="BZX19" s="623"/>
      <c r="BZY19" s="623"/>
      <c r="BZZ19" s="621"/>
      <c r="CAA19" s="621"/>
      <c r="CAB19" s="625"/>
      <c r="CAC19" s="626"/>
      <c r="CAD19" s="626"/>
      <c r="CAE19" s="614"/>
      <c r="CAF19" s="614"/>
      <c r="CAG19" s="614"/>
      <c r="CAH19" s="614"/>
      <c r="CAI19" s="614"/>
      <c r="CAJ19" s="615"/>
      <c r="CAK19" s="616"/>
      <c r="CAL19" s="616"/>
      <c r="CAM19" s="616"/>
      <c r="CAN19" s="617"/>
      <c r="CAO19" s="615"/>
      <c r="CAP19" s="538"/>
      <c r="CAQ19" s="538"/>
      <c r="CAR19" s="538"/>
      <c r="CAS19" s="538"/>
      <c r="CAT19" s="538"/>
      <c r="CAU19" s="615"/>
      <c r="CAV19" s="615"/>
      <c r="CAW19" s="615"/>
      <c r="CAX19" s="615"/>
      <c r="CAY19" s="615"/>
      <c r="CAZ19" s="615"/>
      <c r="CBA19" s="615"/>
      <c r="CBB19" s="538"/>
      <c r="CBC19" s="618"/>
      <c r="CBD19" s="615"/>
      <c r="CBE19" s="619"/>
      <c r="CBF19" s="619"/>
      <c r="CBG19" s="620"/>
      <c r="CBH19" s="538"/>
      <c r="CBI19" s="621"/>
      <c r="CBJ19" s="622"/>
      <c r="CBK19" s="622"/>
      <c r="CBL19" s="623"/>
      <c r="CBM19" s="621"/>
      <c r="CBN19" s="621"/>
      <c r="CBO19" s="622"/>
      <c r="CBP19" s="622"/>
      <c r="CBQ19" s="623"/>
      <c r="CBR19" s="624"/>
      <c r="CBS19" s="624"/>
      <c r="CBT19" s="622"/>
      <c r="CBU19" s="623"/>
      <c r="CBV19" s="623"/>
      <c r="CBW19" s="621"/>
      <c r="CBX19" s="621"/>
      <c r="CBY19" s="625"/>
      <c r="CBZ19" s="626"/>
      <c r="CCA19" s="626"/>
      <c r="CCB19" s="614"/>
      <c r="CCC19" s="614"/>
      <c r="CCD19" s="614"/>
      <c r="CCE19" s="614"/>
      <c r="CCF19" s="614"/>
      <c r="CCG19" s="615"/>
      <c r="CCH19" s="616"/>
      <c r="CCI19" s="616"/>
      <c r="CCJ19" s="616"/>
      <c r="CCK19" s="617"/>
      <c r="CCL19" s="615"/>
      <c r="CCM19" s="538"/>
      <c r="CCN19" s="538"/>
      <c r="CCO19" s="538"/>
      <c r="CCP19" s="538"/>
      <c r="CCQ19" s="538"/>
      <c r="CCR19" s="615"/>
      <c r="CCS19" s="615"/>
      <c r="CCT19" s="615"/>
      <c r="CCU19" s="615"/>
      <c r="CCV19" s="615"/>
      <c r="CCW19" s="615"/>
      <c r="CCX19" s="615"/>
      <c r="CCY19" s="538"/>
      <c r="CCZ19" s="618"/>
      <c r="CDA19" s="615"/>
      <c r="CDB19" s="619"/>
      <c r="CDC19" s="619"/>
      <c r="CDD19" s="620"/>
      <c r="CDE19" s="538"/>
      <c r="CDF19" s="621"/>
      <c r="CDG19" s="622"/>
      <c r="CDH19" s="622"/>
      <c r="CDI19" s="623"/>
      <c r="CDJ19" s="621"/>
      <c r="CDK19" s="621"/>
      <c r="CDL19" s="622"/>
      <c r="CDM19" s="622"/>
      <c r="CDN19" s="623"/>
      <c r="CDO19" s="624"/>
      <c r="CDP19" s="624"/>
      <c r="CDQ19" s="622"/>
      <c r="CDR19" s="623"/>
      <c r="CDS19" s="623"/>
      <c r="CDT19" s="621"/>
      <c r="CDU19" s="621"/>
      <c r="CDV19" s="625"/>
      <c r="CDW19" s="626"/>
      <c r="CDX19" s="626"/>
      <c r="CDY19" s="614"/>
      <c r="CDZ19" s="614"/>
      <c r="CEA19" s="614"/>
      <c r="CEB19" s="614"/>
      <c r="CEC19" s="614"/>
      <c r="CED19" s="615"/>
      <c r="CEE19" s="616"/>
      <c r="CEF19" s="616"/>
      <c r="CEG19" s="616"/>
      <c r="CEH19" s="617"/>
      <c r="CEI19" s="615"/>
      <c r="CEJ19" s="538"/>
      <c r="CEK19" s="538"/>
      <c r="CEL19" s="538"/>
      <c r="CEM19" s="538"/>
      <c r="CEN19" s="538"/>
      <c r="CEO19" s="615"/>
      <c r="CEP19" s="615"/>
      <c r="CEQ19" s="615"/>
      <c r="CER19" s="615"/>
      <c r="CES19" s="615"/>
      <c r="CET19" s="615"/>
      <c r="CEU19" s="615"/>
      <c r="CEV19" s="538"/>
      <c r="CEW19" s="618"/>
      <c r="CEX19" s="615"/>
      <c r="CEY19" s="619"/>
      <c r="CEZ19" s="619"/>
      <c r="CFA19" s="620"/>
      <c r="CFB19" s="538"/>
      <c r="CFC19" s="621"/>
      <c r="CFD19" s="622"/>
      <c r="CFE19" s="622"/>
      <c r="CFF19" s="623"/>
      <c r="CFG19" s="621"/>
      <c r="CFH19" s="621"/>
      <c r="CFI19" s="622"/>
      <c r="CFJ19" s="622"/>
      <c r="CFK19" s="623"/>
      <c r="CFL19" s="624"/>
      <c r="CFM19" s="624"/>
      <c r="CFN19" s="622"/>
      <c r="CFO19" s="623"/>
      <c r="CFP19" s="623"/>
      <c r="CFQ19" s="621"/>
      <c r="CFR19" s="621"/>
      <c r="CFS19" s="625"/>
      <c r="CFT19" s="626"/>
      <c r="CFU19" s="626"/>
      <c r="CFV19" s="614"/>
      <c r="CFW19" s="614"/>
      <c r="CFX19" s="614"/>
      <c r="CFY19" s="614"/>
      <c r="CFZ19" s="614"/>
      <c r="CGA19" s="615"/>
      <c r="CGB19" s="616"/>
      <c r="CGC19" s="616"/>
      <c r="CGD19" s="616"/>
      <c r="CGE19" s="617"/>
      <c r="CGF19" s="615"/>
      <c r="CGG19" s="538"/>
      <c r="CGH19" s="538"/>
      <c r="CGI19" s="538"/>
      <c r="CGJ19" s="538"/>
      <c r="CGK19" s="538"/>
      <c r="CGL19" s="615"/>
      <c r="CGM19" s="615"/>
      <c r="CGN19" s="615"/>
      <c r="CGO19" s="615"/>
      <c r="CGP19" s="615"/>
      <c r="CGQ19" s="615"/>
      <c r="CGR19" s="615"/>
      <c r="CGS19" s="538"/>
      <c r="CGT19" s="618"/>
      <c r="CGU19" s="615"/>
      <c r="CGV19" s="619"/>
      <c r="CGW19" s="619"/>
      <c r="CGX19" s="620"/>
      <c r="CGY19" s="538"/>
      <c r="CGZ19" s="621"/>
      <c r="CHA19" s="622"/>
      <c r="CHB19" s="622"/>
      <c r="CHC19" s="623"/>
      <c r="CHD19" s="621"/>
      <c r="CHE19" s="621"/>
      <c r="CHF19" s="622"/>
      <c r="CHG19" s="622"/>
      <c r="CHH19" s="623"/>
      <c r="CHI19" s="624"/>
      <c r="CHJ19" s="624"/>
      <c r="CHK19" s="622"/>
      <c r="CHL19" s="623"/>
      <c r="CHM19" s="623"/>
      <c r="CHN19" s="621"/>
      <c r="CHO19" s="621"/>
      <c r="CHP19" s="625"/>
      <c r="CHQ19" s="626"/>
      <c r="CHR19" s="626"/>
      <c r="CHS19" s="614"/>
      <c r="CHT19" s="614"/>
      <c r="CHU19" s="614"/>
      <c r="CHV19" s="614"/>
      <c r="CHW19" s="614"/>
      <c r="CHX19" s="615"/>
      <c r="CHY19" s="616"/>
      <c r="CHZ19" s="616"/>
      <c r="CIA19" s="616"/>
      <c r="CIB19" s="617"/>
      <c r="CIC19" s="615"/>
      <c r="CID19" s="538"/>
      <c r="CIE19" s="538"/>
      <c r="CIF19" s="538"/>
      <c r="CIG19" s="538"/>
      <c r="CIH19" s="538"/>
      <c r="CII19" s="615"/>
      <c r="CIJ19" s="615"/>
      <c r="CIK19" s="615"/>
      <c r="CIL19" s="615"/>
      <c r="CIM19" s="615"/>
      <c r="CIN19" s="615"/>
      <c r="CIO19" s="615"/>
      <c r="CIP19" s="538"/>
      <c r="CIQ19" s="618"/>
      <c r="CIR19" s="615"/>
      <c r="CIS19" s="619"/>
      <c r="CIT19" s="619"/>
      <c r="CIU19" s="620"/>
      <c r="CIV19" s="538"/>
      <c r="CIW19" s="621"/>
      <c r="CIX19" s="622"/>
      <c r="CIY19" s="622"/>
      <c r="CIZ19" s="623"/>
      <c r="CJA19" s="621"/>
      <c r="CJB19" s="621"/>
      <c r="CJC19" s="622"/>
      <c r="CJD19" s="622"/>
      <c r="CJE19" s="623"/>
      <c r="CJF19" s="624"/>
      <c r="CJG19" s="624"/>
      <c r="CJH19" s="622"/>
      <c r="CJI19" s="623"/>
      <c r="CJJ19" s="623"/>
      <c r="CJK19" s="621"/>
      <c r="CJL19" s="621"/>
      <c r="CJM19" s="625"/>
      <c r="CJN19" s="626"/>
      <c r="CJO19" s="626"/>
      <c r="CJP19" s="614"/>
      <c r="CJQ19" s="614"/>
      <c r="CJR19" s="614"/>
      <c r="CJS19" s="614"/>
      <c r="CJT19" s="614"/>
      <c r="CJU19" s="615"/>
      <c r="CJV19" s="616"/>
      <c r="CJW19" s="616"/>
      <c r="CJX19" s="616"/>
      <c r="CJY19" s="617"/>
      <c r="CJZ19" s="615"/>
      <c r="CKA19" s="538"/>
      <c r="CKB19" s="538"/>
      <c r="CKC19" s="538"/>
      <c r="CKD19" s="538"/>
      <c r="CKE19" s="538"/>
      <c r="CKF19" s="615"/>
      <c r="CKG19" s="615"/>
      <c r="CKH19" s="615"/>
      <c r="CKI19" s="615"/>
      <c r="CKJ19" s="615"/>
      <c r="CKK19" s="615"/>
      <c r="CKL19" s="615"/>
      <c r="CKM19" s="538"/>
      <c r="CKN19" s="618"/>
      <c r="CKO19" s="615"/>
      <c r="CKP19" s="619"/>
      <c r="CKQ19" s="619"/>
      <c r="CKR19" s="620"/>
      <c r="CKS19" s="538"/>
      <c r="CKT19" s="621"/>
      <c r="CKU19" s="622"/>
      <c r="CKV19" s="622"/>
      <c r="CKW19" s="623"/>
      <c r="CKX19" s="621"/>
      <c r="CKY19" s="621"/>
      <c r="CKZ19" s="622"/>
      <c r="CLA19" s="622"/>
      <c r="CLB19" s="623"/>
      <c r="CLC19" s="624"/>
      <c r="CLD19" s="624"/>
      <c r="CLE19" s="622"/>
      <c r="CLF19" s="623"/>
      <c r="CLG19" s="623"/>
      <c r="CLH19" s="621"/>
      <c r="CLI19" s="621"/>
      <c r="CLJ19" s="625"/>
      <c r="CLK19" s="626"/>
      <c r="CLL19" s="626"/>
      <c r="CLM19" s="614"/>
      <c r="CLN19" s="614"/>
      <c r="CLO19" s="614"/>
      <c r="CLP19" s="614"/>
      <c r="CLQ19" s="614"/>
      <c r="CLR19" s="615"/>
      <c r="CLS19" s="616"/>
      <c r="CLT19" s="616"/>
      <c r="CLU19" s="616"/>
      <c r="CLV19" s="617"/>
      <c r="CLW19" s="615"/>
      <c r="CLX19" s="538"/>
      <c r="CLY19" s="538"/>
      <c r="CLZ19" s="538"/>
      <c r="CMA19" s="538"/>
      <c r="CMB19" s="538"/>
      <c r="CMC19" s="615"/>
      <c r="CMD19" s="615"/>
      <c r="CME19" s="615"/>
      <c r="CMF19" s="615"/>
      <c r="CMG19" s="615"/>
      <c r="CMH19" s="615"/>
      <c r="CMI19" s="615"/>
      <c r="CMJ19" s="538"/>
      <c r="CMK19" s="618"/>
      <c r="CML19" s="615"/>
      <c r="CMM19" s="619"/>
      <c r="CMN19" s="619"/>
      <c r="CMO19" s="620"/>
      <c r="CMP19" s="538"/>
      <c r="CMQ19" s="621"/>
      <c r="CMR19" s="622"/>
      <c r="CMS19" s="622"/>
      <c r="CMT19" s="623"/>
      <c r="CMU19" s="621"/>
      <c r="CMV19" s="621"/>
      <c r="CMW19" s="622"/>
      <c r="CMX19" s="622"/>
      <c r="CMY19" s="623"/>
      <c r="CMZ19" s="624"/>
      <c r="CNA19" s="624"/>
      <c r="CNB19" s="622"/>
      <c r="CNC19" s="623"/>
      <c r="CND19" s="623"/>
      <c r="CNE19" s="621"/>
      <c r="CNF19" s="621"/>
      <c r="CNG19" s="625"/>
      <c r="CNH19" s="626"/>
      <c r="CNI19" s="626"/>
      <c r="CNJ19" s="614"/>
      <c r="CNK19" s="614"/>
      <c r="CNL19" s="614"/>
      <c r="CNM19" s="614"/>
      <c r="CNN19" s="614"/>
      <c r="CNO19" s="615"/>
      <c r="CNP19" s="616"/>
      <c r="CNQ19" s="616"/>
      <c r="CNR19" s="616"/>
      <c r="CNS19" s="617"/>
      <c r="CNT19" s="615"/>
      <c r="CNU19" s="538"/>
      <c r="CNV19" s="538"/>
      <c r="CNW19" s="538"/>
      <c r="CNX19" s="538"/>
      <c r="CNY19" s="538"/>
      <c r="CNZ19" s="615"/>
      <c r="COA19" s="615"/>
      <c r="COB19" s="615"/>
      <c r="COC19" s="615"/>
      <c r="COD19" s="615"/>
      <c r="COE19" s="615"/>
      <c r="COF19" s="615"/>
      <c r="COG19" s="538"/>
      <c r="COH19" s="618"/>
      <c r="COI19" s="615"/>
      <c r="COJ19" s="619"/>
      <c r="COK19" s="619"/>
      <c r="COL19" s="620"/>
      <c r="COM19" s="538"/>
      <c r="CON19" s="621"/>
      <c r="COO19" s="622"/>
      <c r="COP19" s="622"/>
      <c r="COQ19" s="623"/>
      <c r="COR19" s="621"/>
      <c r="COS19" s="621"/>
      <c r="COT19" s="622"/>
      <c r="COU19" s="622"/>
      <c r="COV19" s="623"/>
      <c r="COW19" s="624"/>
      <c r="COX19" s="624"/>
      <c r="COY19" s="622"/>
      <c r="COZ19" s="623"/>
      <c r="CPA19" s="623"/>
      <c r="CPB19" s="621"/>
      <c r="CPC19" s="621"/>
      <c r="CPD19" s="625"/>
      <c r="CPE19" s="626"/>
      <c r="CPF19" s="626"/>
      <c r="CPG19" s="614"/>
      <c r="CPH19" s="614"/>
      <c r="CPI19" s="614"/>
      <c r="CPJ19" s="614"/>
      <c r="CPK19" s="614"/>
      <c r="CPL19" s="615"/>
      <c r="CPM19" s="616"/>
      <c r="CPN19" s="616"/>
      <c r="CPO19" s="616"/>
      <c r="CPP19" s="617"/>
      <c r="CPQ19" s="615"/>
      <c r="CPR19" s="538"/>
      <c r="CPS19" s="538"/>
      <c r="CPT19" s="538"/>
      <c r="CPU19" s="538"/>
      <c r="CPV19" s="538"/>
      <c r="CPW19" s="615"/>
      <c r="CPX19" s="615"/>
      <c r="CPY19" s="615"/>
      <c r="CPZ19" s="615"/>
      <c r="CQA19" s="615"/>
      <c r="CQB19" s="615"/>
      <c r="CQC19" s="615"/>
      <c r="CQD19" s="538"/>
      <c r="CQE19" s="618"/>
      <c r="CQF19" s="615"/>
      <c r="CQG19" s="619"/>
      <c r="CQH19" s="619"/>
      <c r="CQI19" s="620"/>
      <c r="CQJ19" s="538"/>
      <c r="CQK19" s="621"/>
      <c r="CQL19" s="622"/>
      <c r="CQM19" s="622"/>
      <c r="CQN19" s="623"/>
      <c r="CQO19" s="621"/>
      <c r="CQP19" s="621"/>
      <c r="CQQ19" s="622"/>
      <c r="CQR19" s="622"/>
      <c r="CQS19" s="623"/>
      <c r="CQT19" s="624"/>
      <c r="CQU19" s="624"/>
      <c r="CQV19" s="622"/>
      <c r="CQW19" s="623"/>
      <c r="CQX19" s="623"/>
      <c r="CQY19" s="621"/>
      <c r="CQZ19" s="621"/>
      <c r="CRA19" s="625"/>
      <c r="CRB19" s="626"/>
      <c r="CRC19" s="626"/>
      <c r="CRD19" s="614"/>
      <c r="CRE19" s="614"/>
      <c r="CRF19" s="614"/>
      <c r="CRG19" s="614"/>
      <c r="CRH19" s="614"/>
      <c r="CRI19" s="615"/>
      <c r="CRJ19" s="616"/>
      <c r="CRK19" s="616"/>
      <c r="CRL19" s="616"/>
      <c r="CRM19" s="617"/>
      <c r="CRN19" s="615"/>
      <c r="CRO19" s="538"/>
      <c r="CRP19" s="538"/>
      <c r="CRQ19" s="538"/>
      <c r="CRR19" s="538"/>
      <c r="CRS19" s="538"/>
      <c r="CRT19" s="615"/>
      <c r="CRU19" s="615"/>
      <c r="CRV19" s="615"/>
      <c r="CRW19" s="615"/>
      <c r="CRX19" s="615"/>
      <c r="CRY19" s="615"/>
      <c r="CRZ19" s="615"/>
      <c r="CSA19" s="538"/>
      <c r="CSB19" s="618"/>
      <c r="CSC19" s="615"/>
      <c r="CSD19" s="619"/>
      <c r="CSE19" s="619"/>
      <c r="CSF19" s="620"/>
      <c r="CSG19" s="538"/>
      <c r="CSH19" s="621"/>
      <c r="CSI19" s="622"/>
      <c r="CSJ19" s="622"/>
      <c r="CSK19" s="623"/>
      <c r="CSL19" s="621"/>
      <c r="CSM19" s="621"/>
      <c r="CSN19" s="622"/>
      <c r="CSO19" s="622"/>
      <c r="CSP19" s="623"/>
      <c r="CSQ19" s="624"/>
      <c r="CSR19" s="624"/>
      <c r="CSS19" s="622"/>
      <c r="CST19" s="623"/>
      <c r="CSU19" s="623"/>
      <c r="CSV19" s="621"/>
      <c r="CSW19" s="621"/>
      <c r="CSX19" s="625"/>
      <c r="CSY19" s="626"/>
      <c r="CSZ19" s="626"/>
      <c r="CTA19" s="614"/>
      <c r="CTB19" s="614"/>
      <c r="CTC19" s="614"/>
      <c r="CTD19" s="614"/>
      <c r="CTE19" s="614"/>
      <c r="CTF19" s="615"/>
      <c r="CTG19" s="616"/>
      <c r="CTH19" s="616"/>
      <c r="CTI19" s="616"/>
      <c r="CTJ19" s="617"/>
      <c r="CTK19" s="615"/>
      <c r="CTL19" s="538"/>
      <c r="CTM19" s="538"/>
      <c r="CTN19" s="538"/>
      <c r="CTO19" s="538"/>
      <c r="CTP19" s="538"/>
      <c r="CTQ19" s="615"/>
      <c r="CTR19" s="615"/>
      <c r="CTS19" s="615"/>
      <c r="CTT19" s="615"/>
      <c r="CTU19" s="615"/>
      <c r="CTV19" s="615"/>
      <c r="CTW19" s="615"/>
      <c r="CTX19" s="538"/>
      <c r="CTY19" s="618"/>
      <c r="CTZ19" s="615"/>
      <c r="CUA19" s="619"/>
      <c r="CUB19" s="619"/>
      <c r="CUC19" s="620"/>
      <c r="CUD19" s="538"/>
      <c r="CUE19" s="621"/>
      <c r="CUF19" s="622"/>
      <c r="CUG19" s="622"/>
      <c r="CUH19" s="623"/>
      <c r="CUI19" s="621"/>
      <c r="CUJ19" s="621"/>
      <c r="CUK19" s="622"/>
      <c r="CUL19" s="622"/>
      <c r="CUM19" s="623"/>
      <c r="CUN19" s="624"/>
      <c r="CUO19" s="624"/>
      <c r="CUP19" s="622"/>
      <c r="CUQ19" s="623"/>
      <c r="CUR19" s="623"/>
      <c r="CUS19" s="621"/>
      <c r="CUT19" s="621"/>
      <c r="CUU19" s="625"/>
      <c r="CUV19" s="626"/>
      <c r="CUW19" s="626"/>
      <c r="CUX19" s="614"/>
      <c r="CUY19" s="614"/>
      <c r="CUZ19" s="614"/>
      <c r="CVA19" s="614"/>
      <c r="CVB19" s="614"/>
      <c r="CVC19" s="615"/>
      <c r="CVD19" s="616"/>
      <c r="CVE19" s="616"/>
      <c r="CVF19" s="616"/>
      <c r="CVG19" s="617"/>
      <c r="CVH19" s="615"/>
      <c r="CVI19" s="538"/>
      <c r="CVJ19" s="538"/>
      <c r="CVK19" s="538"/>
      <c r="CVL19" s="538"/>
      <c r="CVM19" s="538"/>
      <c r="CVN19" s="615"/>
      <c r="CVO19" s="615"/>
      <c r="CVP19" s="615"/>
      <c r="CVQ19" s="615"/>
      <c r="CVR19" s="615"/>
      <c r="CVS19" s="615"/>
      <c r="CVT19" s="615"/>
      <c r="CVU19" s="538"/>
      <c r="CVV19" s="618"/>
      <c r="CVW19" s="615"/>
      <c r="CVX19" s="619"/>
      <c r="CVY19" s="619"/>
      <c r="CVZ19" s="620"/>
      <c r="CWA19" s="538"/>
      <c r="CWB19" s="621"/>
      <c r="CWC19" s="622"/>
      <c r="CWD19" s="622"/>
      <c r="CWE19" s="623"/>
      <c r="CWF19" s="621"/>
      <c r="CWG19" s="621"/>
      <c r="CWH19" s="622"/>
      <c r="CWI19" s="622"/>
      <c r="CWJ19" s="623"/>
      <c r="CWK19" s="624"/>
      <c r="CWL19" s="624"/>
      <c r="CWM19" s="622"/>
      <c r="CWN19" s="623"/>
      <c r="CWO19" s="623"/>
      <c r="CWP19" s="621"/>
      <c r="CWQ19" s="621"/>
      <c r="CWR19" s="625"/>
      <c r="CWS19" s="626"/>
      <c r="CWT19" s="626"/>
      <c r="CWU19" s="614"/>
      <c r="CWV19" s="614"/>
      <c r="CWW19" s="614"/>
      <c r="CWX19" s="614"/>
      <c r="CWY19" s="614"/>
      <c r="CWZ19" s="615"/>
      <c r="CXA19" s="616"/>
      <c r="CXB19" s="616"/>
      <c r="CXC19" s="616"/>
      <c r="CXD19" s="617"/>
      <c r="CXE19" s="615"/>
      <c r="CXF19" s="538"/>
      <c r="CXG19" s="538"/>
      <c r="CXH19" s="538"/>
      <c r="CXI19" s="538"/>
      <c r="CXJ19" s="538"/>
      <c r="CXK19" s="615"/>
      <c r="CXL19" s="615"/>
      <c r="CXM19" s="615"/>
      <c r="CXN19" s="615"/>
      <c r="CXO19" s="615"/>
      <c r="CXP19" s="615"/>
      <c r="CXQ19" s="615"/>
      <c r="CXR19" s="538"/>
      <c r="CXS19" s="618"/>
      <c r="CXT19" s="615"/>
      <c r="CXU19" s="619"/>
      <c r="CXV19" s="619"/>
      <c r="CXW19" s="620"/>
      <c r="CXX19" s="538"/>
      <c r="CXY19" s="621"/>
      <c r="CXZ19" s="622"/>
      <c r="CYA19" s="622"/>
      <c r="CYB19" s="623"/>
      <c r="CYC19" s="621"/>
      <c r="CYD19" s="621"/>
      <c r="CYE19" s="622"/>
      <c r="CYF19" s="622"/>
      <c r="CYG19" s="623"/>
      <c r="CYH19" s="624"/>
      <c r="CYI19" s="624"/>
      <c r="CYJ19" s="622"/>
      <c r="CYK19" s="623"/>
      <c r="CYL19" s="623"/>
      <c r="CYM19" s="621"/>
      <c r="CYN19" s="621"/>
      <c r="CYO19" s="625"/>
      <c r="CYP19" s="626"/>
      <c r="CYQ19" s="626"/>
      <c r="CYR19" s="614"/>
      <c r="CYS19" s="614"/>
      <c r="CYT19" s="614"/>
      <c r="CYU19" s="614"/>
      <c r="CYV19" s="614"/>
      <c r="CYW19" s="615"/>
      <c r="CYX19" s="616"/>
      <c r="CYY19" s="616"/>
      <c r="CYZ19" s="616"/>
      <c r="CZA19" s="617"/>
      <c r="CZB19" s="615"/>
      <c r="CZC19" s="538"/>
      <c r="CZD19" s="538"/>
      <c r="CZE19" s="538"/>
      <c r="CZF19" s="538"/>
      <c r="CZG19" s="538"/>
      <c r="CZH19" s="615"/>
      <c r="CZI19" s="615"/>
      <c r="CZJ19" s="615"/>
      <c r="CZK19" s="615"/>
      <c r="CZL19" s="615"/>
      <c r="CZM19" s="615"/>
      <c r="CZN19" s="615"/>
      <c r="CZO19" s="538"/>
      <c r="CZP19" s="618"/>
      <c r="CZQ19" s="615"/>
      <c r="CZR19" s="619"/>
      <c r="CZS19" s="619"/>
      <c r="CZT19" s="620"/>
      <c r="CZU19" s="538"/>
      <c r="CZV19" s="621"/>
      <c r="CZW19" s="622"/>
      <c r="CZX19" s="622"/>
      <c r="CZY19" s="623"/>
      <c r="CZZ19" s="621"/>
      <c r="DAA19" s="621"/>
      <c r="DAB19" s="622"/>
      <c r="DAC19" s="622"/>
      <c r="DAD19" s="623"/>
      <c r="DAE19" s="624"/>
      <c r="DAF19" s="624"/>
      <c r="DAG19" s="622"/>
      <c r="DAH19" s="623"/>
      <c r="DAI19" s="623"/>
      <c r="DAJ19" s="621"/>
      <c r="DAK19" s="621"/>
      <c r="DAL19" s="625"/>
      <c r="DAM19" s="626"/>
      <c r="DAN19" s="626"/>
      <c r="DAO19" s="614"/>
      <c r="DAP19" s="614"/>
      <c r="DAQ19" s="614"/>
      <c r="DAR19" s="614"/>
      <c r="DAS19" s="614"/>
      <c r="DAT19" s="615"/>
      <c r="DAU19" s="616"/>
      <c r="DAV19" s="616"/>
      <c r="DAW19" s="616"/>
      <c r="DAX19" s="617"/>
      <c r="DAY19" s="615"/>
      <c r="DAZ19" s="538"/>
      <c r="DBA19" s="538"/>
      <c r="DBB19" s="538"/>
      <c r="DBC19" s="538"/>
      <c r="DBD19" s="538"/>
      <c r="DBE19" s="615"/>
      <c r="DBF19" s="615"/>
      <c r="DBG19" s="615"/>
      <c r="DBH19" s="615"/>
      <c r="DBI19" s="615"/>
      <c r="DBJ19" s="615"/>
      <c r="DBK19" s="615"/>
      <c r="DBL19" s="538"/>
      <c r="DBM19" s="618"/>
      <c r="DBN19" s="615"/>
      <c r="DBO19" s="619"/>
      <c r="DBP19" s="619"/>
      <c r="DBQ19" s="620"/>
      <c r="DBR19" s="538"/>
      <c r="DBS19" s="621"/>
      <c r="DBT19" s="622"/>
      <c r="DBU19" s="622"/>
      <c r="DBV19" s="623"/>
      <c r="DBW19" s="621"/>
      <c r="DBX19" s="621"/>
      <c r="DBY19" s="622"/>
      <c r="DBZ19" s="622"/>
      <c r="DCA19" s="623"/>
      <c r="DCB19" s="624"/>
      <c r="DCC19" s="624"/>
      <c r="DCD19" s="622"/>
      <c r="DCE19" s="623"/>
      <c r="DCF19" s="623"/>
      <c r="DCG19" s="621"/>
      <c r="DCH19" s="621"/>
      <c r="DCI19" s="625"/>
      <c r="DCJ19" s="626"/>
      <c r="DCK19" s="626"/>
      <c r="DCL19" s="614"/>
      <c r="DCM19" s="614"/>
      <c r="DCN19" s="614"/>
      <c r="DCO19" s="614"/>
      <c r="DCP19" s="614"/>
      <c r="DCQ19" s="615"/>
      <c r="DCR19" s="616"/>
      <c r="DCS19" s="616"/>
      <c r="DCT19" s="616"/>
      <c r="DCU19" s="617"/>
      <c r="DCV19" s="615"/>
      <c r="DCW19" s="538"/>
      <c r="DCX19" s="538"/>
      <c r="DCY19" s="538"/>
      <c r="DCZ19" s="538"/>
      <c r="DDA19" s="538"/>
      <c r="DDB19" s="615"/>
      <c r="DDC19" s="615"/>
      <c r="DDD19" s="615"/>
      <c r="DDE19" s="615"/>
      <c r="DDF19" s="615"/>
      <c r="DDG19" s="615"/>
      <c r="DDH19" s="615"/>
      <c r="DDI19" s="538"/>
      <c r="DDJ19" s="618"/>
      <c r="DDK19" s="615"/>
      <c r="DDL19" s="619"/>
      <c r="DDM19" s="619"/>
      <c r="DDN19" s="620"/>
      <c r="DDO19" s="538"/>
      <c r="DDP19" s="621"/>
      <c r="DDQ19" s="622"/>
      <c r="DDR19" s="622"/>
      <c r="DDS19" s="623"/>
      <c r="DDT19" s="621"/>
      <c r="DDU19" s="621"/>
      <c r="DDV19" s="622"/>
      <c r="DDW19" s="622"/>
      <c r="DDX19" s="623"/>
      <c r="DDY19" s="624"/>
      <c r="DDZ19" s="624"/>
      <c r="DEA19" s="622"/>
      <c r="DEB19" s="623"/>
      <c r="DEC19" s="623"/>
      <c r="DED19" s="621"/>
      <c r="DEE19" s="621"/>
      <c r="DEF19" s="625"/>
      <c r="DEG19" s="626"/>
      <c r="DEH19" s="626"/>
      <c r="DEI19" s="614"/>
      <c r="DEJ19" s="614"/>
      <c r="DEK19" s="614"/>
      <c r="DEL19" s="614"/>
      <c r="DEM19" s="614"/>
      <c r="DEN19" s="615"/>
      <c r="DEO19" s="616"/>
      <c r="DEP19" s="616"/>
      <c r="DEQ19" s="616"/>
      <c r="DER19" s="617"/>
      <c r="DES19" s="615"/>
      <c r="DET19" s="538"/>
      <c r="DEU19" s="538"/>
      <c r="DEV19" s="538"/>
      <c r="DEW19" s="538"/>
      <c r="DEX19" s="538"/>
      <c r="DEY19" s="615"/>
      <c r="DEZ19" s="615"/>
      <c r="DFA19" s="615"/>
      <c r="DFB19" s="615"/>
      <c r="DFC19" s="615"/>
      <c r="DFD19" s="615"/>
      <c r="DFE19" s="615"/>
      <c r="DFF19" s="538"/>
      <c r="DFG19" s="618"/>
      <c r="DFH19" s="615"/>
      <c r="DFI19" s="619"/>
      <c r="DFJ19" s="619"/>
      <c r="DFK19" s="620"/>
      <c r="DFL19" s="538"/>
      <c r="DFM19" s="621"/>
      <c r="DFN19" s="622"/>
      <c r="DFO19" s="622"/>
      <c r="DFP19" s="623"/>
      <c r="DFQ19" s="621"/>
      <c r="DFR19" s="621"/>
      <c r="DFS19" s="622"/>
      <c r="DFT19" s="622"/>
      <c r="DFU19" s="623"/>
      <c r="DFV19" s="624"/>
      <c r="DFW19" s="624"/>
      <c r="DFX19" s="622"/>
      <c r="DFY19" s="623"/>
      <c r="DFZ19" s="623"/>
      <c r="DGA19" s="621"/>
      <c r="DGB19" s="621"/>
      <c r="DGC19" s="625"/>
      <c r="DGD19" s="626"/>
      <c r="DGE19" s="626"/>
      <c r="DGF19" s="614"/>
      <c r="DGG19" s="614"/>
      <c r="DGH19" s="614"/>
      <c r="DGI19" s="614"/>
      <c r="DGJ19" s="614"/>
      <c r="DGK19" s="615"/>
      <c r="DGL19" s="616"/>
      <c r="DGM19" s="616"/>
      <c r="DGN19" s="616"/>
      <c r="DGO19" s="617"/>
      <c r="DGP19" s="615"/>
      <c r="DGQ19" s="538"/>
      <c r="DGR19" s="538"/>
      <c r="DGS19" s="538"/>
      <c r="DGT19" s="538"/>
      <c r="DGU19" s="538"/>
      <c r="DGV19" s="615"/>
      <c r="DGW19" s="615"/>
      <c r="DGX19" s="615"/>
      <c r="DGY19" s="615"/>
      <c r="DGZ19" s="615"/>
      <c r="DHA19" s="615"/>
      <c r="DHB19" s="615"/>
      <c r="DHC19" s="538"/>
      <c r="DHD19" s="618"/>
      <c r="DHE19" s="615"/>
      <c r="DHF19" s="619"/>
      <c r="DHG19" s="619"/>
      <c r="DHH19" s="620"/>
      <c r="DHI19" s="538"/>
      <c r="DHJ19" s="621"/>
      <c r="DHK19" s="622"/>
      <c r="DHL19" s="622"/>
      <c r="DHM19" s="623"/>
      <c r="DHN19" s="621"/>
      <c r="DHO19" s="621"/>
      <c r="DHP19" s="622"/>
      <c r="DHQ19" s="622"/>
      <c r="DHR19" s="623"/>
      <c r="DHS19" s="624"/>
      <c r="DHT19" s="624"/>
      <c r="DHU19" s="622"/>
      <c r="DHV19" s="623"/>
      <c r="DHW19" s="623"/>
      <c r="DHX19" s="621"/>
      <c r="DHY19" s="621"/>
      <c r="DHZ19" s="625"/>
      <c r="DIA19" s="626"/>
      <c r="DIB19" s="626"/>
      <c r="DIC19" s="614"/>
      <c r="DID19" s="614"/>
      <c r="DIE19" s="614"/>
      <c r="DIF19" s="614"/>
      <c r="DIG19" s="614"/>
      <c r="DIH19" s="615"/>
      <c r="DII19" s="616"/>
      <c r="DIJ19" s="616"/>
      <c r="DIK19" s="616"/>
      <c r="DIL19" s="617"/>
      <c r="DIM19" s="615"/>
      <c r="DIN19" s="538"/>
      <c r="DIO19" s="538"/>
      <c r="DIP19" s="538"/>
      <c r="DIQ19" s="538"/>
      <c r="DIR19" s="538"/>
      <c r="DIS19" s="615"/>
      <c r="DIT19" s="615"/>
      <c r="DIU19" s="615"/>
      <c r="DIV19" s="615"/>
      <c r="DIW19" s="615"/>
      <c r="DIX19" s="615"/>
      <c r="DIY19" s="615"/>
      <c r="DIZ19" s="538"/>
      <c r="DJA19" s="618"/>
      <c r="DJB19" s="615"/>
      <c r="DJC19" s="619"/>
      <c r="DJD19" s="619"/>
      <c r="DJE19" s="620"/>
      <c r="DJF19" s="538"/>
      <c r="DJG19" s="621"/>
      <c r="DJH19" s="622"/>
      <c r="DJI19" s="622"/>
      <c r="DJJ19" s="623"/>
      <c r="DJK19" s="621"/>
      <c r="DJL19" s="621"/>
      <c r="DJM19" s="622"/>
      <c r="DJN19" s="622"/>
      <c r="DJO19" s="623"/>
      <c r="DJP19" s="624"/>
      <c r="DJQ19" s="624"/>
      <c r="DJR19" s="622"/>
      <c r="DJS19" s="623"/>
      <c r="DJT19" s="623"/>
      <c r="DJU19" s="621"/>
      <c r="DJV19" s="621"/>
      <c r="DJW19" s="625"/>
      <c r="DJX19" s="626"/>
      <c r="DJY19" s="626"/>
      <c r="DJZ19" s="614"/>
      <c r="DKA19" s="614"/>
      <c r="DKB19" s="614"/>
      <c r="DKC19" s="614"/>
      <c r="DKD19" s="614"/>
      <c r="DKE19" s="615"/>
      <c r="DKF19" s="616"/>
      <c r="DKG19" s="616"/>
      <c r="DKH19" s="616"/>
      <c r="DKI19" s="617"/>
      <c r="DKJ19" s="615"/>
      <c r="DKK19" s="538"/>
      <c r="DKL19" s="538"/>
      <c r="DKM19" s="538"/>
      <c r="DKN19" s="538"/>
      <c r="DKO19" s="538"/>
      <c r="DKP19" s="615"/>
      <c r="DKQ19" s="615"/>
      <c r="DKR19" s="615"/>
      <c r="DKS19" s="615"/>
      <c r="DKT19" s="615"/>
      <c r="DKU19" s="615"/>
      <c r="DKV19" s="615"/>
      <c r="DKW19" s="538"/>
      <c r="DKX19" s="618"/>
      <c r="DKY19" s="615"/>
      <c r="DKZ19" s="619"/>
      <c r="DLA19" s="619"/>
      <c r="DLB19" s="620"/>
      <c r="DLC19" s="538"/>
      <c r="DLD19" s="621"/>
      <c r="DLE19" s="622"/>
      <c r="DLF19" s="622"/>
      <c r="DLG19" s="623"/>
      <c r="DLH19" s="621"/>
      <c r="DLI19" s="621"/>
      <c r="DLJ19" s="622"/>
      <c r="DLK19" s="622"/>
      <c r="DLL19" s="623"/>
      <c r="DLM19" s="624"/>
      <c r="DLN19" s="624"/>
      <c r="DLO19" s="622"/>
      <c r="DLP19" s="623"/>
      <c r="DLQ19" s="623"/>
      <c r="DLR19" s="621"/>
      <c r="DLS19" s="621"/>
      <c r="DLT19" s="625"/>
      <c r="DLU19" s="626"/>
      <c r="DLV19" s="626"/>
      <c r="DLW19" s="614"/>
      <c r="DLX19" s="614"/>
      <c r="DLY19" s="614"/>
      <c r="DLZ19" s="614"/>
      <c r="DMA19" s="614"/>
      <c r="DMB19" s="615"/>
      <c r="DMC19" s="616"/>
      <c r="DMD19" s="616"/>
      <c r="DME19" s="616"/>
      <c r="DMF19" s="617"/>
      <c r="DMG19" s="615"/>
      <c r="DMH19" s="538"/>
      <c r="DMI19" s="538"/>
      <c r="DMJ19" s="538"/>
      <c r="DMK19" s="538"/>
      <c r="DML19" s="538"/>
      <c r="DMM19" s="615"/>
      <c r="DMN19" s="615"/>
      <c r="DMO19" s="615"/>
      <c r="DMP19" s="615"/>
      <c r="DMQ19" s="615"/>
      <c r="DMR19" s="615"/>
      <c r="DMS19" s="615"/>
      <c r="DMT19" s="538"/>
      <c r="DMU19" s="618"/>
      <c r="DMV19" s="615"/>
      <c r="DMW19" s="619"/>
      <c r="DMX19" s="619"/>
      <c r="DMY19" s="620"/>
      <c r="DMZ19" s="538"/>
      <c r="DNA19" s="621"/>
      <c r="DNB19" s="622"/>
      <c r="DNC19" s="622"/>
      <c r="DND19" s="623"/>
      <c r="DNE19" s="621"/>
      <c r="DNF19" s="621"/>
      <c r="DNG19" s="622"/>
      <c r="DNH19" s="622"/>
      <c r="DNI19" s="623"/>
      <c r="DNJ19" s="624"/>
      <c r="DNK19" s="624"/>
      <c r="DNL19" s="622"/>
      <c r="DNM19" s="623"/>
      <c r="DNN19" s="623"/>
      <c r="DNO19" s="621"/>
      <c r="DNP19" s="621"/>
      <c r="DNQ19" s="625"/>
      <c r="DNR19" s="626"/>
      <c r="DNS19" s="626"/>
      <c r="DNT19" s="614"/>
      <c r="DNU19" s="614"/>
      <c r="DNV19" s="614"/>
      <c r="DNW19" s="614"/>
      <c r="DNX19" s="614"/>
      <c r="DNY19" s="615"/>
      <c r="DNZ19" s="616"/>
      <c r="DOA19" s="616"/>
      <c r="DOB19" s="616"/>
      <c r="DOC19" s="617"/>
      <c r="DOD19" s="615"/>
      <c r="DOE19" s="538"/>
      <c r="DOF19" s="538"/>
      <c r="DOG19" s="538"/>
      <c r="DOH19" s="538"/>
      <c r="DOI19" s="538"/>
      <c r="DOJ19" s="615"/>
      <c r="DOK19" s="615"/>
      <c r="DOL19" s="615"/>
      <c r="DOM19" s="615"/>
      <c r="DON19" s="615"/>
      <c r="DOO19" s="615"/>
      <c r="DOP19" s="615"/>
      <c r="DOQ19" s="538"/>
      <c r="DOR19" s="618"/>
      <c r="DOS19" s="615"/>
      <c r="DOT19" s="619"/>
      <c r="DOU19" s="619"/>
      <c r="DOV19" s="620"/>
      <c r="DOW19" s="538"/>
      <c r="DOX19" s="621"/>
      <c r="DOY19" s="622"/>
      <c r="DOZ19" s="622"/>
      <c r="DPA19" s="623"/>
      <c r="DPB19" s="621"/>
      <c r="DPC19" s="621"/>
      <c r="DPD19" s="622"/>
      <c r="DPE19" s="622"/>
      <c r="DPF19" s="623"/>
      <c r="DPG19" s="624"/>
      <c r="DPH19" s="624"/>
      <c r="DPI19" s="622"/>
      <c r="DPJ19" s="623"/>
      <c r="DPK19" s="623"/>
      <c r="DPL19" s="621"/>
      <c r="DPM19" s="621"/>
      <c r="DPN19" s="625"/>
      <c r="DPO19" s="626"/>
      <c r="DPP19" s="626"/>
      <c r="DPQ19" s="614"/>
      <c r="DPR19" s="614"/>
      <c r="DPS19" s="614"/>
      <c r="DPT19" s="614"/>
      <c r="DPU19" s="614"/>
      <c r="DPV19" s="615"/>
      <c r="DPW19" s="616"/>
      <c r="DPX19" s="616"/>
      <c r="DPY19" s="616"/>
      <c r="DPZ19" s="617"/>
      <c r="DQA19" s="615"/>
      <c r="DQB19" s="538"/>
      <c r="DQC19" s="538"/>
      <c r="DQD19" s="538"/>
      <c r="DQE19" s="538"/>
      <c r="DQF19" s="538"/>
      <c r="DQG19" s="615"/>
      <c r="DQH19" s="615"/>
      <c r="DQI19" s="615"/>
      <c r="DQJ19" s="615"/>
      <c r="DQK19" s="615"/>
      <c r="DQL19" s="615"/>
      <c r="DQM19" s="615"/>
      <c r="DQN19" s="538"/>
      <c r="DQO19" s="618"/>
      <c r="DQP19" s="615"/>
      <c r="DQQ19" s="619"/>
      <c r="DQR19" s="619"/>
      <c r="DQS19" s="620"/>
      <c r="DQT19" s="538"/>
      <c r="DQU19" s="621"/>
      <c r="DQV19" s="622"/>
      <c r="DQW19" s="622"/>
      <c r="DQX19" s="623"/>
      <c r="DQY19" s="621"/>
      <c r="DQZ19" s="621"/>
      <c r="DRA19" s="622"/>
      <c r="DRB19" s="622"/>
      <c r="DRC19" s="623"/>
      <c r="DRD19" s="624"/>
      <c r="DRE19" s="624"/>
      <c r="DRF19" s="622"/>
      <c r="DRG19" s="623"/>
      <c r="DRH19" s="623"/>
      <c r="DRI19" s="621"/>
      <c r="DRJ19" s="621"/>
      <c r="DRK19" s="625"/>
      <c r="DRL19" s="626"/>
      <c r="DRM19" s="626"/>
      <c r="DRN19" s="614"/>
      <c r="DRO19" s="614"/>
      <c r="DRP19" s="614"/>
      <c r="DRQ19" s="614"/>
      <c r="DRR19" s="614"/>
      <c r="DRS19" s="615"/>
      <c r="DRT19" s="616"/>
      <c r="DRU19" s="616"/>
      <c r="DRV19" s="616"/>
      <c r="DRW19" s="617"/>
      <c r="DRX19" s="615"/>
      <c r="DRY19" s="538"/>
      <c r="DRZ19" s="538"/>
      <c r="DSA19" s="538"/>
      <c r="DSB19" s="538"/>
      <c r="DSC19" s="538"/>
      <c r="DSD19" s="615"/>
      <c r="DSE19" s="615"/>
      <c r="DSF19" s="615"/>
      <c r="DSG19" s="615"/>
      <c r="DSH19" s="615"/>
      <c r="DSI19" s="615"/>
      <c r="DSJ19" s="615"/>
      <c r="DSK19" s="538"/>
      <c r="DSL19" s="618"/>
      <c r="DSM19" s="615"/>
      <c r="DSN19" s="619"/>
      <c r="DSO19" s="619"/>
      <c r="DSP19" s="620"/>
      <c r="DSQ19" s="538"/>
      <c r="DSR19" s="621"/>
      <c r="DSS19" s="622"/>
      <c r="DST19" s="622"/>
      <c r="DSU19" s="623"/>
      <c r="DSV19" s="621"/>
      <c r="DSW19" s="621"/>
      <c r="DSX19" s="622"/>
      <c r="DSY19" s="622"/>
      <c r="DSZ19" s="623"/>
      <c r="DTA19" s="624"/>
      <c r="DTB19" s="624"/>
      <c r="DTC19" s="622"/>
      <c r="DTD19" s="623"/>
      <c r="DTE19" s="623"/>
      <c r="DTF19" s="621"/>
      <c r="DTG19" s="621"/>
      <c r="DTH19" s="625"/>
      <c r="DTI19" s="626"/>
      <c r="DTJ19" s="626"/>
      <c r="DTK19" s="614"/>
      <c r="DTL19" s="614"/>
      <c r="DTM19" s="614"/>
      <c r="DTN19" s="614"/>
      <c r="DTO19" s="614"/>
      <c r="DTP19" s="615"/>
      <c r="DTQ19" s="616"/>
      <c r="DTR19" s="616"/>
      <c r="DTS19" s="616"/>
      <c r="DTT19" s="617"/>
      <c r="DTU19" s="615"/>
      <c r="DTV19" s="538"/>
      <c r="DTW19" s="538"/>
      <c r="DTX19" s="538"/>
      <c r="DTY19" s="538"/>
      <c r="DTZ19" s="538"/>
      <c r="DUA19" s="615"/>
      <c r="DUB19" s="615"/>
      <c r="DUC19" s="615"/>
      <c r="DUD19" s="615"/>
      <c r="DUE19" s="615"/>
      <c r="DUF19" s="615"/>
      <c r="DUG19" s="615"/>
      <c r="DUH19" s="538"/>
      <c r="DUI19" s="618"/>
      <c r="DUJ19" s="615"/>
      <c r="DUK19" s="619"/>
      <c r="DUL19" s="619"/>
      <c r="DUM19" s="620"/>
      <c r="DUN19" s="538"/>
      <c r="DUO19" s="621"/>
      <c r="DUP19" s="622"/>
      <c r="DUQ19" s="622"/>
      <c r="DUR19" s="623"/>
      <c r="DUS19" s="621"/>
      <c r="DUT19" s="621"/>
      <c r="DUU19" s="622"/>
      <c r="DUV19" s="622"/>
      <c r="DUW19" s="623"/>
      <c r="DUX19" s="624"/>
      <c r="DUY19" s="624"/>
      <c r="DUZ19" s="622"/>
      <c r="DVA19" s="623"/>
      <c r="DVB19" s="623"/>
      <c r="DVC19" s="621"/>
      <c r="DVD19" s="621"/>
      <c r="DVE19" s="625"/>
      <c r="DVF19" s="626"/>
      <c r="DVG19" s="626"/>
      <c r="DVH19" s="614"/>
      <c r="DVI19" s="614"/>
      <c r="DVJ19" s="614"/>
      <c r="DVK19" s="614"/>
      <c r="DVL19" s="614"/>
      <c r="DVM19" s="615"/>
      <c r="DVN19" s="616"/>
      <c r="DVO19" s="616"/>
      <c r="DVP19" s="616"/>
      <c r="DVQ19" s="617"/>
      <c r="DVR19" s="615"/>
      <c r="DVS19" s="538"/>
      <c r="DVT19" s="538"/>
      <c r="DVU19" s="538"/>
      <c r="DVV19" s="538"/>
      <c r="DVW19" s="538"/>
      <c r="DVX19" s="615"/>
      <c r="DVY19" s="615"/>
      <c r="DVZ19" s="615"/>
      <c r="DWA19" s="615"/>
      <c r="DWB19" s="615"/>
      <c r="DWC19" s="615"/>
      <c r="DWD19" s="615"/>
      <c r="DWE19" s="538"/>
      <c r="DWF19" s="618"/>
      <c r="DWG19" s="615"/>
      <c r="DWH19" s="619"/>
      <c r="DWI19" s="619"/>
      <c r="DWJ19" s="620"/>
      <c r="DWK19" s="538"/>
      <c r="DWL19" s="621"/>
      <c r="DWM19" s="622"/>
      <c r="DWN19" s="622"/>
      <c r="DWO19" s="623"/>
      <c r="DWP19" s="621"/>
      <c r="DWQ19" s="621"/>
      <c r="DWR19" s="622"/>
      <c r="DWS19" s="622"/>
      <c r="DWT19" s="623"/>
      <c r="DWU19" s="624"/>
      <c r="DWV19" s="624"/>
      <c r="DWW19" s="622"/>
      <c r="DWX19" s="623"/>
      <c r="DWY19" s="623"/>
      <c r="DWZ19" s="621"/>
      <c r="DXA19" s="621"/>
      <c r="DXB19" s="625"/>
      <c r="DXC19" s="626"/>
      <c r="DXD19" s="626"/>
      <c r="DXE19" s="614"/>
      <c r="DXF19" s="614"/>
      <c r="DXG19" s="614"/>
      <c r="DXH19" s="614"/>
      <c r="DXI19" s="614"/>
      <c r="DXJ19" s="615"/>
      <c r="DXK19" s="616"/>
      <c r="DXL19" s="616"/>
      <c r="DXM19" s="616"/>
      <c r="DXN19" s="617"/>
      <c r="DXO19" s="615"/>
      <c r="DXP19" s="538"/>
      <c r="DXQ19" s="538"/>
      <c r="DXR19" s="538"/>
      <c r="DXS19" s="538"/>
      <c r="DXT19" s="538"/>
      <c r="DXU19" s="615"/>
      <c r="DXV19" s="615"/>
      <c r="DXW19" s="615"/>
      <c r="DXX19" s="615"/>
      <c r="DXY19" s="615"/>
      <c r="DXZ19" s="615"/>
      <c r="DYA19" s="615"/>
      <c r="DYB19" s="538"/>
      <c r="DYC19" s="618"/>
      <c r="DYD19" s="615"/>
      <c r="DYE19" s="619"/>
      <c r="DYF19" s="619"/>
      <c r="DYG19" s="620"/>
      <c r="DYH19" s="538"/>
      <c r="DYI19" s="621"/>
      <c r="DYJ19" s="622"/>
      <c r="DYK19" s="622"/>
      <c r="DYL19" s="623"/>
      <c r="DYM19" s="621"/>
      <c r="DYN19" s="621"/>
      <c r="DYO19" s="622"/>
      <c r="DYP19" s="622"/>
      <c r="DYQ19" s="623"/>
      <c r="DYR19" s="624"/>
      <c r="DYS19" s="624"/>
      <c r="DYT19" s="622"/>
      <c r="DYU19" s="623"/>
      <c r="DYV19" s="623"/>
      <c r="DYW19" s="621"/>
      <c r="DYX19" s="621"/>
      <c r="DYY19" s="625"/>
      <c r="DYZ19" s="626"/>
      <c r="DZA19" s="626"/>
      <c r="DZB19" s="614"/>
      <c r="DZC19" s="614"/>
      <c r="DZD19" s="614"/>
      <c r="DZE19" s="614"/>
      <c r="DZF19" s="614"/>
      <c r="DZG19" s="615"/>
      <c r="DZH19" s="616"/>
      <c r="DZI19" s="616"/>
      <c r="DZJ19" s="616"/>
      <c r="DZK19" s="617"/>
      <c r="DZL19" s="615"/>
      <c r="DZM19" s="538"/>
      <c r="DZN19" s="538"/>
      <c r="DZO19" s="538"/>
      <c r="DZP19" s="538"/>
      <c r="DZQ19" s="538"/>
      <c r="DZR19" s="615"/>
      <c r="DZS19" s="615"/>
      <c r="DZT19" s="615"/>
      <c r="DZU19" s="615"/>
      <c r="DZV19" s="615"/>
      <c r="DZW19" s="615"/>
      <c r="DZX19" s="615"/>
      <c r="DZY19" s="538"/>
      <c r="DZZ19" s="618"/>
      <c r="EAA19" s="615"/>
      <c r="EAB19" s="619"/>
      <c r="EAC19" s="619"/>
      <c r="EAD19" s="620"/>
      <c r="EAE19" s="538"/>
      <c r="EAF19" s="621"/>
      <c r="EAG19" s="622"/>
      <c r="EAH19" s="622"/>
      <c r="EAI19" s="623"/>
      <c r="EAJ19" s="621"/>
      <c r="EAK19" s="621"/>
      <c r="EAL19" s="622"/>
      <c r="EAM19" s="622"/>
      <c r="EAN19" s="623"/>
      <c r="EAO19" s="624"/>
      <c r="EAP19" s="624"/>
      <c r="EAQ19" s="622"/>
      <c r="EAR19" s="623"/>
      <c r="EAS19" s="623"/>
      <c r="EAT19" s="621"/>
      <c r="EAU19" s="621"/>
      <c r="EAV19" s="625"/>
      <c r="EAW19" s="626"/>
      <c r="EAX19" s="626"/>
      <c r="EAY19" s="614"/>
      <c r="EAZ19" s="614"/>
      <c r="EBA19" s="614"/>
      <c r="EBB19" s="614"/>
      <c r="EBC19" s="614"/>
      <c r="EBD19" s="615"/>
      <c r="EBE19" s="616"/>
      <c r="EBF19" s="616"/>
      <c r="EBG19" s="616"/>
      <c r="EBH19" s="617"/>
      <c r="EBI19" s="615"/>
      <c r="EBJ19" s="538"/>
      <c r="EBK19" s="538"/>
      <c r="EBL19" s="538"/>
      <c r="EBM19" s="538"/>
      <c r="EBN19" s="538"/>
      <c r="EBO19" s="615"/>
      <c r="EBP19" s="615"/>
      <c r="EBQ19" s="615"/>
      <c r="EBR19" s="615"/>
      <c r="EBS19" s="615"/>
      <c r="EBT19" s="615"/>
      <c r="EBU19" s="615"/>
      <c r="EBV19" s="538"/>
      <c r="EBW19" s="618"/>
      <c r="EBX19" s="615"/>
      <c r="EBY19" s="619"/>
      <c r="EBZ19" s="619"/>
      <c r="ECA19" s="620"/>
      <c r="ECB19" s="538"/>
      <c r="ECC19" s="621"/>
      <c r="ECD19" s="622"/>
      <c r="ECE19" s="622"/>
      <c r="ECF19" s="623"/>
      <c r="ECG19" s="621"/>
      <c r="ECH19" s="621"/>
      <c r="ECI19" s="622"/>
      <c r="ECJ19" s="622"/>
      <c r="ECK19" s="623"/>
      <c r="ECL19" s="624"/>
      <c r="ECM19" s="624"/>
      <c r="ECN19" s="622"/>
      <c r="ECO19" s="623"/>
      <c r="ECP19" s="623"/>
      <c r="ECQ19" s="621"/>
      <c r="ECR19" s="621"/>
      <c r="ECS19" s="625"/>
      <c r="ECT19" s="626"/>
      <c r="ECU19" s="626"/>
      <c r="ECV19" s="614"/>
      <c r="ECW19" s="614"/>
      <c r="ECX19" s="614"/>
      <c r="ECY19" s="614"/>
      <c r="ECZ19" s="614"/>
      <c r="EDA19" s="615"/>
      <c r="EDB19" s="616"/>
      <c r="EDC19" s="616"/>
      <c r="EDD19" s="616"/>
      <c r="EDE19" s="617"/>
      <c r="EDF19" s="615"/>
      <c r="EDG19" s="538"/>
      <c r="EDH19" s="538"/>
      <c r="EDI19" s="538"/>
      <c r="EDJ19" s="538"/>
      <c r="EDK19" s="538"/>
      <c r="EDL19" s="615"/>
      <c r="EDM19" s="615"/>
      <c r="EDN19" s="615"/>
      <c r="EDO19" s="615"/>
      <c r="EDP19" s="615"/>
      <c r="EDQ19" s="615"/>
      <c r="EDR19" s="615"/>
      <c r="EDS19" s="538"/>
      <c r="EDT19" s="618"/>
      <c r="EDU19" s="615"/>
      <c r="EDV19" s="619"/>
      <c r="EDW19" s="619"/>
      <c r="EDX19" s="620"/>
      <c r="EDY19" s="538"/>
      <c r="EDZ19" s="621"/>
      <c r="EEA19" s="622"/>
      <c r="EEB19" s="622"/>
      <c r="EEC19" s="623"/>
      <c r="EED19" s="621"/>
      <c r="EEE19" s="621"/>
      <c r="EEF19" s="622"/>
      <c r="EEG19" s="622"/>
      <c r="EEH19" s="623"/>
      <c r="EEI19" s="624"/>
      <c r="EEJ19" s="624"/>
      <c r="EEK19" s="622"/>
      <c r="EEL19" s="623"/>
      <c r="EEM19" s="623"/>
      <c r="EEN19" s="621"/>
      <c r="EEO19" s="621"/>
      <c r="EEP19" s="625"/>
      <c r="EEQ19" s="626"/>
      <c r="EER19" s="626"/>
      <c r="EES19" s="614"/>
      <c r="EET19" s="614"/>
      <c r="EEU19" s="614"/>
      <c r="EEV19" s="614"/>
      <c r="EEW19" s="614"/>
      <c r="EEX19" s="615"/>
      <c r="EEY19" s="616"/>
      <c r="EEZ19" s="616"/>
      <c r="EFA19" s="616"/>
      <c r="EFB19" s="617"/>
      <c r="EFC19" s="615"/>
      <c r="EFD19" s="538"/>
      <c r="EFE19" s="538"/>
      <c r="EFF19" s="538"/>
      <c r="EFG19" s="538"/>
      <c r="EFH19" s="538"/>
      <c r="EFI19" s="615"/>
      <c r="EFJ19" s="615"/>
      <c r="EFK19" s="615"/>
      <c r="EFL19" s="615"/>
      <c r="EFM19" s="615"/>
      <c r="EFN19" s="615"/>
      <c r="EFO19" s="615"/>
      <c r="EFP19" s="538"/>
      <c r="EFQ19" s="618"/>
      <c r="EFR19" s="615"/>
      <c r="EFS19" s="619"/>
      <c r="EFT19" s="619"/>
      <c r="EFU19" s="620"/>
      <c r="EFV19" s="538"/>
      <c r="EFW19" s="621"/>
      <c r="EFX19" s="622"/>
      <c r="EFY19" s="622"/>
      <c r="EFZ19" s="623"/>
      <c r="EGA19" s="621"/>
      <c r="EGB19" s="621"/>
      <c r="EGC19" s="622"/>
      <c r="EGD19" s="622"/>
      <c r="EGE19" s="623"/>
      <c r="EGF19" s="624"/>
      <c r="EGG19" s="624"/>
      <c r="EGH19" s="622"/>
      <c r="EGI19" s="623"/>
      <c r="EGJ19" s="623"/>
      <c r="EGK19" s="621"/>
      <c r="EGL19" s="621"/>
      <c r="EGM19" s="625"/>
      <c r="EGN19" s="626"/>
      <c r="EGO19" s="626"/>
      <c r="EGP19" s="614"/>
      <c r="EGQ19" s="614"/>
      <c r="EGR19" s="614"/>
      <c r="EGS19" s="614"/>
      <c r="EGT19" s="614"/>
      <c r="EGU19" s="615"/>
      <c r="EGV19" s="616"/>
      <c r="EGW19" s="616"/>
      <c r="EGX19" s="616"/>
      <c r="EGY19" s="617"/>
      <c r="EGZ19" s="615"/>
      <c r="EHA19" s="538"/>
      <c r="EHB19" s="538"/>
      <c r="EHC19" s="538"/>
      <c r="EHD19" s="538"/>
      <c r="EHE19" s="538"/>
      <c r="EHF19" s="615"/>
      <c r="EHG19" s="615"/>
      <c r="EHH19" s="615"/>
      <c r="EHI19" s="615"/>
      <c r="EHJ19" s="615"/>
      <c r="EHK19" s="615"/>
      <c r="EHL19" s="615"/>
      <c r="EHM19" s="538"/>
      <c r="EHN19" s="618"/>
      <c r="EHO19" s="615"/>
      <c r="EHP19" s="619"/>
      <c r="EHQ19" s="619"/>
      <c r="EHR19" s="620"/>
      <c r="EHS19" s="538"/>
      <c r="EHT19" s="621"/>
      <c r="EHU19" s="622"/>
      <c r="EHV19" s="622"/>
      <c r="EHW19" s="623"/>
      <c r="EHX19" s="621"/>
      <c r="EHY19" s="621"/>
      <c r="EHZ19" s="622"/>
      <c r="EIA19" s="622"/>
      <c r="EIB19" s="623"/>
      <c r="EIC19" s="624"/>
      <c r="EID19" s="624"/>
      <c r="EIE19" s="622"/>
      <c r="EIF19" s="623"/>
      <c r="EIG19" s="623"/>
      <c r="EIH19" s="621"/>
      <c r="EII19" s="621"/>
      <c r="EIJ19" s="625"/>
      <c r="EIK19" s="626"/>
      <c r="EIL19" s="626"/>
      <c r="EIM19" s="614"/>
      <c r="EIN19" s="614"/>
      <c r="EIO19" s="614"/>
      <c r="EIP19" s="614"/>
      <c r="EIQ19" s="614"/>
      <c r="EIR19" s="615"/>
      <c r="EIS19" s="616"/>
      <c r="EIT19" s="616"/>
      <c r="EIU19" s="616"/>
      <c r="EIV19" s="617"/>
      <c r="EIW19" s="615"/>
      <c r="EIX19" s="538"/>
      <c r="EIY19" s="538"/>
      <c r="EIZ19" s="538"/>
      <c r="EJA19" s="538"/>
      <c r="EJB19" s="538"/>
      <c r="EJC19" s="615"/>
      <c r="EJD19" s="615"/>
      <c r="EJE19" s="615"/>
      <c r="EJF19" s="615"/>
      <c r="EJG19" s="615"/>
      <c r="EJH19" s="615"/>
      <c r="EJI19" s="615"/>
      <c r="EJJ19" s="538"/>
      <c r="EJK19" s="618"/>
      <c r="EJL19" s="615"/>
      <c r="EJM19" s="619"/>
      <c r="EJN19" s="619"/>
      <c r="EJO19" s="620"/>
      <c r="EJP19" s="538"/>
      <c r="EJQ19" s="621"/>
      <c r="EJR19" s="622"/>
      <c r="EJS19" s="622"/>
      <c r="EJT19" s="623"/>
      <c r="EJU19" s="621"/>
      <c r="EJV19" s="621"/>
      <c r="EJW19" s="622"/>
      <c r="EJX19" s="622"/>
      <c r="EJY19" s="623"/>
      <c r="EJZ19" s="624"/>
      <c r="EKA19" s="624"/>
      <c r="EKB19" s="622"/>
      <c r="EKC19" s="623"/>
      <c r="EKD19" s="623"/>
      <c r="EKE19" s="621"/>
      <c r="EKF19" s="621"/>
      <c r="EKG19" s="625"/>
      <c r="EKH19" s="626"/>
      <c r="EKI19" s="626"/>
      <c r="EKJ19" s="614"/>
      <c r="EKK19" s="614"/>
      <c r="EKL19" s="614"/>
      <c r="EKM19" s="614"/>
      <c r="EKN19" s="614"/>
      <c r="EKO19" s="615"/>
      <c r="EKP19" s="616"/>
      <c r="EKQ19" s="616"/>
      <c r="EKR19" s="616"/>
      <c r="EKS19" s="617"/>
      <c r="EKT19" s="615"/>
      <c r="EKU19" s="538"/>
      <c r="EKV19" s="538"/>
      <c r="EKW19" s="538"/>
      <c r="EKX19" s="538"/>
      <c r="EKY19" s="538"/>
      <c r="EKZ19" s="615"/>
      <c r="ELA19" s="615"/>
      <c r="ELB19" s="615"/>
      <c r="ELC19" s="615"/>
      <c r="ELD19" s="615"/>
      <c r="ELE19" s="615"/>
      <c r="ELF19" s="615"/>
      <c r="ELG19" s="538"/>
      <c r="ELH19" s="618"/>
      <c r="ELI19" s="615"/>
      <c r="ELJ19" s="619"/>
      <c r="ELK19" s="619"/>
      <c r="ELL19" s="620"/>
      <c r="ELM19" s="538"/>
      <c r="ELN19" s="621"/>
      <c r="ELO19" s="622"/>
      <c r="ELP19" s="622"/>
      <c r="ELQ19" s="623"/>
      <c r="ELR19" s="621"/>
      <c r="ELS19" s="621"/>
      <c r="ELT19" s="622"/>
      <c r="ELU19" s="622"/>
      <c r="ELV19" s="623"/>
      <c r="ELW19" s="624"/>
      <c r="ELX19" s="624"/>
      <c r="ELY19" s="622"/>
      <c r="ELZ19" s="623"/>
      <c r="EMA19" s="623"/>
      <c r="EMB19" s="621"/>
      <c r="EMC19" s="621"/>
      <c r="EMD19" s="625"/>
      <c r="EME19" s="626"/>
      <c r="EMF19" s="626"/>
      <c r="EMG19" s="614"/>
      <c r="EMH19" s="614"/>
      <c r="EMI19" s="614"/>
      <c r="EMJ19" s="614"/>
      <c r="EMK19" s="614"/>
      <c r="EML19" s="615"/>
      <c r="EMM19" s="616"/>
      <c r="EMN19" s="616"/>
      <c r="EMO19" s="616"/>
      <c r="EMP19" s="617"/>
      <c r="EMQ19" s="615"/>
      <c r="EMR19" s="538"/>
      <c r="EMS19" s="538"/>
      <c r="EMT19" s="538"/>
      <c r="EMU19" s="538"/>
      <c r="EMV19" s="538"/>
      <c r="EMW19" s="615"/>
      <c r="EMX19" s="615"/>
      <c r="EMY19" s="615"/>
      <c r="EMZ19" s="615"/>
      <c r="ENA19" s="615"/>
      <c r="ENB19" s="615"/>
      <c r="ENC19" s="615"/>
      <c r="END19" s="538"/>
      <c r="ENE19" s="618"/>
      <c r="ENF19" s="615"/>
      <c r="ENG19" s="619"/>
      <c r="ENH19" s="619"/>
      <c r="ENI19" s="620"/>
      <c r="ENJ19" s="538"/>
      <c r="ENK19" s="621"/>
      <c r="ENL19" s="622"/>
      <c r="ENM19" s="622"/>
      <c r="ENN19" s="623"/>
      <c r="ENO19" s="621"/>
      <c r="ENP19" s="621"/>
      <c r="ENQ19" s="622"/>
      <c r="ENR19" s="622"/>
      <c r="ENS19" s="623"/>
      <c r="ENT19" s="624"/>
      <c r="ENU19" s="624"/>
      <c r="ENV19" s="622"/>
      <c r="ENW19" s="623"/>
      <c r="ENX19" s="623"/>
      <c r="ENY19" s="621"/>
      <c r="ENZ19" s="621"/>
      <c r="EOA19" s="625"/>
      <c r="EOB19" s="626"/>
      <c r="EOC19" s="626"/>
      <c r="EOD19" s="614"/>
      <c r="EOE19" s="614"/>
      <c r="EOF19" s="614"/>
      <c r="EOG19" s="614"/>
      <c r="EOH19" s="614"/>
      <c r="EOI19" s="615"/>
      <c r="EOJ19" s="616"/>
      <c r="EOK19" s="616"/>
      <c r="EOL19" s="616"/>
      <c r="EOM19" s="617"/>
      <c r="EON19" s="615"/>
      <c r="EOO19" s="538"/>
      <c r="EOP19" s="538"/>
      <c r="EOQ19" s="538"/>
      <c r="EOR19" s="538"/>
      <c r="EOS19" s="538"/>
      <c r="EOT19" s="615"/>
      <c r="EOU19" s="615"/>
      <c r="EOV19" s="615"/>
      <c r="EOW19" s="615"/>
      <c r="EOX19" s="615"/>
      <c r="EOY19" s="615"/>
      <c r="EOZ19" s="615"/>
      <c r="EPA19" s="538"/>
      <c r="EPB19" s="618"/>
      <c r="EPC19" s="615"/>
      <c r="EPD19" s="619"/>
      <c r="EPE19" s="619"/>
      <c r="EPF19" s="620"/>
      <c r="EPG19" s="538"/>
      <c r="EPH19" s="621"/>
      <c r="EPI19" s="622"/>
      <c r="EPJ19" s="622"/>
      <c r="EPK19" s="623"/>
      <c r="EPL19" s="621"/>
      <c r="EPM19" s="621"/>
      <c r="EPN19" s="622"/>
      <c r="EPO19" s="622"/>
      <c r="EPP19" s="623"/>
      <c r="EPQ19" s="624"/>
      <c r="EPR19" s="624"/>
      <c r="EPS19" s="622"/>
      <c r="EPT19" s="623"/>
      <c r="EPU19" s="623"/>
      <c r="EPV19" s="621"/>
      <c r="EPW19" s="621"/>
      <c r="EPX19" s="625"/>
      <c r="EPY19" s="626"/>
      <c r="EPZ19" s="626"/>
      <c r="EQA19" s="614"/>
      <c r="EQB19" s="614"/>
      <c r="EQC19" s="614"/>
      <c r="EQD19" s="614"/>
      <c r="EQE19" s="614"/>
      <c r="EQF19" s="615"/>
      <c r="EQG19" s="616"/>
      <c r="EQH19" s="616"/>
      <c r="EQI19" s="616"/>
      <c r="EQJ19" s="617"/>
      <c r="EQK19" s="615"/>
      <c r="EQL19" s="538"/>
      <c r="EQM19" s="538"/>
      <c r="EQN19" s="538"/>
      <c r="EQO19" s="538"/>
      <c r="EQP19" s="538"/>
      <c r="EQQ19" s="615"/>
      <c r="EQR19" s="615"/>
      <c r="EQS19" s="615"/>
      <c r="EQT19" s="615"/>
      <c r="EQU19" s="615"/>
      <c r="EQV19" s="615"/>
      <c r="EQW19" s="615"/>
      <c r="EQX19" s="538"/>
      <c r="EQY19" s="618"/>
      <c r="EQZ19" s="615"/>
      <c r="ERA19" s="619"/>
      <c r="ERB19" s="619"/>
      <c r="ERC19" s="620"/>
      <c r="ERD19" s="538"/>
      <c r="ERE19" s="621"/>
      <c r="ERF19" s="622"/>
      <c r="ERG19" s="622"/>
      <c r="ERH19" s="623"/>
      <c r="ERI19" s="621"/>
      <c r="ERJ19" s="621"/>
      <c r="ERK19" s="622"/>
      <c r="ERL19" s="622"/>
      <c r="ERM19" s="623"/>
      <c r="ERN19" s="624"/>
      <c r="ERO19" s="624"/>
      <c r="ERP19" s="622"/>
      <c r="ERQ19" s="623"/>
      <c r="ERR19" s="623"/>
      <c r="ERS19" s="621"/>
      <c r="ERT19" s="621"/>
      <c r="ERU19" s="625"/>
      <c r="ERV19" s="626"/>
      <c r="ERW19" s="626"/>
      <c r="ERX19" s="614"/>
      <c r="ERY19" s="614"/>
      <c r="ERZ19" s="614"/>
      <c r="ESA19" s="614"/>
      <c r="ESB19" s="614"/>
      <c r="ESC19" s="615"/>
      <c r="ESD19" s="616"/>
      <c r="ESE19" s="616"/>
      <c r="ESF19" s="616"/>
      <c r="ESG19" s="617"/>
      <c r="ESH19" s="615"/>
      <c r="ESI19" s="538"/>
      <c r="ESJ19" s="538"/>
      <c r="ESK19" s="538"/>
      <c r="ESL19" s="538"/>
      <c r="ESM19" s="538"/>
      <c r="ESN19" s="615"/>
      <c r="ESO19" s="615"/>
      <c r="ESP19" s="615"/>
      <c r="ESQ19" s="615"/>
      <c r="ESR19" s="615"/>
      <c r="ESS19" s="615"/>
      <c r="EST19" s="615"/>
      <c r="ESU19" s="538"/>
      <c r="ESV19" s="618"/>
      <c r="ESW19" s="615"/>
      <c r="ESX19" s="619"/>
      <c r="ESY19" s="619"/>
      <c r="ESZ19" s="620"/>
      <c r="ETA19" s="538"/>
      <c r="ETB19" s="621"/>
      <c r="ETC19" s="622"/>
      <c r="ETD19" s="622"/>
      <c r="ETE19" s="623"/>
      <c r="ETF19" s="621"/>
      <c r="ETG19" s="621"/>
      <c r="ETH19" s="622"/>
      <c r="ETI19" s="622"/>
      <c r="ETJ19" s="623"/>
      <c r="ETK19" s="624"/>
      <c r="ETL19" s="624"/>
      <c r="ETM19" s="622"/>
      <c r="ETN19" s="623"/>
      <c r="ETO19" s="623"/>
      <c r="ETP19" s="621"/>
      <c r="ETQ19" s="621"/>
      <c r="ETR19" s="625"/>
      <c r="ETS19" s="626"/>
      <c r="ETT19" s="626"/>
      <c r="ETU19" s="614"/>
      <c r="ETV19" s="614"/>
      <c r="ETW19" s="614"/>
      <c r="ETX19" s="614"/>
      <c r="ETY19" s="614"/>
      <c r="ETZ19" s="615"/>
      <c r="EUA19" s="616"/>
      <c r="EUB19" s="616"/>
      <c r="EUC19" s="616"/>
      <c r="EUD19" s="617"/>
      <c r="EUE19" s="615"/>
      <c r="EUF19" s="538"/>
      <c r="EUG19" s="538"/>
      <c r="EUH19" s="538"/>
      <c r="EUI19" s="538"/>
      <c r="EUJ19" s="538"/>
      <c r="EUK19" s="615"/>
      <c r="EUL19" s="615"/>
      <c r="EUM19" s="615"/>
      <c r="EUN19" s="615"/>
      <c r="EUO19" s="615"/>
      <c r="EUP19" s="615"/>
      <c r="EUQ19" s="615"/>
      <c r="EUR19" s="538"/>
      <c r="EUS19" s="618"/>
      <c r="EUT19" s="615"/>
      <c r="EUU19" s="619"/>
      <c r="EUV19" s="619"/>
      <c r="EUW19" s="620"/>
      <c r="EUX19" s="538"/>
      <c r="EUY19" s="621"/>
      <c r="EUZ19" s="622"/>
      <c r="EVA19" s="622"/>
      <c r="EVB19" s="623"/>
      <c r="EVC19" s="621"/>
      <c r="EVD19" s="621"/>
      <c r="EVE19" s="622"/>
      <c r="EVF19" s="622"/>
      <c r="EVG19" s="623"/>
      <c r="EVH19" s="624"/>
      <c r="EVI19" s="624"/>
      <c r="EVJ19" s="622"/>
      <c r="EVK19" s="623"/>
      <c r="EVL19" s="623"/>
      <c r="EVM19" s="621"/>
      <c r="EVN19" s="621"/>
      <c r="EVO19" s="625"/>
      <c r="EVP19" s="626"/>
      <c r="EVQ19" s="626"/>
      <c r="EVR19" s="614"/>
      <c r="EVS19" s="614"/>
      <c r="EVT19" s="614"/>
      <c r="EVU19" s="614"/>
      <c r="EVV19" s="614"/>
      <c r="EVW19" s="615"/>
      <c r="EVX19" s="616"/>
      <c r="EVY19" s="616"/>
      <c r="EVZ19" s="616"/>
      <c r="EWA19" s="617"/>
      <c r="EWB19" s="615"/>
      <c r="EWC19" s="538"/>
      <c r="EWD19" s="538"/>
      <c r="EWE19" s="538"/>
      <c r="EWF19" s="538"/>
      <c r="EWG19" s="538"/>
      <c r="EWH19" s="615"/>
      <c r="EWI19" s="615"/>
      <c r="EWJ19" s="615"/>
      <c r="EWK19" s="615"/>
      <c r="EWL19" s="615"/>
      <c r="EWM19" s="615"/>
      <c r="EWN19" s="615"/>
      <c r="EWO19" s="538"/>
      <c r="EWP19" s="618"/>
      <c r="EWQ19" s="615"/>
      <c r="EWR19" s="619"/>
      <c r="EWS19" s="619"/>
      <c r="EWT19" s="620"/>
      <c r="EWU19" s="538"/>
      <c r="EWV19" s="621"/>
      <c r="EWW19" s="622"/>
      <c r="EWX19" s="622"/>
      <c r="EWY19" s="623"/>
      <c r="EWZ19" s="621"/>
      <c r="EXA19" s="621"/>
      <c r="EXB19" s="622"/>
      <c r="EXC19" s="622"/>
      <c r="EXD19" s="623"/>
      <c r="EXE19" s="624"/>
      <c r="EXF19" s="624"/>
      <c r="EXG19" s="622"/>
      <c r="EXH19" s="623"/>
      <c r="EXI19" s="623"/>
      <c r="EXJ19" s="621"/>
      <c r="EXK19" s="621"/>
      <c r="EXL19" s="625"/>
      <c r="EXM19" s="626"/>
      <c r="EXN19" s="626"/>
      <c r="EXO19" s="614"/>
      <c r="EXP19" s="614"/>
      <c r="EXQ19" s="614"/>
      <c r="EXR19" s="614"/>
      <c r="EXS19" s="614"/>
      <c r="EXT19" s="615"/>
      <c r="EXU19" s="616"/>
      <c r="EXV19" s="616"/>
      <c r="EXW19" s="616"/>
      <c r="EXX19" s="617"/>
      <c r="EXY19" s="615"/>
      <c r="EXZ19" s="538"/>
      <c r="EYA19" s="538"/>
      <c r="EYB19" s="538"/>
      <c r="EYC19" s="538"/>
      <c r="EYD19" s="538"/>
      <c r="EYE19" s="615"/>
      <c r="EYF19" s="615"/>
      <c r="EYG19" s="615"/>
      <c r="EYH19" s="615"/>
      <c r="EYI19" s="615"/>
      <c r="EYJ19" s="615"/>
      <c r="EYK19" s="615"/>
      <c r="EYL19" s="538"/>
      <c r="EYM19" s="618"/>
      <c r="EYN19" s="615"/>
      <c r="EYO19" s="619"/>
      <c r="EYP19" s="619"/>
      <c r="EYQ19" s="620"/>
      <c r="EYR19" s="538"/>
      <c r="EYS19" s="621"/>
      <c r="EYT19" s="622"/>
      <c r="EYU19" s="622"/>
      <c r="EYV19" s="623"/>
      <c r="EYW19" s="621"/>
      <c r="EYX19" s="621"/>
      <c r="EYY19" s="622"/>
      <c r="EYZ19" s="622"/>
      <c r="EZA19" s="623"/>
      <c r="EZB19" s="624"/>
      <c r="EZC19" s="624"/>
      <c r="EZD19" s="622"/>
      <c r="EZE19" s="623"/>
      <c r="EZF19" s="623"/>
      <c r="EZG19" s="621"/>
      <c r="EZH19" s="621"/>
      <c r="EZI19" s="625"/>
      <c r="EZJ19" s="626"/>
      <c r="EZK19" s="626"/>
      <c r="EZL19" s="614"/>
      <c r="EZM19" s="614"/>
      <c r="EZN19" s="614"/>
      <c r="EZO19" s="614"/>
      <c r="EZP19" s="614"/>
      <c r="EZQ19" s="615"/>
      <c r="EZR19" s="616"/>
      <c r="EZS19" s="616"/>
      <c r="EZT19" s="616"/>
      <c r="EZU19" s="617"/>
      <c r="EZV19" s="615"/>
      <c r="EZW19" s="538"/>
      <c r="EZX19" s="538"/>
      <c r="EZY19" s="538"/>
      <c r="EZZ19" s="538"/>
      <c r="FAA19" s="538"/>
      <c r="FAB19" s="615"/>
      <c r="FAC19" s="615"/>
      <c r="FAD19" s="615"/>
      <c r="FAE19" s="615"/>
      <c r="FAF19" s="615"/>
      <c r="FAG19" s="615"/>
      <c r="FAH19" s="615"/>
      <c r="FAI19" s="538"/>
      <c r="FAJ19" s="618"/>
      <c r="FAK19" s="615"/>
      <c r="FAL19" s="619"/>
      <c r="FAM19" s="619"/>
      <c r="FAN19" s="620"/>
      <c r="FAO19" s="538"/>
      <c r="FAP19" s="621"/>
      <c r="FAQ19" s="622"/>
      <c r="FAR19" s="622"/>
      <c r="FAS19" s="623"/>
      <c r="FAT19" s="621"/>
      <c r="FAU19" s="621"/>
      <c r="FAV19" s="622"/>
      <c r="FAW19" s="622"/>
      <c r="FAX19" s="623"/>
      <c r="FAY19" s="624"/>
      <c r="FAZ19" s="624"/>
      <c r="FBA19" s="622"/>
      <c r="FBB19" s="623"/>
      <c r="FBC19" s="623"/>
      <c r="FBD19" s="621"/>
      <c r="FBE19" s="621"/>
      <c r="FBF19" s="625"/>
      <c r="FBG19" s="626"/>
      <c r="FBH19" s="626"/>
      <c r="FBI19" s="614"/>
      <c r="FBJ19" s="614"/>
      <c r="FBK19" s="614"/>
      <c r="FBL19" s="614"/>
      <c r="FBM19" s="614"/>
      <c r="FBN19" s="615"/>
      <c r="FBO19" s="616"/>
      <c r="FBP19" s="616"/>
      <c r="FBQ19" s="616"/>
      <c r="FBR19" s="617"/>
      <c r="FBS19" s="615"/>
      <c r="FBT19" s="538"/>
      <c r="FBU19" s="538"/>
      <c r="FBV19" s="538"/>
      <c r="FBW19" s="538"/>
      <c r="FBX19" s="538"/>
      <c r="FBY19" s="615"/>
      <c r="FBZ19" s="615"/>
      <c r="FCA19" s="615"/>
      <c r="FCB19" s="615"/>
      <c r="FCC19" s="615"/>
      <c r="FCD19" s="615"/>
      <c r="FCE19" s="615"/>
      <c r="FCF19" s="538"/>
      <c r="FCG19" s="618"/>
      <c r="FCH19" s="615"/>
      <c r="FCI19" s="619"/>
      <c r="FCJ19" s="619"/>
      <c r="FCK19" s="620"/>
      <c r="FCL19" s="538"/>
      <c r="FCM19" s="621"/>
      <c r="FCN19" s="622"/>
      <c r="FCO19" s="622"/>
      <c r="FCP19" s="623"/>
      <c r="FCQ19" s="621"/>
      <c r="FCR19" s="621"/>
      <c r="FCS19" s="622"/>
      <c r="FCT19" s="622"/>
      <c r="FCU19" s="623"/>
      <c r="FCV19" s="624"/>
      <c r="FCW19" s="624"/>
      <c r="FCX19" s="622"/>
      <c r="FCY19" s="623"/>
      <c r="FCZ19" s="623"/>
      <c r="FDA19" s="621"/>
      <c r="FDB19" s="621"/>
      <c r="FDC19" s="625"/>
      <c r="FDD19" s="626"/>
      <c r="FDE19" s="626"/>
      <c r="FDF19" s="614"/>
      <c r="FDG19" s="614"/>
      <c r="FDH19" s="614"/>
      <c r="FDI19" s="614"/>
      <c r="FDJ19" s="614"/>
      <c r="FDK19" s="615"/>
      <c r="FDL19" s="616"/>
      <c r="FDM19" s="616"/>
      <c r="FDN19" s="616"/>
      <c r="FDO19" s="617"/>
      <c r="FDP19" s="615"/>
      <c r="FDQ19" s="538"/>
      <c r="FDR19" s="538"/>
      <c r="FDS19" s="538"/>
      <c r="FDT19" s="538"/>
      <c r="FDU19" s="538"/>
      <c r="FDV19" s="615"/>
      <c r="FDW19" s="615"/>
      <c r="FDX19" s="615"/>
      <c r="FDY19" s="615"/>
      <c r="FDZ19" s="615"/>
      <c r="FEA19" s="615"/>
      <c r="FEB19" s="615"/>
      <c r="FEC19" s="538"/>
      <c r="FED19" s="618"/>
      <c r="FEE19" s="615"/>
      <c r="FEF19" s="619"/>
      <c r="FEG19" s="619"/>
      <c r="FEH19" s="620"/>
      <c r="FEI19" s="538"/>
      <c r="FEJ19" s="621"/>
      <c r="FEK19" s="622"/>
      <c r="FEL19" s="622"/>
      <c r="FEM19" s="623"/>
      <c r="FEN19" s="621"/>
      <c r="FEO19" s="621"/>
      <c r="FEP19" s="622"/>
      <c r="FEQ19" s="622"/>
      <c r="FER19" s="623"/>
      <c r="FES19" s="624"/>
      <c r="FET19" s="624"/>
      <c r="FEU19" s="622"/>
      <c r="FEV19" s="623"/>
      <c r="FEW19" s="623"/>
      <c r="FEX19" s="621"/>
      <c r="FEY19" s="621"/>
      <c r="FEZ19" s="625"/>
      <c r="FFA19" s="626"/>
      <c r="FFB19" s="626"/>
      <c r="FFC19" s="614"/>
      <c r="FFD19" s="614"/>
      <c r="FFE19" s="614"/>
      <c r="FFF19" s="614"/>
      <c r="FFG19" s="614"/>
      <c r="FFH19" s="615"/>
      <c r="FFI19" s="616"/>
      <c r="FFJ19" s="616"/>
      <c r="FFK19" s="616"/>
      <c r="FFL19" s="617"/>
      <c r="FFM19" s="615"/>
      <c r="FFN19" s="538"/>
      <c r="FFO19" s="538"/>
      <c r="FFP19" s="538"/>
      <c r="FFQ19" s="538"/>
      <c r="FFR19" s="538"/>
      <c r="FFS19" s="615"/>
      <c r="FFT19" s="615"/>
      <c r="FFU19" s="615"/>
      <c r="FFV19" s="615"/>
      <c r="FFW19" s="615"/>
      <c r="FFX19" s="615"/>
      <c r="FFY19" s="615"/>
      <c r="FFZ19" s="538"/>
      <c r="FGA19" s="618"/>
      <c r="FGB19" s="615"/>
      <c r="FGC19" s="619"/>
      <c r="FGD19" s="619"/>
      <c r="FGE19" s="620"/>
      <c r="FGF19" s="538"/>
      <c r="FGG19" s="621"/>
      <c r="FGH19" s="622"/>
      <c r="FGI19" s="622"/>
      <c r="FGJ19" s="623"/>
      <c r="FGK19" s="621"/>
      <c r="FGL19" s="621"/>
      <c r="FGM19" s="622"/>
      <c r="FGN19" s="622"/>
      <c r="FGO19" s="623"/>
      <c r="FGP19" s="624"/>
      <c r="FGQ19" s="624"/>
      <c r="FGR19" s="622"/>
      <c r="FGS19" s="623"/>
      <c r="FGT19" s="623"/>
      <c r="FGU19" s="621"/>
      <c r="FGV19" s="621"/>
      <c r="FGW19" s="625"/>
      <c r="FGX19" s="626"/>
      <c r="FGY19" s="626"/>
      <c r="FGZ19" s="614"/>
      <c r="FHA19" s="614"/>
      <c r="FHB19" s="614"/>
      <c r="FHC19" s="614"/>
      <c r="FHD19" s="614"/>
      <c r="FHE19" s="615"/>
      <c r="FHF19" s="616"/>
      <c r="FHG19" s="616"/>
      <c r="FHH19" s="616"/>
      <c r="FHI19" s="617"/>
      <c r="FHJ19" s="615"/>
      <c r="FHK19" s="538"/>
      <c r="FHL19" s="538"/>
      <c r="FHM19" s="538"/>
      <c r="FHN19" s="538"/>
      <c r="FHO19" s="538"/>
      <c r="FHP19" s="615"/>
      <c r="FHQ19" s="615"/>
      <c r="FHR19" s="615"/>
      <c r="FHS19" s="615"/>
      <c r="FHT19" s="615"/>
      <c r="FHU19" s="615"/>
      <c r="FHV19" s="615"/>
      <c r="FHW19" s="538"/>
      <c r="FHX19" s="618"/>
      <c r="FHY19" s="615"/>
      <c r="FHZ19" s="619"/>
      <c r="FIA19" s="619"/>
      <c r="FIB19" s="620"/>
      <c r="FIC19" s="538"/>
      <c r="FID19" s="621"/>
      <c r="FIE19" s="622"/>
      <c r="FIF19" s="622"/>
      <c r="FIG19" s="623"/>
      <c r="FIH19" s="621"/>
      <c r="FII19" s="621"/>
      <c r="FIJ19" s="622"/>
      <c r="FIK19" s="622"/>
      <c r="FIL19" s="623"/>
      <c r="FIM19" s="624"/>
      <c r="FIN19" s="624"/>
      <c r="FIO19" s="622"/>
      <c r="FIP19" s="623"/>
      <c r="FIQ19" s="623"/>
      <c r="FIR19" s="621"/>
      <c r="FIS19" s="621"/>
      <c r="FIT19" s="625"/>
      <c r="FIU19" s="626"/>
      <c r="FIV19" s="626"/>
      <c r="FIW19" s="614"/>
      <c r="FIX19" s="614"/>
      <c r="FIY19" s="614"/>
      <c r="FIZ19" s="614"/>
      <c r="FJA19" s="614"/>
      <c r="FJB19" s="615"/>
      <c r="FJC19" s="616"/>
      <c r="FJD19" s="616"/>
      <c r="FJE19" s="616"/>
      <c r="FJF19" s="617"/>
      <c r="FJG19" s="615"/>
      <c r="FJH19" s="538"/>
      <c r="FJI19" s="538"/>
      <c r="FJJ19" s="538"/>
      <c r="FJK19" s="538"/>
      <c r="FJL19" s="538"/>
      <c r="FJM19" s="615"/>
      <c r="FJN19" s="615"/>
      <c r="FJO19" s="615"/>
      <c r="FJP19" s="615"/>
      <c r="FJQ19" s="615"/>
      <c r="FJR19" s="615"/>
      <c r="FJS19" s="615"/>
      <c r="FJT19" s="538"/>
      <c r="FJU19" s="618"/>
      <c r="FJV19" s="615"/>
      <c r="FJW19" s="619"/>
      <c r="FJX19" s="619"/>
      <c r="FJY19" s="620"/>
      <c r="FJZ19" s="538"/>
      <c r="FKA19" s="621"/>
      <c r="FKB19" s="622"/>
      <c r="FKC19" s="622"/>
      <c r="FKD19" s="623"/>
      <c r="FKE19" s="621"/>
      <c r="FKF19" s="621"/>
      <c r="FKG19" s="622"/>
      <c r="FKH19" s="622"/>
      <c r="FKI19" s="623"/>
      <c r="FKJ19" s="624"/>
      <c r="FKK19" s="624"/>
      <c r="FKL19" s="622"/>
      <c r="FKM19" s="623"/>
      <c r="FKN19" s="623"/>
      <c r="FKO19" s="621"/>
      <c r="FKP19" s="621"/>
      <c r="FKQ19" s="625"/>
      <c r="FKR19" s="626"/>
      <c r="FKS19" s="626"/>
      <c r="FKT19" s="614"/>
      <c r="FKU19" s="614"/>
      <c r="FKV19" s="614"/>
      <c r="FKW19" s="614"/>
      <c r="FKX19" s="614"/>
      <c r="FKY19" s="615"/>
      <c r="FKZ19" s="616"/>
      <c r="FLA19" s="616"/>
      <c r="FLB19" s="616"/>
      <c r="FLC19" s="617"/>
      <c r="FLD19" s="615"/>
      <c r="FLE19" s="538"/>
      <c r="FLF19" s="538"/>
      <c r="FLG19" s="538"/>
      <c r="FLH19" s="538"/>
      <c r="FLI19" s="538"/>
      <c r="FLJ19" s="615"/>
      <c r="FLK19" s="615"/>
      <c r="FLL19" s="615"/>
      <c r="FLM19" s="615"/>
      <c r="FLN19" s="615"/>
      <c r="FLO19" s="615"/>
      <c r="FLP19" s="615"/>
      <c r="FLQ19" s="538"/>
      <c r="FLR19" s="618"/>
      <c r="FLS19" s="615"/>
      <c r="FLT19" s="619"/>
      <c r="FLU19" s="619"/>
      <c r="FLV19" s="620"/>
      <c r="FLW19" s="538"/>
      <c r="FLX19" s="621"/>
      <c r="FLY19" s="622"/>
      <c r="FLZ19" s="622"/>
      <c r="FMA19" s="623"/>
      <c r="FMB19" s="621"/>
      <c r="FMC19" s="621"/>
      <c r="FMD19" s="622"/>
      <c r="FME19" s="622"/>
      <c r="FMF19" s="623"/>
      <c r="FMG19" s="624"/>
      <c r="FMH19" s="624"/>
      <c r="FMI19" s="622"/>
      <c r="FMJ19" s="623"/>
      <c r="FMK19" s="623"/>
      <c r="FML19" s="621"/>
      <c r="FMM19" s="621"/>
      <c r="FMN19" s="625"/>
      <c r="FMO19" s="626"/>
      <c r="FMP19" s="626"/>
      <c r="FMQ19" s="614"/>
      <c r="FMR19" s="614"/>
      <c r="FMS19" s="614"/>
      <c r="FMT19" s="614"/>
      <c r="FMU19" s="614"/>
      <c r="FMV19" s="615"/>
      <c r="FMW19" s="616"/>
      <c r="FMX19" s="616"/>
      <c r="FMY19" s="616"/>
      <c r="FMZ19" s="617"/>
      <c r="FNA19" s="615"/>
      <c r="FNB19" s="538"/>
      <c r="FNC19" s="538"/>
      <c r="FND19" s="538"/>
      <c r="FNE19" s="538"/>
      <c r="FNF19" s="538"/>
      <c r="FNG19" s="615"/>
      <c r="FNH19" s="615"/>
      <c r="FNI19" s="615"/>
      <c r="FNJ19" s="615"/>
      <c r="FNK19" s="615"/>
      <c r="FNL19" s="615"/>
      <c r="FNM19" s="615"/>
      <c r="FNN19" s="538"/>
      <c r="FNO19" s="618"/>
      <c r="FNP19" s="615"/>
      <c r="FNQ19" s="619"/>
      <c r="FNR19" s="619"/>
      <c r="FNS19" s="620"/>
      <c r="FNT19" s="538"/>
      <c r="FNU19" s="621"/>
      <c r="FNV19" s="622"/>
      <c r="FNW19" s="622"/>
      <c r="FNX19" s="623"/>
      <c r="FNY19" s="621"/>
      <c r="FNZ19" s="621"/>
      <c r="FOA19" s="622"/>
      <c r="FOB19" s="622"/>
      <c r="FOC19" s="623"/>
      <c r="FOD19" s="624"/>
      <c r="FOE19" s="624"/>
      <c r="FOF19" s="622"/>
      <c r="FOG19" s="623"/>
      <c r="FOH19" s="623"/>
      <c r="FOI19" s="621"/>
      <c r="FOJ19" s="621"/>
      <c r="FOK19" s="625"/>
      <c r="FOL19" s="626"/>
      <c r="FOM19" s="626"/>
      <c r="FON19" s="614"/>
      <c r="FOO19" s="614"/>
      <c r="FOP19" s="614"/>
      <c r="FOQ19" s="614"/>
      <c r="FOR19" s="614"/>
      <c r="FOS19" s="615"/>
      <c r="FOT19" s="616"/>
      <c r="FOU19" s="616"/>
      <c r="FOV19" s="616"/>
      <c r="FOW19" s="617"/>
      <c r="FOX19" s="615"/>
      <c r="FOY19" s="538"/>
      <c r="FOZ19" s="538"/>
      <c r="FPA19" s="538"/>
      <c r="FPB19" s="538"/>
      <c r="FPC19" s="538"/>
      <c r="FPD19" s="615"/>
      <c r="FPE19" s="615"/>
      <c r="FPF19" s="615"/>
      <c r="FPG19" s="615"/>
      <c r="FPH19" s="615"/>
      <c r="FPI19" s="615"/>
      <c r="FPJ19" s="615"/>
      <c r="FPK19" s="538"/>
      <c r="FPL19" s="618"/>
      <c r="FPM19" s="615"/>
      <c r="FPN19" s="619"/>
      <c r="FPO19" s="619"/>
      <c r="FPP19" s="620"/>
      <c r="FPQ19" s="538"/>
      <c r="FPR19" s="621"/>
      <c r="FPS19" s="622"/>
      <c r="FPT19" s="622"/>
      <c r="FPU19" s="623"/>
      <c r="FPV19" s="621"/>
      <c r="FPW19" s="621"/>
      <c r="FPX19" s="622"/>
      <c r="FPY19" s="622"/>
      <c r="FPZ19" s="623"/>
      <c r="FQA19" s="624"/>
      <c r="FQB19" s="624"/>
      <c r="FQC19" s="622"/>
      <c r="FQD19" s="623"/>
      <c r="FQE19" s="623"/>
      <c r="FQF19" s="621"/>
      <c r="FQG19" s="621"/>
      <c r="FQH19" s="625"/>
      <c r="FQI19" s="626"/>
      <c r="FQJ19" s="626"/>
      <c r="FQK19" s="614"/>
      <c r="FQL19" s="614"/>
      <c r="FQM19" s="614"/>
      <c r="FQN19" s="614"/>
      <c r="FQO19" s="614"/>
      <c r="FQP19" s="615"/>
      <c r="FQQ19" s="616"/>
      <c r="FQR19" s="616"/>
      <c r="FQS19" s="616"/>
      <c r="FQT19" s="617"/>
      <c r="FQU19" s="615"/>
      <c r="FQV19" s="538"/>
      <c r="FQW19" s="538"/>
      <c r="FQX19" s="538"/>
      <c r="FQY19" s="538"/>
      <c r="FQZ19" s="538"/>
      <c r="FRA19" s="615"/>
      <c r="FRB19" s="615"/>
      <c r="FRC19" s="615"/>
      <c r="FRD19" s="615"/>
      <c r="FRE19" s="615"/>
      <c r="FRF19" s="615"/>
      <c r="FRG19" s="615"/>
      <c r="FRH19" s="538"/>
      <c r="FRI19" s="618"/>
      <c r="FRJ19" s="615"/>
      <c r="FRK19" s="619"/>
      <c r="FRL19" s="619"/>
      <c r="FRM19" s="620"/>
      <c r="FRN19" s="538"/>
      <c r="FRO19" s="621"/>
      <c r="FRP19" s="622"/>
      <c r="FRQ19" s="622"/>
      <c r="FRR19" s="623"/>
      <c r="FRS19" s="621"/>
      <c r="FRT19" s="621"/>
      <c r="FRU19" s="622"/>
      <c r="FRV19" s="622"/>
      <c r="FRW19" s="623"/>
      <c r="FRX19" s="624"/>
      <c r="FRY19" s="624"/>
      <c r="FRZ19" s="622"/>
      <c r="FSA19" s="623"/>
      <c r="FSB19" s="623"/>
      <c r="FSC19" s="621"/>
      <c r="FSD19" s="621"/>
      <c r="FSE19" s="625"/>
      <c r="FSF19" s="626"/>
      <c r="FSG19" s="626"/>
      <c r="FSH19" s="614"/>
      <c r="FSI19" s="614"/>
      <c r="FSJ19" s="614"/>
      <c r="FSK19" s="614"/>
      <c r="FSL19" s="614"/>
      <c r="FSM19" s="615"/>
      <c r="FSN19" s="616"/>
      <c r="FSO19" s="616"/>
      <c r="FSP19" s="616"/>
      <c r="FSQ19" s="617"/>
      <c r="FSR19" s="615"/>
      <c r="FSS19" s="538"/>
      <c r="FST19" s="538"/>
      <c r="FSU19" s="538"/>
      <c r="FSV19" s="538"/>
      <c r="FSW19" s="538"/>
      <c r="FSX19" s="615"/>
      <c r="FSY19" s="615"/>
      <c r="FSZ19" s="615"/>
      <c r="FTA19" s="615"/>
      <c r="FTB19" s="615"/>
      <c r="FTC19" s="615"/>
      <c r="FTD19" s="615"/>
      <c r="FTE19" s="538"/>
      <c r="FTF19" s="618"/>
      <c r="FTG19" s="615"/>
      <c r="FTH19" s="619"/>
      <c r="FTI19" s="619"/>
      <c r="FTJ19" s="620"/>
      <c r="FTK19" s="538"/>
      <c r="FTL19" s="621"/>
      <c r="FTM19" s="622"/>
      <c r="FTN19" s="622"/>
      <c r="FTO19" s="623"/>
      <c r="FTP19" s="621"/>
      <c r="FTQ19" s="621"/>
      <c r="FTR19" s="622"/>
      <c r="FTS19" s="622"/>
      <c r="FTT19" s="623"/>
      <c r="FTU19" s="624"/>
      <c r="FTV19" s="624"/>
      <c r="FTW19" s="622"/>
      <c r="FTX19" s="623"/>
      <c r="FTY19" s="623"/>
      <c r="FTZ19" s="621"/>
      <c r="FUA19" s="621"/>
      <c r="FUB19" s="625"/>
      <c r="FUC19" s="626"/>
      <c r="FUD19" s="626"/>
      <c r="FUE19" s="614"/>
      <c r="FUF19" s="614"/>
      <c r="FUG19" s="614"/>
      <c r="FUH19" s="614"/>
      <c r="FUI19" s="614"/>
      <c r="FUJ19" s="615"/>
      <c r="FUK19" s="616"/>
      <c r="FUL19" s="616"/>
      <c r="FUM19" s="616"/>
      <c r="FUN19" s="617"/>
      <c r="FUO19" s="615"/>
      <c r="FUP19" s="538"/>
      <c r="FUQ19" s="538"/>
      <c r="FUR19" s="538"/>
      <c r="FUS19" s="538"/>
      <c r="FUT19" s="538"/>
      <c r="FUU19" s="615"/>
      <c r="FUV19" s="615"/>
      <c r="FUW19" s="615"/>
      <c r="FUX19" s="615"/>
      <c r="FUY19" s="615"/>
      <c r="FUZ19" s="615"/>
      <c r="FVA19" s="615"/>
      <c r="FVB19" s="538"/>
      <c r="FVC19" s="618"/>
      <c r="FVD19" s="615"/>
      <c r="FVE19" s="619"/>
      <c r="FVF19" s="619"/>
      <c r="FVG19" s="620"/>
      <c r="FVH19" s="538"/>
      <c r="FVI19" s="621"/>
      <c r="FVJ19" s="622"/>
      <c r="FVK19" s="622"/>
      <c r="FVL19" s="623"/>
      <c r="FVM19" s="621"/>
      <c r="FVN19" s="621"/>
      <c r="FVO19" s="622"/>
      <c r="FVP19" s="622"/>
      <c r="FVQ19" s="623"/>
      <c r="FVR19" s="624"/>
      <c r="FVS19" s="624"/>
      <c r="FVT19" s="622"/>
      <c r="FVU19" s="623"/>
      <c r="FVV19" s="623"/>
      <c r="FVW19" s="621"/>
      <c r="FVX19" s="621"/>
      <c r="FVY19" s="625"/>
      <c r="FVZ19" s="626"/>
      <c r="FWA19" s="626"/>
      <c r="FWB19" s="614"/>
      <c r="FWC19" s="614"/>
      <c r="FWD19" s="614"/>
      <c r="FWE19" s="614"/>
      <c r="FWF19" s="614"/>
      <c r="FWG19" s="615"/>
      <c r="FWH19" s="616"/>
      <c r="FWI19" s="616"/>
      <c r="FWJ19" s="616"/>
      <c r="FWK19" s="617"/>
      <c r="FWL19" s="615"/>
      <c r="FWM19" s="538"/>
      <c r="FWN19" s="538"/>
      <c r="FWO19" s="538"/>
      <c r="FWP19" s="538"/>
      <c r="FWQ19" s="538"/>
      <c r="FWR19" s="615"/>
      <c r="FWS19" s="615"/>
      <c r="FWT19" s="615"/>
      <c r="FWU19" s="615"/>
      <c r="FWV19" s="615"/>
      <c r="FWW19" s="615"/>
      <c r="FWX19" s="615"/>
      <c r="FWY19" s="538"/>
      <c r="FWZ19" s="618"/>
      <c r="FXA19" s="615"/>
      <c r="FXB19" s="619"/>
      <c r="FXC19" s="619"/>
      <c r="FXD19" s="620"/>
      <c r="FXE19" s="538"/>
      <c r="FXF19" s="621"/>
      <c r="FXG19" s="622"/>
      <c r="FXH19" s="622"/>
      <c r="FXI19" s="623"/>
      <c r="FXJ19" s="621"/>
      <c r="FXK19" s="621"/>
      <c r="FXL19" s="622"/>
      <c r="FXM19" s="622"/>
      <c r="FXN19" s="623"/>
      <c r="FXO19" s="624"/>
      <c r="FXP19" s="624"/>
      <c r="FXQ19" s="622"/>
      <c r="FXR19" s="623"/>
      <c r="FXS19" s="623"/>
      <c r="FXT19" s="621"/>
      <c r="FXU19" s="621"/>
      <c r="FXV19" s="625"/>
      <c r="FXW19" s="626"/>
      <c r="FXX19" s="626"/>
      <c r="FXY19" s="614"/>
      <c r="FXZ19" s="614"/>
      <c r="FYA19" s="614"/>
      <c r="FYB19" s="614"/>
      <c r="FYC19" s="614"/>
      <c r="FYD19" s="615"/>
      <c r="FYE19" s="616"/>
      <c r="FYF19" s="616"/>
      <c r="FYG19" s="616"/>
      <c r="FYH19" s="617"/>
      <c r="FYI19" s="615"/>
      <c r="FYJ19" s="538"/>
      <c r="FYK19" s="538"/>
      <c r="FYL19" s="538"/>
      <c r="FYM19" s="538"/>
      <c r="FYN19" s="538"/>
      <c r="FYO19" s="615"/>
      <c r="FYP19" s="615"/>
      <c r="FYQ19" s="615"/>
      <c r="FYR19" s="615"/>
      <c r="FYS19" s="615"/>
      <c r="FYT19" s="615"/>
      <c r="FYU19" s="615"/>
      <c r="FYV19" s="538"/>
      <c r="FYW19" s="618"/>
      <c r="FYX19" s="615"/>
      <c r="FYY19" s="619"/>
      <c r="FYZ19" s="619"/>
      <c r="FZA19" s="620"/>
      <c r="FZB19" s="538"/>
      <c r="FZC19" s="621"/>
      <c r="FZD19" s="622"/>
      <c r="FZE19" s="622"/>
      <c r="FZF19" s="623"/>
      <c r="FZG19" s="621"/>
      <c r="FZH19" s="621"/>
      <c r="FZI19" s="622"/>
      <c r="FZJ19" s="622"/>
      <c r="FZK19" s="623"/>
      <c r="FZL19" s="624"/>
      <c r="FZM19" s="624"/>
      <c r="FZN19" s="622"/>
      <c r="FZO19" s="623"/>
      <c r="FZP19" s="623"/>
      <c r="FZQ19" s="621"/>
      <c r="FZR19" s="621"/>
      <c r="FZS19" s="625"/>
      <c r="FZT19" s="626"/>
      <c r="FZU19" s="626"/>
      <c r="FZV19" s="614"/>
      <c r="FZW19" s="614"/>
      <c r="FZX19" s="614"/>
      <c r="FZY19" s="614"/>
      <c r="FZZ19" s="614"/>
      <c r="GAA19" s="615"/>
      <c r="GAB19" s="616"/>
      <c r="GAC19" s="616"/>
      <c r="GAD19" s="616"/>
      <c r="GAE19" s="617"/>
      <c r="GAF19" s="615"/>
      <c r="GAG19" s="538"/>
      <c r="GAH19" s="538"/>
      <c r="GAI19" s="538"/>
      <c r="GAJ19" s="538"/>
      <c r="GAK19" s="538"/>
      <c r="GAL19" s="615"/>
      <c r="GAM19" s="615"/>
      <c r="GAN19" s="615"/>
      <c r="GAO19" s="615"/>
      <c r="GAP19" s="615"/>
      <c r="GAQ19" s="615"/>
      <c r="GAR19" s="615"/>
      <c r="GAS19" s="538"/>
      <c r="GAT19" s="618"/>
      <c r="GAU19" s="615"/>
      <c r="GAV19" s="619"/>
      <c r="GAW19" s="619"/>
      <c r="GAX19" s="620"/>
      <c r="GAY19" s="538"/>
      <c r="GAZ19" s="621"/>
      <c r="GBA19" s="622"/>
      <c r="GBB19" s="622"/>
      <c r="GBC19" s="623"/>
      <c r="GBD19" s="621"/>
      <c r="GBE19" s="621"/>
      <c r="GBF19" s="622"/>
      <c r="GBG19" s="622"/>
      <c r="GBH19" s="623"/>
      <c r="GBI19" s="624"/>
      <c r="GBJ19" s="624"/>
      <c r="GBK19" s="622"/>
      <c r="GBL19" s="623"/>
      <c r="GBM19" s="623"/>
      <c r="GBN19" s="621"/>
      <c r="GBO19" s="621"/>
      <c r="GBP19" s="625"/>
      <c r="GBQ19" s="626"/>
      <c r="GBR19" s="626"/>
      <c r="GBS19" s="614"/>
      <c r="GBT19" s="614"/>
      <c r="GBU19" s="614"/>
      <c r="GBV19" s="614"/>
      <c r="GBW19" s="614"/>
      <c r="GBX19" s="615"/>
      <c r="GBY19" s="616"/>
      <c r="GBZ19" s="616"/>
      <c r="GCA19" s="616"/>
      <c r="GCB19" s="617"/>
      <c r="GCC19" s="615"/>
      <c r="GCD19" s="538"/>
      <c r="GCE19" s="538"/>
      <c r="GCF19" s="538"/>
      <c r="GCG19" s="538"/>
      <c r="GCH19" s="538"/>
      <c r="GCI19" s="615"/>
      <c r="GCJ19" s="615"/>
      <c r="GCK19" s="615"/>
      <c r="GCL19" s="615"/>
      <c r="GCM19" s="615"/>
      <c r="GCN19" s="615"/>
      <c r="GCO19" s="615"/>
      <c r="GCP19" s="538"/>
      <c r="GCQ19" s="618"/>
      <c r="GCR19" s="615"/>
      <c r="GCS19" s="619"/>
      <c r="GCT19" s="619"/>
      <c r="GCU19" s="620"/>
      <c r="GCV19" s="538"/>
      <c r="GCW19" s="621"/>
      <c r="GCX19" s="622"/>
      <c r="GCY19" s="622"/>
      <c r="GCZ19" s="623"/>
      <c r="GDA19" s="621"/>
      <c r="GDB19" s="621"/>
      <c r="GDC19" s="622"/>
      <c r="GDD19" s="622"/>
      <c r="GDE19" s="623"/>
      <c r="GDF19" s="624"/>
      <c r="GDG19" s="624"/>
      <c r="GDH19" s="622"/>
      <c r="GDI19" s="623"/>
      <c r="GDJ19" s="623"/>
      <c r="GDK19" s="621"/>
      <c r="GDL19" s="621"/>
      <c r="GDM19" s="625"/>
      <c r="GDN19" s="626"/>
      <c r="GDO19" s="626"/>
      <c r="GDP19" s="614"/>
      <c r="GDQ19" s="614"/>
      <c r="GDR19" s="614"/>
      <c r="GDS19" s="614"/>
      <c r="GDT19" s="614"/>
      <c r="GDU19" s="615"/>
      <c r="GDV19" s="616"/>
      <c r="GDW19" s="616"/>
      <c r="GDX19" s="616"/>
      <c r="GDY19" s="617"/>
      <c r="GDZ19" s="615"/>
      <c r="GEA19" s="538"/>
      <c r="GEB19" s="538"/>
      <c r="GEC19" s="538"/>
      <c r="GED19" s="538"/>
      <c r="GEE19" s="538"/>
      <c r="GEF19" s="615"/>
      <c r="GEG19" s="615"/>
      <c r="GEH19" s="615"/>
      <c r="GEI19" s="615"/>
      <c r="GEJ19" s="615"/>
      <c r="GEK19" s="615"/>
      <c r="GEL19" s="615"/>
      <c r="GEM19" s="538"/>
      <c r="GEN19" s="618"/>
      <c r="GEO19" s="615"/>
      <c r="GEP19" s="619"/>
      <c r="GEQ19" s="619"/>
      <c r="GER19" s="620"/>
      <c r="GES19" s="538"/>
      <c r="GET19" s="621"/>
      <c r="GEU19" s="622"/>
      <c r="GEV19" s="622"/>
      <c r="GEW19" s="623"/>
      <c r="GEX19" s="621"/>
      <c r="GEY19" s="621"/>
      <c r="GEZ19" s="622"/>
      <c r="GFA19" s="622"/>
      <c r="GFB19" s="623"/>
      <c r="GFC19" s="624"/>
      <c r="GFD19" s="624"/>
      <c r="GFE19" s="622"/>
      <c r="GFF19" s="623"/>
      <c r="GFG19" s="623"/>
      <c r="GFH19" s="621"/>
      <c r="GFI19" s="621"/>
      <c r="GFJ19" s="625"/>
      <c r="GFK19" s="626"/>
      <c r="GFL19" s="626"/>
      <c r="GFM19" s="614"/>
      <c r="GFN19" s="614"/>
      <c r="GFO19" s="614"/>
      <c r="GFP19" s="614"/>
      <c r="GFQ19" s="614"/>
      <c r="GFR19" s="615"/>
      <c r="GFS19" s="616"/>
      <c r="GFT19" s="616"/>
      <c r="GFU19" s="616"/>
      <c r="GFV19" s="617"/>
      <c r="GFW19" s="615"/>
      <c r="GFX19" s="538"/>
      <c r="GFY19" s="538"/>
      <c r="GFZ19" s="538"/>
      <c r="GGA19" s="538"/>
      <c r="GGB19" s="538"/>
      <c r="GGC19" s="615"/>
      <c r="GGD19" s="615"/>
      <c r="GGE19" s="615"/>
      <c r="GGF19" s="615"/>
      <c r="GGG19" s="615"/>
      <c r="GGH19" s="615"/>
      <c r="GGI19" s="615"/>
      <c r="GGJ19" s="538"/>
      <c r="GGK19" s="618"/>
      <c r="GGL19" s="615"/>
      <c r="GGM19" s="619"/>
      <c r="GGN19" s="619"/>
      <c r="GGO19" s="620"/>
      <c r="GGP19" s="538"/>
      <c r="GGQ19" s="621"/>
      <c r="GGR19" s="622"/>
      <c r="GGS19" s="622"/>
      <c r="GGT19" s="623"/>
      <c r="GGU19" s="621"/>
      <c r="GGV19" s="621"/>
      <c r="GGW19" s="622"/>
      <c r="GGX19" s="622"/>
      <c r="GGY19" s="623"/>
      <c r="GGZ19" s="624"/>
      <c r="GHA19" s="624"/>
      <c r="GHB19" s="622"/>
      <c r="GHC19" s="623"/>
      <c r="GHD19" s="623"/>
      <c r="GHE19" s="621"/>
      <c r="GHF19" s="621"/>
      <c r="GHG19" s="625"/>
      <c r="GHH19" s="626"/>
      <c r="GHI19" s="626"/>
      <c r="GHJ19" s="614"/>
      <c r="GHK19" s="614"/>
      <c r="GHL19" s="614"/>
      <c r="GHM19" s="614"/>
      <c r="GHN19" s="614"/>
      <c r="GHO19" s="615"/>
      <c r="GHP19" s="616"/>
      <c r="GHQ19" s="616"/>
      <c r="GHR19" s="616"/>
      <c r="GHS19" s="617"/>
      <c r="GHT19" s="615"/>
      <c r="GHU19" s="538"/>
      <c r="GHV19" s="538"/>
      <c r="GHW19" s="538"/>
      <c r="GHX19" s="538"/>
      <c r="GHY19" s="538"/>
      <c r="GHZ19" s="615"/>
      <c r="GIA19" s="615"/>
      <c r="GIB19" s="615"/>
      <c r="GIC19" s="615"/>
      <c r="GID19" s="615"/>
      <c r="GIE19" s="615"/>
      <c r="GIF19" s="615"/>
      <c r="GIG19" s="538"/>
      <c r="GIH19" s="618"/>
      <c r="GII19" s="615"/>
      <c r="GIJ19" s="619"/>
      <c r="GIK19" s="619"/>
      <c r="GIL19" s="620"/>
      <c r="GIM19" s="538"/>
      <c r="GIN19" s="621"/>
      <c r="GIO19" s="622"/>
      <c r="GIP19" s="622"/>
      <c r="GIQ19" s="623"/>
      <c r="GIR19" s="621"/>
      <c r="GIS19" s="621"/>
      <c r="GIT19" s="622"/>
      <c r="GIU19" s="622"/>
      <c r="GIV19" s="623"/>
      <c r="GIW19" s="624"/>
      <c r="GIX19" s="624"/>
      <c r="GIY19" s="622"/>
      <c r="GIZ19" s="623"/>
      <c r="GJA19" s="623"/>
      <c r="GJB19" s="621"/>
      <c r="GJC19" s="621"/>
      <c r="GJD19" s="625"/>
      <c r="GJE19" s="626"/>
      <c r="GJF19" s="626"/>
      <c r="GJG19" s="614"/>
      <c r="GJH19" s="614"/>
      <c r="GJI19" s="614"/>
      <c r="GJJ19" s="614"/>
      <c r="GJK19" s="614"/>
      <c r="GJL19" s="615"/>
      <c r="GJM19" s="616"/>
      <c r="GJN19" s="616"/>
      <c r="GJO19" s="616"/>
      <c r="GJP19" s="617"/>
      <c r="GJQ19" s="615"/>
      <c r="GJR19" s="538"/>
      <c r="GJS19" s="538"/>
      <c r="GJT19" s="538"/>
      <c r="GJU19" s="538"/>
      <c r="GJV19" s="538"/>
      <c r="GJW19" s="615"/>
      <c r="GJX19" s="615"/>
      <c r="GJY19" s="615"/>
      <c r="GJZ19" s="615"/>
      <c r="GKA19" s="615"/>
      <c r="GKB19" s="615"/>
      <c r="GKC19" s="615"/>
      <c r="GKD19" s="538"/>
      <c r="GKE19" s="618"/>
      <c r="GKF19" s="615"/>
      <c r="GKG19" s="619"/>
      <c r="GKH19" s="619"/>
      <c r="GKI19" s="620"/>
      <c r="GKJ19" s="538"/>
      <c r="GKK19" s="621"/>
      <c r="GKL19" s="622"/>
      <c r="GKM19" s="622"/>
      <c r="GKN19" s="623"/>
      <c r="GKO19" s="621"/>
      <c r="GKP19" s="621"/>
      <c r="GKQ19" s="622"/>
      <c r="GKR19" s="622"/>
      <c r="GKS19" s="623"/>
      <c r="GKT19" s="624"/>
      <c r="GKU19" s="624"/>
      <c r="GKV19" s="622"/>
      <c r="GKW19" s="623"/>
      <c r="GKX19" s="623"/>
      <c r="GKY19" s="621"/>
      <c r="GKZ19" s="621"/>
      <c r="GLA19" s="625"/>
      <c r="GLB19" s="626"/>
      <c r="GLC19" s="626"/>
      <c r="GLD19" s="614"/>
      <c r="GLE19" s="614"/>
      <c r="GLF19" s="614"/>
      <c r="GLG19" s="614"/>
      <c r="GLH19" s="614"/>
      <c r="GLI19" s="615"/>
      <c r="GLJ19" s="616"/>
      <c r="GLK19" s="616"/>
      <c r="GLL19" s="616"/>
      <c r="GLM19" s="617"/>
      <c r="GLN19" s="615"/>
      <c r="GLO19" s="538"/>
      <c r="GLP19" s="538"/>
      <c r="GLQ19" s="538"/>
      <c r="GLR19" s="538"/>
      <c r="GLS19" s="538"/>
      <c r="GLT19" s="615"/>
      <c r="GLU19" s="615"/>
      <c r="GLV19" s="615"/>
      <c r="GLW19" s="615"/>
      <c r="GLX19" s="615"/>
      <c r="GLY19" s="615"/>
      <c r="GLZ19" s="615"/>
      <c r="GMA19" s="538"/>
      <c r="GMB19" s="618"/>
      <c r="GMC19" s="615"/>
      <c r="GMD19" s="619"/>
      <c r="GME19" s="619"/>
      <c r="GMF19" s="620"/>
      <c r="GMG19" s="538"/>
      <c r="GMH19" s="621"/>
      <c r="GMI19" s="622"/>
      <c r="GMJ19" s="622"/>
      <c r="GMK19" s="623"/>
      <c r="GML19" s="621"/>
      <c r="GMM19" s="621"/>
      <c r="GMN19" s="622"/>
      <c r="GMO19" s="622"/>
      <c r="GMP19" s="623"/>
      <c r="GMQ19" s="624"/>
      <c r="GMR19" s="624"/>
      <c r="GMS19" s="622"/>
      <c r="GMT19" s="623"/>
      <c r="GMU19" s="623"/>
      <c r="GMV19" s="621"/>
      <c r="GMW19" s="621"/>
      <c r="GMX19" s="625"/>
      <c r="GMY19" s="626"/>
      <c r="GMZ19" s="626"/>
      <c r="GNA19" s="614"/>
      <c r="GNB19" s="614"/>
      <c r="GNC19" s="614"/>
      <c r="GND19" s="614"/>
      <c r="GNE19" s="614"/>
      <c r="GNF19" s="615"/>
      <c r="GNG19" s="616"/>
      <c r="GNH19" s="616"/>
      <c r="GNI19" s="616"/>
      <c r="GNJ19" s="617"/>
      <c r="GNK19" s="615"/>
      <c r="GNL19" s="538"/>
      <c r="GNM19" s="538"/>
      <c r="GNN19" s="538"/>
      <c r="GNO19" s="538"/>
      <c r="GNP19" s="538"/>
      <c r="GNQ19" s="615"/>
      <c r="GNR19" s="615"/>
      <c r="GNS19" s="615"/>
      <c r="GNT19" s="615"/>
      <c r="GNU19" s="615"/>
      <c r="GNV19" s="615"/>
      <c r="GNW19" s="615"/>
      <c r="GNX19" s="538"/>
      <c r="GNY19" s="618"/>
      <c r="GNZ19" s="615"/>
      <c r="GOA19" s="619"/>
      <c r="GOB19" s="619"/>
      <c r="GOC19" s="620"/>
      <c r="GOD19" s="538"/>
      <c r="GOE19" s="621"/>
      <c r="GOF19" s="622"/>
      <c r="GOG19" s="622"/>
      <c r="GOH19" s="623"/>
      <c r="GOI19" s="621"/>
      <c r="GOJ19" s="621"/>
      <c r="GOK19" s="622"/>
      <c r="GOL19" s="622"/>
      <c r="GOM19" s="623"/>
      <c r="GON19" s="624"/>
      <c r="GOO19" s="624"/>
      <c r="GOP19" s="622"/>
      <c r="GOQ19" s="623"/>
      <c r="GOR19" s="623"/>
      <c r="GOS19" s="621"/>
      <c r="GOT19" s="621"/>
      <c r="GOU19" s="625"/>
      <c r="GOV19" s="626"/>
      <c r="GOW19" s="626"/>
      <c r="GOX19" s="614"/>
      <c r="GOY19" s="614"/>
      <c r="GOZ19" s="614"/>
      <c r="GPA19" s="614"/>
      <c r="GPB19" s="614"/>
      <c r="GPC19" s="615"/>
      <c r="GPD19" s="616"/>
      <c r="GPE19" s="616"/>
      <c r="GPF19" s="616"/>
      <c r="GPG19" s="617"/>
      <c r="GPH19" s="615"/>
      <c r="GPI19" s="538"/>
      <c r="GPJ19" s="538"/>
      <c r="GPK19" s="538"/>
      <c r="GPL19" s="538"/>
      <c r="GPM19" s="538"/>
      <c r="GPN19" s="615"/>
      <c r="GPO19" s="615"/>
      <c r="GPP19" s="615"/>
      <c r="GPQ19" s="615"/>
      <c r="GPR19" s="615"/>
      <c r="GPS19" s="615"/>
      <c r="GPT19" s="615"/>
      <c r="GPU19" s="538"/>
      <c r="GPV19" s="618"/>
      <c r="GPW19" s="615"/>
      <c r="GPX19" s="619"/>
      <c r="GPY19" s="619"/>
      <c r="GPZ19" s="620"/>
      <c r="GQA19" s="538"/>
      <c r="GQB19" s="621"/>
      <c r="GQC19" s="622"/>
      <c r="GQD19" s="622"/>
      <c r="GQE19" s="623"/>
      <c r="GQF19" s="621"/>
      <c r="GQG19" s="621"/>
      <c r="GQH19" s="622"/>
      <c r="GQI19" s="622"/>
      <c r="GQJ19" s="623"/>
      <c r="GQK19" s="624"/>
      <c r="GQL19" s="624"/>
      <c r="GQM19" s="622"/>
      <c r="GQN19" s="623"/>
      <c r="GQO19" s="623"/>
      <c r="GQP19" s="621"/>
      <c r="GQQ19" s="621"/>
      <c r="GQR19" s="625"/>
      <c r="GQS19" s="626"/>
      <c r="GQT19" s="626"/>
      <c r="GQU19" s="614"/>
      <c r="GQV19" s="614"/>
      <c r="GQW19" s="614"/>
      <c r="GQX19" s="614"/>
      <c r="GQY19" s="614"/>
      <c r="GQZ19" s="615"/>
      <c r="GRA19" s="616"/>
      <c r="GRB19" s="616"/>
      <c r="GRC19" s="616"/>
      <c r="GRD19" s="617"/>
      <c r="GRE19" s="615"/>
      <c r="GRF19" s="538"/>
      <c r="GRG19" s="538"/>
      <c r="GRH19" s="538"/>
      <c r="GRI19" s="538"/>
      <c r="GRJ19" s="538"/>
      <c r="GRK19" s="615"/>
      <c r="GRL19" s="615"/>
      <c r="GRM19" s="615"/>
      <c r="GRN19" s="615"/>
      <c r="GRO19" s="615"/>
      <c r="GRP19" s="615"/>
      <c r="GRQ19" s="615"/>
      <c r="GRR19" s="538"/>
      <c r="GRS19" s="618"/>
      <c r="GRT19" s="615"/>
      <c r="GRU19" s="619"/>
      <c r="GRV19" s="619"/>
      <c r="GRW19" s="620"/>
      <c r="GRX19" s="538"/>
      <c r="GRY19" s="621"/>
      <c r="GRZ19" s="622"/>
      <c r="GSA19" s="622"/>
      <c r="GSB19" s="623"/>
      <c r="GSC19" s="621"/>
      <c r="GSD19" s="621"/>
      <c r="GSE19" s="622"/>
      <c r="GSF19" s="622"/>
      <c r="GSG19" s="623"/>
      <c r="GSH19" s="624"/>
      <c r="GSI19" s="624"/>
      <c r="GSJ19" s="622"/>
      <c r="GSK19" s="623"/>
      <c r="GSL19" s="623"/>
      <c r="GSM19" s="621"/>
      <c r="GSN19" s="621"/>
      <c r="GSO19" s="625"/>
      <c r="GSP19" s="626"/>
      <c r="GSQ19" s="626"/>
      <c r="GSR19" s="614"/>
      <c r="GSS19" s="614"/>
      <c r="GST19" s="614"/>
      <c r="GSU19" s="614"/>
      <c r="GSV19" s="614"/>
      <c r="GSW19" s="615"/>
      <c r="GSX19" s="616"/>
      <c r="GSY19" s="616"/>
      <c r="GSZ19" s="616"/>
      <c r="GTA19" s="617"/>
      <c r="GTB19" s="615"/>
      <c r="GTC19" s="538"/>
      <c r="GTD19" s="538"/>
      <c r="GTE19" s="538"/>
      <c r="GTF19" s="538"/>
      <c r="GTG19" s="538"/>
      <c r="GTH19" s="615"/>
      <c r="GTI19" s="615"/>
      <c r="GTJ19" s="615"/>
      <c r="GTK19" s="615"/>
      <c r="GTL19" s="615"/>
      <c r="GTM19" s="615"/>
      <c r="GTN19" s="615"/>
      <c r="GTO19" s="538"/>
      <c r="GTP19" s="618"/>
      <c r="GTQ19" s="615"/>
      <c r="GTR19" s="619"/>
      <c r="GTS19" s="619"/>
      <c r="GTT19" s="620"/>
      <c r="GTU19" s="538"/>
      <c r="GTV19" s="621"/>
      <c r="GTW19" s="622"/>
      <c r="GTX19" s="622"/>
      <c r="GTY19" s="623"/>
      <c r="GTZ19" s="621"/>
      <c r="GUA19" s="621"/>
      <c r="GUB19" s="622"/>
      <c r="GUC19" s="622"/>
      <c r="GUD19" s="623"/>
      <c r="GUE19" s="624"/>
      <c r="GUF19" s="624"/>
      <c r="GUG19" s="622"/>
      <c r="GUH19" s="623"/>
      <c r="GUI19" s="623"/>
      <c r="GUJ19" s="621"/>
      <c r="GUK19" s="621"/>
      <c r="GUL19" s="625"/>
      <c r="GUM19" s="626"/>
      <c r="GUN19" s="626"/>
      <c r="GUO19" s="614"/>
      <c r="GUP19" s="614"/>
      <c r="GUQ19" s="614"/>
      <c r="GUR19" s="614"/>
      <c r="GUS19" s="614"/>
      <c r="GUT19" s="615"/>
      <c r="GUU19" s="616"/>
      <c r="GUV19" s="616"/>
      <c r="GUW19" s="616"/>
      <c r="GUX19" s="617"/>
      <c r="GUY19" s="615"/>
      <c r="GUZ19" s="538"/>
      <c r="GVA19" s="538"/>
      <c r="GVB19" s="538"/>
      <c r="GVC19" s="538"/>
      <c r="GVD19" s="538"/>
      <c r="GVE19" s="615"/>
      <c r="GVF19" s="615"/>
      <c r="GVG19" s="615"/>
      <c r="GVH19" s="615"/>
      <c r="GVI19" s="615"/>
      <c r="GVJ19" s="615"/>
      <c r="GVK19" s="615"/>
      <c r="GVL19" s="538"/>
      <c r="GVM19" s="618"/>
      <c r="GVN19" s="615"/>
      <c r="GVO19" s="619"/>
      <c r="GVP19" s="619"/>
      <c r="GVQ19" s="620"/>
      <c r="GVR19" s="538"/>
      <c r="GVS19" s="621"/>
      <c r="GVT19" s="622"/>
      <c r="GVU19" s="622"/>
      <c r="GVV19" s="623"/>
      <c r="GVW19" s="621"/>
      <c r="GVX19" s="621"/>
      <c r="GVY19" s="622"/>
      <c r="GVZ19" s="622"/>
      <c r="GWA19" s="623"/>
      <c r="GWB19" s="624"/>
      <c r="GWC19" s="624"/>
      <c r="GWD19" s="622"/>
      <c r="GWE19" s="623"/>
      <c r="GWF19" s="623"/>
      <c r="GWG19" s="621"/>
      <c r="GWH19" s="621"/>
      <c r="GWI19" s="625"/>
      <c r="GWJ19" s="626"/>
      <c r="GWK19" s="626"/>
      <c r="GWL19" s="614"/>
      <c r="GWM19" s="614"/>
      <c r="GWN19" s="614"/>
      <c r="GWO19" s="614"/>
      <c r="GWP19" s="614"/>
      <c r="GWQ19" s="615"/>
      <c r="GWR19" s="616"/>
      <c r="GWS19" s="616"/>
      <c r="GWT19" s="616"/>
      <c r="GWU19" s="617"/>
      <c r="GWV19" s="615"/>
      <c r="GWW19" s="538"/>
      <c r="GWX19" s="538"/>
      <c r="GWY19" s="538"/>
      <c r="GWZ19" s="538"/>
      <c r="GXA19" s="538"/>
      <c r="GXB19" s="615"/>
      <c r="GXC19" s="615"/>
      <c r="GXD19" s="615"/>
      <c r="GXE19" s="615"/>
      <c r="GXF19" s="615"/>
      <c r="GXG19" s="615"/>
      <c r="GXH19" s="615"/>
      <c r="GXI19" s="538"/>
      <c r="GXJ19" s="618"/>
      <c r="GXK19" s="615"/>
      <c r="GXL19" s="619"/>
      <c r="GXM19" s="619"/>
      <c r="GXN19" s="620"/>
      <c r="GXO19" s="538"/>
      <c r="GXP19" s="621"/>
      <c r="GXQ19" s="622"/>
      <c r="GXR19" s="622"/>
      <c r="GXS19" s="623"/>
      <c r="GXT19" s="621"/>
      <c r="GXU19" s="621"/>
      <c r="GXV19" s="622"/>
      <c r="GXW19" s="622"/>
      <c r="GXX19" s="623"/>
      <c r="GXY19" s="624"/>
      <c r="GXZ19" s="624"/>
      <c r="GYA19" s="622"/>
      <c r="GYB19" s="623"/>
      <c r="GYC19" s="623"/>
      <c r="GYD19" s="621"/>
      <c r="GYE19" s="621"/>
      <c r="GYF19" s="625"/>
      <c r="GYG19" s="626"/>
      <c r="GYH19" s="626"/>
      <c r="GYI19" s="614"/>
      <c r="GYJ19" s="614"/>
      <c r="GYK19" s="614"/>
      <c r="GYL19" s="614"/>
      <c r="GYM19" s="614"/>
      <c r="GYN19" s="615"/>
      <c r="GYO19" s="616"/>
      <c r="GYP19" s="616"/>
      <c r="GYQ19" s="616"/>
      <c r="GYR19" s="617"/>
      <c r="GYS19" s="615"/>
      <c r="GYT19" s="538"/>
      <c r="GYU19" s="538"/>
      <c r="GYV19" s="538"/>
      <c r="GYW19" s="538"/>
      <c r="GYX19" s="538"/>
      <c r="GYY19" s="615"/>
      <c r="GYZ19" s="615"/>
      <c r="GZA19" s="615"/>
      <c r="GZB19" s="615"/>
      <c r="GZC19" s="615"/>
      <c r="GZD19" s="615"/>
      <c r="GZE19" s="615"/>
      <c r="GZF19" s="538"/>
      <c r="GZG19" s="618"/>
      <c r="GZH19" s="615"/>
      <c r="GZI19" s="619"/>
      <c r="GZJ19" s="619"/>
      <c r="GZK19" s="620"/>
      <c r="GZL19" s="538"/>
      <c r="GZM19" s="621"/>
      <c r="GZN19" s="622"/>
      <c r="GZO19" s="622"/>
      <c r="GZP19" s="623"/>
      <c r="GZQ19" s="621"/>
      <c r="GZR19" s="621"/>
      <c r="GZS19" s="622"/>
      <c r="GZT19" s="622"/>
      <c r="GZU19" s="623"/>
      <c r="GZV19" s="624"/>
      <c r="GZW19" s="624"/>
      <c r="GZX19" s="622"/>
      <c r="GZY19" s="623"/>
      <c r="GZZ19" s="623"/>
      <c r="HAA19" s="621"/>
      <c r="HAB19" s="621"/>
      <c r="HAC19" s="625"/>
      <c r="HAD19" s="626"/>
      <c r="HAE19" s="626"/>
      <c r="HAF19" s="614"/>
      <c r="HAG19" s="614"/>
      <c r="HAH19" s="614"/>
      <c r="HAI19" s="614"/>
      <c r="HAJ19" s="614"/>
      <c r="HAK19" s="615"/>
      <c r="HAL19" s="616"/>
      <c r="HAM19" s="616"/>
      <c r="HAN19" s="616"/>
      <c r="HAO19" s="617"/>
      <c r="HAP19" s="615"/>
      <c r="HAQ19" s="538"/>
      <c r="HAR19" s="538"/>
      <c r="HAS19" s="538"/>
      <c r="HAT19" s="538"/>
      <c r="HAU19" s="538"/>
      <c r="HAV19" s="615"/>
      <c r="HAW19" s="615"/>
      <c r="HAX19" s="615"/>
      <c r="HAY19" s="615"/>
      <c r="HAZ19" s="615"/>
      <c r="HBA19" s="615"/>
      <c r="HBB19" s="615"/>
      <c r="HBC19" s="538"/>
      <c r="HBD19" s="618"/>
      <c r="HBE19" s="615"/>
      <c r="HBF19" s="619"/>
      <c r="HBG19" s="619"/>
      <c r="HBH19" s="620"/>
      <c r="HBI19" s="538"/>
      <c r="HBJ19" s="621"/>
      <c r="HBK19" s="622"/>
      <c r="HBL19" s="622"/>
      <c r="HBM19" s="623"/>
      <c r="HBN19" s="621"/>
      <c r="HBO19" s="621"/>
      <c r="HBP19" s="622"/>
      <c r="HBQ19" s="622"/>
      <c r="HBR19" s="623"/>
      <c r="HBS19" s="624"/>
      <c r="HBT19" s="624"/>
      <c r="HBU19" s="622"/>
      <c r="HBV19" s="623"/>
      <c r="HBW19" s="623"/>
      <c r="HBX19" s="621"/>
      <c r="HBY19" s="621"/>
      <c r="HBZ19" s="625"/>
      <c r="HCA19" s="626"/>
      <c r="HCB19" s="626"/>
      <c r="HCC19" s="614"/>
      <c r="HCD19" s="614"/>
      <c r="HCE19" s="614"/>
      <c r="HCF19" s="614"/>
      <c r="HCG19" s="614"/>
      <c r="HCH19" s="615"/>
      <c r="HCI19" s="616"/>
      <c r="HCJ19" s="616"/>
      <c r="HCK19" s="616"/>
      <c r="HCL19" s="617"/>
      <c r="HCM19" s="615"/>
      <c r="HCN19" s="538"/>
      <c r="HCO19" s="538"/>
      <c r="HCP19" s="538"/>
      <c r="HCQ19" s="538"/>
      <c r="HCR19" s="538"/>
      <c r="HCS19" s="615"/>
      <c r="HCT19" s="615"/>
      <c r="HCU19" s="615"/>
      <c r="HCV19" s="615"/>
      <c r="HCW19" s="615"/>
      <c r="HCX19" s="615"/>
      <c r="HCY19" s="615"/>
      <c r="HCZ19" s="538"/>
      <c r="HDA19" s="618"/>
      <c r="HDB19" s="615"/>
      <c r="HDC19" s="619"/>
      <c r="HDD19" s="619"/>
      <c r="HDE19" s="620"/>
      <c r="HDF19" s="538"/>
      <c r="HDG19" s="621"/>
      <c r="HDH19" s="622"/>
      <c r="HDI19" s="622"/>
      <c r="HDJ19" s="623"/>
      <c r="HDK19" s="621"/>
      <c r="HDL19" s="621"/>
      <c r="HDM19" s="622"/>
      <c r="HDN19" s="622"/>
      <c r="HDO19" s="623"/>
      <c r="HDP19" s="624"/>
      <c r="HDQ19" s="624"/>
      <c r="HDR19" s="622"/>
      <c r="HDS19" s="623"/>
      <c r="HDT19" s="623"/>
      <c r="HDU19" s="621"/>
      <c r="HDV19" s="621"/>
      <c r="HDW19" s="625"/>
      <c r="HDX19" s="626"/>
      <c r="HDY19" s="626"/>
      <c r="HDZ19" s="614"/>
      <c r="HEA19" s="614"/>
      <c r="HEB19" s="614"/>
      <c r="HEC19" s="614"/>
      <c r="HED19" s="614"/>
      <c r="HEE19" s="615"/>
      <c r="HEF19" s="616"/>
      <c r="HEG19" s="616"/>
      <c r="HEH19" s="616"/>
      <c r="HEI19" s="617"/>
      <c r="HEJ19" s="615"/>
      <c r="HEK19" s="538"/>
      <c r="HEL19" s="538"/>
      <c r="HEM19" s="538"/>
      <c r="HEN19" s="538"/>
      <c r="HEO19" s="538"/>
      <c r="HEP19" s="615"/>
      <c r="HEQ19" s="615"/>
      <c r="HER19" s="615"/>
      <c r="HES19" s="615"/>
      <c r="HET19" s="615"/>
      <c r="HEU19" s="615"/>
      <c r="HEV19" s="615"/>
      <c r="HEW19" s="538"/>
      <c r="HEX19" s="618"/>
      <c r="HEY19" s="615"/>
      <c r="HEZ19" s="619"/>
      <c r="HFA19" s="619"/>
      <c r="HFB19" s="620"/>
      <c r="HFC19" s="538"/>
      <c r="HFD19" s="621"/>
      <c r="HFE19" s="622"/>
      <c r="HFF19" s="622"/>
      <c r="HFG19" s="623"/>
      <c r="HFH19" s="621"/>
      <c r="HFI19" s="621"/>
      <c r="HFJ19" s="622"/>
      <c r="HFK19" s="622"/>
      <c r="HFL19" s="623"/>
      <c r="HFM19" s="624"/>
      <c r="HFN19" s="624"/>
      <c r="HFO19" s="622"/>
      <c r="HFP19" s="623"/>
      <c r="HFQ19" s="623"/>
      <c r="HFR19" s="621"/>
      <c r="HFS19" s="621"/>
      <c r="HFT19" s="625"/>
      <c r="HFU19" s="626"/>
      <c r="HFV19" s="626"/>
      <c r="HFW19" s="614"/>
      <c r="HFX19" s="614"/>
      <c r="HFY19" s="614"/>
      <c r="HFZ19" s="614"/>
      <c r="HGA19" s="614"/>
      <c r="HGB19" s="615"/>
      <c r="HGC19" s="616"/>
      <c r="HGD19" s="616"/>
      <c r="HGE19" s="616"/>
      <c r="HGF19" s="617"/>
      <c r="HGG19" s="615"/>
      <c r="HGH19" s="538"/>
      <c r="HGI19" s="538"/>
      <c r="HGJ19" s="538"/>
      <c r="HGK19" s="538"/>
      <c r="HGL19" s="538"/>
      <c r="HGM19" s="615"/>
      <c r="HGN19" s="615"/>
      <c r="HGO19" s="615"/>
      <c r="HGP19" s="615"/>
      <c r="HGQ19" s="615"/>
      <c r="HGR19" s="615"/>
      <c r="HGS19" s="615"/>
      <c r="HGT19" s="538"/>
      <c r="HGU19" s="618"/>
      <c r="HGV19" s="615"/>
      <c r="HGW19" s="619"/>
      <c r="HGX19" s="619"/>
      <c r="HGY19" s="620"/>
      <c r="HGZ19" s="538"/>
      <c r="HHA19" s="621"/>
      <c r="HHB19" s="622"/>
      <c r="HHC19" s="622"/>
      <c r="HHD19" s="623"/>
      <c r="HHE19" s="621"/>
      <c r="HHF19" s="621"/>
      <c r="HHG19" s="622"/>
      <c r="HHH19" s="622"/>
      <c r="HHI19" s="623"/>
      <c r="HHJ19" s="624"/>
      <c r="HHK19" s="624"/>
      <c r="HHL19" s="622"/>
      <c r="HHM19" s="623"/>
      <c r="HHN19" s="623"/>
      <c r="HHO19" s="621"/>
      <c r="HHP19" s="621"/>
      <c r="HHQ19" s="625"/>
      <c r="HHR19" s="626"/>
      <c r="HHS19" s="626"/>
      <c r="HHT19" s="614"/>
      <c r="HHU19" s="614"/>
      <c r="HHV19" s="614"/>
      <c r="HHW19" s="614"/>
      <c r="HHX19" s="614"/>
      <c r="HHY19" s="615"/>
      <c r="HHZ19" s="616"/>
      <c r="HIA19" s="616"/>
      <c r="HIB19" s="616"/>
      <c r="HIC19" s="617"/>
      <c r="HID19" s="615"/>
      <c r="HIE19" s="538"/>
      <c r="HIF19" s="538"/>
      <c r="HIG19" s="538"/>
      <c r="HIH19" s="538"/>
      <c r="HII19" s="538"/>
      <c r="HIJ19" s="615"/>
      <c r="HIK19" s="615"/>
      <c r="HIL19" s="615"/>
      <c r="HIM19" s="615"/>
      <c r="HIN19" s="615"/>
      <c r="HIO19" s="615"/>
      <c r="HIP19" s="615"/>
      <c r="HIQ19" s="538"/>
      <c r="HIR19" s="618"/>
      <c r="HIS19" s="615"/>
      <c r="HIT19" s="619"/>
      <c r="HIU19" s="619"/>
      <c r="HIV19" s="620"/>
      <c r="HIW19" s="538"/>
      <c r="HIX19" s="621"/>
      <c r="HIY19" s="622"/>
      <c r="HIZ19" s="622"/>
      <c r="HJA19" s="623"/>
      <c r="HJB19" s="621"/>
      <c r="HJC19" s="621"/>
      <c r="HJD19" s="622"/>
      <c r="HJE19" s="622"/>
      <c r="HJF19" s="623"/>
      <c r="HJG19" s="624"/>
      <c r="HJH19" s="624"/>
      <c r="HJI19" s="622"/>
      <c r="HJJ19" s="623"/>
      <c r="HJK19" s="623"/>
      <c r="HJL19" s="621"/>
      <c r="HJM19" s="621"/>
      <c r="HJN19" s="625"/>
      <c r="HJO19" s="626"/>
      <c r="HJP19" s="626"/>
      <c r="HJQ19" s="614"/>
      <c r="HJR19" s="614"/>
      <c r="HJS19" s="614"/>
      <c r="HJT19" s="614"/>
      <c r="HJU19" s="614"/>
      <c r="HJV19" s="615"/>
      <c r="HJW19" s="616"/>
      <c r="HJX19" s="616"/>
      <c r="HJY19" s="616"/>
      <c r="HJZ19" s="617"/>
      <c r="HKA19" s="615"/>
      <c r="HKB19" s="538"/>
      <c r="HKC19" s="538"/>
      <c r="HKD19" s="538"/>
      <c r="HKE19" s="538"/>
      <c r="HKF19" s="538"/>
      <c r="HKG19" s="615"/>
      <c r="HKH19" s="615"/>
      <c r="HKI19" s="615"/>
      <c r="HKJ19" s="615"/>
      <c r="HKK19" s="615"/>
      <c r="HKL19" s="615"/>
      <c r="HKM19" s="615"/>
      <c r="HKN19" s="538"/>
      <c r="HKO19" s="618"/>
      <c r="HKP19" s="615"/>
      <c r="HKQ19" s="619"/>
      <c r="HKR19" s="619"/>
      <c r="HKS19" s="620"/>
      <c r="HKT19" s="538"/>
      <c r="HKU19" s="621"/>
      <c r="HKV19" s="622"/>
      <c r="HKW19" s="622"/>
      <c r="HKX19" s="623"/>
      <c r="HKY19" s="621"/>
      <c r="HKZ19" s="621"/>
      <c r="HLA19" s="622"/>
      <c r="HLB19" s="622"/>
      <c r="HLC19" s="623"/>
      <c r="HLD19" s="624"/>
      <c r="HLE19" s="624"/>
      <c r="HLF19" s="622"/>
      <c r="HLG19" s="623"/>
      <c r="HLH19" s="623"/>
      <c r="HLI19" s="621"/>
      <c r="HLJ19" s="621"/>
      <c r="HLK19" s="625"/>
      <c r="HLL19" s="626"/>
      <c r="HLM19" s="626"/>
      <c r="HLN19" s="614"/>
      <c r="HLO19" s="614"/>
      <c r="HLP19" s="614"/>
      <c r="HLQ19" s="614"/>
      <c r="HLR19" s="614"/>
      <c r="HLS19" s="615"/>
      <c r="HLT19" s="616"/>
      <c r="HLU19" s="616"/>
      <c r="HLV19" s="616"/>
      <c r="HLW19" s="617"/>
      <c r="HLX19" s="615"/>
      <c r="HLY19" s="538"/>
      <c r="HLZ19" s="538"/>
      <c r="HMA19" s="538"/>
      <c r="HMB19" s="538"/>
      <c r="HMC19" s="538"/>
      <c r="HMD19" s="615"/>
      <c r="HME19" s="615"/>
      <c r="HMF19" s="615"/>
      <c r="HMG19" s="615"/>
      <c r="HMH19" s="615"/>
      <c r="HMI19" s="615"/>
      <c r="HMJ19" s="615"/>
      <c r="HMK19" s="538"/>
      <c r="HML19" s="618"/>
      <c r="HMM19" s="615"/>
      <c r="HMN19" s="619"/>
      <c r="HMO19" s="619"/>
      <c r="HMP19" s="620"/>
      <c r="HMQ19" s="538"/>
      <c r="HMR19" s="621"/>
      <c r="HMS19" s="622"/>
      <c r="HMT19" s="622"/>
      <c r="HMU19" s="623"/>
      <c r="HMV19" s="621"/>
      <c r="HMW19" s="621"/>
      <c r="HMX19" s="622"/>
      <c r="HMY19" s="622"/>
      <c r="HMZ19" s="623"/>
      <c r="HNA19" s="624"/>
      <c r="HNB19" s="624"/>
      <c r="HNC19" s="622"/>
      <c r="HND19" s="623"/>
      <c r="HNE19" s="623"/>
      <c r="HNF19" s="621"/>
      <c r="HNG19" s="621"/>
      <c r="HNH19" s="625"/>
      <c r="HNI19" s="626"/>
      <c r="HNJ19" s="626"/>
      <c r="HNK19" s="614"/>
      <c r="HNL19" s="614"/>
      <c r="HNM19" s="614"/>
      <c r="HNN19" s="614"/>
      <c r="HNO19" s="614"/>
      <c r="HNP19" s="615"/>
      <c r="HNQ19" s="616"/>
      <c r="HNR19" s="616"/>
      <c r="HNS19" s="616"/>
      <c r="HNT19" s="617"/>
      <c r="HNU19" s="615"/>
      <c r="HNV19" s="538"/>
      <c r="HNW19" s="538"/>
      <c r="HNX19" s="538"/>
      <c r="HNY19" s="538"/>
      <c r="HNZ19" s="538"/>
      <c r="HOA19" s="615"/>
      <c r="HOB19" s="615"/>
      <c r="HOC19" s="615"/>
      <c r="HOD19" s="615"/>
      <c r="HOE19" s="615"/>
      <c r="HOF19" s="615"/>
      <c r="HOG19" s="615"/>
      <c r="HOH19" s="538"/>
      <c r="HOI19" s="618"/>
      <c r="HOJ19" s="615"/>
      <c r="HOK19" s="619"/>
      <c r="HOL19" s="619"/>
      <c r="HOM19" s="620"/>
      <c r="HON19" s="538"/>
      <c r="HOO19" s="621"/>
      <c r="HOP19" s="622"/>
      <c r="HOQ19" s="622"/>
      <c r="HOR19" s="623"/>
      <c r="HOS19" s="621"/>
      <c r="HOT19" s="621"/>
      <c r="HOU19" s="622"/>
      <c r="HOV19" s="622"/>
      <c r="HOW19" s="623"/>
      <c r="HOX19" s="624"/>
      <c r="HOY19" s="624"/>
      <c r="HOZ19" s="622"/>
      <c r="HPA19" s="623"/>
      <c r="HPB19" s="623"/>
      <c r="HPC19" s="621"/>
      <c r="HPD19" s="621"/>
      <c r="HPE19" s="625"/>
      <c r="HPF19" s="626"/>
      <c r="HPG19" s="626"/>
      <c r="HPH19" s="614"/>
      <c r="HPI19" s="614"/>
      <c r="HPJ19" s="614"/>
      <c r="HPK19" s="614"/>
      <c r="HPL19" s="614"/>
      <c r="HPM19" s="615"/>
      <c r="HPN19" s="616"/>
      <c r="HPO19" s="616"/>
      <c r="HPP19" s="616"/>
      <c r="HPQ19" s="617"/>
      <c r="HPR19" s="615"/>
      <c r="HPS19" s="538"/>
      <c r="HPT19" s="538"/>
      <c r="HPU19" s="538"/>
      <c r="HPV19" s="538"/>
      <c r="HPW19" s="538"/>
      <c r="HPX19" s="615"/>
      <c r="HPY19" s="615"/>
      <c r="HPZ19" s="615"/>
      <c r="HQA19" s="615"/>
      <c r="HQB19" s="615"/>
      <c r="HQC19" s="615"/>
      <c r="HQD19" s="615"/>
      <c r="HQE19" s="538"/>
      <c r="HQF19" s="618"/>
      <c r="HQG19" s="615"/>
      <c r="HQH19" s="619"/>
      <c r="HQI19" s="619"/>
      <c r="HQJ19" s="620"/>
      <c r="HQK19" s="538"/>
      <c r="HQL19" s="621"/>
      <c r="HQM19" s="622"/>
      <c r="HQN19" s="622"/>
      <c r="HQO19" s="623"/>
      <c r="HQP19" s="621"/>
      <c r="HQQ19" s="621"/>
      <c r="HQR19" s="622"/>
      <c r="HQS19" s="622"/>
      <c r="HQT19" s="623"/>
      <c r="HQU19" s="624"/>
      <c r="HQV19" s="624"/>
      <c r="HQW19" s="622"/>
      <c r="HQX19" s="623"/>
      <c r="HQY19" s="623"/>
      <c r="HQZ19" s="621"/>
      <c r="HRA19" s="621"/>
      <c r="HRB19" s="625"/>
      <c r="HRC19" s="626"/>
      <c r="HRD19" s="626"/>
      <c r="HRE19" s="614"/>
      <c r="HRF19" s="614"/>
      <c r="HRG19" s="614"/>
      <c r="HRH19" s="614"/>
      <c r="HRI19" s="614"/>
      <c r="HRJ19" s="615"/>
      <c r="HRK19" s="616"/>
      <c r="HRL19" s="616"/>
      <c r="HRM19" s="616"/>
      <c r="HRN19" s="617"/>
      <c r="HRO19" s="615"/>
      <c r="HRP19" s="538"/>
      <c r="HRQ19" s="538"/>
      <c r="HRR19" s="538"/>
      <c r="HRS19" s="538"/>
      <c r="HRT19" s="538"/>
      <c r="HRU19" s="615"/>
      <c r="HRV19" s="615"/>
      <c r="HRW19" s="615"/>
      <c r="HRX19" s="615"/>
      <c r="HRY19" s="615"/>
      <c r="HRZ19" s="615"/>
      <c r="HSA19" s="615"/>
      <c r="HSB19" s="538"/>
      <c r="HSC19" s="618"/>
      <c r="HSD19" s="615"/>
      <c r="HSE19" s="619"/>
      <c r="HSF19" s="619"/>
      <c r="HSG19" s="620"/>
      <c r="HSH19" s="538"/>
      <c r="HSI19" s="621"/>
      <c r="HSJ19" s="622"/>
      <c r="HSK19" s="622"/>
      <c r="HSL19" s="623"/>
      <c r="HSM19" s="621"/>
      <c r="HSN19" s="621"/>
      <c r="HSO19" s="622"/>
      <c r="HSP19" s="622"/>
      <c r="HSQ19" s="623"/>
      <c r="HSR19" s="624"/>
      <c r="HSS19" s="624"/>
      <c r="HST19" s="622"/>
      <c r="HSU19" s="623"/>
      <c r="HSV19" s="623"/>
      <c r="HSW19" s="621"/>
      <c r="HSX19" s="621"/>
      <c r="HSY19" s="625"/>
      <c r="HSZ19" s="626"/>
      <c r="HTA19" s="626"/>
      <c r="HTB19" s="614"/>
      <c r="HTC19" s="614"/>
      <c r="HTD19" s="614"/>
      <c r="HTE19" s="614"/>
      <c r="HTF19" s="614"/>
      <c r="HTG19" s="615"/>
      <c r="HTH19" s="616"/>
      <c r="HTI19" s="616"/>
      <c r="HTJ19" s="616"/>
      <c r="HTK19" s="617"/>
      <c r="HTL19" s="615"/>
      <c r="HTM19" s="538"/>
      <c r="HTN19" s="538"/>
      <c r="HTO19" s="538"/>
      <c r="HTP19" s="538"/>
      <c r="HTQ19" s="538"/>
      <c r="HTR19" s="615"/>
      <c r="HTS19" s="615"/>
      <c r="HTT19" s="615"/>
      <c r="HTU19" s="615"/>
      <c r="HTV19" s="615"/>
      <c r="HTW19" s="615"/>
      <c r="HTX19" s="615"/>
      <c r="HTY19" s="538"/>
      <c r="HTZ19" s="618"/>
      <c r="HUA19" s="615"/>
      <c r="HUB19" s="619"/>
      <c r="HUC19" s="619"/>
      <c r="HUD19" s="620"/>
      <c r="HUE19" s="538"/>
      <c r="HUF19" s="621"/>
      <c r="HUG19" s="622"/>
      <c r="HUH19" s="622"/>
      <c r="HUI19" s="623"/>
      <c r="HUJ19" s="621"/>
      <c r="HUK19" s="621"/>
      <c r="HUL19" s="622"/>
      <c r="HUM19" s="622"/>
      <c r="HUN19" s="623"/>
      <c r="HUO19" s="624"/>
      <c r="HUP19" s="624"/>
      <c r="HUQ19" s="622"/>
      <c r="HUR19" s="623"/>
      <c r="HUS19" s="623"/>
      <c r="HUT19" s="621"/>
      <c r="HUU19" s="621"/>
      <c r="HUV19" s="625"/>
      <c r="HUW19" s="626"/>
      <c r="HUX19" s="626"/>
      <c r="HUY19" s="614"/>
      <c r="HUZ19" s="614"/>
      <c r="HVA19" s="614"/>
      <c r="HVB19" s="614"/>
      <c r="HVC19" s="614"/>
      <c r="HVD19" s="615"/>
      <c r="HVE19" s="616"/>
      <c r="HVF19" s="616"/>
      <c r="HVG19" s="616"/>
      <c r="HVH19" s="617"/>
      <c r="HVI19" s="615"/>
      <c r="HVJ19" s="538"/>
      <c r="HVK19" s="538"/>
      <c r="HVL19" s="538"/>
      <c r="HVM19" s="538"/>
      <c r="HVN19" s="538"/>
      <c r="HVO19" s="615"/>
      <c r="HVP19" s="615"/>
      <c r="HVQ19" s="615"/>
      <c r="HVR19" s="615"/>
      <c r="HVS19" s="615"/>
      <c r="HVT19" s="615"/>
      <c r="HVU19" s="615"/>
      <c r="HVV19" s="538"/>
      <c r="HVW19" s="618"/>
      <c r="HVX19" s="615"/>
      <c r="HVY19" s="619"/>
      <c r="HVZ19" s="619"/>
      <c r="HWA19" s="620"/>
      <c r="HWB19" s="538"/>
      <c r="HWC19" s="621"/>
      <c r="HWD19" s="622"/>
      <c r="HWE19" s="622"/>
      <c r="HWF19" s="623"/>
      <c r="HWG19" s="621"/>
      <c r="HWH19" s="621"/>
      <c r="HWI19" s="622"/>
      <c r="HWJ19" s="622"/>
      <c r="HWK19" s="623"/>
      <c r="HWL19" s="624"/>
      <c r="HWM19" s="624"/>
      <c r="HWN19" s="622"/>
      <c r="HWO19" s="623"/>
      <c r="HWP19" s="623"/>
      <c r="HWQ19" s="621"/>
      <c r="HWR19" s="621"/>
      <c r="HWS19" s="625"/>
      <c r="HWT19" s="626"/>
      <c r="HWU19" s="626"/>
      <c r="HWV19" s="614"/>
      <c r="HWW19" s="614"/>
      <c r="HWX19" s="614"/>
      <c r="HWY19" s="614"/>
      <c r="HWZ19" s="614"/>
      <c r="HXA19" s="615"/>
      <c r="HXB19" s="616"/>
      <c r="HXC19" s="616"/>
      <c r="HXD19" s="616"/>
      <c r="HXE19" s="617"/>
      <c r="HXF19" s="615"/>
      <c r="HXG19" s="538"/>
      <c r="HXH19" s="538"/>
      <c r="HXI19" s="538"/>
      <c r="HXJ19" s="538"/>
      <c r="HXK19" s="538"/>
      <c r="HXL19" s="615"/>
      <c r="HXM19" s="615"/>
      <c r="HXN19" s="615"/>
      <c r="HXO19" s="615"/>
      <c r="HXP19" s="615"/>
      <c r="HXQ19" s="615"/>
      <c r="HXR19" s="615"/>
      <c r="HXS19" s="538"/>
      <c r="HXT19" s="618"/>
      <c r="HXU19" s="615"/>
      <c r="HXV19" s="619"/>
      <c r="HXW19" s="619"/>
      <c r="HXX19" s="620"/>
      <c r="HXY19" s="538"/>
      <c r="HXZ19" s="621"/>
      <c r="HYA19" s="622"/>
      <c r="HYB19" s="622"/>
      <c r="HYC19" s="623"/>
      <c r="HYD19" s="621"/>
      <c r="HYE19" s="621"/>
      <c r="HYF19" s="622"/>
      <c r="HYG19" s="622"/>
      <c r="HYH19" s="623"/>
      <c r="HYI19" s="624"/>
      <c r="HYJ19" s="624"/>
      <c r="HYK19" s="622"/>
      <c r="HYL19" s="623"/>
      <c r="HYM19" s="623"/>
      <c r="HYN19" s="621"/>
      <c r="HYO19" s="621"/>
      <c r="HYP19" s="625"/>
      <c r="HYQ19" s="626"/>
      <c r="HYR19" s="626"/>
      <c r="HYS19" s="614"/>
      <c r="HYT19" s="614"/>
      <c r="HYU19" s="614"/>
      <c r="HYV19" s="614"/>
      <c r="HYW19" s="614"/>
      <c r="HYX19" s="615"/>
      <c r="HYY19" s="616"/>
      <c r="HYZ19" s="616"/>
      <c r="HZA19" s="616"/>
      <c r="HZB19" s="617"/>
      <c r="HZC19" s="615"/>
      <c r="HZD19" s="538"/>
      <c r="HZE19" s="538"/>
      <c r="HZF19" s="538"/>
      <c r="HZG19" s="538"/>
      <c r="HZH19" s="538"/>
      <c r="HZI19" s="615"/>
      <c r="HZJ19" s="615"/>
      <c r="HZK19" s="615"/>
      <c r="HZL19" s="615"/>
      <c r="HZM19" s="615"/>
      <c r="HZN19" s="615"/>
      <c r="HZO19" s="615"/>
      <c r="HZP19" s="538"/>
      <c r="HZQ19" s="618"/>
      <c r="HZR19" s="615"/>
      <c r="HZS19" s="619"/>
      <c r="HZT19" s="619"/>
      <c r="HZU19" s="620"/>
      <c r="HZV19" s="538"/>
      <c r="HZW19" s="621"/>
      <c r="HZX19" s="622"/>
      <c r="HZY19" s="622"/>
      <c r="HZZ19" s="623"/>
      <c r="IAA19" s="621"/>
      <c r="IAB19" s="621"/>
      <c r="IAC19" s="622"/>
      <c r="IAD19" s="622"/>
      <c r="IAE19" s="623"/>
      <c r="IAF19" s="624"/>
      <c r="IAG19" s="624"/>
      <c r="IAH19" s="622"/>
      <c r="IAI19" s="623"/>
      <c r="IAJ19" s="623"/>
      <c r="IAK19" s="621"/>
      <c r="IAL19" s="621"/>
      <c r="IAM19" s="625"/>
      <c r="IAN19" s="626"/>
      <c r="IAO19" s="626"/>
      <c r="IAP19" s="614"/>
      <c r="IAQ19" s="614"/>
      <c r="IAR19" s="614"/>
      <c r="IAS19" s="614"/>
      <c r="IAT19" s="614"/>
      <c r="IAU19" s="615"/>
      <c r="IAV19" s="616"/>
      <c r="IAW19" s="616"/>
      <c r="IAX19" s="616"/>
      <c r="IAY19" s="617"/>
      <c r="IAZ19" s="615"/>
      <c r="IBA19" s="538"/>
      <c r="IBB19" s="538"/>
      <c r="IBC19" s="538"/>
      <c r="IBD19" s="538"/>
      <c r="IBE19" s="538"/>
      <c r="IBF19" s="615"/>
      <c r="IBG19" s="615"/>
      <c r="IBH19" s="615"/>
      <c r="IBI19" s="615"/>
      <c r="IBJ19" s="615"/>
      <c r="IBK19" s="615"/>
      <c r="IBL19" s="615"/>
      <c r="IBM19" s="538"/>
      <c r="IBN19" s="618"/>
      <c r="IBO19" s="615"/>
      <c r="IBP19" s="619"/>
      <c r="IBQ19" s="619"/>
      <c r="IBR19" s="620"/>
      <c r="IBS19" s="538"/>
      <c r="IBT19" s="621"/>
      <c r="IBU19" s="622"/>
      <c r="IBV19" s="622"/>
      <c r="IBW19" s="623"/>
      <c r="IBX19" s="621"/>
      <c r="IBY19" s="621"/>
      <c r="IBZ19" s="622"/>
      <c r="ICA19" s="622"/>
      <c r="ICB19" s="623"/>
      <c r="ICC19" s="624"/>
      <c r="ICD19" s="624"/>
      <c r="ICE19" s="622"/>
      <c r="ICF19" s="623"/>
      <c r="ICG19" s="623"/>
      <c r="ICH19" s="621"/>
      <c r="ICI19" s="621"/>
      <c r="ICJ19" s="625"/>
      <c r="ICK19" s="626"/>
      <c r="ICL19" s="626"/>
      <c r="ICM19" s="614"/>
      <c r="ICN19" s="614"/>
      <c r="ICO19" s="614"/>
      <c r="ICP19" s="614"/>
      <c r="ICQ19" s="614"/>
      <c r="ICR19" s="615"/>
      <c r="ICS19" s="616"/>
      <c r="ICT19" s="616"/>
      <c r="ICU19" s="616"/>
      <c r="ICV19" s="617"/>
      <c r="ICW19" s="615"/>
      <c r="ICX19" s="538"/>
      <c r="ICY19" s="538"/>
      <c r="ICZ19" s="538"/>
      <c r="IDA19" s="538"/>
      <c r="IDB19" s="538"/>
      <c r="IDC19" s="615"/>
      <c r="IDD19" s="615"/>
      <c r="IDE19" s="615"/>
      <c r="IDF19" s="615"/>
      <c r="IDG19" s="615"/>
      <c r="IDH19" s="615"/>
      <c r="IDI19" s="615"/>
      <c r="IDJ19" s="538"/>
      <c r="IDK19" s="618"/>
      <c r="IDL19" s="615"/>
      <c r="IDM19" s="619"/>
      <c r="IDN19" s="619"/>
      <c r="IDO19" s="620"/>
      <c r="IDP19" s="538"/>
      <c r="IDQ19" s="621"/>
      <c r="IDR19" s="622"/>
      <c r="IDS19" s="622"/>
      <c r="IDT19" s="623"/>
      <c r="IDU19" s="621"/>
      <c r="IDV19" s="621"/>
      <c r="IDW19" s="622"/>
      <c r="IDX19" s="622"/>
      <c r="IDY19" s="623"/>
      <c r="IDZ19" s="624"/>
      <c r="IEA19" s="624"/>
      <c r="IEB19" s="622"/>
      <c r="IEC19" s="623"/>
      <c r="IED19" s="623"/>
      <c r="IEE19" s="621"/>
      <c r="IEF19" s="621"/>
      <c r="IEG19" s="625"/>
      <c r="IEH19" s="626"/>
      <c r="IEI19" s="626"/>
      <c r="IEJ19" s="614"/>
      <c r="IEK19" s="614"/>
      <c r="IEL19" s="614"/>
      <c r="IEM19" s="614"/>
      <c r="IEN19" s="614"/>
      <c r="IEO19" s="615"/>
      <c r="IEP19" s="616"/>
      <c r="IEQ19" s="616"/>
      <c r="IER19" s="616"/>
      <c r="IES19" s="617"/>
      <c r="IET19" s="615"/>
      <c r="IEU19" s="538"/>
      <c r="IEV19" s="538"/>
      <c r="IEW19" s="538"/>
      <c r="IEX19" s="538"/>
      <c r="IEY19" s="538"/>
      <c r="IEZ19" s="615"/>
      <c r="IFA19" s="615"/>
      <c r="IFB19" s="615"/>
      <c r="IFC19" s="615"/>
      <c r="IFD19" s="615"/>
      <c r="IFE19" s="615"/>
      <c r="IFF19" s="615"/>
      <c r="IFG19" s="538"/>
      <c r="IFH19" s="618"/>
      <c r="IFI19" s="615"/>
      <c r="IFJ19" s="619"/>
      <c r="IFK19" s="619"/>
      <c r="IFL19" s="620"/>
      <c r="IFM19" s="538"/>
      <c r="IFN19" s="621"/>
      <c r="IFO19" s="622"/>
      <c r="IFP19" s="622"/>
      <c r="IFQ19" s="623"/>
      <c r="IFR19" s="621"/>
      <c r="IFS19" s="621"/>
      <c r="IFT19" s="622"/>
      <c r="IFU19" s="622"/>
      <c r="IFV19" s="623"/>
      <c r="IFW19" s="624"/>
      <c r="IFX19" s="624"/>
      <c r="IFY19" s="622"/>
      <c r="IFZ19" s="623"/>
      <c r="IGA19" s="623"/>
      <c r="IGB19" s="621"/>
      <c r="IGC19" s="621"/>
      <c r="IGD19" s="625"/>
      <c r="IGE19" s="626"/>
      <c r="IGF19" s="626"/>
      <c r="IGG19" s="614"/>
      <c r="IGH19" s="614"/>
      <c r="IGI19" s="614"/>
      <c r="IGJ19" s="614"/>
      <c r="IGK19" s="614"/>
      <c r="IGL19" s="615"/>
      <c r="IGM19" s="616"/>
      <c r="IGN19" s="616"/>
      <c r="IGO19" s="616"/>
      <c r="IGP19" s="617"/>
      <c r="IGQ19" s="615"/>
      <c r="IGR19" s="538"/>
      <c r="IGS19" s="538"/>
      <c r="IGT19" s="538"/>
      <c r="IGU19" s="538"/>
      <c r="IGV19" s="538"/>
      <c r="IGW19" s="615"/>
      <c r="IGX19" s="615"/>
      <c r="IGY19" s="615"/>
      <c r="IGZ19" s="615"/>
      <c r="IHA19" s="615"/>
      <c r="IHB19" s="615"/>
      <c r="IHC19" s="615"/>
      <c r="IHD19" s="538"/>
      <c r="IHE19" s="618"/>
      <c r="IHF19" s="615"/>
      <c r="IHG19" s="619"/>
      <c r="IHH19" s="619"/>
      <c r="IHI19" s="620"/>
      <c r="IHJ19" s="538"/>
      <c r="IHK19" s="621"/>
      <c r="IHL19" s="622"/>
      <c r="IHM19" s="622"/>
      <c r="IHN19" s="623"/>
      <c r="IHO19" s="621"/>
      <c r="IHP19" s="621"/>
      <c r="IHQ19" s="622"/>
      <c r="IHR19" s="622"/>
      <c r="IHS19" s="623"/>
      <c r="IHT19" s="624"/>
      <c r="IHU19" s="624"/>
      <c r="IHV19" s="622"/>
      <c r="IHW19" s="623"/>
      <c r="IHX19" s="623"/>
      <c r="IHY19" s="621"/>
      <c r="IHZ19" s="621"/>
      <c r="IIA19" s="625"/>
      <c r="IIB19" s="626"/>
      <c r="IIC19" s="626"/>
      <c r="IID19" s="614"/>
      <c r="IIE19" s="614"/>
      <c r="IIF19" s="614"/>
      <c r="IIG19" s="614"/>
      <c r="IIH19" s="614"/>
      <c r="III19" s="615"/>
      <c r="IIJ19" s="616"/>
      <c r="IIK19" s="616"/>
      <c r="IIL19" s="616"/>
      <c r="IIM19" s="617"/>
      <c r="IIN19" s="615"/>
      <c r="IIO19" s="538"/>
      <c r="IIP19" s="538"/>
      <c r="IIQ19" s="538"/>
      <c r="IIR19" s="538"/>
      <c r="IIS19" s="538"/>
      <c r="IIT19" s="615"/>
      <c r="IIU19" s="615"/>
      <c r="IIV19" s="615"/>
      <c r="IIW19" s="615"/>
      <c r="IIX19" s="615"/>
      <c r="IIY19" s="615"/>
      <c r="IIZ19" s="615"/>
      <c r="IJA19" s="538"/>
      <c r="IJB19" s="618"/>
      <c r="IJC19" s="615"/>
      <c r="IJD19" s="619"/>
      <c r="IJE19" s="619"/>
      <c r="IJF19" s="620"/>
      <c r="IJG19" s="538"/>
      <c r="IJH19" s="621"/>
      <c r="IJI19" s="622"/>
      <c r="IJJ19" s="622"/>
      <c r="IJK19" s="623"/>
      <c r="IJL19" s="621"/>
      <c r="IJM19" s="621"/>
      <c r="IJN19" s="622"/>
      <c r="IJO19" s="622"/>
      <c r="IJP19" s="623"/>
      <c r="IJQ19" s="624"/>
      <c r="IJR19" s="624"/>
      <c r="IJS19" s="622"/>
      <c r="IJT19" s="623"/>
      <c r="IJU19" s="623"/>
      <c r="IJV19" s="621"/>
      <c r="IJW19" s="621"/>
      <c r="IJX19" s="625"/>
      <c r="IJY19" s="626"/>
      <c r="IJZ19" s="626"/>
      <c r="IKA19" s="614"/>
      <c r="IKB19" s="614"/>
      <c r="IKC19" s="614"/>
      <c r="IKD19" s="614"/>
      <c r="IKE19" s="614"/>
      <c r="IKF19" s="615"/>
      <c r="IKG19" s="616"/>
      <c r="IKH19" s="616"/>
      <c r="IKI19" s="616"/>
      <c r="IKJ19" s="617"/>
      <c r="IKK19" s="615"/>
      <c r="IKL19" s="538"/>
      <c r="IKM19" s="538"/>
      <c r="IKN19" s="538"/>
      <c r="IKO19" s="538"/>
      <c r="IKP19" s="538"/>
      <c r="IKQ19" s="615"/>
      <c r="IKR19" s="615"/>
      <c r="IKS19" s="615"/>
      <c r="IKT19" s="615"/>
      <c r="IKU19" s="615"/>
      <c r="IKV19" s="615"/>
      <c r="IKW19" s="615"/>
      <c r="IKX19" s="538"/>
      <c r="IKY19" s="618"/>
      <c r="IKZ19" s="615"/>
      <c r="ILA19" s="619"/>
      <c r="ILB19" s="619"/>
      <c r="ILC19" s="620"/>
      <c r="ILD19" s="538"/>
      <c r="ILE19" s="621"/>
      <c r="ILF19" s="622"/>
      <c r="ILG19" s="622"/>
      <c r="ILH19" s="623"/>
      <c r="ILI19" s="621"/>
      <c r="ILJ19" s="621"/>
      <c r="ILK19" s="622"/>
      <c r="ILL19" s="622"/>
      <c r="ILM19" s="623"/>
      <c r="ILN19" s="624"/>
      <c r="ILO19" s="624"/>
      <c r="ILP19" s="622"/>
      <c r="ILQ19" s="623"/>
      <c r="ILR19" s="623"/>
      <c r="ILS19" s="621"/>
      <c r="ILT19" s="621"/>
      <c r="ILU19" s="625"/>
      <c r="ILV19" s="626"/>
      <c r="ILW19" s="626"/>
      <c r="ILX19" s="614"/>
      <c r="ILY19" s="614"/>
      <c r="ILZ19" s="614"/>
      <c r="IMA19" s="614"/>
      <c r="IMB19" s="614"/>
      <c r="IMC19" s="615"/>
      <c r="IMD19" s="616"/>
      <c r="IME19" s="616"/>
      <c r="IMF19" s="616"/>
      <c r="IMG19" s="617"/>
      <c r="IMH19" s="615"/>
      <c r="IMI19" s="538"/>
      <c r="IMJ19" s="538"/>
      <c r="IMK19" s="538"/>
      <c r="IML19" s="538"/>
      <c r="IMM19" s="538"/>
      <c r="IMN19" s="615"/>
      <c r="IMO19" s="615"/>
      <c r="IMP19" s="615"/>
      <c r="IMQ19" s="615"/>
      <c r="IMR19" s="615"/>
      <c r="IMS19" s="615"/>
      <c r="IMT19" s="615"/>
      <c r="IMU19" s="538"/>
      <c r="IMV19" s="618"/>
      <c r="IMW19" s="615"/>
      <c r="IMX19" s="619"/>
      <c r="IMY19" s="619"/>
      <c r="IMZ19" s="620"/>
      <c r="INA19" s="538"/>
      <c r="INB19" s="621"/>
      <c r="INC19" s="622"/>
      <c r="IND19" s="622"/>
      <c r="INE19" s="623"/>
      <c r="INF19" s="621"/>
      <c r="ING19" s="621"/>
      <c r="INH19" s="622"/>
      <c r="INI19" s="622"/>
      <c r="INJ19" s="623"/>
      <c r="INK19" s="624"/>
      <c r="INL19" s="624"/>
      <c r="INM19" s="622"/>
      <c r="INN19" s="623"/>
      <c r="INO19" s="623"/>
      <c r="INP19" s="621"/>
      <c r="INQ19" s="621"/>
      <c r="INR19" s="625"/>
      <c r="INS19" s="626"/>
      <c r="INT19" s="626"/>
      <c r="INU19" s="614"/>
      <c r="INV19" s="614"/>
      <c r="INW19" s="614"/>
      <c r="INX19" s="614"/>
      <c r="INY19" s="614"/>
      <c r="INZ19" s="615"/>
      <c r="IOA19" s="616"/>
      <c r="IOB19" s="616"/>
      <c r="IOC19" s="616"/>
      <c r="IOD19" s="617"/>
      <c r="IOE19" s="615"/>
      <c r="IOF19" s="538"/>
      <c r="IOG19" s="538"/>
      <c r="IOH19" s="538"/>
      <c r="IOI19" s="538"/>
      <c r="IOJ19" s="538"/>
      <c r="IOK19" s="615"/>
      <c r="IOL19" s="615"/>
      <c r="IOM19" s="615"/>
      <c r="ION19" s="615"/>
      <c r="IOO19" s="615"/>
      <c r="IOP19" s="615"/>
      <c r="IOQ19" s="615"/>
      <c r="IOR19" s="538"/>
      <c r="IOS19" s="618"/>
      <c r="IOT19" s="615"/>
      <c r="IOU19" s="619"/>
      <c r="IOV19" s="619"/>
      <c r="IOW19" s="620"/>
      <c r="IOX19" s="538"/>
      <c r="IOY19" s="621"/>
      <c r="IOZ19" s="622"/>
      <c r="IPA19" s="622"/>
      <c r="IPB19" s="623"/>
      <c r="IPC19" s="621"/>
      <c r="IPD19" s="621"/>
      <c r="IPE19" s="622"/>
      <c r="IPF19" s="622"/>
      <c r="IPG19" s="623"/>
      <c r="IPH19" s="624"/>
      <c r="IPI19" s="624"/>
      <c r="IPJ19" s="622"/>
      <c r="IPK19" s="623"/>
      <c r="IPL19" s="623"/>
      <c r="IPM19" s="621"/>
      <c r="IPN19" s="621"/>
      <c r="IPO19" s="625"/>
      <c r="IPP19" s="626"/>
      <c r="IPQ19" s="626"/>
      <c r="IPR19" s="614"/>
      <c r="IPS19" s="614"/>
      <c r="IPT19" s="614"/>
      <c r="IPU19" s="614"/>
      <c r="IPV19" s="614"/>
      <c r="IPW19" s="615"/>
      <c r="IPX19" s="616"/>
      <c r="IPY19" s="616"/>
      <c r="IPZ19" s="616"/>
      <c r="IQA19" s="617"/>
      <c r="IQB19" s="615"/>
      <c r="IQC19" s="538"/>
      <c r="IQD19" s="538"/>
      <c r="IQE19" s="538"/>
      <c r="IQF19" s="538"/>
      <c r="IQG19" s="538"/>
      <c r="IQH19" s="615"/>
      <c r="IQI19" s="615"/>
      <c r="IQJ19" s="615"/>
      <c r="IQK19" s="615"/>
      <c r="IQL19" s="615"/>
      <c r="IQM19" s="615"/>
      <c r="IQN19" s="615"/>
      <c r="IQO19" s="538"/>
      <c r="IQP19" s="618"/>
      <c r="IQQ19" s="615"/>
      <c r="IQR19" s="619"/>
      <c r="IQS19" s="619"/>
      <c r="IQT19" s="620"/>
      <c r="IQU19" s="538"/>
      <c r="IQV19" s="621"/>
      <c r="IQW19" s="622"/>
      <c r="IQX19" s="622"/>
      <c r="IQY19" s="623"/>
      <c r="IQZ19" s="621"/>
      <c r="IRA19" s="621"/>
      <c r="IRB19" s="622"/>
      <c r="IRC19" s="622"/>
      <c r="IRD19" s="623"/>
      <c r="IRE19" s="624"/>
      <c r="IRF19" s="624"/>
      <c r="IRG19" s="622"/>
      <c r="IRH19" s="623"/>
      <c r="IRI19" s="623"/>
      <c r="IRJ19" s="621"/>
      <c r="IRK19" s="621"/>
      <c r="IRL19" s="625"/>
      <c r="IRM19" s="626"/>
      <c r="IRN19" s="626"/>
      <c r="IRO19" s="614"/>
      <c r="IRP19" s="614"/>
      <c r="IRQ19" s="614"/>
      <c r="IRR19" s="614"/>
      <c r="IRS19" s="614"/>
      <c r="IRT19" s="615"/>
      <c r="IRU19" s="616"/>
      <c r="IRV19" s="616"/>
      <c r="IRW19" s="616"/>
      <c r="IRX19" s="617"/>
      <c r="IRY19" s="615"/>
      <c r="IRZ19" s="538"/>
      <c r="ISA19" s="538"/>
      <c r="ISB19" s="538"/>
      <c r="ISC19" s="538"/>
      <c r="ISD19" s="538"/>
      <c r="ISE19" s="615"/>
      <c r="ISF19" s="615"/>
      <c r="ISG19" s="615"/>
      <c r="ISH19" s="615"/>
      <c r="ISI19" s="615"/>
      <c r="ISJ19" s="615"/>
      <c r="ISK19" s="615"/>
      <c r="ISL19" s="538"/>
      <c r="ISM19" s="618"/>
      <c r="ISN19" s="615"/>
      <c r="ISO19" s="619"/>
      <c r="ISP19" s="619"/>
      <c r="ISQ19" s="620"/>
      <c r="ISR19" s="538"/>
      <c r="ISS19" s="621"/>
      <c r="IST19" s="622"/>
      <c r="ISU19" s="622"/>
      <c r="ISV19" s="623"/>
      <c r="ISW19" s="621"/>
      <c r="ISX19" s="621"/>
      <c r="ISY19" s="622"/>
      <c r="ISZ19" s="622"/>
      <c r="ITA19" s="623"/>
      <c r="ITB19" s="624"/>
      <c r="ITC19" s="624"/>
      <c r="ITD19" s="622"/>
      <c r="ITE19" s="623"/>
      <c r="ITF19" s="623"/>
      <c r="ITG19" s="621"/>
      <c r="ITH19" s="621"/>
      <c r="ITI19" s="625"/>
      <c r="ITJ19" s="626"/>
      <c r="ITK19" s="626"/>
      <c r="ITL19" s="614"/>
      <c r="ITM19" s="614"/>
      <c r="ITN19" s="614"/>
      <c r="ITO19" s="614"/>
      <c r="ITP19" s="614"/>
      <c r="ITQ19" s="615"/>
      <c r="ITR19" s="616"/>
      <c r="ITS19" s="616"/>
      <c r="ITT19" s="616"/>
      <c r="ITU19" s="617"/>
      <c r="ITV19" s="615"/>
      <c r="ITW19" s="538"/>
      <c r="ITX19" s="538"/>
      <c r="ITY19" s="538"/>
      <c r="ITZ19" s="538"/>
      <c r="IUA19" s="538"/>
      <c r="IUB19" s="615"/>
      <c r="IUC19" s="615"/>
      <c r="IUD19" s="615"/>
      <c r="IUE19" s="615"/>
      <c r="IUF19" s="615"/>
      <c r="IUG19" s="615"/>
      <c r="IUH19" s="615"/>
      <c r="IUI19" s="538"/>
      <c r="IUJ19" s="618"/>
      <c r="IUK19" s="615"/>
      <c r="IUL19" s="619"/>
      <c r="IUM19" s="619"/>
      <c r="IUN19" s="620"/>
      <c r="IUO19" s="538"/>
      <c r="IUP19" s="621"/>
      <c r="IUQ19" s="622"/>
      <c r="IUR19" s="622"/>
      <c r="IUS19" s="623"/>
      <c r="IUT19" s="621"/>
      <c r="IUU19" s="621"/>
      <c r="IUV19" s="622"/>
      <c r="IUW19" s="622"/>
      <c r="IUX19" s="623"/>
      <c r="IUY19" s="624"/>
      <c r="IUZ19" s="624"/>
      <c r="IVA19" s="622"/>
      <c r="IVB19" s="623"/>
      <c r="IVC19" s="623"/>
      <c r="IVD19" s="621"/>
      <c r="IVE19" s="621"/>
      <c r="IVF19" s="625"/>
      <c r="IVG19" s="626"/>
      <c r="IVH19" s="626"/>
      <c r="IVI19" s="614"/>
      <c r="IVJ19" s="614"/>
      <c r="IVK19" s="614"/>
      <c r="IVL19" s="614"/>
      <c r="IVM19" s="614"/>
      <c r="IVN19" s="615"/>
      <c r="IVO19" s="616"/>
      <c r="IVP19" s="616"/>
      <c r="IVQ19" s="616"/>
      <c r="IVR19" s="617"/>
      <c r="IVS19" s="615"/>
      <c r="IVT19" s="538"/>
      <c r="IVU19" s="538"/>
      <c r="IVV19" s="538"/>
      <c r="IVW19" s="538"/>
      <c r="IVX19" s="538"/>
      <c r="IVY19" s="615"/>
      <c r="IVZ19" s="615"/>
      <c r="IWA19" s="615"/>
      <c r="IWB19" s="615"/>
      <c r="IWC19" s="615"/>
      <c r="IWD19" s="615"/>
      <c r="IWE19" s="615"/>
      <c r="IWF19" s="538"/>
      <c r="IWG19" s="618"/>
      <c r="IWH19" s="615"/>
      <c r="IWI19" s="619"/>
      <c r="IWJ19" s="619"/>
      <c r="IWK19" s="620"/>
      <c r="IWL19" s="538"/>
      <c r="IWM19" s="621"/>
      <c r="IWN19" s="622"/>
      <c r="IWO19" s="622"/>
      <c r="IWP19" s="623"/>
      <c r="IWQ19" s="621"/>
      <c r="IWR19" s="621"/>
      <c r="IWS19" s="622"/>
      <c r="IWT19" s="622"/>
      <c r="IWU19" s="623"/>
      <c r="IWV19" s="624"/>
      <c r="IWW19" s="624"/>
      <c r="IWX19" s="622"/>
      <c r="IWY19" s="623"/>
      <c r="IWZ19" s="623"/>
      <c r="IXA19" s="621"/>
      <c r="IXB19" s="621"/>
      <c r="IXC19" s="625"/>
      <c r="IXD19" s="626"/>
      <c r="IXE19" s="626"/>
      <c r="IXF19" s="614"/>
      <c r="IXG19" s="614"/>
      <c r="IXH19" s="614"/>
      <c r="IXI19" s="614"/>
      <c r="IXJ19" s="614"/>
      <c r="IXK19" s="615"/>
      <c r="IXL19" s="616"/>
      <c r="IXM19" s="616"/>
      <c r="IXN19" s="616"/>
      <c r="IXO19" s="617"/>
      <c r="IXP19" s="615"/>
      <c r="IXQ19" s="538"/>
      <c r="IXR19" s="538"/>
      <c r="IXS19" s="538"/>
      <c r="IXT19" s="538"/>
      <c r="IXU19" s="538"/>
      <c r="IXV19" s="615"/>
      <c r="IXW19" s="615"/>
      <c r="IXX19" s="615"/>
      <c r="IXY19" s="615"/>
      <c r="IXZ19" s="615"/>
      <c r="IYA19" s="615"/>
      <c r="IYB19" s="615"/>
      <c r="IYC19" s="538"/>
      <c r="IYD19" s="618"/>
      <c r="IYE19" s="615"/>
      <c r="IYF19" s="619"/>
      <c r="IYG19" s="619"/>
      <c r="IYH19" s="620"/>
      <c r="IYI19" s="538"/>
      <c r="IYJ19" s="621"/>
      <c r="IYK19" s="622"/>
      <c r="IYL19" s="622"/>
      <c r="IYM19" s="623"/>
      <c r="IYN19" s="621"/>
      <c r="IYO19" s="621"/>
      <c r="IYP19" s="622"/>
      <c r="IYQ19" s="622"/>
      <c r="IYR19" s="623"/>
      <c r="IYS19" s="624"/>
      <c r="IYT19" s="624"/>
      <c r="IYU19" s="622"/>
      <c r="IYV19" s="623"/>
      <c r="IYW19" s="623"/>
      <c r="IYX19" s="621"/>
      <c r="IYY19" s="621"/>
      <c r="IYZ19" s="625"/>
      <c r="IZA19" s="626"/>
      <c r="IZB19" s="626"/>
      <c r="IZC19" s="614"/>
      <c r="IZD19" s="614"/>
      <c r="IZE19" s="614"/>
      <c r="IZF19" s="614"/>
      <c r="IZG19" s="614"/>
      <c r="IZH19" s="615"/>
      <c r="IZI19" s="616"/>
      <c r="IZJ19" s="616"/>
      <c r="IZK19" s="616"/>
      <c r="IZL19" s="617"/>
      <c r="IZM19" s="615"/>
      <c r="IZN19" s="538"/>
      <c r="IZO19" s="538"/>
      <c r="IZP19" s="538"/>
      <c r="IZQ19" s="538"/>
      <c r="IZR19" s="538"/>
      <c r="IZS19" s="615"/>
      <c r="IZT19" s="615"/>
      <c r="IZU19" s="615"/>
      <c r="IZV19" s="615"/>
      <c r="IZW19" s="615"/>
      <c r="IZX19" s="615"/>
      <c r="IZY19" s="615"/>
      <c r="IZZ19" s="538"/>
      <c r="JAA19" s="618"/>
      <c r="JAB19" s="615"/>
      <c r="JAC19" s="619"/>
      <c r="JAD19" s="619"/>
      <c r="JAE19" s="620"/>
      <c r="JAF19" s="538"/>
      <c r="JAG19" s="621"/>
      <c r="JAH19" s="622"/>
      <c r="JAI19" s="622"/>
      <c r="JAJ19" s="623"/>
      <c r="JAK19" s="621"/>
      <c r="JAL19" s="621"/>
      <c r="JAM19" s="622"/>
      <c r="JAN19" s="622"/>
      <c r="JAO19" s="623"/>
      <c r="JAP19" s="624"/>
      <c r="JAQ19" s="624"/>
      <c r="JAR19" s="622"/>
      <c r="JAS19" s="623"/>
      <c r="JAT19" s="623"/>
      <c r="JAU19" s="621"/>
      <c r="JAV19" s="621"/>
      <c r="JAW19" s="625"/>
      <c r="JAX19" s="626"/>
      <c r="JAY19" s="626"/>
      <c r="JAZ19" s="614"/>
      <c r="JBA19" s="614"/>
      <c r="JBB19" s="614"/>
      <c r="JBC19" s="614"/>
      <c r="JBD19" s="614"/>
      <c r="JBE19" s="615"/>
      <c r="JBF19" s="616"/>
      <c r="JBG19" s="616"/>
      <c r="JBH19" s="616"/>
      <c r="JBI19" s="617"/>
      <c r="JBJ19" s="615"/>
      <c r="JBK19" s="538"/>
      <c r="JBL19" s="538"/>
      <c r="JBM19" s="538"/>
      <c r="JBN19" s="538"/>
      <c r="JBO19" s="538"/>
      <c r="JBP19" s="615"/>
      <c r="JBQ19" s="615"/>
      <c r="JBR19" s="615"/>
      <c r="JBS19" s="615"/>
      <c r="JBT19" s="615"/>
      <c r="JBU19" s="615"/>
      <c r="JBV19" s="615"/>
      <c r="JBW19" s="538"/>
      <c r="JBX19" s="618"/>
      <c r="JBY19" s="615"/>
      <c r="JBZ19" s="619"/>
      <c r="JCA19" s="619"/>
      <c r="JCB19" s="620"/>
      <c r="JCC19" s="538"/>
      <c r="JCD19" s="621"/>
      <c r="JCE19" s="622"/>
      <c r="JCF19" s="622"/>
      <c r="JCG19" s="623"/>
      <c r="JCH19" s="621"/>
      <c r="JCI19" s="621"/>
      <c r="JCJ19" s="622"/>
      <c r="JCK19" s="622"/>
      <c r="JCL19" s="623"/>
      <c r="JCM19" s="624"/>
      <c r="JCN19" s="624"/>
      <c r="JCO19" s="622"/>
      <c r="JCP19" s="623"/>
      <c r="JCQ19" s="623"/>
      <c r="JCR19" s="621"/>
      <c r="JCS19" s="621"/>
      <c r="JCT19" s="625"/>
      <c r="JCU19" s="626"/>
      <c r="JCV19" s="626"/>
      <c r="JCW19" s="614"/>
      <c r="JCX19" s="614"/>
      <c r="JCY19" s="614"/>
      <c r="JCZ19" s="614"/>
      <c r="JDA19" s="614"/>
      <c r="JDB19" s="615"/>
      <c r="JDC19" s="616"/>
      <c r="JDD19" s="616"/>
      <c r="JDE19" s="616"/>
      <c r="JDF19" s="617"/>
      <c r="JDG19" s="615"/>
      <c r="JDH19" s="538"/>
      <c r="JDI19" s="538"/>
      <c r="JDJ19" s="538"/>
      <c r="JDK19" s="538"/>
      <c r="JDL19" s="538"/>
      <c r="JDM19" s="615"/>
      <c r="JDN19" s="615"/>
      <c r="JDO19" s="615"/>
      <c r="JDP19" s="615"/>
      <c r="JDQ19" s="615"/>
      <c r="JDR19" s="615"/>
      <c r="JDS19" s="615"/>
      <c r="JDT19" s="538"/>
      <c r="JDU19" s="618"/>
      <c r="JDV19" s="615"/>
      <c r="JDW19" s="619"/>
      <c r="JDX19" s="619"/>
      <c r="JDY19" s="620"/>
      <c r="JDZ19" s="538"/>
      <c r="JEA19" s="621"/>
      <c r="JEB19" s="622"/>
      <c r="JEC19" s="622"/>
      <c r="JED19" s="623"/>
      <c r="JEE19" s="621"/>
      <c r="JEF19" s="621"/>
      <c r="JEG19" s="622"/>
      <c r="JEH19" s="622"/>
      <c r="JEI19" s="623"/>
      <c r="JEJ19" s="624"/>
      <c r="JEK19" s="624"/>
      <c r="JEL19" s="622"/>
      <c r="JEM19" s="623"/>
      <c r="JEN19" s="623"/>
      <c r="JEO19" s="621"/>
      <c r="JEP19" s="621"/>
      <c r="JEQ19" s="625"/>
      <c r="JER19" s="626"/>
      <c r="JES19" s="626"/>
      <c r="JET19" s="614"/>
      <c r="JEU19" s="614"/>
      <c r="JEV19" s="614"/>
      <c r="JEW19" s="614"/>
      <c r="JEX19" s="614"/>
      <c r="JEY19" s="615"/>
      <c r="JEZ19" s="616"/>
      <c r="JFA19" s="616"/>
      <c r="JFB19" s="616"/>
      <c r="JFC19" s="617"/>
      <c r="JFD19" s="615"/>
      <c r="JFE19" s="538"/>
      <c r="JFF19" s="538"/>
      <c r="JFG19" s="538"/>
      <c r="JFH19" s="538"/>
      <c r="JFI19" s="538"/>
      <c r="JFJ19" s="615"/>
      <c r="JFK19" s="615"/>
      <c r="JFL19" s="615"/>
      <c r="JFM19" s="615"/>
      <c r="JFN19" s="615"/>
      <c r="JFO19" s="615"/>
      <c r="JFP19" s="615"/>
      <c r="JFQ19" s="538"/>
      <c r="JFR19" s="618"/>
      <c r="JFS19" s="615"/>
      <c r="JFT19" s="619"/>
      <c r="JFU19" s="619"/>
      <c r="JFV19" s="620"/>
      <c r="JFW19" s="538"/>
      <c r="JFX19" s="621"/>
      <c r="JFY19" s="622"/>
      <c r="JFZ19" s="622"/>
      <c r="JGA19" s="623"/>
      <c r="JGB19" s="621"/>
      <c r="JGC19" s="621"/>
      <c r="JGD19" s="622"/>
      <c r="JGE19" s="622"/>
      <c r="JGF19" s="623"/>
      <c r="JGG19" s="624"/>
      <c r="JGH19" s="624"/>
      <c r="JGI19" s="622"/>
      <c r="JGJ19" s="623"/>
      <c r="JGK19" s="623"/>
      <c r="JGL19" s="621"/>
      <c r="JGM19" s="621"/>
      <c r="JGN19" s="625"/>
      <c r="JGO19" s="626"/>
      <c r="JGP19" s="626"/>
      <c r="JGQ19" s="614"/>
      <c r="JGR19" s="614"/>
      <c r="JGS19" s="614"/>
      <c r="JGT19" s="614"/>
      <c r="JGU19" s="614"/>
      <c r="JGV19" s="615"/>
      <c r="JGW19" s="616"/>
      <c r="JGX19" s="616"/>
      <c r="JGY19" s="616"/>
      <c r="JGZ19" s="617"/>
      <c r="JHA19" s="615"/>
      <c r="JHB19" s="538"/>
      <c r="JHC19" s="538"/>
      <c r="JHD19" s="538"/>
      <c r="JHE19" s="538"/>
      <c r="JHF19" s="538"/>
      <c r="JHG19" s="615"/>
      <c r="JHH19" s="615"/>
      <c r="JHI19" s="615"/>
      <c r="JHJ19" s="615"/>
      <c r="JHK19" s="615"/>
      <c r="JHL19" s="615"/>
      <c r="JHM19" s="615"/>
      <c r="JHN19" s="538"/>
      <c r="JHO19" s="618"/>
      <c r="JHP19" s="615"/>
      <c r="JHQ19" s="619"/>
      <c r="JHR19" s="619"/>
      <c r="JHS19" s="620"/>
      <c r="JHT19" s="538"/>
      <c r="JHU19" s="621"/>
      <c r="JHV19" s="622"/>
      <c r="JHW19" s="622"/>
      <c r="JHX19" s="623"/>
      <c r="JHY19" s="621"/>
      <c r="JHZ19" s="621"/>
      <c r="JIA19" s="622"/>
      <c r="JIB19" s="622"/>
      <c r="JIC19" s="623"/>
      <c r="JID19" s="624"/>
      <c r="JIE19" s="624"/>
      <c r="JIF19" s="622"/>
      <c r="JIG19" s="623"/>
      <c r="JIH19" s="623"/>
      <c r="JII19" s="621"/>
      <c r="JIJ19" s="621"/>
      <c r="JIK19" s="625"/>
      <c r="JIL19" s="626"/>
      <c r="JIM19" s="626"/>
      <c r="JIN19" s="614"/>
      <c r="JIO19" s="614"/>
      <c r="JIP19" s="614"/>
      <c r="JIQ19" s="614"/>
      <c r="JIR19" s="614"/>
      <c r="JIS19" s="615"/>
      <c r="JIT19" s="616"/>
      <c r="JIU19" s="616"/>
      <c r="JIV19" s="616"/>
      <c r="JIW19" s="617"/>
      <c r="JIX19" s="615"/>
      <c r="JIY19" s="538"/>
      <c r="JIZ19" s="538"/>
      <c r="JJA19" s="538"/>
      <c r="JJB19" s="538"/>
      <c r="JJC19" s="538"/>
      <c r="JJD19" s="615"/>
      <c r="JJE19" s="615"/>
      <c r="JJF19" s="615"/>
      <c r="JJG19" s="615"/>
      <c r="JJH19" s="615"/>
      <c r="JJI19" s="615"/>
      <c r="JJJ19" s="615"/>
      <c r="JJK19" s="538"/>
      <c r="JJL19" s="618"/>
      <c r="JJM19" s="615"/>
      <c r="JJN19" s="619"/>
      <c r="JJO19" s="619"/>
      <c r="JJP19" s="620"/>
      <c r="JJQ19" s="538"/>
      <c r="JJR19" s="621"/>
      <c r="JJS19" s="622"/>
      <c r="JJT19" s="622"/>
      <c r="JJU19" s="623"/>
      <c r="JJV19" s="621"/>
      <c r="JJW19" s="621"/>
      <c r="JJX19" s="622"/>
      <c r="JJY19" s="622"/>
      <c r="JJZ19" s="623"/>
      <c r="JKA19" s="624"/>
      <c r="JKB19" s="624"/>
      <c r="JKC19" s="622"/>
      <c r="JKD19" s="623"/>
      <c r="JKE19" s="623"/>
      <c r="JKF19" s="621"/>
      <c r="JKG19" s="621"/>
      <c r="JKH19" s="625"/>
      <c r="JKI19" s="626"/>
      <c r="JKJ19" s="626"/>
      <c r="JKK19" s="614"/>
      <c r="JKL19" s="614"/>
      <c r="JKM19" s="614"/>
      <c r="JKN19" s="614"/>
      <c r="JKO19" s="614"/>
      <c r="JKP19" s="615"/>
      <c r="JKQ19" s="616"/>
      <c r="JKR19" s="616"/>
      <c r="JKS19" s="616"/>
      <c r="JKT19" s="617"/>
      <c r="JKU19" s="615"/>
      <c r="JKV19" s="538"/>
      <c r="JKW19" s="538"/>
      <c r="JKX19" s="538"/>
      <c r="JKY19" s="538"/>
      <c r="JKZ19" s="538"/>
      <c r="JLA19" s="615"/>
      <c r="JLB19" s="615"/>
      <c r="JLC19" s="615"/>
      <c r="JLD19" s="615"/>
      <c r="JLE19" s="615"/>
      <c r="JLF19" s="615"/>
      <c r="JLG19" s="615"/>
      <c r="JLH19" s="538"/>
      <c r="JLI19" s="618"/>
      <c r="JLJ19" s="615"/>
      <c r="JLK19" s="619"/>
      <c r="JLL19" s="619"/>
      <c r="JLM19" s="620"/>
      <c r="JLN19" s="538"/>
      <c r="JLO19" s="621"/>
      <c r="JLP19" s="622"/>
      <c r="JLQ19" s="622"/>
      <c r="JLR19" s="623"/>
      <c r="JLS19" s="621"/>
      <c r="JLT19" s="621"/>
      <c r="JLU19" s="622"/>
      <c r="JLV19" s="622"/>
      <c r="JLW19" s="623"/>
      <c r="JLX19" s="624"/>
      <c r="JLY19" s="624"/>
      <c r="JLZ19" s="622"/>
      <c r="JMA19" s="623"/>
      <c r="JMB19" s="623"/>
      <c r="JMC19" s="621"/>
      <c r="JMD19" s="621"/>
      <c r="JME19" s="625"/>
      <c r="JMF19" s="626"/>
      <c r="JMG19" s="626"/>
      <c r="JMH19" s="614"/>
      <c r="JMI19" s="614"/>
      <c r="JMJ19" s="614"/>
      <c r="JMK19" s="614"/>
      <c r="JML19" s="614"/>
      <c r="JMM19" s="615"/>
      <c r="JMN19" s="616"/>
      <c r="JMO19" s="616"/>
      <c r="JMP19" s="616"/>
      <c r="JMQ19" s="617"/>
      <c r="JMR19" s="615"/>
      <c r="JMS19" s="538"/>
      <c r="JMT19" s="538"/>
      <c r="JMU19" s="538"/>
      <c r="JMV19" s="538"/>
      <c r="JMW19" s="538"/>
      <c r="JMX19" s="615"/>
      <c r="JMY19" s="615"/>
      <c r="JMZ19" s="615"/>
      <c r="JNA19" s="615"/>
      <c r="JNB19" s="615"/>
      <c r="JNC19" s="615"/>
      <c r="JND19" s="615"/>
      <c r="JNE19" s="538"/>
      <c r="JNF19" s="618"/>
      <c r="JNG19" s="615"/>
      <c r="JNH19" s="619"/>
      <c r="JNI19" s="619"/>
      <c r="JNJ19" s="620"/>
      <c r="JNK19" s="538"/>
      <c r="JNL19" s="621"/>
      <c r="JNM19" s="622"/>
      <c r="JNN19" s="622"/>
      <c r="JNO19" s="623"/>
      <c r="JNP19" s="621"/>
      <c r="JNQ19" s="621"/>
      <c r="JNR19" s="622"/>
      <c r="JNS19" s="622"/>
      <c r="JNT19" s="623"/>
      <c r="JNU19" s="624"/>
      <c r="JNV19" s="624"/>
      <c r="JNW19" s="622"/>
      <c r="JNX19" s="623"/>
      <c r="JNY19" s="623"/>
      <c r="JNZ19" s="621"/>
      <c r="JOA19" s="621"/>
      <c r="JOB19" s="625"/>
      <c r="JOC19" s="626"/>
      <c r="JOD19" s="626"/>
      <c r="JOE19" s="614"/>
      <c r="JOF19" s="614"/>
      <c r="JOG19" s="614"/>
      <c r="JOH19" s="614"/>
      <c r="JOI19" s="614"/>
      <c r="JOJ19" s="615"/>
      <c r="JOK19" s="616"/>
      <c r="JOL19" s="616"/>
      <c r="JOM19" s="616"/>
      <c r="JON19" s="617"/>
      <c r="JOO19" s="615"/>
      <c r="JOP19" s="538"/>
      <c r="JOQ19" s="538"/>
      <c r="JOR19" s="538"/>
      <c r="JOS19" s="538"/>
      <c r="JOT19" s="538"/>
      <c r="JOU19" s="615"/>
      <c r="JOV19" s="615"/>
      <c r="JOW19" s="615"/>
      <c r="JOX19" s="615"/>
      <c r="JOY19" s="615"/>
      <c r="JOZ19" s="615"/>
      <c r="JPA19" s="615"/>
      <c r="JPB19" s="538"/>
      <c r="JPC19" s="618"/>
      <c r="JPD19" s="615"/>
      <c r="JPE19" s="619"/>
      <c r="JPF19" s="619"/>
      <c r="JPG19" s="620"/>
      <c r="JPH19" s="538"/>
      <c r="JPI19" s="621"/>
      <c r="JPJ19" s="622"/>
      <c r="JPK19" s="622"/>
      <c r="JPL19" s="623"/>
      <c r="JPM19" s="621"/>
      <c r="JPN19" s="621"/>
      <c r="JPO19" s="622"/>
      <c r="JPP19" s="622"/>
      <c r="JPQ19" s="623"/>
      <c r="JPR19" s="624"/>
      <c r="JPS19" s="624"/>
      <c r="JPT19" s="622"/>
      <c r="JPU19" s="623"/>
      <c r="JPV19" s="623"/>
      <c r="JPW19" s="621"/>
      <c r="JPX19" s="621"/>
      <c r="JPY19" s="625"/>
      <c r="JPZ19" s="626"/>
      <c r="JQA19" s="626"/>
      <c r="JQB19" s="614"/>
      <c r="JQC19" s="614"/>
      <c r="JQD19" s="614"/>
      <c r="JQE19" s="614"/>
      <c r="JQF19" s="614"/>
      <c r="JQG19" s="615"/>
      <c r="JQH19" s="616"/>
      <c r="JQI19" s="616"/>
      <c r="JQJ19" s="616"/>
      <c r="JQK19" s="617"/>
      <c r="JQL19" s="615"/>
      <c r="JQM19" s="538"/>
      <c r="JQN19" s="538"/>
      <c r="JQO19" s="538"/>
      <c r="JQP19" s="538"/>
      <c r="JQQ19" s="538"/>
      <c r="JQR19" s="615"/>
      <c r="JQS19" s="615"/>
      <c r="JQT19" s="615"/>
      <c r="JQU19" s="615"/>
      <c r="JQV19" s="615"/>
      <c r="JQW19" s="615"/>
      <c r="JQX19" s="615"/>
      <c r="JQY19" s="538"/>
      <c r="JQZ19" s="618"/>
      <c r="JRA19" s="615"/>
      <c r="JRB19" s="619"/>
      <c r="JRC19" s="619"/>
      <c r="JRD19" s="620"/>
      <c r="JRE19" s="538"/>
      <c r="JRF19" s="621"/>
      <c r="JRG19" s="622"/>
      <c r="JRH19" s="622"/>
      <c r="JRI19" s="623"/>
      <c r="JRJ19" s="621"/>
      <c r="JRK19" s="621"/>
      <c r="JRL19" s="622"/>
      <c r="JRM19" s="622"/>
      <c r="JRN19" s="623"/>
      <c r="JRO19" s="624"/>
      <c r="JRP19" s="624"/>
      <c r="JRQ19" s="622"/>
      <c r="JRR19" s="623"/>
      <c r="JRS19" s="623"/>
      <c r="JRT19" s="621"/>
      <c r="JRU19" s="621"/>
      <c r="JRV19" s="625"/>
      <c r="JRW19" s="626"/>
      <c r="JRX19" s="626"/>
      <c r="JRY19" s="614"/>
      <c r="JRZ19" s="614"/>
      <c r="JSA19" s="614"/>
      <c r="JSB19" s="614"/>
      <c r="JSC19" s="614"/>
      <c r="JSD19" s="615"/>
      <c r="JSE19" s="616"/>
      <c r="JSF19" s="616"/>
      <c r="JSG19" s="616"/>
      <c r="JSH19" s="617"/>
      <c r="JSI19" s="615"/>
      <c r="JSJ19" s="538"/>
      <c r="JSK19" s="538"/>
      <c r="JSL19" s="538"/>
      <c r="JSM19" s="538"/>
      <c r="JSN19" s="538"/>
      <c r="JSO19" s="615"/>
      <c r="JSP19" s="615"/>
      <c r="JSQ19" s="615"/>
      <c r="JSR19" s="615"/>
      <c r="JSS19" s="615"/>
      <c r="JST19" s="615"/>
      <c r="JSU19" s="615"/>
      <c r="JSV19" s="538"/>
      <c r="JSW19" s="618"/>
      <c r="JSX19" s="615"/>
      <c r="JSY19" s="619"/>
      <c r="JSZ19" s="619"/>
      <c r="JTA19" s="620"/>
      <c r="JTB19" s="538"/>
      <c r="JTC19" s="621"/>
      <c r="JTD19" s="622"/>
      <c r="JTE19" s="622"/>
      <c r="JTF19" s="623"/>
      <c r="JTG19" s="621"/>
      <c r="JTH19" s="621"/>
      <c r="JTI19" s="622"/>
      <c r="JTJ19" s="622"/>
      <c r="JTK19" s="623"/>
      <c r="JTL19" s="624"/>
      <c r="JTM19" s="624"/>
      <c r="JTN19" s="622"/>
      <c r="JTO19" s="623"/>
      <c r="JTP19" s="623"/>
      <c r="JTQ19" s="621"/>
      <c r="JTR19" s="621"/>
      <c r="JTS19" s="625"/>
      <c r="JTT19" s="626"/>
      <c r="JTU19" s="626"/>
      <c r="JTV19" s="614"/>
      <c r="JTW19" s="614"/>
      <c r="JTX19" s="614"/>
      <c r="JTY19" s="614"/>
      <c r="JTZ19" s="614"/>
      <c r="JUA19" s="615"/>
      <c r="JUB19" s="616"/>
      <c r="JUC19" s="616"/>
      <c r="JUD19" s="616"/>
      <c r="JUE19" s="617"/>
      <c r="JUF19" s="615"/>
      <c r="JUG19" s="538"/>
      <c r="JUH19" s="538"/>
      <c r="JUI19" s="538"/>
      <c r="JUJ19" s="538"/>
      <c r="JUK19" s="538"/>
      <c r="JUL19" s="615"/>
      <c r="JUM19" s="615"/>
      <c r="JUN19" s="615"/>
      <c r="JUO19" s="615"/>
      <c r="JUP19" s="615"/>
      <c r="JUQ19" s="615"/>
      <c r="JUR19" s="615"/>
      <c r="JUS19" s="538"/>
      <c r="JUT19" s="618"/>
      <c r="JUU19" s="615"/>
      <c r="JUV19" s="619"/>
      <c r="JUW19" s="619"/>
      <c r="JUX19" s="620"/>
      <c r="JUY19" s="538"/>
      <c r="JUZ19" s="621"/>
      <c r="JVA19" s="622"/>
      <c r="JVB19" s="622"/>
      <c r="JVC19" s="623"/>
      <c r="JVD19" s="621"/>
      <c r="JVE19" s="621"/>
      <c r="JVF19" s="622"/>
      <c r="JVG19" s="622"/>
      <c r="JVH19" s="623"/>
      <c r="JVI19" s="624"/>
      <c r="JVJ19" s="624"/>
      <c r="JVK19" s="622"/>
      <c r="JVL19" s="623"/>
      <c r="JVM19" s="623"/>
      <c r="JVN19" s="621"/>
      <c r="JVO19" s="621"/>
      <c r="JVP19" s="625"/>
      <c r="JVQ19" s="626"/>
      <c r="JVR19" s="626"/>
      <c r="JVS19" s="614"/>
      <c r="JVT19" s="614"/>
      <c r="JVU19" s="614"/>
      <c r="JVV19" s="614"/>
      <c r="JVW19" s="614"/>
      <c r="JVX19" s="615"/>
      <c r="JVY19" s="616"/>
      <c r="JVZ19" s="616"/>
      <c r="JWA19" s="616"/>
      <c r="JWB19" s="617"/>
      <c r="JWC19" s="615"/>
      <c r="JWD19" s="538"/>
      <c r="JWE19" s="538"/>
      <c r="JWF19" s="538"/>
      <c r="JWG19" s="538"/>
      <c r="JWH19" s="538"/>
      <c r="JWI19" s="615"/>
      <c r="JWJ19" s="615"/>
      <c r="JWK19" s="615"/>
      <c r="JWL19" s="615"/>
      <c r="JWM19" s="615"/>
      <c r="JWN19" s="615"/>
      <c r="JWO19" s="615"/>
      <c r="JWP19" s="538"/>
      <c r="JWQ19" s="618"/>
      <c r="JWR19" s="615"/>
      <c r="JWS19" s="619"/>
      <c r="JWT19" s="619"/>
      <c r="JWU19" s="620"/>
      <c r="JWV19" s="538"/>
      <c r="JWW19" s="621"/>
      <c r="JWX19" s="622"/>
      <c r="JWY19" s="622"/>
      <c r="JWZ19" s="623"/>
      <c r="JXA19" s="621"/>
      <c r="JXB19" s="621"/>
      <c r="JXC19" s="622"/>
      <c r="JXD19" s="622"/>
      <c r="JXE19" s="623"/>
      <c r="JXF19" s="624"/>
      <c r="JXG19" s="624"/>
      <c r="JXH19" s="622"/>
      <c r="JXI19" s="623"/>
      <c r="JXJ19" s="623"/>
      <c r="JXK19" s="621"/>
      <c r="JXL19" s="621"/>
      <c r="JXM19" s="625"/>
      <c r="JXN19" s="626"/>
      <c r="JXO19" s="626"/>
      <c r="JXP19" s="614"/>
      <c r="JXQ19" s="614"/>
      <c r="JXR19" s="614"/>
      <c r="JXS19" s="614"/>
      <c r="JXT19" s="614"/>
      <c r="JXU19" s="615"/>
      <c r="JXV19" s="616"/>
      <c r="JXW19" s="616"/>
      <c r="JXX19" s="616"/>
      <c r="JXY19" s="617"/>
      <c r="JXZ19" s="615"/>
      <c r="JYA19" s="538"/>
      <c r="JYB19" s="538"/>
      <c r="JYC19" s="538"/>
      <c r="JYD19" s="538"/>
      <c r="JYE19" s="538"/>
      <c r="JYF19" s="615"/>
      <c r="JYG19" s="615"/>
      <c r="JYH19" s="615"/>
      <c r="JYI19" s="615"/>
      <c r="JYJ19" s="615"/>
      <c r="JYK19" s="615"/>
      <c r="JYL19" s="615"/>
      <c r="JYM19" s="538"/>
      <c r="JYN19" s="618"/>
      <c r="JYO19" s="615"/>
      <c r="JYP19" s="619"/>
      <c r="JYQ19" s="619"/>
      <c r="JYR19" s="620"/>
      <c r="JYS19" s="538"/>
      <c r="JYT19" s="621"/>
      <c r="JYU19" s="622"/>
      <c r="JYV19" s="622"/>
      <c r="JYW19" s="623"/>
      <c r="JYX19" s="621"/>
      <c r="JYY19" s="621"/>
      <c r="JYZ19" s="622"/>
      <c r="JZA19" s="622"/>
      <c r="JZB19" s="623"/>
      <c r="JZC19" s="624"/>
      <c r="JZD19" s="624"/>
      <c r="JZE19" s="622"/>
      <c r="JZF19" s="623"/>
      <c r="JZG19" s="623"/>
      <c r="JZH19" s="621"/>
      <c r="JZI19" s="621"/>
      <c r="JZJ19" s="625"/>
      <c r="JZK19" s="626"/>
      <c r="JZL19" s="626"/>
      <c r="JZM19" s="614"/>
      <c r="JZN19" s="614"/>
      <c r="JZO19" s="614"/>
      <c r="JZP19" s="614"/>
      <c r="JZQ19" s="614"/>
      <c r="JZR19" s="615"/>
      <c r="JZS19" s="616"/>
      <c r="JZT19" s="616"/>
      <c r="JZU19" s="616"/>
      <c r="JZV19" s="617"/>
      <c r="JZW19" s="615"/>
      <c r="JZX19" s="538"/>
      <c r="JZY19" s="538"/>
      <c r="JZZ19" s="538"/>
      <c r="KAA19" s="538"/>
      <c r="KAB19" s="538"/>
      <c r="KAC19" s="615"/>
      <c r="KAD19" s="615"/>
      <c r="KAE19" s="615"/>
      <c r="KAF19" s="615"/>
      <c r="KAG19" s="615"/>
      <c r="KAH19" s="615"/>
      <c r="KAI19" s="615"/>
      <c r="KAJ19" s="538"/>
      <c r="KAK19" s="618"/>
      <c r="KAL19" s="615"/>
      <c r="KAM19" s="619"/>
      <c r="KAN19" s="619"/>
      <c r="KAO19" s="620"/>
      <c r="KAP19" s="538"/>
      <c r="KAQ19" s="621"/>
      <c r="KAR19" s="622"/>
      <c r="KAS19" s="622"/>
      <c r="KAT19" s="623"/>
      <c r="KAU19" s="621"/>
      <c r="KAV19" s="621"/>
      <c r="KAW19" s="622"/>
      <c r="KAX19" s="622"/>
      <c r="KAY19" s="623"/>
      <c r="KAZ19" s="624"/>
      <c r="KBA19" s="624"/>
      <c r="KBB19" s="622"/>
      <c r="KBC19" s="623"/>
      <c r="KBD19" s="623"/>
      <c r="KBE19" s="621"/>
      <c r="KBF19" s="621"/>
      <c r="KBG19" s="625"/>
      <c r="KBH19" s="626"/>
      <c r="KBI19" s="626"/>
      <c r="KBJ19" s="614"/>
      <c r="KBK19" s="614"/>
      <c r="KBL19" s="614"/>
      <c r="KBM19" s="614"/>
      <c r="KBN19" s="614"/>
      <c r="KBO19" s="615"/>
      <c r="KBP19" s="616"/>
      <c r="KBQ19" s="616"/>
      <c r="KBR19" s="616"/>
      <c r="KBS19" s="617"/>
      <c r="KBT19" s="615"/>
      <c r="KBU19" s="538"/>
      <c r="KBV19" s="538"/>
      <c r="KBW19" s="538"/>
      <c r="KBX19" s="538"/>
      <c r="KBY19" s="538"/>
      <c r="KBZ19" s="615"/>
      <c r="KCA19" s="615"/>
      <c r="KCB19" s="615"/>
      <c r="KCC19" s="615"/>
      <c r="KCD19" s="615"/>
      <c r="KCE19" s="615"/>
      <c r="KCF19" s="615"/>
      <c r="KCG19" s="538"/>
      <c r="KCH19" s="618"/>
      <c r="KCI19" s="615"/>
      <c r="KCJ19" s="619"/>
      <c r="KCK19" s="619"/>
      <c r="KCL19" s="620"/>
      <c r="KCM19" s="538"/>
      <c r="KCN19" s="621"/>
      <c r="KCO19" s="622"/>
      <c r="KCP19" s="622"/>
      <c r="KCQ19" s="623"/>
      <c r="KCR19" s="621"/>
      <c r="KCS19" s="621"/>
      <c r="KCT19" s="622"/>
      <c r="KCU19" s="622"/>
      <c r="KCV19" s="623"/>
      <c r="KCW19" s="624"/>
      <c r="KCX19" s="624"/>
      <c r="KCY19" s="622"/>
      <c r="KCZ19" s="623"/>
      <c r="KDA19" s="623"/>
      <c r="KDB19" s="621"/>
      <c r="KDC19" s="621"/>
      <c r="KDD19" s="625"/>
      <c r="KDE19" s="626"/>
      <c r="KDF19" s="626"/>
      <c r="KDG19" s="614"/>
      <c r="KDH19" s="614"/>
      <c r="KDI19" s="614"/>
      <c r="KDJ19" s="614"/>
      <c r="KDK19" s="614"/>
      <c r="KDL19" s="615"/>
      <c r="KDM19" s="616"/>
      <c r="KDN19" s="616"/>
      <c r="KDO19" s="616"/>
      <c r="KDP19" s="617"/>
      <c r="KDQ19" s="615"/>
      <c r="KDR19" s="538"/>
      <c r="KDS19" s="538"/>
      <c r="KDT19" s="538"/>
      <c r="KDU19" s="538"/>
      <c r="KDV19" s="538"/>
      <c r="KDW19" s="615"/>
      <c r="KDX19" s="615"/>
      <c r="KDY19" s="615"/>
      <c r="KDZ19" s="615"/>
      <c r="KEA19" s="615"/>
      <c r="KEB19" s="615"/>
      <c r="KEC19" s="615"/>
      <c r="KED19" s="538"/>
      <c r="KEE19" s="618"/>
      <c r="KEF19" s="615"/>
      <c r="KEG19" s="619"/>
      <c r="KEH19" s="619"/>
      <c r="KEI19" s="620"/>
      <c r="KEJ19" s="538"/>
      <c r="KEK19" s="621"/>
      <c r="KEL19" s="622"/>
      <c r="KEM19" s="622"/>
      <c r="KEN19" s="623"/>
      <c r="KEO19" s="621"/>
      <c r="KEP19" s="621"/>
      <c r="KEQ19" s="622"/>
      <c r="KER19" s="622"/>
      <c r="KES19" s="623"/>
      <c r="KET19" s="624"/>
      <c r="KEU19" s="624"/>
      <c r="KEV19" s="622"/>
      <c r="KEW19" s="623"/>
      <c r="KEX19" s="623"/>
      <c r="KEY19" s="621"/>
      <c r="KEZ19" s="621"/>
      <c r="KFA19" s="625"/>
      <c r="KFB19" s="626"/>
      <c r="KFC19" s="626"/>
      <c r="KFD19" s="614"/>
      <c r="KFE19" s="614"/>
      <c r="KFF19" s="614"/>
      <c r="KFG19" s="614"/>
      <c r="KFH19" s="614"/>
      <c r="KFI19" s="615"/>
      <c r="KFJ19" s="616"/>
      <c r="KFK19" s="616"/>
      <c r="KFL19" s="616"/>
      <c r="KFM19" s="617"/>
      <c r="KFN19" s="615"/>
      <c r="KFO19" s="538"/>
      <c r="KFP19" s="538"/>
      <c r="KFQ19" s="538"/>
      <c r="KFR19" s="538"/>
      <c r="KFS19" s="538"/>
      <c r="KFT19" s="615"/>
      <c r="KFU19" s="615"/>
      <c r="KFV19" s="615"/>
      <c r="KFW19" s="615"/>
      <c r="KFX19" s="615"/>
      <c r="KFY19" s="615"/>
      <c r="KFZ19" s="615"/>
      <c r="KGA19" s="538"/>
      <c r="KGB19" s="618"/>
      <c r="KGC19" s="615"/>
      <c r="KGD19" s="619"/>
      <c r="KGE19" s="619"/>
      <c r="KGF19" s="620"/>
      <c r="KGG19" s="538"/>
      <c r="KGH19" s="621"/>
      <c r="KGI19" s="622"/>
      <c r="KGJ19" s="622"/>
      <c r="KGK19" s="623"/>
      <c r="KGL19" s="621"/>
      <c r="KGM19" s="621"/>
      <c r="KGN19" s="622"/>
      <c r="KGO19" s="622"/>
      <c r="KGP19" s="623"/>
      <c r="KGQ19" s="624"/>
      <c r="KGR19" s="624"/>
      <c r="KGS19" s="622"/>
      <c r="KGT19" s="623"/>
      <c r="KGU19" s="623"/>
      <c r="KGV19" s="621"/>
      <c r="KGW19" s="621"/>
      <c r="KGX19" s="625"/>
      <c r="KGY19" s="626"/>
      <c r="KGZ19" s="626"/>
      <c r="KHA19" s="614"/>
      <c r="KHB19" s="614"/>
      <c r="KHC19" s="614"/>
      <c r="KHD19" s="614"/>
      <c r="KHE19" s="614"/>
      <c r="KHF19" s="615"/>
      <c r="KHG19" s="616"/>
      <c r="KHH19" s="616"/>
      <c r="KHI19" s="616"/>
      <c r="KHJ19" s="617"/>
      <c r="KHK19" s="615"/>
      <c r="KHL19" s="538"/>
      <c r="KHM19" s="538"/>
      <c r="KHN19" s="538"/>
      <c r="KHO19" s="538"/>
      <c r="KHP19" s="538"/>
      <c r="KHQ19" s="615"/>
      <c r="KHR19" s="615"/>
      <c r="KHS19" s="615"/>
      <c r="KHT19" s="615"/>
      <c r="KHU19" s="615"/>
      <c r="KHV19" s="615"/>
      <c r="KHW19" s="615"/>
      <c r="KHX19" s="538"/>
      <c r="KHY19" s="618"/>
      <c r="KHZ19" s="615"/>
      <c r="KIA19" s="619"/>
      <c r="KIB19" s="619"/>
      <c r="KIC19" s="620"/>
      <c r="KID19" s="538"/>
      <c r="KIE19" s="621"/>
      <c r="KIF19" s="622"/>
      <c r="KIG19" s="622"/>
      <c r="KIH19" s="623"/>
      <c r="KII19" s="621"/>
      <c r="KIJ19" s="621"/>
      <c r="KIK19" s="622"/>
      <c r="KIL19" s="622"/>
      <c r="KIM19" s="623"/>
      <c r="KIN19" s="624"/>
      <c r="KIO19" s="624"/>
      <c r="KIP19" s="622"/>
      <c r="KIQ19" s="623"/>
      <c r="KIR19" s="623"/>
      <c r="KIS19" s="621"/>
      <c r="KIT19" s="621"/>
      <c r="KIU19" s="625"/>
      <c r="KIV19" s="626"/>
      <c r="KIW19" s="626"/>
      <c r="KIX19" s="614"/>
      <c r="KIY19" s="614"/>
      <c r="KIZ19" s="614"/>
      <c r="KJA19" s="614"/>
      <c r="KJB19" s="614"/>
      <c r="KJC19" s="615"/>
      <c r="KJD19" s="616"/>
      <c r="KJE19" s="616"/>
      <c r="KJF19" s="616"/>
      <c r="KJG19" s="617"/>
      <c r="KJH19" s="615"/>
      <c r="KJI19" s="538"/>
      <c r="KJJ19" s="538"/>
      <c r="KJK19" s="538"/>
      <c r="KJL19" s="538"/>
      <c r="KJM19" s="538"/>
      <c r="KJN19" s="615"/>
      <c r="KJO19" s="615"/>
      <c r="KJP19" s="615"/>
      <c r="KJQ19" s="615"/>
      <c r="KJR19" s="615"/>
      <c r="KJS19" s="615"/>
      <c r="KJT19" s="615"/>
      <c r="KJU19" s="538"/>
      <c r="KJV19" s="618"/>
      <c r="KJW19" s="615"/>
      <c r="KJX19" s="619"/>
      <c r="KJY19" s="619"/>
      <c r="KJZ19" s="620"/>
      <c r="KKA19" s="538"/>
      <c r="KKB19" s="621"/>
      <c r="KKC19" s="622"/>
      <c r="KKD19" s="622"/>
      <c r="KKE19" s="623"/>
      <c r="KKF19" s="621"/>
      <c r="KKG19" s="621"/>
      <c r="KKH19" s="622"/>
      <c r="KKI19" s="622"/>
      <c r="KKJ19" s="623"/>
      <c r="KKK19" s="624"/>
      <c r="KKL19" s="624"/>
      <c r="KKM19" s="622"/>
      <c r="KKN19" s="623"/>
      <c r="KKO19" s="623"/>
      <c r="KKP19" s="621"/>
      <c r="KKQ19" s="621"/>
      <c r="KKR19" s="625"/>
      <c r="KKS19" s="626"/>
      <c r="KKT19" s="626"/>
      <c r="KKU19" s="614"/>
      <c r="KKV19" s="614"/>
      <c r="KKW19" s="614"/>
      <c r="KKX19" s="614"/>
      <c r="KKY19" s="614"/>
      <c r="KKZ19" s="615"/>
      <c r="KLA19" s="616"/>
      <c r="KLB19" s="616"/>
      <c r="KLC19" s="616"/>
      <c r="KLD19" s="617"/>
      <c r="KLE19" s="615"/>
      <c r="KLF19" s="538"/>
      <c r="KLG19" s="538"/>
      <c r="KLH19" s="538"/>
      <c r="KLI19" s="538"/>
      <c r="KLJ19" s="538"/>
      <c r="KLK19" s="615"/>
      <c r="KLL19" s="615"/>
      <c r="KLM19" s="615"/>
      <c r="KLN19" s="615"/>
      <c r="KLO19" s="615"/>
      <c r="KLP19" s="615"/>
      <c r="KLQ19" s="615"/>
      <c r="KLR19" s="538"/>
      <c r="KLS19" s="618"/>
      <c r="KLT19" s="615"/>
      <c r="KLU19" s="619"/>
      <c r="KLV19" s="619"/>
      <c r="KLW19" s="620"/>
      <c r="KLX19" s="538"/>
      <c r="KLY19" s="621"/>
      <c r="KLZ19" s="622"/>
      <c r="KMA19" s="622"/>
      <c r="KMB19" s="623"/>
      <c r="KMC19" s="621"/>
      <c r="KMD19" s="621"/>
      <c r="KME19" s="622"/>
      <c r="KMF19" s="622"/>
      <c r="KMG19" s="623"/>
      <c r="KMH19" s="624"/>
      <c r="KMI19" s="624"/>
      <c r="KMJ19" s="622"/>
      <c r="KMK19" s="623"/>
      <c r="KML19" s="623"/>
      <c r="KMM19" s="621"/>
      <c r="KMN19" s="621"/>
      <c r="KMO19" s="625"/>
      <c r="KMP19" s="626"/>
      <c r="KMQ19" s="626"/>
      <c r="KMR19" s="614"/>
      <c r="KMS19" s="614"/>
      <c r="KMT19" s="614"/>
      <c r="KMU19" s="614"/>
      <c r="KMV19" s="614"/>
      <c r="KMW19" s="615"/>
      <c r="KMX19" s="616"/>
      <c r="KMY19" s="616"/>
      <c r="KMZ19" s="616"/>
      <c r="KNA19" s="617"/>
      <c r="KNB19" s="615"/>
      <c r="KNC19" s="538"/>
      <c r="KND19" s="538"/>
      <c r="KNE19" s="538"/>
      <c r="KNF19" s="538"/>
      <c r="KNG19" s="538"/>
      <c r="KNH19" s="615"/>
      <c r="KNI19" s="615"/>
      <c r="KNJ19" s="615"/>
      <c r="KNK19" s="615"/>
      <c r="KNL19" s="615"/>
      <c r="KNM19" s="615"/>
      <c r="KNN19" s="615"/>
      <c r="KNO19" s="538"/>
      <c r="KNP19" s="618"/>
      <c r="KNQ19" s="615"/>
      <c r="KNR19" s="619"/>
      <c r="KNS19" s="619"/>
      <c r="KNT19" s="620"/>
      <c r="KNU19" s="538"/>
      <c r="KNV19" s="621"/>
      <c r="KNW19" s="622"/>
      <c r="KNX19" s="622"/>
      <c r="KNY19" s="623"/>
      <c r="KNZ19" s="621"/>
      <c r="KOA19" s="621"/>
      <c r="KOB19" s="622"/>
      <c r="KOC19" s="622"/>
      <c r="KOD19" s="623"/>
      <c r="KOE19" s="624"/>
      <c r="KOF19" s="624"/>
      <c r="KOG19" s="622"/>
      <c r="KOH19" s="623"/>
      <c r="KOI19" s="623"/>
      <c r="KOJ19" s="621"/>
      <c r="KOK19" s="621"/>
      <c r="KOL19" s="625"/>
      <c r="KOM19" s="626"/>
      <c r="KON19" s="626"/>
      <c r="KOO19" s="614"/>
      <c r="KOP19" s="614"/>
      <c r="KOQ19" s="614"/>
      <c r="KOR19" s="614"/>
      <c r="KOS19" s="614"/>
      <c r="KOT19" s="615"/>
      <c r="KOU19" s="616"/>
      <c r="KOV19" s="616"/>
      <c r="KOW19" s="616"/>
      <c r="KOX19" s="617"/>
      <c r="KOY19" s="615"/>
      <c r="KOZ19" s="538"/>
      <c r="KPA19" s="538"/>
      <c r="KPB19" s="538"/>
      <c r="KPC19" s="538"/>
      <c r="KPD19" s="538"/>
      <c r="KPE19" s="615"/>
      <c r="KPF19" s="615"/>
      <c r="KPG19" s="615"/>
      <c r="KPH19" s="615"/>
      <c r="KPI19" s="615"/>
      <c r="KPJ19" s="615"/>
      <c r="KPK19" s="615"/>
      <c r="KPL19" s="538"/>
      <c r="KPM19" s="618"/>
      <c r="KPN19" s="615"/>
      <c r="KPO19" s="619"/>
      <c r="KPP19" s="619"/>
      <c r="KPQ19" s="620"/>
      <c r="KPR19" s="538"/>
      <c r="KPS19" s="621"/>
      <c r="KPT19" s="622"/>
      <c r="KPU19" s="622"/>
      <c r="KPV19" s="623"/>
      <c r="KPW19" s="621"/>
      <c r="KPX19" s="621"/>
      <c r="KPY19" s="622"/>
      <c r="KPZ19" s="622"/>
      <c r="KQA19" s="623"/>
      <c r="KQB19" s="624"/>
      <c r="KQC19" s="624"/>
      <c r="KQD19" s="622"/>
      <c r="KQE19" s="623"/>
      <c r="KQF19" s="623"/>
      <c r="KQG19" s="621"/>
      <c r="KQH19" s="621"/>
      <c r="KQI19" s="625"/>
      <c r="KQJ19" s="626"/>
      <c r="KQK19" s="626"/>
      <c r="KQL19" s="614"/>
      <c r="KQM19" s="614"/>
      <c r="KQN19" s="614"/>
      <c r="KQO19" s="614"/>
      <c r="KQP19" s="614"/>
      <c r="KQQ19" s="615"/>
      <c r="KQR19" s="616"/>
      <c r="KQS19" s="616"/>
      <c r="KQT19" s="616"/>
      <c r="KQU19" s="617"/>
      <c r="KQV19" s="615"/>
      <c r="KQW19" s="538"/>
      <c r="KQX19" s="538"/>
      <c r="KQY19" s="538"/>
      <c r="KQZ19" s="538"/>
      <c r="KRA19" s="538"/>
      <c r="KRB19" s="615"/>
      <c r="KRC19" s="615"/>
      <c r="KRD19" s="615"/>
      <c r="KRE19" s="615"/>
      <c r="KRF19" s="615"/>
      <c r="KRG19" s="615"/>
      <c r="KRH19" s="615"/>
      <c r="KRI19" s="538"/>
      <c r="KRJ19" s="618"/>
      <c r="KRK19" s="615"/>
      <c r="KRL19" s="619"/>
      <c r="KRM19" s="619"/>
      <c r="KRN19" s="620"/>
      <c r="KRO19" s="538"/>
      <c r="KRP19" s="621"/>
      <c r="KRQ19" s="622"/>
      <c r="KRR19" s="622"/>
      <c r="KRS19" s="623"/>
      <c r="KRT19" s="621"/>
      <c r="KRU19" s="621"/>
      <c r="KRV19" s="622"/>
      <c r="KRW19" s="622"/>
      <c r="KRX19" s="623"/>
      <c r="KRY19" s="624"/>
      <c r="KRZ19" s="624"/>
      <c r="KSA19" s="622"/>
      <c r="KSB19" s="623"/>
      <c r="KSC19" s="623"/>
      <c r="KSD19" s="621"/>
      <c r="KSE19" s="621"/>
      <c r="KSF19" s="625"/>
      <c r="KSG19" s="626"/>
      <c r="KSH19" s="626"/>
      <c r="KSI19" s="614"/>
      <c r="KSJ19" s="614"/>
      <c r="KSK19" s="614"/>
      <c r="KSL19" s="614"/>
      <c r="KSM19" s="614"/>
      <c r="KSN19" s="615"/>
      <c r="KSO19" s="616"/>
      <c r="KSP19" s="616"/>
      <c r="KSQ19" s="616"/>
      <c r="KSR19" s="617"/>
      <c r="KSS19" s="615"/>
      <c r="KST19" s="538"/>
      <c r="KSU19" s="538"/>
      <c r="KSV19" s="538"/>
      <c r="KSW19" s="538"/>
      <c r="KSX19" s="538"/>
      <c r="KSY19" s="615"/>
      <c r="KSZ19" s="615"/>
      <c r="KTA19" s="615"/>
      <c r="KTB19" s="615"/>
      <c r="KTC19" s="615"/>
      <c r="KTD19" s="615"/>
      <c r="KTE19" s="615"/>
      <c r="KTF19" s="538"/>
      <c r="KTG19" s="618"/>
      <c r="KTH19" s="615"/>
      <c r="KTI19" s="619"/>
      <c r="KTJ19" s="619"/>
      <c r="KTK19" s="620"/>
      <c r="KTL19" s="538"/>
      <c r="KTM19" s="621"/>
      <c r="KTN19" s="622"/>
      <c r="KTO19" s="622"/>
      <c r="KTP19" s="623"/>
      <c r="KTQ19" s="621"/>
      <c r="KTR19" s="621"/>
      <c r="KTS19" s="622"/>
      <c r="KTT19" s="622"/>
      <c r="KTU19" s="623"/>
      <c r="KTV19" s="624"/>
      <c r="KTW19" s="624"/>
      <c r="KTX19" s="622"/>
      <c r="KTY19" s="623"/>
      <c r="KTZ19" s="623"/>
      <c r="KUA19" s="621"/>
      <c r="KUB19" s="621"/>
      <c r="KUC19" s="625"/>
      <c r="KUD19" s="626"/>
      <c r="KUE19" s="626"/>
      <c r="KUF19" s="614"/>
      <c r="KUG19" s="614"/>
      <c r="KUH19" s="614"/>
      <c r="KUI19" s="614"/>
      <c r="KUJ19" s="614"/>
      <c r="KUK19" s="615"/>
      <c r="KUL19" s="616"/>
      <c r="KUM19" s="616"/>
      <c r="KUN19" s="616"/>
      <c r="KUO19" s="617"/>
      <c r="KUP19" s="615"/>
      <c r="KUQ19" s="538"/>
      <c r="KUR19" s="538"/>
      <c r="KUS19" s="538"/>
      <c r="KUT19" s="538"/>
      <c r="KUU19" s="538"/>
      <c r="KUV19" s="615"/>
      <c r="KUW19" s="615"/>
      <c r="KUX19" s="615"/>
      <c r="KUY19" s="615"/>
      <c r="KUZ19" s="615"/>
      <c r="KVA19" s="615"/>
      <c r="KVB19" s="615"/>
      <c r="KVC19" s="538"/>
      <c r="KVD19" s="618"/>
      <c r="KVE19" s="615"/>
      <c r="KVF19" s="619"/>
      <c r="KVG19" s="619"/>
      <c r="KVH19" s="620"/>
      <c r="KVI19" s="538"/>
      <c r="KVJ19" s="621"/>
      <c r="KVK19" s="622"/>
      <c r="KVL19" s="622"/>
      <c r="KVM19" s="623"/>
      <c r="KVN19" s="621"/>
      <c r="KVO19" s="621"/>
      <c r="KVP19" s="622"/>
      <c r="KVQ19" s="622"/>
      <c r="KVR19" s="623"/>
      <c r="KVS19" s="624"/>
      <c r="KVT19" s="624"/>
      <c r="KVU19" s="622"/>
      <c r="KVV19" s="623"/>
      <c r="KVW19" s="623"/>
      <c r="KVX19" s="621"/>
      <c r="KVY19" s="621"/>
      <c r="KVZ19" s="625"/>
      <c r="KWA19" s="626"/>
      <c r="KWB19" s="626"/>
      <c r="KWC19" s="614"/>
      <c r="KWD19" s="614"/>
      <c r="KWE19" s="614"/>
      <c r="KWF19" s="614"/>
      <c r="KWG19" s="614"/>
      <c r="KWH19" s="615"/>
      <c r="KWI19" s="616"/>
      <c r="KWJ19" s="616"/>
      <c r="KWK19" s="616"/>
      <c r="KWL19" s="617"/>
      <c r="KWM19" s="615"/>
      <c r="KWN19" s="538"/>
      <c r="KWO19" s="538"/>
      <c r="KWP19" s="538"/>
      <c r="KWQ19" s="538"/>
      <c r="KWR19" s="538"/>
      <c r="KWS19" s="615"/>
      <c r="KWT19" s="615"/>
      <c r="KWU19" s="615"/>
      <c r="KWV19" s="615"/>
      <c r="KWW19" s="615"/>
      <c r="KWX19" s="615"/>
      <c r="KWY19" s="615"/>
      <c r="KWZ19" s="538"/>
      <c r="KXA19" s="618"/>
      <c r="KXB19" s="615"/>
      <c r="KXC19" s="619"/>
      <c r="KXD19" s="619"/>
      <c r="KXE19" s="620"/>
      <c r="KXF19" s="538"/>
      <c r="KXG19" s="621"/>
      <c r="KXH19" s="622"/>
      <c r="KXI19" s="622"/>
      <c r="KXJ19" s="623"/>
      <c r="KXK19" s="621"/>
      <c r="KXL19" s="621"/>
      <c r="KXM19" s="622"/>
      <c r="KXN19" s="622"/>
      <c r="KXO19" s="623"/>
      <c r="KXP19" s="624"/>
      <c r="KXQ19" s="624"/>
      <c r="KXR19" s="622"/>
      <c r="KXS19" s="623"/>
      <c r="KXT19" s="623"/>
      <c r="KXU19" s="621"/>
      <c r="KXV19" s="621"/>
      <c r="KXW19" s="625"/>
      <c r="KXX19" s="626"/>
      <c r="KXY19" s="626"/>
      <c r="KXZ19" s="614"/>
      <c r="KYA19" s="614"/>
      <c r="KYB19" s="614"/>
      <c r="KYC19" s="614"/>
      <c r="KYD19" s="614"/>
      <c r="KYE19" s="615"/>
      <c r="KYF19" s="616"/>
      <c r="KYG19" s="616"/>
      <c r="KYH19" s="616"/>
      <c r="KYI19" s="617"/>
      <c r="KYJ19" s="615"/>
      <c r="KYK19" s="538"/>
      <c r="KYL19" s="538"/>
      <c r="KYM19" s="538"/>
      <c r="KYN19" s="538"/>
      <c r="KYO19" s="538"/>
      <c r="KYP19" s="615"/>
      <c r="KYQ19" s="615"/>
      <c r="KYR19" s="615"/>
      <c r="KYS19" s="615"/>
      <c r="KYT19" s="615"/>
      <c r="KYU19" s="615"/>
      <c r="KYV19" s="615"/>
      <c r="KYW19" s="538"/>
      <c r="KYX19" s="618"/>
      <c r="KYY19" s="615"/>
      <c r="KYZ19" s="619"/>
      <c r="KZA19" s="619"/>
      <c r="KZB19" s="620"/>
      <c r="KZC19" s="538"/>
      <c r="KZD19" s="621"/>
      <c r="KZE19" s="622"/>
      <c r="KZF19" s="622"/>
      <c r="KZG19" s="623"/>
      <c r="KZH19" s="621"/>
      <c r="KZI19" s="621"/>
      <c r="KZJ19" s="622"/>
      <c r="KZK19" s="622"/>
      <c r="KZL19" s="623"/>
      <c r="KZM19" s="624"/>
      <c r="KZN19" s="624"/>
      <c r="KZO19" s="622"/>
      <c r="KZP19" s="623"/>
      <c r="KZQ19" s="623"/>
      <c r="KZR19" s="621"/>
      <c r="KZS19" s="621"/>
      <c r="KZT19" s="625"/>
      <c r="KZU19" s="626"/>
      <c r="KZV19" s="626"/>
      <c r="KZW19" s="614"/>
      <c r="KZX19" s="614"/>
      <c r="KZY19" s="614"/>
      <c r="KZZ19" s="614"/>
      <c r="LAA19" s="614"/>
      <c r="LAB19" s="615"/>
      <c r="LAC19" s="616"/>
      <c r="LAD19" s="616"/>
      <c r="LAE19" s="616"/>
      <c r="LAF19" s="617"/>
      <c r="LAG19" s="615"/>
      <c r="LAH19" s="538"/>
      <c r="LAI19" s="538"/>
      <c r="LAJ19" s="538"/>
      <c r="LAK19" s="538"/>
      <c r="LAL19" s="538"/>
      <c r="LAM19" s="615"/>
      <c r="LAN19" s="615"/>
      <c r="LAO19" s="615"/>
      <c r="LAP19" s="615"/>
      <c r="LAQ19" s="615"/>
      <c r="LAR19" s="615"/>
      <c r="LAS19" s="615"/>
      <c r="LAT19" s="538"/>
      <c r="LAU19" s="618"/>
      <c r="LAV19" s="615"/>
      <c r="LAW19" s="619"/>
      <c r="LAX19" s="619"/>
      <c r="LAY19" s="620"/>
      <c r="LAZ19" s="538"/>
      <c r="LBA19" s="621"/>
      <c r="LBB19" s="622"/>
      <c r="LBC19" s="622"/>
      <c r="LBD19" s="623"/>
      <c r="LBE19" s="621"/>
      <c r="LBF19" s="621"/>
      <c r="LBG19" s="622"/>
      <c r="LBH19" s="622"/>
      <c r="LBI19" s="623"/>
      <c r="LBJ19" s="624"/>
      <c r="LBK19" s="624"/>
      <c r="LBL19" s="622"/>
      <c r="LBM19" s="623"/>
      <c r="LBN19" s="623"/>
      <c r="LBO19" s="621"/>
      <c r="LBP19" s="621"/>
      <c r="LBQ19" s="625"/>
      <c r="LBR19" s="626"/>
      <c r="LBS19" s="626"/>
      <c r="LBT19" s="614"/>
      <c r="LBU19" s="614"/>
      <c r="LBV19" s="614"/>
      <c r="LBW19" s="614"/>
      <c r="LBX19" s="614"/>
      <c r="LBY19" s="615"/>
      <c r="LBZ19" s="616"/>
      <c r="LCA19" s="616"/>
      <c r="LCB19" s="616"/>
      <c r="LCC19" s="617"/>
      <c r="LCD19" s="615"/>
      <c r="LCE19" s="538"/>
      <c r="LCF19" s="538"/>
      <c r="LCG19" s="538"/>
      <c r="LCH19" s="538"/>
      <c r="LCI19" s="538"/>
      <c r="LCJ19" s="615"/>
      <c r="LCK19" s="615"/>
      <c r="LCL19" s="615"/>
      <c r="LCM19" s="615"/>
      <c r="LCN19" s="615"/>
      <c r="LCO19" s="615"/>
      <c r="LCP19" s="615"/>
      <c r="LCQ19" s="538"/>
      <c r="LCR19" s="618"/>
      <c r="LCS19" s="615"/>
      <c r="LCT19" s="619"/>
      <c r="LCU19" s="619"/>
      <c r="LCV19" s="620"/>
      <c r="LCW19" s="538"/>
      <c r="LCX19" s="621"/>
      <c r="LCY19" s="622"/>
      <c r="LCZ19" s="622"/>
      <c r="LDA19" s="623"/>
      <c r="LDB19" s="621"/>
      <c r="LDC19" s="621"/>
      <c r="LDD19" s="622"/>
      <c r="LDE19" s="622"/>
      <c r="LDF19" s="623"/>
      <c r="LDG19" s="624"/>
      <c r="LDH19" s="624"/>
      <c r="LDI19" s="622"/>
      <c r="LDJ19" s="623"/>
      <c r="LDK19" s="623"/>
      <c r="LDL19" s="621"/>
      <c r="LDM19" s="621"/>
      <c r="LDN19" s="625"/>
      <c r="LDO19" s="626"/>
      <c r="LDP19" s="626"/>
      <c r="LDQ19" s="614"/>
      <c r="LDR19" s="614"/>
      <c r="LDS19" s="614"/>
      <c r="LDT19" s="614"/>
      <c r="LDU19" s="614"/>
      <c r="LDV19" s="615"/>
      <c r="LDW19" s="616"/>
      <c r="LDX19" s="616"/>
      <c r="LDY19" s="616"/>
      <c r="LDZ19" s="617"/>
      <c r="LEA19" s="615"/>
      <c r="LEB19" s="538"/>
      <c r="LEC19" s="538"/>
      <c r="LED19" s="538"/>
      <c r="LEE19" s="538"/>
      <c r="LEF19" s="538"/>
      <c r="LEG19" s="615"/>
      <c r="LEH19" s="615"/>
      <c r="LEI19" s="615"/>
      <c r="LEJ19" s="615"/>
      <c r="LEK19" s="615"/>
      <c r="LEL19" s="615"/>
      <c r="LEM19" s="615"/>
      <c r="LEN19" s="538"/>
      <c r="LEO19" s="618"/>
      <c r="LEP19" s="615"/>
      <c r="LEQ19" s="619"/>
      <c r="LER19" s="619"/>
      <c r="LES19" s="620"/>
      <c r="LET19" s="538"/>
      <c r="LEU19" s="621"/>
      <c r="LEV19" s="622"/>
      <c r="LEW19" s="622"/>
      <c r="LEX19" s="623"/>
      <c r="LEY19" s="621"/>
      <c r="LEZ19" s="621"/>
      <c r="LFA19" s="622"/>
      <c r="LFB19" s="622"/>
      <c r="LFC19" s="623"/>
      <c r="LFD19" s="624"/>
      <c r="LFE19" s="624"/>
      <c r="LFF19" s="622"/>
      <c r="LFG19" s="623"/>
      <c r="LFH19" s="623"/>
      <c r="LFI19" s="621"/>
      <c r="LFJ19" s="621"/>
      <c r="LFK19" s="625"/>
      <c r="LFL19" s="626"/>
      <c r="LFM19" s="626"/>
      <c r="LFN19" s="614"/>
      <c r="LFO19" s="614"/>
      <c r="LFP19" s="614"/>
      <c r="LFQ19" s="614"/>
      <c r="LFR19" s="614"/>
      <c r="LFS19" s="615"/>
      <c r="LFT19" s="616"/>
      <c r="LFU19" s="616"/>
      <c r="LFV19" s="616"/>
      <c r="LFW19" s="617"/>
      <c r="LFX19" s="615"/>
      <c r="LFY19" s="538"/>
      <c r="LFZ19" s="538"/>
      <c r="LGA19" s="538"/>
      <c r="LGB19" s="538"/>
      <c r="LGC19" s="538"/>
      <c r="LGD19" s="615"/>
      <c r="LGE19" s="615"/>
      <c r="LGF19" s="615"/>
      <c r="LGG19" s="615"/>
      <c r="LGH19" s="615"/>
      <c r="LGI19" s="615"/>
      <c r="LGJ19" s="615"/>
      <c r="LGK19" s="538"/>
      <c r="LGL19" s="618"/>
      <c r="LGM19" s="615"/>
      <c r="LGN19" s="619"/>
      <c r="LGO19" s="619"/>
      <c r="LGP19" s="620"/>
      <c r="LGQ19" s="538"/>
      <c r="LGR19" s="621"/>
      <c r="LGS19" s="622"/>
      <c r="LGT19" s="622"/>
      <c r="LGU19" s="623"/>
      <c r="LGV19" s="621"/>
      <c r="LGW19" s="621"/>
      <c r="LGX19" s="622"/>
      <c r="LGY19" s="622"/>
      <c r="LGZ19" s="623"/>
      <c r="LHA19" s="624"/>
      <c r="LHB19" s="624"/>
      <c r="LHC19" s="622"/>
      <c r="LHD19" s="623"/>
      <c r="LHE19" s="623"/>
      <c r="LHF19" s="621"/>
      <c r="LHG19" s="621"/>
      <c r="LHH19" s="625"/>
      <c r="LHI19" s="626"/>
      <c r="LHJ19" s="626"/>
      <c r="LHK19" s="614"/>
      <c r="LHL19" s="614"/>
      <c r="LHM19" s="614"/>
      <c r="LHN19" s="614"/>
      <c r="LHO19" s="614"/>
      <c r="LHP19" s="615"/>
      <c r="LHQ19" s="616"/>
      <c r="LHR19" s="616"/>
      <c r="LHS19" s="616"/>
      <c r="LHT19" s="617"/>
      <c r="LHU19" s="615"/>
      <c r="LHV19" s="538"/>
      <c r="LHW19" s="538"/>
      <c r="LHX19" s="538"/>
      <c r="LHY19" s="538"/>
      <c r="LHZ19" s="538"/>
      <c r="LIA19" s="615"/>
      <c r="LIB19" s="615"/>
      <c r="LIC19" s="615"/>
      <c r="LID19" s="615"/>
      <c r="LIE19" s="615"/>
      <c r="LIF19" s="615"/>
      <c r="LIG19" s="615"/>
      <c r="LIH19" s="538"/>
      <c r="LII19" s="618"/>
      <c r="LIJ19" s="615"/>
      <c r="LIK19" s="619"/>
      <c r="LIL19" s="619"/>
      <c r="LIM19" s="620"/>
      <c r="LIN19" s="538"/>
      <c r="LIO19" s="621"/>
      <c r="LIP19" s="622"/>
      <c r="LIQ19" s="622"/>
      <c r="LIR19" s="623"/>
      <c r="LIS19" s="621"/>
      <c r="LIT19" s="621"/>
      <c r="LIU19" s="622"/>
      <c r="LIV19" s="622"/>
      <c r="LIW19" s="623"/>
      <c r="LIX19" s="624"/>
      <c r="LIY19" s="624"/>
      <c r="LIZ19" s="622"/>
      <c r="LJA19" s="623"/>
      <c r="LJB19" s="623"/>
      <c r="LJC19" s="621"/>
      <c r="LJD19" s="621"/>
      <c r="LJE19" s="625"/>
      <c r="LJF19" s="626"/>
      <c r="LJG19" s="626"/>
      <c r="LJH19" s="614"/>
      <c r="LJI19" s="614"/>
      <c r="LJJ19" s="614"/>
      <c r="LJK19" s="614"/>
      <c r="LJL19" s="614"/>
      <c r="LJM19" s="615"/>
      <c r="LJN19" s="616"/>
      <c r="LJO19" s="616"/>
      <c r="LJP19" s="616"/>
      <c r="LJQ19" s="617"/>
      <c r="LJR19" s="615"/>
      <c r="LJS19" s="538"/>
      <c r="LJT19" s="538"/>
      <c r="LJU19" s="538"/>
      <c r="LJV19" s="538"/>
      <c r="LJW19" s="538"/>
      <c r="LJX19" s="615"/>
      <c r="LJY19" s="615"/>
      <c r="LJZ19" s="615"/>
      <c r="LKA19" s="615"/>
      <c r="LKB19" s="615"/>
      <c r="LKC19" s="615"/>
      <c r="LKD19" s="615"/>
      <c r="LKE19" s="538"/>
      <c r="LKF19" s="618"/>
      <c r="LKG19" s="615"/>
      <c r="LKH19" s="619"/>
      <c r="LKI19" s="619"/>
      <c r="LKJ19" s="620"/>
      <c r="LKK19" s="538"/>
      <c r="LKL19" s="621"/>
      <c r="LKM19" s="622"/>
      <c r="LKN19" s="622"/>
      <c r="LKO19" s="623"/>
      <c r="LKP19" s="621"/>
      <c r="LKQ19" s="621"/>
      <c r="LKR19" s="622"/>
      <c r="LKS19" s="622"/>
      <c r="LKT19" s="623"/>
      <c r="LKU19" s="624"/>
      <c r="LKV19" s="624"/>
      <c r="LKW19" s="622"/>
      <c r="LKX19" s="623"/>
      <c r="LKY19" s="623"/>
      <c r="LKZ19" s="621"/>
      <c r="LLA19" s="621"/>
      <c r="LLB19" s="625"/>
      <c r="LLC19" s="626"/>
      <c r="LLD19" s="626"/>
      <c r="LLE19" s="614"/>
      <c r="LLF19" s="614"/>
      <c r="LLG19" s="614"/>
      <c r="LLH19" s="614"/>
      <c r="LLI19" s="614"/>
      <c r="LLJ19" s="615"/>
      <c r="LLK19" s="616"/>
      <c r="LLL19" s="616"/>
      <c r="LLM19" s="616"/>
      <c r="LLN19" s="617"/>
      <c r="LLO19" s="615"/>
      <c r="LLP19" s="538"/>
      <c r="LLQ19" s="538"/>
      <c r="LLR19" s="538"/>
      <c r="LLS19" s="538"/>
      <c r="LLT19" s="538"/>
      <c r="LLU19" s="615"/>
      <c r="LLV19" s="615"/>
      <c r="LLW19" s="615"/>
      <c r="LLX19" s="615"/>
      <c r="LLY19" s="615"/>
      <c r="LLZ19" s="615"/>
      <c r="LMA19" s="615"/>
      <c r="LMB19" s="538"/>
      <c r="LMC19" s="618"/>
      <c r="LMD19" s="615"/>
      <c r="LME19" s="619"/>
      <c r="LMF19" s="619"/>
      <c r="LMG19" s="620"/>
      <c r="LMH19" s="538"/>
      <c r="LMI19" s="621"/>
      <c r="LMJ19" s="622"/>
      <c r="LMK19" s="622"/>
      <c r="LML19" s="623"/>
      <c r="LMM19" s="621"/>
      <c r="LMN19" s="621"/>
      <c r="LMO19" s="622"/>
      <c r="LMP19" s="622"/>
      <c r="LMQ19" s="623"/>
      <c r="LMR19" s="624"/>
      <c r="LMS19" s="624"/>
      <c r="LMT19" s="622"/>
      <c r="LMU19" s="623"/>
      <c r="LMV19" s="623"/>
      <c r="LMW19" s="621"/>
      <c r="LMX19" s="621"/>
      <c r="LMY19" s="625"/>
      <c r="LMZ19" s="626"/>
      <c r="LNA19" s="626"/>
      <c r="LNB19" s="614"/>
      <c r="LNC19" s="614"/>
      <c r="LND19" s="614"/>
      <c r="LNE19" s="614"/>
      <c r="LNF19" s="614"/>
      <c r="LNG19" s="615"/>
      <c r="LNH19" s="616"/>
      <c r="LNI19" s="616"/>
      <c r="LNJ19" s="616"/>
      <c r="LNK19" s="617"/>
      <c r="LNL19" s="615"/>
      <c r="LNM19" s="538"/>
      <c r="LNN19" s="538"/>
      <c r="LNO19" s="538"/>
      <c r="LNP19" s="538"/>
      <c r="LNQ19" s="538"/>
      <c r="LNR19" s="615"/>
      <c r="LNS19" s="615"/>
      <c r="LNT19" s="615"/>
      <c r="LNU19" s="615"/>
      <c r="LNV19" s="615"/>
      <c r="LNW19" s="615"/>
      <c r="LNX19" s="615"/>
      <c r="LNY19" s="538"/>
      <c r="LNZ19" s="618"/>
      <c r="LOA19" s="615"/>
      <c r="LOB19" s="619"/>
      <c r="LOC19" s="619"/>
      <c r="LOD19" s="620"/>
      <c r="LOE19" s="538"/>
      <c r="LOF19" s="621"/>
      <c r="LOG19" s="622"/>
      <c r="LOH19" s="622"/>
      <c r="LOI19" s="623"/>
      <c r="LOJ19" s="621"/>
      <c r="LOK19" s="621"/>
      <c r="LOL19" s="622"/>
      <c r="LOM19" s="622"/>
      <c r="LON19" s="623"/>
      <c r="LOO19" s="624"/>
      <c r="LOP19" s="624"/>
      <c r="LOQ19" s="622"/>
      <c r="LOR19" s="623"/>
      <c r="LOS19" s="623"/>
      <c r="LOT19" s="621"/>
      <c r="LOU19" s="621"/>
      <c r="LOV19" s="625"/>
      <c r="LOW19" s="626"/>
      <c r="LOX19" s="626"/>
      <c r="LOY19" s="614"/>
      <c r="LOZ19" s="614"/>
      <c r="LPA19" s="614"/>
      <c r="LPB19" s="614"/>
      <c r="LPC19" s="614"/>
      <c r="LPD19" s="615"/>
      <c r="LPE19" s="616"/>
      <c r="LPF19" s="616"/>
      <c r="LPG19" s="616"/>
      <c r="LPH19" s="617"/>
      <c r="LPI19" s="615"/>
      <c r="LPJ19" s="538"/>
      <c r="LPK19" s="538"/>
      <c r="LPL19" s="538"/>
      <c r="LPM19" s="538"/>
      <c r="LPN19" s="538"/>
      <c r="LPO19" s="615"/>
      <c r="LPP19" s="615"/>
      <c r="LPQ19" s="615"/>
      <c r="LPR19" s="615"/>
      <c r="LPS19" s="615"/>
      <c r="LPT19" s="615"/>
      <c r="LPU19" s="615"/>
      <c r="LPV19" s="538"/>
      <c r="LPW19" s="618"/>
      <c r="LPX19" s="615"/>
      <c r="LPY19" s="619"/>
      <c r="LPZ19" s="619"/>
      <c r="LQA19" s="620"/>
      <c r="LQB19" s="538"/>
      <c r="LQC19" s="621"/>
      <c r="LQD19" s="622"/>
      <c r="LQE19" s="622"/>
      <c r="LQF19" s="623"/>
      <c r="LQG19" s="621"/>
      <c r="LQH19" s="621"/>
      <c r="LQI19" s="622"/>
      <c r="LQJ19" s="622"/>
      <c r="LQK19" s="623"/>
      <c r="LQL19" s="624"/>
      <c r="LQM19" s="624"/>
      <c r="LQN19" s="622"/>
      <c r="LQO19" s="623"/>
      <c r="LQP19" s="623"/>
      <c r="LQQ19" s="621"/>
      <c r="LQR19" s="621"/>
      <c r="LQS19" s="625"/>
      <c r="LQT19" s="626"/>
      <c r="LQU19" s="626"/>
      <c r="LQV19" s="614"/>
      <c r="LQW19" s="614"/>
      <c r="LQX19" s="614"/>
      <c r="LQY19" s="614"/>
      <c r="LQZ19" s="614"/>
      <c r="LRA19" s="615"/>
      <c r="LRB19" s="616"/>
      <c r="LRC19" s="616"/>
      <c r="LRD19" s="616"/>
      <c r="LRE19" s="617"/>
      <c r="LRF19" s="615"/>
      <c r="LRG19" s="538"/>
      <c r="LRH19" s="538"/>
      <c r="LRI19" s="538"/>
      <c r="LRJ19" s="538"/>
      <c r="LRK19" s="538"/>
      <c r="LRL19" s="615"/>
      <c r="LRM19" s="615"/>
      <c r="LRN19" s="615"/>
      <c r="LRO19" s="615"/>
      <c r="LRP19" s="615"/>
      <c r="LRQ19" s="615"/>
      <c r="LRR19" s="615"/>
      <c r="LRS19" s="538"/>
      <c r="LRT19" s="618"/>
      <c r="LRU19" s="615"/>
      <c r="LRV19" s="619"/>
      <c r="LRW19" s="619"/>
      <c r="LRX19" s="620"/>
      <c r="LRY19" s="538"/>
      <c r="LRZ19" s="621"/>
      <c r="LSA19" s="622"/>
      <c r="LSB19" s="622"/>
      <c r="LSC19" s="623"/>
      <c r="LSD19" s="621"/>
      <c r="LSE19" s="621"/>
      <c r="LSF19" s="622"/>
      <c r="LSG19" s="622"/>
      <c r="LSH19" s="623"/>
      <c r="LSI19" s="624"/>
      <c r="LSJ19" s="624"/>
      <c r="LSK19" s="622"/>
      <c r="LSL19" s="623"/>
      <c r="LSM19" s="623"/>
      <c r="LSN19" s="621"/>
      <c r="LSO19" s="621"/>
      <c r="LSP19" s="625"/>
      <c r="LSQ19" s="626"/>
      <c r="LSR19" s="626"/>
      <c r="LSS19" s="614"/>
      <c r="LST19" s="614"/>
      <c r="LSU19" s="614"/>
      <c r="LSV19" s="614"/>
      <c r="LSW19" s="614"/>
      <c r="LSX19" s="615"/>
      <c r="LSY19" s="616"/>
      <c r="LSZ19" s="616"/>
      <c r="LTA19" s="616"/>
      <c r="LTB19" s="617"/>
      <c r="LTC19" s="615"/>
      <c r="LTD19" s="538"/>
      <c r="LTE19" s="538"/>
      <c r="LTF19" s="538"/>
      <c r="LTG19" s="538"/>
      <c r="LTH19" s="538"/>
      <c r="LTI19" s="615"/>
      <c r="LTJ19" s="615"/>
      <c r="LTK19" s="615"/>
      <c r="LTL19" s="615"/>
      <c r="LTM19" s="615"/>
      <c r="LTN19" s="615"/>
      <c r="LTO19" s="615"/>
      <c r="LTP19" s="538"/>
      <c r="LTQ19" s="618"/>
      <c r="LTR19" s="615"/>
      <c r="LTS19" s="619"/>
      <c r="LTT19" s="619"/>
      <c r="LTU19" s="620"/>
      <c r="LTV19" s="538"/>
      <c r="LTW19" s="621"/>
      <c r="LTX19" s="622"/>
      <c r="LTY19" s="622"/>
      <c r="LTZ19" s="623"/>
      <c r="LUA19" s="621"/>
      <c r="LUB19" s="621"/>
      <c r="LUC19" s="622"/>
      <c r="LUD19" s="622"/>
      <c r="LUE19" s="623"/>
      <c r="LUF19" s="624"/>
      <c r="LUG19" s="624"/>
      <c r="LUH19" s="622"/>
      <c r="LUI19" s="623"/>
      <c r="LUJ19" s="623"/>
      <c r="LUK19" s="621"/>
      <c r="LUL19" s="621"/>
      <c r="LUM19" s="625"/>
      <c r="LUN19" s="626"/>
      <c r="LUO19" s="626"/>
      <c r="LUP19" s="614"/>
      <c r="LUQ19" s="614"/>
      <c r="LUR19" s="614"/>
      <c r="LUS19" s="614"/>
      <c r="LUT19" s="614"/>
      <c r="LUU19" s="615"/>
      <c r="LUV19" s="616"/>
      <c r="LUW19" s="616"/>
      <c r="LUX19" s="616"/>
      <c r="LUY19" s="617"/>
      <c r="LUZ19" s="615"/>
      <c r="LVA19" s="538"/>
      <c r="LVB19" s="538"/>
      <c r="LVC19" s="538"/>
      <c r="LVD19" s="538"/>
      <c r="LVE19" s="538"/>
      <c r="LVF19" s="615"/>
      <c r="LVG19" s="615"/>
      <c r="LVH19" s="615"/>
      <c r="LVI19" s="615"/>
      <c r="LVJ19" s="615"/>
      <c r="LVK19" s="615"/>
      <c r="LVL19" s="615"/>
      <c r="LVM19" s="538"/>
      <c r="LVN19" s="618"/>
      <c r="LVO19" s="615"/>
      <c r="LVP19" s="619"/>
      <c r="LVQ19" s="619"/>
      <c r="LVR19" s="620"/>
      <c r="LVS19" s="538"/>
      <c r="LVT19" s="621"/>
      <c r="LVU19" s="622"/>
      <c r="LVV19" s="622"/>
      <c r="LVW19" s="623"/>
      <c r="LVX19" s="621"/>
      <c r="LVY19" s="621"/>
      <c r="LVZ19" s="622"/>
      <c r="LWA19" s="622"/>
      <c r="LWB19" s="623"/>
      <c r="LWC19" s="624"/>
      <c r="LWD19" s="624"/>
      <c r="LWE19" s="622"/>
      <c r="LWF19" s="623"/>
      <c r="LWG19" s="623"/>
      <c r="LWH19" s="621"/>
      <c r="LWI19" s="621"/>
      <c r="LWJ19" s="625"/>
      <c r="LWK19" s="626"/>
      <c r="LWL19" s="626"/>
      <c r="LWM19" s="614"/>
      <c r="LWN19" s="614"/>
      <c r="LWO19" s="614"/>
      <c r="LWP19" s="614"/>
      <c r="LWQ19" s="614"/>
      <c r="LWR19" s="615"/>
      <c r="LWS19" s="616"/>
      <c r="LWT19" s="616"/>
      <c r="LWU19" s="616"/>
      <c r="LWV19" s="617"/>
      <c r="LWW19" s="615"/>
      <c r="LWX19" s="538"/>
      <c r="LWY19" s="538"/>
      <c r="LWZ19" s="538"/>
      <c r="LXA19" s="538"/>
      <c r="LXB19" s="538"/>
      <c r="LXC19" s="615"/>
      <c r="LXD19" s="615"/>
      <c r="LXE19" s="615"/>
      <c r="LXF19" s="615"/>
      <c r="LXG19" s="615"/>
      <c r="LXH19" s="615"/>
      <c r="LXI19" s="615"/>
      <c r="LXJ19" s="538"/>
      <c r="LXK19" s="618"/>
      <c r="LXL19" s="615"/>
      <c r="LXM19" s="619"/>
      <c r="LXN19" s="619"/>
      <c r="LXO19" s="620"/>
      <c r="LXP19" s="538"/>
      <c r="LXQ19" s="621"/>
      <c r="LXR19" s="622"/>
      <c r="LXS19" s="622"/>
      <c r="LXT19" s="623"/>
      <c r="LXU19" s="621"/>
      <c r="LXV19" s="621"/>
      <c r="LXW19" s="622"/>
      <c r="LXX19" s="622"/>
      <c r="LXY19" s="623"/>
      <c r="LXZ19" s="624"/>
      <c r="LYA19" s="624"/>
      <c r="LYB19" s="622"/>
      <c r="LYC19" s="623"/>
      <c r="LYD19" s="623"/>
      <c r="LYE19" s="621"/>
      <c r="LYF19" s="621"/>
      <c r="LYG19" s="625"/>
      <c r="LYH19" s="626"/>
      <c r="LYI19" s="626"/>
      <c r="LYJ19" s="614"/>
      <c r="LYK19" s="614"/>
      <c r="LYL19" s="614"/>
      <c r="LYM19" s="614"/>
      <c r="LYN19" s="614"/>
      <c r="LYO19" s="615"/>
      <c r="LYP19" s="616"/>
      <c r="LYQ19" s="616"/>
      <c r="LYR19" s="616"/>
      <c r="LYS19" s="617"/>
      <c r="LYT19" s="615"/>
      <c r="LYU19" s="538"/>
      <c r="LYV19" s="538"/>
      <c r="LYW19" s="538"/>
      <c r="LYX19" s="538"/>
      <c r="LYY19" s="538"/>
      <c r="LYZ19" s="615"/>
      <c r="LZA19" s="615"/>
      <c r="LZB19" s="615"/>
      <c r="LZC19" s="615"/>
      <c r="LZD19" s="615"/>
      <c r="LZE19" s="615"/>
      <c r="LZF19" s="615"/>
      <c r="LZG19" s="538"/>
      <c r="LZH19" s="618"/>
      <c r="LZI19" s="615"/>
      <c r="LZJ19" s="619"/>
      <c r="LZK19" s="619"/>
      <c r="LZL19" s="620"/>
      <c r="LZM19" s="538"/>
      <c r="LZN19" s="621"/>
      <c r="LZO19" s="622"/>
      <c r="LZP19" s="622"/>
      <c r="LZQ19" s="623"/>
      <c r="LZR19" s="621"/>
      <c r="LZS19" s="621"/>
      <c r="LZT19" s="622"/>
      <c r="LZU19" s="622"/>
      <c r="LZV19" s="623"/>
      <c r="LZW19" s="624"/>
      <c r="LZX19" s="624"/>
      <c r="LZY19" s="622"/>
      <c r="LZZ19" s="623"/>
      <c r="MAA19" s="623"/>
      <c r="MAB19" s="621"/>
      <c r="MAC19" s="621"/>
      <c r="MAD19" s="625"/>
      <c r="MAE19" s="626"/>
      <c r="MAF19" s="626"/>
      <c r="MAG19" s="614"/>
      <c r="MAH19" s="614"/>
      <c r="MAI19" s="614"/>
      <c r="MAJ19" s="614"/>
      <c r="MAK19" s="614"/>
      <c r="MAL19" s="615"/>
      <c r="MAM19" s="616"/>
      <c r="MAN19" s="616"/>
      <c r="MAO19" s="616"/>
      <c r="MAP19" s="617"/>
      <c r="MAQ19" s="615"/>
      <c r="MAR19" s="538"/>
      <c r="MAS19" s="538"/>
      <c r="MAT19" s="538"/>
      <c r="MAU19" s="538"/>
      <c r="MAV19" s="538"/>
      <c r="MAW19" s="615"/>
      <c r="MAX19" s="615"/>
      <c r="MAY19" s="615"/>
      <c r="MAZ19" s="615"/>
      <c r="MBA19" s="615"/>
      <c r="MBB19" s="615"/>
      <c r="MBC19" s="615"/>
      <c r="MBD19" s="538"/>
      <c r="MBE19" s="618"/>
      <c r="MBF19" s="615"/>
      <c r="MBG19" s="619"/>
      <c r="MBH19" s="619"/>
      <c r="MBI19" s="620"/>
      <c r="MBJ19" s="538"/>
      <c r="MBK19" s="621"/>
      <c r="MBL19" s="622"/>
      <c r="MBM19" s="622"/>
      <c r="MBN19" s="623"/>
      <c r="MBO19" s="621"/>
      <c r="MBP19" s="621"/>
      <c r="MBQ19" s="622"/>
      <c r="MBR19" s="622"/>
      <c r="MBS19" s="623"/>
      <c r="MBT19" s="624"/>
      <c r="MBU19" s="624"/>
      <c r="MBV19" s="622"/>
      <c r="MBW19" s="623"/>
      <c r="MBX19" s="623"/>
      <c r="MBY19" s="621"/>
      <c r="MBZ19" s="621"/>
      <c r="MCA19" s="625"/>
      <c r="MCB19" s="626"/>
      <c r="MCC19" s="626"/>
      <c r="MCD19" s="614"/>
      <c r="MCE19" s="614"/>
      <c r="MCF19" s="614"/>
      <c r="MCG19" s="614"/>
      <c r="MCH19" s="614"/>
      <c r="MCI19" s="615"/>
      <c r="MCJ19" s="616"/>
      <c r="MCK19" s="616"/>
      <c r="MCL19" s="616"/>
      <c r="MCM19" s="617"/>
      <c r="MCN19" s="615"/>
      <c r="MCO19" s="538"/>
      <c r="MCP19" s="538"/>
      <c r="MCQ19" s="538"/>
      <c r="MCR19" s="538"/>
      <c r="MCS19" s="538"/>
      <c r="MCT19" s="615"/>
      <c r="MCU19" s="615"/>
      <c r="MCV19" s="615"/>
      <c r="MCW19" s="615"/>
      <c r="MCX19" s="615"/>
      <c r="MCY19" s="615"/>
      <c r="MCZ19" s="615"/>
      <c r="MDA19" s="538"/>
      <c r="MDB19" s="618"/>
      <c r="MDC19" s="615"/>
      <c r="MDD19" s="619"/>
      <c r="MDE19" s="619"/>
      <c r="MDF19" s="620"/>
      <c r="MDG19" s="538"/>
      <c r="MDH19" s="621"/>
      <c r="MDI19" s="622"/>
      <c r="MDJ19" s="622"/>
      <c r="MDK19" s="623"/>
      <c r="MDL19" s="621"/>
      <c r="MDM19" s="621"/>
      <c r="MDN19" s="622"/>
      <c r="MDO19" s="622"/>
      <c r="MDP19" s="623"/>
      <c r="MDQ19" s="624"/>
      <c r="MDR19" s="624"/>
      <c r="MDS19" s="622"/>
      <c r="MDT19" s="623"/>
      <c r="MDU19" s="623"/>
      <c r="MDV19" s="621"/>
      <c r="MDW19" s="621"/>
      <c r="MDX19" s="625"/>
      <c r="MDY19" s="626"/>
      <c r="MDZ19" s="626"/>
      <c r="MEA19" s="614"/>
      <c r="MEB19" s="614"/>
      <c r="MEC19" s="614"/>
      <c r="MED19" s="614"/>
      <c r="MEE19" s="614"/>
      <c r="MEF19" s="615"/>
      <c r="MEG19" s="616"/>
      <c r="MEH19" s="616"/>
      <c r="MEI19" s="616"/>
      <c r="MEJ19" s="617"/>
      <c r="MEK19" s="615"/>
      <c r="MEL19" s="538"/>
      <c r="MEM19" s="538"/>
      <c r="MEN19" s="538"/>
      <c r="MEO19" s="538"/>
      <c r="MEP19" s="538"/>
      <c r="MEQ19" s="615"/>
      <c r="MER19" s="615"/>
      <c r="MES19" s="615"/>
      <c r="MET19" s="615"/>
      <c r="MEU19" s="615"/>
      <c r="MEV19" s="615"/>
      <c r="MEW19" s="615"/>
      <c r="MEX19" s="538"/>
      <c r="MEY19" s="618"/>
      <c r="MEZ19" s="615"/>
      <c r="MFA19" s="619"/>
      <c r="MFB19" s="619"/>
      <c r="MFC19" s="620"/>
      <c r="MFD19" s="538"/>
      <c r="MFE19" s="621"/>
      <c r="MFF19" s="622"/>
      <c r="MFG19" s="622"/>
      <c r="MFH19" s="623"/>
      <c r="MFI19" s="621"/>
      <c r="MFJ19" s="621"/>
      <c r="MFK19" s="622"/>
      <c r="MFL19" s="622"/>
      <c r="MFM19" s="623"/>
      <c r="MFN19" s="624"/>
      <c r="MFO19" s="624"/>
      <c r="MFP19" s="622"/>
      <c r="MFQ19" s="623"/>
      <c r="MFR19" s="623"/>
      <c r="MFS19" s="621"/>
      <c r="MFT19" s="621"/>
      <c r="MFU19" s="625"/>
      <c r="MFV19" s="626"/>
      <c r="MFW19" s="626"/>
      <c r="MFX19" s="614"/>
      <c r="MFY19" s="614"/>
      <c r="MFZ19" s="614"/>
      <c r="MGA19" s="614"/>
      <c r="MGB19" s="614"/>
      <c r="MGC19" s="615"/>
      <c r="MGD19" s="616"/>
      <c r="MGE19" s="616"/>
      <c r="MGF19" s="616"/>
      <c r="MGG19" s="617"/>
      <c r="MGH19" s="615"/>
      <c r="MGI19" s="538"/>
      <c r="MGJ19" s="538"/>
      <c r="MGK19" s="538"/>
      <c r="MGL19" s="538"/>
      <c r="MGM19" s="538"/>
      <c r="MGN19" s="615"/>
      <c r="MGO19" s="615"/>
      <c r="MGP19" s="615"/>
      <c r="MGQ19" s="615"/>
      <c r="MGR19" s="615"/>
      <c r="MGS19" s="615"/>
      <c r="MGT19" s="615"/>
      <c r="MGU19" s="538"/>
      <c r="MGV19" s="618"/>
      <c r="MGW19" s="615"/>
      <c r="MGX19" s="619"/>
      <c r="MGY19" s="619"/>
      <c r="MGZ19" s="620"/>
      <c r="MHA19" s="538"/>
      <c r="MHB19" s="621"/>
      <c r="MHC19" s="622"/>
      <c r="MHD19" s="622"/>
      <c r="MHE19" s="623"/>
      <c r="MHF19" s="621"/>
      <c r="MHG19" s="621"/>
      <c r="MHH19" s="622"/>
      <c r="MHI19" s="622"/>
      <c r="MHJ19" s="623"/>
      <c r="MHK19" s="624"/>
      <c r="MHL19" s="624"/>
      <c r="MHM19" s="622"/>
      <c r="MHN19" s="623"/>
      <c r="MHO19" s="623"/>
      <c r="MHP19" s="621"/>
      <c r="MHQ19" s="621"/>
      <c r="MHR19" s="625"/>
      <c r="MHS19" s="626"/>
      <c r="MHT19" s="626"/>
      <c r="MHU19" s="614"/>
      <c r="MHV19" s="614"/>
      <c r="MHW19" s="614"/>
      <c r="MHX19" s="614"/>
      <c r="MHY19" s="614"/>
      <c r="MHZ19" s="615"/>
      <c r="MIA19" s="616"/>
      <c r="MIB19" s="616"/>
      <c r="MIC19" s="616"/>
      <c r="MID19" s="617"/>
      <c r="MIE19" s="615"/>
      <c r="MIF19" s="538"/>
      <c r="MIG19" s="538"/>
      <c r="MIH19" s="538"/>
      <c r="MII19" s="538"/>
      <c r="MIJ19" s="538"/>
      <c r="MIK19" s="615"/>
      <c r="MIL19" s="615"/>
      <c r="MIM19" s="615"/>
      <c r="MIN19" s="615"/>
      <c r="MIO19" s="615"/>
      <c r="MIP19" s="615"/>
      <c r="MIQ19" s="615"/>
      <c r="MIR19" s="538"/>
      <c r="MIS19" s="618"/>
      <c r="MIT19" s="615"/>
      <c r="MIU19" s="619"/>
      <c r="MIV19" s="619"/>
      <c r="MIW19" s="620"/>
      <c r="MIX19" s="538"/>
      <c r="MIY19" s="621"/>
      <c r="MIZ19" s="622"/>
      <c r="MJA19" s="622"/>
      <c r="MJB19" s="623"/>
      <c r="MJC19" s="621"/>
      <c r="MJD19" s="621"/>
      <c r="MJE19" s="622"/>
      <c r="MJF19" s="622"/>
      <c r="MJG19" s="623"/>
      <c r="MJH19" s="624"/>
      <c r="MJI19" s="624"/>
      <c r="MJJ19" s="622"/>
      <c r="MJK19" s="623"/>
      <c r="MJL19" s="623"/>
      <c r="MJM19" s="621"/>
      <c r="MJN19" s="621"/>
      <c r="MJO19" s="625"/>
      <c r="MJP19" s="626"/>
      <c r="MJQ19" s="626"/>
      <c r="MJR19" s="614"/>
      <c r="MJS19" s="614"/>
      <c r="MJT19" s="614"/>
      <c r="MJU19" s="614"/>
      <c r="MJV19" s="614"/>
      <c r="MJW19" s="615"/>
      <c r="MJX19" s="616"/>
      <c r="MJY19" s="616"/>
      <c r="MJZ19" s="616"/>
      <c r="MKA19" s="617"/>
      <c r="MKB19" s="615"/>
      <c r="MKC19" s="538"/>
      <c r="MKD19" s="538"/>
      <c r="MKE19" s="538"/>
      <c r="MKF19" s="538"/>
      <c r="MKG19" s="538"/>
      <c r="MKH19" s="615"/>
      <c r="MKI19" s="615"/>
      <c r="MKJ19" s="615"/>
      <c r="MKK19" s="615"/>
      <c r="MKL19" s="615"/>
      <c r="MKM19" s="615"/>
      <c r="MKN19" s="615"/>
      <c r="MKO19" s="538"/>
      <c r="MKP19" s="618"/>
      <c r="MKQ19" s="615"/>
      <c r="MKR19" s="619"/>
      <c r="MKS19" s="619"/>
      <c r="MKT19" s="620"/>
      <c r="MKU19" s="538"/>
      <c r="MKV19" s="621"/>
      <c r="MKW19" s="622"/>
      <c r="MKX19" s="622"/>
      <c r="MKY19" s="623"/>
      <c r="MKZ19" s="621"/>
      <c r="MLA19" s="621"/>
      <c r="MLB19" s="622"/>
      <c r="MLC19" s="622"/>
      <c r="MLD19" s="623"/>
      <c r="MLE19" s="624"/>
      <c r="MLF19" s="624"/>
      <c r="MLG19" s="622"/>
      <c r="MLH19" s="623"/>
      <c r="MLI19" s="623"/>
      <c r="MLJ19" s="621"/>
      <c r="MLK19" s="621"/>
      <c r="MLL19" s="625"/>
      <c r="MLM19" s="626"/>
      <c r="MLN19" s="626"/>
      <c r="MLO19" s="614"/>
      <c r="MLP19" s="614"/>
      <c r="MLQ19" s="614"/>
      <c r="MLR19" s="614"/>
      <c r="MLS19" s="614"/>
      <c r="MLT19" s="615"/>
      <c r="MLU19" s="616"/>
      <c r="MLV19" s="616"/>
      <c r="MLW19" s="616"/>
      <c r="MLX19" s="617"/>
      <c r="MLY19" s="615"/>
      <c r="MLZ19" s="538"/>
      <c r="MMA19" s="538"/>
      <c r="MMB19" s="538"/>
      <c r="MMC19" s="538"/>
      <c r="MMD19" s="538"/>
      <c r="MME19" s="615"/>
      <c r="MMF19" s="615"/>
      <c r="MMG19" s="615"/>
      <c r="MMH19" s="615"/>
      <c r="MMI19" s="615"/>
      <c r="MMJ19" s="615"/>
      <c r="MMK19" s="615"/>
      <c r="MML19" s="538"/>
      <c r="MMM19" s="618"/>
      <c r="MMN19" s="615"/>
      <c r="MMO19" s="619"/>
      <c r="MMP19" s="619"/>
      <c r="MMQ19" s="620"/>
      <c r="MMR19" s="538"/>
      <c r="MMS19" s="621"/>
      <c r="MMT19" s="622"/>
      <c r="MMU19" s="622"/>
      <c r="MMV19" s="623"/>
      <c r="MMW19" s="621"/>
      <c r="MMX19" s="621"/>
      <c r="MMY19" s="622"/>
      <c r="MMZ19" s="622"/>
      <c r="MNA19" s="623"/>
      <c r="MNB19" s="624"/>
      <c r="MNC19" s="624"/>
      <c r="MND19" s="622"/>
      <c r="MNE19" s="623"/>
      <c r="MNF19" s="623"/>
      <c r="MNG19" s="621"/>
      <c r="MNH19" s="621"/>
      <c r="MNI19" s="625"/>
      <c r="MNJ19" s="626"/>
      <c r="MNK19" s="626"/>
      <c r="MNL19" s="614"/>
      <c r="MNM19" s="614"/>
      <c r="MNN19" s="614"/>
      <c r="MNO19" s="614"/>
      <c r="MNP19" s="614"/>
      <c r="MNQ19" s="615"/>
      <c r="MNR19" s="616"/>
      <c r="MNS19" s="616"/>
      <c r="MNT19" s="616"/>
      <c r="MNU19" s="617"/>
      <c r="MNV19" s="615"/>
      <c r="MNW19" s="538"/>
      <c r="MNX19" s="538"/>
      <c r="MNY19" s="538"/>
      <c r="MNZ19" s="538"/>
      <c r="MOA19" s="538"/>
      <c r="MOB19" s="615"/>
      <c r="MOC19" s="615"/>
      <c r="MOD19" s="615"/>
      <c r="MOE19" s="615"/>
      <c r="MOF19" s="615"/>
      <c r="MOG19" s="615"/>
      <c r="MOH19" s="615"/>
      <c r="MOI19" s="538"/>
      <c r="MOJ19" s="618"/>
      <c r="MOK19" s="615"/>
      <c r="MOL19" s="619"/>
      <c r="MOM19" s="619"/>
      <c r="MON19" s="620"/>
      <c r="MOO19" s="538"/>
      <c r="MOP19" s="621"/>
      <c r="MOQ19" s="622"/>
      <c r="MOR19" s="622"/>
      <c r="MOS19" s="623"/>
      <c r="MOT19" s="621"/>
      <c r="MOU19" s="621"/>
      <c r="MOV19" s="622"/>
      <c r="MOW19" s="622"/>
      <c r="MOX19" s="623"/>
      <c r="MOY19" s="624"/>
      <c r="MOZ19" s="624"/>
      <c r="MPA19" s="622"/>
      <c r="MPB19" s="623"/>
      <c r="MPC19" s="623"/>
      <c r="MPD19" s="621"/>
      <c r="MPE19" s="621"/>
      <c r="MPF19" s="625"/>
      <c r="MPG19" s="626"/>
      <c r="MPH19" s="626"/>
      <c r="MPI19" s="614"/>
      <c r="MPJ19" s="614"/>
      <c r="MPK19" s="614"/>
      <c r="MPL19" s="614"/>
      <c r="MPM19" s="614"/>
      <c r="MPN19" s="615"/>
      <c r="MPO19" s="616"/>
      <c r="MPP19" s="616"/>
      <c r="MPQ19" s="616"/>
      <c r="MPR19" s="617"/>
      <c r="MPS19" s="615"/>
      <c r="MPT19" s="538"/>
      <c r="MPU19" s="538"/>
      <c r="MPV19" s="538"/>
      <c r="MPW19" s="538"/>
      <c r="MPX19" s="538"/>
      <c r="MPY19" s="615"/>
      <c r="MPZ19" s="615"/>
      <c r="MQA19" s="615"/>
      <c r="MQB19" s="615"/>
      <c r="MQC19" s="615"/>
      <c r="MQD19" s="615"/>
      <c r="MQE19" s="615"/>
      <c r="MQF19" s="538"/>
      <c r="MQG19" s="618"/>
      <c r="MQH19" s="615"/>
      <c r="MQI19" s="619"/>
      <c r="MQJ19" s="619"/>
      <c r="MQK19" s="620"/>
      <c r="MQL19" s="538"/>
      <c r="MQM19" s="621"/>
      <c r="MQN19" s="622"/>
      <c r="MQO19" s="622"/>
      <c r="MQP19" s="623"/>
      <c r="MQQ19" s="621"/>
      <c r="MQR19" s="621"/>
      <c r="MQS19" s="622"/>
      <c r="MQT19" s="622"/>
      <c r="MQU19" s="623"/>
      <c r="MQV19" s="624"/>
      <c r="MQW19" s="624"/>
      <c r="MQX19" s="622"/>
      <c r="MQY19" s="623"/>
      <c r="MQZ19" s="623"/>
      <c r="MRA19" s="621"/>
      <c r="MRB19" s="621"/>
      <c r="MRC19" s="625"/>
      <c r="MRD19" s="626"/>
      <c r="MRE19" s="626"/>
      <c r="MRF19" s="614"/>
      <c r="MRG19" s="614"/>
      <c r="MRH19" s="614"/>
      <c r="MRI19" s="614"/>
      <c r="MRJ19" s="614"/>
      <c r="MRK19" s="615"/>
      <c r="MRL19" s="616"/>
      <c r="MRM19" s="616"/>
      <c r="MRN19" s="616"/>
      <c r="MRO19" s="617"/>
      <c r="MRP19" s="615"/>
      <c r="MRQ19" s="538"/>
      <c r="MRR19" s="538"/>
      <c r="MRS19" s="538"/>
      <c r="MRT19" s="538"/>
      <c r="MRU19" s="538"/>
      <c r="MRV19" s="615"/>
      <c r="MRW19" s="615"/>
      <c r="MRX19" s="615"/>
      <c r="MRY19" s="615"/>
      <c r="MRZ19" s="615"/>
      <c r="MSA19" s="615"/>
      <c r="MSB19" s="615"/>
      <c r="MSC19" s="538"/>
      <c r="MSD19" s="618"/>
      <c r="MSE19" s="615"/>
      <c r="MSF19" s="619"/>
      <c r="MSG19" s="619"/>
      <c r="MSH19" s="620"/>
      <c r="MSI19" s="538"/>
      <c r="MSJ19" s="621"/>
      <c r="MSK19" s="622"/>
      <c r="MSL19" s="622"/>
      <c r="MSM19" s="623"/>
      <c r="MSN19" s="621"/>
      <c r="MSO19" s="621"/>
      <c r="MSP19" s="622"/>
      <c r="MSQ19" s="622"/>
      <c r="MSR19" s="623"/>
      <c r="MSS19" s="624"/>
      <c r="MST19" s="624"/>
      <c r="MSU19" s="622"/>
      <c r="MSV19" s="623"/>
      <c r="MSW19" s="623"/>
      <c r="MSX19" s="621"/>
      <c r="MSY19" s="621"/>
      <c r="MSZ19" s="625"/>
      <c r="MTA19" s="626"/>
      <c r="MTB19" s="626"/>
      <c r="MTC19" s="614"/>
      <c r="MTD19" s="614"/>
      <c r="MTE19" s="614"/>
      <c r="MTF19" s="614"/>
      <c r="MTG19" s="614"/>
      <c r="MTH19" s="615"/>
      <c r="MTI19" s="616"/>
      <c r="MTJ19" s="616"/>
      <c r="MTK19" s="616"/>
      <c r="MTL19" s="617"/>
      <c r="MTM19" s="615"/>
      <c r="MTN19" s="538"/>
      <c r="MTO19" s="538"/>
      <c r="MTP19" s="538"/>
      <c r="MTQ19" s="538"/>
      <c r="MTR19" s="538"/>
      <c r="MTS19" s="615"/>
      <c r="MTT19" s="615"/>
      <c r="MTU19" s="615"/>
      <c r="MTV19" s="615"/>
      <c r="MTW19" s="615"/>
      <c r="MTX19" s="615"/>
      <c r="MTY19" s="615"/>
      <c r="MTZ19" s="538"/>
      <c r="MUA19" s="618"/>
      <c r="MUB19" s="615"/>
      <c r="MUC19" s="619"/>
      <c r="MUD19" s="619"/>
      <c r="MUE19" s="620"/>
      <c r="MUF19" s="538"/>
      <c r="MUG19" s="621"/>
      <c r="MUH19" s="622"/>
      <c r="MUI19" s="622"/>
      <c r="MUJ19" s="623"/>
      <c r="MUK19" s="621"/>
      <c r="MUL19" s="621"/>
      <c r="MUM19" s="622"/>
      <c r="MUN19" s="622"/>
      <c r="MUO19" s="623"/>
      <c r="MUP19" s="624"/>
      <c r="MUQ19" s="624"/>
      <c r="MUR19" s="622"/>
      <c r="MUS19" s="623"/>
      <c r="MUT19" s="623"/>
      <c r="MUU19" s="621"/>
      <c r="MUV19" s="621"/>
      <c r="MUW19" s="625"/>
      <c r="MUX19" s="626"/>
      <c r="MUY19" s="626"/>
      <c r="MUZ19" s="614"/>
      <c r="MVA19" s="614"/>
      <c r="MVB19" s="614"/>
      <c r="MVC19" s="614"/>
      <c r="MVD19" s="614"/>
      <c r="MVE19" s="615"/>
      <c r="MVF19" s="616"/>
      <c r="MVG19" s="616"/>
      <c r="MVH19" s="616"/>
      <c r="MVI19" s="617"/>
      <c r="MVJ19" s="615"/>
      <c r="MVK19" s="538"/>
      <c r="MVL19" s="538"/>
      <c r="MVM19" s="538"/>
      <c r="MVN19" s="538"/>
      <c r="MVO19" s="538"/>
      <c r="MVP19" s="615"/>
      <c r="MVQ19" s="615"/>
      <c r="MVR19" s="615"/>
      <c r="MVS19" s="615"/>
      <c r="MVT19" s="615"/>
      <c r="MVU19" s="615"/>
      <c r="MVV19" s="615"/>
      <c r="MVW19" s="538"/>
      <c r="MVX19" s="618"/>
      <c r="MVY19" s="615"/>
      <c r="MVZ19" s="619"/>
      <c r="MWA19" s="619"/>
      <c r="MWB19" s="620"/>
      <c r="MWC19" s="538"/>
      <c r="MWD19" s="621"/>
      <c r="MWE19" s="622"/>
      <c r="MWF19" s="622"/>
      <c r="MWG19" s="623"/>
      <c r="MWH19" s="621"/>
      <c r="MWI19" s="621"/>
      <c r="MWJ19" s="622"/>
      <c r="MWK19" s="622"/>
      <c r="MWL19" s="623"/>
      <c r="MWM19" s="624"/>
      <c r="MWN19" s="624"/>
      <c r="MWO19" s="622"/>
      <c r="MWP19" s="623"/>
      <c r="MWQ19" s="623"/>
      <c r="MWR19" s="621"/>
      <c r="MWS19" s="621"/>
      <c r="MWT19" s="625"/>
      <c r="MWU19" s="626"/>
      <c r="MWV19" s="626"/>
      <c r="MWW19" s="614"/>
      <c r="MWX19" s="614"/>
      <c r="MWY19" s="614"/>
      <c r="MWZ19" s="614"/>
      <c r="MXA19" s="614"/>
      <c r="MXB19" s="615"/>
      <c r="MXC19" s="616"/>
      <c r="MXD19" s="616"/>
      <c r="MXE19" s="616"/>
      <c r="MXF19" s="617"/>
      <c r="MXG19" s="615"/>
      <c r="MXH19" s="538"/>
      <c r="MXI19" s="538"/>
      <c r="MXJ19" s="538"/>
      <c r="MXK19" s="538"/>
      <c r="MXL19" s="538"/>
      <c r="MXM19" s="615"/>
      <c r="MXN19" s="615"/>
      <c r="MXO19" s="615"/>
      <c r="MXP19" s="615"/>
      <c r="MXQ19" s="615"/>
      <c r="MXR19" s="615"/>
      <c r="MXS19" s="615"/>
      <c r="MXT19" s="538"/>
      <c r="MXU19" s="618"/>
      <c r="MXV19" s="615"/>
      <c r="MXW19" s="619"/>
      <c r="MXX19" s="619"/>
      <c r="MXY19" s="620"/>
      <c r="MXZ19" s="538"/>
      <c r="MYA19" s="621"/>
      <c r="MYB19" s="622"/>
      <c r="MYC19" s="622"/>
      <c r="MYD19" s="623"/>
      <c r="MYE19" s="621"/>
      <c r="MYF19" s="621"/>
      <c r="MYG19" s="622"/>
      <c r="MYH19" s="622"/>
      <c r="MYI19" s="623"/>
      <c r="MYJ19" s="624"/>
      <c r="MYK19" s="624"/>
      <c r="MYL19" s="622"/>
      <c r="MYM19" s="623"/>
      <c r="MYN19" s="623"/>
      <c r="MYO19" s="621"/>
      <c r="MYP19" s="621"/>
      <c r="MYQ19" s="625"/>
      <c r="MYR19" s="626"/>
      <c r="MYS19" s="626"/>
      <c r="MYT19" s="614"/>
      <c r="MYU19" s="614"/>
      <c r="MYV19" s="614"/>
      <c r="MYW19" s="614"/>
      <c r="MYX19" s="614"/>
      <c r="MYY19" s="615"/>
      <c r="MYZ19" s="616"/>
      <c r="MZA19" s="616"/>
      <c r="MZB19" s="616"/>
      <c r="MZC19" s="617"/>
      <c r="MZD19" s="615"/>
      <c r="MZE19" s="538"/>
      <c r="MZF19" s="538"/>
      <c r="MZG19" s="538"/>
      <c r="MZH19" s="538"/>
      <c r="MZI19" s="538"/>
      <c r="MZJ19" s="615"/>
      <c r="MZK19" s="615"/>
      <c r="MZL19" s="615"/>
      <c r="MZM19" s="615"/>
      <c r="MZN19" s="615"/>
      <c r="MZO19" s="615"/>
      <c r="MZP19" s="615"/>
      <c r="MZQ19" s="538"/>
      <c r="MZR19" s="618"/>
      <c r="MZS19" s="615"/>
      <c r="MZT19" s="619"/>
      <c r="MZU19" s="619"/>
      <c r="MZV19" s="620"/>
      <c r="MZW19" s="538"/>
      <c r="MZX19" s="621"/>
      <c r="MZY19" s="622"/>
      <c r="MZZ19" s="622"/>
      <c r="NAA19" s="623"/>
      <c r="NAB19" s="621"/>
      <c r="NAC19" s="621"/>
      <c r="NAD19" s="622"/>
      <c r="NAE19" s="622"/>
      <c r="NAF19" s="623"/>
      <c r="NAG19" s="624"/>
      <c r="NAH19" s="624"/>
      <c r="NAI19" s="622"/>
      <c r="NAJ19" s="623"/>
      <c r="NAK19" s="623"/>
      <c r="NAL19" s="621"/>
      <c r="NAM19" s="621"/>
      <c r="NAN19" s="625"/>
      <c r="NAO19" s="626"/>
      <c r="NAP19" s="626"/>
      <c r="NAQ19" s="614"/>
      <c r="NAR19" s="614"/>
      <c r="NAS19" s="614"/>
      <c r="NAT19" s="614"/>
      <c r="NAU19" s="614"/>
      <c r="NAV19" s="615"/>
      <c r="NAW19" s="616"/>
      <c r="NAX19" s="616"/>
      <c r="NAY19" s="616"/>
      <c r="NAZ19" s="617"/>
      <c r="NBA19" s="615"/>
      <c r="NBB19" s="538"/>
      <c r="NBC19" s="538"/>
      <c r="NBD19" s="538"/>
      <c r="NBE19" s="538"/>
      <c r="NBF19" s="538"/>
      <c r="NBG19" s="615"/>
      <c r="NBH19" s="615"/>
      <c r="NBI19" s="615"/>
      <c r="NBJ19" s="615"/>
      <c r="NBK19" s="615"/>
      <c r="NBL19" s="615"/>
      <c r="NBM19" s="615"/>
      <c r="NBN19" s="538"/>
      <c r="NBO19" s="618"/>
      <c r="NBP19" s="615"/>
      <c r="NBQ19" s="619"/>
      <c r="NBR19" s="619"/>
      <c r="NBS19" s="620"/>
      <c r="NBT19" s="538"/>
      <c r="NBU19" s="621"/>
      <c r="NBV19" s="622"/>
      <c r="NBW19" s="622"/>
      <c r="NBX19" s="623"/>
      <c r="NBY19" s="621"/>
      <c r="NBZ19" s="621"/>
      <c r="NCA19" s="622"/>
      <c r="NCB19" s="622"/>
      <c r="NCC19" s="623"/>
      <c r="NCD19" s="624"/>
      <c r="NCE19" s="624"/>
      <c r="NCF19" s="622"/>
      <c r="NCG19" s="623"/>
      <c r="NCH19" s="623"/>
      <c r="NCI19" s="621"/>
      <c r="NCJ19" s="621"/>
      <c r="NCK19" s="625"/>
      <c r="NCL19" s="626"/>
      <c r="NCM19" s="626"/>
      <c r="NCN19" s="614"/>
      <c r="NCO19" s="614"/>
      <c r="NCP19" s="614"/>
      <c r="NCQ19" s="614"/>
      <c r="NCR19" s="614"/>
      <c r="NCS19" s="615"/>
      <c r="NCT19" s="616"/>
      <c r="NCU19" s="616"/>
      <c r="NCV19" s="616"/>
      <c r="NCW19" s="617"/>
      <c r="NCX19" s="615"/>
      <c r="NCY19" s="538"/>
      <c r="NCZ19" s="538"/>
      <c r="NDA19" s="538"/>
      <c r="NDB19" s="538"/>
      <c r="NDC19" s="538"/>
      <c r="NDD19" s="615"/>
      <c r="NDE19" s="615"/>
      <c r="NDF19" s="615"/>
      <c r="NDG19" s="615"/>
      <c r="NDH19" s="615"/>
      <c r="NDI19" s="615"/>
      <c r="NDJ19" s="615"/>
      <c r="NDK19" s="538"/>
      <c r="NDL19" s="618"/>
      <c r="NDM19" s="615"/>
      <c r="NDN19" s="619"/>
      <c r="NDO19" s="619"/>
      <c r="NDP19" s="620"/>
      <c r="NDQ19" s="538"/>
      <c r="NDR19" s="621"/>
      <c r="NDS19" s="622"/>
      <c r="NDT19" s="622"/>
      <c r="NDU19" s="623"/>
      <c r="NDV19" s="621"/>
      <c r="NDW19" s="621"/>
      <c r="NDX19" s="622"/>
      <c r="NDY19" s="622"/>
      <c r="NDZ19" s="623"/>
      <c r="NEA19" s="624"/>
      <c r="NEB19" s="624"/>
      <c r="NEC19" s="622"/>
      <c r="NED19" s="623"/>
      <c r="NEE19" s="623"/>
      <c r="NEF19" s="621"/>
      <c r="NEG19" s="621"/>
      <c r="NEH19" s="625"/>
      <c r="NEI19" s="626"/>
      <c r="NEJ19" s="626"/>
      <c r="NEK19" s="614"/>
      <c r="NEL19" s="614"/>
      <c r="NEM19" s="614"/>
      <c r="NEN19" s="614"/>
      <c r="NEO19" s="614"/>
      <c r="NEP19" s="615"/>
      <c r="NEQ19" s="616"/>
      <c r="NER19" s="616"/>
      <c r="NES19" s="616"/>
      <c r="NET19" s="617"/>
      <c r="NEU19" s="615"/>
      <c r="NEV19" s="538"/>
      <c r="NEW19" s="538"/>
      <c r="NEX19" s="538"/>
      <c r="NEY19" s="538"/>
      <c r="NEZ19" s="538"/>
      <c r="NFA19" s="615"/>
      <c r="NFB19" s="615"/>
      <c r="NFC19" s="615"/>
      <c r="NFD19" s="615"/>
      <c r="NFE19" s="615"/>
      <c r="NFF19" s="615"/>
      <c r="NFG19" s="615"/>
      <c r="NFH19" s="538"/>
      <c r="NFI19" s="618"/>
      <c r="NFJ19" s="615"/>
      <c r="NFK19" s="619"/>
      <c r="NFL19" s="619"/>
      <c r="NFM19" s="620"/>
      <c r="NFN19" s="538"/>
      <c r="NFO19" s="621"/>
      <c r="NFP19" s="622"/>
      <c r="NFQ19" s="622"/>
      <c r="NFR19" s="623"/>
      <c r="NFS19" s="621"/>
      <c r="NFT19" s="621"/>
      <c r="NFU19" s="622"/>
      <c r="NFV19" s="622"/>
      <c r="NFW19" s="623"/>
      <c r="NFX19" s="624"/>
      <c r="NFY19" s="624"/>
      <c r="NFZ19" s="622"/>
      <c r="NGA19" s="623"/>
      <c r="NGB19" s="623"/>
      <c r="NGC19" s="621"/>
      <c r="NGD19" s="621"/>
      <c r="NGE19" s="625"/>
      <c r="NGF19" s="626"/>
      <c r="NGG19" s="626"/>
      <c r="NGH19" s="614"/>
      <c r="NGI19" s="614"/>
      <c r="NGJ19" s="614"/>
      <c r="NGK19" s="614"/>
      <c r="NGL19" s="614"/>
      <c r="NGM19" s="615"/>
      <c r="NGN19" s="616"/>
      <c r="NGO19" s="616"/>
      <c r="NGP19" s="616"/>
      <c r="NGQ19" s="617"/>
      <c r="NGR19" s="615"/>
      <c r="NGS19" s="538"/>
      <c r="NGT19" s="538"/>
      <c r="NGU19" s="538"/>
      <c r="NGV19" s="538"/>
      <c r="NGW19" s="538"/>
      <c r="NGX19" s="615"/>
      <c r="NGY19" s="615"/>
      <c r="NGZ19" s="615"/>
      <c r="NHA19" s="615"/>
      <c r="NHB19" s="615"/>
      <c r="NHC19" s="615"/>
      <c r="NHD19" s="615"/>
      <c r="NHE19" s="538"/>
      <c r="NHF19" s="618"/>
      <c r="NHG19" s="615"/>
      <c r="NHH19" s="619"/>
      <c r="NHI19" s="619"/>
      <c r="NHJ19" s="620"/>
      <c r="NHK19" s="538"/>
      <c r="NHL19" s="621"/>
      <c r="NHM19" s="622"/>
      <c r="NHN19" s="622"/>
      <c r="NHO19" s="623"/>
      <c r="NHP19" s="621"/>
      <c r="NHQ19" s="621"/>
      <c r="NHR19" s="622"/>
      <c r="NHS19" s="622"/>
      <c r="NHT19" s="623"/>
      <c r="NHU19" s="624"/>
      <c r="NHV19" s="624"/>
      <c r="NHW19" s="622"/>
      <c r="NHX19" s="623"/>
      <c r="NHY19" s="623"/>
      <c r="NHZ19" s="621"/>
      <c r="NIA19" s="621"/>
      <c r="NIB19" s="625"/>
      <c r="NIC19" s="626"/>
      <c r="NID19" s="626"/>
      <c r="NIE19" s="614"/>
      <c r="NIF19" s="614"/>
      <c r="NIG19" s="614"/>
      <c r="NIH19" s="614"/>
      <c r="NII19" s="614"/>
      <c r="NIJ19" s="615"/>
      <c r="NIK19" s="616"/>
      <c r="NIL19" s="616"/>
      <c r="NIM19" s="616"/>
      <c r="NIN19" s="617"/>
      <c r="NIO19" s="615"/>
      <c r="NIP19" s="538"/>
      <c r="NIQ19" s="538"/>
      <c r="NIR19" s="538"/>
      <c r="NIS19" s="538"/>
      <c r="NIT19" s="538"/>
      <c r="NIU19" s="615"/>
      <c r="NIV19" s="615"/>
      <c r="NIW19" s="615"/>
      <c r="NIX19" s="615"/>
      <c r="NIY19" s="615"/>
      <c r="NIZ19" s="615"/>
      <c r="NJA19" s="615"/>
      <c r="NJB19" s="538"/>
      <c r="NJC19" s="618"/>
      <c r="NJD19" s="615"/>
      <c r="NJE19" s="619"/>
      <c r="NJF19" s="619"/>
      <c r="NJG19" s="620"/>
      <c r="NJH19" s="538"/>
      <c r="NJI19" s="621"/>
      <c r="NJJ19" s="622"/>
      <c r="NJK19" s="622"/>
      <c r="NJL19" s="623"/>
      <c r="NJM19" s="621"/>
      <c r="NJN19" s="621"/>
      <c r="NJO19" s="622"/>
      <c r="NJP19" s="622"/>
      <c r="NJQ19" s="623"/>
      <c r="NJR19" s="624"/>
      <c r="NJS19" s="624"/>
      <c r="NJT19" s="622"/>
      <c r="NJU19" s="623"/>
      <c r="NJV19" s="623"/>
      <c r="NJW19" s="621"/>
      <c r="NJX19" s="621"/>
      <c r="NJY19" s="625"/>
      <c r="NJZ19" s="626"/>
      <c r="NKA19" s="626"/>
      <c r="NKB19" s="614"/>
      <c r="NKC19" s="614"/>
      <c r="NKD19" s="614"/>
      <c r="NKE19" s="614"/>
      <c r="NKF19" s="614"/>
      <c r="NKG19" s="615"/>
      <c r="NKH19" s="616"/>
      <c r="NKI19" s="616"/>
      <c r="NKJ19" s="616"/>
      <c r="NKK19" s="617"/>
      <c r="NKL19" s="615"/>
      <c r="NKM19" s="538"/>
      <c r="NKN19" s="538"/>
      <c r="NKO19" s="538"/>
      <c r="NKP19" s="538"/>
      <c r="NKQ19" s="538"/>
      <c r="NKR19" s="615"/>
      <c r="NKS19" s="615"/>
      <c r="NKT19" s="615"/>
      <c r="NKU19" s="615"/>
      <c r="NKV19" s="615"/>
      <c r="NKW19" s="615"/>
      <c r="NKX19" s="615"/>
      <c r="NKY19" s="538"/>
      <c r="NKZ19" s="618"/>
      <c r="NLA19" s="615"/>
      <c r="NLB19" s="619"/>
      <c r="NLC19" s="619"/>
      <c r="NLD19" s="620"/>
      <c r="NLE19" s="538"/>
      <c r="NLF19" s="621"/>
      <c r="NLG19" s="622"/>
      <c r="NLH19" s="622"/>
      <c r="NLI19" s="623"/>
      <c r="NLJ19" s="621"/>
      <c r="NLK19" s="621"/>
      <c r="NLL19" s="622"/>
      <c r="NLM19" s="622"/>
      <c r="NLN19" s="623"/>
      <c r="NLO19" s="624"/>
      <c r="NLP19" s="624"/>
      <c r="NLQ19" s="622"/>
      <c r="NLR19" s="623"/>
      <c r="NLS19" s="623"/>
      <c r="NLT19" s="621"/>
      <c r="NLU19" s="621"/>
      <c r="NLV19" s="625"/>
      <c r="NLW19" s="626"/>
      <c r="NLX19" s="626"/>
      <c r="NLY19" s="614"/>
      <c r="NLZ19" s="614"/>
      <c r="NMA19" s="614"/>
      <c r="NMB19" s="614"/>
      <c r="NMC19" s="614"/>
      <c r="NMD19" s="615"/>
      <c r="NME19" s="616"/>
      <c r="NMF19" s="616"/>
      <c r="NMG19" s="616"/>
      <c r="NMH19" s="617"/>
      <c r="NMI19" s="615"/>
      <c r="NMJ19" s="538"/>
      <c r="NMK19" s="538"/>
      <c r="NML19" s="538"/>
      <c r="NMM19" s="538"/>
      <c r="NMN19" s="538"/>
      <c r="NMO19" s="615"/>
      <c r="NMP19" s="615"/>
      <c r="NMQ19" s="615"/>
      <c r="NMR19" s="615"/>
      <c r="NMS19" s="615"/>
      <c r="NMT19" s="615"/>
      <c r="NMU19" s="615"/>
      <c r="NMV19" s="538"/>
      <c r="NMW19" s="618"/>
      <c r="NMX19" s="615"/>
      <c r="NMY19" s="619"/>
      <c r="NMZ19" s="619"/>
      <c r="NNA19" s="620"/>
      <c r="NNB19" s="538"/>
      <c r="NNC19" s="621"/>
      <c r="NND19" s="622"/>
      <c r="NNE19" s="622"/>
      <c r="NNF19" s="623"/>
      <c r="NNG19" s="621"/>
      <c r="NNH19" s="621"/>
      <c r="NNI19" s="622"/>
      <c r="NNJ19" s="622"/>
      <c r="NNK19" s="623"/>
      <c r="NNL19" s="624"/>
      <c r="NNM19" s="624"/>
      <c r="NNN19" s="622"/>
      <c r="NNO19" s="623"/>
      <c r="NNP19" s="623"/>
      <c r="NNQ19" s="621"/>
      <c r="NNR19" s="621"/>
      <c r="NNS19" s="625"/>
      <c r="NNT19" s="626"/>
      <c r="NNU19" s="626"/>
      <c r="NNV19" s="614"/>
      <c r="NNW19" s="614"/>
      <c r="NNX19" s="614"/>
      <c r="NNY19" s="614"/>
      <c r="NNZ19" s="614"/>
      <c r="NOA19" s="615"/>
      <c r="NOB19" s="616"/>
      <c r="NOC19" s="616"/>
      <c r="NOD19" s="616"/>
      <c r="NOE19" s="617"/>
      <c r="NOF19" s="615"/>
      <c r="NOG19" s="538"/>
      <c r="NOH19" s="538"/>
      <c r="NOI19" s="538"/>
      <c r="NOJ19" s="538"/>
      <c r="NOK19" s="538"/>
      <c r="NOL19" s="615"/>
      <c r="NOM19" s="615"/>
      <c r="NON19" s="615"/>
      <c r="NOO19" s="615"/>
      <c r="NOP19" s="615"/>
      <c r="NOQ19" s="615"/>
      <c r="NOR19" s="615"/>
      <c r="NOS19" s="538"/>
      <c r="NOT19" s="618"/>
      <c r="NOU19" s="615"/>
      <c r="NOV19" s="619"/>
      <c r="NOW19" s="619"/>
      <c r="NOX19" s="620"/>
      <c r="NOY19" s="538"/>
      <c r="NOZ19" s="621"/>
      <c r="NPA19" s="622"/>
      <c r="NPB19" s="622"/>
      <c r="NPC19" s="623"/>
      <c r="NPD19" s="621"/>
      <c r="NPE19" s="621"/>
      <c r="NPF19" s="622"/>
      <c r="NPG19" s="622"/>
      <c r="NPH19" s="623"/>
      <c r="NPI19" s="624"/>
      <c r="NPJ19" s="624"/>
      <c r="NPK19" s="622"/>
      <c r="NPL19" s="623"/>
      <c r="NPM19" s="623"/>
      <c r="NPN19" s="621"/>
      <c r="NPO19" s="621"/>
      <c r="NPP19" s="625"/>
      <c r="NPQ19" s="626"/>
      <c r="NPR19" s="626"/>
      <c r="NPS19" s="614"/>
      <c r="NPT19" s="614"/>
      <c r="NPU19" s="614"/>
      <c r="NPV19" s="614"/>
      <c r="NPW19" s="614"/>
      <c r="NPX19" s="615"/>
      <c r="NPY19" s="616"/>
      <c r="NPZ19" s="616"/>
      <c r="NQA19" s="616"/>
      <c r="NQB19" s="617"/>
      <c r="NQC19" s="615"/>
      <c r="NQD19" s="538"/>
      <c r="NQE19" s="538"/>
      <c r="NQF19" s="538"/>
      <c r="NQG19" s="538"/>
      <c r="NQH19" s="538"/>
      <c r="NQI19" s="615"/>
      <c r="NQJ19" s="615"/>
      <c r="NQK19" s="615"/>
      <c r="NQL19" s="615"/>
      <c r="NQM19" s="615"/>
      <c r="NQN19" s="615"/>
      <c r="NQO19" s="615"/>
      <c r="NQP19" s="538"/>
      <c r="NQQ19" s="618"/>
      <c r="NQR19" s="615"/>
      <c r="NQS19" s="619"/>
      <c r="NQT19" s="619"/>
      <c r="NQU19" s="620"/>
      <c r="NQV19" s="538"/>
      <c r="NQW19" s="621"/>
      <c r="NQX19" s="622"/>
      <c r="NQY19" s="622"/>
      <c r="NQZ19" s="623"/>
      <c r="NRA19" s="621"/>
      <c r="NRB19" s="621"/>
      <c r="NRC19" s="622"/>
      <c r="NRD19" s="622"/>
      <c r="NRE19" s="623"/>
      <c r="NRF19" s="624"/>
      <c r="NRG19" s="624"/>
      <c r="NRH19" s="622"/>
      <c r="NRI19" s="623"/>
      <c r="NRJ19" s="623"/>
      <c r="NRK19" s="621"/>
      <c r="NRL19" s="621"/>
      <c r="NRM19" s="625"/>
      <c r="NRN19" s="626"/>
      <c r="NRO19" s="626"/>
      <c r="NRP19" s="614"/>
      <c r="NRQ19" s="614"/>
      <c r="NRR19" s="614"/>
      <c r="NRS19" s="614"/>
      <c r="NRT19" s="614"/>
      <c r="NRU19" s="615"/>
      <c r="NRV19" s="616"/>
      <c r="NRW19" s="616"/>
      <c r="NRX19" s="616"/>
      <c r="NRY19" s="617"/>
      <c r="NRZ19" s="615"/>
      <c r="NSA19" s="538"/>
      <c r="NSB19" s="538"/>
      <c r="NSC19" s="538"/>
      <c r="NSD19" s="538"/>
      <c r="NSE19" s="538"/>
      <c r="NSF19" s="615"/>
      <c r="NSG19" s="615"/>
      <c r="NSH19" s="615"/>
      <c r="NSI19" s="615"/>
      <c r="NSJ19" s="615"/>
      <c r="NSK19" s="615"/>
      <c r="NSL19" s="615"/>
      <c r="NSM19" s="538"/>
      <c r="NSN19" s="618"/>
      <c r="NSO19" s="615"/>
      <c r="NSP19" s="619"/>
      <c r="NSQ19" s="619"/>
      <c r="NSR19" s="620"/>
      <c r="NSS19" s="538"/>
      <c r="NST19" s="621"/>
      <c r="NSU19" s="622"/>
      <c r="NSV19" s="622"/>
      <c r="NSW19" s="623"/>
      <c r="NSX19" s="621"/>
      <c r="NSY19" s="621"/>
      <c r="NSZ19" s="622"/>
      <c r="NTA19" s="622"/>
      <c r="NTB19" s="623"/>
      <c r="NTC19" s="624"/>
      <c r="NTD19" s="624"/>
      <c r="NTE19" s="622"/>
      <c r="NTF19" s="623"/>
      <c r="NTG19" s="623"/>
      <c r="NTH19" s="621"/>
      <c r="NTI19" s="621"/>
      <c r="NTJ19" s="625"/>
      <c r="NTK19" s="626"/>
      <c r="NTL19" s="626"/>
      <c r="NTM19" s="614"/>
      <c r="NTN19" s="614"/>
      <c r="NTO19" s="614"/>
      <c r="NTP19" s="614"/>
      <c r="NTQ19" s="614"/>
      <c r="NTR19" s="615"/>
      <c r="NTS19" s="616"/>
      <c r="NTT19" s="616"/>
      <c r="NTU19" s="616"/>
      <c r="NTV19" s="617"/>
      <c r="NTW19" s="615"/>
      <c r="NTX19" s="538"/>
      <c r="NTY19" s="538"/>
      <c r="NTZ19" s="538"/>
      <c r="NUA19" s="538"/>
      <c r="NUB19" s="538"/>
      <c r="NUC19" s="615"/>
      <c r="NUD19" s="615"/>
      <c r="NUE19" s="615"/>
      <c r="NUF19" s="615"/>
      <c r="NUG19" s="615"/>
      <c r="NUH19" s="615"/>
      <c r="NUI19" s="615"/>
      <c r="NUJ19" s="538"/>
      <c r="NUK19" s="618"/>
      <c r="NUL19" s="615"/>
      <c r="NUM19" s="619"/>
      <c r="NUN19" s="619"/>
      <c r="NUO19" s="620"/>
      <c r="NUP19" s="538"/>
      <c r="NUQ19" s="621"/>
      <c r="NUR19" s="622"/>
      <c r="NUS19" s="622"/>
      <c r="NUT19" s="623"/>
      <c r="NUU19" s="621"/>
      <c r="NUV19" s="621"/>
      <c r="NUW19" s="622"/>
      <c r="NUX19" s="622"/>
      <c r="NUY19" s="623"/>
      <c r="NUZ19" s="624"/>
      <c r="NVA19" s="624"/>
      <c r="NVB19" s="622"/>
      <c r="NVC19" s="623"/>
      <c r="NVD19" s="623"/>
      <c r="NVE19" s="621"/>
      <c r="NVF19" s="621"/>
      <c r="NVG19" s="625"/>
      <c r="NVH19" s="626"/>
      <c r="NVI19" s="626"/>
      <c r="NVJ19" s="614"/>
      <c r="NVK19" s="614"/>
      <c r="NVL19" s="614"/>
      <c r="NVM19" s="614"/>
      <c r="NVN19" s="614"/>
      <c r="NVO19" s="615"/>
      <c r="NVP19" s="616"/>
      <c r="NVQ19" s="616"/>
      <c r="NVR19" s="616"/>
      <c r="NVS19" s="617"/>
      <c r="NVT19" s="615"/>
      <c r="NVU19" s="538"/>
      <c r="NVV19" s="538"/>
      <c r="NVW19" s="538"/>
      <c r="NVX19" s="538"/>
      <c r="NVY19" s="538"/>
      <c r="NVZ19" s="615"/>
      <c r="NWA19" s="615"/>
      <c r="NWB19" s="615"/>
      <c r="NWC19" s="615"/>
      <c r="NWD19" s="615"/>
      <c r="NWE19" s="615"/>
      <c r="NWF19" s="615"/>
      <c r="NWG19" s="538"/>
      <c r="NWH19" s="618"/>
      <c r="NWI19" s="615"/>
      <c r="NWJ19" s="619"/>
      <c r="NWK19" s="619"/>
      <c r="NWL19" s="620"/>
      <c r="NWM19" s="538"/>
      <c r="NWN19" s="621"/>
      <c r="NWO19" s="622"/>
      <c r="NWP19" s="622"/>
      <c r="NWQ19" s="623"/>
      <c r="NWR19" s="621"/>
      <c r="NWS19" s="621"/>
      <c r="NWT19" s="622"/>
      <c r="NWU19" s="622"/>
      <c r="NWV19" s="623"/>
      <c r="NWW19" s="624"/>
      <c r="NWX19" s="624"/>
      <c r="NWY19" s="622"/>
      <c r="NWZ19" s="623"/>
      <c r="NXA19" s="623"/>
      <c r="NXB19" s="621"/>
      <c r="NXC19" s="621"/>
      <c r="NXD19" s="625"/>
      <c r="NXE19" s="626"/>
      <c r="NXF19" s="626"/>
      <c r="NXG19" s="614"/>
      <c r="NXH19" s="614"/>
      <c r="NXI19" s="614"/>
      <c r="NXJ19" s="614"/>
      <c r="NXK19" s="614"/>
      <c r="NXL19" s="615"/>
      <c r="NXM19" s="616"/>
      <c r="NXN19" s="616"/>
      <c r="NXO19" s="616"/>
      <c r="NXP19" s="617"/>
      <c r="NXQ19" s="615"/>
      <c r="NXR19" s="538"/>
      <c r="NXS19" s="538"/>
      <c r="NXT19" s="538"/>
      <c r="NXU19" s="538"/>
      <c r="NXV19" s="538"/>
      <c r="NXW19" s="615"/>
      <c r="NXX19" s="615"/>
      <c r="NXY19" s="615"/>
      <c r="NXZ19" s="615"/>
      <c r="NYA19" s="615"/>
      <c r="NYB19" s="615"/>
      <c r="NYC19" s="615"/>
      <c r="NYD19" s="538"/>
      <c r="NYE19" s="618"/>
      <c r="NYF19" s="615"/>
      <c r="NYG19" s="619"/>
      <c r="NYH19" s="619"/>
      <c r="NYI19" s="620"/>
      <c r="NYJ19" s="538"/>
      <c r="NYK19" s="621"/>
      <c r="NYL19" s="622"/>
      <c r="NYM19" s="622"/>
      <c r="NYN19" s="623"/>
      <c r="NYO19" s="621"/>
      <c r="NYP19" s="621"/>
      <c r="NYQ19" s="622"/>
      <c r="NYR19" s="622"/>
      <c r="NYS19" s="623"/>
      <c r="NYT19" s="624"/>
      <c r="NYU19" s="624"/>
      <c r="NYV19" s="622"/>
      <c r="NYW19" s="623"/>
      <c r="NYX19" s="623"/>
      <c r="NYY19" s="621"/>
      <c r="NYZ19" s="621"/>
      <c r="NZA19" s="625"/>
      <c r="NZB19" s="626"/>
      <c r="NZC19" s="626"/>
      <c r="NZD19" s="614"/>
      <c r="NZE19" s="614"/>
      <c r="NZF19" s="614"/>
      <c r="NZG19" s="614"/>
      <c r="NZH19" s="614"/>
      <c r="NZI19" s="615"/>
      <c r="NZJ19" s="616"/>
      <c r="NZK19" s="616"/>
      <c r="NZL19" s="616"/>
      <c r="NZM19" s="617"/>
      <c r="NZN19" s="615"/>
      <c r="NZO19" s="538"/>
      <c r="NZP19" s="538"/>
      <c r="NZQ19" s="538"/>
      <c r="NZR19" s="538"/>
      <c r="NZS19" s="538"/>
      <c r="NZT19" s="615"/>
      <c r="NZU19" s="615"/>
      <c r="NZV19" s="615"/>
      <c r="NZW19" s="615"/>
      <c r="NZX19" s="615"/>
      <c r="NZY19" s="615"/>
      <c r="NZZ19" s="615"/>
      <c r="OAA19" s="538"/>
      <c r="OAB19" s="618"/>
      <c r="OAC19" s="615"/>
      <c r="OAD19" s="619"/>
      <c r="OAE19" s="619"/>
      <c r="OAF19" s="620"/>
      <c r="OAG19" s="538"/>
      <c r="OAH19" s="621"/>
      <c r="OAI19" s="622"/>
      <c r="OAJ19" s="622"/>
      <c r="OAK19" s="623"/>
      <c r="OAL19" s="621"/>
      <c r="OAM19" s="621"/>
      <c r="OAN19" s="622"/>
      <c r="OAO19" s="622"/>
      <c r="OAP19" s="623"/>
      <c r="OAQ19" s="624"/>
      <c r="OAR19" s="624"/>
      <c r="OAS19" s="622"/>
      <c r="OAT19" s="623"/>
      <c r="OAU19" s="623"/>
      <c r="OAV19" s="621"/>
      <c r="OAW19" s="621"/>
      <c r="OAX19" s="625"/>
      <c r="OAY19" s="626"/>
      <c r="OAZ19" s="626"/>
      <c r="OBA19" s="614"/>
      <c r="OBB19" s="614"/>
      <c r="OBC19" s="614"/>
      <c r="OBD19" s="614"/>
      <c r="OBE19" s="614"/>
      <c r="OBF19" s="615"/>
      <c r="OBG19" s="616"/>
      <c r="OBH19" s="616"/>
      <c r="OBI19" s="616"/>
      <c r="OBJ19" s="617"/>
      <c r="OBK19" s="615"/>
      <c r="OBL19" s="538"/>
      <c r="OBM19" s="538"/>
      <c r="OBN19" s="538"/>
      <c r="OBO19" s="538"/>
      <c r="OBP19" s="538"/>
      <c r="OBQ19" s="615"/>
      <c r="OBR19" s="615"/>
      <c r="OBS19" s="615"/>
      <c r="OBT19" s="615"/>
      <c r="OBU19" s="615"/>
      <c r="OBV19" s="615"/>
      <c r="OBW19" s="615"/>
      <c r="OBX19" s="538"/>
      <c r="OBY19" s="618"/>
      <c r="OBZ19" s="615"/>
      <c r="OCA19" s="619"/>
      <c r="OCB19" s="619"/>
      <c r="OCC19" s="620"/>
      <c r="OCD19" s="538"/>
      <c r="OCE19" s="621"/>
      <c r="OCF19" s="622"/>
      <c r="OCG19" s="622"/>
      <c r="OCH19" s="623"/>
      <c r="OCI19" s="621"/>
      <c r="OCJ19" s="621"/>
      <c r="OCK19" s="622"/>
      <c r="OCL19" s="622"/>
      <c r="OCM19" s="623"/>
      <c r="OCN19" s="624"/>
      <c r="OCO19" s="624"/>
      <c r="OCP19" s="622"/>
      <c r="OCQ19" s="623"/>
      <c r="OCR19" s="623"/>
      <c r="OCS19" s="621"/>
      <c r="OCT19" s="621"/>
      <c r="OCU19" s="625"/>
      <c r="OCV19" s="626"/>
      <c r="OCW19" s="626"/>
      <c r="OCX19" s="614"/>
      <c r="OCY19" s="614"/>
      <c r="OCZ19" s="614"/>
      <c r="ODA19" s="614"/>
      <c r="ODB19" s="614"/>
      <c r="ODC19" s="615"/>
      <c r="ODD19" s="616"/>
      <c r="ODE19" s="616"/>
      <c r="ODF19" s="616"/>
      <c r="ODG19" s="617"/>
      <c r="ODH19" s="615"/>
      <c r="ODI19" s="538"/>
      <c r="ODJ19" s="538"/>
      <c r="ODK19" s="538"/>
      <c r="ODL19" s="538"/>
      <c r="ODM19" s="538"/>
      <c r="ODN19" s="615"/>
      <c r="ODO19" s="615"/>
      <c r="ODP19" s="615"/>
      <c r="ODQ19" s="615"/>
      <c r="ODR19" s="615"/>
      <c r="ODS19" s="615"/>
      <c r="ODT19" s="615"/>
      <c r="ODU19" s="538"/>
      <c r="ODV19" s="618"/>
      <c r="ODW19" s="615"/>
      <c r="ODX19" s="619"/>
      <c r="ODY19" s="619"/>
      <c r="ODZ19" s="620"/>
      <c r="OEA19" s="538"/>
      <c r="OEB19" s="621"/>
      <c r="OEC19" s="622"/>
      <c r="OED19" s="622"/>
      <c r="OEE19" s="623"/>
      <c r="OEF19" s="621"/>
      <c r="OEG19" s="621"/>
      <c r="OEH19" s="622"/>
      <c r="OEI19" s="622"/>
      <c r="OEJ19" s="623"/>
      <c r="OEK19" s="624"/>
      <c r="OEL19" s="624"/>
      <c r="OEM19" s="622"/>
      <c r="OEN19" s="623"/>
      <c r="OEO19" s="623"/>
      <c r="OEP19" s="621"/>
      <c r="OEQ19" s="621"/>
      <c r="OER19" s="625"/>
      <c r="OES19" s="626"/>
      <c r="OET19" s="626"/>
      <c r="OEU19" s="614"/>
      <c r="OEV19" s="614"/>
      <c r="OEW19" s="614"/>
      <c r="OEX19" s="614"/>
      <c r="OEY19" s="614"/>
      <c r="OEZ19" s="615"/>
      <c r="OFA19" s="616"/>
      <c r="OFB19" s="616"/>
      <c r="OFC19" s="616"/>
      <c r="OFD19" s="617"/>
      <c r="OFE19" s="615"/>
      <c r="OFF19" s="538"/>
      <c r="OFG19" s="538"/>
      <c r="OFH19" s="538"/>
      <c r="OFI19" s="538"/>
      <c r="OFJ19" s="538"/>
      <c r="OFK19" s="615"/>
      <c r="OFL19" s="615"/>
      <c r="OFM19" s="615"/>
      <c r="OFN19" s="615"/>
      <c r="OFO19" s="615"/>
      <c r="OFP19" s="615"/>
      <c r="OFQ19" s="615"/>
      <c r="OFR19" s="538"/>
      <c r="OFS19" s="618"/>
      <c r="OFT19" s="615"/>
      <c r="OFU19" s="619"/>
      <c r="OFV19" s="619"/>
      <c r="OFW19" s="620"/>
      <c r="OFX19" s="538"/>
      <c r="OFY19" s="621"/>
      <c r="OFZ19" s="622"/>
      <c r="OGA19" s="622"/>
      <c r="OGB19" s="623"/>
      <c r="OGC19" s="621"/>
      <c r="OGD19" s="621"/>
      <c r="OGE19" s="622"/>
      <c r="OGF19" s="622"/>
      <c r="OGG19" s="623"/>
      <c r="OGH19" s="624"/>
      <c r="OGI19" s="624"/>
      <c r="OGJ19" s="622"/>
      <c r="OGK19" s="623"/>
      <c r="OGL19" s="623"/>
      <c r="OGM19" s="621"/>
      <c r="OGN19" s="621"/>
      <c r="OGO19" s="625"/>
      <c r="OGP19" s="626"/>
      <c r="OGQ19" s="626"/>
      <c r="OGR19" s="614"/>
      <c r="OGS19" s="614"/>
      <c r="OGT19" s="614"/>
      <c r="OGU19" s="614"/>
      <c r="OGV19" s="614"/>
      <c r="OGW19" s="615"/>
      <c r="OGX19" s="616"/>
      <c r="OGY19" s="616"/>
      <c r="OGZ19" s="616"/>
      <c r="OHA19" s="617"/>
      <c r="OHB19" s="615"/>
      <c r="OHC19" s="538"/>
      <c r="OHD19" s="538"/>
      <c r="OHE19" s="538"/>
      <c r="OHF19" s="538"/>
      <c r="OHG19" s="538"/>
      <c r="OHH19" s="615"/>
      <c r="OHI19" s="615"/>
      <c r="OHJ19" s="615"/>
      <c r="OHK19" s="615"/>
      <c r="OHL19" s="615"/>
      <c r="OHM19" s="615"/>
      <c r="OHN19" s="615"/>
      <c r="OHO19" s="538"/>
      <c r="OHP19" s="618"/>
      <c r="OHQ19" s="615"/>
      <c r="OHR19" s="619"/>
      <c r="OHS19" s="619"/>
      <c r="OHT19" s="620"/>
      <c r="OHU19" s="538"/>
      <c r="OHV19" s="621"/>
      <c r="OHW19" s="622"/>
      <c r="OHX19" s="622"/>
      <c r="OHY19" s="623"/>
      <c r="OHZ19" s="621"/>
      <c r="OIA19" s="621"/>
      <c r="OIB19" s="622"/>
      <c r="OIC19" s="622"/>
      <c r="OID19" s="623"/>
      <c r="OIE19" s="624"/>
      <c r="OIF19" s="624"/>
      <c r="OIG19" s="622"/>
      <c r="OIH19" s="623"/>
      <c r="OII19" s="623"/>
      <c r="OIJ19" s="621"/>
      <c r="OIK19" s="621"/>
      <c r="OIL19" s="625"/>
      <c r="OIM19" s="626"/>
      <c r="OIN19" s="626"/>
      <c r="OIO19" s="614"/>
      <c r="OIP19" s="614"/>
      <c r="OIQ19" s="614"/>
      <c r="OIR19" s="614"/>
      <c r="OIS19" s="614"/>
      <c r="OIT19" s="615"/>
      <c r="OIU19" s="616"/>
      <c r="OIV19" s="616"/>
      <c r="OIW19" s="616"/>
      <c r="OIX19" s="617"/>
      <c r="OIY19" s="615"/>
      <c r="OIZ19" s="538"/>
      <c r="OJA19" s="538"/>
      <c r="OJB19" s="538"/>
      <c r="OJC19" s="538"/>
      <c r="OJD19" s="538"/>
      <c r="OJE19" s="615"/>
      <c r="OJF19" s="615"/>
      <c r="OJG19" s="615"/>
      <c r="OJH19" s="615"/>
      <c r="OJI19" s="615"/>
      <c r="OJJ19" s="615"/>
      <c r="OJK19" s="615"/>
      <c r="OJL19" s="538"/>
      <c r="OJM19" s="618"/>
      <c r="OJN19" s="615"/>
      <c r="OJO19" s="619"/>
      <c r="OJP19" s="619"/>
      <c r="OJQ19" s="620"/>
      <c r="OJR19" s="538"/>
      <c r="OJS19" s="621"/>
      <c r="OJT19" s="622"/>
      <c r="OJU19" s="622"/>
      <c r="OJV19" s="623"/>
      <c r="OJW19" s="621"/>
      <c r="OJX19" s="621"/>
      <c r="OJY19" s="622"/>
      <c r="OJZ19" s="622"/>
      <c r="OKA19" s="623"/>
      <c r="OKB19" s="624"/>
      <c r="OKC19" s="624"/>
      <c r="OKD19" s="622"/>
      <c r="OKE19" s="623"/>
      <c r="OKF19" s="623"/>
      <c r="OKG19" s="621"/>
      <c r="OKH19" s="621"/>
      <c r="OKI19" s="625"/>
      <c r="OKJ19" s="626"/>
      <c r="OKK19" s="626"/>
      <c r="OKL19" s="614"/>
      <c r="OKM19" s="614"/>
      <c r="OKN19" s="614"/>
      <c r="OKO19" s="614"/>
      <c r="OKP19" s="614"/>
      <c r="OKQ19" s="615"/>
      <c r="OKR19" s="616"/>
      <c r="OKS19" s="616"/>
      <c r="OKT19" s="616"/>
      <c r="OKU19" s="617"/>
      <c r="OKV19" s="615"/>
      <c r="OKW19" s="538"/>
      <c r="OKX19" s="538"/>
      <c r="OKY19" s="538"/>
      <c r="OKZ19" s="538"/>
      <c r="OLA19" s="538"/>
      <c r="OLB19" s="615"/>
      <c r="OLC19" s="615"/>
      <c r="OLD19" s="615"/>
      <c r="OLE19" s="615"/>
      <c r="OLF19" s="615"/>
      <c r="OLG19" s="615"/>
      <c r="OLH19" s="615"/>
      <c r="OLI19" s="538"/>
      <c r="OLJ19" s="618"/>
      <c r="OLK19" s="615"/>
      <c r="OLL19" s="619"/>
      <c r="OLM19" s="619"/>
      <c r="OLN19" s="620"/>
      <c r="OLO19" s="538"/>
      <c r="OLP19" s="621"/>
      <c r="OLQ19" s="622"/>
      <c r="OLR19" s="622"/>
      <c r="OLS19" s="623"/>
      <c r="OLT19" s="621"/>
      <c r="OLU19" s="621"/>
      <c r="OLV19" s="622"/>
      <c r="OLW19" s="622"/>
      <c r="OLX19" s="623"/>
      <c r="OLY19" s="624"/>
      <c r="OLZ19" s="624"/>
      <c r="OMA19" s="622"/>
      <c r="OMB19" s="623"/>
      <c r="OMC19" s="623"/>
      <c r="OMD19" s="621"/>
      <c r="OME19" s="621"/>
      <c r="OMF19" s="625"/>
      <c r="OMG19" s="626"/>
      <c r="OMH19" s="626"/>
      <c r="OMI19" s="614"/>
      <c r="OMJ19" s="614"/>
      <c r="OMK19" s="614"/>
      <c r="OML19" s="614"/>
      <c r="OMM19" s="614"/>
      <c r="OMN19" s="615"/>
      <c r="OMO19" s="616"/>
      <c r="OMP19" s="616"/>
      <c r="OMQ19" s="616"/>
      <c r="OMR19" s="617"/>
      <c r="OMS19" s="615"/>
      <c r="OMT19" s="538"/>
      <c r="OMU19" s="538"/>
      <c r="OMV19" s="538"/>
      <c r="OMW19" s="538"/>
      <c r="OMX19" s="538"/>
      <c r="OMY19" s="615"/>
      <c r="OMZ19" s="615"/>
      <c r="ONA19" s="615"/>
      <c r="ONB19" s="615"/>
      <c r="ONC19" s="615"/>
      <c r="OND19" s="615"/>
      <c r="ONE19" s="615"/>
      <c r="ONF19" s="538"/>
      <c r="ONG19" s="618"/>
      <c r="ONH19" s="615"/>
      <c r="ONI19" s="619"/>
      <c r="ONJ19" s="619"/>
      <c r="ONK19" s="620"/>
      <c r="ONL19" s="538"/>
      <c r="ONM19" s="621"/>
      <c r="ONN19" s="622"/>
      <c r="ONO19" s="622"/>
      <c r="ONP19" s="623"/>
      <c r="ONQ19" s="621"/>
      <c r="ONR19" s="621"/>
      <c r="ONS19" s="622"/>
      <c r="ONT19" s="622"/>
      <c r="ONU19" s="623"/>
      <c r="ONV19" s="624"/>
      <c r="ONW19" s="624"/>
      <c r="ONX19" s="622"/>
      <c r="ONY19" s="623"/>
      <c r="ONZ19" s="623"/>
      <c r="OOA19" s="621"/>
      <c r="OOB19" s="621"/>
      <c r="OOC19" s="625"/>
      <c r="OOD19" s="626"/>
      <c r="OOE19" s="626"/>
      <c r="OOF19" s="614"/>
      <c r="OOG19" s="614"/>
      <c r="OOH19" s="614"/>
      <c r="OOI19" s="614"/>
      <c r="OOJ19" s="614"/>
      <c r="OOK19" s="615"/>
      <c r="OOL19" s="616"/>
      <c r="OOM19" s="616"/>
      <c r="OON19" s="616"/>
      <c r="OOO19" s="617"/>
      <c r="OOP19" s="615"/>
      <c r="OOQ19" s="538"/>
      <c r="OOR19" s="538"/>
      <c r="OOS19" s="538"/>
      <c r="OOT19" s="538"/>
      <c r="OOU19" s="538"/>
      <c r="OOV19" s="615"/>
      <c r="OOW19" s="615"/>
      <c r="OOX19" s="615"/>
      <c r="OOY19" s="615"/>
      <c r="OOZ19" s="615"/>
      <c r="OPA19" s="615"/>
      <c r="OPB19" s="615"/>
      <c r="OPC19" s="538"/>
      <c r="OPD19" s="618"/>
      <c r="OPE19" s="615"/>
      <c r="OPF19" s="619"/>
      <c r="OPG19" s="619"/>
      <c r="OPH19" s="620"/>
      <c r="OPI19" s="538"/>
      <c r="OPJ19" s="621"/>
      <c r="OPK19" s="622"/>
      <c r="OPL19" s="622"/>
      <c r="OPM19" s="623"/>
      <c r="OPN19" s="621"/>
      <c r="OPO19" s="621"/>
      <c r="OPP19" s="622"/>
      <c r="OPQ19" s="622"/>
      <c r="OPR19" s="623"/>
      <c r="OPS19" s="624"/>
      <c r="OPT19" s="624"/>
      <c r="OPU19" s="622"/>
      <c r="OPV19" s="623"/>
      <c r="OPW19" s="623"/>
      <c r="OPX19" s="621"/>
      <c r="OPY19" s="621"/>
      <c r="OPZ19" s="625"/>
      <c r="OQA19" s="626"/>
      <c r="OQB19" s="626"/>
      <c r="OQC19" s="614"/>
      <c r="OQD19" s="614"/>
      <c r="OQE19" s="614"/>
      <c r="OQF19" s="614"/>
      <c r="OQG19" s="614"/>
      <c r="OQH19" s="615"/>
      <c r="OQI19" s="616"/>
      <c r="OQJ19" s="616"/>
      <c r="OQK19" s="616"/>
      <c r="OQL19" s="617"/>
      <c r="OQM19" s="615"/>
      <c r="OQN19" s="538"/>
      <c r="OQO19" s="538"/>
      <c r="OQP19" s="538"/>
      <c r="OQQ19" s="538"/>
      <c r="OQR19" s="538"/>
      <c r="OQS19" s="615"/>
      <c r="OQT19" s="615"/>
      <c r="OQU19" s="615"/>
      <c r="OQV19" s="615"/>
      <c r="OQW19" s="615"/>
      <c r="OQX19" s="615"/>
      <c r="OQY19" s="615"/>
      <c r="OQZ19" s="538"/>
      <c r="ORA19" s="618"/>
      <c r="ORB19" s="615"/>
      <c r="ORC19" s="619"/>
      <c r="ORD19" s="619"/>
      <c r="ORE19" s="620"/>
      <c r="ORF19" s="538"/>
      <c r="ORG19" s="621"/>
      <c r="ORH19" s="622"/>
      <c r="ORI19" s="622"/>
      <c r="ORJ19" s="623"/>
      <c r="ORK19" s="621"/>
      <c r="ORL19" s="621"/>
      <c r="ORM19" s="622"/>
      <c r="ORN19" s="622"/>
      <c r="ORO19" s="623"/>
      <c r="ORP19" s="624"/>
      <c r="ORQ19" s="624"/>
      <c r="ORR19" s="622"/>
      <c r="ORS19" s="623"/>
      <c r="ORT19" s="623"/>
      <c r="ORU19" s="621"/>
      <c r="ORV19" s="621"/>
      <c r="ORW19" s="625"/>
      <c r="ORX19" s="626"/>
      <c r="ORY19" s="626"/>
      <c r="ORZ19" s="614"/>
      <c r="OSA19" s="614"/>
      <c r="OSB19" s="614"/>
      <c r="OSC19" s="614"/>
      <c r="OSD19" s="614"/>
      <c r="OSE19" s="615"/>
      <c r="OSF19" s="616"/>
      <c r="OSG19" s="616"/>
      <c r="OSH19" s="616"/>
      <c r="OSI19" s="617"/>
      <c r="OSJ19" s="615"/>
      <c r="OSK19" s="538"/>
      <c r="OSL19" s="538"/>
      <c r="OSM19" s="538"/>
      <c r="OSN19" s="538"/>
      <c r="OSO19" s="538"/>
      <c r="OSP19" s="615"/>
      <c r="OSQ19" s="615"/>
      <c r="OSR19" s="615"/>
      <c r="OSS19" s="615"/>
      <c r="OST19" s="615"/>
      <c r="OSU19" s="615"/>
      <c r="OSV19" s="615"/>
      <c r="OSW19" s="538"/>
      <c r="OSX19" s="618"/>
      <c r="OSY19" s="615"/>
      <c r="OSZ19" s="619"/>
      <c r="OTA19" s="619"/>
      <c r="OTB19" s="620"/>
      <c r="OTC19" s="538"/>
      <c r="OTD19" s="621"/>
      <c r="OTE19" s="622"/>
      <c r="OTF19" s="622"/>
      <c r="OTG19" s="623"/>
      <c r="OTH19" s="621"/>
      <c r="OTI19" s="621"/>
      <c r="OTJ19" s="622"/>
      <c r="OTK19" s="622"/>
      <c r="OTL19" s="623"/>
      <c r="OTM19" s="624"/>
      <c r="OTN19" s="624"/>
      <c r="OTO19" s="622"/>
      <c r="OTP19" s="623"/>
      <c r="OTQ19" s="623"/>
      <c r="OTR19" s="621"/>
      <c r="OTS19" s="621"/>
      <c r="OTT19" s="625"/>
      <c r="OTU19" s="626"/>
      <c r="OTV19" s="626"/>
      <c r="OTW19" s="614"/>
      <c r="OTX19" s="614"/>
      <c r="OTY19" s="614"/>
      <c r="OTZ19" s="614"/>
      <c r="OUA19" s="614"/>
      <c r="OUB19" s="615"/>
      <c r="OUC19" s="616"/>
      <c r="OUD19" s="616"/>
      <c r="OUE19" s="616"/>
      <c r="OUF19" s="617"/>
      <c r="OUG19" s="615"/>
      <c r="OUH19" s="538"/>
      <c r="OUI19" s="538"/>
      <c r="OUJ19" s="538"/>
      <c r="OUK19" s="538"/>
      <c r="OUL19" s="538"/>
      <c r="OUM19" s="615"/>
      <c r="OUN19" s="615"/>
      <c r="OUO19" s="615"/>
      <c r="OUP19" s="615"/>
      <c r="OUQ19" s="615"/>
      <c r="OUR19" s="615"/>
      <c r="OUS19" s="615"/>
      <c r="OUT19" s="538"/>
      <c r="OUU19" s="618"/>
      <c r="OUV19" s="615"/>
      <c r="OUW19" s="619"/>
      <c r="OUX19" s="619"/>
      <c r="OUY19" s="620"/>
      <c r="OUZ19" s="538"/>
      <c r="OVA19" s="621"/>
      <c r="OVB19" s="622"/>
      <c r="OVC19" s="622"/>
      <c r="OVD19" s="623"/>
      <c r="OVE19" s="621"/>
      <c r="OVF19" s="621"/>
      <c r="OVG19" s="622"/>
      <c r="OVH19" s="622"/>
      <c r="OVI19" s="623"/>
      <c r="OVJ19" s="624"/>
      <c r="OVK19" s="624"/>
      <c r="OVL19" s="622"/>
      <c r="OVM19" s="623"/>
      <c r="OVN19" s="623"/>
      <c r="OVO19" s="621"/>
      <c r="OVP19" s="621"/>
      <c r="OVQ19" s="625"/>
      <c r="OVR19" s="626"/>
      <c r="OVS19" s="626"/>
      <c r="OVT19" s="614"/>
      <c r="OVU19" s="614"/>
      <c r="OVV19" s="614"/>
      <c r="OVW19" s="614"/>
      <c r="OVX19" s="614"/>
      <c r="OVY19" s="615"/>
      <c r="OVZ19" s="616"/>
      <c r="OWA19" s="616"/>
      <c r="OWB19" s="616"/>
      <c r="OWC19" s="617"/>
      <c r="OWD19" s="615"/>
      <c r="OWE19" s="538"/>
      <c r="OWF19" s="538"/>
      <c r="OWG19" s="538"/>
      <c r="OWH19" s="538"/>
      <c r="OWI19" s="538"/>
      <c r="OWJ19" s="615"/>
      <c r="OWK19" s="615"/>
      <c r="OWL19" s="615"/>
      <c r="OWM19" s="615"/>
      <c r="OWN19" s="615"/>
      <c r="OWO19" s="615"/>
      <c r="OWP19" s="615"/>
      <c r="OWQ19" s="538"/>
      <c r="OWR19" s="618"/>
      <c r="OWS19" s="615"/>
      <c r="OWT19" s="619"/>
      <c r="OWU19" s="619"/>
      <c r="OWV19" s="620"/>
      <c r="OWW19" s="538"/>
      <c r="OWX19" s="621"/>
      <c r="OWY19" s="622"/>
      <c r="OWZ19" s="622"/>
      <c r="OXA19" s="623"/>
      <c r="OXB19" s="621"/>
      <c r="OXC19" s="621"/>
      <c r="OXD19" s="622"/>
      <c r="OXE19" s="622"/>
      <c r="OXF19" s="623"/>
      <c r="OXG19" s="624"/>
      <c r="OXH19" s="624"/>
      <c r="OXI19" s="622"/>
      <c r="OXJ19" s="623"/>
      <c r="OXK19" s="623"/>
      <c r="OXL19" s="621"/>
      <c r="OXM19" s="621"/>
      <c r="OXN19" s="625"/>
      <c r="OXO19" s="626"/>
      <c r="OXP19" s="626"/>
      <c r="OXQ19" s="614"/>
      <c r="OXR19" s="614"/>
      <c r="OXS19" s="614"/>
      <c r="OXT19" s="614"/>
      <c r="OXU19" s="614"/>
      <c r="OXV19" s="615"/>
      <c r="OXW19" s="616"/>
      <c r="OXX19" s="616"/>
      <c r="OXY19" s="616"/>
      <c r="OXZ19" s="617"/>
      <c r="OYA19" s="615"/>
      <c r="OYB19" s="538"/>
      <c r="OYC19" s="538"/>
      <c r="OYD19" s="538"/>
      <c r="OYE19" s="538"/>
      <c r="OYF19" s="538"/>
      <c r="OYG19" s="615"/>
      <c r="OYH19" s="615"/>
      <c r="OYI19" s="615"/>
      <c r="OYJ19" s="615"/>
      <c r="OYK19" s="615"/>
      <c r="OYL19" s="615"/>
      <c r="OYM19" s="615"/>
      <c r="OYN19" s="538"/>
      <c r="OYO19" s="618"/>
      <c r="OYP19" s="615"/>
      <c r="OYQ19" s="619"/>
      <c r="OYR19" s="619"/>
      <c r="OYS19" s="620"/>
      <c r="OYT19" s="538"/>
      <c r="OYU19" s="621"/>
      <c r="OYV19" s="622"/>
      <c r="OYW19" s="622"/>
      <c r="OYX19" s="623"/>
      <c r="OYY19" s="621"/>
      <c r="OYZ19" s="621"/>
      <c r="OZA19" s="622"/>
      <c r="OZB19" s="622"/>
      <c r="OZC19" s="623"/>
      <c r="OZD19" s="624"/>
      <c r="OZE19" s="624"/>
      <c r="OZF19" s="622"/>
      <c r="OZG19" s="623"/>
      <c r="OZH19" s="623"/>
      <c r="OZI19" s="621"/>
      <c r="OZJ19" s="621"/>
      <c r="OZK19" s="625"/>
      <c r="OZL19" s="626"/>
      <c r="OZM19" s="626"/>
      <c r="OZN19" s="614"/>
      <c r="OZO19" s="614"/>
      <c r="OZP19" s="614"/>
      <c r="OZQ19" s="614"/>
      <c r="OZR19" s="614"/>
      <c r="OZS19" s="615"/>
      <c r="OZT19" s="616"/>
      <c r="OZU19" s="616"/>
      <c r="OZV19" s="616"/>
      <c r="OZW19" s="617"/>
      <c r="OZX19" s="615"/>
      <c r="OZY19" s="538"/>
      <c r="OZZ19" s="538"/>
      <c r="PAA19" s="538"/>
      <c r="PAB19" s="538"/>
      <c r="PAC19" s="538"/>
      <c r="PAD19" s="615"/>
      <c r="PAE19" s="615"/>
      <c r="PAF19" s="615"/>
      <c r="PAG19" s="615"/>
      <c r="PAH19" s="615"/>
      <c r="PAI19" s="615"/>
      <c r="PAJ19" s="615"/>
      <c r="PAK19" s="538"/>
      <c r="PAL19" s="618"/>
      <c r="PAM19" s="615"/>
      <c r="PAN19" s="619"/>
      <c r="PAO19" s="619"/>
      <c r="PAP19" s="620"/>
      <c r="PAQ19" s="538"/>
      <c r="PAR19" s="621"/>
      <c r="PAS19" s="622"/>
      <c r="PAT19" s="622"/>
      <c r="PAU19" s="623"/>
      <c r="PAV19" s="621"/>
      <c r="PAW19" s="621"/>
      <c r="PAX19" s="622"/>
      <c r="PAY19" s="622"/>
      <c r="PAZ19" s="623"/>
      <c r="PBA19" s="624"/>
      <c r="PBB19" s="624"/>
      <c r="PBC19" s="622"/>
      <c r="PBD19" s="623"/>
      <c r="PBE19" s="623"/>
      <c r="PBF19" s="621"/>
      <c r="PBG19" s="621"/>
      <c r="PBH19" s="625"/>
      <c r="PBI19" s="626"/>
      <c r="PBJ19" s="626"/>
      <c r="PBK19" s="614"/>
      <c r="PBL19" s="614"/>
      <c r="PBM19" s="614"/>
      <c r="PBN19" s="614"/>
      <c r="PBO19" s="614"/>
      <c r="PBP19" s="615"/>
      <c r="PBQ19" s="616"/>
      <c r="PBR19" s="616"/>
      <c r="PBS19" s="616"/>
      <c r="PBT19" s="617"/>
      <c r="PBU19" s="615"/>
      <c r="PBV19" s="538"/>
      <c r="PBW19" s="538"/>
      <c r="PBX19" s="538"/>
      <c r="PBY19" s="538"/>
      <c r="PBZ19" s="538"/>
      <c r="PCA19" s="615"/>
      <c r="PCB19" s="615"/>
      <c r="PCC19" s="615"/>
      <c r="PCD19" s="615"/>
      <c r="PCE19" s="615"/>
      <c r="PCF19" s="615"/>
      <c r="PCG19" s="615"/>
      <c r="PCH19" s="538"/>
      <c r="PCI19" s="618"/>
      <c r="PCJ19" s="615"/>
      <c r="PCK19" s="619"/>
      <c r="PCL19" s="619"/>
      <c r="PCM19" s="620"/>
      <c r="PCN19" s="538"/>
      <c r="PCO19" s="621"/>
      <c r="PCP19" s="622"/>
      <c r="PCQ19" s="622"/>
      <c r="PCR19" s="623"/>
      <c r="PCS19" s="621"/>
      <c r="PCT19" s="621"/>
      <c r="PCU19" s="622"/>
      <c r="PCV19" s="622"/>
      <c r="PCW19" s="623"/>
      <c r="PCX19" s="624"/>
      <c r="PCY19" s="624"/>
      <c r="PCZ19" s="622"/>
      <c r="PDA19" s="623"/>
      <c r="PDB19" s="623"/>
      <c r="PDC19" s="621"/>
      <c r="PDD19" s="621"/>
      <c r="PDE19" s="625"/>
      <c r="PDF19" s="626"/>
      <c r="PDG19" s="626"/>
      <c r="PDH19" s="614"/>
      <c r="PDI19" s="614"/>
      <c r="PDJ19" s="614"/>
      <c r="PDK19" s="614"/>
      <c r="PDL19" s="614"/>
      <c r="PDM19" s="615"/>
      <c r="PDN19" s="616"/>
      <c r="PDO19" s="616"/>
      <c r="PDP19" s="616"/>
      <c r="PDQ19" s="617"/>
      <c r="PDR19" s="615"/>
      <c r="PDS19" s="538"/>
      <c r="PDT19" s="538"/>
      <c r="PDU19" s="538"/>
      <c r="PDV19" s="538"/>
      <c r="PDW19" s="538"/>
      <c r="PDX19" s="615"/>
      <c r="PDY19" s="615"/>
      <c r="PDZ19" s="615"/>
      <c r="PEA19" s="615"/>
      <c r="PEB19" s="615"/>
      <c r="PEC19" s="615"/>
      <c r="PED19" s="615"/>
      <c r="PEE19" s="538"/>
      <c r="PEF19" s="618"/>
      <c r="PEG19" s="615"/>
      <c r="PEH19" s="619"/>
      <c r="PEI19" s="619"/>
      <c r="PEJ19" s="620"/>
      <c r="PEK19" s="538"/>
      <c r="PEL19" s="621"/>
      <c r="PEM19" s="622"/>
      <c r="PEN19" s="622"/>
      <c r="PEO19" s="623"/>
      <c r="PEP19" s="621"/>
      <c r="PEQ19" s="621"/>
      <c r="PER19" s="622"/>
      <c r="PES19" s="622"/>
      <c r="PET19" s="623"/>
      <c r="PEU19" s="624"/>
      <c r="PEV19" s="624"/>
      <c r="PEW19" s="622"/>
      <c r="PEX19" s="623"/>
      <c r="PEY19" s="623"/>
      <c r="PEZ19" s="621"/>
      <c r="PFA19" s="621"/>
      <c r="PFB19" s="625"/>
      <c r="PFC19" s="626"/>
      <c r="PFD19" s="626"/>
      <c r="PFE19" s="614"/>
      <c r="PFF19" s="614"/>
      <c r="PFG19" s="614"/>
      <c r="PFH19" s="614"/>
      <c r="PFI19" s="614"/>
      <c r="PFJ19" s="615"/>
      <c r="PFK19" s="616"/>
      <c r="PFL19" s="616"/>
      <c r="PFM19" s="616"/>
      <c r="PFN19" s="617"/>
      <c r="PFO19" s="615"/>
      <c r="PFP19" s="538"/>
      <c r="PFQ19" s="538"/>
      <c r="PFR19" s="538"/>
      <c r="PFS19" s="538"/>
      <c r="PFT19" s="538"/>
      <c r="PFU19" s="615"/>
      <c r="PFV19" s="615"/>
      <c r="PFW19" s="615"/>
      <c r="PFX19" s="615"/>
      <c r="PFY19" s="615"/>
      <c r="PFZ19" s="615"/>
      <c r="PGA19" s="615"/>
      <c r="PGB19" s="538"/>
      <c r="PGC19" s="618"/>
      <c r="PGD19" s="615"/>
      <c r="PGE19" s="619"/>
      <c r="PGF19" s="619"/>
      <c r="PGG19" s="620"/>
      <c r="PGH19" s="538"/>
      <c r="PGI19" s="621"/>
      <c r="PGJ19" s="622"/>
      <c r="PGK19" s="622"/>
      <c r="PGL19" s="623"/>
      <c r="PGM19" s="621"/>
      <c r="PGN19" s="621"/>
      <c r="PGO19" s="622"/>
      <c r="PGP19" s="622"/>
      <c r="PGQ19" s="623"/>
      <c r="PGR19" s="624"/>
      <c r="PGS19" s="624"/>
      <c r="PGT19" s="622"/>
      <c r="PGU19" s="623"/>
      <c r="PGV19" s="623"/>
      <c r="PGW19" s="621"/>
      <c r="PGX19" s="621"/>
      <c r="PGY19" s="625"/>
      <c r="PGZ19" s="626"/>
      <c r="PHA19" s="626"/>
      <c r="PHB19" s="614"/>
      <c r="PHC19" s="614"/>
      <c r="PHD19" s="614"/>
      <c r="PHE19" s="614"/>
      <c r="PHF19" s="614"/>
      <c r="PHG19" s="615"/>
      <c r="PHH19" s="616"/>
      <c r="PHI19" s="616"/>
      <c r="PHJ19" s="616"/>
      <c r="PHK19" s="617"/>
      <c r="PHL19" s="615"/>
      <c r="PHM19" s="538"/>
      <c r="PHN19" s="538"/>
      <c r="PHO19" s="538"/>
      <c r="PHP19" s="538"/>
      <c r="PHQ19" s="538"/>
      <c r="PHR19" s="615"/>
      <c r="PHS19" s="615"/>
      <c r="PHT19" s="615"/>
      <c r="PHU19" s="615"/>
      <c r="PHV19" s="615"/>
      <c r="PHW19" s="615"/>
      <c r="PHX19" s="615"/>
      <c r="PHY19" s="538"/>
      <c r="PHZ19" s="618"/>
      <c r="PIA19" s="615"/>
      <c r="PIB19" s="619"/>
      <c r="PIC19" s="619"/>
      <c r="PID19" s="620"/>
      <c r="PIE19" s="538"/>
      <c r="PIF19" s="621"/>
      <c r="PIG19" s="622"/>
      <c r="PIH19" s="622"/>
      <c r="PII19" s="623"/>
      <c r="PIJ19" s="621"/>
      <c r="PIK19" s="621"/>
      <c r="PIL19" s="622"/>
      <c r="PIM19" s="622"/>
      <c r="PIN19" s="623"/>
      <c r="PIO19" s="624"/>
      <c r="PIP19" s="624"/>
      <c r="PIQ19" s="622"/>
      <c r="PIR19" s="623"/>
      <c r="PIS19" s="623"/>
      <c r="PIT19" s="621"/>
      <c r="PIU19" s="621"/>
      <c r="PIV19" s="625"/>
      <c r="PIW19" s="626"/>
      <c r="PIX19" s="626"/>
      <c r="PIY19" s="614"/>
      <c r="PIZ19" s="614"/>
      <c r="PJA19" s="614"/>
      <c r="PJB19" s="614"/>
      <c r="PJC19" s="614"/>
      <c r="PJD19" s="615"/>
      <c r="PJE19" s="616"/>
      <c r="PJF19" s="616"/>
      <c r="PJG19" s="616"/>
      <c r="PJH19" s="617"/>
      <c r="PJI19" s="615"/>
      <c r="PJJ19" s="538"/>
      <c r="PJK19" s="538"/>
      <c r="PJL19" s="538"/>
      <c r="PJM19" s="538"/>
      <c r="PJN19" s="538"/>
      <c r="PJO19" s="615"/>
      <c r="PJP19" s="615"/>
      <c r="PJQ19" s="615"/>
      <c r="PJR19" s="615"/>
      <c r="PJS19" s="615"/>
      <c r="PJT19" s="615"/>
      <c r="PJU19" s="615"/>
      <c r="PJV19" s="538"/>
      <c r="PJW19" s="618"/>
      <c r="PJX19" s="615"/>
      <c r="PJY19" s="619"/>
      <c r="PJZ19" s="619"/>
      <c r="PKA19" s="620"/>
      <c r="PKB19" s="538"/>
      <c r="PKC19" s="621"/>
      <c r="PKD19" s="622"/>
      <c r="PKE19" s="622"/>
      <c r="PKF19" s="623"/>
      <c r="PKG19" s="621"/>
      <c r="PKH19" s="621"/>
      <c r="PKI19" s="622"/>
      <c r="PKJ19" s="622"/>
      <c r="PKK19" s="623"/>
      <c r="PKL19" s="624"/>
      <c r="PKM19" s="624"/>
      <c r="PKN19" s="622"/>
      <c r="PKO19" s="623"/>
      <c r="PKP19" s="623"/>
      <c r="PKQ19" s="621"/>
      <c r="PKR19" s="621"/>
      <c r="PKS19" s="625"/>
      <c r="PKT19" s="626"/>
      <c r="PKU19" s="626"/>
      <c r="PKV19" s="614"/>
      <c r="PKW19" s="614"/>
      <c r="PKX19" s="614"/>
      <c r="PKY19" s="614"/>
      <c r="PKZ19" s="614"/>
      <c r="PLA19" s="615"/>
      <c r="PLB19" s="616"/>
      <c r="PLC19" s="616"/>
      <c r="PLD19" s="616"/>
      <c r="PLE19" s="617"/>
      <c r="PLF19" s="615"/>
      <c r="PLG19" s="538"/>
      <c r="PLH19" s="538"/>
      <c r="PLI19" s="538"/>
      <c r="PLJ19" s="538"/>
      <c r="PLK19" s="538"/>
      <c r="PLL19" s="615"/>
      <c r="PLM19" s="615"/>
      <c r="PLN19" s="615"/>
      <c r="PLO19" s="615"/>
      <c r="PLP19" s="615"/>
      <c r="PLQ19" s="615"/>
      <c r="PLR19" s="615"/>
      <c r="PLS19" s="538"/>
      <c r="PLT19" s="618"/>
      <c r="PLU19" s="615"/>
      <c r="PLV19" s="619"/>
      <c r="PLW19" s="619"/>
      <c r="PLX19" s="620"/>
      <c r="PLY19" s="538"/>
      <c r="PLZ19" s="621"/>
      <c r="PMA19" s="622"/>
      <c r="PMB19" s="622"/>
      <c r="PMC19" s="623"/>
      <c r="PMD19" s="621"/>
      <c r="PME19" s="621"/>
      <c r="PMF19" s="622"/>
      <c r="PMG19" s="622"/>
      <c r="PMH19" s="623"/>
      <c r="PMI19" s="624"/>
      <c r="PMJ19" s="624"/>
      <c r="PMK19" s="622"/>
      <c r="PML19" s="623"/>
      <c r="PMM19" s="623"/>
      <c r="PMN19" s="621"/>
      <c r="PMO19" s="621"/>
      <c r="PMP19" s="625"/>
      <c r="PMQ19" s="626"/>
      <c r="PMR19" s="626"/>
      <c r="PMS19" s="614"/>
      <c r="PMT19" s="614"/>
      <c r="PMU19" s="614"/>
      <c r="PMV19" s="614"/>
      <c r="PMW19" s="614"/>
      <c r="PMX19" s="615"/>
      <c r="PMY19" s="616"/>
      <c r="PMZ19" s="616"/>
      <c r="PNA19" s="616"/>
      <c r="PNB19" s="617"/>
      <c r="PNC19" s="615"/>
      <c r="PND19" s="538"/>
      <c r="PNE19" s="538"/>
      <c r="PNF19" s="538"/>
      <c r="PNG19" s="538"/>
      <c r="PNH19" s="538"/>
      <c r="PNI19" s="615"/>
      <c r="PNJ19" s="615"/>
      <c r="PNK19" s="615"/>
      <c r="PNL19" s="615"/>
      <c r="PNM19" s="615"/>
      <c r="PNN19" s="615"/>
      <c r="PNO19" s="615"/>
      <c r="PNP19" s="538"/>
      <c r="PNQ19" s="618"/>
      <c r="PNR19" s="615"/>
      <c r="PNS19" s="619"/>
      <c r="PNT19" s="619"/>
      <c r="PNU19" s="620"/>
      <c r="PNV19" s="538"/>
      <c r="PNW19" s="621"/>
      <c r="PNX19" s="622"/>
      <c r="PNY19" s="622"/>
      <c r="PNZ19" s="623"/>
      <c r="POA19" s="621"/>
      <c r="POB19" s="621"/>
      <c r="POC19" s="622"/>
      <c r="POD19" s="622"/>
      <c r="POE19" s="623"/>
      <c r="POF19" s="624"/>
      <c r="POG19" s="624"/>
      <c r="POH19" s="622"/>
      <c r="POI19" s="623"/>
      <c r="POJ19" s="623"/>
      <c r="POK19" s="621"/>
      <c r="POL19" s="621"/>
      <c r="POM19" s="625"/>
      <c r="PON19" s="626"/>
      <c r="POO19" s="626"/>
      <c r="POP19" s="614"/>
      <c r="POQ19" s="614"/>
      <c r="POR19" s="614"/>
      <c r="POS19" s="614"/>
      <c r="POT19" s="614"/>
      <c r="POU19" s="615"/>
      <c r="POV19" s="616"/>
      <c r="POW19" s="616"/>
      <c r="POX19" s="616"/>
      <c r="POY19" s="617"/>
      <c r="POZ19" s="615"/>
      <c r="PPA19" s="538"/>
      <c r="PPB19" s="538"/>
      <c r="PPC19" s="538"/>
      <c r="PPD19" s="538"/>
      <c r="PPE19" s="538"/>
      <c r="PPF19" s="615"/>
      <c r="PPG19" s="615"/>
      <c r="PPH19" s="615"/>
      <c r="PPI19" s="615"/>
      <c r="PPJ19" s="615"/>
      <c r="PPK19" s="615"/>
      <c r="PPL19" s="615"/>
      <c r="PPM19" s="538"/>
      <c r="PPN19" s="618"/>
      <c r="PPO19" s="615"/>
      <c r="PPP19" s="619"/>
      <c r="PPQ19" s="619"/>
      <c r="PPR19" s="620"/>
      <c r="PPS19" s="538"/>
      <c r="PPT19" s="621"/>
      <c r="PPU19" s="622"/>
      <c r="PPV19" s="622"/>
      <c r="PPW19" s="623"/>
      <c r="PPX19" s="621"/>
      <c r="PPY19" s="621"/>
      <c r="PPZ19" s="622"/>
      <c r="PQA19" s="622"/>
      <c r="PQB19" s="623"/>
      <c r="PQC19" s="624"/>
      <c r="PQD19" s="624"/>
      <c r="PQE19" s="622"/>
      <c r="PQF19" s="623"/>
      <c r="PQG19" s="623"/>
      <c r="PQH19" s="621"/>
      <c r="PQI19" s="621"/>
      <c r="PQJ19" s="625"/>
      <c r="PQK19" s="626"/>
      <c r="PQL19" s="626"/>
      <c r="PQM19" s="614"/>
      <c r="PQN19" s="614"/>
      <c r="PQO19" s="614"/>
      <c r="PQP19" s="614"/>
      <c r="PQQ19" s="614"/>
      <c r="PQR19" s="615"/>
      <c r="PQS19" s="616"/>
      <c r="PQT19" s="616"/>
      <c r="PQU19" s="616"/>
      <c r="PQV19" s="617"/>
      <c r="PQW19" s="615"/>
      <c r="PQX19" s="538"/>
      <c r="PQY19" s="538"/>
      <c r="PQZ19" s="538"/>
      <c r="PRA19" s="538"/>
      <c r="PRB19" s="538"/>
      <c r="PRC19" s="615"/>
      <c r="PRD19" s="615"/>
      <c r="PRE19" s="615"/>
      <c r="PRF19" s="615"/>
      <c r="PRG19" s="615"/>
      <c r="PRH19" s="615"/>
      <c r="PRI19" s="615"/>
      <c r="PRJ19" s="538"/>
      <c r="PRK19" s="618"/>
      <c r="PRL19" s="615"/>
      <c r="PRM19" s="619"/>
      <c r="PRN19" s="619"/>
      <c r="PRO19" s="620"/>
      <c r="PRP19" s="538"/>
      <c r="PRQ19" s="621"/>
      <c r="PRR19" s="622"/>
      <c r="PRS19" s="622"/>
      <c r="PRT19" s="623"/>
      <c r="PRU19" s="621"/>
      <c r="PRV19" s="621"/>
      <c r="PRW19" s="622"/>
      <c r="PRX19" s="622"/>
      <c r="PRY19" s="623"/>
      <c r="PRZ19" s="624"/>
      <c r="PSA19" s="624"/>
      <c r="PSB19" s="622"/>
      <c r="PSC19" s="623"/>
      <c r="PSD19" s="623"/>
      <c r="PSE19" s="621"/>
      <c r="PSF19" s="621"/>
      <c r="PSG19" s="625"/>
      <c r="PSH19" s="626"/>
      <c r="PSI19" s="626"/>
      <c r="PSJ19" s="614"/>
      <c r="PSK19" s="614"/>
      <c r="PSL19" s="614"/>
      <c r="PSM19" s="614"/>
      <c r="PSN19" s="614"/>
      <c r="PSO19" s="615"/>
      <c r="PSP19" s="616"/>
      <c r="PSQ19" s="616"/>
      <c r="PSR19" s="616"/>
      <c r="PSS19" s="617"/>
      <c r="PST19" s="615"/>
      <c r="PSU19" s="538"/>
      <c r="PSV19" s="538"/>
      <c r="PSW19" s="538"/>
      <c r="PSX19" s="538"/>
      <c r="PSY19" s="538"/>
      <c r="PSZ19" s="615"/>
      <c r="PTA19" s="615"/>
      <c r="PTB19" s="615"/>
      <c r="PTC19" s="615"/>
      <c r="PTD19" s="615"/>
      <c r="PTE19" s="615"/>
      <c r="PTF19" s="615"/>
      <c r="PTG19" s="538"/>
      <c r="PTH19" s="618"/>
      <c r="PTI19" s="615"/>
      <c r="PTJ19" s="619"/>
      <c r="PTK19" s="619"/>
      <c r="PTL19" s="620"/>
      <c r="PTM19" s="538"/>
      <c r="PTN19" s="621"/>
      <c r="PTO19" s="622"/>
      <c r="PTP19" s="622"/>
      <c r="PTQ19" s="623"/>
      <c r="PTR19" s="621"/>
      <c r="PTS19" s="621"/>
      <c r="PTT19" s="622"/>
      <c r="PTU19" s="622"/>
      <c r="PTV19" s="623"/>
      <c r="PTW19" s="624"/>
      <c r="PTX19" s="624"/>
      <c r="PTY19" s="622"/>
      <c r="PTZ19" s="623"/>
      <c r="PUA19" s="623"/>
      <c r="PUB19" s="621"/>
      <c r="PUC19" s="621"/>
      <c r="PUD19" s="625"/>
      <c r="PUE19" s="626"/>
      <c r="PUF19" s="626"/>
      <c r="PUG19" s="614"/>
      <c r="PUH19" s="614"/>
      <c r="PUI19" s="614"/>
      <c r="PUJ19" s="614"/>
      <c r="PUK19" s="614"/>
      <c r="PUL19" s="615"/>
      <c r="PUM19" s="616"/>
      <c r="PUN19" s="616"/>
      <c r="PUO19" s="616"/>
      <c r="PUP19" s="617"/>
      <c r="PUQ19" s="615"/>
      <c r="PUR19" s="538"/>
      <c r="PUS19" s="538"/>
      <c r="PUT19" s="538"/>
      <c r="PUU19" s="538"/>
      <c r="PUV19" s="538"/>
      <c r="PUW19" s="615"/>
      <c r="PUX19" s="615"/>
      <c r="PUY19" s="615"/>
      <c r="PUZ19" s="615"/>
      <c r="PVA19" s="615"/>
      <c r="PVB19" s="615"/>
      <c r="PVC19" s="615"/>
      <c r="PVD19" s="538"/>
      <c r="PVE19" s="618"/>
      <c r="PVF19" s="615"/>
      <c r="PVG19" s="619"/>
      <c r="PVH19" s="619"/>
      <c r="PVI19" s="620"/>
      <c r="PVJ19" s="538"/>
      <c r="PVK19" s="621"/>
      <c r="PVL19" s="622"/>
      <c r="PVM19" s="622"/>
      <c r="PVN19" s="623"/>
      <c r="PVO19" s="621"/>
      <c r="PVP19" s="621"/>
      <c r="PVQ19" s="622"/>
      <c r="PVR19" s="622"/>
      <c r="PVS19" s="623"/>
      <c r="PVT19" s="624"/>
      <c r="PVU19" s="624"/>
      <c r="PVV19" s="622"/>
      <c r="PVW19" s="623"/>
      <c r="PVX19" s="623"/>
      <c r="PVY19" s="621"/>
      <c r="PVZ19" s="621"/>
      <c r="PWA19" s="625"/>
      <c r="PWB19" s="626"/>
      <c r="PWC19" s="626"/>
      <c r="PWD19" s="614"/>
      <c r="PWE19" s="614"/>
      <c r="PWF19" s="614"/>
      <c r="PWG19" s="614"/>
      <c r="PWH19" s="614"/>
      <c r="PWI19" s="615"/>
      <c r="PWJ19" s="616"/>
      <c r="PWK19" s="616"/>
      <c r="PWL19" s="616"/>
      <c r="PWM19" s="617"/>
      <c r="PWN19" s="615"/>
      <c r="PWO19" s="538"/>
      <c r="PWP19" s="538"/>
      <c r="PWQ19" s="538"/>
      <c r="PWR19" s="538"/>
      <c r="PWS19" s="538"/>
      <c r="PWT19" s="615"/>
      <c r="PWU19" s="615"/>
      <c r="PWV19" s="615"/>
      <c r="PWW19" s="615"/>
      <c r="PWX19" s="615"/>
      <c r="PWY19" s="615"/>
      <c r="PWZ19" s="615"/>
      <c r="PXA19" s="538"/>
      <c r="PXB19" s="618"/>
      <c r="PXC19" s="615"/>
      <c r="PXD19" s="619"/>
      <c r="PXE19" s="619"/>
      <c r="PXF19" s="620"/>
      <c r="PXG19" s="538"/>
      <c r="PXH19" s="621"/>
      <c r="PXI19" s="622"/>
      <c r="PXJ19" s="622"/>
      <c r="PXK19" s="623"/>
      <c r="PXL19" s="621"/>
      <c r="PXM19" s="621"/>
      <c r="PXN19" s="622"/>
      <c r="PXO19" s="622"/>
      <c r="PXP19" s="623"/>
      <c r="PXQ19" s="624"/>
      <c r="PXR19" s="624"/>
      <c r="PXS19" s="622"/>
      <c r="PXT19" s="623"/>
      <c r="PXU19" s="623"/>
      <c r="PXV19" s="621"/>
      <c r="PXW19" s="621"/>
      <c r="PXX19" s="625"/>
      <c r="PXY19" s="626"/>
      <c r="PXZ19" s="626"/>
      <c r="PYA19" s="614"/>
      <c r="PYB19" s="614"/>
      <c r="PYC19" s="614"/>
      <c r="PYD19" s="614"/>
      <c r="PYE19" s="614"/>
      <c r="PYF19" s="615"/>
      <c r="PYG19" s="616"/>
      <c r="PYH19" s="616"/>
      <c r="PYI19" s="616"/>
      <c r="PYJ19" s="617"/>
      <c r="PYK19" s="615"/>
      <c r="PYL19" s="538"/>
      <c r="PYM19" s="538"/>
      <c r="PYN19" s="538"/>
      <c r="PYO19" s="538"/>
      <c r="PYP19" s="538"/>
      <c r="PYQ19" s="615"/>
      <c r="PYR19" s="615"/>
      <c r="PYS19" s="615"/>
      <c r="PYT19" s="615"/>
      <c r="PYU19" s="615"/>
      <c r="PYV19" s="615"/>
      <c r="PYW19" s="615"/>
      <c r="PYX19" s="538"/>
      <c r="PYY19" s="618"/>
      <c r="PYZ19" s="615"/>
      <c r="PZA19" s="619"/>
      <c r="PZB19" s="619"/>
      <c r="PZC19" s="620"/>
      <c r="PZD19" s="538"/>
      <c r="PZE19" s="621"/>
      <c r="PZF19" s="622"/>
      <c r="PZG19" s="622"/>
      <c r="PZH19" s="623"/>
      <c r="PZI19" s="621"/>
      <c r="PZJ19" s="621"/>
      <c r="PZK19" s="622"/>
      <c r="PZL19" s="622"/>
      <c r="PZM19" s="623"/>
      <c r="PZN19" s="624"/>
      <c r="PZO19" s="624"/>
      <c r="PZP19" s="622"/>
      <c r="PZQ19" s="623"/>
      <c r="PZR19" s="623"/>
      <c r="PZS19" s="621"/>
      <c r="PZT19" s="621"/>
      <c r="PZU19" s="625"/>
      <c r="PZV19" s="626"/>
      <c r="PZW19" s="626"/>
      <c r="PZX19" s="614"/>
      <c r="PZY19" s="614"/>
      <c r="PZZ19" s="614"/>
      <c r="QAA19" s="614"/>
      <c r="QAB19" s="614"/>
      <c r="QAC19" s="615"/>
      <c r="QAD19" s="616"/>
      <c r="QAE19" s="616"/>
      <c r="QAF19" s="616"/>
      <c r="QAG19" s="617"/>
      <c r="QAH19" s="615"/>
      <c r="QAI19" s="538"/>
      <c r="QAJ19" s="538"/>
      <c r="QAK19" s="538"/>
      <c r="QAL19" s="538"/>
      <c r="QAM19" s="538"/>
      <c r="QAN19" s="615"/>
      <c r="QAO19" s="615"/>
      <c r="QAP19" s="615"/>
      <c r="QAQ19" s="615"/>
      <c r="QAR19" s="615"/>
      <c r="QAS19" s="615"/>
      <c r="QAT19" s="615"/>
      <c r="QAU19" s="538"/>
      <c r="QAV19" s="618"/>
      <c r="QAW19" s="615"/>
      <c r="QAX19" s="619"/>
      <c r="QAY19" s="619"/>
      <c r="QAZ19" s="620"/>
      <c r="QBA19" s="538"/>
      <c r="QBB19" s="621"/>
      <c r="QBC19" s="622"/>
      <c r="QBD19" s="622"/>
      <c r="QBE19" s="623"/>
      <c r="QBF19" s="621"/>
      <c r="QBG19" s="621"/>
      <c r="QBH19" s="622"/>
      <c r="QBI19" s="622"/>
      <c r="QBJ19" s="623"/>
      <c r="QBK19" s="624"/>
      <c r="QBL19" s="624"/>
      <c r="QBM19" s="622"/>
      <c r="QBN19" s="623"/>
      <c r="QBO19" s="623"/>
      <c r="QBP19" s="621"/>
      <c r="QBQ19" s="621"/>
      <c r="QBR19" s="625"/>
      <c r="QBS19" s="626"/>
      <c r="QBT19" s="626"/>
      <c r="QBU19" s="614"/>
      <c r="QBV19" s="614"/>
      <c r="QBW19" s="614"/>
      <c r="QBX19" s="614"/>
      <c r="QBY19" s="614"/>
      <c r="QBZ19" s="615"/>
      <c r="QCA19" s="616"/>
      <c r="QCB19" s="616"/>
      <c r="QCC19" s="616"/>
      <c r="QCD19" s="617"/>
      <c r="QCE19" s="615"/>
      <c r="QCF19" s="538"/>
      <c r="QCG19" s="538"/>
      <c r="QCH19" s="538"/>
      <c r="QCI19" s="538"/>
      <c r="QCJ19" s="538"/>
      <c r="QCK19" s="615"/>
      <c r="QCL19" s="615"/>
      <c r="QCM19" s="615"/>
      <c r="QCN19" s="615"/>
      <c r="QCO19" s="615"/>
      <c r="QCP19" s="615"/>
      <c r="QCQ19" s="615"/>
      <c r="QCR19" s="538"/>
      <c r="QCS19" s="618"/>
      <c r="QCT19" s="615"/>
      <c r="QCU19" s="619"/>
      <c r="QCV19" s="619"/>
      <c r="QCW19" s="620"/>
      <c r="QCX19" s="538"/>
      <c r="QCY19" s="621"/>
      <c r="QCZ19" s="622"/>
      <c r="QDA19" s="622"/>
      <c r="QDB19" s="623"/>
      <c r="QDC19" s="621"/>
      <c r="QDD19" s="621"/>
      <c r="QDE19" s="622"/>
      <c r="QDF19" s="622"/>
      <c r="QDG19" s="623"/>
      <c r="QDH19" s="624"/>
      <c r="QDI19" s="624"/>
      <c r="QDJ19" s="622"/>
      <c r="QDK19" s="623"/>
      <c r="QDL19" s="623"/>
      <c r="QDM19" s="621"/>
      <c r="QDN19" s="621"/>
      <c r="QDO19" s="625"/>
      <c r="QDP19" s="626"/>
      <c r="QDQ19" s="626"/>
      <c r="QDR19" s="614"/>
      <c r="QDS19" s="614"/>
      <c r="QDT19" s="614"/>
      <c r="QDU19" s="614"/>
      <c r="QDV19" s="614"/>
      <c r="QDW19" s="615"/>
      <c r="QDX19" s="616"/>
      <c r="QDY19" s="616"/>
      <c r="QDZ19" s="616"/>
      <c r="QEA19" s="617"/>
      <c r="QEB19" s="615"/>
      <c r="QEC19" s="538"/>
      <c r="QED19" s="538"/>
      <c r="QEE19" s="538"/>
      <c r="QEF19" s="538"/>
      <c r="QEG19" s="538"/>
      <c r="QEH19" s="615"/>
      <c r="QEI19" s="615"/>
      <c r="QEJ19" s="615"/>
      <c r="QEK19" s="615"/>
      <c r="QEL19" s="615"/>
      <c r="QEM19" s="615"/>
      <c r="QEN19" s="615"/>
      <c r="QEO19" s="538"/>
      <c r="QEP19" s="618"/>
      <c r="QEQ19" s="615"/>
      <c r="QER19" s="619"/>
      <c r="QES19" s="619"/>
      <c r="QET19" s="620"/>
      <c r="QEU19" s="538"/>
      <c r="QEV19" s="621"/>
      <c r="QEW19" s="622"/>
      <c r="QEX19" s="622"/>
      <c r="QEY19" s="623"/>
      <c r="QEZ19" s="621"/>
      <c r="QFA19" s="621"/>
      <c r="QFB19" s="622"/>
      <c r="QFC19" s="622"/>
      <c r="QFD19" s="623"/>
      <c r="QFE19" s="624"/>
      <c r="QFF19" s="624"/>
      <c r="QFG19" s="622"/>
      <c r="QFH19" s="623"/>
      <c r="QFI19" s="623"/>
      <c r="QFJ19" s="621"/>
      <c r="QFK19" s="621"/>
      <c r="QFL19" s="625"/>
      <c r="QFM19" s="626"/>
      <c r="QFN19" s="626"/>
      <c r="QFO19" s="614"/>
      <c r="QFP19" s="614"/>
      <c r="QFQ19" s="614"/>
      <c r="QFR19" s="614"/>
      <c r="QFS19" s="614"/>
      <c r="QFT19" s="615"/>
      <c r="QFU19" s="616"/>
      <c r="QFV19" s="616"/>
      <c r="QFW19" s="616"/>
      <c r="QFX19" s="617"/>
      <c r="QFY19" s="615"/>
      <c r="QFZ19" s="538"/>
      <c r="QGA19" s="538"/>
      <c r="QGB19" s="538"/>
      <c r="QGC19" s="538"/>
      <c r="QGD19" s="538"/>
      <c r="QGE19" s="615"/>
      <c r="QGF19" s="615"/>
      <c r="QGG19" s="615"/>
      <c r="QGH19" s="615"/>
      <c r="QGI19" s="615"/>
      <c r="QGJ19" s="615"/>
      <c r="QGK19" s="615"/>
      <c r="QGL19" s="538"/>
      <c r="QGM19" s="618"/>
      <c r="QGN19" s="615"/>
      <c r="QGO19" s="619"/>
      <c r="QGP19" s="619"/>
      <c r="QGQ19" s="620"/>
      <c r="QGR19" s="538"/>
      <c r="QGS19" s="621"/>
      <c r="QGT19" s="622"/>
      <c r="QGU19" s="622"/>
      <c r="QGV19" s="623"/>
      <c r="QGW19" s="621"/>
      <c r="QGX19" s="621"/>
      <c r="QGY19" s="622"/>
      <c r="QGZ19" s="622"/>
      <c r="QHA19" s="623"/>
      <c r="QHB19" s="624"/>
      <c r="QHC19" s="624"/>
      <c r="QHD19" s="622"/>
      <c r="QHE19" s="623"/>
      <c r="QHF19" s="623"/>
      <c r="QHG19" s="621"/>
      <c r="QHH19" s="621"/>
      <c r="QHI19" s="625"/>
      <c r="QHJ19" s="626"/>
      <c r="QHK19" s="626"/>
      <c r="QHL19" s="614"/>
      <c r="QHM19" s="614"/>
      <c r="QHN19" s="614"/>
      <c r="QHO19" s="614"/>
      <c r="QHP19" s="614"/>
      <c r="QHQ19" s="615"/>
      <c r="QHR19" s="616"/>
      <c r="QHS19" s="616"/>
      <c r="QHT19" s="616"/>
      <c r="QHU19" s="617"/>
      <c r="QHV19" s="615"/>
      <c r="QHW19" s="538"/>
      <c r="QHX19" s="538"/>
      <c r="QHY19" s="538"/>
      <c r="QHZ19" s="538"/>
      <c r="QIA19" s="538"/>
      <c r="QIB19" s="615"/>
      <c r="QIC19" s="615"/>
      <c r="QID19" s="615"/>
      <c r="QIE19" s="615"/>
      <c r="QIF19" s="615"/>
      <c r="QIG19" s="615"/>
      <c r="QIH19" s="615"/>
      <c r="QII19" s="538"/>
      <c r="QIJ19" s="618"/>
      <c r="QIK19" s="615"/>
      <c r="QIL19" s="619"/>
      <c r="QIM19" s="619"/>
      <c r="QIN19" s="620"/>
      <c r="QIO19" s="538"/>
      <c r="QIP19" s="621"/>
      <c r="QIQ19" s="622"/>
      <c r="QIR19" s="622"/>
      <c r="QIS19" s="623"/>
      <c r="QIT19" s="621"/>
      <c r="QIU19" s="621"/>
      <c r="QIV19" s="622"/>
      <c r="QIW19" s="622"/>
      <c r="QIX19" s="623"/>
      <c r="QIY19" s="624"/>
      <c r="QIZ19" s="624"/>
      <c r="QJA19" s="622"/>
      <c r="QJB19" s="623"/>
      <c r="QJC19" s="623"/>
      <c r="QJD19" s="621"/>
      <c r="QJE19" s="621"/>
      <c r="QJF19" s="625"/>
      <c r="QJG19" s="626"/>
      <c r="QJH19" s="626"/>
      <c r="QJI19" s="614"/>
      <c r="QJJ19" s="614"/>
      <c r="QJK19" s="614"/>
      <c r="QJL19" s="614"/>
      <c r="QJM19" s="614"/>
      <c r="QJN19" s="615"/>
      <c r="QJO19" s="616"/>
      <c r="QJP19" s="616"/>
      <c r="QJQ19" s="616"/>
      <c r="QJR19" s="617"/>
      <c r="QJS19" s="615"/>
      <c r="QJT19" s="538"/>
      <c r="QJU19" s="538"/>
      <c r="QJV19" s="538"/>
      <c r="QJW19" s="538"/>
      <c r="QJX19" s="538"/>
      <c r="QJY19" s="615"/>
      <c r="QJZ19" s="615"/>
      <c r="QKA19" s="615"/>
      <c r="QKB19" s="615"/>
      <c r="QKC19" s="615"/>
      <c r="QKD19" s="615"/>
      <c r="QKE19" s="615"/>
      <c r="QKF19" s="538"/>
      <c r="QKG19" s="618"/>
      <c r="QKH19" s="615"/>
      <c r="QKI19" s="619"/>
      <c r="QKJ19" s="619"/>
      <c r="QKK19" s="620"/>
      <c r="QKL19" s="538"/>
      <c r="QKM19" s="621"/>
      <c r="QKN19" s="622"/>
      <c r="QKO19" s="622"/>
      <c r="QKP19" s="623"/>
      <c r="QKQ19" s="621"/>
      <c r="QKR19" s="621"/>
      <c r="QKS19" s="622"/>
      <c r="QKT19" s="622"/>
      <c r="QKU19" s="623"/>
      <c r="QKV19" s="624"/>
      <c r="QKW19" s="624"/>
      <c r="QKX19" s="622"/>
      <c r="QKY19" s="623"/>
      <c r="QKZ19" s="623"/>
      <c r="QLA19" s="621"/>
      <c r="QLB19" s="621"/>
      <c r="QLC19" s="625"/>
      <c r="QLD19" s="626"/>
      <c r="QLE19" s="626"/>
      <c r="QLF19" s="614"/>
      <c r="QLG19" s="614"/>
      <c r="QLH19" s="614"/>
      <c r="QLI19" s="614"/>
      <c r="QLJ19" s="614"/>
      <c r="QLK19" s="615"/>
      <c r="QLL19" s="616"/>
      <c r="QLM19" s="616"/>
      <c r="QLN19" s="616"/>
      <c r="QLO19" s="617"/>
      <c r="QLP19" s="615"/>
      <c r="QLQ19" s="538"/>
      <c r="QLR19" s="538"/>
      <c r="QLS19" s="538"/>
      <c r="QLT19" s="538"/>
      <c r="QLU19" s="538"/>
      <c r="QLV19" s="615"/>
      <c r="QLW19" s="615"/>
      <c r="QLX19" s="615"/>
      <c r="QLY19" s="615"/>
      <c r="QLZ19" s="615"/>
      <c r="QMA19" s="615"/>
      <c r="QMB19" s="615"/>
      <c r="QMC19" s="538"/>
      <c r="QMD19" s="618"/>
      <c r="QME19" s="615"/>
      <c r="QMF19" s="619"/>
      <c r="QMG19" s="619"/>
      <c r="QMH19" s="620"/>
      <c r="QMI19" s="538"/>
      <c r="QMJ19" s="621"/>
      <c r="QMK19" s="622"/>
      <c r="QML19" s="622"/>
      <c r="QMM19" s="623"/>
      <c r="QMN19" s="621"/>
      <c r="QMO19" s="621"/>
      <c r="QMP19" s="622"/>
      <c r="QMQ19" s="622"/>
      <c r="QMR19" s="623"/>
      <c r="QMS19" s="624"/>
      <c r="QMT19" s="624"/>
      <c r="QMU19" s="622"/>
      <c r="QMV19" s="623"/>
      <c r="QMW19" s="623"/>
      <c r="QMX19" s="621"/>
      <c r="QMY19" s="621"/>
      <c r="QMZ19" s="625"/>
      <c r="QNA19" s="626"/>
      <c r="QNB19" s="626"/>
      <c r="QNC19" s="614"/>
      <c r="QND19" s="614"/>
      <c r="QNE19" s="614"/>
      <c r="QNF19" s="614"/>
      <c r="QNG19" s="614"/>
      <c r="QNH19" s="615"/>
      <c r="QNI19" s="616"/>
      <c r="QNJ19" s="616"/>
      <c r="QNK19" s="616"/>
      <c r="QNL19" s="617"/>
      <c r="QNM19" s="615"/>
      <c r="QNN19" s="538"/>
      <c r="QNO19" s="538"/>
      <c r="QNP19" s="538"/>
      <c r="QNQ19" s="538"/>
      <c r="QNR19" s="538"/>
      <c r="QNS19" s="615"/>
      <c r="QNT19" s="615"/>
      <c r="QNU19" s="615"/>
      <c r="QNV19" s="615"/>
      <c r="QNW19" s="615"/>
      <c r="QNX19" s="615"/>
      <c r="QNY19" s="615"/>
      <c r="QNZ19" s="538"/>
      <c r="QOA19" s="618"/>
      <c r="QOB19" s="615"/>
      <c r="QOC19" s="619"/>
      <c r="QOD19" s="619"/>
      <c r="QOE19" s="620"/>
      <c r="QOF19" s="538"/>
      <c r="QOG19" s="621"/>
      <c r="QOH19" s="622"/>
      <c r="QOI19" s="622"/>
      <c r="QOJ19" s="623"/>
      <c r="QOK19" s="621"/>
      <c r="QOL19" s="621"/>
      <c r="QOM19" s="622"/>
      <c r="QON19" s="622"/>
      <c r="QOO19" s="623"/>
      <c r="QOP19" s="624"/>
      <c r="QOQ19" s="624"/>
      <c r="QOR19" s="622"/>
      <c r="QOS19" s="623"/>
      <c r="QOT19" s="623"/>
      <c r="QOU19" s="621"/>
      <c r="QOV19" s="621"/>
      <c r="QOW19" s="625"/>
      <c r="QOX19" s="626"/>
      <c r="QOY19" s="626"/>
      <c r="QOZ19" s="614"/>
      <c r="QPA19" s="614"/>
      <c r="QPB19" s="614"/>
      <c r="QPC19" s="614"/>
      <c r="QPD19" s="614"/>
      <c r="QPE19" s="615"/>
      <c r="QPF19" s="616"/>
      <c r="QPG19" s="616"/>
      <c r="QPH19" s="616"/>
      <c r="QPI19" s="617"/>
      <c r="QPJ19" s="615"/>
      <c r="QPK19" s="538"/>
      <c r="QPL19" s="538"/>
      <c r="QPM19" s="538"/>
      <c r="QPN19" s="538"/>
      <c r="QPO19" s="538"/>
      <c r="QPP19" s="615"/>
      <c r="QPQ19" s="615"/>
      <c r="QPR19" s="615"/>
      <c r="QPS19" s="615"/>
      <c r="QPT19" s="615"/>
      <c r="QPU19" s="615"/>
      <c r="QPV19" s="615"/>
      <c r="QPW19" s="538"/>
      <c r="QPX19" s="618"/>
      <c r="QPY19" s="615"/>
      <c r="QPZ19" s="619"/>
      <c r="QQA19" s="619"/>
      <c r="QQB19" s="620"/>
      <c r="QQC19" s="538"/>
      <c r="QQD19" s="621"/>
      <c r="QQE19" s="622"/>
      <c r="QQF19" s="622"/>
      <c r="QQG19" s="623"/>
      <c r="QQH19" s="621"/>
      <c r="QQI19" s="621"/>
      <c r="QQJ19" s="622"/>
      <c r="QQK19" s="622"/>
      <c r="QQL19" s="623"/>
      <c r="QQM19" s="624"/>
      <c r="QQN19" s="624"/>
      <c r="QQO19" s="622"/>
      <c r="QQP19" s="623"/>
      <c r="QQQ19" s="623"/>
      <c r="QQR19" s="621"/>
      <c r="QQS19" s="621"/>
      <c r="QQT19" s="625"/>
      <c r="QQU19" s="626"/>
      <c r="QQV19" s="626"/>
      <c r="QQW19" s="614"/>
      <c r="QQX19" s="614"/>
      <c r="QQY19" s="614"/>
      <c r="QQZ19" s="614"/>
      <c r="QRA19" s="614"/>
      <c r="QRB19" s="615"/>
      <c r="QRC19" s="616"/>
      <c r="QRD19" s="616"/>
      <c r="QRE19" s="616"/>
      <c r="QRF19" s="617"/>
      <c r="QRG19" s="615"/>
      <c r="QRH19" s="538"/>
      <c r="QRI19" s="538"/>
      <c r="QRJ19" s="538"/>
      <c r="QRK19" s="538"/>
      <c r="QRL19" s="538"/>
      <c r="QRM19" s="615"/>
      <c r="QRN19" s="615"/>
      <c r="QRO19" s="615"/>
      <c r="QRP19" s="615"/>
      <c r="QRQ19" s="615"/>
      <c r="QRR19" s="615"/>
      <c r="QRS19" s="615"/>
      <c r="QRT19" s="538"/>
      <c r="QRU19" s="618"/>
      <c r="QRV19" s="615"/>
      <c r="QRW19" s="619"/>
      <c r="QRX19" s="619"/>
      <c r="QRY19" s="620"/>
      <c r="QRZ19" s="538"/>
      <c r="QSA19" s="621"/>
      <c r="QSB19" s="622"/>
      <c r="QSC19" s="622"/>
      <c r="QSD19" s="623"/>
      <c r="QSE19" s="621"/>
      <c r="QSF19" s="621"/>
      <c r="QSG19" s="622"/>
      <c r="QSH19" s="622"/>
      <c r="QSI19" s="623"/>
      <c r="QSJ19" s="624"/>
      <c r="QSK19" s="624"/>
      <c r="QSL19" s="622"/>
      <c r="QSM19" s="623"/>
      <c r="QSN19" s="623"/>
      <c r="QSO19" s="621"/>
      <c r="QSP19" s="621"/>
      <c r="QSQ19" s="625"/>
      <c r="QSR19" s="626"/>
      <c r="QSS19" s="626"/>
      <c r="QST19" s="614"/>
      <c r="QSU19" s="614"/>
      <c r="QSV19" s="614"/>
      <c r="QSW19" s="614"/>
      <c r="QSX19" s="614"/>
      <c r="QSY19" s="615"/>
      <c r="QSZ19" s="616"/>
      <c r="QTA19" s="616"/>
      <c r="QTB19" s="616"/>
      <c r="QTC19" s="617"/>
      <c r="QTD19" s="615"/>
      <c r="QTE19" s="538"/>
      <c r="QTF19" s="538"/>
      <c r="QTG19" s="538"/>
      <c r="QTH19" s="538"/>
      <c r="QTI19" s="538"/>
      <c r="QTJ19" s="615"/>
      <c r="QTK19" s="615"/>
      <c r="QTL19" s="615"/>
      <c r="QTM19" s="615"/>
      <c r="QTN19" s="615"/>
      <c r="QTO19" s="615"/>
      <c r="QTP19" s="615"/>
      <c r="QTQ19" s="538"/>
      <c r="QTR19" s="618"/>
      <c r="QTS19" s="615"/>
      <c r="QTT19" s="619"/>
      <c r="QTU19" s="619"/>
      <c r="QTV19" s="620"/>
      <c r="QTW19" s="538"/>
      <c r="QTX19" s="621"/>
      <c r="QTY19" s="622"/>
      <c r="QTZ19" s="622"/>
      <c r="QUA19" s="623"/>
      <c r="QUB19" s="621"/>
      <c r="QUC19" s="621"/>
      <c r="QUD19" s="622"/>
      <c r="QUE19" s="622"/>
      <c r="QUF19" s="623"/>
      <c r="QUG19" s="624"/>
      <c r="QUH19" s="624"/>
      <c r="QUI19" s="622"/>
      <c r="QUJ19" s="623"/>
      <c r="QUK19" s="623"/>
      <c r="QUL19" s="621"/>
      <c r="QUM19" s="621"/>
      <c r="QUN19" s="625"/>
      <c r="QUO19" s="626"/>
      <c r="QUP19" s="626"/>
      <c r="QUQ19" s="614"/>
      <c r="QUR19" s="614"/>
      <c r="QUS19" s="614"/>
      <c r="QUT19" s="614"/>
      <c r="QUU19" s="614"/>
      <c r="QUV19" s="615"/>
      <c r="QUW19" s="616"/>
      <c r="QUX19" s="616"/>
      <c r="QUY19" s="616"/>
      <c r="QUZ19" s="617"/>
      <c r="QVA19" s="615"/>
      <c r="QVB19" s="538"/>
      <c r="QVC19" s="538"/>
      <c r="QVD19" s="538"/>
      <c r="QVE19" s="538"/>
      <c r="QVF19" s="538"/>
      <c r="QVG19" s="615"/>
      <c r="QVH19" s="615"/>
      <c r="QVI19" s="615"/>
      <c r="QVJ19" s="615"/>
      <c r="QVK19" s="615"/>
      <c r="QVL19" s="615"/>
      <c r="QVM19" s="615"/>
      <c r="QVN19" s="538"/>
      <c r="QVO19" s="618"/>
      <c r="QVP19" s="615"/>
      <c r="QVQ19" s="619"/>
      <c r="QVR19" s="619"/>
      <c r="QVS19" s="620"/>
      <c r="QVT19" s="538"/>
      <c r="QVU19" s="621"/>
      <c r="QVV19" s="622"/>
      <c r="QVW19" s="622"/>
      <c r="QVX19" s="623"/>
      <c r="QVY19" s="621"/>
      <c r="QVZ19" s="621"/>
      <c r="QWA19" s="622"/>
      <c r="QWB19" s="622"/>
      <c r="QWC19" s="623"/>
      <c r="QWD19" s="624"/>
      <c r="QWE19" s="624"/>
      <c r="QWF19" s="622"/>
      <c r="QWG19" s="623"/>
      <c r="QWH19" s="623"/>
      <c r="QWI19" s="621"/>
      <c r="QWJ19" s="621"/>
      <c r="QWK19" s="625"/>
      <c r="QWL19" s="626"/>
      <c r="QWM19" s="626"/>
      <c r="QWN19" s="614"/>
      <c r="QWO19" s="614"/>
      <c r="QWP19" s="614"/>
      <c r="QWQ19" s="614"/>
      <c r="QWR19" s="614"/>
      <c r="QWS19" s="615"/>
      <c r="QWT19" s="616"/>
      <c r="QWU19" s="616"/>
      <c r="QWV19" s="616"/>
      <c r="QWW19" s="617"/>
      <c r="QWX19" s="615"/>
      <c r="QWY19" s="538"/>
      <c r="QWZ19" s="538"/>
      <c r="QXA19" s="538"/>
      <c r="QXB19" s="538"/>
      <c r="QXC19" s="538"/>
      <c r="QXD19" s="615"/>
      <c r="QXE19" s="615"/>
      <c r="QXF19" s="615"/>
      <c r="QXG19" s="615"/>
      <c r="QXH19" s="615"/>
      <c r="QXI19" s="615"/>
      <c r="QXJ19" s="615"/>
      <c r="QXK19" s="538"/>
      <c r="QXL19" s="618"/>
      <c r="QXM19" s="615"/>
      <c r="QXN19" s="619"/>
      <c r="QXO19" s="619"/>
      <c r="QXP19" s="620"/>
      <c r="QXQ19" s="538"/>
      <c r="QXR19" s="621"/>
      <c r="QXS19" s="622"/>
      <c r="QXT19" s="622"/>
      <c r="QXU19" s="623"/>
      <c r="QXV19" s="621"/>
      <c r="QXW19" s="621"/>
      <c r="QXX19" s="622"/>
      <c r="QXY19" s="622"/>
      <c r="QXZ19" s="623"/>
      <c r="QYA19" s="624"/>
      <c r="QYB19" s="624"/>
      <c r="QYC19" s="622"/>
      <c r="QYD19" s="623"/>
      <c r="QYE19" s="623"/>
      <c r="QYF19" s="621"/>
      <c r="QYG19" s="621"/>
      <c r="QYH19" s="625"/>
      <c r="QYI19" s="626"/>
      <c r="QYJ19" s="626"/>
      <c r="QYK19" s="614"/>
      <c r="QYL19" s="614"/>
      <c r="QYM19" s="614"/>
      <c r="QYN19" s="614"/>
      <c r="QYO19" s="614"/>
      <c r="QYP19" s="615"/>
      <c r="QYQ19" s="616"/>
      <c r="QYR19" s="616"/>
      <c r="QYS19" s="616"/>
      <c r="QYT19" s="617"/>
      <c r="QYU19" s="615"/>
      <c r="QYV19" s="538"/>
      <c r="QYW19" s="538"/>
      <c r="QYX19" s="538"/>
      <c r="QYY19" s="538"/>
      <c r="QYZ19" s="538"/>
      <c r="QZA19" s="615"/>
      <c r="QZB19" s="615"/>
      <c r="QZC19" s="615"/>
      <c r="QZD19" s="615"/>
      <c r="QZE19" s="615"/>
      <c r="QZF19" s="615"/>
      <c r="QZG19" s="615"/>
      <c r="QZH19" s="538"/>
      <c r="QZI19" s="618"/>
      <c r="QZJ19" s="615"/>
      <c r="QZK19" s="619"/>
      <c r="QZL19" s="619"/>
      <c r="QZM19" s="620"/>
      <c r="QZN19" s="538"/>
      <c r="QZO19" s="621"/>
      <c r="QZP19" s="622"/>
      <c r="QZQ19" s="622"/>
      <c r="QZR19" s="623"/>
      <c r="QZS19" s="621"/>
      <c r="QZT19" s="621"/>
      <c r="QZU19" s="622"/>
      <c r="QZV19" s="622"/>
      <c r="QZW19" s="623"/>
      <c r="QZX19" s="624"/>
      <c r="QZY19" s="624"/>
      <c r="QZZ19" s="622"/>
      <c r="RAA19" s="623"/>
      <c r="RAB19" s="623"/>
      <c r="RAC19" s="621"/>
      <c r="RAD19" s="621"/>
      <c r="RAE19" s="625"/>
      <c r="RAF19" s="626"/>
      <c r="RAG19" s="626"/>
      <c r="RAH19" s="614"/>
      <c r="RAI19" s="614"/>
      <c r="RAJ19" s="614"/>
      <c r="RAK19" s="614"/>
      <c r="RAL19" s="614"/>
      <c r="RAM19" s="615"/>
      <c r="RAN19" s="616"/>
      <c r="RAO19" s="616"/>
      <c r="RAP19" s="616"/>
      <c r="RAQ19" s="617"/>
      <c r="RAR19" s="615"/>
      <c r="RAS19" s="538"/>
      <c r="RAT19" s="538"/>
      <c r="RAU19" s="538"/>
      <c r="RAV19" s="538"/>
      <c r="RAW19" s="538"/>
      <c r="RAX19" s="615"/>
      <c r="RAY19" s="615"/>
      <c r="RAZ19" s="615"/>
      <c r="RBA19" s="615"/>
      <c r="RBB19" s="615"/>
      <c r="RBC19" s="615"/>
      <c r="RBD19" s="615"/>
      <c r="RBE19" s="538"/>
      <c r="RBF19" s="618"/>
      <c r="RBG19" s="615"/>
      <c r="RBH19" s="619"/>
      <c r="RBI19" s="619"/>
      <c r="RBJ19" s="620"/>
      <c r="RBK19" s="538"/>
      <c r="RBL19" s="621"/>
      <c r="RBM19" s="622"/>
      <c r="RBN19" s="622"/>
      <c r="RBO19" s="623"/>
      <c r="RBP19" s="621"/>
      <c r="RBQ19" s="621"/>
      <c r="RBR19" s="622"/>
      <c r="RBS19" s="622"/>
      <c r="RBT19" s="623"/>
      <c r="RBU19" s="624"/>
      <c r="RBV19" s="624"/>
      <c r="RBW19" s="622"/>
      <c r="RBX19" s="623"/>
      <c r="RBY19" s="623"/>
      <c r="RBZ19" s="621"/>
      <c r="RCA19" s="621"/>
      <c r="RCB19" s="625"/>
      <c r="RCC19" s="626"/>
      <c r="RCD19" s="626"/>
      <c r="RCE19" s="614"/>
      <c r="RCF19" s="614"/>
      <c r="RCG19" s="614"/>
      <c r="RCH19" s="614"/>
      <c r="RCI19" s="614"/>
      <c r="RCJ19" s="615"/>
      <c r="RCK19" s="616"/>
      <c r="RCL19" s="616"/>
      <c r="RCM19" s="616"/>
      <c r="RCN19" s="617"/>
      <c r="RCO19" s="615"/>
      <c r="RCP19" s="538"/>
      <c r="RCQ19" s="538"/>
      <c r="RCR19" s="538"/>
      <c r="RCS19" s="538"/>
      <c r="RCT19" s="538"/>
      <c r="RCU19" s="615"/>
      <c r="RCV19" s="615"/>
      <c r="RCW19" s="615"/>
      <c r="RCX19" s="615"/>
      <c r="RCY19" s="615"/>
      <c r="RCZ19" s="615"/>
      <c r="RDA19" s="615"/>
      <c r="RDB19" s="538"/>
      <c r="RDC19" s="618"/>
      <c r="RDD19" s="615"/>
      <c r="RDE19" s="619"/>
      <c r="RDF19" s="619"/>
      <c r="RDG19" s="620"/>
      <c r="RDH19" s="538"/>
      <c r="RDI19" s="621"/>
      <c r="RDJ19" s="622"/>
      <c r="RDK19" s="622"/>
      <c r="RDL19" s="623"/>
      <c r="RDM19" s="621"/>
      <c r="RDN19" s="621"/>
      <c r="RDO19" s="622"/>
      <c r="RDP19" s="622"/>
      <c r="RDQ19" s="623"/>
      <c r="RDR19" s="624"/>
      <c r="RDS19" s="624"/>
      <c r="RDT19" s="622"/>
      <c r="RDU19" s="623"/>
      <c r="RDV19" s="623"/>
      <c r="RDW19" s="621"/>
      <c r="RDX19" s="621"/>
      <c r="RDY19" s="625"/>
      <c r="RDZ19" s="626"/>
      <c r="REA19" s="626"/>
      <c r="REB19" s="614"/>
      <c r="REC19" s="614"/>
      <c r="RED19" s="614"/>
      <c r="REE19" s="614"/>
      <c r="REF19" s="614"/>
      <c r="REG19" s="615"/>
      <c r="REH19" s="616"/>
      <c r="REI19" s="616"/>
      <c r="REJ19" s="616"/>
      <c r="REK19" s="617"/>
      <c r="REL19" s="615"/>
      <c r="REM19" s="538"/>
      <c r="REN19" s="538"/>
      <c r="REO19" s="538"/>
      <c r="REP19" s="538"/>
      <c r="REQ19" s="538"/>
      <c r="RER19" s="615"/>
      <c r="RES19" s="615"/>
      <c r="RET19" s="615"/>
      <c r="REU19" s="615"/>
      <c r="REV19" s="615"/>
      <c r="REW19" s="615"/>
      <c r="REX19" s="615"/>
      <c r="REY19" s="538"/>
      <c r="REZ19" s="618"/>
      <c r="RFA19" s="615"/>
      <c r="RFB19" s="619"/>
      <c r="RFC19" s="619"/>
      <c r="RFD19" s="620"/>
      <c r="RFE19" s="538"/>
      <c r="RFF19" s="621"/>
      <c r="RFG19" s="622"/>
      <c r="RFH19" s="622"/>
      <c r="RFI19" s="623"/>
      <c r="RFJ19" s="621"/>
      <c r="RFK19" s="621"/>
      <c r="RFL19" s="622"/>
      <c r="RFM19" s="622"/>
      <c r="RFN19" s="623"/>
      <c r="RFO19" s="624"/>
      <c r="RFP19" s="624"/>
      <c r="RFQ19" s="622"/>
      <c r="RFR19" s="623"/>
      <c r="RFS19" s="623"/>
      <c r="RFT19" s="621"/>
      <c r="RFU19" s="621"/>
      <c r="RFV19" s="625"/>
      <c r="RFW19" s="626"/>
      <c r="RFX19" s="626"/>
      <c r="RFY19" s="614"/>
      <c r="RFZ19" s="614"/>
      <c r="RGA19" s="614"/>
      <c r="RGB19" s="614"/>
      <c r="RGC19" s="614"/>
      <c r="RGD19" s="615"/>
      <c r="RGE19" s="616"/>
      <c r="RGF19" s="616"/>
      <c r="RGG19" s="616"/>
      <c r="RGH19" s="617"/>
      <c r="RGI19" s="615"/>
      <c r="RGJ19" s="538"/>
      <c r="RGK19" s="538"/>
      <c r="RGL19" s="538"/>
      <c r="RGM19" s="538"/>
      <c r="RGN19" s="538"/>
      <c r="RGO19" s="615"/>
      <c r="RGP19" s="615"/>
      <c r="RGQ19" s="615"/>
      <c r="RGR19" s="615"/>
      <c r="RGS19" s="615"/>
      <c r="RGT19" s="615"/>
      <c r="RGU19" s="615"/>
      <c r="RGV19" s="538"/>
      <c r="RGW19" s="618"/>
      <c r="RGX19" s="615"/>
      <c r="RGY19" s="619"/>
      <c r="RGZ19" s="619"/>
      <c r="RHA19" s="620"/>
      <c r="RHB19" s="538"/>
      <c r="RHC19" s="621"/>
      <c r="RHD19" s="622"/>
      <c r="RHE19" s="622"/>
      <c r="RHF19" s="623"/>
      <c r="RHG19" s="621"/>
      <c r="RHH19" s="621"/>
      <c r="RHI19" s="622"/>
      <c r="RHJ19" s="622"/>
      <c r="RHK19" s="623"/>
      <c r="RHL19" s="624"/>
      <c r="RHM19" s="624"/>
      <c r="RHN19" s="622"/>
      <c r="RHO19" s="623"/>
      <c r="RHP19" s="623"/>
      <c r="RHQ19" s="621"/>
      <c r="RHR19" s="621"/>
      <c r="RHS19" s="625"/>
      <c r="RHT19" s="626"/>
      <c r="RHU19" s="626"/>
      <c r="RHV19" s="614"/>
      <c r="RHW19" s="614"/>
      <c r="RHX19" s="614"/>
      <c r="RHY19" s="614"/>
      <c r="RHZ19" s="614"/>
      <c r="RIA19" s="615"/>
      <c r="RIB19" s="616"/>
      <c r="RIC19" s="616"/>
      <c r="RID19" s="616"/>
      <c r="RIE19" s="617"/>
      <c r="RIF19" s="615"/>
      <c r="RIG19" s="538"/>
      <c r="RIH19" s="538"/>
      <c r="RII19" s="538"/>
      <c r="RIJ19" s="538"/>
      <c r="RIK19" s="538"/>
      <c r="RIL19" s="615"/>
      <c r="RIM19" s="615"/>
      <c r="RIN19" s="615"/>
      <c r="RIO19" s="615"/>
      <c r="RIP19" s="615"/>
      <c r="RIQ19" s="615"/>
      <c r="RIR19" s="615"/>
      <c r="RIS19" s="538"/>
      <c r="RIT19" s="618"/>
      <c r="RIU19" s="615"/>
      <c r="RIV19" s="619"/>
      <c r="RIW19" s="619"/>
      <c r="RIX19" s="620"/>
      <c r="RIY19" s="538"/>
      <c r="RIZ19" s="621"/>
      <c r="RJA19" s="622"/>
      <c r="RJB19" s="622"/>
      <c r="RJC19" s="623"/>
      <c r="RJD19" s="621"/>
      <c r="RJE19" s="621"/>
      <c r="RJF19" s="622"/>
      <c r="RJG19" s="622"/>
      <c r="RJH19" s="623"/>
      <c r="RJI19" s="624"/>
      <c r="RJJ19" s="624"/>
      <c r="RJK19" s="622"/>
      <c r="RJL19" s="623"/>
      <c r="RJM19" s="623"/>
      <c r="RJN19" s="621"/>
      <c r="RJO19" s="621"/>
      <c r="RJP19" s="625"/>
      <c r="RJQ19" s="626"/>
      <c r="RJR19" s="626"/>
      <c r="RJS19" s="614"/>
      <c r="RJT19" s="614"/>
      <c r="RJU19" s="614"/>
      <c r="RJV19" s="614"/>
      <c r="RJW19" s="614"/>
      <c r="RJX19" s="615"/>
      <c r="RJY19" s="616"/>
      <c r="RJZ19" s="616"/>
      <c r="RKA19" s="616"/>
      <c r="RKB19" s="617"/>
      <c r="RKC19" s="615"/>
      <c r="RKD19" s="538"/>
      <c r="RKE19" s="538"/>
      <c r="RKF19" s="538"/>
      <c r="RKG19" s="538"/>
      <c r="RKH19" s="538"/>
      <c r="RKI19" s="615"/>
      <c r="RKJ19" s="615"/>
      <c r="RKK19" s="615"/>
      <c r="RKL19" s="615"/>
      <c r="RKM19" s="615"/>
      <c r="RKN19" s="615"/>
      <c r="RKO19" s="615"/>
      <c r="RKP19" s="538"/>
      <c r="RKQ19" s="618"/>
      <c r="RKR19" s="615"/>
      <c r="RKS19" s="619"/>
      <c r="RKT19" s="619"/>
      <c r="RKU19" s="620"/>
      <c r="RKV19" s="538"/>
      <c r="RKW19" s="621"/>
      <c r="RKX19" s="622"/>
      <c r="RKY19" s="622"/>
      <c r="RKZ19" s="623"/>
      <c r="RLA19" s="621"/>
      <c r="RLB19" s="621"/>
      <c r="RLC19" s="622"/>
      <c r="RLD19" s="622"/>
      <c r="RLE19" s="623"/>
      <c r="RLF19" s="624"/>
      <c r="RLG19" s="624"/>
      <c r="RLH19" s="622"/>
      <c r="RLI19" s="623"/>
      <c r="RLJ19" s="623"/>
      <c r="RLK19" s="621"/>
      <c r="RLL19" s="621"/>
      <c r="RLM19" s="625"/>
      <c r="RLN19" s="626"/>
      <c r="RLO19" s="626"/>
      <c r="RLP19" s="614"/>
      <c r="RLQ19" s="614"/>
      <c r="RLR19" s="614"/>
      <c r="RLS19" s="614"/>
      <c r="RLT19" s="614"/>
      <c r="RLU19" s="615"/>
      <c r="RLV19" s="616"/>
      <c r="RLW19" s="616"/>
      <c r="RLX19" s="616"/>
      <c r="RLY19" s="617"/>
      <c r="RLZ19" s="615"/>
      <c r="RMA19" s="538"/>
      <c r="RMB19" s="538"/>
      <c r="RMC19" s="538"/>
      <c r="RMD19" s="538"/>
      <c r="RME19" s="538"/>
      <c r="RMF19" s="615"/>
      <c r="RMG19" s="615"/>
      <c r="RMH19" s="615"/>
      <c r="RMI19" s="615"/>
      <c r="RMJ19" s="615"/>
      <c r="RMK19" s="615"/>
      <c r="RML19" s="615"/>
      <c r="RMM19" s="538"/>
      <c r="RMN19" s="618"/>
      <c r="RMO19" s="615"/>
      <c r="RMP19" s="619"/>
      <c r="RMQ19" s="619"/>
      <c r="RMR19" s="620"/>
      <c r="RMS19" s="538"/>
      <c r="RMT19" s="621"/>
      <c r="RMU19" s="622"/>
      <c r="RMV19" s="622"/>
      <c r="RMW19" s="623"/>
      <c r="RMX19" s="621"/>
      <c r="RMY19" s="621"/>
      <c r="RMZ19" s="622"/>
      <c r="RNA19" s="622"/>
      <c r="RNB19" s="623"/>
      <c r="RNC19" s="624"/>
      <c r="RND19" s="624"/>
      <c r="RNE19" s="622"/>
      <c r="RNF19" s="623"/>
      <c r="RNG19" s="623"/>
      <c r="RNH19" s="621"/>
      <c r="RNI19" s="621"/>
      <c r="RNJ19" s="625"/>
      <c r="RNK19" s="626"/>
      <c r="RNL19" s="626"/>
      <c r="RNM19" s="614"/>
      <c r="RNN19" s="614"/>
      <c r="RNO19" s="614"/>
      <c r="RNP19" s="614"/>
      <c r="RNQ19" s="614"/>
      <c r="RNR19" s="615"/>
      <c r="RNS19" s="616"/>
      <c r="RNT19" s="616"/>
      <c r="RNU19" s="616"/>
      <c r="RNV19" s="617"/>
      <c r="RNW19" s="615"/>
      <c r="RNX19" s="538"/>
      <c r="RNY19" s="538"/>
      <c r="RNZ19" s="538"/>
      <c r="ROA19" s="538"/>
      <c r="ROB19" s="538"/>
      <c r="ROC19" s="615"/>
      <c r="ROD19" s="615"/>
      <c r="ROE19" s="615"/>
      <c r="ROF19" s="615"/>
      <c r="ROG19" s="615"/>
      <c r="ROH19" s="615"/>
      <c r="ROI19" s="615"/>
      <c r="ROJ19" s="538"/>
      <c r="ROK19" s="618"/>
      <c r="ROL19" s="615"/>
      <c r="ROM19" s="619"/>
      <c r="RON19" s="619"/>
      <c r="ROO19" s="620"/>
      <c r="ROP19" s="538"/>
      <c r="ROQ19" s="621"/>
      <c r="ROR19" s="622"/>
      <c r="ROS19" s="622"/>
      <c r="ROT19" s="623"/>
      <c r="ROU19" s="621"/>
      <c r="ROV19" s="621"/>
      <c r="ROW19" s="622"/>
      <c r="ROX19" s="622"/>
      <c r="ROY19" s="623"/>
      <c r="ROZ19" s="624"/>
      <c r="RPA19" s="624"/>
      <c r="RPB19" s="622"/>
      <c r="RPC19" s="623"/>
      <c r="RPD19" s="623"/>
      <c r="RPE19" s="621"/>
      <c r="RPF19" s="621"/>
      <c r="RPG19" s="625"/>
      <c r="RPH19" s="626"/>
      <c r="RPI19" s="626"/>
      <c r="RPJ19" s="614"/>
      <c r="RPK19" s="614"/>
      <c r="RPL19" s="614"/>
      <c r="RPM19" s="614"/>
      <c r="RPN19" s="614"/>
      <c r="RPO19" s="615"/>
      <c r="RPP19" s="616"/>
      <c r="RPQ19" s="616"/>
      <c r="RPR19" s="616"/>
      <c r="RPS19" s="617"/>
      <c r="RPT19" s="615"/>
      <c r="RPU19" s="538"/>
      <c r="RPV19" s="538"/>
      <c r="RPW19" s="538"/>
      <c r="RPX19" s="538"/>
      <c r="RPY19" s="538"/>
      <c r="RPZ19" s="615"/>
      <c r="RQA19" s="615"/>
      <c r="RQB19" s="615"/>
      <c r="RQC19" s="615"/>
      <c r="RQD19" s="615"/>
      <c r="RQE19" s="615"/>
      <c r="RQF19" s="615"/>
      <c r="RQG19" s="538"/>
      <c r="RQH19" s="618"/>
      <c r="RQI19" s="615"/>
      <c r="RQJ19" s="619"/>
      <c r="RQK19" s="619"/>
      <c r="RQL19" s="620"/>
      <c r="RQM19" s="538"/>
      <c r="RQN19" s="621"/>
      <c r="RQO19" s="622"/>
      <c r="RQP19" s="622"/>
      <c r="RQQ19" s="623"/>
      <c r="RQR19" s="621"/>
      <c r="RQS19" s="621"/>
      <c r="RQT19" s="622"/>
      <c r="RQU19" s="622"/>
      <c r="RQV19" s="623"/>
      <c r="RQW19" s="624"/>
      <c r="RQX19" s="624"/>
      <c r="RQY19" s="622"/>
      <c r="RQZ19" s="623"/>
      <c r="RRA19" s="623"/>
      <c r="RRB19" s="621"/>
      <c r="RRC19" s="621"/>
      <c r="RRD19" s="625"/>
      <c r="RRE19" s="626"/>
      <c r="RRF19" s="626"/>
      <c r="RRG19" s="614"/>
      <c r="RRH19" s="614"/>
      <c r="RRI19" s="614"/>
      <c r="RRJ19" s="614"/>
      <c r="RRK19" s="614"/>
      <c r="RRL19" s="615"/>
      <c r="RRM19" s="616"/>
      <c r="RRN19" s="616"/>
      <c r="RRO19" s="616"/>
      <c r="RRP19" s="617"/>
      <c r="RRQ19" s="615"/>
      <c r="RRR19" s="538"/>
      <c r="RRS19" s="538"/>
      <c r="RRT19" s="538"/>
      <c r="RRU19" s="538"/>
      <c r="RRV19" s="538"/>
      <c r="RRW19" s="615"/>
      <c r="RRX19" s="615"/>
      <c r="RRY19" s="615"/>
      <c r="RRZ19" s="615"/>
      <c r="RSA19" s="615"/>
      <c r="RSB19" s="615"/>
      <c r="RSC19" s="615"/>
      <c r="RSD19" s="538"/>
      <c r="RSE19" s="618"/>
      <c r="RSF19" s="615"/>
      <c r="RSG19" s="619"/>
      <c r="RSH19" s="619"/>
      <c r="RSI19" s="620"/>
      <c r="RSJ19" s="538"/>
      <c r="RSK19" s="621"/>
      <c r="RSL19" s="622"/>
      <c r="RSM19" s="622"/>
      <c r="RSN19" s="623"/>
      <c r="RSO19" s="621"/>
      <c r="RSP19" s="621"/>
      <c r="RSQ19" s="622"/>
      <c r="RSR19" s="622"/>
      <c r="RSS19" s="623"/>
      <c r="RST19" s="624"/>
      <c r="RSU19" s="624"/>
      <c r="RSV19" s="622"/>
      <c r="RSW19" s="623"/>
      <c r="RSX19" s="623"/>
      <c r="RSY19" s="621"/>
      <c r="RSZ19" s="621"/>
      <c r="RTA19" s="625"/>
      <c r="RTB19" s="626"/>
      <c r="RTC19" s="626"/>
      <c r="RTD19" s="614"/>
      <c r="RTE19" s="614"/>
      <c r="RTF19" s="614"/>
      <c r="RTG19" s="614"/>
      <c r="RTH19" s="614"/>
      <c r="RTI19" s="615"/>
      <c r="RTJ19" s="616"/>
      <c r="RTK19" s="616"/>
      <c r="RTL19" s="616"/>
      <c r="RTM19" s="617"/>
      <c r="RTN19" s="615"/>
      <c r="RTO19" s="538"/>
      <c r="RTP19" s="538"/>
      <c r="RTQ19" s="538"/>
      <c r="RTR19" s="538"/>
      <c r="RTS19" s="538"/>
      <c r="RTT19" s="615"/>
      <c r="RTU19" s="615"/>
      <c r="RTV19" s="615"/>
      <c r="RTW19" s="615"/>
      <c r="RTX19" s="615"/>
      <c r="RTY19" s="615"/>
      <c r="RTZ19" s="615"/>
      <c r="RUA19" s="538"/>
      <c r="RUB19" s="618"/>
      <c r="RUC19" s="615"/>
      <c r="RUD19" s="619"/>
      <c r="RUE19" s="619"/>
      <c r="RUF19" s="620"/>
      <c r="RUG19" s="538"/>
      <c r="RUH19" s="621"/>
      <c r="RUI19" s="622"/>
      <c r="RUJ19" s="622"/>
      <c r="RUK19" s="623"/>
      <c r="RUL19" s="621"/>
      <c r="RUM19" s="621"/>
      <c r="RUN19" s="622"/>
      <c r="RUO19" s="622"/>
      <c r="RUP19" s="623"/>
      <c r="RUQ19" s="624"/>
      <c r="RUR19" s="624"/>
      <c r="RUS19" s="622"/>
      <c r="RUT19" s="623"/>
      <c r="RUU19" s="623"/>
      <c r="RUV19" s="621"/>
      <c r="RUW19" s="621"/>
      <c r="RUX19" s="625"/>
      <c r="RUY19" s="626"/>
      <c r="RUZ19" s="626"/>
      <c r="RVA19" s="614"/>
      <c r="RVB19" s="614"/>
      <c r="RVC19" s="614"/>
      <c r="RVD19" s="614"/>
      <c r="RVE19" s="614"/>
      <c r="RVF19" s="615"/>
      <c r="RVG19" s="616"/>
      <c r="RVH19" s="616"/>
      <c r="RVI19" s="616"/>
      <c r="RVJ19" s="617"/>
      <c r="RVK19" s="615"/>
      <c r="RVL19" s="538"/>
      <c r="RVM19" s="538"/>
      <c r="RVN19" s="538"/>
      <c r="RVO19" s="538"/>
      <c r="RVP19" s="538"/>
      <c r="RVQ19" s="615"/>
      <c r="RVR19" s="615"/>
      <c r="RVS19" s="615"/>
      <c r="RVT19" s="615"/>
      <c r="RVU19" s="615"/>
      <c r="RVV19" s="615"/>
      <c r="RVW19" s="615"/>
      <c r="RVX19" s="538"/>
      <c r="RVY19" s="618"/>
      <c r="RVZ19" s="615"/>
      <c r="RWA19" s="619"/>
      <c r="RWB19" s="619"/>
      <c r="RWC19" s="620"/>
      <c r="RWD19" s="538"/>
      <c r="RWE19" s="621"/>
      <c r="RWF19" s="622"/>
      <c r="RWG19" s="622"/>
      <c r="RWH19" s="623"/>
      <c r="RWI19" s="621"/>
      <c r="RWJ19" s="621"/>
      <c r="RWK19" s="622"/>
      <c r="RWL19" s="622"/>
      <c r="RWM19" s="623"/>
      <c r="RWN19" s="624"/>
      <c r="RWO19" s="624"/>
      <c r="RWP19" s="622"/>
      <c r="RWQ19" s="623"/>
      <c r="RWR19" s="623"/>
      <c r="RWS19" s="621"/>
      <c r="RWT19" s="621"/>
      <c r="RWU19" s="625"/>
      <c r="RWV19" s="626"/>
      <c r="RWW19" s="626"/>
      <c r="RWX19" s="614"/>
      <c r="RWY19" s="614"/>
      <c r="RWZ19" s="614"/>
      <c r="RXA19" s="614"/>
      <c r="RXB19" s="614"/>
      <c r="RXC19" s="615"/>
      <c r="RXD19" s="616"/>
      <c r="RXE19" s="616"/>
      <c r="RXF19" s="616"/>
      <c r="RXG19" s="617"/>
      <c r="RXH19" s="615"/>
      <c r="RXI19" s="538"/>
      <c r="RXJ19" s="538"/>
      <c r="RXK19" s="538"/>
      <c r="RXL19" s="538"/>
      <c r="RXM19" s="538"/>
      <c r="RXN19" s="615"/>
      <c r="RXO19" s="615"/>
      <c r="RXP19" s="615"/>
      <c r="RXQ19" s="615"/>
      <c r="RXR19" s="615"/>
      <c r="RXS19" s="615"/>
      <c r="RXT19" s="615"/>
      <c r="RXU19" s="538"/>
      <c r="RXV19" s="618"/>
      <c r="RXW19" s="615"/>
      <c r="RXX19" s="619"/>
      <c r="RXY19" s="619"/>
      <c r="RXZ19" s="620"/>
      <c r="RYA19" s="538"/>
      <c r="RYB19" s="621"/>
      <c r="RYC19" s="622"/>
      <c r="RYD19" s="622"/>
      <c r="RYE19" s="623"/>
      <c r="RYF19" s="621"/>
      <c r="RYG19" s="621"/>
      <c r="RYH19" s="622"/>
      <c r="RYI19" s="622"/>
      <c r="RYJ19" s="623"/>
      <c r="RYK19" s="624"/>
      <c r="RYL19" s="624"/>
      <c r="RYM19" s="622"/>
      <c r="RYN19" s="623"/>
      <c r="RYO19" s="623"/>
      <c r="RYP19" s="621"/>
      <c r="RYQ19" s="621"/>
      <c r="RYR19" s="625"/>
      <c r="RYS19" s="626"/>
      <c r="RYT19" s="626"/>
      <c r="RYU19" s="614"/>
      <c r="RYV19" s="614"/>
      <c r="RYW19" s="614"/>
      <c r="RYX19" s="614"/>
      <c r="RYY19" s="614"/>
      <c r="RYZ19" s="615"/>
      <c r="RZA19" s="616"/>
      <c r="RZB19" s="616"/>
      <c r="RZC19" s="616"/>
      <c r="RZD19" s="617"/>
      <c r="RZE19" s="615"/>
      <c r="RZF19" s="538"/>
      <c r="RZG19" s="538"/>
      <c r="RZH19" s="538"/>
      <c r="RZI19" s="538"/>
      <c r="RZJ19" s="538"/>
      <c r="RZK19" s="615"/>
      <c r="RZL19" s="615"/>
      <c r="RZM19" s="615"/>
      <c r="RZN19" s="615"/>
      <c r="RZO19" s="615"/>
      <c r="RZP19" s="615"/>
      <c r="RZQ19" s="615"/>
      <c r="RZR19" s="538"/>
      <c r="RZS19" s="618"/>
      <c r="RZT19" s="615"/>
      <c r="RZU19" s="619"/>
      <c r="RZV19" s="619"/>
      <c r="RZW19" s="620"/>
      <c r="RZX19" s="538"/>
      <c r="RZY19" s="621"/>
      <c r="RZZ19" s="622"/>
      <c r="SAA19" s="622"/>
      <c r="SAB19" s="623"/>
      <c r="SAC19" s="621"/>
      <c r="SAD19" s="621"/>
      <c r="SAE19" s="622"/>
      <c r="SAF19" s="622"/>
      <c r="SAG19" s="623"/>
      <c r="SAH19" s="624"/>
      <c r="SAI19" s="624"/>
      <c r="SAJ19" s="622"/>
      <c r="SAK19" s="623"/>
      <c r="SAL19" s="623"/>
      <c r="SAM19" s="621"/>
      <c r="SAN19" s="621"/>
      <c r="SAO19" s="625"/>
      <c r="SAP19" s="626"/>
      <c r="SAQ19" s="626"/>
      <c r="SAR19" s="614"/>
      <c r="SAS19" s="614"/>
      <c r="SAT19" s="614"/>
      <c r="SAU19" s="614"/>
      <c r="SAV19" s="614"/>
      <c r="SAW19" s="615"/>
      <c r="SAX19" s="616"/>
      <c r="SAY19" s="616"/>
      <c r="SAZ19" s="616"/>
      <c r="SBA19" s="617"/>
      <c r="SBB19" s="615"/>
      <c r="SBC19" s="538"/>
      <c r="SBD19" s="538"/>
      <c r="SBE19" s="538"/>
      <c r="SBF19" s="538"/>
      <c r="SBG19" s="538"/>
      <c r="SBH19" s="615"/>
      <c r="SBI19" s="615"/>
      <c r="SBJ19" s="615"/>
      <c r="SBK19" s="615"/>
      <c r="SBL19" s="615"/>
      <c r="SBM19" s="615"/>
      <c r="SBN19" s="615"/>
      <c r="SBO19" s="538"/>
      <c r="SBP19" s="618"/>
      <c r="SBQ19" s="615"/>
      <c r="SBR19" s="619"/>
      <c r="SBS19" s="619"/>
      <c r="SBT19" s="620"/>
      <c r="SBU19" s="538"/>
      <c r="SBV19" s="621"/>
      <c r="SBW19" s="622"/>
      <c r="SBX19" s="622"/>
      <c r="SBY19" s="623"/>
      <c r="SBZ19" s="621"/>
      <c r="SCA19" s="621"/>
      <c r="SCB19" s="622"/>
      <c r="SCC19" s="622"/>
      <c r="SCD19" s="623"/>
      <c r="SCE19" s="624"/>
      <c r="SCF19" s="624"/>
      <c r="SCG19" s="622"/>
      <c r="SCH19" s="623"/>
      <c r="SCI19" s="623"/>
      <c r="SCJ19" s="621"/>
      <c r="SCK19" s="621"/>
      <c r="SCL19" s="625"/>
      <c r="SCM19" s="626"/>
      <c r="SCN19" s="626"/>
      <c r="SCO19" s="614"/>
      <c r="SCP19" s="614"/>
      <c r="SCQ19" s="614"/>
      <c r="SCR19" s="614"/>
      <c r="SCS19" s="614"/>
      <c r="SCT19" s="615"/>
      <c r="SCU19" s="616"/>
      <c r="SCV19" s="616"/>
      <c r="SCW19" s="616"/>
      <c r="SCX19" s="617"/>
      <c r="SCY19" s="615"/>
      <c r="SCZ19" s="538"/>
      <c r="SDA19" s="538"/>
      <c r="SDB19" s="538"/>
      <c r="SDC19" s="538"/>
      <c r="SDD19" s="538"/>
      <c r="SDE19" s="615"/>
      <c r="SDF19" s="615"/>
      <c r="SDG19" s="615"/>
      <c r="SDH19" s="615"/>
      <c r="SDI19" s="615"/>
      <c r="SDJ19" s="615"/>
      <c r="SDK19" s="615"/>
      <c r="SDL19" s="538"/>
      <c r="SDM19" s="618"/>
      <c r="SDN19" s="615"/>
      <c r="SDO19" s="619"/>
      <c r="SDP19" s="619"/>
      <c r="SDQ19" s="620"/>
      <c r="SDR19" s="538"/>
      <c r="SDS19" s="621"/>
      <c r="SDT19" s="622"/>
      <c r="SDU19" s="622"/>
      <c r="SDV19" s="623"/>
      <c r="SDW19" s="621"/>
      <c r="SDX19" s="621"/>
      <c r="SDY19" s="622"/>
      <c r="SDZ19" s="622"/>
      <c r="SEA19" s="623"/>
      <c r="SEB19" s="624"/>
      <c r="SEC19" s="624"/>
      <c r="SED19" s="622"/>
      <c r="SEE19" s="623"/>
      <c r="SEF19" s="623"/>
      <c r="SEG19" s="621"/>
      <c r="SEH19" s="621"/>
      <c r="SEI19" s="625"/>
      <c r="SEJ19" s="626"/>
      <c r="SEK19" s="626"/>
      <c r="SEL19" s="614"/>
      <c r="SEM19" s="614"/>
      <c r="SEN19" s="614"/>
      <c r="SEO19" s="614"/>
      <c r="SEP19" s="614"/>
      <c r="SEQ19" s="615"/>
      <c r="SER19" s="616"/>
      <c r="SES19" s="616"/>
      <c r="SET19" s="616"/>
      <c r="SEU19" s="617"/>
      <c r="SEV19" s="615"/>
      <c r="SEW19" s="538"/>
      <c r="SEX19" s="538"/>
      <c r="SEY19" s="538"/>
      <c r="SEZ19" s="538"/>
      <c r="SFA19" s="538"/>
      <c r="SFB19" s="615"/>
      <c r="SFC19" s="615"/>
      <c r="SFD19" s="615"/>
      <c r="SFE19" s="615"/>
      <c r="SFF19" s="615"/>
      <c r="SFG19" s="615"/>
      <c r="SFH19" s="615"/>
      <c r="SFI19" s="538"/>
      <c r="SFJ19" s="618"/>
      <c r="SFK19" s="615"/>
      <c r="SFL19" s="619"/>
      <c r="SFM19" s="619"/>
      <c r="SFN19" s="620"/>
      <c r="SFO19" s="538"/>
      <c r="SFP19" s="621"/>
      <c r="SFQ19" s="622"/>
      <c r="SFR19" s="622"/>
      <c r="SFS19" s="623"/>
      <c r="SFT19" s="621"/>
      <c r="SFU19" s="621"/>
      <c r="SFV19" s="622"/>
      <c r="SFW19" s="622"/>
      <c r="SFX19" s="623"/>
      <c r="SFY19" s="624"/>
      <c r="SFZ19" s="624"/>
      <c r="SGA19" s="622"/>
      <c r="SGB19" s="623"/>
      <c r="SGC19" s="623"/>
      <c r="SGD19" s="621"/>
      <c r="SGE19" s="621"/>
      <c r="SGF19" s="625"/>
      <c r="SGG19" s="626"/>
      <c r="SGH19" s="626"/>
      <c r="SGI19" s="614"/>
      <c r="SGJ19" s="614"/>
      <c r="SGK19" s="614"/>
      <c r="SGL19" s="614"/>
      <c r="SGM19" s="614"/>
      <c r="SGN19" s="615"/>
      <c r="SGO19" s="616"/>
      <c r="SGP19" s="616"/>
      <c r="SGQ19" s="616"/>
      <c r="SGR19" s="617"/>
      <c r="SGS19" s="615"/>
      <c r="SGT19" s="538"/>
      <c r="SGU19" s="538"/>
      <c r="SGV19" s="538"/>
      <c r="SGW19" s="538"/>
      <c r="SGX19" s="538"/>
      <c r="SGY19" s="615"/>
      <c r="SGZ19" s="615"/>
      <c r="SHA19" s="615"/>
      <c r="SHB19" s="615"/>
      <c r="SHC19" s="615"/>
      <c r="SHD19" s="615"/>
      <c r="SHE19" s="615"/>
      <c r="SHF19" s="538"/>
      <c r="SHG19" s="618"/>
      <c r="SHH19" s="615"/>
      <c r="SHI19" s="619"/>
      <c r="SHJ19" s="619"/>
      <c r="SHK19" s="620"/>
      <c r="SHL19" s="538"/>
      <c r="SHM19" s="621"/>
      <c r="SHN19" s="622"/>
      <c r="SHO19" s="622"/>
      <c r="SHP19" s="623"/>
      <c r="SHQ19" s="621"/>
      <c r="SHR19" s="621"/>
      <c r="SHS19" s="622"/>
      <c r="SHT19" s="622"/>
      <c r="SHU19" s="623"/>
      <c r="SHV19" s="624"/>
      <c r="SHW19" s="624"/>
      <c r="SHX19" s="622"/>
      <c r="SHY19" s="623"/>
      <c r="SHZ19" s="623"/>
      <c r="SIA19" s="621"/>
      <c r="SIB19" s="621"/>
      <c r="SIC19" s="625"/>
      <c r="SID19" s="626"/>
      <c r="SIE19" s="626"/>
      <c r="SIF19" s="614"/>
      <c r="SIG19" s="614"/>
      <c r="SIH19" s="614"/>
      <c r="SII19" s="614"/>
      <c r="SIJ19" s="614"/>
      <c r="SIK19" s="615"/>
      <c r="SIL19" s="616"/>
      <c r="SIM19" s="616"/>
      <c r="SIN19" s="616"/>
      <c r="SIO19" s="617"/>
      <c r="SIP19" s="615"/>
      <c r="SIQ19" s="538"/>
      <c r="SIR19" s="538"/>
      <c r="SIS19" s="538"/>
      <c r="SIT19" s="538"/>
      <c r="SIU19" s="538"/>
      <c r="SIV19" s="615"/>
      <c r="SIW19" s="615"/>
      <c r="SIX19" s="615"/>
      <c r="SIY19" s="615"/>
      <c r="SIZ19" s="615"/>
      <c r="SJA19" s="615"/>
      <c r="SJB19" s="615"/>
      <c r="SJC19" s="538"/>
      <c r="SJD19" s="618"/>
      <c r="SJE19" s="615"/>
      <c r="SJF19" s="619"/>
      <c r="SJG19" s="619"/>
      <c r="SJH19" s="620"/>
      <c r="SJI19" s="538"/>
      <c r="SJJ19" s="621"/>
      <c r="SJK19" s="622"/>
      <c r="SJL19" s="622"/>
      <c r="SJM19" s="623"/>
      <c r="SJN19" s="621"/>
      <c r="SJO19" s="621"/>
      <c r="SJP19" s="622"/>
      <c r="SJQ19" s="622"/>
      <c r="SJR19" s="623"/>
      <c r="SJS19" s="624"/>
      <c r="SJT19" s="624"/>
      <c r="SJU19" s="622"/>
      <c r="SJV19" s="623"/>
      <c r="SJW19" s="623"/>
      <c r="SJX19" s="621"/>
      <c r="SJY19" s="621"/>
      <c r="SJZ19" s="625"/>
      <c r="SKA19" s="626"/>
      <c r="SKB19" s="626"/>
      <c r="SKC19" s="614"/>
      <c r="SKD19" s="614"/>
      <c r="SKE19" s="614"/>
      <c r="SKF19" s="614"/>
      <c r="SKG19" s="614"/>
      <c r="SKH19" s="615"/>
      <c r="SKI19" s="616"/>
      <c r="SKJ19" s="616"/>
      <c r="SKK19" s="616"/>
      <c r="SKL19" s="617"/>
      <c r="SKM19" s="615"/>
      <c r="SKN19" s="538"/>
      <c r="SKO19" s="538"/>
      <c r="SKP19" s="538"/>
      <c r="SKQ19" s="538"/>
      <c r="SKR19" s="538"/>
      <c r="SKS19" s="615"/>
      <c r="SKT19" s="615"/>
      <c r="SKU19" s="615"/>
      <c r="SKV19" s="615"/>
      <c r="SKW19" s="615"/>
      <c r="SKX19" s="615"/>
      <c r="SKY19" s="615"/>
      <c r="SKZ19" s="538"/>
      <c r="SLA19" s="618"/>
      <c r="SLB19" s="615"/>
      <c r="SLC19" s="619"/>
      <c r="SLD19" s="619"/>
      <c r="SLE19" s="620"/>
      <c r="SLF19" s="538"/>
      <c r="SLG19" s="621"/>
      <c r="SLH19" s="622"/>
      <c r="SLI19" s="622"/>
      <c r="SLJ19" s="623"/>
      <c r="SLK19" s="621"/>
      <c r="SLL19" s="621"/>
      <c r="SLM19" s="622"/>
      <c r="SLN19" s="622"/>
      <c r="SLO19" s="623"/>
      <c r="SLP19" s="624"/>
      <c r="SLQ19" s="624"/>
      <c r="SLR19" s="622"/>
      <c r="SLS19" s="623"/>
      <c r="SLT19" s="623"/>
      <c r="SLU19" s="621"/>
      <c r="SLV19" s="621"/>
      <c r="SLW19" s="625"/>
      <c r="SLX19" s="626"/>
      <c r="SLY19" s="626"/>
      <c r="SLZ19" s="614"/>
      <c r="SMA19" s="614"/>
      <c r="SMB19" s="614"/>
      <c r="SMC19" s="614"/>
      <c r="SMD19" s="614"/>
      <c r="SME19" s="615"/>
      <c r="SMF19" s="616"/>
      <c r="SMG19" s="616"/>
      <c r="SMH19" s="616"/>
      <c r="SMI19" s="617"/>
      <c r="SMJ19" s="615"/>
      <c r="SMK19" s="538"/>
      <c r="SML19" s="538"/>
      <c r="SMM19" s="538"/>
      <c r="SMN19" s="538"/>
      <c r="SMO19" s="538"/>
      <c r="SMP19" s="615"/>
      <c r="SMQ19" s="615"/>
      <c r="SMR19" s="615"/>
      <c r="SMS19" s="615"/>
      <c r="SMT19" s="615"/>
      <c r="SMU19" s="615"/>
      <c r="SMV19" s="615"/>
      <c r="SMW19" s="538"/>
      <c r="SMX19" s="618"/>
      <c r="SMY19" s="615"/>
      <c r="SMZ19" s="619"/>
      <c r="SNA19" s="619"/>
      <c r="SNB19" s="620"/>
      <c r="SNC19" s="538"/>
      <c r="SND19" s="621"/>
      <c r="SNE19" s="622"/>
      <c r="SNF19" s="622"/>
      <c r="SNG19" s="623"/>
      <c r="SNH19" s="621"/>
      <c r="SNI19" s="621"/>
      <c r="SNJ19" s="622"/>
      <c r="SNK19" s="622"/>
      <c r="SNL19" s="623"/>
      <c r="SNM19" s="624"/>
      <c r="SNN19" s="624"/>
      <c r="SNO19" s="622"/>
      <c r="SNP19" s="623"/>
      <c r="SNQ19" s="623"/>
      <c r="SNR19" s="621"/>
      <c r="SNS19" s="621"/>
      <c r="SNT19" s="625"/>
      <c r="SNU19" s="626"/>
      <c r="SNV19" s="626"/>
      <c r="SNW19" s="614"/>
      <c r="SNX19" s="614"/>
      <c r="SNY19" s="614"/>
      <c r="SNZ19" s="614"/>
      <c r="SOA19" s="614"/>
      <c r="SOB19" s="615"/>
      <c r="SOC19" s="616"/>
      <c r="SOD19" s="616"/>
      <c r="SOE19" s="616"/>
      <c r="SOF19" s="617"/>
      <c r="SOG19" s="615"/>
      <c r="SOH19" s="538"/>
      <c r="SOI19" s="538"/>
      <c r="SOJ19" s="538"/>
      <c r="SOK19" s="538"/>
      <c r="SOL19" s="538"/>
      <c r="SOM19" s="615"/>
      <c r="SON19" s="615"/>
      <c r="SOO19" s="615"/>
      <c r="SOP19" s="615"/>
      <c r="SOQ19" s="615"/>
      <c r="SOR19" s="615"/>
      <c r="SOS19" s="615"/>
      <c r="SOT19" s="538"/>
      <c r="SOU19" s="618"/>
      <c r="SOV19" s="615"/>
      <c r="SOW19" s="619"/>
      <c r="SOX19" s="619"/>
      <c r="SOY19" s="620"/>
      <c r="SOZ19" s="538"/>
      <c r="SPA19" s="621"/>
      <c r="SPB19" s="622"/>
      <c r="SPC19" s="622"/>
      <c r="SPD19" s="623"/>
      <c r="SPE19" s="621"/>
      <c r="SPF19" s="621"/>
      <c r="SPG19" s="622"/>
      <c r="SPH19" s="622"/>
      <c r="SPI19" s="623"/>
      <c r="SPJ19" s="624"/>
      <c r="SPK19" s="624"/>
      <c r="SPL19" s="622"/>
      <c r="SPM19" s="623"/>
      <c r="SPN19" s="623"/>
      <c r="SPO19" s="621"/>
      <c r="SPP19" s="621"/>
      <c r="SPQ19" s="625"/>
      <c r="SPR19" s="626"/>
      <c r="SPS19" s="626"/>
      <c r="SPT19" s="614"/>
      <c r="SPU19" s="614"/>
      <c r="SPV19" s="614"/>
      <c r="SPW19" s="614"/>
      <c r="SPX19" s="614"/>
      <c r="SPY19" s="615"/>
      <c r="SPZ19" s="616"/>
      <c r="SQA19" s="616"/>
      <c r="SQB19" s="616"/>
      <c r="SQC19" s="617"/>
      <c r="SQD19" s="615"/>
      <c r="SQE19" s="538"/>
      <c r="SQF19" s="538"/>
      <c r="SQG19" s="538"/>
      <c r="SQH19" s="538"/>
      <c r="SQI19" s="538"/>
      <c r="SQJ19" s="615"/>
      <c r="SQK19" s="615"/>
      <c r="SQL19" s="615"/>
      <c r="SQM19" s="615"/>
      <c r="SQN19" s="615"/>
      <c r="SQO19" s="615"/>
      <c r="SQP19" s="615"/>
      <c r="SQQ19" s="538"/>
      <c r="SQR19" s="618"/>
      <c r="SQS19" s="615"/>
      <c r="SQT19" s="619"/>
      <c r="SQU19" s="619"/>
      <c r="SQV19" s="620"/>
      <c r="SQW19" s="538"/>
      <c r="SQX19" s="621"/>
      <c r="SQY19" s="622"/>
      <c r="SQZ19" s="622"/>
      <c r="SRA19" s="623"/>
      <c r="SRB19" s="621"/>
      <c r="SRC19" s="621"/>
      <c r="SRD19" s="622"/>
      <c r="SRE19" s="622"/>
      <c r="SRF19" s="623"/>
      <c r="SRG19" s="624"/>
      <c r="SRH19" s="624"/>
      <c r="SRI19" s="622"/>
      <c r="SRJ19" s="623"/>
      <c r="SRK19" s="623"/>
      <c r="SRL19" s="621"/>
      <c r="SRM19" s="621"/>
      <c r="SRN19" s="625"/>
      <c r="SRO19" s="626"/>
      <c r="SRP19" s="626"/>
      <c r="SRQ19" s="614"/>
      <c r="SRR19" s="614"/>
      <c r="SRS19" s="614"/>
      <c r="SRT19" s="614"/>
      <c r="SRU19" s="614"/>
      <c r="SRV19" s="615"/>
      <c r="SRW19" s="616"/>
      <c r="SRX19" s="616"/>
      <c r="SRY19" s="616"/>
      <c r="SRZ19" s="617"/>
      <c r="SSA19" s="615"/>
      <c r="SSB19" s="538"/>
      <c r="SSC19" s="538"/>
      <c r="SSD19" s="538"/>
      <c r="SSE19" s="538"/>
      <c r="SSF19" s="538"/>
      <c r="SSG19" s="615"/>
      <c r="SSH19" s="615"/>
      <c r="SSI19" s="615"/>
      <c r="SSJ19" s="615"/>
      <c r="SSK19" s="615"/>
      <c r="SSL19" s="615"/>
      <c r="SSM19" s="615"/>
      <c r="SSN19" s="538"/>
      <c r="SSO19" s="618"/>
      <c r="SSP19" s="615"/>
      <c r="SSQ19" s="619"/>
      <c r="SSR19" s="619"/>
      <c r="SSS19" s="620"/>
      <c r="SST19" s="538"/>
      <c r="SSU19" s="621"/>
      <c r="SSV19" s="622"/>
      <c r="SSW19" s="622"/>
      <c r="SSX19" s="623"/>
      <c r="SSY19" s="621"/>
      <c r="SSZ19" s="621"/>
      <c r="STA19" s="622"/>
      <c r="STB19" s="622"/>
      <c r="STC19" s="623"/>
      <c r="STD19" s="624"/>
      <c r="STE19" s="624"/>
      <c r="STF19" s="622"/>
      <c r="STG19" s="623"/>
      <c r="STH19" s="623"/>
      <c r="STI19" s="621"/>
      <c r="STJ19" s="621"/>
      <c r="STK19" s="625"/>
      <c r="STL19" s="626"/>
      <c r="STM19" s="626"/>
      <c r="STN19" s="614"/>
      <c r="STO19" s="614"/>
      <c r="STP19" s="614"/>
      <c r="STQ19" s="614"/>
      <c r="STR19" s="614"/>
      <c r="STS19" s="615"/>
      <c r="STT19" s="616"/>
      <c r="STU19" s="616"/>
      <c r="STV19" s="616"/>
      <c r="STW19" s="617"/>
      <c r="STX19" s="615"/>
      <c r="STY19" s="538"/>
      <c r="STZ19" s="538"/>
      <c r="SUA19" s="538"/>
      <c r="SUB19" s="538"/>
      <c r="SUC19" s="538"/>
      <c r="SUD19" s="615"/>
      <c r="SUE19" s="615"/>
      <c r="SUF19" s="615"/>
      <c r="SUG19" s="615"/>
      <c r="SUH19" s="615"/>
      <c r="SUI19" s="615"/>
      <c r="SUJ19" s="615"/>
      <c r="SUK19" s="538"/>
      <c r="SUL19" s="618"/>
      <c r="SUM19" s="615"/>
      <c r="SUN19" s="619"/>
      <c r="SUO19" s="619"/>
      <c r="SUP19" s="620"/>
      <c r="SUQ19" s="538"/>
      <c r="SUR19" s="621"/>
      <c r="SUS19" s="622"/>
      <c r="SUT19" s="622"/>
      <c r="SUU19" s="623"/>
      <c r="SUV19" s="621"/>
      <c r="SUW19" s="621"/>
      <c r="SUX19" s="622"/>
      <c r="SUY19" s="622"/>
      <c r="SUZ19" s="623"/>
      <c r="SVA19" s="624"/>
      <c r="SVB19" s="624"/>
      <c r="SVC19" s="622"/>
      <c r="SVD19" s="623"/>
      <c r="SVE19" s="623"/>
      <c r="SVF19" s="621"/>
      <c r="SVG19" s="621"/>
      <c r="SVH19" s="625"/>
      <c r="SVI19" s="626"/>
      <c r="SVJ19" s="626"/>
      <c r="SVK19" s="614"/>
      <c r="SVL19" s="614"/>
      <c r="SVM19" s="614"/>
      <c r="SVN19" s="614"/>
      <c r="SVO19" s="614"/>
      <c r="SVP19" s="615"/>
      <c r="SVQ19" s="616"/>
      <c r="SVR19" s="616"/>
      <c r="SVS19" s="616"/>
      <c r="SVT19" s="617"/>
      <c r="SVU19" s="615"/>
      <c r="SVV19" s="538"/>
      <c r="SVW19" s="538"/>
      <c r="SVX19" s="538"/>
      <c r="SVY19" s="538"/>
      <c r="SVZ19" s="538"/>
      <c r="SWA19" s="615"/>
      <c r="SWB19" s="615"/>
      <c r="SWC19" s="615"/>
      <c r="SWD19" s="615"/>
      <c r="SWE19" s="615"/>
      <c r="SWF19" s="615"/>
      <c r="SWG19" s="615"/>
      <c r="SWH19" s="538"/>
      <c r="SWI19" s="618"/>
      <c r="SWJ19" s="615"/>
      <c r="SWK19" s="619"/>
      <c r="SWL19" s="619"/>
      <c r="SWM19" s="620"/>
      <c r="SWN19" s="538"/>
      <c r="SWO19" s="621"/>
      <c r="SWP19" s="622"/>
      <c r="SWQ19" s="622"/>
      <c r="SWR19" s="623"/>
      <c r="SWS19" s="621"/>
      <c r="SWT19" s="621"/>
      <c r="SWU19" s="622"/>
      <c r="SWV19" s="622"/>
      <c r="SWW19" s="623"/>
      <c r="SWX19" s="624"/>
      <c r="SWY19" s="624"/>
      <c r="SWZ19" s="622"/>
      <c r="SXA19" s="623"/>
      <c r="SXB19" s="623"/>
      <c r="SXC19" s="621"/>
      <c r="SXD19" s="621"/>
      <c r="SXE19" s="625"/>
      <c r="SXF19" s="626"/>
      <c r="SXG19" s="626"/>
      <c r="SXH19" s="614"/>
      <c r="SXI19" s="614"/>
      <c r="SXJ19" s="614"/>
      <c r="SXK19" s="614"/>
      <c r="SXL19" s="614"/>
      <c r="SXM19" s="615"/>
      <c r="SXN19" s="616"/>
      <c r="SXO19" s="616"/>
      <c r="SXP19" s="616"/>
      <c r="SXQ19" s="617"/>
      <c r="SXR19" s="615"/>
      <c r="SXS19" s="538"/>
      <c r="SXT19" s="538"/>
      <c r="SXU19" s="538"/>
      <c r="SXV19" s="538"/>
      <c r="SXW19" s="538"/>
      <c r="SXX19" s="615"/>
      <c r="SXY19" s="615"/>
      <c r="SXZ19" s="615"/>
      <c r="SYA19" s="615"/>
      <c r="SYB19" s="615"/>
      <c r="SYC19" s="615"/>
      <c r="SYD19" s="615"/>
      <c r="SYE19" s="538"/>
      <c r="SYF19" s="618"/>
      <c r="SYG19" s="615"/>
      <c r="SYH19" s="619"/>
      <c r="SYI19" s="619"/>
      <c r="SYJ19" s="620"/>
      <c r="SYK19" s="538"/>
      <c r="SYL19" s="621"/>
      <c r="SYM19" s="622"/>
      <c r="SYN19" s="622"/>
      <c r="SYO19" s="623"/>
      <c r="SYP19" s="621"/>
      <c r="SYQ19" s="621"/>
      <c r="SYR19" s="622"/>
      <c r="SYS19" s="622"/>
      <c r="SYT19" s="623"/>
      <c r="SYU19" s="624"/>
      <c r="SYV19" s="624"/>
      <c r="SYW19" s="622"/>
      <c r="SYX19" s="623"/>
      <c r="SYY19" s="623"/>
      <c r="SYZ19" s="621"/>
      <c r="SZA19" s="621"/>
      <c r="SZB19" s="625"/>
      <c r="SZC19" s="626"/>
      <c r="SZD19" s="626"/>
      <c r="SZE19" s="614"/>
      <c r="SZF19" s="614"/>
      <c r="SZG19" s="614"/>
      <c r="SZH19" s="614"/>
      <c r="SZI19" s="614"/>
      <c r="SZJ19" s="615"/>
      <c r="SZK19" s="616"/>
      <c r="SZL19" s="616"/>
      <c r="SZM19" s="616"/>
      <c r="SZN19" s="617"/>
      <c r="SZO19" s="615"/>
      <c r="SZP19" s="538"/>
      <c r="SZQ19" s="538"/>
      <c r="SZR19" s="538"/>
      <c r="SZS19" s="538"/>
      <c r="SZT19" s="538"/>
      <c r="SZU19" s="615"/>
      <c r="SZV19" s="615"/>
      <c r="SZW19" s="615"/>
      <c r="SZX19" s="615"/>
      <c r="SZY19" s="615"/>
      <c r="SZZ19" s="615"/>
      <c r="TAA19" s="615"/>
      <c r="TAB19" s="538"/>
      <c r="TAC19" s="618"/>
      <c r="TAD19" s="615"/>
      <c r="TAE19" s="619"/>
      <c r="TAF19" s="619"/>
      <c r="TAG19" s="620"/>
      <c r="TAH19" s="538"/>
      <c r="TAI19" s="621"/>
      <c r="TAJ19" s="622"/>
      <c r="TAK19" s="622"/>
      <c r="TAL19" s="623"/>
      <c r="TAM19" s="621"/>
      <c r="TAN19" s="621"/>
      <c r="TAO19" s="622"/>
      <c r="TAP19" s="622"/>
      <c r="TAQ19" s="623"/>
      <c r="TAR19" s="624"/>
      <c r="TAS19" s="624"/>
      <c r="TAT19" s="622"/>
      <c r="TAU19" s="623"/>
      <c r="TAV19" s="623"/>
      <c r="TAW19" s="621"/>
      <c r="TAX19" s="621"/>
      <c r="TAY19" s="625"/>
      <c r="TAZ19" s="626"/>
      <c r="TBA19" s="626"/>
      <c r="TBB19" s="614"/>
      <c r="TBC19" s="614"/>
      <c r="TBD19" s="614"/>
      <c r="TBE19" s="614"/>
      <c r="TBF19" s="614"/>
      <c r="TBG19" s="615"/>
      <c r="TBH19" s="616"/>
      <c r="TBI19" s="616"/>
      <c r="TBJ19" s="616"/>
      <c r="TBK19" s="617"/>
      <c r="TBL19" s="615"/>
      <c r="TBM19" s="538"/>
      <c r="TBN19" s="538"/>
      <c r="TBO19" s="538"/>
      <c r="TBP19" s="538"/>
      <c r="TBQ19" s="538"/>
      <c r="TBR19" s="615"/>
      <c r="TBS19" s="615"/>
      <c r="TBT19" s="615"/>
      <c r="TBU19" s="615"/>
      <c r="TBV19" s="615"/>
      <c r="TBW19" s="615"/>
      <c r="TBX19" s="615"/>
      <c r="TBY19" s="538"/>
      <c r="TBZ19" s="618"/>
      <c r="TCA19" s="615"/>
      <c r="TCB19" s="619"/>
      <c r="TCC19" s="619"/>
      <c r="TCD19" s="620"/>
      <c r="TCE19" s="538"/>
      <c r="TCF19" s="621"/>
      <c r="TCG19" s="622"/>
      <c r="TCH19" s="622"/>
      <c r="TCI19" s="623"/>
      <c r="TCJ19" s="621"/>
      <c r="TCK19" s="621"/>
      <c r="TCL19" s="622"/>
      <c r="TCM19" s="622"/>
      <c r="TCN19" s="623"/>
      <c r="TCO19" s="624"/>
      <c r="TCP19" s="624"/>
      <c r="TCQ19" s="622"/>
      <c r="TCR19" s="623"/>
      <c r="TCS19" s="623"/>
      <c r="TCT19" s="621"/>
      <c r="TCU19" s="621"/>
      <c r="TCV19" s="625"/>
      <c r="TCW19" s="626"/>
      <c r="TCX19" s="626"/>
      <c r="TCY19" s="614"/>
      <c r="TCZ19" s="614"/>
      <c r="TDA19" s="614"/>
      <c r="TDB19" s="614"/>
      <c r="TDC19" s="614"/>
      <c r="TDD19" s="615"/>
      <c r="TDE19" s="616"/>
      <c r="TDF19" s="616"/>
      <c r="TDG19" s="616"/>
      <c r="TDH19" s="617"/>
      <c r="TDI19" s="615"/>
      <c r="TDJ19" s="538"/>
      <c r="TDK19" s="538"/>
      <c r="TDL19" s="538"/>
      <c r="TDM19" s="538"/>
      <c r="TDN19" s="538"/>
      <c r="TDO19" s="615"/>
      <c r="TDP19" s="615"/>
      <c r="TDQ19" s="615"/>
      <c r="TDR19" s="615"/>
      <c r="TDS19" s="615"/>
      <c r="TDT19" s="615"/>
      <c r="TDU19" s="615"/>
      <c r="TDV19" s="538"/>
      <c r="TDW19" s="618"/>
      <c r="TDX19" s="615"/>
      <c r="TDY19" s="619"/>
      <c r="TDZ19" s="619"/>
      <c r="TEA19" s="620"/>
      <c r="TEB19" s="538"/>
      <c r="TEC19" s="621"/>
      <c r="TED19" s="622"/>
      <c r="TEE19" s="622"/>
      <c r="TEF19" s="623"/>
      <c r="TEG19" s="621"/>
      <c r="TEH19" s="621"/>
      <c r="TEI19" s="622"/>
      <c r="TEJ19" s="622"/>
      <c r="TEK19" s="623"/>
      <c r="TEL19" s="624"/>
      <c r="TEM19" s="624"/>
      <c r="TEN19" s="622"/>
      <c r="TEO19" s="623"/>
      <c r="TEP19" s="623"/>
      <c r="TEQ19" s="621"/>
      <c r="TER19" s="621"/>
      <c r="TES19" s="625"/>
      <c r="TET19" s="626"/>
      <c r="TEU19" s="626"/>
      <c r="TEV19" s="614"/>
      <c r="TEW19" s="614"/>
      <c r="TEX19" s="614"/>
      <c r="TEY19" s="614"/>
      <c r="TEZ19" s="614"/>
      <c r="TFA19" s="615"/>
      <c r="TFB19" s="616"/>
      <c r="TFC19" s="616"/>
      <c r="TFD19" s="616"/>
      <c r="TFE19" s="617"/>
      <c r="TFF19" s="615"/>
      <c r="TFG19" s="538"/>
      <c r="TFH19" s="538"/>
      <c r="TFI19" s="538"/>
      <c r="TFJ19" s="538"/>
      <c r="TFK19" s="538"/>
      <c r="TFL19" s="615"/>
      <c r="TFM19" s="615"/>
      <c r="TFN19" s="615"/>
      <c r="TFO19" s="615"/>
      <c r="TFP19" s="615"/>
      <c r="TFQ19" s="615"/>
      <c r="TFR19" s="615"/>
      <c r="TFS19" s="538"/>
      <c r="TFT19" s="618"/>
      <c r="TFU19" s="615"/>
      <c r="TFV19" s="619"/>
      <c r="TFW19" s="619"/>
      <c r="TFX19" s="620"/>
      <c r="TFY19" s="538"/>
      <c r="TFZ19" s="621"/>
      <c r="TGA19" s="622"/>
      <c r="TGB19" s="622"/>
      <c r="TGC19" s="623"/>
      <c r="TGD19" s="621"/>
      <c r="TGE19" s="621"/>
      <c r="TGF19" s="622"/>
      <c r="TGG19" s="622"/>
      <c r="TGH19" s="623"/>
      <c r="TGI19" s="624"/>
      <c r="TGJ19" s="624"/>
      <c r="TGK19" s="622"/>
      <c r="TGL19" s="623"/>
      <c r="TGM19" s="623"/>
      <c r="TGN19" s="621"/>
      <c r="TGO19" s="621"/>
      <c r="TGP19" s="625"/>
      <c r="TGQ19" s="626"/>
      <c r="TGR19" s="626"/>
      <c r="TGS19" s="614"/>
      <c r="TGT19" s="614"/>
      <c r="TGU19" s="614"/>
      <c r="TGV19" s="614"/>
      <c r="TGW19" s="614"/>
      <c r="TGX19" s="615"/>
      <c r="TGY19" s="616"/>
      <c r="TGZ19" s="616"/>
      <c r="THA19" s="616"/>
      <c r="THB19" s="617"/>
      <c r="THC19" s="615"/>
      <c r="THD19" s="538"/>
      <c r="THE19" s="538"/>
      <c r="THF19" s="538"/>
      <c r="THG19" s="538"/>
      <c r="THH19" s="538"/>
      <c r="THI19" s="615"/>
      <c r="THJ19" s="615"/>
      <c r="THK19" s="615"/>
      <c r="THL19" s="615"/>
      <c r="THM19" s="615"/>
      <c r="THN19" s="615"/>
      <c r="THO19" s="615"/>
      <c r="THP19" s="538"/>
      <c r="THQ19" s="618"/>
      <c r="THR19" s="615"/>
      <c r="THS19" s="619"/>
      <c r="THT19" s="619"/>
      <c r="THU19" s="620"/>
      <c r="THV19" s="538"/>
      <c r="THW19" s="621"/>
      <c r="THX19" s="622"/>
      <c r="THY19" s="622"/>
      <c r="THZ19" s="623"/>
      <c r="TIA19" s="621"/>
      <c r="TIB19" s="621"/>
      <c r="TIC19" s="622"/>
      <c r="TID19" s="622"/>
      <c r="TIE19" s="623"/>
      <c r="TIF19" s="624"/>
      <c r="TIG19" s="624"/>
      <c r="TIH19" s="622"/>
      <c r="TII19" s="623"/>
      <c r="TIJ19" s="623"/>
      <c r="TIK19" s="621"/>
      <c r="TIL19" s="621"/>
      <c r="TIM19" s="625"/>
      <c r="TIN19" s="626"/>
      <c r="TIO19" s="626"/>
      <c r="TIP19" s="614"/>
      <c r="TIQ19" s="614"/>
      <c r="TIR19" s="614"/>
      <c r="TIS19" s="614"/>
      <c r="TIT19" s="614"/>
      <c r="TIU19" s="615"/>
      <c r="TIV19" s="616"/>
      <c r="TIW19" s="616"/>
      <c r="TIX19" s="616"/>
      <c r="TIY19" s="617"/>
      <c r="TIZ19" s="615"/>
      <c r="TJA19" s="538"/>
      <c r="TJB19" s="538"/>
      <c r="TJC19" s="538"/>
      <c r="TJD19" s="538"/>
      <c r="TJE19" s="538"/>
      <c r="TJF19" s="615"/>
      <c r="TJG19" s="615"/>
      <c r="TJH19" s="615"/>
      <c r="TJI19" s="615"/>
      <c r="TJJ19" s="615"/>
      <c r="TJK19" s="615"/>
      <c r="TJL19" s="615"/>
      <c r="TJM19" s="538"/>
      <c r="TJN19" s="618"/>
      <c r="TJO19" s="615"/>
      <c r="TJP19" s="619"/>
      <c r="TJQ19" s="619"/>
      <c r="TJR19" s="620"/>
      <c r="TJS19" s="538"/>
      <c r="TJT19" s="621"/>
      <c r="TJU19" s="622"/>
      <c r="TJV19" s="622"/>
      <c r="TJW19" s="623"/>
      <c r="TJX19" s="621"/>
      <c r="TJY19" s="621"/>
      <c r="TJZ19" s="622"/>
      <c r="TKA19" s="622"/>
      <c r="TKB19" s="623"/>
      <c r="TKC19" s="624"/>
      <c r="TKD19" s="624"/>
      <c r="TKE19" s="622"/>
      <c r="TKF19" s="623"/>
      <c r="TKG19" s="623"/>
      <c r="TKH19" s="621"/>
      <c r="TKI19" s="621"/>
      <c r="TKJ19" s="625"/>
      <c r="TKK19" s="626"/>
      <c r="TKL19" s="626"/>
      <c r="TKM19" s="614"/>
      <c r="TKN19" s="614"/>
      <c r="TKO19" s="614"/>
      <c r="TKP19" s="614"/>
      <c r="TKQ19" s="614"/>
      <c r="TKR19" s="615"/>
      <c r="TKS19" s="616"/>
      <c r="TKT19" s="616"/>
      <c r="TKU19" s="616"/>
      <c r="TKV19" s="617"/>
      <c r="TKW19" s="615"/>
      <c r="TKX19" s="538"/>
      <c r="TKY19" s="538"/>
      <c r="TKZ19" s="538"/>
      <c r="TLA19" s="538"/>
      <c r="TLB19" s="538"/>
      <c r="TLC19" s="615"/>
      <c r="TLD19" s="615"/>
      <c r="TLE19" s="615"/>
      <c r="TLF19" s="615"/>
      <c r="TLG19" s="615"/>
      <c r="TLH19" s="615"/>
      <c r="TLI19" s="615"/>
      <c r="TLJ19" s="538"/>
      <c r="TLK19" s="618"/>
      <c r="TLL19" s="615"/>
      <c r="TLM19" s="619"/>
      <c r="TLN19" s="619"/>
      <c r="TLO19" s="620"/>
      <c r="TLP19" s="538"/>
      <c r="TLQ19" s="621"/>
      <c r="TLR19" s="622"/>
      <c r="TLS19" s="622"/>
      <c r="TLT19" s="623"/>
      <c r="TLU19" s="621"/>
      <c r="TLV19" s="621"/>
      <c r="TLW19" s="622"/>
      <c r="TLX19" s="622"/>
      <c r="TLY19" s="623"/>
      <c r="TLZ19" s="624"/>
      <c r="TMA19" s="624"/>
      <c r="TMB19" s="622"/>
      <c r="TMC19" s="623"/>
      <c r="TMD19" s="623"/>
      <c r="TME19" s="621"/>
      <c r="TMF19" s="621"/>
      <c r="TMG19" s="625"/>
      <c r="TMH19" s="626"/>
      <c r="TMI19" s="626"/>
      <c r="TMJ19" s="614"/>
      <c r="TMK19" s="614"/>
      <c r="TML19" s="614"/>
      <c r="TMM19" s="614"/>
      <c r="TMN19" s="614"/>
      <c r="TMO19" s="615"/>
      <c r="TMP19" s="616"/>
      <c r="TMQ19" s="616"/>
      <c r="TMR19" s="616"/>
      <c r="TMS19" s="617"/>
      <c r="TMT19" s="615"/>
      <c r="TMU19" s="538"/>
      <c r="TMV19" s="538"/>
      <c r="TMW19" s="538"/>
      <c r="TMX19" s="538"/>
      <c r="TMY19" s="538"/>
      <c r="TMZ19" s="615"/>
      <c r="TNA19" s="615"/>
      <c r="TNB19" s="615"/>
      <c r="TNC19" s="615"/>
      <c r="TND19" s="615"/>
      <c r="TNE19" s="615"/>
      <c r="TNF19" s="615"/>
      <c r="TNG19" s="538"/>
      <c r="TNH19" s="618"/>
      <c r="TNI19" s="615"/>
      <c r="TNJ19" s="619"/>
      <c r="TNK19" s="619"/>
      <c r="TNL19" s="620"/>
      <c r="TNM19" s="538"/>
      <c r="TNN19" s="621"/>
      <c r="TNO19" s="622"/>
      <c r="TNP19" s="622"/>
      <c r="TNQ19" s="623"/>
      <c r="TNR19" s="621"/>
      <c r="TNS19" s="621"/>
      <c r="TNT19" s="622"/>
      <c r="TNU19" s="622"/>
      <c r="TNV19" s="623"/>
      <c r="TNW19" s="624"/>
      <c r="TNX19" s="624"/>
      <c r="TNY19" s="622"/>
      <c r="TNZ19" s="623"/>
      <c r="TOA19" s="623"/>
      <c r="TOB19" s="621"/>
      <c r="TOC19" s="621"/>
      <c r="TOD19" s="625"/>
      <c r="TOE19" s="626"/>
      <c r="TOF19" s="626"/>
      <c r="TOG19" s="614"/>
      <c r="TOH19" s="614"/>
      <c r="TOI19" s="614"/>
      <c r="TOJ19" s="614"/>
      <c r="TOK19" s="614"/>
      <c r="TOL19" s="615"/>
      <c r="TOM19" s="616"/>
      <c r="TON19" s="616"/>
      <c r="TOO19" s="616"/>
      <c r="TOP19" s="617"/>
      <c r="TOQ19" s="615"/>
      <c r="TOR19" s="538"/>
      <c r="TOS19" s="538"/>
      <c r="TOT19" s="538"/>
      <c r="TOU19" s="538"/>
      <c r="TOV19" s="538"/>
      <c r="TOW19" s="615"/>
      <c r="TOX19" s="615"/>
      <c r="TOY19" s="615"/>
      <c r="TOZ19" s="615"/>
      <c r="TPA19" s="615"/>
      <c r="TPB19" s="615"/>
      <c r="TPC19" s="615"/>
      <c r="TPD19" s="538"/>
      <c r="TPE19" s="618"/>
      <c r="TPF19" s="615"/>
      <c r="TPG19" s="619"/>
      <c r="TPH19" s="619"/>
      <c r="TPI19" s="620"/>
      <c r="TPJ19" s="538"/>
      <c r="TPK19" s="621"/>
      <c r="TPL19" s="622"/>
      <c r="TPM19" s="622"/>
      <c r="TPN19" s="623"/>
      <c r="TPO19" s="621"/>
      <c r="TPP19" s="621"/>
      <c r="TPQ19" s="622"/>
      <c r="TPR19" s="622"/>
      <c r="TPS19" s="623"/>
      <c r="TPT19" s="624"/>
      <c r="TPU19" s="624"/>
      <c r="TPV19" s="622"/>
      <c r="TPW19" s="623"/>
      <c r="TPX19" s="623"/>
      <c r="TPY19" s="621"/>
      <c r="TPZ19" s="621"/>
      <c r="TQA19" s="625"/>
      <c r="TQB19" s="626"/>
      <c r="TQC19" s="626"/>
      <c r="TQD19" s="614"/>
      <c r="TQE19" s="614"/>
      <c r="TQF19" s="614"/>
      <c r="TQG19" s="614"/>
      <c r="TQH19" s="614"/>
      <c r="TQI19" s="615"/>
      <c r="TQJ19" s="616"/>
      <c r="TQK19" s="616"/>
      <c r="TQL19" s="616"/>
      <c r="TQM19" s="617"/>
      <c r="TQN19" s="615"/>
      <c r="TQO19" s="538"/>
      <c r="TQP19" s="538"/>
      <c r="TQQ19" s="538"/>
      <c r="TQR19" s="538"/>
      <c r="TQS19" s="538"/>
      <c r="TQT19" s="615"/>
      <c r="TQU19" s="615"/>
      <c r="TQV19" s="615"/>
      <c r="TQW19" s="615"/>
      <c r="TQX19" s="615"/>
      <c r="TQY19" s="615"/>
      <c r="TQZ19" s="615"/>
      <c r="TRA19" s="538"/>
      <c r="TRB19" s="618"/>
      <c r="TRC19" s="615"/>
      <c r="TRD19" s="619"/>
      <c r="TRE19" s="619"/>
      <c r="TRF19" s="620"/>
      <c r="TRG19" s="538"/>
      <c r="TRH19" s="621"/>
      <c r="TRI19" s="622"/>
      <c r="TRJ19" s="622"/>
      <c r="TRK19" s="623"/>
      <c r="TRL19" s="621"/>
      <c r="TRM19" s="621"/>
      <c r="TRN19" s="622"/>
      <c r="TRO19" s="622"/>
      <c r="TRP19" s="623"/>
      <c r="TRQ19" s="624"/>
      <c r="TRR19" s="624"/>
      <c r="TRS19" s="622"/>
      <c r="TRT19" s="623"/>
      <c r="TRU19" s="623"/>
      <c r="TRV19" s="621"/>
      <c r="TRW19" s="621"/>
      <c r="TRX19" s="625"/>
      <c r="TRY19" s="626"/>
      <c r="TRZ19" s="626"/>
      <c r="TSA19" s="614"/>
      <c r="TSB19" s="614"/>
      <c r="TSC19" s="614"/>
      <c r="TSD19" s="614"/>
      <c r="TSE19" s="614"/>
      <c r="TSF19" s="615"/>
      <c r="TSG19" s="616"/>
      <c r="TSH19" s="616"/>
      <c r="TSI19" s="616"/>
      <c r="TSJ19" s="617"/>
      <c r="TSK19" s="615"/>
      <c r="TSL19" s="538"/>
      <c r="TSM19" s="538"/>
      <c r="TSN19" s="538"/>
      <c r="TSO19" s="538"/>
      <c r="TSP19" s="538"/>
      <c r="TSQ19" s="615"/>
      <c r="TSR19" s="615"/>
      <c r="TSS19" s="615"/>
      <c r="TST19" s="615"/>
      <c r="TSU19" s="615"/>
      <c r="TSV19" s="615"/>
      <c r="TSW19" s="615"/>
      <c r="TSX19" s="538"/>
      <c r="TSY19" s="618"/>
      <c r="TSZ19" s="615"/>
      <c r="TTA19" s="619"/>
      <c r="TTB19" s="619"/>
      <c r="TTC19" s="620"/>
      <c r="TTD19" s="538"/>
      <c r="TTE19" s="621"/>
      <c r="TTF19" s="622"/>
      <c r="TTG19" s="622"/>
      <c r="TTH19" s="623"/>
      <c r="TTI19" s="621"/>
      <c r="TTJ19" s="621"/>
      <c r="TTK19" s="622"/>
      <c r="TTL19" s="622"/>
      <c r="TTM19" s="623"/>
      <c r="TTN19" s="624"/>
      <c r="TTO19" s="624"/>
      <c r="TTP19" s="622"/>
      <c r="TTQ19" s="623"/>
      <c r="TTR19" s="623"/>
      <c r="TTS19" s="621"/>
      <c r="TTT19" s="621"/>
      <c r="TTU19" s="625"/>
      <c r="TTV19" s="626"/>
      <c r="TTW19" s="626"/>
      <c r="TTX19" s="614"/>
      <c r="TTY19" s="614"/>
      <c r="TTZ19" s="614"/>
      <c r="TUA19" s="614"/>
      <c r="TUB19" s="614"/>
      <c r="TUC19" s="615"/>
      <c r="TUD19" s="616"/>
      <c r="TUE19" s="616"/>
      <c r="TUF19" s="616"/>
      <c r="TUG19" s="617"/>
      <c r="TUH19" s="615"/>
      <c r="TUI19" s="538"/>
      <c r="TUJ19" s="538"/>
      <c r="TUK19" s="538"/>
      <c r="TUL19" s="538"/>
      <c r="TUM19" s="538"/>
      <c r="TUN19" s="615"/>
      <c r="TUO19" s="615"/>
      <c r="TUP19" s="615"/>
      <c r="TUQ19" s="615"/>
      <c r="TUR19" s="615"/>
      <c r="TUS19" s="615"/>
      <c r="TUT19" s="615"/>
      <c r="TUU19" s="538"/>
      <c r="TUV19" s="618"/>
      <c r="TUW19" s="615"/>
      <c r="TUX19" s="619"/>
      <c r="TUY19" s="619"/>
      <c r="TUZ19" s="620"/>
      <c r="TVA19" s="538"/>
      <c r="TVB19" s="621"/>
      <c r="TVC19" s="622"/>
      <c r="TVD19" s="622"/>
      <c r="TVE19" s="623"/>
      <c r="TVF19" s="621"/>
      <c r="TVG19" s="621"/>
      <c r="TVH19" s="622"/>
      <c r="TVI19" s="622"/>
      <c r="TVJ19" s="623"/>
      <c r="TVK19" s="624"/>
      <c r="TVL19" s="624"/>
      <c r="TVM19" s="622"/>
      <c r="TVN19" s="623"/>
      <c r="TVO19" s="623"/>
      <c r="TVP19" s="621"/>
      <c r="TVQ19" s="621"/>
      <c r="TVR19" s="625"/>
      <c r="TVS19" s="626"/>
      <c r="TVT19" s="626"/>
      <c r="TVU19" s="614"/>
      <c r="TVV19" s="614"/>
      <c r="TVW19" s="614"/>
      <c r="TVX19" s="614"/>
      <c r="TVY19" s="614"/>
      <c r="TVZ19" s="615"/>
      <c r="TWA19" s="616"/>
      <c r="TWB19" s="616"/>
      <c r="TWC19" s="616"/>
      <c r="TWD19" s="617"/>
      <c r="TWE19" s="615"/>
      <c r="TWF19" s="538"/>
      <c r="TWG19" s="538"/>
      <c r="TWH19" s="538"/>
      <c r="TWI19" s="538"/>
      <c r="TWJ19" s="538"/>
      <c r="TWK19" s="615"/>
      <c r="TWL19" s="615"/>
      <c r="TWM19" s="615"/>
      <c r="TWN19" s="615"/>
      <c r="TWO19" s="615"/>
      <c r="TWP19" s="615"/>
      <c r="TWQ19" s="615"/>
      <c r="TWR19" s="538"/>
      <c r="TWS19" s="618"/>
      <c r="TWT19" s="615"/>
      <c r="TWU19" s="619"/>
      <c r="TWV19" s="619"/>
      <c r="TWW19" s="620"/>
      <c r="TWX19" s="538"/>
      <c r="TWY19" s="621"/>
      <c r="TWZ19" s="622"/>
      <c r="TXA19" s="622"/>
      <c r="TXB19" s="623"/>
      <c r="TXC19" s="621"/>
      <c r="TXD19" s="621"/>
      <c r="TXE19" s="622"/>
      <c r="TXF19" s="622"/>
      <c r="TXG19" s="623"/>
      <c r="TXH19" s="624"/>
      <c r="TXI19" s="624"/>
      <c r="TXJ19" s="622"/>
      <c r="TXK19" s="623"/>
      <c r="TXL19" s="623"/>
      <c r="TXM19" s="621"/>
      <c r="TXN19" s="621"/>
      <c r="TXO19" s="625"/>
      <c r="TXP19" s="626"/>
      <c r="TXQ19" s="626"/>
      <c r="TXR19" s="614"/>
      <c r="TXS19" s="614"/>
      <c r="TXT19" s="614"/>
      <c r="TXU19" s="614"/>
      <c r="TXV19" s="614"/>
      <c r="TXW19" s="615"/>
      <c r="TXX19" s="616"/>
      <c r="TXY19" s="616"/>
      <c r="TXZ19" s="616"/>
      <c r="TYA19" s="617"/>
      <c r="TYB19" s="615"/>
      <c r="TYC19" s="538"/>
      <c r="TYD19" s="538"/>
      <c r="TYE19" s="538"/>
      <c r="TYF19" s="538"/>
      <c r="TYG19" s="538"/>
      <c r="TYH19" s="615"/>
      <c r="TYI19" s="615"/>
      <c r="TYJ19" s="615"/>
      <c r="TYK19" s="615"/>
      <c r="TYL19" s="615"/>
      <c r="TYM19" s="615"/>
      <c r="TYN19" s="615"/>
      <c r="TYO19" s="538"/>
      <c r="TYP19" s="618"/>
      <c r="TYQ19" s="615"/>
      <c r="TYR19" s="619"/>
      <c r="TYS19" s="619"/>
      <c r="TYT19" s="620"/>
      <c r="TYU19" s="538"/>
      <c r="TYV19" s="621"/>
      <c r="TYW19" s="622"/>
      <c r="TYX19" s="622"/>
      <c r="TYY19" s="623"/>
      <c r="TYZ19" s="621"/>
      <c r="TZA19" s="621"/>
      <c r="TZB19" s="622"/>
      <c r="TZC19" s="622"/>
      <c r="TZD19" s="623"/>
      <c r="TZE19" s="624"/>
      <c r="TZF19" s="624"/>
      <c r="TZG19" s="622"/>
      <c r="TZH19" s="623"/>
      <c r="TZI19" s="623"/>
      <c r="TZJ19" s="621"/>
      <c r="TZK19" s="621"/>
      <c r="TZL19" s="625"/>
      <c r="TZM19" s="626"/>
      <c r="TZN19" s="626"/>
      <c r="TZO19" s="614"/>
      <c r="TZP19" s="614"/>
      <c r="TZQ19" s="614"/>
      <c r="TZR19" s="614"/>
      <c r="TZS19" s="614"/>
      <c r="TZT19" s="615"/>
      <c r="TZU19" s="616"/>
      <c r="TZV19" s="616"/>
      <c r="TZW19" s="616"/>
      <c r="TZX19" s="617"/>
      <c r="TZY19" s="615"/>
      <c r="TZZ19" s="538"/>
      <c r="UAA19" s="538"/>
      <c r="UAB19" s="538"/>
      <c r="UAC19" s="538"/>
      <c r="UAD19" s="538"/>
      <c r="UAE19" s="615"/>
      <c r="UAF19" s="615"/>
      <c r="UAG19" s="615"/>
      <c r="UAH19" s="615"/>
      <c r="UAI19" s="615"/>
      <c r="UAJ19" s="615"/>
      <c r="UAK19" s="615"/>
      <c r="UAL19" s="538"/>
      <c r="UAM19" s="618"/>
      <c r="UAN19" s="615"/>
      <c r="UAO19" s="619"/>
      <c r="UAP19" s="619"/>
      <c r="UAQ19" s="620"/>
      <c r="UAR19" s="538"/>
      <c r="UAS19" s="621"/>
      <c r="UAT19" s="622"/>
      <c r="UAU19" s="622"/>
      <c r="UAV19" s="623"/>
      <c r="UAW19" s="621"/>
      <c r="UAX19" s="621"/>
      <c r="UAY19" s="622"/>
      <c r="UAZ19" s="622"/>
      <c r="UBA19" s="623"/>
      <c r="UBB19" s="624"/>
      <c r="UBC19" s="624"/>
      <c r="UBD19" s="622"/>
      <c r="UBE19" s="623"/>
      <c r="UBF19" s="623"/>
      <c r="UBG19" s="621"/>
      <c r="UBH19" s="621"/>
      <c r="UBI19" s="625"/>
      <c r="UBJ19" s="626"/>
      <c r="UBK19" s="626"/>
      <c r="UBL19" s="614"/>
      <c r="UBM19" s="614"/>
      <c r="UBN19" s="614"/>
      <c r="UBO19" s="614"/>
      <c r="UBP19" s="614"/>
      <c r="UBQ19" s="615"/>
      <c r="UBR19" s="616"/>
      <c r="UBS19" s="616"/>
      <c r="UBT19" s="616"/>
      <c r="UBU19" s="617"/>
      <c r="UBV19" s="615"/>
      <c r="UBW19" s="538"/>
      <c r="UBX19" s="538"/>
      <c r="UBY19" s="538"/>
      <c r="UBZ19" s="538"/>
      <c r="UCA19" s="538"/>
      <c r="UCB19" s="615"/>
      <c r="UCC19" s="615"/>
      <c r="UCD19" s="615"/>
      <c r="UCE19" s="615"/>
      <c r="UCF19" s="615"/>
      <c r="UCG19" s="615"/>
      <c r="UCH19" s="615"/>
      <c r="UCI19" s="538"/>
      <c r="UCJ19" s="618"/>
      <c r="UCK19" s="615"/>
      <c r="UCL19" s="619"/>
      <c r="UCM19" s="619"/>
      <c r="UCN19" s="620"/>
      <c r="UCO19" s="538"/>
      <c r="UCP19" s="621"/>
      <c r="UCQ19" s="622"/>
      <c r="UCR19" s="622"/>
      <c r="UCS19" s="623"/>
      <c r="UCT19" s="621"/>
      <c r="UCU19" s="621"/>
      <c r="UCV19" s="622"/>
      <c r="UCW19" s="622"/>
      <c r="UCX19" s="623"/>
      <c r="UCY19" s="624"/>
      <c r="UCZ19" s="624"/>
      <c r="UDA19" s="622"/>
      <c r="UDB19" s="623"/>
      <c r="UDC19" s="623"/>
      <c r="UDD19" s="621"/>
      <c r="UDE19" s="621"/>
      <c r="UDF19" s="625"/>
      <c r="UDG19" s="626"/>
      <c r="UDH19" s="626"/>
      <c r="UDI19" s="614"/>
      <c r="UDJ19" s="614"/>
      <c r="UDK19" s="614"/>
      <c r="UDL19" s="614"/>
      <c r="UDM19" s="614"/>
      <c r="UDN19" s="615"/>
      <c r="UDO19" s="616"/>
      <c r="UDP19" s="616"/>
      <c r="UDQ19" s="616"/>
      <c r="UDR19" s="617"/>
      <c r="UDS19" s="615"/>
      <c r="UDT19" s="538"/>
      <c r="UDU19" s="538"/>
      <c r="UDV19" s="538"/>
      <c r="UDW19" s="538"/>
      <c r="UDX19" s="538"/>
      <c r="UDY19" s="615"/>
      <c r="UDZ19" s="615"/>
      <c r="UEA19" s="615"/>
      <c r="UEB19" s="615"/>
      <c r="UEC19" s="615"/>
      <c r="UED19" s="615"/>
      <c r="UEE19" s="615"/>
      <c r="UEF19" s="538"/>
      <c r="UEG19" s="618"/>
      <c r="UEH19" s="615"/>
      <c r="UEI19" s="619"/>
      <c r="UEJ19" s="619"/>
      <c r="UEK19" s="620"/>
      <c r="UEL19" s="538"/>
      <c r="UEM19" s="621"/>
      <c r="UEN19" s="622"/>
      <c r="UEO19" s="622"/>
      <c r="UEP19" s="623"/>
      <c r="UEQ19" s="621"/>
      <c r="UER19" s="621"/>
      <c r="UES19" s="622"/>
      <c r="UET19" s="622"/>
      <c r="UEU19" s="623"/>
      <c r="UEV19" s="624"/>
      <c r="UEW19" s="624"/>
      <c r="UEX19" s="622"/>
      <c r="UEY19" s="623"/>
      <c r="UEZ19" s="623"/>
      <c r="UFA19" s="621"/>
      <c r="UFB19" s="621"/>
      <c r="UFC19" s="625"/>
      <c r="UFD19" s="626"/>
      <c r="UFE19" s="626"/>
      <c r="UFF19" s="614"/>
      <c r="UFG19" s="614"/>
      <c r="UFH19" s="614"/>
      <c r="UFI19" s="614"/>
      <c r="UFJ19" s="614"/>
      <c r="UFK19" s="615"/>
      <c r="UFL19" s="616"/>
      <c r="UFM19" s="616"/>
      <c r="UFN19" s="616"/>
      <c r="UFO19" s="617"/>
      <c r="UFP19" s="615"/>
      <c r="UFQ19" s="538"/>
      <c r="UFR19" s="538"/>
      <c r="UFS19" s="538"/>
      <c r="UFT19" s="538"/>
      <c r="UFU19" s="538"/>
      <c r="UFV19" s="615"/>
      <c r="UFW19" s="615"/>
      <c r="UFX19" s="615"/>
      <c r="UFY19" s="615"/>
      <c r="UFZ19" s="615"/>
      <c r="UGA19" s="615"/>
      <c r="UGB19" s="615"/>
      <c r="UGC19" s="538"/>
      <c r="UGD19" s="618"/>
      <c r="UGE19" s="615"/>
      <c r="UGF19" s="619"/>
      <c r="UGG19" s="619"/>
      <c r="UGH19" s="620"/>
      <c r="UGI19" s="538"/>
      <c r="UGJ19" s="621"/>
      <c r="UGK19" s="622"/>
      <c r="UGL19" s="622"/>
      <c r="UGM19" s="623"/>
      <c r="UGN19" s="621"/>
      <c r="UGO19" s="621"/>
      <c r="UGP19" s="622"/>
      <c r="UGQ19" s="622"/>
      <c r="UGR19" s="623"/>
      <c r="UGS19" s="624"/>
      <c r="UGT19" s="624"/>
      <c r="UGU19" s="622"/>
      <c r="UGV19" s="623"/>
      <c r="UGW19" s="623"/>
      <c r="UGX19" s="621"/>
      <c r="UGY19" s="621"/>
      <c r="UGZ19" s="625"/>
      <c r="UHA19" s="626"/>
      <c r="UHB19" s="626"/>
      <c r="UHC19" s="614"/>
      <c r="UHD19" s="614"/>
      <c r="UHE19" s="614"/>
      <c r="UHF19" s="614"/>
      <c r="UHG19" s="614"/>
      <c r="UHH19" s="615"/>
      <c r="UHI19" s="616"/>
      <c r="UHJ19" s="616"/>
      <c r="UHK19" s="616"/>
      <c r="UHL19" s="617"/>
      <c r="UHM19" s="615"/>
      <c r="UHN19" s="538"/>
      <c r="UHO19" s="538"/>
      <c r="UHP19" s="538"/>
      <c r="UHQ19" s="538"/>
      <c r="UHR19" s="538"/>
      <c r="UHS19" s="615"/>
      <c r="UHT19" s="615"/>
      <c r="UHU19" s="615"/>
      <c r="UHV19" s="615"/>
      <c r="UHW19" s="615"/>
      <c r="UHX19" s="615"/>
      <c r="UHY19" s="615"/>
      <c r="UHZ19" s="538"/>
      <c r="UIA19" s="618"/>
      <c r="UIB19" s="615"/>
      <c r="UIC19" s="619"/>
      <c r="UID19" s="619"/>
      <c r="UIE19" s="620"/>
      <c r="UIF19" s="538"/>
      <c r="UIG19" s="621"/>
      <c r="UIH19" s="622"/>
      <c r="UII19" s="622"/>
      <c r="UIJ19" s="623"/>
      <c r="UIK19" s="621"/>
      <c r="UIL19" s="621"/>
      <c r="UIM19" s="622"/>
      <c r="UIN19" s="622"/>
      <c r="UIO19" s="623"/>
      <c r="UIP19" s="624"/>
      <c r="UIQ19" s="624"/>
      <c r="UIR19" s="622"/>
      <c r="UIS19" s="623"/>
      <c r="UIT19" s="623"/>
      <c r="UIU19" s="621"/>
      <c r="UIV19" s="621"/>
      <c r="UIW19" s="625"/>
      <c r="UIX19" s="626"/>
      <c r="UIY19" s="626"/>
      <c r="UIZ19" s="614"/>
      <c r="UJA19" s="614"/>
      <c r="UJB19" s="614"/>
      <c r="UJC19" s="614"/>
      <c r="UJD19" s="614"/>
      <c r="UJE19" s="615"/>
      <c r="UJF19" s="616"/>
      <c r="UJG19" s="616"/>
      <c r="UJH19" s="616"/>
      <c r="UJI19" s="617"/>
      <c r="UJJ19" s="615"/>
      <c r="UJK19" s="538"/>
      <c r="UJL19" s="538"/>
      <c r="UJM19" s="538"/>
      <c r="UJN19" s="538"/>
      <c r="UJO19" s="538"/>
      <c r="UJP19" s="615"/>
      <c r="UJQ19" s="615"/>
      <c r="UJR19" s="615"/>
      <c r="UJS19" s="615"/>
      <c r="UJT19" s="615"/>
      <c r="UJU19" s="615"/>
      <c r="UJV19" s="615"/>
      <c r="UJW19" s="538"/>
      <c r="UJX19" s="618"/>
      <c r="UJY19" s="615"/>
      <c r="UJZ19" s="619"/>
      <c r="UKA19" s="619"/>
      <c r="UKB19" s="620"/>
      <c r="UKC19" s="538"/>
      <c r="UKD19" s="621"/>
      <c r="UKE19" s="622"/>
      <c r="UKF19" s="622"/>
      <c r="UKG19" s="623"/>
      <c r="UKH19" s="621"/>
      <c r="UKI19" s="621"/>
      <c r="UKJ19" s="622"/>
      <c r="UKK19" s="622"/>
      <c r="UKL19" s="623"/>
      <c r="UKM19" s="624"/>
      <c r="UKN19" s="624"/>
      <c r="UKO19" s="622"/>
      <c r="UKP19" s="623"/>
      <c r="UKQ19" s="623"/>
      <c r="UKR19" s="621"/>
      <c r="UKS19" s="621"/>
      <c r="UKT19" s="625"/>
      <c r="UKU19" s="626"/>
      <c r="UKV19" s="626"/>
      <c r="UKW19" s="614"/>
      <c r="UKX19" s="614"/>
      <c r="UKY19" s="614"/>
      <c r="UKZ19" s="614"/>
      <c r="ULA19" s="614"/>
      <c r="ULB19" s="615"/>
      <c r="ULC19" s="616"/>
      <c r="ULD19" s="616"/>
      <c r="ULE19" s="616"/>
      <c r="ULF19" s="617"/>
      <c r="ULG19" s="615"/>
      <c r="ULH19" s="538"/>
      <c r="ULI19" s="538"/>
      <c r="ULJ19" s="538"/>
      <c r="ULK19" s="538"/>
      <c r="ULL19" s="538"/>
      <c r="ULM19" s="615"/>
      <c r="ULN19" s="615"/>
      <c r="ULO19" s="615"/>
      <c r="ULP19" s="615"/>
      <c r="ULQ19" s="615"/>
      <c r="ULR19" s="615"/>
      <c r="ULS19" s="615"/>
      <c r="ULT19" s="538"/>
      <c r="ULU19" s="618"/>
      <c r="ULV19" s="615"/>
      <c r="ULW19" s="619"/>
      <c r="ULX19" s="619"/>
      <c r="ULY19" s="620"/>
      <c r="ULZ19" s="538"/>
      <c r="UMA19" s="621"/>
      <c r="UMB19" s="622"/>
      <c r="UMC19" s="622"/>
      <c r="UMD19" s="623"/>
      <c r="UME19" s="621"/>
      <c r="UMF19" s="621"/>
      <c r="UMG19" s="622"/>
      <c r="UMH19" s="622"/>
      <c r="UMI19" s="623"/>
      <c r="UMJ19" s="624"/>
      <c r="UMK19" s="624"/>
      <c r="UML19" s="622"/>
      <c r="UMM19" s="623"/>
      <c r="UMN19" s="623"/>
      <c r="UMO19" s="621"/>
      <c r="UMP19" s="621"/>
      <c r="UMQ19" s="625"/>
      <c r="UMR19" s="626"/>
      <c r="UMS19" s="626"/>
      <c r="UMT19" s="614"/>
      <c r="UMU19" s="614"/>
      <c r="UMV19" s="614"/>
      <c r="UMW19" s="614"/>
      <c r="UMX19" s="614"/>
      <c r="UMY19" s="615"/>
      <c r="UMZ19" s="616"/>
      <c r="UNA19" s="616"/>
      <c r="UNB19" s="616"/>
      <c r="UNC19" s="617"/>
      <c r="UND19" s="615"/>
      <c r="UNE19" s="538"/>
      <c r="UNF19" s="538"/>
      <c r="UNG19" s="538"/>
      <c r="UNH19" s="538"/>
      <c r="UNI19" s="538"/>
      <c r="UNJ19" s="615"/>
      <c r="UNK19" s="615"/>
      <c r="UNL19" s="615"/>
      <c r="UNM19" s="615"/>
      <c r="UNN19" s="615"/>
      <c r="UNO19" s="615"/>
      <c r="UNP19" s="615"/>
      <c r="UNQ19" s="538"/>
      <c r="UNR19" s="618"/>
      <c r="UNS19" s="615"/>
      <c r="UNT19" s="619"/>
      <c r="UNU19" s="619"/>
      <c r="UNV19" s="620"/>
      <c r="UNW19" s="538"/>
      <c r="UNX19" s="621"/>
      <c r="UNY19" s="622"/>
      <c r="UNZ19" s="622"/>
      <c r="UOA19" s="623"/>
      <c r="UOB19" s="621"/>
      <c r="UOC19" s="621"/>
      <c r="UOD19" s="622"/>
      <c r="UOE19" s="622"/>
      <c r="UOF19" s="623"/>
      <c r="UOG19" s="624"/>
      <c r="UOH19" s="624"/>
      <c r="UOI19" s="622"/>
      <c r="UOJ19" s="623"/>
      <c r="UOK19" s="623"/>
      <c r="UOL19" s="621"/>
      <c r="UOM19" s="621"/>
      <c r="UON19" s="625"/>
      <c r="UOO19" s="626"/>
      <c r="UOP19" s="626"/>
      <c r="UOQ19" s="614"/>
      <c r="UOR19" s="614"/>
      <c r="UOS19" s="614"/>
      <c r="UOT19" s="614"/>
      <c r="UOU19" s="614"/>
      <c r="UOV19" s="615"/>
      <c r="UOW19" s="616"/>
      <c r="UOX19" s="616"/>
      <c r="UOY19" s="616"/>
      <c r="UOZ19" s="617"/>
      <c r="UPA19" s="615"/>
      <c r="UPB19" s="538"/>
      <c r="UPC19" s="538"/>
      <c r="UPD19" s="538"/>
      <c r="UPE19" s="538"/>
      <c r="UPF19" s="538"/>
      <c r="UPG19" s="615"/>
      <c r="UPH19" s="615"/>
      <c r="UPI19" s="615"/>
      <c r="UPJ19" s="615"/>
      <c r="UPK19" s="615"/>
      <c r="UPL19" s="615"/>
      <c r="UPM19" s="615"/>
      <c r="UPN19" s="538"/>
      <c r="UPO19" s="618"/>
      <c r="UPP19" s="615"/>
      <c r="UPQ19" s="619"/>
      <c r="UPR19" s="619"/>
      <c r="UPS19" s="620"/>
      <c r="UPT19" s="538"/>
      <c r="UPU19" s="621"/>
      <c r="UPV19" s="622"/>
      <c r="UPW19" s="622"/>
      <c r="UPX19" s="623"/>
      <c r="UPY19" s="621"/>
      <c r="UPZ19" s="621"/>
      <c r="UQA19" s="622"/>
      <c r="UQB19" s="622"/>
      <c r="UQC19" s="623"/>
      <c r="UQD19" s="624"/>
      <c r="UQE19" s="624"/>
      <c r="UQF19" s="622"/>
      <c r="UQG19" s="623"/>
      <c r="UQH19" s="623"/>
      <c r="UQI19" s="621"/>
      <c r="UQJ19" s="621"/>
      <c r="UQK19" s="625"/>
      <c r="UQL19" s="626"/>
      <c r="UQM19" s="626"/>
      <c r="UQN19" s="614"/>
      <c r="UQO19" s="614"/>
      <c r="UQP19" s="614"/>
      <c r="UQQ19" s="614"/>
      <c r="UQR19" s="614"/>
      <c r="UQS19" s="615"/>
      <c r="UQT19" s="616"/>
      <c r="UQU19" s="616"/>
      <c r="UQV19" s="616"/>
      <c r="UQW19" s="617"/>
      <c r="UQX19" s="615"/>
      <c r="UQY19" s="538"/>
      <c r="UQZ19" s="538"/>
      <c r="URA19" s="538"/>
      <c r="URB19" s="538"/>
      <c r="URC19" s="538"/>
      <c r="URD19" s="615"/>
      <c r="URE19" s="615"/>
      <c r="URF19" s="615"/>
      <c r="URG19" s="615"/>
      <c r="URH19" s="615"/>
      <c r="URI19" s="615"/>
      <c r="URJ19" s="615"/>
      <c r="URK19" s="538"/>
      <c r="URL19" s="618"/>
      <c r="URM19" s="615"/>
      <c r="URN19" s="619"/>
      <c r="URO19" s="619"/>
      <c r="URP19" s="620"/>
      <c r="URQ19" s="538"/>
      <c r="URR19" s="621"/>
      <c r="URS19" s="622"/>
      <c r="URT19" s="622"/>
      <c r="URU19" s="623"/>
      <c r="URV19" s="621"/>
      <c r="URW19" s="621"/>
      <c r="URX19" s="622"/>
      <c r="URY19" s="622"/>
      <c r="URZ19" s="623"/>
      <c r="USA19" s="624"/>
      <c r="USB19" s="624"/>
      <c r="USC19" s="622"/>
      <c r="USD19" s="623"/>
      <c r="USE19" s="623"/>
      <c r="USF19" s="621"/>
      <c r="USG19" s="621"/>
      <c r="USH19" s="625"/>
      <c r="USI19" s="626"/>
      <c r="USJ19" s="626"/>
      <c r="USK19" s="614"/>
      <c r="USL19" s="614"/>
      <c r="USM19" s="614"/>
      <c r="USN19" s="614"/>
      <c r="USO19" s="614"/>
      <c r="USP19" s="615"/>
      <c r="USQ19" s="616"/>
      <c r="USR19" s="616"/>
      <c r="USS19" s="616"/>
      <c r="UST19" s="617"/>
      <c r="USU19" s="615"/>
      <c r="USV19" s="538"/>
      <c r="USW19" s="538"/>
      <c r="USX19" s="538"/>
      <c r="USY19" s="538"/>
      <c r="USZ19" s="538"/>
      <c r="UTA19" s="615"/>
      <c r="UTB19" s="615"/>
      <c r="UTC19" s="615"/>
      <c r="UTD19" s="615"/>
      <c r="UTE19" s="615"/>
      <c r="UTF19" s="615"/>
      <c r="UTG19" s="615"/>
      <c r="UTH19" s="538"/>
      <c r="UTI19" s="618"/>
      <c r="UTJ19" s="615"/>
      <c r="UTK19" s="619"/>
      <c r="UTL19" s="619"/>
      <c r="UTM19" s="620"/>
      <c r="UTN19" s="538"/>
      <c r="UTO19" s="621"/>
      <c r="UTP19" s="622"/>
      <c r="UTQ19" s="622"/>
      <c r="UTR19" s="623"/>
      <c r="UTS19" s="621"/>
      <c r="UTT19" s="621"/>
      <c r="UTU19" s="622"/>
      <c r="UTV19" s="622"/>
      <c r="UTW19" s="623"/>
      <c r="UTX19" s="624"/>
      <c r="UTY19" s="624"/>
      <c r="UTZ19" s="622"/>
      <c r="UUA19" s="623"/>
      <c r="UUB19" s="623"/>
      <c r="UUC19" s="621"/>
      <c r="UUD19" s="621"/>
      <c r="UUE19" s="625"/>
      <c r="UUF19" s="626"/>
      <c r="UUG19" s="626"/>
      <c r="UUH19" s="614"/>
      <c r="UUI19" s="614"/>
      <c r="UUJ19" s="614"/>
      <c r="UUK19" s="614"/>
      <c r="UUL19" s="614"/>
      <c r="UUM19" s="615"/>
      <c r="UUN19" s="616"/>
      <c r="UUO19" s="616"/>
      <c r="UUP19" s="616"/>
      <c r="UUQ19" s="617"/>
      <c r="UUR19" s="615"/>
      <c r="UUS19" s="538"/>
      <c r="UUT19" s="538"/>
      <c r="UUU19" s="538"/>
      <c r="UUV19" s="538"/>
      <c r="UUW19" s="538"/>
      <c r="UUX19" s="615"/>
      <c r="UUY19" s="615"/>
      <c r="UUZ19" s="615"/>
      <c r="UVA19" s="615"/>
      <c r="UVB19" s="615"/>
      <c r="UVC19" s="615"/>
      <c r="UVD19" s="615"/>
      <c r="UVE19" s="538"/>
      <c r="UVF19" s="618"/>
      <c r="UVG19" s="615"/>
      <c r="UVH19" s="619"/>
      <c r="UVI19" s="619"/>
      <c r="UVJ19" s="620"/>
      <c r="UVK19" s="538"/>
      <c r="UVL19" s="621"/>
      <c r="UVM19" s="622"/>
      <c r="UVN19" s="622"/>
      <c r="UVO19" s="623"/>
      <c r="UVP19" s="621"/>
      <c r="UVQ19" s="621"/>
      <c r="UVR19" s="622"/>
      <c r="UVS19" s="622"/>
      <c r="UVT19" s="623"/>
      <c r="UVU19" s="624"/>
      <c r="UVV19" s="624"/>
      <c r="UVW19" s="622"/>
      <c r="UVX19" s="623"/>
      <c r="UVY19" s="623"/>
      <c r="UVZ19" s="621"/>
      <c r="UWA19" s="621"/>
      <c r="UWB19" s="625"/>
      <c r="UWC19" s="626"/>
      <c r="UWD19" s="626"/>
      <c r="UWE19" s="614"/>
      <c r="UWF19" s="614"/>
      <c r="UWG19" s="614"/>
      <c r="UWH19" s="614"/>
      <c r="UWI19" s="614"/>
      <c r="UWJ19" s="615"/>
      <c r="UWK19" s="616"/>
      <c r="UWL19" s="616"/>
      <c r="UWM19" s="616"/>
      <c r="UWN19" s="617"/>
      <c r="UWO19" s="615"/>
      <c r="UWP19" s="538"/>
      <c r="UWQ19" s="538"/>
      <c r="UWR19" s="538"/>
      <c r="UWS19" s="538"/>
      <c r="UWT19" s="538"/>
      <c r="UWU19" s="615"/>
      <c r="UWV19" s="615"/>
      <c r="UWW19" s="615"/>
      <c r="UWX19" s="615"/>
      <c r="UWY19" s="615"/>
      <c r="UWZ19" s="615"/>
      <c r="UXA19" s="615"/>
      <c r="UXB19" s="538"/>
      <c r="UXC19" s="618"/>
      <c r="UXD19" s="615"/>
      <c r="UXE19" s="619"/>
      <c r="UXF19" s="619"/>
      <c r="UXG19" s="620"/>
      <c r="UXH19" s="538"/>
      <c r="UXI19" s="621"/>
      <c r="UXJ19" s="622"/>
      <c r="UXK19" s="622"/>
      <c r="UXL19" s="623"/>
      <c r="UXM19" s="621"/>
      <c r="UXN19" s="621"/>
      <c r="UXO19" s="622"/>
      <c r="UXP19" s="622"/>
      <c r="UXQ19" s="623"/>
      <c r="UXR19" s="624"/>
      <c r="UXS19" s="624"/>
      <c r="UXT19" s="622"/>
      <c r="UXU19" s="623"/>
      <c r="UXV19" s="623"/>
      <c r="UXW19" s="621"/>
      <c r="UXX19" s="621"/>
      <c r="UXY19" s="625"/>
      <c r="UXZ19" s="626"/>
      <c r="UYA19" s="626"/>
      <c r="UYB19" s="614"/>
      <c r="UYC19" s="614"/>
      <c r="UYD19" s="614"/>
      <c r="UYE19" s="614"/>
      <c r="UYF19" s="614"/>
      <c r="UYG19" s="615"/>
      <c r="UYH19" s="616"/>
      <c r="UYI19" s="616"/>
      <c r="UYJ19" s="616"/>
      <c r="UYK19" s="617"/>
      <c r="UYL19" s="615"/>
      <c r="UYM19" s="538"/>
      <c r="UYN19" s="538"/>
      <c r="UYO19" s="538"/>
      <c r="UYP19" s="538"/>
      <c r="UYQ19" s="538"/>
      <c r="UYR19" s="615"/>
      <c r="UYS19" s="615"/>
      <c r="UYT19" s="615"/>
      <c r="UYU19" s="615"/>
      <c r="UYV19" s="615"/>
      <c r="UYW19" s="615"/>
      <c r="UYX19" s="615"/>
      <c r="UYY19" s="538"/>
      <c r="UYZ19" s="618"/>
      <c r="UZA19" s="615"/>
      <c r="UZB19" s="619"/>
      <c r="UZC19" s="619"/>
      <c r="UZD19" s="620"/>
      <c r="UZE19" s="538"/>
      <c r="UZF19" s="621"/>
      <c r="UZG19" s="622"/>
      <c r="UZH19" s="622"/>
      <c r="UZI19" s="623"/>
      <c r="UZJ19" s="621"/>
      <c r="UZK19" s="621"/>
      <c r="UZL19" s="622"/>
      <c r="UZM19" s="622"/>
      <c r="UZN19" s="623"/>
      <c r="UZO19" s="624"/>
      <c r="UZP19" s="624"/>
      <c r="UZQ19" s="622"/>
      <c r="UZR19" s="623"/>
      <c r="UZS19" s="623"/>
      <c r="UZT19" s="621"/>
      <c r="UZU19" s="621"/>
      <c r="UZV19" s="625"/>
      <c r="UZW19" s="626"/>
      <c r="UZX19" s="626"/>
      <c r="UZY19" s="614"/>
      <c r="UZZ19" s="614"/>
      <c r="VAA19" s="614"/>
      <c r="VAB19" s="614"/>
      <c r="VAC19" s="614"/>
      <c r="VAD19" s="615"/>
      <c r="VAE19" s="616"/>
      <c r="VAF19" s="616"/>
      <c r="VAG19" s="616"/>
      <c r="VAH19" s="617"/>
      <c r="VAI19" s="615"/>
      <c r="VAJ19" s="538"/>
      <c r="VAK19" s="538"/>
      <c r="VAL19" s="538"/>
      <c r="VAM19" s="538"/>
      <c r="VAN19" s="538"/>
      <c r="VAO19" s="615"/>
      <c r="VAP19" s="615"/>
      <c r="VAQ19" s="615"/>
      <c r="VAR19" s="615"/>
      <c r="VAS19" s="615"/>
      <c r="VAT19" s="615"/>
      <c r="VAU19" s="615"/>
      <c r="VAV19" s="538"/>
      <c r="VAW19" s="618"/>
      <c r="VAX19" s="615"/>
      <c r="VAY19" s="619"/>
      <c r="VAZ19" s="619"/>
      <c r="VBA19" s="620"/>
      <c r="VBB19" s="538"/>
      <c r="VBC19" s="621"/>
      <c r="VBD19" s="622"/>
      <c r="VBE19" s="622"/>
      <c r="VBF19" s="623"/>
      <c r="VBG19" s="621"/>
      <c r="VBH19" s="621"/>
      <c r="VBI19" s="622"/>
      <c r="VBJ19" s="622"/>
      <c r="VBK19" s="623"/>
      <c r="VBL19" s="624"/>
      <c r="VBM19" s="624"/>
      <c r="VBN19" s="622"/>
      <c r="VBO19" s="623"/>
      <c r="VBP19" s="623"/>
      <c r="VBQ19" s="621"/>
      <c r="VBR19" s="621"/>
      <c r="VBS19" s="625"/>
      <c r="VBT19" s="626"/>
      <c r="VBU19" s="626"/>
      <c r="VBV19" s="614"/>
      <c r="VBW19" s="614"/>
      <c r="VBX19" s="614"/>
      <c r="VBY19" s="614"/>
      <c r="VBZ19" s="614"/>
      <c r="VCA19" s="615"/>
      <c r="VCB19" s="616"/>
      <c r="VCC19" s="616"/>
      <c r="VCD19" s="616"/>
      <c r="VCE19" s="617"/>
      <c r="VCF19" s="615"/>
      <c r="VCG19" s="538"/>
      <c r="VCH19" s="538"/>
      <c r="VCI19" s="538"/>
      <c r="VCJ19" s="538"/>
      <c r="VCK19" s="538"/>
      <c r="VCL19" s="615"/>
      <c r="VCM19" s="615"/>
      <c r="VCN19" s="615"/>
      <c r="VCO19" s="615"/>
      <c r="VCP19" s="615"/>
      <c r="VCQ19" s="615"/>
      <c r="VCR19" s="615"/>
      <c r="VCS19" s="538"/>
      <c r="VCT19" s="618"/>
      <c r="VCU19" s="615"/>
      <c r="VCV19" s="619"/>
      <c r="VCW19" s="619"/>
      <c r="VCX19" s="620"/>
      <c r="VCY19" s="538"/>
      <c r="VCZ19" s="621"/>
      <c r="VDA19" s="622"/>
      <c r="VDB19" s="622"/>
      <c r="VDC19" s="623"/>
      <c r="VDD19" s="621"/>
      <c r="VDE19" s="621"/>
      <c r="VDF19" s="622"/>
      <c r="VDG19" s="622"/>
      <c r="VDH19" s="623"/>
      <c r="VDI19" s="624"/>
      <c r="VDJ19" s="624"/>
      <c r="VDK19" s="622"/>
      <c r="VDL19" s="623"/>
      <c r="VDM19" s="623"/>
      <c r="VDN19" s="621"/>
      <c r="VDO19" s="621"/>
      <c r="VDP19" s="625"/>
      <c r="VDQ19" s="626"/>
      <c r="VDR19" s="626"/>
      <c r="VDS19" s="614"/>
      <c r="VDT19" s="614"/>
      <c r="VDU19" s="614"/>
      <c r="VDV19" s="614"/>
      <c r="VDW19" s="614"/>
      <c r="VDX19" s="615"/>
      <c r="VDY19" s="616"/>
      <c r="VDZ19" s="616"/>
      <c r="VEA19" s="616"/>
      <c r="VEB19" s="617"/>
      <c r="VEC19" s="615"/>
      <c r="VED19" s="538"/>
      <c r="VEE19" s="538"/>
      <c r="VEF19" s="538"/>
      <c r="VEG19" s="538"/>
      <c r="VEH19" s="538"/>
      <c r="VEI19" s="615"/>
      <c r="VEJ19" s="615"/>
      <c r="VEK19" s="615"/>
      <c r="VEL19" s="615"/>
      <c r="VEM19" s="615"/>
      <c r="VEN19" s="615"/>
      <c r="VEO19" s="615"/>
      <c r="VEP19" s="538"/>
      <c r="VEQ19" s="618"/>
      <c r="VER19" s="615"/>
      <c r="VES19" s="619"/>
      <c r="VET19" s="619"/>
      <c r="VEU19" s="620"/>
      <c r="VEV19" s="538"/>
      <c r="VEW19" s="621"/>
      <c r="VEX19" s="622"/>
      <c r="VEY19" s="622"/>
      <c r="VEZ19" s="623"/>
      <c r="VFA19" s="621"/>
      <c r="VFB19" s="621"/>
      <c r="VFC19" s="622"/>
      <c r="VFD19" s="622"/>
      <c r="VFE19" s="623"/>
      <c r="VFF19" s="624"/>
      <c r="VFG19" s="624"/>
      <c r="VFH19" s="622"/>
      <c r="VFI19" s="623"/>
      <c r="VFJ19" s="623"/>
      <c r="VFK19" s="621"/>
      <c r="VFL19" s="621"/>
      <c r="VFM19" s="625"/>
      <c r="VFN19" s="626"/>
      <c r="VFO19" s="626"/>
      <c r="VFP19" s="614"/>
      <c r="VFQ19" s="614"/>
      <c r="VFR19" s="614"/>
      <c r="VFS19" s="614"/>
      <c r="VFT19" s="614"/>
      <c r="VFU19" s="615"/>
      <c r="VFV19" s="616"/>
      <c r="VFW19" s="616"/>
      <c r="VFX19" s="616"/>
      <c r="VFY19" s="617"/>
      <c r="VFZ19" s="615"/>
      <c r="VGA19" s="538"/>
      <c r="VGB19" s="538"/>
      <c r="VGC19" s="538"/>
      <c r="VGD19" s="538"/>
      <c r="VGE19" s="538"/>
      <c r="VGF19" s="615"/>
      <c r="VGG19" s="615"/>
      <c r="VGH19" s="615"/>
      <c r="VGI19" s="615"/>
      <c r="VGJ19" s="615"/>
      <c r="VGK19" s="615"/>
      <c r="VGL19" s="615"/>
      <c r="VGM19" s="538"/>
      <c r="VGN19" s="618"/>
      <c r="VGO19" s="615"/>
      <c r="VGP19" s="619"/>
      <c r="VGQ19" s="619"/>
      <c r="VGR19" s="620"/>
      <c r="VGS19" s="538"/>
      <c r="VGT19" s="621"/>
      <c r="VGU19" s="622"/>
      <c r="VGV19" s="622"/>
      <c r="VGW19" s="623"/>
      <c r="VGX19" s="621"/>
      <c r="VGY19" s="621"/>
      <c r="VGZ19" s="622"/>
      <c r="VHA19" s="622"/>
      <c r="VHB19" s="623"/>
      <c r="VHC19" s="624"/>
      <c r="VHD19" s="624"/>
      <c r="VHE19" s="622"/>
      <c r="VHF19" s="623"/>
      <c r="VHG19" s="623"/>
      <c r="VHH19" s="621"/>
      <c r="VHI19" s="621"/>
      <c r="VHJ19" s="625"/>
      <c r="VHK19" s="626"/>
      <c r="VHL19" s="626"/>
      <c r="VHM19" s="614"/>
      <c r="VHN19" s="614"/>
      <c r="VHO19" s="614"/>
      <c r="VHP19" s="614"/>
      <c r="VHQ19" s="614"/>
      <c r="VHR19" s="615"/>
      <c r="VHS19" s="616"/>
      <c r="VHT19" s="616"/>
      <c r="VHU19" s="616"/>
      <c r="VHV19" s="617"/>
      <c r="VHW19" s="615"/>
      <c r="VHX19" s="538"/>
      <c r="VHY19" s="538"/>
      <c r="VHZ19" s="538"/>
      <c r="VIA19" s="538"/>
      <c r="VIB19" s="538"/>
      <c r="VIC19" s="615"/>
      <c r="VID19" s="615"/>
      <c r="VIE19" s="615"/>
      <c r="VIF19" s="615"/>
      <c r="VIG19" s="615"/>
      <c r="VIH19" s="615"/>
      <c r="VII19" s="615"/>
      <c r="VIJ19" s="538"/>
      <c r="VIK19" s="618"/>
      <c r="VIL19" s="615"/>
      <c r="VIM19" s="619"/>
      <c r="VIN19" s="619"/>
      <c r="VIO19" s="620"/>
      <c r="VIP19" s="538"/>
      <c r="VIQ19" s="621"/>
      <c r="VIR19" s="622"/>
      <c r="VIS19" s="622"/>
      <c r="VIT19" s="623"/>
      <c r="VIU19" s="621"/>
      <c r="VIV19" s="621"/>
      <c r="VIW19" s="622"/>
      <c r="VIX19" s="622"/>
      <c r="VIY19" s="623"/>
      <c r="VIZ19" s="624"/>
      <c r="VJA19" s="624"/>
      <c r="VJB19" s="622"/>
      <c r="VJC19" s="623"/>
      <c r="VJD19" s="623"/>
      <c r="VJE19" s="621"/>
      <c r="VJF19" s="621"/>
      <c r="VJG19" s="625"/>
      <c r="VJH19" s="626"/>
      <c r="VJI19" s="626"/>
      <c r="VJJ19" s="614"/>
      <c r="VJK19" s="614"/>
      <c r="VJL19" s="614"/>
      <c r="VJM19" s="614"/>
      <c r="VJN19" s="614"/>
      <c r="VJO19" s="615"/>
      <c r="VJP19" s="616"/>
      <c r="VJQ19" s="616"/>
      <c r="VJR19" s="616"/>
      <c r="VJS19" s="617"/>
      <c r="VJT19" s="615"/>
      <c r="VJU19" s="538"/>
      <c r="VJV19" s="538"/>
      <c r="VJW19" s="538"/>
      <c r="VJX19" s="538"/>
      <c r="VJY19" s="538"/>
      <c r="VJZ19" s="615"/>
      <c r="VKA19" s="615"/>
      <c r="VKB19" s="615"/>
      <c r="VKC19" s="615"/>
      <c r="VKD19" s="615"/>
      <c r="VKE19" s="615"/>
      <c r="VKF19" s="615"/>
      <c r="VKG19" s="538"/>
      <c r="VKH19" s="618"/>
      <c r="VKI19" s="615"/>
      <c r="VKJ19" s="619"/>
      <c r="VKK19" s="619"/>
      <c r="VKL19" s="620"/>
      <c r="VKM19" s="538"/>
      <c r="VKN19" s="621"/>
      <c r="VKO19" s="622"/>
      <c r="VKP19" s="622"/>
      <c r="VKQ19" s="623"/>
      <c r="VKR19" s="621"/>
      <c r="VKS19" s="621"/>
      <c r="VKT19" s="622"/>
      <c r="VKU19" s="622"/>
      <c r="VKV19" s="623"/>
      <c r="VKW19" s="624"/>
      <c r="VKX19" s="624"/>
      <c r="VKY19" s="622"/>
      <c r="VKZ19" s="623"/>
      <c r="VLA19" s="623"/>
      <c r="VLB19" s="621"/>
      <c r="VLC19" s="621"/>
      <c r="VLD19" s="625"/>
      <c r="VLE19" s="626"/>
      <c r="VLF19" s="626"/>
      <c r="VLG19" s="614"/>
      <c r="VLH19" s="614"/>
      <c r="VLI19" s="614"/>
      <c r="VLJ19" s="614"/>
      <c r="VLK19" s="614"/>
      <c r="VLL19" s="615"/>
      <c r="VLM19" s="616"/>
      <c r="VLN19" s="616"/>
      <c r="VLO19" s="616"/>
      <c r="VLP19" s="617"/>
      <c r="VLQ19" s="615"/>
      <c r="VLR19" s="538"/>
      <c r="VLS19" s="538"/>
      <c r="VLT19" s="538"/>
      <c r="VLU19" s="538"/>
      <c r="VLV19" s="538"/>
      <c r="VLW19" s="615"/>
      <c r="VLX19" s="615"/>
      <c r="VLY19" s="615"/>
      <c r="VLZ19" s="615"/>
      <c r="VMA19" s="615"/>
      <c r="VMB19" s="615"/>
      <c r="VMC19" s="615"/>
      <c r="VMD19" s="538"/>
      <c r="VME19" s="618"/>
      <c r="VMF19" s="615"/>
      <c r="VMG19" s="619"/>
      <c r="VMH19" s="619"/>
      <c r="VMI19" s="620"/>
      <c r="VMJ19" s="538"/>
      <c r="VMK19" s="621"/>
      <c r="VML19" s="622"/>
      <c r="VMM19" s="622"/>
      <c r="VMN19" s="623"/>
      <c r="VMO19" s="621"/>
      <c r="VMP19" s="621"/>
      <c r="VMQ19" s="622"/>
      <c r="VMR19" s="622"/>
      <c r="VMS19" s="623"/>
      <c r="VMT19" s="624"/>
      <c r="VMU19" s="624"/>
      <c r="VMV19" s="622"/>
      <c r="VMW19" s="623"/>
      <c r="VMX19" s="623"/>
      <c r="VMY19" s="621"/>
      <c r="VMZ19" s="621"/>
      <c r="VNA19" s="625"/>
      <c r="VNB19" s="626"/>
      <c r="VNC19" s="626"/>
      <c r="VND19" s="614"/>
      <c r="VNE19" s="614"/>
      <c r="VNF19" s="614"/>
      <c r="VNG19" s="614"/>
      <c r="VNH19" s="614"/>
      <c r="VNI19" s="615"/>
      <c r="VNJ19" s="616"/>
      <c r="VNK19" s="616"/>
      <c r="VNL19" s="616"/>
      <c r="VNM19" s="617"/>
      <c r="VNN19" s="615"/>
      <c r="VNO19" s="538"/>
      <c r="VNP19" s="538"/>
      <c r="VNQ19" s="538"/>
      <c r="VNR19" s="538"/>
      <c r="VNS19" s="538"/>
      <c r="VNT19" s="615"/>
      <c r="VNU19" s="615"/>
      <c r="VNV19" s="615"/>
      <c r="VNW19" s="615"/>
      <c r="VNX19" s="615"/>
      <c r="VNY19" s="615"/>
      <c r="VNZ19" s="615"/>
      <c r="VOA19" s="538"/>
      <c r="VOB19" s="618"/>
      <c r="VOC19" s="615"/>
      <c r="VOD19" s="619"/>
      <c r="VOE19" s="619"/>
      <c r="VOF19" s="620"/>
      <c r="VOG19" s="538"/>
      <c r="VOH19" s="621"/>
      <c r="VOI19" s="622"/>
      <c r="VOJ19" s="622"/>
      <c r="VOK19" s="623"/>
      <c r="VOL19" s="621"/>
      <c r="VOM19" s="621"/>
      <c r="VON19" s="622"/>
      <c r="VOO19" s="622"/>
      <c r="VOP19" s="623"/>
      <c r="VOQ19" s="624"/>
      <c r="VOR19" s="624"/>
      <c r="VOS19" s="622"/>
      <c r="VOT19" s="623"/>
      <c r="VOU19" s="623"/>
      <c r="VOV19" s="621"/>
      <c r="VOW19" s="621"/>
      <c r="VOX19" s="625"/>
      <c r="VOY19" s="626"/>
      <c r="VOZ19" s="626"/>
      <c r="VPA19" s="614"/>
      <c r="VPB19" s="614"/>
      <c r="VPC19" s="614"/>
      <c r="VPD19" s="614"/>
      <c r="VPE19" s="614"/>
      <c r="VPF19" s="615"/>
      <c r="VPG19" s="616"/>
      <c r="VPH19" s="616"/>
      <c r="VPI19" s="616"/>
      <c r="VPJ19" s="617"/>
      <c r="VPK19" s="615"/>
      <c r="VPL19" s="538"/>
      <c r="VPM19" s="538"/>
      <c r="VPN19" s="538"/>
      <c r="VPO19" s="538"/>
      <c r="VPP19" s="538"/>
      <c r="VPQ19" s="615"/>
      <c r="VPR19" s="615"/>
      <c r="VPS19" s="615"/>
      <c r="VPT19" s="615"/>
      <c r="VPU19" s="615"/>
      <c r="VPV19" s="615"/>
      <c r="VPW19" s="615"/>
      <c r="VPX19" s="538"/>
      <c r="VPY19" s="618"/>
      <c r="VPZ19" s="615"/>
      <c r="VQA19" s="619"/>
      <c r="VQB19" s="619"/>
      <c r="VQC19" s="620"/>
      <c r="VQD19" s="538"/>
      <c r="VQE19" s="621"/>
      <c r="VQF19" s="622"/>
      <c r="VQG19" s="622"/>
      <c r="VQH19" s="623"/>
      <c r="VQI19" s="621"/>
      <c r="VQJ19" s="621"/>
      <c r="VQK19" s="622"/>
      <c r="VQL19" s="622"/>
      <c r="VQM19" s="623"/>
      <c r="VQN19" s="624"/>
      <c r="VQO19" s="624"/>
      <c r="VQP19" s="622"/>
      <c r="VQQ19" s="623"/>
      <c r="VQR19" s="623"/>
      <c r="VQS19" s="621"/>
      <c r="VQT19" s="621"/>
      <c r="VQU19" s="625"/>
      <c r="VQV19" s="626"/>
      <c r="VQW19" s="626"/>
      <c r="VQX19" s="614"/>
      <c r="VQY19" s="614"/>
      <c r="VQZ19" s="614"/>
      <c r="VRA19" s="614"/>
      <c r="VRB19" s="614"/>
      <c r="VRC19" s="615"/>
      <c r="VRD19" s="616"/>
      <c r="VRE19" s="616"/>
      <c r="VRF19" s="616"/>
      <c r="VRG19" s="617"/>
      <c r="VRH19" s="615"/>
      <c r="VRI19" s="538"/>
      <c r="VRJ19" s="538"/>
      <c r="VRK19" s="538"/>
      <c r="VRL19" s="538"/>
      <c r="VRM19" s="538"/>
      <c r="VRN19" s="615"/>
      <c r="VRO19" s="615"/>
      <c r="VRP19" s="615"/>
      <c r="VRQ19" s="615"/>
      <c r="VRR19" s="615"/>
      <c r="VRS19" s="615"/>
      <c r="VRT19" s="615"/>
      <c r="VRU19" s="538"/>
      <c r="VRV19" s="618"/>
      <c r="VRW19" s="615"/>
      <c r="VRX19" s="619"/>
      <c r="VRY19" s="619"/>
      <c r="VRZ19" s="620"/>
      <c r="VSA19" s="538"/>
      <c r="VSB19" s="621"/>
      <c r="VSC19" s="622"/>
      <c r="VSD19" s="622"/>
      <c r="VSE19" s="623"/>
      <c r="VSF19" s="621"/>
      <c r="VSG19" s="621"/>
      <c r="VSH19" s="622"/>
      <c r="VSI19" s="622"/>
      <c r="VSJ19" s="623"/>
      <c r="VSK19" s="624"/>
      <c r="VSL19" s="624"/>
      <c r="VSM19" s="622"/>
      <c r="VSN19" s="623"/>
      <c r="VSO19" s="623"/>
      <c r="VSP19" s="621"/>
      <c r="VSQ19" s="621"/>
      <c r="VSR19" s="625"/>
      <c r="VSS19" s="626"/>
      <c r="VST19" s="626"/>
      <c r="VSU19" s="614"/>
      <c r="VSV19" s="614"/>
      <c r="VSW19" s="614"/>
      <c r="VSX19" s="614"/>
      <c r="VSY19" s="614"/>
      <c r="VSZ19" s="615"/>
      <c r="VTA19" s="616"/>
      <c r="VTB19" s="616"/>
      <c r="VTC19" s="616"/>
      <c r="VTD19" s="617"/>
      <c r="VTE19" s="615"/>
      <c r="VTF19" s="538"/>
      <c r="VTG19" s="538"/>
      <c r="VTH19" s="538"/>
      <c r="VTI19" s="538"/>
      <c r="VTJ19" s="538"/>
      <c r="VTK19" s="615"/>
      <c r="VTL19" s="615"/>
      <c r="VTM19" s="615"/>
      <c r="VTN19" s="615"/>
      <c r="VTO19" s="615"/>
      <c r="VTP19" s="615"/>
      <c r="VTQ19" s="615"/>
      <c r="VTR19" s="538"/>
      <c r="VTS19" s="618"/>
      <c r="VTT19" s="615"/>
      <c r="VTU19" s="619"/>
      <c r="VTV19" s="619"/>
      <c r="VTW19" s="620"/>
      <c r="VTX19" s="538"/>
      <c r="VTY19" s="621"/>
      <c r="VTZ19" s="622"/>
      <c r="VUA19" s="622"/>
      <c r="VUB19" s="623"/>
      <c r="VUC19" s="621"/>
      <c r="VUD19" s="621"/>
      <c r="VUE19" s="622"/>
      <c r="VUF19" s="622"/>
      <c r="VUG19" s="623"/>
      <c r="VUH19" s="624"/>
      <c r="VUI19" s="624"/>
      <c r="VUJ19" s="622"/>
      <c r="VUK19" s="623"/>
      <c r="VUL19" s="623"/>
      <c r="VUM19" s="621"/>
      <c r="VUN19" s="621"/>
      <c r="VUO19" s="625"/>
      <c r="VUP19" s="626"/>
      <c r="VUQ19" s="626"/>
      <c r="VUR19" s="614"/>
      <c r="VUS19" s="614"/>
      <c r="VUT19" s="614"/>
      <c r="VUU19" s="614"/>
      <c r="VUV19" s="614"/>
      <c r="VUW19" s="615"/>
      <c r="VUX19" s="616"/>
      <c r="VUY19" s="616"/>
      <c r="VUZ19" s="616"/>
      <c r="VVA19" s="617"/>
      <c r="VVB19" s="615"/>
      <c r="VVC19" s="538"/>
      <c r="VVD19" s="538"/>
      <c r="VVE19" s="538"/>
      <c r="VVF19" s="538"/>
      <c r="VVG19" s="538"/>
      <c r="VVH19" s="615"/>
      <c r="VVI19" s="615"/>
      <c r="VVJ19" s="615"/>
      <c r="VVK19" s="615"/>
      <c r="VVL19" s="615"/>
      <c r="VVM19" s="615"/>
      <c r="VVN19" s="615"/>
      <c r="VVO19" s="538"/>
      <c r="VVP19" s="618"/>
      <c r="VVQ19" s="615"/>
      <c r="VVR19" s="619"/>
      <c r="VVS19" s="619"/>
      <c r="VVT19" s="620"/>
      <c r="VVU19" s="538"/>
      <c r="VVV19" s="621"/>
      <c r="VVW19" s="622"/>
      <c r="VVX19" s="622"/>
      <c r="VVY19" s="623"/>
      <c r="VVZ19" s="621"/>
      <c r="VWA19" s="621"/>
      <c r="VWB19" s="622"/>
      <c r="VWC19" s="622"/>
      <c r="VWD19" s="623"/>
      <c r="VWE19" s="624"/>
      <c r="VWF19" s="624"/>
      <c r="VWG19" s="622"/>
      <c r="VWH19" s="623"/>
      <c r="VWI19" s="623"/>
      <c r="VWJ19" s="621"/>
      <c r="VWK19" s="621"/>
      <c r="VWL19" s="625"/>
      <c r="VWM19" s="626"/>
      <c r="VWN19" s="626"/>
      <c r="VWO19" s="614"/>
      <c r="VWP19" s="614"/>
      <c r="VWQ19" s="614"/>
      <c r="VWR19" s="614"/>
      <c r="VWS19" s="614"/>
      <c r="VWT19" s="615"/>
      <c r="VWU19" s="616"/>
      <c r="VWV19" s="616"/>
      <c r="VWW19" s="616"/>
      <c r="VWX19" s="617"/>
      <c r="VWY19" s="615"/>
      <c r="VWZ19" s="538"/>
      <c r="VXA19" s="538"/>
      <c r="VXB19" s="538"/>
      <c r="VXC19" s="538"/>
      <c r="VXD19" s="538"/>
      <c r="VXE19" s="615"/>
      <c r="VXF19" s="615"/>
      <c r="VXG19" s="615"/>
      <c r="VXH19" s="615"/>
      <c r="VXI19" s="615"/>
      <c r="VXJ19" s="615"/>
      <c r="VXK19" s="615"/>
      <c r="VXL19" s="538"/>
      <c r="VXM19" s="618"/>
      <c r="VXN19" s="615"/>
      <c r="VXO19" s="619"/>
      <c r="VXP19" s="619"/>
      <c r="VXQ19" s="620"/>
      <c r="VXR19" s="538"/>
      <c r="VXS19" s="621"/>
      <c r="VXT19" s="622"/>
      <c r="VXU19" s="622"/>
      <c r="VXV19" s="623"/>
      <c r="VXW19" s="621"/>
      <c r="VXX19" s="621"/>
      <c r="VXY19" s="622"/>
      <c r="VXZ19" s="622"/>
      <c r="VYA19" s="623"/>
      <c r="VYB19" s="624"/>
      <c r="VYC19" s="624"/>
      <c r="VYD19" s="622"/>
      <c r="VYE19" s="623"/>
      <c r="VYF19" s="623"/>
      <c r="VYG19" s="621"/>
      <c r="VYH19" s="621"/>
      <c r="VYI19" s="625"/>
      <c r="VYJ19" s="626"/>
      <c r="VYK19" s="626"/>
      <c r="VYL19" s="614"/>
      <c r="VYM19" s="614"/>
      <c r="VYN19" s="614"/>
      <c r="VYO19" s="614"/>
      <c r="VYP19" s="614"/>
      <c r="VYQ19" s="615"/>
      <c r="VYR19" s="616"/>
      <c r="VYS19" s="616"/>
      <c r="VYT19" s="616"/>
      <c r="VYU19" s="617"/>
      <c r="VYV19" s="615"/>
      <c r="VYW19" s="538"/>
      <c r="VYX19" s="538"/>
      <c r="VYY19" s="538"/>
      <c r="VYZ19" s="538"/>
      <c r="VZA19" s="538"/>
      <c r="VZB19" s="615"/>
      <c r="VZC19" s="615"/>
      <c r="VZD19" s="615"/>
      <c r="VZE19" s="615"/>
      <c r="VZF19" s="615"/>
      <c r="VZG19" s="615"/>
      <c r="VZH19" s="615"/>
      <c r="VZI19" s="538"/>
      <c r="VZJ19" s="618"/>
      <c r="VZK19" s="615"/>
      <c r="VZL19" s="619"/>
      <c r="VZM19" s="619"/>
      <c r="VZN19" s="620"/>
      <c r="VZO19" s="538"/>
      <c r="VZP19" s="621"/>
      <c r="VZQ19" s="622"/>
      <c r="VZR19" s="622"/>
      <c r="VZS19" s="623"/>
      <c r="VZT19" s="621"/>
      <c r="VZU19" s="621"/>
      <c r="VZV19" s="622"/>
      <c r="VZW19" s="622"/>
      <c r="VZX19" s="623"/>
      <c r="VZY19" s="624"/>
      <c r="VZZ19" s="624"/>
      <c r="WAA19" s="622"/>
      <c r="WAB19" s="623"/>
      <c r="WAC19" s="623"/>
      <c r="WAD19" s="621"/>
      <c r="WAE19" s="621"/>
      <c r="WAF19" s="625"/>
      <c r="WAG19" s="626"/>
      <c r="WAH19" s="626"/>
      <c r="WAI19" s="614"/>
      <c r="WAJ19" s="614"/>
      <c r="WAK19" s="614"/>
      <c r="WAL19" s="614"/>
      <c r="WAM19" s="614"/>
      <c r="WAN19" s="615"/>
      <c r="WAO19" s="616"/>
      <c r="WAP19" s="616"/>
      <c r="WAQ19" s="616"/>
      <c r="WAR19" s="617"/>
      <c r="WAS19" s="615"/>
      <c r="WAT19" s="538"/>
      <c r="WAU19" s="538"/>
      <c r="WAV19" s="538"/>
      <c r="WAW19" s="538"/>
      <c r="WAX19" s="538"/>
      <c r="WAY19" s="615"/>
      <c r="WAZ19" s="615"/>
      <c r="WBA19" s="615"/>
      <c r="WBB19" s="615"/>
      <c r="WBC19" s="615"/>
      <c r="WBD19" s="615"/>
      <c r="WBE19" s="615"/>
      <c r="WBF19" s="538"/>
      <c r="WBG19" s="618"/>
      <c r="WBH19" s="615"/>
      <c r="WBI19" s="619"/>
      <c r="WBJ19" s="619"/>
      <c r="WBK19" s="620"/>
      <c r="WBL19" s="538"/>
      <c r="WBM19" s="621"/>
      <c r="WBN19" s="622"/>
      <c r="WBO19" s="622"/>
      <c r="WBP19" s="623"/>
      <c r="WBQ19" s="621"/>
      <c r="WBR19" s="621"/>
      <c r="WBS19" s="622"/>
      <c r="WBT19" s="622"/>
      <c r="WBU19" s="623"/>
      <c r="WBV19" s="624"/>
      <c r="WBW19" s="624"/>
      <c r="WBX19" s="622"/>
      <c r="WBY19" s="623"/>
      <c r="WBZ19" s="623"/>
      <c r="WCA19" s="621"/>
      <c r="WCB19" s="621"/>
      <c r="WCC19" s="625"/>
      <c r="WCD19" s="626"/>
      <c r="WCE19" s="626"/>
      <c r="WCF19" s="614"/>
      <c r="WCG19" s="614"/>
      <c r="WCH19" s="614"/>
      <c r="WCI19" s="614"/>
      <c r="WCJ19" s="614"/>
      <c r="WCK19" s="615"/>
      <c r="WCL19" s="616"/>
      <c r="WCM19" s="616"/>
      <c r="WCN19" s="616"/>
      <c r="WCO19" s="617"/>
      <c r="WCP19" s="615"/>
      <c r="WCQ19" s="538"/>
      <c r="WCR19" s="538"/>
      <c r="WCS19" s="538"/>
      <c r="WCT19" s="538"/>
      <c r="WCU19" s="538"/>
      <c r="WCV19" s="615"/>
      <c r="WCW19" s="615"/>
      <c r="WCX19" s="615"/>
      <c r="WCY19" s="615"/>
      <c r="WCZ19" s="615"/>
      <c r="WDA19" s="615"/>
      <c r="WDB19" s="615"/>
      <c r="WDC19" s="538"/>
      <c r="WDD19" s="618"/>
      <c r="WDE19" s="615"/>
      <c r="WDF19" s="619"/>
      <c r="WDG19" s="619"/>
      <c r="WDH19" s="620"/>
      <c r="WDI19" s="538"/>
      <c r="WDJ19" s="621"/>
      <c r="WDK19" s="622"/>
      <c r="WDL19" s="622"/>
      <c r="WDM19" s="623"/>
      <c r="WDN19" s="621"/>
      <c r="WDO19" s="621"/>
      <c r="WDP19" s="622"/>
      <c r="WDQ19" s="622"/>
      <c r="WDR19" s="623"/>
      <c r="WDS19" s="624"/>
      <c r="WDT19" s="624"/>
      <c r="WDU19" s="622"/>
      <c r="WDV19" s="623"/>
      <c r="WDW19" s="623"/>
      <c r="WDX19" s="621"/>
      <c r="WDY19" s="621"/>
      <c r="WDZ19" s="625"/>
      <c r="WEA19" s="626"/>
      <c r="WEB19" s="626"/>
      <c r="WEC19" s="614"/>
      <c r="WED19" s="614"/>
      <c r="WEE19" s="614"/>
      <c r="WEF19" s="614"/>
      <c r="WEG19" s="614"/>
      <c r="WEH19" s="615"/>
      <c r="WEI19" s="616"/>
      <c r="WEJ19" s="616"/>
      <c r="WEK19" s="616"/>
      <c r="WEL19" s="617"/>
      <c r="WEM19" s="615"/>
      <c r="WEN19" s="538"/>
      <c r="WEO19" s="538"/>
      <c r="WEP19" s="538"/>
      <c r="WEQ19" s="538"/>
      <c r="WER19" s="538"/>
      <c r="WES19" s="615"/>
      <c r="WET19" s="615"/>
      <c r="WEU19" s="615"/>
      <c r="WEV19" s="615"/>
      <c r="WEW19" s="615"/>
      <c r="WEX19" s="615"/>
      <c r="WEY19" s="615"/>
      <c r="WEZ19" s="538"/>
      <c r="WFA19" s="618"/>
      <c r="WFB19" s="615"/>
      <c r="WFC19" s="619"/>
      <c r="WFD19" s="619"/>
      <c r="WFE19" s="620"/>
      <c r="WFF19" s="538"/>
      <c r="WFG19" s="621"/>
      <c r="WFH19" s="622"/>
      <c r="WFI19" s="622"/>
      <c r="WFJ19" s="623"/>
      <c r="WFK19" s="621"/>
      <c r="WFL19" s="621"/>
      <c r="WFM19" s="622"/>
      <c r="WFN19" s="622"/>
      <c r="WFO19" s="623"/>
      <c r="WFP19" s="624"/>
      <c r="WFQ19" s="624"/>
      <c r="WFR19" s="622"/>
      <c r="WFS19" s="623"/>
      <c r="WFT19" s="623"/>
      <c r="WFU19" s="621"/>
      <c r="WFV19" s="621"/>
      <c r="WFW19" s="625"/>
      <c r="WFX19" s="626"/>
      <c r="WFY19" s="626"/>
      <c r="WFZ19" s="614"/>
      <c r="WGA19" s="614"/>
      <c r="WGB19" s="614"/>
      <c r="WGC19" s="614"/>
      <c r="WGD19" s="614"/>
      <c r="WGE19" s="615"/>
      <c r="WGF19" s="616"/>
      <c r="WGG19" s="616"/>
      <c r="WGH19" s="616"/>
      <c r="WGI19" s="617"/>
      <c r="WGJ19" s="615"/>
      <c r="WGK19" s="538"/>
      <c r="WGL19" s="538"/>
      <c r="WGM19" s="538"/>
      <c r="WGN19" s="538"/>
      <c r="WGO19" s="538"/>
      <c r="WGP19" s="615"/>
      <c r="WGQ19" s="615"/>
      <c r="WGR19" s="615"/>
      <c r="WGS19" s="615"/>
      <c r="WGT19" s="615"/>
      <c r="WGU19" s="615"/>
      <c r="WGV19" s="615"/>
      <c r="WGW19" s="538"/>
      <c r="WGX19" s="618"/>
      <c r="WGY19" s="615"/>
      <c r="WGZ19" s="619"/>
      <c r="WHA19" s="619"/>
      <c r="WHB19" s="620"/>
      <c r="WHC19" s="538"/>
      <c r="WHD19" s="621"/>
      <c r="WHE19" s="622"/>
      <c r="WHF19" s="622"/>
      <c r="WHG19" s="623"/>
      <c r="WHH19" s="621"/>
      <c r="WHI19" s="621"/>
      <c r="WHJ19" s="622"/>
      <c r="WHK19" s="622"/>
      <c r="WHL19" s="623"/>
      <c r="WHM19" s="624"/>
      <c r="WHN19" s="624"/>
      <c r="WHO19" s="622"/>
      <c r="WHP19" s="623"/>
      <c r="WHQ19" s="623"/>
      <c r="WHR19" s="621"/>
      <c r="WHS19" s="621"/>
      <c r="WHT19" s="625"/>
      <c r="WHU19" s="626"/>
      <c r="WHV19" s="626"/>
      <c r="WHW19" s="614"/>
      <c r="WHX19" s="614"/>
      <c r="WHY19" s="614"/>
      <c r="WHZ19" s="614"/>
      <c r="WIA19" s="614"/>
      <c r="WIB19" s="615"/>
      <c r="WIC19" s="616"/>
      <c r="WID19" s="616"/>
      <c r="WIE19" s="616"/>
      <c r="WIF19" s="617"/>
      <c r="WIG19" s="615"/>
      <c r="WIH19" s="538"/>
      <c r="WII19" s="538"/>
      <c r="WIJ19" s="538"/>
      <c r="WIK19" s="538"/>
      <c r="WIL19" s="538"/>
      <c r="WIM19" s="615"/>
      <c r="WIN19" s="615"/>
      <c r="WIO19" s="615"/>
      <c r="WIP19" s="615"/>
      <c r="WIQ19" s="615"/>
      <c r="WIR19" s="615"/>
      <c r="WIS19" s="615"/>
      <c r="WIT19" s="538"/>
      <c r="WIU19" s="618"/>
      <c r="WIV19" s="615"/>
      <c r="WIW19" s="619"/>
      <c r="WIX19" s="619"/>
      <c r="WIY19" s="620"/>
      <c r="WIZ19" s="538"/>
      <c r="WJA19" s="621"/>
      <c r="WJB19" s="622"/>
      <c r="WJC19" s="622"/>
      <c r="WJD19" s="623"/>
      <c r="WJE19" s="621"/>
      <c r="WJF19" s="621"/>
      <c r="WJG19" s="622"/>
      <c r="WJH19" s="622"/>
      <c r="WJI19" s="623"/>
      <c r="WJJ19" s="624"/>
      <c r="WJK19" s="624"/>
      <c r="WJL19" s="622"/>
      <c r="WJM19" s="623"/>
      <c r="WJN19" s="623"/>
      <c r="WJO19" s="621"/>
      <c r="WJP19" s="621"/>
      <c r="WJQ19" s="625"/>
      <c r="WJR19" s="626"/>
      <c r="WJS19" s="626"/>
      <c r="WJT19" s="614"/>
      <c r="WJU19" s="614"/>
      <c r="WJV19" s="614"/>
      <c r="WJW19" s="614"/>
      <c r="WJX19" s="614"/>
      <c r="WJY19" s="615"/>
      <c r="WJZ19" s="616"/>
      <c r="WKA19" s="616"/>
      <c r="WKB19" s="616"/>
      <c r="WKC19" s="617"/>
      <c r="WKD19" s="615"/>
      <c r="WKE19" s="538"/>
      <c r="WKF19" s="538"/>
      <c r="WKG19" s="538"/>
      <c r="WKH19" s="538"/>
      <c r="WKI19" s="538"/>
      <c r="WKJ19" s="615"/>
      <c r="WKK19" s="615"/>
      <c r="WKL19" s="615"/>
      <c r="WKM19" s="615"/>
      <c r="WKN19" s="615"/>
      <c r="WKO19" s="615"/>
      <c r="WKP19" s="615"/>
      <c r="WKQ19" s="538"/>
      <c r="WKR19" s="618"/>
      <c r="WKS19" s="615"/>
      <c r="WKT19" s="619"/>
      <c r="WKU19" s="619"/>
      <c r="WKV19" s="620"/>
      <c r="WKW19" s="538"/>
      <c r="WKX19" s="621"/>
      <c r="WKY19" s="622"/>
      <c r="WKZ19" s="622"/>
      <c r="WLA19" s="623"/>
      <c r="WLB19" s="621"/>
      <c r="WLC19" s="621"/>
      <c r="WLD19" s="622"/>
      <c r="WLE19" s="622"/>
      <c r="WLF19" s="623"/>
      <c r="WLG19" s="624"/>
      <c r="WLH19" s="624"/>
      <c r="WLI19" s="622"/>
      <c r="WLJ19" s="623"/>
      <c r="WLK19" s="623"/>
      <c r="WLL19" s="621"/>
      <c r="WLM19" s="621"/>
      <c r="WLN19" s="625"/>
      <c r="WLO19" s="626"/>
      <c r="WLP19" s="626"/>
      <c r="WLQ19" s="614"/>
      <c r="WLR19" s="614"/>
      <c r="WLS19" s="614"/>
      <c r="WLT19" s="614"/>
      <c r="WLU19" s="614"/>
      <c r="WLV19" s="615"/>
      <c r="WLW19" s="616"/>
      <c r="WLX19" s="616"/>
      <c r="WLY19" s="616"/>
      <c r="WLZ19" s="617"/>
      <c r="WMA19" s="615"/>
      <c r="WMB19" s="538"/>
      <c r="WMC19" s="538"/>
      <c r="WMD19" s="538"/>
      <c r="WME19" s="538"/>
      <c r="WMF19" s="538"/>
      <c r="WMG19" s="615"/>
      <c r="WMH19" s="615"/>
      <c r="WMI19" s="615"/>
      <c r="WMJ19" s="615"/>
      <c r="WMK19" s="615"/>
      <c r="WML19" s="615"/>
      <c r="WMM19" s="615"/>
      <c r="WMN19" s="538"/>
      <c r="WMO19" s="618"/>
      <c r="WMP19" s="615"/>
      <c r="WMQ19" s="619"/>
      <c r="WMR19" s="619"/>
      <c r="WMS19" s="620"/>
      <c r="WMT19" s="538"/>
      <c r="WMU19" s="621"/>
      <c r="WMV19" s="622"/>
      <c r="WMW19" s="622"/>
      <c r="WMX19" s="623"/>
      <c r="WMY19" s="621"/>
      <c r="WMZ19" s="621"/>
      <c r="WNA19" s="622"/>
      <c r="WNB19" s="622"/>
      <c r="WNC19" s="623"/>
      <c r="WND19" s="624"/>
      <c r="WNE19" s="624"/>
      <c r="WNF19" s="622"/>
      <c r="WNG19" s="623"/>
      <c r="WNH19" s="623"/>
      <c r="WNI19" s="621"/>
      <c r="WNJ19" s="621"/>
      <c r="WNK19" s="625"/>
      <c r="WNL19" s="626"/>
      <c r="WNM19" s="626"/>
      <c r="WNN19" s="614"/>
      <c r="WNO19" s="614"/>
      <c r="WNP19" s="614"/>
      <c r="WNQ19" s="614"/>
      <c r="WNR19" s="614"/>
      <c r="WNS19" s="615"/>
      <c r="WNT19" s="616"/>
      <c r="WNU19" s="616"/>
      <c r="WNV19" s="616"/>
      <c r="WNW19" s="617"/>
      <c r="WNX19" s="615"/>
      <c r="WNY19" s="538"/>
      <c r="WNZ19" s="538"/>
      <c r="WOA19" s="538"/>
      <c r="WOB19" s="538"/>
      <c r="WOC19" s="538"/>
      <c r="WOD19" s="615"/>
      <c r="WOE19" s="615"/>
      <c r="WOF19" s="615"/>
      <c r="WOG19" s="615"/>
      <c r="WOH19" s="615"/>
      <c r="WOI19" s="615"/>
      <c r="WOJ19" s="615"/>
      <c r="WOK19" s="538"/>
      <c r="WOL19" s="618"/>
      <c r="WOM19" s="615"/>
      <c r="WON19" s="619"/>
      <c r="WOO19" s="619"/>
      <c r="WOP19" s="620"/>
      <c r="WOQ19" s="538"/>
      <c r="WOR19" s="621"/>
      <c r="WOS19" s="622"/>
      <c r="WOT19" s="622"/>
      <c r="WOU19" s="623"/>
      <c r="WOV19" s="621"/>
      <c r="WOW19" s="621"/>
      <c r="WOX19" s="622"/>
      <c r="WOY19" s="622"/>
      <c r="WOZ19" s="623"/>
      <c r="WPA19" s="624"/>
      <c r="WPB19" s="624"/>
      <c r="WPC19" s="622"/>
      <c r="WPD19" s="623"/>
      <c r="WPE19" s="623"/>
      <c r="WPF19" s="621"/>
      <c r="WPG19" s="621"/>
      <c r="WPH19" s="625"/>
      <c r="WPI19" s="626"/>
      <c r="WPJ19" s="626"/>
      <c r="WPK19" s="614"/>
      <c r="WPL19" s="614"/>
      <c r="WPM19" s="614"/>
      <c r="WPN19" s="614"/>
      <c r="WPO19" s="614"/>
      <c r="WPP19" s="615"/>
      <c r="WPQ19" s="616"/>
      <c r="WPR19" s="616"/>
      <c r="WPS19" s="616"/>
      <c r="WPT19" s="617"/>
      <c r="WPU19" s="615"/>
      <c r="WPV19" s="538"/>
      <c r="WPW19" s="538"/>
      <c r="WPX19" s="538"/>
      <c r="WPY19" s="538"/>
      <c r="WPZ19" s="538"/>
      <c r="WQA19" s="615"/>
      <c r="WQB19" s="615"/>
      <c r="WQC19" s="615"/>
      <c r="WQD19" s="615"/>
      <c r="WQE19" s="615"/>
      <c r="WQF19" s="615"/>
      <c r="WQG19" s="615"/>
      <c r="WQH19" s="538"/>
      <c r="WQI19" s="618"/>
      <c r="WQJ19" s="615"/>
      <c r="WQK19" s="619"/>
      <c r="WQL19" s="619"/>
      <c r="WQM19" s="620"/>
      <c r="WQN19" s="538"/>
      <c r="WQO19" s="621"/>
      <c r="WQP19" s="622"/>
      <c r="WQQ19" s="622"/>
      <c r="WQR19" s="623"/>
      <c r="WQS19" s="621"/>
      <c r="WQT19" s="621"/>
      <c r="WQU19" s="622"/>
      <c r="WQV19" s="622"/>
      <c r="WQW19" s="623"/>
      <c r="WQX19" s="624"/>
      <c r="WQY19" s="624"/>
      <c r="WQZ19" s="622"/>
      <c r="WRA19" s="623"/>
      <c r="WRB19" s="623"/>
      <c r="WRC19" s="621"/>
      <c r="WRD19" s="621"/>
      <c r="WRE19" s="625"/>
      <c r="WRF19" s="626"/>
      <c r="WRG19" s="626"/>
      <c r="WRH19" s="614"/>
      <c r="WRI19" s="614"/>
      <c r="WRJ19" s="614"/>
      <c r="WRK19" s="614"/>
      <c r="WRL19" s="614"/>
      <c r="WRM19" s="615"/>
      <c r="WRN19" s="616"/>
      <c r="WRO19" s="616"/>
      <c r="WRP19" s="616"/>
      <c r="WRQ19" s="617"/>
      <c r="WRR19" s="615"/>
      <c r="WRS19" s="538"/>
      <c r="WRT19" s="538"/>
      <c r="WRU19" s="538"/>
      <c r="WRV19" s="538"/>
      <c r="WRW19" s="538"/>
      <c r="WRX19" s="615"/>
      <c r="WRY19" s="615"/>
      <c r="WRZ19" s="615"/>
      <c r="WSA19" s="615"/>
      <c r="WSB19" s="615"/>
      <c r="WSC19" s="615"/>
      <c r="WSD19" s="615"/>
      <c r="WSE19" s="538"/>
      <c r="WSF19" s="618"/>
      <c r="WSG19" s="615"/>
      <c r="WSH19" s="619"/>
      <c r="WSI19" s="619"/>
      <c r="WSJ19" s="620"/>
      <c r="WSK19" s="538"/>
      <c r="WSL19" s="621"/>
      <c r="WSM19" s="622"/>
      <c r="WSN19" s="622"/>
      <c r="WSO19" s="623"/>
      <c r="WSP19" s="621"/>
      <c r="WSQ19" s="621"/>
      <c r="WSR19" s="622"/>
      <c r="WSS19" s="622"/>
      <c r="WST19" s="623"/>
      <c r="WSU19" s="624"/>
      <c r="WSV19" s="624"/>
      <c r="WSW19" s="622"/>
      <c r="WSX19" s="623"/>
      <c r="WSY19" s="623"/>
      <c r="WSZ19" s="621"/>
      <c r="WTA19" s="621"/>
      <c r="WTB19" s="625"/>
      <c r="WTC19" s="626"/>
      <c r="WTD19" s="626"/>
      <c r="WTE19" s="614"/>
      <c r="WTF19" s="614"/>
      <c r="WTG19" s="614"/>
      <c r="WTH19" s="614"/>
      <c r="WTI19" s="614"/>
      <c r="WTJ19" s="615"/>
      <c r="WTK19" s="616"/>
      <c r="WTL19" s="616"/>
      <c r="WTM19" s="616"/>
      <c r="WTN19" s="617"/>
      <c r="WTO19" s="615"/>
      <c r="WTP19" s="538"/>
      <c r="WTQ19" s="538"/>
      <c r="WTR19" s="538"/>
      <c r="WTS19" s="538"/>
      <c r="WTT19" s="538"/>
      <c r="WTU19" s="615"/>
      <c r="WTV19" s="615"/>
      <c r="WTW19" s="615"/>
      <c r="WTX19" s="615"/>
      <c r="WTY19" s="615"/>
      <c r="WTZ19" s="615"/>
      <c r="WUA19" s="615"/>
      <c r="WUB19" s="538"/>
      <c r="WUC19" s="618"/>
      <c r="WUD19" s="615"/>
      <c r="WUE19" s="619"/>
      <c r="WUF19" s="619"/>
      <c r="WUG19" s="620"/>
      <c r="WUH19" s="538"/>
      <c r="WUI19" s="621"/>
      <c r="WUJ19" s="622"/>
      <c r="WUK19" s="622"/>
      <c r="WUL19" s="623"/>
      <c r="WUM19" s="621"/>
      <c r="WUN19" s="621"/>
      <c r="WUO19" s="622"/>
      <c r="WUP19" s="622"/>
      <c r="WUQ19" s="623"/>
      <c r="WUR19" s="624"/>
      <c r="WUS19" s="624"/>
      <c r="WUT19" s="622"/>
      <c r="WUU19" s="623"/>
      <c r="WUV19" s="623"/>
      <c r="WUW19" s="621"/>
      <c r="WUX19" s="621"/>
      <c r="WUY19" s="625"/>
      <c r="WUZ19" s="626"/>
      <c r="WVA19" s="626"/>
      <c r="WVB19" s="614"/>
      <c r="WVC19" s="614"/>
      <c r="WVD19" s="614"/>
      <c r="WVE19" s="614"/>
      <c r="WVF19" s="614"/>
      <c r="WVG19" s="615"/>
      <c r="WVH19" s="616"/>
      <c r="WVI19" s="616"/>
      <c r="WVJ19" s="616"/>
      <c r="WVK19" s="617"/>
      <c r="WVL19" s="615"/>
      <c r="WVM19" s="538"/>
      <c r="WVN19" s="538"/>
      <c r="WVO19" s="538"/>
      <c r="WVP19" s="538"/>
      <c r="WVQ19" s="538"/>
      <c r="WVR19" s="615"/>
      <c r="WVS19" s="615"/>
      <c r="WVT19" s="615"/>
      <c r="WVU19" s="615"/>
      <c r="WVV19" s="615"/>
      <c r="WVW19" s="615"/>
      <c r="WVX19" s="615"/>
      <c r="WVY19" s="538"/>
      <c r="WVZ19" s="618"/>
      <c r="WWA19" s="615"/>
      <c r="WWB19" s="619"/>
      <c r="WWC19" s="619"/>
      <c r="WWD19" s="620"/>
      <c r="WWE19" s="538"/>
      <c r="WWF19" s="621"/>
      <c r="WWG19" s="622"/>
      <c r="WWH19" s="622"/>
      <c r="WWI19" s="623"/>
      <c r="WWJ19" s="621"/>
      <c r="WWK19" s="621"/>
      <c r="WWL19" s="622"/>
      <c r="WWM19" s="622"/>
      <c r="WWN19" s="623"/>
      <c r="WWO19" s="624"/>
      <c r="WWP19" s="624"/>
      <c r="WWQ19" s="622"/>
      <c r="WWR19" s="623"/>
      <c r="WWS19" s="623"/>
      <c r="WWT19" s="621"/>
      <c r="WWU19" s="621"/>
      <c r="WWV19" s="625"/>
      <c r="WWW19" s="626"/>
      <c r="WWX19" s="626"/>
      <c r="WWY19" s="614"/>
      <c r="WWZ19" s="614"/>
      <c r="WXA19" s="614"/>
      <c r="WXB19" s="614"/>
      <c r="WXC19" s="614"/>
      <c r="WXD19" s="615"/>
      <c r="WXE19" s="616"/>
      <c r="WXF19" s="616"/>
      <c r="WXG19" s="616"/>
      <c r="WXH19" s="617"/>
      <c r="WXI19" s="615"/>
      <c r="WXJ19" s="538"/>
      <c r="WXK19" s="538"/>
      <c r="WXL19" s="538"/>
      <c r="WXM19" s="538"/>
      <c r="WXN19" s="538"/>
      <c r="WXO19" s="615"/>
      <c r="WXP19" s="615"/>
      <c r="WXQ19" s="615"/>
      <c r="WXR19" s="615"/>
      <c r="WXS19" s="615"/>
      <c r="WXT19" s="615"/>
      <c r="WXU19" s="615"/>
      <c r="WXV19" s="538"/>
      <c r="WXW19" s="618"/>
      <c r="WXX19" s="615"/>
      <c r="WXY19" s="619"/>
      <c r="WXZ19" s="619"/>
      <c r="WYA19" s="620"/>
      <c r="WYB19" s="538"/>
      <c r="WYC19" s="621"/>
      <c r="WYD19" s="622"/>
      <c r="WYE19" s="622"/>
      <c r="WYF19" s="623"/>
      <c r="WYG19" s="621"/>
      <c r="WYH19" s="621"/>
      <c r="WYI19" s="622"/>
      <c r="WYJ19" s="622"/>
      <c r="WYK19" s="623"/>
      <c r="WYL19" s="624"/>
      <c r="WYM19" s="624"/>
      <c r="WYN19" s="622"/>
      <c r="WYO19" s="623"/>
      <c r="WYP19" s="623"/>
      <c r="WYQ19" s="621"/>
      <c r="WYR19" s="621"/>
      <c r="WYS19" s="625"/>
      <c r="WYT19" s="626"/>
      <c r="WYU19" s="626"/>
      <c r="WYV19" s="614"/>
      <c r="WYW19" s="614"/>
      <c r="WYX19" s="614"/>
      <c r="WYY19" s="614"/>
      <c r="WYZ19" s="614"/>
      <c r="WZA19" s="615"/>
      <c r="WZB19" s="616"/>
      <c r="WZC19" s="616"/>
      <c r="WZD19" s="616"/>
      <c r="WZE19" s="617"/>
      <c r="WZF19" s="615"/>
      <c r="WZG19" s="538"/>
      <c r="WZH19" s="538"/>
      <c r="WZI19" s="538"/>
      <c r="WZJ19" s="538"/>
      <c r="WZK19" s="538"/>
      <c r="WZL19" s="615"/>
      <c r="WZM19" s="615"/>
      <c r="WZN19" s="615"/>
      <c r="WZO19" s="615"/>
      <c r="WZP19" s="615"/>
      <c r="WZQ19" s="615"/>
      <c r="WZR19" s="615"/>
      <c r="WZS19" s="538"/>
      <c r="WZT19" s="618"/>
      <c r="WZU19" s="615"/>
      <c r="WZV19" s="619"/>
      <c r="WZW19" s="619"/>
      <c r="WZX19" s="620"/>
      <c r="WZY19" s="538"/>
      <c r="WZZ19" s="621"/>
      <c r="XAA19" s="622"/>
      <c r="XAB19" s="622"/>
      <c r="XAC19" s="623"/>
      <c r="XAD19" s="621"/>
      <c r="XAE19" s="621"/>
      <c r="XAF19" s="622"/>
      <c r="XAG19" s="622"/>
      <c r="XAH19" s="623"/>
      <c r="XAI19" s="624"/>
      <c r="XAJ19" s="624"/>
      <c r="XAK19" s="622"/>
      <c r="XAL19" s="623"/>
      <c r="XAM19" s="623"/>
      <c r="XAN19" s="621"/>
      <c r="XAO19" s="621"/>
      <c r="XAP19" s="625"/>
      <c r="XAQ19" s="626"/>
      <c r="XAR19" s="626"/>
      <c r="XAS19" s="614"/>
      <c r="XAT19" s="614"/>
      <c r="XAU19" s="614"/>
      <c r="XAV19" s="614"/>
      <c r="XAW19" s="614"/>
      <c r="XAX19" s="615"/>
      <c r="XAY19" s="616"/>
      <c r="XAZ19" s="616"/>
      <c r="XBA19" s="616"/>
      <c r="XBB19" s="617"/>
      <c r="XBC19" s="615"/>
      <c r="XBD19" s="538"/>
      <c r="XBE19" s="538"/>
      <c r="XBF19" s="538"/>
      <c r="XBG19" s="538"/>
      <c r="XBH19" s="538"/>
      <c r="XBI19" s="615"/>
      <c r="XBJ19" s="615"/>
      <c r="XBK19" s="615"/>
      <c r="XBL19" s="615"/>
      <c r="XBM19" s="615"/>
      <c r="XBN19" s="615"/>
      <c r="XBO19" s="615"/>
      <c r="XBP19" s="538"/>
      <c r="XBQ19" s="618"/>
      <c r="XBR19" s="615"/>
      <c r="XBS19" s="619"/>
      <c r="XBT19" s="619"/>
      <c r="XBU19" s="620"/>
      <c r="XBV19" s="538"/>
      <c r="XBW19" s="621"/>
      <c r="XBX19" s="622"/>
      <c r="XBY19" s="622"/>
      <c r="XBZ19" s="623"/>
      <c r="XCA19" s="621"/>
      <c r="XCB19" s="621"/>
      <c r="XCC19" s="622"/>
      <c r="XCD19" s="622"/>
      <c r="XCE19" s="623"/>
      <c r="XCF19" s="624"/>
      <c r="XCG19" s="624"/>
      <c r="XCH19" s="622"/>
      <c r="XCI19" s="623"/>
      <c r="XCJ19" s="623"/>
      <c r="XCK19" s="621"/>
      <c r="XCL19" s="621"/>
      <c r="XCM19" s="625"/>
      <c r="XCN19" s="626"/>
      <c r="XCO19" s="626"/>
      <c r="XCP19" s="614"/>
      <c r="XCQ19" s="614"/>
      <c r="XCR19" s="614"/>
      <c r="XCS19" s="614"/>
      <c r="XCT19" s="614"/>
      <c r="XCU19" s="615"/>
      <c r="XCV19" s="616"/>
      <c r="XCW19" s="616"/>
      <c r="XCX19" s="616"/>
      <c r="XCY19" s="617"/>
      <c r="XCZ19" s="615"/>
      <c r="XDA19" s="538"/>
      <c r="XDB19" s="538"/>
      <c r="XDC19" s="538"/>
      <c r="XDD19" s="538"/>
      <c r="XDE19" s="538"/>
      <c r="XDF19" s="615"/>
      <c r="XDG19" s="615"/>
      <c r="XDH19" s="615"/>
      <c r="XDI19" s="615"/>
      <c r="XDJ19" s="615"/>
      <c r="XDK19" s="615"/>
      <c r="XDL19" s="615"/>
      <c r="XDM19" s="538"/>
      <c r="XDN19" s="618"/>
      <c r="XDO19" s="615"/>
      <c r="XDP19" s="619"/>
      <c r="XDQ19" s="619"/>
      <c r="XDR19" s="620"/>
      <c r="XDS19" s="538"/>
      <c r="XDT19" s="621"/>
      <c r="XDU19" s="622"/>
      <c r="XDV19" s="622"/>
      <c r="XDW19" s="623"/>
      <c r="XDX19" s="621"/>
      <c r="XDY19" s="621"/>
      <c r="XDZ19" s="622"/>
      <c r="XEA19" s="622"/>
      <c r="XEB19" s="623"/>
      <c r="XEC19" s="624"/>
      <c r="XED19" s="624"/>
      <c r="XEE19" s="622"/>
      <c r="XEF19" s="623"/>
      <c r="XEG19" s="623"/>
      <c r="XEH19" s="621"/>
      <c r="XEI19" s="621"/>
      <c r="XEJ19" s="625"/>
      <c r="XEK19" s="626"/>
      <c r="XEL19" s="626"/>
      <c r="XEM19" s="614"/>
      <c r="XEN19" s="614"/>
      <c r="XEO19" s="614"/>
      <c r="XEP19" s="614"/>
      <c r="XEQ19" s="614"/>
      <c r="XER19" s="615"/>
      <c r="XES19" s="616"/>
      <c r="XET19" s="616"/>
      <c r="XEU19" s="616"/>
      <c r="XEV19" s="617"/>
      <c r="XEW19" s="615"/>
      <c r="XEX19" s="538"/>
      <c r="XEY19" s="538"/>
      <c r="XEZ19" s="538"/>
      <c r="XFA19" s="538"/>
      <c r="XFB19" s="538"/>
      <c r="XFC19" s="615"/>
      <c r="XFD19" s="615"/>
    </row>
    <row r="20" spans="1:16384" s="611" customFormat="1" ht="61.5" customHeight="1" x14ac:dyDescent="0.25">
      <c r="A20" s="961"/>
      <c r="B20" s="1192"/>
      <c r="C20" s="1192"/>
      <c r="D20" s="1192"/>
      <c r="E20" s="1193"/>
      <c r="F20" s="1192"/>
      <c r="G20" s="1192"/>
      <c r="H20" s="1192"/>
      <c r="I20" s="1192"/>
      <c r="J20" s="1193"/>
      <c r="K20" s="284"/>
      <c r="L20" s="284"/>
      <c r="M20" s="538"/>
      <c r="N20" s="538"/>
      <c r="O20" s="538"/>
      <c r="P20" s="538"/>
      <c r="Q20" s="284"/>
      <c r="R20" s="284"/>
      <c r="S20" s="284"/>
      <c r="T20" s="284"/>
      <c r="U20" s="284"/>
      <c r="V20" s="284"/>
      <c r="W20" s="284"/>
      <c r="X20" s="284"/>
      <c r="Y20" s="284"/>
      <c r="Z20" s="284"/>
      <c r="AA20" s="548"/>
      <c r="AB20" s="548"/>
      <c r="AC20" s="548"/>
      <c r="AD20" s="284"/>
      <c r="AE20" s="284"/>
      <c r="AF20" s="284"/>
      <c r="AG20" s="284"/>
      <c r="AH20" s="284"/>
      <c r="AI20" s="284"/>
      <c r="AJ20" s="284"/>
      <c r="AK20" s="1194"/>
      <c r="AL20" s="284"/>
      <c r="AM20" s="284"/>
      <c r="AN20" s="284"/>
      <c r="AO20" s="1195"/>
      <c r="AP20" s="1195"/>
      <c r="AQ20" s="1195"/>
      <c r="AR20" s="1195"/>
      <c r="AS20" s="1195"/>
      <c r="AT20" s="1195"/>
      <c r="AU20" s="1195"/>
      <c r="AV20" s="1195"/>
      <c r="AW20" s="1195"/>
      <c r="AX20" s="1195"/>
      <c r="AY20" s="1196"/>
      <c r="AZ20" s="1196"/>
      <c r="BA20" s="1197"/>
      <c r="BB20" s="614"/>
      <c r="BC20" s="614"/>
      <c r="BD20" s="614"/>
      <c r="BE20" s="538"/>
      <c r="BF20" s="538"/>
      <c r="BG20" s="538"/>
      <c r="BH20" s="538"/>
      <c r="BI20" s="538"/>
      <c r="BJ20" s="615"/>
      <c r="BK20" s="615"/>
      <c r="BL20" s="615"/>
      <c r="BM20" s="615"/>
      <c r="BN20" s="615"/>
      <c r="BO20" s="615"/>
      <c r="BP20" s="615"/>
      <c r="BQ20" s="615"/>
      <c r="BR20" s="615"/>
      <c r="BS20" s="615"/>
      <c r="BT20" s="615"/>
      <c r="BU20" s="615"/>
    </row>
    <row r="21" spans="1:16384" s="611" customFormat="1" ht="61.5" hidden="1" customHeight="1" x14ac:dyDescent="0.25">
      <c r="A21" s="280"/>
      <c r="B21" s="280"/>
      <c r="C21" s="280"/>
      <c r="D21" s="280"/>
      <c r="E21" s="537"/>
      <c r="F21" s="280"/>
      <c r="G21" s="280"/>
      <c r="H21" s="280"/>
      <c r="I21" s="280"/>
      <c r="J21" s="280"/>
      <c r="K21" s="280"/>
      <c r="L21" s="280"/>
      <c r="M21" s="537"/>
      <c r="N21" s="537"/>
      <c r="O21" s="537"/>
      <c r="P21" s="537"/>
      <c r="Q21" s="280"/>
      <c r="R21" s="280"/>
      <c r="S21" s="280"/>
      <c r="T21" s="280"/>
      <c r="U21" s="280"/>
      <c r="V21" s="280"/>
      <c r="W21" s="280"/>
      <c r="X21" s="280"/>
      <c r="Y21" s="280"/>
      <c r="Z21" s="280"/>
      <c r="AA21" s="387"/>
      <c r="AB21" s="387"/>
      <c r="AC21" s="387"/>
      <c r="AD21" s="280"/>
      <c r="AE21" s="280"/>
      <c r="AF21" s="280"/>
      <c r="AG21" s="280"/>
      <c r="AH21" s="280"/>
      <c r="AI21" s="280"/>
      <c r="AJ21" s="280"/>
      <c r="AK21" s="363"/>
      <c r="AL21" s="280"/>
      <c r="AM21" s="280"/>
      <c r="AN21" s="280"/>
      <c r="AO21" s="1198"/>
      <c r="AP21" s="1198"/>
      <c r="AQ21" s="1198"/>
      <c r="AR21" s="1198"/>
      <c r="AS21" s="1198"/>
      <c r="AT21" s="1198"/>
      <c r="AU21" s="1198"/>
      <c r="AV21" s="1198"/>
      <c r="AW21" s="1198"/>
      <c r="AX21" s="1198"/>
      <c r="AY21" s="1196"/>
      <c r="AZ21" s="1196"/>
      <c r="BA21" s="1197"/>
      <c r="BB21" s="613"/>
      <c r="BC21" s="613"/>
      <c r="BD21" s="613"/>
      <c r="BE21" s="537"/>
      <c r="BF21" s="537"/>
      <c r="BG21" s="537"/>
      <c r="BH21" s="537"/>
      <c r="BI21" s="537"/>
      <c r="BJ21" s="615"/>
      <c r="BK21" s="615"/>
      <c r="BL21" s="615"/>
      <c r="BM21" s="615"/>
      <c r="BN21" s="615"/>
      <c r="BO21" s="615"/>
      <c r="BP21" s="615"/>
      <c r="BQ21" s="615"/>
      <c r="BR21" s="615"/>
      <c r="BS21" s="615"/>
      <c r="BT21" s="615"/>
      <c r="BU21" s="615"/>
    </row>
    <row r="22" spans="1:16384" s="611" customFormat="1" ht="61.5" hidden="1" customHeight="1" x14ac:dyDescent="0.25">
      <c r="A22" s="280"/>
      <c r="B22" s="280"/>
      <c r="C22" s="280"/>
      <c r="D22" s="280"/>
      <c r="E22" s="537"/>
      <c r="F22" s="280"/>
      <c r="G22" s="280"/>
      <c r="H22" s="280"/>
      <c r="I22" s="280"/>
      <c r="J22" s="280"/>
      <c r="K22" s="280"/>
      <c r="L22" s="280"/>
      <c r="M22" s="537"/>
      <c r="N22" s="537"/>
      <c r="O22" s="537"/>
      <c r="P22" s="537"/>
      <c r="Q22" s="280"/>
      <c r="R22" s="280"/>
      <c r="S22" s="280"/>
      <c r="T22" s="280"/>
      <c r="U22" s="280"/>
      <c r="V22" s="280"/>
      <c r="W22" s="280"/>
      <c r="X22" s="280"/>
      <c r="Y22" s="280"/>
      <c r="Z22" s="280"/>
      <c r="AA22" s="387"/>
      <c r="AB22" s="387"/>
      <c r="AC22" s="387"/>
      <c r="AD22" s="280"/>
      <c r="AE22" s="280"/>
      <c r="AF22" s="361"/>
      <c r="AG22" s="280"/>
      <c r="AH22" s="280"/>
      <c r="AI22" s="280"/>
      <c r="AJ22" s="280"/>
      <c r="AK22" s="362"/>
      <c r="AL22" s="362"/>
      <c r="AM22" s="280"/>
      <c r="AN22" s="280"/>
      <c r="AO22" s="280"/>
      <c r="AP22" s="280"/>
      <c r="AQ22" s="280"/>
      <c r="AR22" s="280"/>
      <c r="AS22" s="280"/>
      <c r="AT22" s="280"/>
      <c r="AU22" s="280"/>
      <c r="AV22" s="280"/>
      <c r="AW22" s="280"/>
      <c r="AX22" s="280"/>
      <c r="AY22" s="47"/>
      <c r="AZ22" s="47"/>
      <c r="BA22" s="583"/>
      <c r="BB22" s="537"/>
      <c r="BC22" s="537"/>
      <c r="BD22" s="537"/>
      <c r="BE22" s="537"/>
      <c r="BF22" s="537"/>
      <c r="BG22" s="537"/>
      <c r="BH22" s="537"/>
      <c r="BI22" s="537"/>
      <c r="BJ22" s="615"/>
      <c r="BK22" s="615"/>
      <c r="BL22" s="615"/>
      <c r="BM22" s="615"/>
      <c r="BN22" s="615"/>
      <c r="BO22" s="615"/>
      <c r="BP22" s="615"/>
      <c r="BQ22" s="615"/>
      <c r="BR22" s="615"/>
      <c r="BS22" s="615"/>
      <c r="BT22" s="615"/>
      <c r="BU22" s="615"/>
    </row>
    <row r="23" spans="1:16384" s="611" customFormat="1" ht="61.5" customHeight="1" x14ac:dyDescent="0.25">
      <c r="A23" s="280"/>
      <c r="B23" s="280"/>
      <c r="C23" s="280"/>
      <c r="D23" s="280"/>
      <c r="E23" s="537"/>
      <c r="F23" s="280"/>
      <c r="G23" s="280"/>
      <c r="H23" s="280"/>
      <c r="I23" s="280"/>
      <c r="J23" s="280"/>
      <c r="K23" s="280"/>
      <c r="L23" s="280"/>
      <c r="M23" s="537"/>
      <c r="N23" s="537"/>
      <c r="O23" s="537"/>
      <c r="P23" s="537"/>
      <c r="Q23" s="280"/>
      <c r="R23" s="280"/>
      <c r="S23" s="280"/>
      <c r="T23" s="280"/>
      <c r="U23" s="280"/>
      <c r="V23" s="280"/>
      <c r="W23" s="280"/>
      <c r="X23" s="280"/>
      <c r="Y23" s="280"/>
      <c r="Z23" s="280"/>
      <c r="AA23" s="387"/>
      <c r="AB23" s="387"/>
      <c r="AC23" s="387"/>
      <c r="AD23" s="280"/>
      <c r="AE23" s="280"/>
      <c r="AF23" s="361"/>
      <c r="AG23" s="280"/>
      <c r="AH23" s="280"/>
      <c r="AI23" s="280"/>
      <c r="AJ23" s="280"/>
      <c r="AK23" s="362"/>
      <c r="AL23" s="362"/>
      <c r="AM23" s="280"/>
      <c r="AN23" s="280"/>
      <c r="AO23" s="280"/>
      <c r="AP23" s="280"/>
      <c r="AQ23" s="280"/>
      <c r="AR23" s="280"/>
      <c r="AS23" s="280"/>
      <c r="AT23" s="280"/>
      <c r="AU23" s="280"/>
      <c r="AV23" s="280"/>
      <c r="AW23" s="280"/>
      <c r="AX23" s="280"/>
      <c r="AY23" s="47"/>
      <c r="AZ23" s="47"/>
      <c r="BA23" s="583"/>
      <c r="BB23" s="537"/>
      <c r="BC23" s="537"/>
      <c r="BD23" s="537"/>
      <c r="BE23" s="537"/>
      <c r="BF23" s="537"/>
      <c r="BG23" s="537"/>
      <c r="BH23" s="537"/>
      <c r="BI23" s="537"/>
      <c r="BJ23" s="615"/>
      <c r="BK23" s="615"/>
      <c r="BL23" s="615"/>
      <c r="BM23" s="615"/>
      <c r="BN23" s="615"/>
      <c r="BO23" s="615"/>
      <c r="BP23" s="615"/>
      <c r="BQ23" s="615"/>
      <c r="BR23" s="615"/>
      <c r="BS23" s="615"/>
      <c r="BT23" s="615"/>
      <c r="BU23" s="615"/>
    </row>
    <row r="24" spans="1:16384" s="611" customFormat="1" ht="11.25" hidden="1" customHeight="1" x14ac:dyDescent="0.25">
      <c r="A24" s="280"/>
      <c r="B24" s="280"/>
      <c r="C24" s="280"/>
      <c r="D24" s="280"/>
      <c r="E24" s="537"/>
      <c r="F24" s="280"/>
      <c r="G24" s="280"/>
      <c r="H24" s="280"/>
      <c r="I24" s="280"/>
      <c r="J24" s="280"/>
      <c r="K24" s="280"/>
      <c r="L24" s="280"/>
      <c r="M24" s="537"/>
      <c r="N24" s="537"/>
      <c r="O24" s="537"/>
      <c r="P24" s="537"/>
      <c r="Q24" s="280"/>
      <c r="R24" s="280"/>
      <c r="S24" s="280"/>
      <c r="T24" s="280"/>
      <c r="U24" s="280"/>
      <c r="V24" s="280"/>
      <c r="W24" s="280"/>
      <c r="X24" s="280"/>
      <c r="Y24" s="280"/>
      <c r="Z24" s="280"/>
      <c r="AA24" s="387"/>
      <c r="AB24" s="387"/>
      <c r="AC24" s="387"/>
      <c r="AD24" s="280"/>
      <c r="AE24" s="280"/>
      <c r="AF24" s="361"/>
      <c r="AG24" s="280"/>
      <c r="AH24" s="280"/>
      <c r="AI24" s="280"/>
      <c r="AJ24" s="280"/>
      <c r="AK24" s="362"/>
      <c r="AL24" s="362"/>
      <c r="AM24" s="280"/>
      <c r="AN24" s="280"/>
      <c r="AO24" s="280"/>
      <c r="AP24" s="280"/>
      <c r="AQ24" s="280"/>
      <c r="AR24" s="280"/>
      <c r="AS24" s="280"/>
      <c r="AT24" s="280"/>
      <c r="AU24" s="280"/>
      <c r="AV24" s="280"/>
      <c r="AW24" s="280"/>
      <c r="AX24" s="280"/>
      <c r="AY24" s="47"/>
      <c r="AZ24" s="47"/>
      <c r="BA24" s="583"/>
      <c r="BB24" s="537"/>
      <c r="BC24" s="537"/>
      <c r="BD24" s="537"/>
      <c r="BE24" s="537"/>
      <c r="BF24" s="537"/>
      <c r="BG24" s="537"/>
      <c r="BH24" s="537"/>
      <c r="BI24" s="537"/>
      <c r="BJ24" s="615"/>
      <c r="BK24" s="615"/>
      <c r="BL24" s="615"/>
      <c r="BM24" s="615"/>
      <c r="BN24" s="615"/>
      <c r="BO24" s="615"/>
      <c r="BP24" s="615"/>
      <c r="BQ24" s="615"/>
      <c r="BR24" s="615"/>
      <c r="BS24" s="615"/>
      <c r="BT24" s="615"/>
      <c r="BU24" s="615"/>
    </row>
    <row r="25" spans="1:16384" s="611" customFormat="1" ht="11.25" hidden="1" customHeight="1" x14ac:dyDescent="0.25">
      <c r="A25" s="280"/>
      <c r="B25" s="280"/>
      <c r="C25" s="280"/>
      <c r="D25" s="280"/>
      <c r="E25" s="537"/>
      <c r="F25" s="280"/>
      <c r="G25" s="280"/>
      <c r="H25" s="280"/>
      <c r="I25" s="280"/>
      <c r="J25" s="280"/>
      <c r="K25" s="280"/>
      <c r="L25" s="280"/>
      <c r="M25" s="537"/>
      <c r="N25" s="537"/>
      <c r="O25" s="537"/>
      <c r="P25" s="537"/>
      <c r="Q25" s="280"/>
      <c r="R25" s="280"/>
      <c r="S25" s="280"/>
      <c r="T25" s="280"/>
      <c r="U25" s="280"/>
      <c r="V25" s="280"/>
      <c r="W25" s="280"/>
      <c r="X25" s="280"/>
      <c r="Y25" s="280"/>
      <c r="Z25" s="280"/>
      <c r="AA25" s="387"/>
      <c r="AB25" s="387"/>
      <c r="AC25" s="387"/>
      <c r="AD25" s="280"/>
      <c r="AE25" s="280"/>
      <c r="AF25" s="361"/>
      <c r="AG25" s="280"/>
      <c r="AH25" s="280"/>
      <c r="AI25" s="280"/>
      <c r="AJ25" s="280"/>
      <c r="AK25" s="362"/>
      <c r="AL25" s="362"/>
      <c r="AM25" s="280"/>
      <c r="AN25" s="280"/>
      <c r="AO25" s="280"/>
      <c r="AP25" s="280"/>
      <c r="AQ25" s="280"/>
      <c r="AR25" s="280"/>
      <c r="AS25" s="280"/>
      <c r="AT25" s="280"/>
      <c r="AU25" s="280"/>
      <c r="AV25" s="280"/>
      <c r="AW25" s="280"/>
      <c r="AX25" s="280"/>
      <c r="AY25" s="47"/>
      <c r="AZ25" s="47"/>
      <c r="BA25" s="583"/>
      <c r="BB25" s="537"/>
      <c r="BC25" s="537"/>
      <c r="BD25" s="537"/>
      <c r="BE25" s="537"/>
      <c r="BF25" s="537"/>
      <c r="BG25" s="537"/>
      <c r="BH25" s="537"/>
      <c r="BI25" s="537"/>
      <c r="BJ25" s="615"/>
      <c r="BK25" s="615"/>
      <c r="BL25" s="615"/>
      <c r="BM25" s="615"/>
      <c r="BN25" s="615"/>
      <c r="BO25" s="615"/>
      <c r="BP25" s="615"/>
      <c r="BQ25" s="615"/>
      <c r="BR25" s="615"/>
      <c r="BS25" s="615"/>
      <c r="BT25" s="615"/>
      <c r="BU25" s="615"/>
    </row>
    <row r="26" spans="1:16384" s="611" customFormat="1" ht="11.25" hidden="1" customHeight="1" x14ac:dyDescent="0.25">
      <c r="A26" s="280"/>
      <c r="B26" s="280"/>
      <c r="C26" s="280"/>
      <c r="D26" s="280"/>
      <c r="E26" s="537"/>
      <c r="F26" s="280"/>
      <c r="G26" s="280"/>
      <c r="H26" s="280"/>
      <c r="I26" s="280"/>
      <c r="J26" s="280"/>
      <c r="K26" s="280"/>
      <c r="L26" s="280"/>
      <c r="M26" s="537"/>
      <c r="N26" s="537"/>
      <c r="O26" s="537"/>
      <c r="P26" s="537"/>
      <c r="Q26" s="280"/>
      <c r="R26" s="280"/>
      <c r="S26" s="280"/>
      <c r="T26" s="280"/>
      <c r="U26" s="280"/>
      <c r="V26" s="280"/>
      <c r="W26" s="280"/>
      <c r="X26" s="280"/>
      <c r="Y26" s="280"/>
      <c r="Z26" s="280"/>
      <c r="AA26" s="387"/>
      <c r="AB26" s="387"/>
      <c r="AC26" s="387"/>
      <c r="AD26" s="280"/>
      <c r="AE26" s="280"/>
      <c r="AF26" s="361"/>
      <c r="AG26" s="280"/>
      <c r="AH26" s="280"/>
      <c r="AI26" s="280"/>
      <c r="AJ26" s="280"/>
      <c r="AK26" s="362"/>
      <c r="AL26" s="362"/>
      <c r="AM26" s="280"/>
      <c r="AN26" s="280"/>
      <c r="AO26" s="280"/>
      <c r="AP26" s="280"/>
      <c r="AQ26" s="280"/>
      <c r="AR26" s="280"/>
      <c r="AS26" s="280"/>
      <c r="AT26" s="280"/>
      <c r="AU26" s="280"/>
      <c r="AV26" s="280"/>
      <c r="AW26" s="280"/>
      <c r="AX26" s="280"/>
      <c r="AY26" s="47"/>
      <c r="AZ26" s="47"/>
      <c r="BA26" s="583"/>
      <c r="BB26" s="537"/>
      <c r="BC26" s="537"/>
      <c r="BD26" s="537"/>
      <c r="BE26" s="537"/>
      <c r="BF26" s="537"/>
      <c r="BG26" s="537"/>
      <c r="BH26" s="537"/>
      <c r="BI26" s="537"/>
      <c r="BJ26" s="615"/>
      <c r="BK26" s="615"/>
      <c r="BL26" s="615"/>
      <c r="BM26" s="615"/>
      <c r="BN26" s="615"/>
      <c r="BO26" s="615"/>
      <c r="BP26" s="615"/>
      <c r="BQ26" s="615"/>
      <c r="BR26" s="615"/>
      <c r="BS26" s="615"/>
      <c r="BT26" s="615"/>
      <c r="BU26" s="615"/>
    </row>
    <row r="27" spans="1:16384" s="611" customFormat="1" ht="11.25" hidden="1" customHeight="1" x14ac:dyDescent="0.25">
      <c r="A27" s="280"/>
      <c r="B27" s="280"/>
      <c r="C27" s="280"/>
      <c r="D27" s="280"/>
      <c r="E27" s="537"/>
      <c r="F27" s="280"/>
      <c r="G27" s="280"/>
      <c r="H27" s="280"/>
      <c r="I27" s="280"/>
      <c r="J27" s="280"/>
      <c r="K27" s="280"/>
      <c r="L27" s="280"/>
      <c r="M27" s="537"/>
      <c r="N27" s="537"/>
      <c r="O27" s="537"/>
      <c r="P27" s="537"/>
      <c r="Q27" s="280"/>
      <c r="R27" s="280"/>
      <c r="S27" s="280"/>
      <c r="T27" s="280"/>
      <c r="U27" s="280"/>
      <c r="V27" s="280"/>
      <c r="W27" s="280"/>
      <c r="X27" s="280"/>
      <c r="Y27" s="280"/>
      <c r="Z27" s="280"/>
      <c r="AA27" s="387"/>
      <c r="AB27" s="387"/>
      <c r="AC27" s="387"/>
      <c r="AD27" s="280"/>
      <c r="AE27" s="280"/>
      <c r="AF27" s="361"/>
      <c r="AG27" s="280"/>
      <c r="AH27" s="280"/>
      <c r="AI27" s="280"/>
      <c r="AJ27" s="280"/>
      <c r="AK27" s="362"/>
      <c r="AL27" s="362"/>
      <c r="AM27" s="280"/>
      <c r="AN27" s="280"/>
      <c r="AO27" s="280"/>
      <c r="AP27" s="280"/>
      <c r="AQ27" s="280"/>
      <c r="AR27" s="280"/>
      <c r="AS27" s="280"/>
      <c r="AT27" s="280"/>
      <c r="AU27" s="280"/>
      <c r="AV27" s="280"/>
      <c r="AW27" s="280"/>
      <c r="AX27" s="280"/>
      <c r="AY27" s="47"/>
      <c r="AZ27" s="47"/>
      <c r="BA27" s="583"/>
      <c r="BB27" s="537"/>
      <c r="BC27" s="537"/>
      <c r="BD27" s="537"/>
      <c r="BE27" s="537"/>
      <c r="BF27" s="537"/>
      <c r="BG27" s="537"/>
      <c r="BH27" s="537"/>
      <c r="BI27" s="537"/>
      <c r="BJ27" s="615"/>
      <c r="BK27" s="615"/>
      <c r="BL27" s="615"/>
      <c r="BM27" s="615"/>
      <c r="BN27" s="615"/>
      <c r="BO27" s="615"/>
      <c r="BP27" s="615"/>
      <c r="BQ27" s="615"/>
      <c r="BR27" s="615"/>
      <c r="BS27" s="615"/>
      <c r="BT27" s="615"/>
      <c r="BU27" s="615"/>
    </row>
    <row r="28" spans="1:16384" s="611" customFormat="1" ht="11.25" hidden="1" customHeight="1" x14ac:dyDescent="0.25">
      <c r="A28" s="280"/>
      <c r="B28" s="280"/>
      <c r="C28" s="280"/>
      <c r="D28" s="280"/>
      <c r="E28" s="537"/>
      <c r="F28" s="280"/>
      <c r="G28" s="280"/>
      <c r="H28" s="280"/>
      <c r="I28" s="280"/>
      <c r="J28" s="280"/>
      <c r="K28" s="280"/>
      <c r="L28" s="280"/>
      <c r="M28" s="537"/>
      <c r="N28" s="537"/>
      <c r="O28" s="537"/>
      <c r="P28" s="537"/>
      <c r="Q28" s="280"/>
      <c r="R28" s="280"/>
      <c r="S28" s="280"/>
      <c r="T28" s="280"/>
      <c r="U28" s="280"/>
      <c r="V28" s="280"/>
      <c r="W28" s="280"/>
      <c r="X28" s="280"/>
      <c r="Y28" s="280"/>
      <c r="Z28" s="280"/>
      <c r="AA28" s="387"/>
      <c r="AB28" s="387"/>
      <c r="AC28" s="387"/>
      <c r="AD28" s="280"/>
      <c r="AE28" s="280"/>
      <c r="AF28" s="361"/>
      <c r="AG28" s="280"/>
      <c r="AH28" s="280"/>
      <c r="AI28" s="280"/>
      <c r="AJ28" s="280"/>
      <c r="AK28" s="362"/>
      <c r="AL28" s="362"/>
      <c r="AM28" s="280"/>
      <c r="AN28" s="280"/>
      <c r="AO28" s="280"/>
      <c r="AP28" s="280"/>
      <c r="AQ28" s="280"/>
      <c r="AR28" s="280"/>
      <c r="AS28" s="280"/>
      <c r="AT28" s="280"/>
      <c r="AU28" s="280"/>
      <c r="AV28" s="280"/>
      <c r="AW28" s="280"/>
      <c r="AX28" s="280"/>
      <c r="AY28" s="47"/>
      <c r="AZ28" s="47"/>
      <c r="BA28" s="583"/>
      <c r="BB28" s="537"/>
      <c r="BC28" s="537"/>
      <c r="BD28" s="537"/>
      <c r="BE28" s="537"/>
      <c r="BF28" s="537"/>
      <c r="BG28" s="537"/>
      <c r="BH28" s="537"/>
      <c r="BI28" s="537"/>
      <c r="BJ28" s="615"/>
      <c r="BK28" s="615"/>
      <c r="BL28" s="615"/>
      <c r="BM28" s="615"/>
      <c r="BN28" s="615"/>
      <c r="BO28" s="615"/>
      <c r="BP28" s="615"/>
      <c r="BQ28" s="615"/>
      <c r="BR28" s="615"/>
      <c r="BS28" s="615"/>
      <c r="BT28" s="615"/>
      <c r="BU28" s="615"/>
    </row>
    <row r="29" spans="1:16384" s="611" customFormat="1" ht="11.25" hidden="1" customHeight="1" x14ac:dyDescent="0.25">
      <c r="A29" s="280"/>
      <c r="B29" s="280"/>
      <c r="C29" s="280"/>
      <c r="D29" s="280"/>
      <c r="E29" s="537"/>
      <c r="F29" s="280"/>
      <c r="G29" s="280"/>
      <c r="H29" s="280"/>
      <c r="I29" s="280"/>
      <c r="J29" s="280"/>
      <c r="K29" s="280"/>
      <c r="L29" s="280"/>
      <c r="M29" s="537"/>
      <c r="N29" s="537"/>
      <c r="O29" s="537"/>
      <c r="P29" s="537"/>
      <c r="Q29" s="280"/>
      <c r="R29" s="280"/>
      <c r="S29" s="280"/>
      <c r="T29" s="280"/>
      <c r="U29" s="280"/>
      <c r="V29" s="280"/>
      <c r="W29" s="280"/>
      <c r="X29" s="280"/>
      <c r="Y29" s="280"/>
      <c r="Z29" s="280"/>
      <c r="AA29" s="387"/>
      <c r="AB29" s="387"/>
      <c r="AC29" s="387"/>
      <c r="AD29" s="280"/>
      <c r="AE29" s="280"/>
      <c r="AF29" s="361"/>
      <c r="AG29" s="280"/>
      <c r="AH29" s="280"/>
      <c r="AI29" s="280"/>
      <c r="AJ29" s="280"/>
      <c r="AK29" s="367"/>
      <c r="AL29" s="367"/>
      <c r="AM29" s="280"/>
      <c r="AN29" s="280"/>
      <c r="AO29" s="280"/>
      <c r="AP29" s="280"/>
      <c r="AQ29" s="280"/>
      <c r="AR29" s="280"/>
      <c r="AS29" s="280"/>
      <c r="AT29" s="280"/>
      <c r="AU29" s="280"/>
      <c r="AV29" s="280"/>
      <c r="AW29" s="280"/>
      <c r="AX29" s="280"/>
      <c r="AY29" s="47"/>
      <c r="AZ29" s="47"/>
      <c r="BA29" s="583"/>
      <c r="BB29" s="537"/>
      <c r="BC29" s="537"/>
      <c r="BD29" s="537"/>
      <c r="BE29" s="537"/>
      <c r="BF29" s="537"/>
      <c r="BG29" s="537"/>
      <c r="BH29" s="537"/>
      <c r="BI29" s="537"/>
      <c r="BJ29" s="615"/>
      <c r="BK29" s="615"/>
      <c r="BL29" s="615"/>
      <c r="BM29" s="615"/>
      <c r="BN29" s="615"/>
      <c r="BO29" s="615"/>
      <c r="BP29" s="615"/>
      <c r="BQ29" s="615"/>
      <c r="BR29" s="615"/>
      <c r="BS29" s="615"/>
      <c r="BT29" s="615"/>
      <c r="BU29" s="615"/>
    </row>
    <row r="30" spans="1:16384" s="611" customFormat="1" ht="11.25" hidden="1" customHeight="1" x14ac:dyDescent="0.25">
      <c r="A30" s="280"/>
      <c r="B30" s="280"/>
      <c r="C30" s="280"/>
      <c r="D30" s="280"/>
      <c r="E30" s="537"/>
      <c r="F30" s="280"/>
      <c r="G30" s="280"/>
      <c r="H30" s="280"/>
      <c r="I30" s="280"/>
      <c r="J30" s="280"/>
      <c r="K30" s="280"/>
      <c r="L30" s="280"/>
      <c r="M30" s="537"/>
      <c r="N30" s="537"/>
      <c r="O30" s="537"/>
      <c r="P30" s="537"/>
      <c r="Q30" s="280"/>
      <c r="R30" s="280"/>
      <c r="S30" s="280"/>
      <c r="T30" s="280"/>
      <c r="U30" s="280"/>
      <c r="V30" s="280"/>
      <c r="W30" s="280"/>
      <c r="X30" s="280"/>
      <c r="Y30" s="280"/>
      <c r="Z30" s="280"/>
      <c r="AA30" s="387"/>
      <c r="AB30" s="387"/>
      <c r="AC30" s="387"/>
      <c r="AD30" s="280"/>
      <c r="AE30" s="280"/>
      <c r="AF30" s="361"/>
      <c r="AG30" s="280"/>
      <c r="AH30" s="280"/>
      <c r="AI30" s="280"/>
      <c r="AJ30" s="280"/>
      <c r="AK30" s="367"/>
      <c r="AL30" s="367"/>
      <c r="AM30" s="280"/>
      <c r="AN30" s="280"/>
      <c r="AO30" s="280"/>
      <c r="AP30" s="280"/>
      <c r="AQ30" s="280"/>
      <c r="AR30" s="280"/>
      <c r="AS30" s="280"/>
      <c r="AT30" s="280"/>
      <c r="AU30" s="280"/>
      <c r="AV30" s="280"/>
      <c r="AW30" s="280"/>
      <c r="AX30" s="280"/>
      <c r="AY30" s="47"/>
      <c r="AZ30" s="47"/>
      <c r="BA30" s="583"/>
      <c r="BB30" s="537"/>
      <c r="BC30" s="537"/>
      <c r="BD30" s="537"/>
      <c r="BE30" s="537"/>
      <c r="BF30" s="537"/>
      <c r="BG30" s="537"/>
      <c r="BH30" s="537"/>
      <c r="BI30" s="537"/>
      <c r="BJ30" s="615"/>
      <c r="BK30" s="615"/>
      <c r="BL30" s="615"/>
      <c r="BM30" s="615"/>
      <c r="BN30" s="615"/>
      <c r="BO30" s="615"/>
      <c r="BP30" s="615"/>
      <c r="BQ30" s="615"/>
      <c r="BR30" s="615"/>
      <c r="BS30" s="615"/>
      <c r="BT30" s="615"/>
      <c r="BU30" s="615"/>
    </row>
    <row r="31" spans="1:16384" s="611" customFormat="1" ht="11.25" hidden="1" customHeight="1" x14ac:dyDescent="0.25">
      <c r="A31" s="280"/>
      <c r="B31" s="280"/>
      <c r="C31" s="280"/>
      <c r="D31" s="280"/>
      <c r="E31" s="537"/>
      <c r="F31" s="280"/>
      <c r="G31" s="280"/>
      <c r="H31" s="280"/>
      <c r="I31" s="280"/>
      <c r="J31" s="280"/>
      <c r="K31" s="280"/>
      <c r="L31" s="280"/>
      <c r="M31" s="537"/>
      <c r="N31" s="537"/>
      <c r="O31" s="537"/>
      <c r="P31" s="537"/>
      <c r="Q31" s="280"/>
      <c r="R31" s="280"/>
      <c r="S31" s="280"/>
      <c r="T31" s="280"/>
      <c r="U31" s="280"/>
      <c r="V31" s="280"/>
      <c r="W31" s="280"/>
      <c r="X31" s="280"/>
      <c r="Y31" s="280"/>
      <c r="Z31" s="280"/>
      <c r="AA31" s="387"/>
      <c r="AB31" s="387"/>
      <c r="AC31" s="387"/>
      <c r="AD31" s="280"/>
      <c r="AE31" s="280"/>
      <c r="AF31" s="361"/>
      <c r="AG31" s="280"/>
      <c r="AH31" s="280"/>
      <c r="AI31" s="280"/>
      <c r="AJ31" s="280"/>
      <c r="AK31" s="362"/>
      <c r="AL31" s="362"/>
      <c r="AM31" s="280"/>
      <c r="AN31" s="280"/>
      <c r="AO31" s="280"/>
      <c r="AP31" s="280"/>
      <c r="AQ31" s="280"/>
      <c r="AR31" s="280"/>
      <c r="AS31" s="280"/>
      <c r="AT31" s="280"/>
      <c r="AU31" s="280"/>
      <c r="AV31" s="280"/>
      <c r="AW31" s="280"/>
      <c r="AX31" s="280"/>
      <c r="AY31" s="47"/>
      <c r="AZ31" s="47"/>
      <c r="BA31" s="583"/>
      <c r="BB31" s="537"/>
      <c r="BC31" s="537"/>
      <c r="BD31" s="537"/>
      <c r="BE31" s="537"/>
      <c r="BF31" s="537"/>
      <c r="BG31" s="537"/>
      <c r="BH31" s="537"/>
      <c r="BI31" s="537"/>
      <c r="BJ31" s="615"/>
      <c r="BK31" s="615"/>
      <c r="BL31" s="615"/>
      <c r="BM31" s="615"/>
      <c r="BN31" s="615"/>
      <c r="BO31" s="615"/>
      <c r="BP31" s="615"/>
      <c r="BQ31" s="615"/>
      <c r="BR31" s="615"/>
      <c r="BS31" s="615"/>
      <c r="BT31" s="615"/>
      <c r="BU31" s="615"/>
    </row>
    <row r="32" spans="1:16384" s="611" customFormat="1" ht="11.25" hidden="1" customHeight="1" x14ac:dyDescent="0.25">
      <c r="A32" s="280"/>
      <c r="B32" s="280"/>
      <c r="C32" s="280"/>
      <c r="D32" s="280"/>
      <c r="E32" s="537"/>
      <c r="F32" s="280"/>
      <c r="G32" s="280"/>
      <c r="H32" s="280"/>
      <c r="I32" s="280"/>
      <c r="J32" s="280"/>
      <c r="K32" s="280"/>
      <c r="L32" s="280"/>
      <c r="M32" s="537"/>
      <c r="N32" s="537"/>
      <c r="O32" s="537"/>
      <c r="P32" s="537"/>
      <c r="Q32" s="280"/>
      <c r="R32" s="280"/>
      <c r="S32" s="280"/>
      <c r="T32" s="280"/>
      <c r="U32" s="280"/>
      <c r="V32" s="280"/>
      <c r="W32" s="280"/>
      <c r="X32" s="280"/>
      <c r="Y32" s="280"/>
      <c r="Z32" s="280"/>
      <c r="AA32" s="387"/>
      <c r="AB32" s="387"/>
      <c r="AC32" s="387"/>
      <c r="AD32" s="280"/>
      <c r="AE32" s="280"/>
      <c r="AF32" s="361"/>
      <c r="AG32" s="280"/>
      <c r="AH32" s="280"/>
      <c r="AI32" s="280"/>
      <c r="AJ32" s="280"/>
      <c r="AK32" s="367"/>
      <c r="AL32" s="367"/>
      <c r="AM32" s="280"/>
      <c r="AN32" s="280"/>
      <c r="AO32" s="280"/>
      <c r="AP32" s="280"/>
      <c r="AQ32" s="280"/>
      <c r="AR32" s="280"/>
      <c r="AS32" s="280"/>
      <c r="AT32" s="280"/>
      <c r="AU32" s="280"/>
      <c r="AV32" s="280"/>
      <c r="AW32" s="280"/>
      <c r="AX32" s="280"/>
      <c r="AY32" s="47"/>
      <c r="AZ32" s="47"/>
      <c r="BA32" s="583"/>
      <c r="BB32" s="537"/>
      <c r="BC32" s="537"/>
      <c r="BD32" s="537"/>
      <c r="BE32" s="537"/>
      <c r="BF32" s="537"/>
      <c r="BG32" s="537"/>
      <c r="BH32" s="537"/>
      <c r="BI32" s="537"/>
      <c r="BJ32" s="615"/>
      <c r="BK32" s="615"/>
      <c r="BL32" s="615"/>
      <c r="BM32" s="615"/>
      <c r="BN32" s="615"/>
      <c r="BO32" s="615"/>
      <c r="BP32" s="615"/>
      <c r="BQ32" s="615"/>
      <c r="BR32" s="615"/>
      <c r="BS32" s="615"/>
      <c r="BT32" s="615"/>
      <c r="BU32" s="615"/>
    </row>
    <row r="33" spans="1:73" ht="11.25" hidden="1" customHeight="1" x14ac:dyDescent="0.25">
      <c r="A33" s="280"/>
      <c r="B33" s="280"/>
      <c r="C33" s="280"/>
      <c r="D33" s="280"/>
      <c r="E33" s="537"/>
      <c r="F33" s="280"/>
      <c r="G33" s="280"/>
      <c r="H33" s="280"/>
      <c r="I33" s="280"/>
      <c r="J33" s="280"/>
      <c r="K33" s="280"/>
      <c r="L33" s="280"/>
      <c r="M33" s="537"/>
      <c r="N33" s="537"/>
      <c r="O33" s="537"/>
      <c r="P33" s="537"/>
      <c r="Q33" s="280"/>
      <c r="R33" s="280"/>
      <c r="S33" s="280"/>
      <c r="T33" s="280"/>
      <c r="U33" s="280"/>
      <c r="V33" s="280"/>
      <c r="W33" s="280"/>
      <c r="X33" s="280"/>
      <c r="Y33" s="280"/>
      <c r="Z33" s="280"/>
      <c r="AA33" s="387"/>
      <c r="AB33" s="387"/>
      <c r="AC33" s="387"/>
      <c r="AD33" s="280"/>
      <c r="AE33" s="280"/>
      <c r="AF33" s="280"/>
      <c r="AG33" s="280"/>
      <c r="AH33" s="280"/>
      <c r="AI33" s="280"/>
      <c r="AJ33" s="280"/>
      <c r="AK33" s="363"/>
      <c r="AL33" s="280"/>
      <c r="AM33" s="280"/>
      <c r="AN33" s="280"/>
      <c r="AO33" s="280"/>
      <c r="AP33" s="280"/>
      <c r="AQ33" s="280"/>
      <c r="AR33" s="280"/>
      <c r="AS33" s="280"/>
      <c r="AT33" s="280"/>
      <c r="AU33" s="280"/>
      <c r="AV33" s="280"/>
      <c r="AW33" s="280"/>
      <c r="AX33" s="280"/>
      <c r="AY33" s="47"/>
      <c r="AZ33" s="47"/>
      <c r="BA33" s="583"/>
      <c r="BB33" s="537"/>
      <c r="BC33" s="537"/>
      <c r="BD33" s="537"/>
      <c r="BE33" s="537"/>
      <c r="BF33" s="537"/>
      <c r="BG33" s="537"/>
      <c r="BH33" s="537"/>
      <c r="BI33" s="537"/>
      <c r="BJ33" s="615"/>
      <c r="BK33" s="615"/>
      <c r="BL33" s="615"/>
      <c r="BM33" s="615"/>
      <c r="BN33" s="615"/>
      <c r="BO33" s="615"/>
      <c r="BP33" s="615"/>
      <c r="BQ33" s="615"/>
      <c r="BR33" s="615"/>
      <c r="BS33" s="615"/>
      <c r="BT33" s="615"/>
      <c r="BU33" s="615"/>
    </row>
    <row r="34" spans="1:73" ht="11.25" hidden="1" customHeight="1" x14ac:dyDescent="0.25">
      <c r="A34" s="280"/>
      <c r="B34" s="280"/>
      <c r="C34" s="280"/>
      <c r="D34" s="280"/>
      <c r="E34" s="537"/>
      <c r="F34" s="280"/>
      <c r="G34" s="280"/>
      <c r="H34" s="280"/>
      <c r="I34" s="280"/>
      <c r="J34" s="280"/>
      <c r="K34" s="280"/>
      <c r="L34" s="280"/>
      <c r="M34" s="537"/>
      <c r="N34" s="537"/>
      <c r="O34" s="537"/>
      <c r="P34" s="537"/>
      <c r="Q34" s="280"/>
      <c r="R34" s="280"/>
      <c r="S34" s="280"/>
      <c r="T34" s="280"/>
      <c r="U34" s="280"/>
      <c r="V34" s="280"/>
      <c r="W34" s="280"/>
      <c r="X34" s="280"/>
      <c r="Y34" s="280"/>
      <c r="Z34" s="280"/>
      <c r="AA34" s="387"/>
      <c r="AB34" s="387"/>
      <c r="AC34" s="387"/>
      <c r="AD34" s="280"/>
      <c r="AE34" s="280"/>
      <c r="AF34" s="280"/>
      <c r="AG34" s="280"/>
      <c r="AH34" s="280"/>
      <c r="AI34" s="280"/>
      <c r="AJ34" s="280"/>
      <c r="AK34" s="363"/>
      <c r="AL34" s="280"/>
      <c r="AM34" s="280"/>
      <c r="AN34" s="280"/>
      <c r="AO34" s="280"/>
      <c r="AP34" s="280"/>
      <c r="AQ34" s="280"/>
      <c r="AR34" s="280"/>
      <c r="AS34" s="280"/>
      <c r="AT34" s="280"/>
      <c r="AU34" s="280"/>
      <c r="AV34" s="280"/>
      <c r="AW34" s="280"/>
      <c r="AX34" s="280"/>
      <c r="AY34" s="47"/>
      <c r="AZ34" s="47"/>
      <c r="BA34" s="583"/>
      <c r="BB34" s="537"/>
      <c r="BC34" s="537"/>
      <c r="BD34" s="537"/>
      <c r="BE34" s="537"/>
      <c r="BF34" s="537"/>
      <c r="BG34" s="537"/>
      <c r="BH34" s="537"/>
      <c r="BI34" s="537"/>
      <c r="BJ34" s="615"/>
      <c r="BK34" s="615"/>
      <c r="BL34" s="615"/>
      <c r="BM34" s="615"/>
      <c r="BN34" s="615"/>
      <c r="BO34" s="615"/>
      <c r="BP34" s="615"/>
      <c r="BQ34" s="615"/>
      <c r="BR34" s="615"/>
      <c r="BS34" s="615"/>
      <c r="BT34" s="615"/>
      <c r="BU34" s="615"/>
    </row>
    <row r="35" spans="1:73" ht="11.25" hidden="1" customHeight="1" x14ac:dyDescent="0.25">
      <c r="A35" s="280"/>
      <c r="B35" s="280"/>
      <c r="C35" s="280"/>
      <c r="D35" s="280"/>
      <c r="E35" s="537"/>
      <c r="F35" s="280"/>
      <c r="G35" s="280"/>
      <c r="H35" s="280"/>
      <c r="I35" s="280"/>
      <c r="J35" s="280"/>
      <c r="K35" s="280"/>
      <c r="L35" s="280"/>
      <c r="M35" s="537"/>
      <c r="N35" s="537"/>
      <c r="O35" s="537"/>
      <c r="P35" s="537"/>
      <c r="Q35" s="280"/>
      <c r="R35" s="280"/>
      <c r="S35" s="280"/>
      <c r="T35" s="280"/>
      <c r="U35" s="280"/>
      <c r="V35" s="280"/>
      <c r="W35" s="280"/>
      <c r="X35" s="280"/>
      <c r="Y35" s="280"/>
      <c r="Z35" s="280"/>
      <c r="AA35" s="387"/>
      <c r="AB35" s="387"/>
      <c r="AC35" s="387"/>
      <c r="AD35" s="280"/>
      <c r="AE35" s="280"/>
      <c r="AF35" s="280"/>
      <c r="AG35" s="280"/>
      <c r="AH35" s="280"/>
      <c r="AI35" s="280"/>
      <c r="AJ35" s="280"/>
      <c r="AK35" s="363"/>
      <c r="AL35" s="280"/>
      <c r="AM35" s="280"/>
      <c r="AN35" s="280"/>
      <c r="AO35" s="280"/>
      <c r="AP35" s="280"/>
      <c r="AQ35" s="280"/>
      <c r="AR35" s="280"/>
      <c r="AS35" s="280"/>
      <c r="AT35" s="280"/>
      <c r="AU35" s="280"/>
      <c r="AV35" s="280"/>
      <c r="AW35" s="280"/>
      <c r="AX35" s="280"/>
      <c r="AY35" s="47"/>
      <c r="AZ35" s="47"/>
      <c r="BA35" s="583"/>
      <c r="BB35" s="537"/>
      <c r="BC35" s="537"/>
      <c r="BD35" s="537"/>
      <c r="BE35" s="537"/>
      <c r="BF35" s="537"/>
      <c r="BG35" s="537"/>
      <c r="BH35" s="537"/>
      <c r="BI35" s="537"/>
      <c r="BJ35" s="615"/>
      <c r="BK35" s="615"/>
      <c r="BL35" s="615"/>
      <c r="BM35" s="615"/>
      <c r="BN35" s="615"/>
      <c r="BO35" s="615"/>
      <c r="BP35" s="615"/>
      <c r="BQ35" s="615"/>
      <c r="BR35" s="615"/>
      <c r="BS35" s="615"/>
      <c r="BT35" s="615"/>
      <c r="BU35" s="615"/>
    </row>
    <row r="36" spans="1:73" ht="11.25" hidden="1" customHeight="1" x14ac:dyDescent="0.25">
      <c r="A36" s="280"/>
      <c r="B36" s="280"/>
      <c r="C36" s="280"/>
      <c r="D36" s="280"/>
      <c r="E36" s="537"/>
      <c r="F36" s="280"/>
      <c r="G36" s="280"/>
      <c r="H36" s="280"/>
      <c r="I36" s="280"/>
      <c r="J36" s="280"/>
      <c r="K36" s="280"/>
      <c r="L36" s="280"/>
      <c r="M36" s="537"/>
      <c r="N36" s="537"/>
      <c r="O36" s="537"/>
      <c r="P36" s="537"/>
      <c r="Q36" s="280"/>
      <c r="R36" s="280"/>
      <c r="S36" s="280"/>
      <c r="T36" s="280"/>
      <c r="U36" s="280"/>
      <c r="V36" s="280"/>
      <c r="W36" s="280"/>
      <c r="X36" s="280"/>
      <c r="Y36" s="280"/>
      <c r="Z36" s="280"/>
      <c r="AA36" s="387"/>
      <c r="AB36" s="387"/>
      <c r="AC36" s="387"/>
      <c r="AD36" s="280"/>
      <c r="AE36" s="280"/>
      <c r="AF36" s="280"/>
      <c r="AG36" s="280"/>
      <c r="AH36" s="280"/>
      <c r="AI36" s="280"/>
      <c r="AJ36" s="280"/>
      <c r="AK36" s="363"/>
      <c r="AL36" s="280"/>
      <c r="AM36" s="280"/>
      <c r="AN36" s="280"/>
      <c r="AO36" s="280"/>
      <c r="AP36" s="280"/>
      <c r="AQ36" s="280"/>
      <c r="AR36" s="280"/>
      <c r="AS36" s="280"/>
      <c r="AT36" s="280"/>
      <c r="AU36" s="280"/>
      <c r="AV36" s="280"/>
      <c r="AW36" s="280"/>
      <c r="AX36" s="280"/>
      <c r="AY36" s="47"/>
      <c r="AZ36" s="47"/>
      <c r="BA36" s="583"/>
      <c r="BB36" s="537"/>
      <c r="BC36" s="537"/>
      <c r="BD36" s="537"/>
      <c r="BE36" s="537"/>
      <c r="BF36" s="537"/>
      <c r="BG36" s="537"/>
      <c r="BH36" s="537"/>
      <c r="BI36" s="537"/>
      <c r="BJ36" s="615"/>
      <c r="BK36" s="615"/>
      <c r="BL36" s="615"/>
      <c r="BM36" s="615"/>
      <c r="BN36" s="615"/>
      <c r="BO36" s="615"/>
      <c r="BP36" s="615"/>
      <c r="BQ36" s="615"/>
      <c r="BR36" s="615"/>
      <c r="BS36" s="615"/>
      <c r="BT36" s="615"/>
      <c r="BU36" s="615"/>
    </row>
    <row r="37" spans="1:73" ht="11.25" hidden="1" customHeight="1" x14ac:dyDescent="0.25">
      <c r="A37" s="280"/>
      <c r="B37" s="280"/>
      <c r="C37" s="280"/>
      <c r="D37" s="280"/>
      <c r="E37" s="537"/>
      <c r="F37" s="280"/>
      <c r="G37" s="280"/>
      <c r="H37" s="280"/>
      <c r="I37" s="280"/>
      <c r="J37" s="280"/>
      <c r="K37" s="280"/>
      <c r="L37" s="280"/>
      <c r="M37" s="537"/>
      <c r="N37" s="537"/>
      <c r="O37" s="537"/>
      <c r="P37" s="537"/>
      <c r="Q37" s="280"/>
      <c r="R37" s="280"/>
      <c r="S37" s="280"/>
      <c r="T37" s="280"/>
      <c r="U37" s="280"/>
      <c r="V37" s="280"/>
      <c r="W37" s="280"/>
      <c r="X37" s="280"/>
      <c r="Y37" s="280"/>
      <c r="Z37" s="280"/>
      <c r="AA37" s="387"/>
      <c r="AB37" s="387"/>
      <c r="AC37" s="387"/>
      <c r="AD37" s="280"/>
      <c r="AE37" s="280"/>
      <c r="AF37" s="280"/>
      <c r="AG37" s="280"/>
      <c r="AH37" s="280"/>
      <c r="AI37" s="280"/>
      <c r="AJ37" s="280"/>
      <c r="AK37" s="363"/>
      <c r="AL37" s="280"/>
      <c r="AM37" s="280"/>
      <c r="AN37" s="280"/>
      <c r="AO37" s="280"/>
      <c r="AP37" s="280"/>
      <c r="AQ37" s="280"/>
      <c r="AR37" s="280"/>
      <c r="AS37" s="280"/>
      <c r="AT37" s="280"/>
      <c r="AU37" s="280"/>
      <c r="AV37" s="280"/>
      <c r="AW37" s="280"/>
      <c r="AX37" s="280"/>
      <c r="AY37" s="47"/>
      <c r="AZ37" s="47"/>
      <c r="BA37" s="583"/>
      <c r="BB37" s="537"/>
      <c r="BC37" s="537"/>
      <c r="BD37" s="537"/>
      <c r="BE37" s="537"/>
      <c r="BF37" s="537"/>
      <c r="BG37" s="537"/>
      <c r="BH37" s="537"/>
      <c r="BI37" s="537"/>
      <c r="BJ37" s="615"/>
      <c r="BK37" s="615"/>
      <c r="BL37" s="615"/>
      <c r="BM37" s="615"/>
      <c r="BN37" s="615"/>
      <c r="BO37" s="615"/>
      <c r="BP37" s="615"/>
      <c r="BQ37" s="615"/>
      <c r="BR37" s="615"/>
      <c r="BS37" s="615"/>
      <c r="BT37" s="615"/>
      <c r="BU37" s="615"/>
    </row>
    <row r="38" spans="1:73" ht="11.25" hidden="1" customHeight="1" x14ac:dyDescent="0.25">
      <c r="A38" s="280"/>
      <c r="B38" s="280"/>
      <c r="C38" s="280"/>
      <c r="D38" s="280"/>
      <c r="E38" s="537"/>
      <c r="F38" s="280"/>
      <c r="G38" s="280"/>
      <c r="H38" s="280"/>
      <c r="I38" s="280"/>
      <c r="J38" s="280"/>
      <c r="K38" s="280"/>
      <c r="L38" s="280"/>
      <c r="M38" s="537"/>
      <c r="N38" s="537"/>
      <c r="O38" s="537"/>
      <c r="P38" s="537"/>
      <c r="Q38" s="280"/>
      <c r="R38" s="280"/>
      <c r="S38" s="280"/>
      <c r="T38" s="280"/>
      <c r="U38" s="280"/>
      <c r="V38" s="280"/>
      <c r="W38" s="280"/>
      <c r="X38" s="280"/>
      <c r="Y38" s="280"/>
      <c r="Z38" s="280"/>
      <c r="AA38" s="387"/>
      <c r="AB38" s="387"/>
      <c r="AC38" s="387"/>
      <c r="AD38" s="280"/>
      <c r="AE38" s="280"/>
      <c r="AF38" s="280"/>
      <c r="AG38" s="280"/>
      <c r="AH38" s="280"/>
      <c r="AI38" s="280"/>
      <c r="AJ38" s="280"/>
      <c r="AK38" s="363"/>
      <c r="AL38" s="280"/>
      <c r="AM38" s="280"/>
      <c r="AN38" s="280"/>
      <c r="AO38" s="280"/>
      <c r="AP38" s="280"/>
      <c r="AQ38" s="280"/>
      <c r="AR38" s="280"/>
      <c r="AS38" s="280"/>
      <c r="AT38" s="280"/>
      <c r="AU38" s="280"/>
      <c r="AV38" s="280"/>
      <c r="AW38" s="280"/>
      <c r="AX38" s="280"/>
      <c r="AY38" s="47"/>
      <c r="AZ38" s="47"/>
      <c r="BA38" s="583"/>
      <c r="BB38" s="537"/>
      <c r="BC38" s="537"/>
      <c r="BD38" s="537"/>
      <c r="BE38" s="537"/>
      <c r="BF38" s="537"/>
      <c r="BG38" s="537"/>
      <c r="BH38" s="537"/>
      <c r="BI38" s="537"/>
      <c r="BJ38" s="615"/>
      <c r="BK38" s="615"/>
      <c r="BL38" s="615"/>
      <c r="BM38" s="615"/>
      <c r="BN38" s="615"/>
      <c r="BO38" s="615"/>
      <c r="BP38" s="615"/>
      <c r="BQ38" s="615"/>
      <c r="BR38" s="615"/>
      <c r="BS38" s="615"/>
      <c r="BT38" s="615"/>
      <c r="BU38" s="615"/>
    </row>
    <row r="39" spans="1:73" ht="11.25" hidden="1" customHeight="1" x14ac:dyDescent="0.25">
      <c r="A39" s="280"/>
      <c r="B39" s="280"/>
      <c r="C39" s="280"/>
      <c r="D39" s="280"/>
      <c r="E39" s="537"/>
      <c r="F39" s="280"/>
      <c r="G39" s="280"/>
      <c r="H39" s="280"/>
      <c r="I39" s="280"/>
      <c r="J39" s="280"/>
      <c r="K39" s="280"/>
      <c r="L39" s="280"/>
      <c r="M39" s="537"/>
      <c r="N39" s="537"/>
      <c r="O39" s="537"/>
      <c r="P39" s="537"/>
      <c r="Q39" s="280"/>
      <c r="R39" s="280"/>
      <c r="S39" s="280"/>
      <c r="T39" s="280"/>
      <c r="U39" s="280"/>
      <c r="V39" s="280"/>
      <c r="W39" s="280"/>
      <c r="X39" s="280"/>
      <c r="Y39" s="280"/>
      <c r="Z39" s="280"/>
      <c r="AA39" s="387"/>
      <c r="AB39" s="387"/>
      <c r="AC39" s="387"/>
      <c r="AD39" s="280"/>
      <c r="AE39" s="280"/>
      <c r="AF39" s="280"/>
      <c r="AG39" s="280"/>
      <c r="AH39" s="280"/>
      <c r="AI39" s="280"/>
      <c r="AJ39" s="280"/>
      <c r="AK39" s="363"/>
      <c r="AL39" s="280"/>
      <c r="AM39" s="280"/>
      <c r="AN39" s="280"/>
      <c r="AO39" s="280"/>
      <c r="AP39" s="280"/>
      <c r="AQ39" s="280"/>
      <c r="AR39" s="280"/>
      <c r="AS39" s="280"/>
      <c r="AT39" s="280"/>
      <c r="AU39" s="280"/>
      <c r="AV39" s="280"/>
      <c r="AW39" s="280"/>
      <c r="AX39" s="280"/>
      <c r="AY39" s="47"/>
      <c r="AZ39" s="47"/>
      <c r="BA39" s="583"/>
      <c r="BB39" s="537"/>
      <c r="BC39" s="537"/>
      <c r="BD39" s="537"/>
      <c r="BE39" s="537"/>
      <c r="BF39" s="537"/>
      <c r="BG39" s="537"/>
      <c r="BH39" s="537"/>
      <c r="BI39" s="537"/>
      <c r="BJ39" s="615"/>
      <c r="BK39" s="615"/>
      <c r="BL39" s="615"/>
      <c r="BM39" s="615"/>
      <c r="BN39" s="615"/>
      <c r="BO39" s="615"/>
      <c r="BP39" s="615"/>
      <c r="BQ39" s="615"/>
      <c r="BR39" s="615"/>
      <c r="BS39" s="615"/>
      <c r="BT39" s="615"/>
      <c r="BU39" s="615"/>
    </row>
    <row r="40" spans="1:73" ht="11.25" hidden="1" customHeight="1" x14ac:dyDescent="0.25">
      <c r="A40" s="280"/>
      <c r="B40" s="280"/>
      <c r="C40" s="280"/>
      <c r="D40" s="280"/>
      <c r="E40" s="537"/>
      <c r="F40" s="280"/>
      <c r="G40" s="280"/>
      <c r="H40" s="280"/>
      <c r="I40" s="280"/>
      <c r="J40" s="280"/>
      <c r="K40" s="280"/>
      <c r="L40" s="280"/>
      <c r="M40" s="537"/>
      <c r="N40" s="537"/>
      <c r="O40" s="537"/>
      <c r="P40" s="537"/>
      <c r="Q40" s="280"/>
      <c r="R40" s="280"/>
      <c r="S40" s="280"/>
      <c r="T40" s="280"/>
      <c r="U40" s="280"/>
      <c r="V40" s="280"/>
      <c r="W40" s="280"/>
      <c r="X40" s="280"/>
      <c r="Y40" s="280"/>
      <c r="Z40" s="280"/>
      <c r="AA40" s="387"/>
      <c r="AB40" s="387"/>
      <c r="AC40" s="387"/>
      <c r="AD40" s="280"/>
      <c r="AE40" s="280"/>
      <c r="AF40" s="280"/>
      <c r="AG40" s="280"/>
      <c r="AH40" s="280"/>
      <c r="AI40" s="280"/>
      <c r="AJ40" s="280"/>
      <c r="AK40" s="363"/>
      <c r="AL40" s="280"/>
      <c r="AM40" s="280"/>
      <c r="AN40" s="280"/>
      <c r="AO40" s="280"/>
      <c r="AP40" s="280"/>
      <c r="AQ40" s="280"/>
      <c r="AR40" s="280"/>
      <c r="AS40" s="280"/>
      <c r="AT40" s="280"/>
      <c r="AU40" s="280"/>
      <c r="AV40" s="280"/>
      <c r="AW40" s="280"/>
      <c r="AX40" s="280"/>
      <c r="AY40" s="47"/>
      <c r="AZ40" s="47"/>
      <c r="BA40" s="583"/>
      <c r="BB40" s="537"/>
      <c r="BC40" s="537"/>
      <c r="BD40" s="537"/>
      <c r="BE40" s="537"/>
      <c r="BF40" s="537"/>
      <c r="BG40" s="537"/>
      <c r="BH40" s="537"/>
      <c r="BI40" s="537"/>
      <c r="BJ40" s="615"/>
      <c r="BK40" s="615"/>
      <c r="BL40" s="615"/>
      <c r="BM40" s="615"/>
      <c r="BN40" s="615"/>
      <c r="BO40" s="615"/>
      <c r="BP40" s="615"/>
      <c r="BQ40" s="615"/>
      <c r="BR40" s="615"/>
      <c r="BS40" s="615"/>
      <c r="BT40" s="615"/>
      <c r="BU40" s="615"/>
    </row>
    <row r="41" spans="1:73" ht="11.25" hidden="1" customHeight="1" x14ac:dyDescent="0.25">
      <c r="A41" s="280"/>
      <c r="B41" s="280"/>
      <c r="C41" s="280"/>
      <c r="D41" s="280"/>
      <c r="E41" s="537"/>
      <c r="F41" s="280"/>
      <c r="G41" s="280"/>
      <c r="H41" s="280"/>
      <c r="I41" s="280"/>
      <c r="J41" s="280"/>
      <c r="K41" s="280"/>
      <c r="L41" s="280"/>
      <c r="M41" s="537"/>
      <c r="N41" s="537"/>
      <c r="O41" s="537"/>
      <c r="P41" s="537"/>
      <c r="Q41" s="280"/>
      <c r="R41" s="280"/>
      <c r="S41" s="280"/>
      <c r="T41" s="280"/>
      <c r="U41" s="280"/>
      <c r="V41" s="280"/>
      <c r="W41" s="280"/>
      <c r="X41" s="280"/>
      <c r="Y41" s="280"/>
      <c r="Z41" s="280"/>
      <c r="AA41" s="387"/>
      <c r="AB41" s="387"/>
      <c r="AC41" s="387"/>
      <c r="AD41" s="280"/>
      <c r="AE41" s="280"/>
      <c r="AF41" s="280"/>
      <c r="AG41" s="280"/>
      <c r="AH41" s="280"/>
      <c r="AI41" s="280"/>
      <c r="AJ41" s="280"/>
      <c r="AK41" s="363"/>
      <c r="AL41" s="280"/>
      <c r="AM41" s="280"/>
      <c r="AN41" s="280"/>
      <c r="AO41" s="280"/>
      <c r="AP41" s="280"/>
      <c r="AQ41" s="280"/>
      <c r="AR41" s="280"/>
      <c r="AS41" s="280"/>
      <c r="AT41" s="280"/>
      <c r="AU41" s="280"/>
      <c r="AV41" s="280"/>
      <c r="AW41" s="280"/>
      <c r="AX41" s="280"/>
      <c r="AY41" s="47"/>
      <c r="AZ41" s="47"/>
      <c r="BA41" s="583"/>
      <c r="BB41" s="537"/>
      <c r="BC41" s="537"/>
      <c r="BD41" s="537"/>
      <c r="BE41" s="537"/>
      <c r="BF41" s="537"/>
      <c r="BG41" s="537"/>
      <c r="BH41" s="537"/>
      <c r="BI41" s="537"/>
      <c r="BJ41" s="615"/>
      <c r="BK41" s="615"/>
      <c r="BL41" s="615"/>
      <c r="BM41" s="615"/>
      <c r="BN41" s="615"/>
      <c r="BO41" s="615"/>
      <c r="BP41" s="615"/>
      <c r="BQ41" s="615"/>
      <c r="BR41" s="615"/>
      <c r="BS41" s="615"/>
      <c r="BT41" s="615"/>
      <c r="BU41" s="615"/>
    </row>
    <row r="42" spans="1:73" ht="11.25" hidden="1" customHeight="1" x14ac:dyDescent="0.25">
      <c r="A42" s="280"/>
      <c r="B42" s="280"/>
      <c r="C42" s="280"/>
      <c r="D42" s="280"/>
      <c r="E42" s="537"/>
      <c r="F42" s="280"/>
      <c r="G42" s="280"/>
      <c r="H42" s="280"/>
      <c r="I42" s="280"/>
      <c r="J42" s="280"/>
      <c r="K42" s="280"/>
      <c r="L42" s="280"/>
      <c r="M42" s="537"/>
      <c r="N42" s="537"/>
      <c r="O42" s="537"/>
      <c r="P42" s="537"/>
      <c r="Q42" s="280"/>
      <c r="R42" s="280"/>
      <c r="S42" s="280"/>
      <c r="T42" s="280"/>
      <c r="U42" s="280"/>
      <c r="V42" s="280"/>
      <c r="W42" s="280"/>
      <c r="X42" s="280"/>
      <c r="Y42" s="280"/>
      <c r="Z42" s="280"/>
      <c r="AA42" s="387"/>
      <c r="AB42" s="387"/>
      <c r="AC42" s="387"/>
      <c r="AD42" s="280"/>
      <c r="AE42" s="280"/>
      <c r="AF42" s="280"/>
      <c r="AG42" s="280"/>
      <c r="AH42" s="280"/>
      <c r="AI42" s="280"/>
      <c r="AJ42" s="280"/>
      <c r="AK42" s="363"/>
      <c r="AL42" s="280"/>
      <c r="AM42" s="280"/>
      <c r="AN42" s="280"/>
      <c r="AO42" s="280"/>
      <c r="AP42" s="280"/>
      <c r="AQ42" s="280"/>
      <c r="AR42" s="280"/>
      <c r="AS42" s="280"/>
      <c r="AT42" s="280"/>
      <c r="AU42" s="280"/>
      <c r="AV42" s="280"/>
      <c r="AW42" s="280"/>
      <c r="AX42" s="280"/>
      <c r="AY42" s="47"/>
      <c r="AZ42" s="47"/>
      <c r="BA42" s="583"/>
      <c r="BB42" s="537"/>
      <c r="BC42" s="537"/>
      <c r="BD42" s="537"/>
      <c r="BE42" s="537"/>
      <c r="BF42" s="537"/>
      <c r="BG42" s="537"/>
      <c r="BH42" s="537"/>
      <c r="BI42" s="537"/>
      <c r="BJ42" s="615"/>
      <c r="BK42" s="615"/>
      <c r="BL42" s="615"/>
      <c r="BM42" s="615"/>
      <c r="BN42" s="615"/>
      <c r="BO42" s="615"/>
      <c r="BP42" s="615"/>
      <c r="BQ42" s="615"/>
      <c r="BR42" s="615"/>
      <c r="BS42" s="615"/>
      <c r="BT42" s="615"/>
      <c r="BU42" s="615"/>
    </row>
    <row r="43" spans="1:73" ht="11.25" hidden="1" customHeight="1" x14ac:dyDescent="0.25">
      <c r="A43" s="280"/>
      <c r="B43" s="280"/>
      <c r="C43" s="280"/>
      <c r="D43" s="280"/>
      <c r="E43" s="537"/>
      <c r="F43" s="280"/>
      <c r="G43" s="280"/>
      <c r="H43" s="280"/>
      <c r="I43" s="280"/>
      <c r="J43" s="280"/>
      <c r="K43" s="280"/>
      <c r="L43" s="280"/>
      <c r="M43" s="537"/>
      <c r="N43" s="537"/>
      <c r="O43" s="537"/>
      <c r="P43" s="537"/>
      <c r="Q43" s="280"/>
      <c r="R43" s="280"/>
      <c r="S43" s="280"/>
      <c r="T43" s="280"/>
      <c r="U43" s="280"/>
      <c r="V43" s="280"/>
      <c r="W43" s="280"/>
      <c r="X43" s="280"/>
      <c r="Y43" s="280"/>
      <c r="Z43" s="280"/>
      <c r="AA43" s="387"/>
      <c r="AB43" s="387"/>
      <c r="AC43" s="387"/>
      <c r="AD43" s="280"/>
      <c r="AE43" s="280"/>
      <c r="AF43" s="280"/>
      <c r="AG43" s="280"/>
      <c r="AH43" s="280"/>
      <c r="AI43" s="280"/>
      <c r="AJ43" s="280"/>
      <c r="AK43" s="363"/>
      <c r="AL43" s="280"/>
      <c r="AM43" s="280"/>
      <c r="AN43" s="280"/>
      <c r="AO43" s="280"/>
      <c r="AP43" s="280"/>
      <c r="AQ43" s="280"/>
      <c r="AR43" s="280"/>
      <c r="AS43" s="280"/>
      <c r="AT43" s="280"/>
      <c r="AU43" s="280"/>
      <c r="AV43" s="280"/>
      <c r="AW43" s="280"/>
      <c r="AX43" s="280"/>
      <c r="AY43" s="47"/>
      <c r="AZ43" s="47"/>
      <c r="BA43" s="583"/>
      <c r="BB43" s="537"/>
      <c r="BC43" s="537"/>
      <c r="BD43" s="537"/>
      <c r="BE43" s="537"/>
      <c r="BF43" s="537"/>
      <c r="BG43" s="537"/>
      <c r="BH43" s="537"/>
      <c r="BI43" s="537"/>
      <c r="BJ43" s="615"/>
      <c r="BK43" s="615"/>
      <c r="BL43" s="615"/>
      <c r="BM43" s="615"/>
      <c r="BN43" s="615"/>
      <c r="BO43" s="615"/>
      <c r="BP43" s="615"/>
      <c r="BQ43" s="615"/>
      <c r="BR43" s="615"/>
      <c r="BS43" s="615"/>
      <c r="BT43" s="615"/>
      <c r="BU43" s="615"/>
    </row>
    <row r="44" spans="1:73" ht="11.25" hidden="1" customHeight="1" x14ac:dyDescent="0.25">
      <c r="A44" s="280"/>
      <c r="B44" s="280"/>
      <c r="C44" s="280"/>
      <c r="D44" s="280"/>
      <c r="E44" s="537"/>
      <c r="F44" s="280"/>
      <c r="G44" s="280"/>
      <c r="H44" s="280"/>
      <c r="I44" s="280"/>
      <c r="J44" s="280"/>
      <c r="K44" s="280"/>
      <c r="L44" s="280"/>
      <c r="M44" s="537"/>
      <c r="N44" s="537"/>
      <c r="O44" s="537"/>
      <c r="P44" s="537"/>
      <c r="Q44" s="280"/>
      <c r="R44" s="280"/>
      <c r="S44" s="280"/>
      <c r="T44" s="280"/>
      <c r="U44" s="280"/>
      <c r="V44" s="280"/>
      <c r="W44" s="280"/>
      <c r="X44" s="280"/>
      <c r="Y44" s="280"/>
      <c r="Z44" s="280"/>
      <c r="AA44" s="387"/>
      <c r="AB44" s="387"/>
      <c r="AC44" s="387"/>
      <c r="AD44" s="280"/>
      <c r="AE44" s="280"/>
      <c r="AF44" s="280"/>
      <c r="AG44" s="280"/>
      <c r="AH44" s="280"/>
      <c r="AI44" s="280"/>
      <c r="AJ44" s="280"/>
      <c r="AK44" s="363"/>
      <c r="AL44" s="280"/>
      <c r="AM44" s="280"/>
      <c r="AN44" s="280"/>
      <c r="AO44" s="280"/>
      <c r="AP44" s="280"/>
      <c r="AQ44" s="280"/>
      <c r="AR44" s="280"/>
      <c r="AS44" s="280"/>
      <c r="AT44" s="280"/>
      <c r="AU44" s="280"/>
      <c r="AV44" s="280"/>
      <c r="AW44" s="280"/>
      <c r="AX44" s="280"/>
      <c r="AY44" s="47"/>
      <c r="AZ44" s="47"/>
      <c r="BA44" s="583"/>
      <c r="BB44" s="537"/>
      <c r="BC44" s="537"/>
      <c r="BD44" s="537"/>
      <c r="BE44" s="537"/>
      <c r="BF44" s="537"/>
      <c r="BG44" s="537"/>
      <c r="BH44" s="537"/>
      <c r="BI44" s="537"/>
      <c r="BJ44" s="615"/>
      <c r="BK44" s="615"/>
      <c r="BL44" s="615"/>
      <c r="BM44" s="615"/>
      <c r="BN44" s="615"/>
      <c r="BO44" s="615"/>
      <c r="BP44" s="615"/>
      <c r="BQ44" s="615"/>
      <c r="BR44" s="615"/>
      <c r="BS44" s="615"/>
      <c r="BT44" s="615"/>
      <c r="BU44" s="615"/>
    </row>
    <row r="45" spans="1:73" ht="11.25" hidden="1" customHeight="1" x14ac:dyDescent="0.25">
      <c r="A45" s="280"/>
      <c r="B45" s="280"/>
      <c r="C45" s="280"/>
      <c r="D45" s="280"/>
      <c r="E45" s="537"/>
      <c r="F45" s="280"/>
      <c r="G45" s="280"/>
      <c r="H45" s="280"/>
      <c r="I45" s="280"/>
      <c r="J45" s="280"/>
      <c r="K45" s="280"/>
      <c r="L45" s="280"/>
      <c r="M45" s="537"/>
      <c r="N45" s="537"/>
      <c r="O45" s="537"/>
      <c r="P45" s="537"/>
      <c r="Q45" s="280"/>
      <c r="R45" s="280"/>
      <c r="S45" s="280"/>
      <c r="T45" s="280"/>
      <c r="U45" s="280"/>
      <c r="V45" s="280"/>
      <c r="W45" s="280"/>
      <c r="X45" s="280"/>
      <c r="Y45" s="280"/>
      <c r="Z45" s="280"/>
      <c r="AA45" s="387"/>
      <c r="AB45" s="387"/>
      <c r="AC45" s="387"/>
      <c r="AD45" s="280"/>
      <c r="AE45" s="280"/>
      <c r="AF45" s="280"/>
      <c r="AG45" s="280"/>
      <c r="AH45" s="280"/>
      <c r="AI45" s="280"/>
      <c r="AJ45" s="280"/>
      <c r="AK45" s="363"/>
      <c r="AL45" s="280"/>
      <c r="AM45" s="280"/>
      <c r="AN45" s="280"/>
      <c r="AO45" s="280"/>
      <c r="AP45" s="280"/>
      <c r="AQ45" s="280"/>
      <c r="AR45" s="280"/>
      <c r="AS45" s="280"/>
      <c r="AT45" s="280"/>
      <c r="AU45" s="280"/>
      <c r="AV45" s="280"/>
      <c r="AW45" s="280"/>
      <c r="AX45" s="280"/>
      <c r="AY45" s="47"/>
      <c r="AZ45" s="47"/>
      <c r="BA45" s="583"/>
      <c r="BB45" s="537"/>
      <c r="BC45" s="537"/>
      <c r="BD45" s="537"/>
      <c r="BE45" s="537"/>
      <c r="BF45" s="537"/>
      <c r="BG45" s="537"/>
      <c r="BH45" s="537"/>
      <c r="BI45" s="537"/>
      <c r="BJ45" s="615"/>
      <c r="BK45" s="615"/>
      <c r="BL45" s="615"/>
      <c r="BM45" s="615"/>
      <c r="BN45" s="615"/>
      <c r="BO45" s="615"/>
      <c r="BP45" s="615"/>
      <c r="BQ45" s="615"/>
      <c r="BR45" s="615"/>
      <c r="BS45" s="615"/>
      <c r="BT45" s="615"/>
      <c r="BU45" s="615"/>
    </row>
    <row r="46" spans="1:73" ht="11.25" hidden="1" customHeight="1" x14ac:dyDescent="0.25">
      <c r="A46" s="280"/>
      <c r="B46" s="280"/>
      <c r="C46" s="280"/>
      <c r="D46" s="280"/>
      <c r="E46" s="537"/>
      <c r="F46" s="280"/>
      <c r="G46" s="280"/>
      <c r="H46" s="280"/>
      <c r="I46" s="280"/>
      <c r="J46" s="280"/>
      <c r="K46" s="280"/>
      <c r="L46" s="280"/>
      <c r="M46" s="537"/>
      <c r="N46" s="537"/>
      <c r="O46" s="537"/>
      <c r="P46" s="537"/>
      <c r="Q46" s="280"/>
      <c r="R46" s="280"/>
      <c r="S46" s="280"/>
      <c r="T46" s="280"/>
      <c r="U46" s="280"/>
      <c r="V46" s="280"/>
      <c r="W46" s="280"/>
      <c r="X46" s="280"/>
      <c r="Y46" s="280"/>
      <c r="Z46" s="280"/>
      <c r="AA46" s="387"/>
      <c r="AB46" s="387"/>
      <c r="AC46" s="387"/>
      <c r="AD46" s="280"/>
      <c r="AE46" s="280"/>
      <c r="AF46" s="280"/>
      <c r="AG46" s="280"/>
      <c r="AH46" s="280"/>
      <c r="AI46" s="280"/>
      <c r="AJ46" s="280"/>
      <c r="AK46" s="363"/>
      <c r="AL46" s="280"/>
      <c r="AM46" s="280"/>
      <c r="AN46" s="280"/>
      <c r="AO46" s="280"/>
      <c r="AP46" s="280"/>
      <c r="AQ46" s="280"/>
      <c r="AR46" s="280"/>
      <c r="AS46" s="280"/>
      <c r="AT46" s="280"/>
      <c r="AU46" s="280"/>
      <c r="AV46" s="280"/>
      <c r="AW46" s="280"/>
      <c r="AX46" s="280"/>
      <c r="AY46" s="47"/>
      <c r="AZ46" s="47"/>
      <c r="BA46" s="583"/>
      <c r="BB46" s="537"/>
      <c r="BC46" s="537"/>
      <c r="BD46" s="537"/>
      <c r="BE46" s="537"/>
      <c r="BF46" s="537"/>
      <c r="BG46" s="537"/>
      <c r="BH46" s="537"/>
      <c r="BI46" s="537"/>
      <c r="BJ46" s="615"/>
      <c r="BK46" s="615"/>
      <c r="BL46" s="615"/>
      <c r="BM46" s="615"/>
      <c r="BN46" s="615"/>
      <c r="BO46" s="615"/>
      <c r="BP46" s="615"/>
      <c r="BQ46" s="615"/>
      <c r="BR46" s="615"/>
      <c r="BS46" s="615"/>
      <c r="BT46" s="615"/>
      <c r="BU46" s="615"/>
    </row>
    <row r="47" spans="1:73" ht="11.25" hidden="1" customHeight="1" x14ac:dyDescent="0.25">
      <c r="A47" s="280"/>
      <c r="B47" s="280"/>
      <c r="C47" s="280"/>
      <c r="D47" s="280"/>
      <c r="E47" s="537"/>
      <c r="F47" s="280"/>
      <c r="G47" s="280"/>
      <c r="H47" s="280"/>
      <c r="I47" s="280"/>
      <c r="J47" s="280"/>
      <c r="K47" s="280"/>
      <c r="L47" s="280"/>
      <c r="M47" s="537"/>
      <c r="N47" s="537"/>
      <c r="O47" s="537"/>
      <c r="P47" s="537"/>
      <c r="Q47" s="280"/>
      <c r="R47" s="280"/>
      <c r="S47" s="280"/>
      <c r="T47" s="280"/>
      <c r="U47" s="280"/>
      <c r="V47" s="280"/>
      <c r="W47" s="280"/>
      <c r="X47" s="280"/>
      <c r="Y47" s="280"/>
      <c r="Z47" s="280"/>
      <c r="AA47" s="387"/>
      <c r="AB47" s="387"/>
      <c r="AC47" s="387"/>
      <c r="AD47" s="280"/>
      <c r="AE47" s="280"/>
      <c r="AF47" s="280"/>
      <c r="AG47" s="280"/>
      <c r="AH47" s="280"/>
      <c r="AI47" s="280"/>
      <c r="AJ47" s="280"/>
      <c r="AK47" s="363"/>
      <c r="AL47" s="280"/>
      <c r="AM47" s="280"/>
      <c r="AN47" s="280"/>
      <c r="AO47" s="280"/>
      <c r="AP47" s="280"/>
      <c r="AQ47" s="280"/>
      <c r="AR47" s="280"/>
      <c r="AS47" s="280"/>
      <c r="AT47" s="280"/>
      <c r="AU47" s="280"/>
      <c r="AV47" s="280"/>
      <c r="AW47" s="280"/>
      <c r="AX47" s="280"/>
      <c r="AY47" s="47"/>
      <c r="AZ47" s="47"/>
      <c r="BA47" s="583"/>
      <c r="BB47" s="537"/>
      <c r="BC47" s="537"/>
      <c r="BD47" s="537"/>
      <c r="BE47" s="537"/>
      <c r="BF47" s="537"/>
      <c r="BG47" s="537"/>
      <c r="BH47" s="537"/>
      <c r="BI47" s="537"/>
      <c r="BJ47" s="615"/>
      <c r="BK47" s="615"/>
      <c r="BL47" s="615"/>
      <c r="BM47" s="615"/>
      <c r="BN47" s="615"/>
      <c r="BO47" s="615"/>
      <c r="BP47" s="615"/>
      <c r="BQ47" s="615"/>
      <c r="BR47" s="615"/>
      <c r="BS47" s="615"/>
      <c r="BT47" s="615"/>
      <c r="BU47" s="615"/>
    </row>
    <row r="48" spans="1:73" ht="11.25" hidden="1" customHeight="1" x14ac:dyDescent="0.25">
      <c r="A48" s="280"/>
      <c r="B48" s="280"/>
      <c r="C48" s="280"/>
      <c r="D48" s="280"/>
      <c r="E48" s="537"/>
      <c r="F48" s="280"/>
      <c r="G48" s="280"/>
      <c r="H48" s="280"/>
      <c r="I48" s="280"/>
      <c r="J48" s="280"/>
      <c r="K48" s="280"/>
      <c r="L48" s="280"/>
      <c r="M48" s="537"/>
      <c r="N48" s="537"/>
      <c r="O48" s="537"/>
      <c r="P48" s="537"/>
      <c r="Q48" s="280"/>
      <c r="R48" s="280"/>
      <c r="S48" s="280"/>
      <c r="T48" s="280"/>
      <c r="U48" s="280"/>
      <c r="V48" s="280"/>
      <c r="W48" s="280"/>
      <c r="X48" s="280"/>
      <c r="Y48" s="280"/>
      <c r="Z48" s="280"/>
      <c r="AA48" s="387"/>
      <c r="AB48" s="387"/>
      <c r="AC48" s="387"/>
      <c r="AD48" s="280"/>
      <c r="AE48" s="280"/>
      <c r="AF48" s="280"/>
      <c r="AG48" s="280"/>
      <c r="AH48" s="280"/>
      <c r="AI48" s="280"/>
      <c r="AJ48" s="280"/>
      <c r="AK48" s="363"/>
      <c r="AL48" s="280"/>
      <c r="AM48" s="280"/>
      <c r="AN48" s="280"/>
      <c r="AO48" s="280"/>
      <c r="AP48" s="280"/>
      <c r="AQ48" s="280"/>
      <c r="AR48" s="280"/>
      <c r="AS48" s="280"/>
      <c r="AT48" s="280"/>
      <c r="AU48" s="280"/>
      <c r="AV48" s="280"/>
      <c r="AW48" s="280"/>
      <c r="AX48" s="280"/>
      <c r="AY48" s="47"/>
      <c r="AZ48" s="47"/>
      <c r="BA48" s="583"/>
      <c r="BB48" s="537"/>
      <c r="BC48" s="537"/>
      <c r="BD48" s="537"/>
      <c r="BE48" s="537"/>
      <c r="BF48" s="537"/>
      <c r="BG48" s="537"/>
      <c r="BH48" s="537"/>
      <c r="BI48" s="537"/>
      <c r="BJ48" s="615"/>
      <c r="BK48" s="615"/>
      <c r="BL48" s="615"/>
      <c r="BM48" s="615"/>
      <c r="BN48" s="615"/>
      <c r="BO48" s="615"/>
      <c r="BP48" s="615"/>
      <c r="BQ48" s="615"/>
      <c r="BR48" s="615"/>
      <c r="BS48" s="615"/>
      <c r="BT48" s="615"/>
      <c r="BU48" s="615"/>
    </row>
    <row r="49" spans="1:73" ht="11.25" hidden="1" customHeight="1" x14ac:dyDescent="0.25">
      <c r="A49" s="280"/>
      <c r="B49" s="280"/>
      <c r="C49" s="280"/>
      <c r="D49" s="280"/>
      <c r="E49" s="537"/>
      <c r="F49" s="280"/>
      <c r="G49" s="280"/>
      <c r="H49" s="280"/>
      <c r="I49" s="280"/>
      <c r="J49" s="280"/>
      <c r="K49" s="280"/>
      <c r="L49" s="280"/>
      <c r="M49" s="537"/>
      <c r="N49" s="537"/>
      <c r="O49" s="537"/>
      <c r="P49" s="537"/>
      <c r="Q49" s="280"/>
      <c r="R49" s="280"/>
      <c r="S49" s="280"/>
      <c r="T49" s="280"/>
      <c r="U49" s="280"/>
      <c r="V49" s="280"/>
      <c r="W49" s="280"/>
      <c r="X49" s="280"/>
      <c r="Y49" s="280"/>
      <c r="Z49" s="280"/>
      <c r="AA49" s="387"/>
      <c r="AB49" s="387"/>
      <c r="AC49" s="387"/>
      <c r="AD49" s="280"/>
      <c r="AE49" s="280"/>
      <c r="AF49" s="280"/>
      <c r="AG49" s="280"/>
      <c r="AH49" s="280"/>
      <c r="AI49" s="280"/>
      <c r="AJ49" s="280"/>
      <c r="AK49" s="363"/>
      <c r="AL49" s="280"/>
      <c r="AM49" s="280"/>
      <c r="AN49" s="280"/>
      <c r="AO49" s="280"/>
      <c r="AP49" s="280"/>
      <c r="AQ49" s="280"/>
      <c r="AR49" s="280"/>
      <c r="AS49" s="280"/>
      <c r="AT49" s="280"/>
      <c r="AU49" s="280"/>
      <c r="AV49" s="280"/>
      <c r="AW49" s="280"/>
      <c r="AX49" s="280"/>
      <c r="AY49" s="47"/>
      <c r="AZ49" s="47"/>
      <c r="BA49" s="583"/>
      <c r="BB49" s="537"/>
      <c r="BC49" s="537"/>
      <c r="BD49" s="537"/>
      <c r="BE49" s="537"/>
      <c r="BF49" s="537"/>
      <c r="BG49" s="537"/>
      <c r="BH49" s="537"/>
      <c r="BI49" s="537"/>
      <c r="BJ49" s="615"/>
      <c r="BK49" s="615"/>
      <c r="BL49" s="615"/>
      <c r="BM49" s="615"/>
      <c r="BN49" s="615"/>
      <c r="BO49" s="615"/>
      <c r="BP49" s="615"/>
      <c r="BQ49" s="615"/>
      <c r="BR49" s="615"/>
      <c r="BS49" s="615"/>
      <c r="BT49" s="615"/>
      <c r="BU49" s="615"/>
    </row>
    <row r="50" spans="1:73" ht="11.25" hidden="1" customHeight="1" x14ac:dyDescent="0.25">
      <c r="A50" s="280"/>
      <c r="B50" s="280"/>
      <c r="C50" s="280"/>
      <c r="D50" s="280"/>
      <c r="E50" s="537"/>
      <c r="F50" s="280"/>
      <c r="G50" s="280"/>
      <c r="H50" s="280"/>
      <c r="I50" s="280"/>
      <c r="J50" s="280"/>
      <c r="K50" s="280"/>
      <c r="L50" s="280"/>
      <c r="M50" s="537"/>
      <c r="N50" s="537"/>
      <c r="O50" s="537"/>
      <c r="P50" s="537"/>
      <c r="Q50" s="280"/>
      <c r="R50" s="280"/>
      <c r="S50" s="280"/>
      <c r="T50" s="280"/>
      <c r="U50" s="280"/>
      <c r="V50" s="280"/>
      <c r="W50" s="280"/>
      <c r="X50" s="280"/>
      <c r="Y50" s="280"/>
      <c r="Z50" s="280"/>
      <c r="AA50" s="387"/>
      <c r="AB50" s="387"/>
      <c r="AC50" s="387"/>
      <c r="AD50" s="280"/>
      <c r="AE50" s="280"/>
      <c r="AF50" s="280"/>
      <c r="AG50" s="280"/>
      <c r="AH50" s="280"/>
      <c r="AI50" s="280"/>
      <c r="AJ50" s="280"/>
      <c r="AK50" s="363"/>
      <c r="AL50" s="280"/>
      <c r="AM50" s="280"/>
      <c r="AN50" s="280"/>
      <c r="AO50" s="280"/>
      <c r="AP50" s="280"/>
      <c r="AQ50" s="280"/>
      <c r="AR50" s="280"/>
      <c r="AS50" s="280"/>
      <c r="AT50" s="280"/>
      <c r="AU50" s="280"/>
      <c r="AV50" s="280"/>
      <c r="AW50" s="280"/>
      <c r="AX50" s="280"/>
      <c r="AY50" s="47"/>
      <c r="AZ50" s="47"/>
      <c r="BA50" s="583"/>
      <c r="BB50" s="537"/>
      <c r="BC50" s="537"/>
      <c r="BD50" s="537"/>
      <c r="BE50" s="537"/>
      <c r="BF50" s="537"/>
      <c r="BG50" s="537"/>
      <c r="BH50" s="537"/>
      <c r="BI50" s="537"/>
      <c r="BJ50" s="615"/>
      <c r="BK50" s="615"/>
      <c r="BL50" s="615"/>
      <c r="BM50" s="615"/>
      <c r="BN50" s="615"/>
      <c r="BO50" s="615"/>
      <c r="BP50" s="615"/>
      <c r="BQ50" s="615"/>
      <c r="BR50" s="615"/>
      <c r="BS50" s="615"/>
      <c r="BT50" s="615"/>
      <c r="BU50" s="615"/>
    </row>
    <row r="51" spans="1:73" ht="11.25" hidden="1" customHeight="1" x14ac:dyDescent="0.25">
      <c r="A51" s="280"/>
      <c r="B51" s="280"/>
      <c r="C51" s="280"/>
      <c r="D51" s="280"/>
      <c r="E51" s="537"/>
      <c r="F51" s="280"/>
      <c r="G51" s="280"/>
      <c r="H51" s="280"/>
      <c r="I51" s="280"/>
      <c r="J51" s="280"/>
      <c r="K51" s="280"/>
      <c r="L51" s="280"/>
      <c r="M51" s="537"/>
      <c r="N51" s="537"/>
      <c r="O51" s="537"/>
      <c r="P51" s="537"/>
      <c r="Q51" s="280"/>
      <c r="R51" s="280"/>
      <c r="S51" s="280"/>
      <c r="T51" s="280"/>
      <c r="U51" s="280"/>
      <c r="V51" s="280"/>
      <c r="W51" s="280"/>
      <c r="X51" s="280"/>
      <c r="Y51" s="280"/>
      <c r="Z51" s="280"/>
      <c r="AA51" s="387"/>
      <c r="AB51" s="387"/>
      <c r="AC51" s="387"/>
      <c r="AD51" s="280"/>
      <c r="AE51" s="280"/>
      <c r="AF51" s="280"/>
      <c r="AG51" s="280"/>
      <c r="AH51" s="280"/>
      <c r="AI51" s="280"/>
      <c r="AJ51" s="280"/>
      <c r="AK51" s="363"/>
      <c r="AL51" s="280"/>
      <c r="AM51" s="280"/>
      <c r="AN51" s="280"/>
      <c r="AO51" s="280"/>
      <c r="AP51" s="280"/>
      <c r="AQ51" s="280"/>
      <c r="AR51" s="280"/>
      <c r="AS51" s="280"/>
      <c r="AT51" s="280"/>
      <c r="AU51" s="280"/>
      <c r="AV51" s="280"/>
      <c r="AW51" s="280"/>
      <c r="AX51" s="280"/>
      <c r="AY51" s="47"/>
      <c r="AZ51" s="47"/>
      <c r="BA51" s="583"/>
      <c r="BB51" s="537"/>
      <c r="BC51" s="537"/>
      <c r="BD51" s="537"/>
      <c r="BE51" s="537"/>
      <c r="BF51" s="537"/>
      <c r="BG51" s="537"/>
      <c r="BH51" s="537"/>
      <c r="BI51" s="537"/>
      <c r="BJ51" s="615"/>
      <c r="BK51" s="615"/>
      <c r="BL51" s="615"/>
      <c r="BM51" s="615"/>
      <c r="BN51" s="615"/>
      <c r="BO51" s="615"/>
      <c r="BP51" s="615"/>
      <c r="BQ51" s="615"/>
      <c r="BR51" s="615"/>
      <c r="BS51" s="615"/>
      <c r="BT51" s="615"/>
      <c r="BU51" s="615"/>
    </row>
    <row r="52" spans="1:73" ht="11.25" hidden="1" customHeight="1" x14ac:dyDescent="0.25">
      <c r="A52" s="280"/>
      <c r="B52" s="280"/>
      <c r="C52" s="280"/>
      <c r="D52" s="280"/>
      <c r="E52" s="537"/>
      <c r="F52" s="280"/>
      <c r="G52" s="280"/>
      <c r="H52" s="280"/>
      <c r="I52" s="280"/>
      <c r="J52" s="280"/>
      <c r="K52" s="280"/>
      <c r="L52" s="280"/>
      <c r="M52" s="537"/>
      <c r="N52" s="537"/>
      <c r="O52" s="537"/>
      <c r="P52" s="537"/>
      <c r="Q52" s="280"/>
      <c r="R52" s="280"/>
      <c r="S52" s="280"/>
      <c r="T52" s="280"/>
      <c r="U52" s="280"/>
      <c r="V52" s="280"/>
      <c r="W52" s="280"/>
      <c r="X52" s="280"/>
      <c r="Y52" s="280"/>
      <c r="Z52" s="280"/>
      <c r="AA52" s="387"/>
      <c r="AB52" s="387"/>
      <c r="AC52" s="387"/>
      <c r="AD52" s="280"/>
      <c r="AE52" s="280"/>
      <c r="AF52" s="280"/>
      <c r="AG52" s="280"/>
      <c r="AH52" s="280"/>
      <c r="AI52" s="280"/>
      <c r="AJ52" s="280"/>
      <c r="AK52" s="363"/>
      <c r="AL52" s="280"/>
      <c r="AM52" s="280"/>
      <c r="AN52" s="280"/>
      <c r="AO52" s="280"/>
      <c r="AP52" s="280"/>
      <c r="AQ52" s="280"/>
      <c r="AR52" s="280"/>
      <c r="AS52" s="280"/>
      <c r="AT52" s="280"/>
      <c r="AU52" s="280"/>
      <c r="AV52" s="280"/>
      <c r="AW52" s="280"/>
      <c r="AX52" s="280"/>
      <c r="AY52" s="47"/>
      <c r="AZ52" s="47"/>
      <c r="BA52" s="583"/>
      <c r="BB52" s="537"/>
      <c r="BC52" s="537"/>
      <c r="BD52" s="537"/>
      <c r="BE52" s="537"/>
      <c r="BF52" s="537"/>
      <c r="BG52" s="537"/>
      <c r="BH52" s="537"/>
      <c r="BI52" s="537"/>
      <c r="BJ52" s="615"/>
      <c r="BK52" s="615"/>
      <c r="BL52" s="615"/>
      <c r="BM52" s="615"/>
      <c r="BN52" s="615"/>
      <c r="BO52" s="615"/>
      <c r="BP52" s="615"/>
      <c r="BQ52" s="615"/>
      <c r="BR52" s="615"/>
      <c r="BS52" s="615"/>
      <c r="BT52" s="615"/>
      <c r="BU52" s="615"/>
    </row>
    <row r="53" spans="1:73" ht="11.25" hidden="1" customHeight="1" x14ac:dyDescent="0.25">
      <c r="A53" s="280"/>
      <c r="B53" s="280"/>
      <c r="C53" s="280"/>
      <c r="D53" s="280"/>
      <c r="E53" s="537"/>
      <c r="F53" s="280"/>
      <c r="G53" s="280"/>
      <c r="H53" s="280"/>
      <c r="I53" s="280"/>
      <c r="J53" s="280"/>
      <c r="K53" s="280"/>
      <c r="L53" s="280"/>
      <c r="M53" s="537"/>
      <c r="N53" s="537"/>
      <c r="O53" s="537"/>
      <c r="P53" s="537"/>
      <c r="Q53" s="280"/>
      <c r="R53" s="280"/>
      <c r="S53" s="280"/>
      <c r="T53" s="280"/>
      <c r="U53" s="280"/>
      <c r="V53" s="280"/>
      <c r="W53" s="280"/>
      <c r="X53" s="280"/>
      <c r="Y53" s="280"/>
      <c r="Z53" s="280"/>
      <c r="AA53" s="387"/>
      <c r="AB53" s="387"/>
      <c r="AC53" s="387"/>
      <c r="AD53" s="280"/>
      <c r="AE53" s="280"/>
      <c r="AF53" s="280"/>
      <c r="AG53" s="280"/>
      <c r="AH53" s="280"/>
      <c r="AI53" s="280"/>
      <c r="AJ53" s="280"/>
      <c r="AK53" s="363"/>
      <c r="AL53" s="280"/>
      <c r="AM53" s="280"/>
      <c r="AN53" s="280"/>
      <c r="AO53" s="280"/>
      <c r="AP53" s="280"/>
      <c r="AQ53" s="280"/>
      <c r="AR53" s="280"/>
      <c r="AS53" s="280"/>
      <c r="AT53" s="280"/>
      <c r="AU53" s="280"/>
      <c r="AV53" s="280"/>
      <c r="AW53" s="280"/>
      <c r="AX53" s="280"/>
      <c r="AY53" s="47"/>
      <c r="AZ53" s="47"/>
      <c r="BA53" s="583"/>
      <c r="BB53" s="537"/>
      <c r="BC53" s="537"/>
      <c r="BD53" s="537"/>
      <c r="BE53" s="537"/>
      <c r="BF53" s="537"/>
      <c r="BG53" s="537"/>
      <c r="BH53" s="537"/>
      <c r="BI53" s="537"/>
      <c r="BJ53" s="615"/>
      <c r="BK53" s="615"/>
      <c r="BL53" s="615"/>
      <c r="BM53" s="615"/>
      <c r="BN53" s="615"/>
      <c r="BO53" s="615"/>
      <c r="BP53" s="615"/>
      <c r="BQ53" s="615"/>
      <c r="BR53" s="615"/>
      <c r="BS53" s="615"/>
      <c r="BT53" s="615"/>
      <c r="BU53" s="615"/>
    </row>
    <row r="54" spans="1:73" ht="11.25" hidden="1" customHeight="1" x14ac:dyDescent="0.25">
      <c r="A54" s="280"/>
      <c r="B54" s="280"/>
      <c r="C54" s="280"/>
      <c r="D54" s="280"/>
      <c r="E54" s="537"/>
      <c r="F54" s="280"/>
      <c r="G54" s="280"/>
      <c r="H54" s="280"/>
      <c r="I54" s="280"/>
      <c r="J54" s="280"/>
      <c r="K54" s="280"/>
      <c r="L54" s="280"/>
      <c r="M54" s="537"/>
      <c r="N54" s="537"/>
      <c r="O54" s="537"/>
      <c r="P54" s="537"/>
      <c r="Q54" s="280"/>
      <c r="R54" s="280"/>
      <c r="S54" s="280"/>
      <c r="T54" s="280"/>
      <c r="U54" s="280"/>
      <c r="V54" s="280"/>
      <c r="W54" s="280"/>
      <c r="X54" s="280"/>
      <c r="Y54" s="280"/>
      <c r="Z54" s="280"/>
      <c r="AA54" s="387"/>
      <c r="AB54" s="387"/>
      <c r="AC54" s="387"/>
      <c r="AD54" s="280"/>
      <c r="AE54" s="280"/>
      <c r="AF54" s="280"/>
      <c r="AG54" s="280"/>
      <c r="AH54" s="280"/>
      <c r="AI54" s="280"/>
      <c r="AJ54" s="280"/>
      <c r="AK54" s="363"/>
      <c r="AL54" s="280"/>
      <c r="AM54" s="280"/>
      <c r="AN54" s="280"/>
      <c r="AO54" s="280"/>
      <c r="AP54" s="280"/>
      <c r="AQ54" s="280"/>
      <c r="AR54" s="280"/>
      <c r="AS54" s="280"/>
      <c r="AT54" s="280"/>
      <c r="AU54" s="280"/>
      <c r="AV54" s="280"/>
      <c r="AW54" s="280"/>
      <c r="AX54" s="280"/>
      <c r="AY54" s="47"/>
      <c r="AZ54" s="47"/>
      <c r="BA54" s="583"/>
      <c r="BB54" s="537"/>
      <c r="BC54" s="537"/>
      <c r="BD54" s="537"/>
      <c r="BE54" s="537"/>
      <c r="BF54" s="537"/>
      <c r="BG54" s="537"/>
      <c r="BH54" s="537"/>
      <c r="BI54" s="537"/>
      <c r="BJ54" s="615"/>
      <c r="BK54" s="615"/>
      <c r="BL54" s="615"/>
      <c r="BM54" s="615"/>
      <c r="BN54" s="615"/>
      <c r="BO54" s="615"/>
      <c r="BP54" s="615"/>
      <c r="BQ54" s="615"/>
      <c r="BR54" s="615"/>
      <c r="BS54" s="615"/>
      <c r="BT54" s="615"/>
      <c r="BU54" s="615"/>
    </row>
    <row r="55" spans="1:73" ht="11.25" hidden="1" customHeight="1" x14ac:dyDescent="0.25">
      <c r="A55" s="280"/>
      <c r="B55" s="280"/>
      <c r="C55" s="280"/>
      <c r="D55" s="280"/>
      <c r="E55" s="537"/>
      <c r="F55" s="280"/>
      <c r="G55" s="280"/>
      <c r="H55" s="280"/>
      <c r="I55" s="280"/>
      <c r="J55" s="280"/>
      <c r="K55" s="280"/>
      <c r="L55" s="280"/>
      <c r="M55" s="537"/>
      <c r="N55" s="537"/>
      <c r="O55" s="537"/>
      <c r="P55" s="537"/>
      <c r="Q55" s="280"/>
      <c r="R55" s="280"/>
      <c r="S55" s="280"/>
      <c r="T55" s="280"/>
      <c r="U55" s="280"/>
      <c r="V55" s="280"/>
      <c r="W55" s="280"/>
      <c r="X55" s="280"/>
      <c r="Y55" s="280"/>
      <c r="Z55" s="280"/>
      <c r="AA55" s="387"/>
      <c r="AB55" s="387"/>
      <c r="AC55" s="387"/>
      <c r="AD55" s="280"/>
      <c r="AE55" s="280"/>
      <c r="AF55" s="280"/>
      <c r="AG55" s="280"/>
      <c r="AH55" s="280"/>
      <c r="AI55" s="280"/>
      <c r="AJ55" s="280"/>
      <c r="AK55" s="363"/>
      <c r="AL55" s="280"/>
      <c r="AM55" s="280"/>
      <c r="AN55" s="280"/>
      <c r="AO55" s="280"/>
      <c r="AP55" s="280"/>
      <c r="AQ55" s="280"/>
      <c r="AR55" s="280"/>
      <c r="AS55" s="280"/>
      <c r="AT55" s="280"/>
      <c r="AU55" s="280"/>
      <c r="AV55" s="280"/>
      <c r="AW55" s="280"/>
      <c r="AX55" s="280"/>
      <c r="AY55" s="47"/>
      <c r="AZ55" s="47"/>
      <c r="BA55" s="583"/>
      <c r="BB55" s="537"/>
      <c r="BC55" s="537"/>
      <c r="BD55" s="537"/>
      <c r="BE55" s="537"/>
      <c r="BF55" s="537"/>
      <c r="BG55" s="537"/>
      <c r="BH55" s="537"/>
      <c r="BI55" s="537"/>
      <c r="BJ55" s="615"/>
      <c r="BK55" s="615"/>
      <c r="BL55" s="615"/>
      <c r="BM55" s="615"/>
      <c r="BN55" s="615"/>
      <c r="BO55" s="615"/>
      <c r="BP55" s="615"/>
      <c r="BQ55" s="615"/>
      <c r="BR55" s="615"/>
      <c r="BS55" s="615"/>
      <c r="BT55" s="615"/>
      <c r="BU55" s="615"/>
    </row>
    <row r="56" spans="1:73" ht="11.25" hidden="1" customHeight="1" x14ac:dyDescent="0.25">
      <c r="A56" s="280"/>
      <c r="B56" s="280"/>
      <c r="C56" s="280"/>
      <c r="D56" s="280"/>
      <c r="E56" s="537"/>
      <c r="F56" s="280"/>
      <c r="G56" s="280"/>
      <c r="H56" s="280"/>
      <c r="I56" s="280"/>
      <c r="J56" s="280"/>
      <c r="K56" s="280"/>
      <c r="L56" s="280"/>
      <c r="M56" s="537"/>
      <c r="N56" s="537"/>
      <c r="O56" s="537"/>
      <c r="P56" s="537"/>
      <c r="Q56" s="280"/>
      <c r="R56" s="280"/>
      <c r="S56" s="280"/>
      <c r="T56" s="280"/>
      <c r="U56" s="280"/>
      <c r="V56" s="280"/>
      <c r="W56" s="280"/>
      <c r="X56" s="280"/>
      <c r="Y56" s="280"/>
      <c r="Z56" s="280"/>
      <c r="AA56" s="387"/>
      <c r="AB56" s="387"/>
      <c r="AC56" s="387"/>
      <c r="AD56" s="280"/>
      <c r="AE56" s="280"/>
      <c r="AF56" s="280"/>
      <c r="AG56" s="280"/>
      <c r="AH56" s="280"/>
      <c r="AI56" s="280"/>
      <c r="AJ56" s="280"/>
      <c r="AK56" s="363"/>
      <c r="AL56" s="280"/>
      <c r="AM56" s="280"/>
      <c r="AN56" s="280"/>
      <c r="AO56" s="280"/>
      <c r="AP56" s="280"/>
      <c r="AQ56" s="280"/>
      <c r="AR56" s="280"/>
      <c r="AS56" s="280"/>
      <c r="AT56" s="280"/>
      <c r="AU56" s="280"/>
      <c r="AV56" s="280"/>
      <c r="AW56" s="280"/>
      <c r="AX56" s="280"/>
      <c r="AY56" s="47"/>
      <c r="AZ56" s="47"/>
      <c r="BA56" s="583"/>
      <c r="BB56" s="537"/>
      <c r="BC56" s="537"/>
      <c r="BD56" s="537"/>
      <c r="BE56" s="537"/>
      <c r="BF56" s="537"/>
      <c r="BG56" s="537"/>
      <c r="BH56" s="537"/>
      <c r="BI56" s="537"/>
      <c r="BJ56" s="615"/>
      <c r="BK56" s="615"/>
      <c r="BL56" s="615"/>
      <c r="BM56" s="615"/>
      <c r="BN56" s="615"/>
      <c r="BO56" s="615"/>
      <c r="BP56" s="615"/>
      <c r="BQ56" s="615"/>
      <c r="BR56" s="615"/>
      <c r="BS56" s="615"/>
      <c r="BT56" s="615"/>
      <c r="BU56" s="615"/>
    </row>
    <row r="57" spans="1:73" ht="11.25" hidden="1" customHeight="1" x14ac:dyDescent="0.25">
      <c r="A57" s="280"/>
      <c r="B57" s="280"/>
      <c r="C57" s="280"/>
      <c r="D57" s="280"/>
      <c r="E57" s="537"/>
      <c r="F57" s="280"/>
      <c r="G57" s="280"/>
      <c r="H57" s="280"/>
      <c r="I57" s="280"/>
      <c r="J57" s="280"/>
      <c r="K57" s="280"/>
      <c r="L57" s="280"/>
      <c r="M57" s="537"/>
      <c r="N57" s="537"/>
      <c r="O57" s="537"/>
      <c r="P57" s="537"/>
      <c r="Q57" s="280"/>
      <c r="R57" s="280"/>
      <c r="S57" s="280"/>
      <c r="T57" s="280"/>
      <c r="U57" s="280"/>
      <c r="V57" s="280"/>
      <c r="W57" s="280"/>
      <c r="X57" s="280"/>
      <c r="Y57" s="280"/>
      <c r="Z57" s="280"/>
      <c r="AA57" s="387"/>
      <c r="AB57" s="387"/>
      <c r="AC57" s="387"/>
      <c r="AD57" s="280"/>
      <c r="AE57" s="280"/>
      <c r="AF57" s="280"/>
      <c r="AG57" s="280"/>
      <c r="AH57" s="280"/>
      <c r="AI57" s="280"/>
      <c r="AJ57" s="280"/>
      <c r="AK57" s="363"/>
      <c r="AL57" s="280"/>
      <c r="AM57" s="280"/>
      <c r="AN57" s="280"/>
      <c r="AO57" s="280"/>
      <c r="AP57" s="280"/>
      <c r="AQ57" s="280"/>
      <c r="AR57" s="280"/>
      <c r="AS57" s="280"/>
      <c r="AT57" s="280"/>
      <c r="AU57" s="280"/>
      <c r="AV57" s="280"/>
      <c r="AW57" s="280"/>
      <c r="AX57" s="280"/>
      <c r="AY57" s="47"/>
      <c r="AZ57" s="47"/>
      <c r="BA57" s="583"/>
      <c r="BB57" s="537"/>
      <c r="BC57" s="537"/>
      <c r="BD57" s="537"/>
      <c r="BE57" s="537"/>
      <c r="BF57" s="537"/>
      <c r="BG57" s="537"/>
      <c r="BH57" s="537"/>
      <c r="BI57" s="537"/>
      <c r="BJ57" s="615"/>
      <c r="BK57" s="615"/>
      <c r="BL57" s="615"/>
      <c r="BM57" s="615"/>
      <c r="BN57" s="615"/>
      <c r="BO57" s="615"/>
      <c r="BP57" s="615"/>
      <c r="BQ57" s="615"/>
      <c r="BR57" s="615"/>
      <c r="BS57" s="615"/>
      <c r="BT57" s="615"/>
      <c r="BU57" s="615"/>
    </row>
    <row r="58" spans="1:73" ht="11.25" hidden="1" customHeight="1" x14ac:dyDescent="0.25">
      <c r="A58" s="280"/>
      <c r="B58" s="280"/>
      <c r="C58" s="280"/>
      <c r="D58" s="280"/>
      <c r="E58" s="537"/>
      <c r="F58" s="280"/>
      <c r="G58" s="280"/>
      <c r="H58" s="280"/>
      <c r="I58" s="280"/>
      <c r="J58" s="280"/>
      <c r="K58" s="280"/>
      <c r="L58" s="280"/>
      <c r="M58" s="537"/>
      <c r="N58" s="537"/>
      <c r="O58" s="537"/>
      <c r="P58" s="537"/>
      <c r="Q58" s="280"/>
      <c r="R58" s="280"/>
      <c r="S58" s="280"/>
      <c r="T58" s="280"/>
      <c r="U58" s="280"/>
      <c r="V58" s="280"/>
      <c r="W58" s="280"/>
      <c r="X58" s="280"/>
      <c r="Y58" s="280"/>
      <c r="Z58" s="280"/>
      <c r="AA58" s="387"/>
      <c r="AB58" s="387"/>
      <c r="AC58" s="387"/>
      <c r="AD58" s="280"/>
      <c r="AE58" s="280"/>
      <c r="AF58" s="280"/>
      <c r="AG58" s="280"/>
      <c r="AH58" s="280"/>
      <c r="AI58" s="280"/>
      <c r="AJ58" s="280"/>
      <c r="AK58" s="363"/>
      <c r="AL58" s="280"/>
      <c r="AM58" s="280"/>
      <c r="AN58" s="280"/>
      <c r="AO58" s="280"/>
      <c r="AP58" s="280"/>
      <c r="AQ58" s="280"/>
      <c r="AR58" s="280"/>
      <c r="AS58" s="280"/>
      <c r="AT58" s="280"/>
      <c r="AU58" s="280"/>
      <c r="AV58" s="280"/>
      <c r="AW58" s="280"/>
      <c r="AX58" s="280"/>
      <c r="AY58" s="47"/>
      <c r="AZ58" s="47"/>
      <c r="BA58" s="583"/>
      <c r="BB58" s="537"/>
      <c r="BC58" s="537"/>
      <c r="BD58" s="537"/>
      <c r="BE58" s="537"/>
      <c r="BF58" s="537"/>
      <c r="BG58" s="537"/>
      <c r="BH58" s="537"/>
      <c r="BI58" s="537"/>
      <c r="BJ58" s="615"/>
      <c r="BK58" s="615"/>
      <c r="BL58" s="615"/>
      <c r="BM58" s="615"/>
      <c r="BN58" s="615"/>
      <c r="BO58" s="615"/>
      <c r="BP58" s="615"/>
      <c r="BQ58" s="615"/>
      <c r="BR58" s="615"/>
      <c r="BS58" s="615"/>
      <c r="BT58" s="615"/>
      <c r="BU58" s="615"/>
    </row>
    <row r="59" spans="1:73" ht="11.25" hidden="1" customHeight="1" x14ac:dyDescent="0.25">
      <c r="A59" s="280"/>
      <c r="B59" s="280"/>
      <c r="C59" s="280"/>
      <c r="D59" s="280"/>
      <c r="E59" s="537"/>
      <c r="F59" s="280"/>
      <c r="G59" s="280"/>
      <c r="H59" s="280"/>
      <c r="I59" s="280"/>
      <c r="J59" s="280"/>
      <c r="K59" s="280"/>
      <c r="L59" s="280"/>
      <c r="M59" s="537"/>
      <c r="N59" s="537"/>
      <c r="O59" s="537"/>
      <c r="P59" s="537"/>
      <c r="Q59" s="280"/>
      <c r="R59" s="280"/>
      <c r="S59" s="280"/>
      <c r="T59" s="280"/>
      <c r="U59" s="280"/>
      <c r="V59" s="280"/>
      <c r="W59" s="280"/>
      <c r="X59" s="280"/>
      <c r="Y59" s="280"/>
      <c r="Z59" s="280"/>
      <c r="AA59" s="387"/>
      <c r="AB59" s="387"/>
      <c r="AC59" s="387"/>
      <c r="AD59" s="280"/>
      <c r="AE59" s="280"/>
      <c r="AF59" s="280"/>
      <c r="AG59" s="280"/>
      <c r="AH59" s="280"/>
      <c r="AI59" s="280"/>
      <c r="AJ59" s="280"/>
      <c r="AK59" s="363"/>
      <c r="AL59" s="280"/>
      <c r="AM59" s="280"/>
      <c r="AN59" s="280"/>
      <c r="AO59" s="280"/>
      <c r="AP59" s="280"/>
      <c r="AQ59" s="280"/>
      <c r="AR59" s="280"/>
      <c r="AS59" s="280"/>
      <c r="AT59" s="280"/>
      <c r="AU59" s="280"/>
      <c r="AV59" s="280"/>
      <c r="AW59" s="280"/>
      <c r="AX59" s="280"/>
      <c r="AY59" s="47"/>
      <c r="AZ59" s="47"/>
      <c r="BA59" s="583"/>
      <c r="BB59" s="537"/>
      <c r="BC59" s="537"/>
      <c r="BD59" s="537"/>
      <c r="BE59" s="537"/>
      <c r="BF59" s="537"/>
      <c r="BG59" s="537"/>
      <c r="BH59" s="537"/>
      <c r="BI59" s="537"/>
      <c r="BJ59" s="615"/>
      <c r="BK59" s="615"/>
      <c r="BL59" s="615"/>
      <c r="BM59" s="615"/>
      <c r="BN59" s="615"/>
      <c r="BO59" s="615"/>
      <c r="BP59" s="615"/>
      <c r="BQ59" s="615"/>
      <c r="BR59" s="615"/>
      <c r="BS59" s="615"/>
      <c r="BT59" s="615"/>
      <c r="BU59" s="615"/>
    </row>
    <row r="60" spans="1:73" ht="11.25" hidden="1" customHeight="1" x14ac:dyDescent="0.25">
      <c r="A60" s="280"/>
      <c r="B60" s="280"/>
      <c r="C60" s="280"/>
      <c r="D60" s="280"/>
      <c r="E60" s="537"/>
      <c r="F60" s="280"/>
      <c r="G60" s="280"/>
      <c r="H60" s="280"/>
      <c r="I60" s="280"/>
      <c r="J60" s="280"/>
      <c r="K60" s="280"/>
      <c r="L60" s="280"/>
      <c r="M60" s="537"/>
      <c r="N60" s="537"/>
      <c r="O60" s="537"/>
      <c r="P60" s="537"/>
      <c r="Q60" s="280"/>
      <c r="R60" s="280"/>
      <c r="S60" s="280"/>
      <c r="T60" s="280"/>
      <c r="U60" s="280"/>
      <c r="V60" s="280"/>
      <c r="W60" s="280"/>
      <c r="X60" s="280"/>
      <c r="Y60" s="280"/>
      <c r="Z60" s="280"/>
      <c r="AA60" s="387"/>
      <c r="AB60" s="387"/>
      <c r="AC60" s="387"/>
      <c r="AD60" s="280"/>
      <c r="AE60" s="280"/>
      <c r="AF60" s="280"/>
      <c r="AG60" s="280"/>
      <c r="AH60" s="280"/>
      <c r="AI60" s="280"/>
      <c r="AJ60" s="280"/>
      <c r="AK60" s="363"/>
      <c r="AL60" s="280"/>
      <c r="AM60" s="280"/>
      <c r="AN60" s="280"/>
      <c r="AO60" s="280"/>
      <c r="AP60" s="280"/>
      <c r="AQ60" s="280"/>
      <c r="AR60" s="280"/>
      <c r="AS60" s="280"/>
      <c r="AT60" s="280"/>
      <c r="AU60" s="280"/>
      <c r="AV60" s="280"/>
      <c r="AW60" s="280"/>
      <c r="AX60" s="280"/>
      <c r="AY60" s="47"/>
      <c r="AZ60" s="47"/>
      <c r="BA60" s="583"/>
      <c r="BB60" s="537"/>
      <c r="BC60" s="537"/>
      <c r="BD60" s="537"/>
      <c r="BE60" s="537"/>
      <c r="BF60" s="537"/>
      <c r="BG60" s="537"/>
      <c r="BH60" s="537"/>
      <c r="BI60" s="537"/>
      <c r="BJ60" s="615"/>
      <c r="BK60" s="615"/>
      <c r="BL60" s="615"/>
      <c r="BM60" s="615"/>
      <c r="BN60" s="615"/>
      <c r="BO60" s="615"/>
      <c r="BP60" s="615"/>
      <c r="BQ60" s="615"/>
      <c r="BR60" s="615"/>
      <c r="BS60" s="615"/>
      <c r="BT60" s="615"/>
      <c r="BU60" s="615"/>
    </row>
    <row r="61" spans="1:73" ht="11.25" hidden="1" customHeight="1" x14ac:dyDescent="0.25">
      <c r="A61" s="280"/>
      <c r="B61" s="280"/>
      <c r="C61" s="280"/>
      <c r="D61" s="280"/>
      <c r="E61" s="537"/>
      <c r="F61" s="280"/>
      <c r="G61" s="280"/>
      <c r="H61" s="280"/>
      <c r="I61" s="280"/>
      <c r="J61" s="280"/>
      <c r="K61" s="280"/>
      <c r="L61" s="280"/>
      <c r="M61" s="537"/>
      <c r="N61" s="537"/>
      <c r="O61" s="537"/>
      <c r="P61" s="537"/>
      <c r="Q61" s="280"/>
      <c r="R61" s="280"/>
      <c r="S61" s="280"/>
      <c r="T61" s="280"/>
      <c r="U61" s="280"/>
      <c r="V61" s="280"/>
      <c r="W61" s="280"/>
      <c r="X61" s="280"/>
      <c r="Y61" s="280"/>
      <c r="Z61" s="280"/>
      <c r="AA61" s="387"/>
      <c r="AB61" s="387"/>
      <c r="AC61" s="387"/>
      <c r="AD61" s="280"/>
      <c r="AE61" s="280"/>
      <c r="AF61" s="280"/>
      <c r="AG61" s="280"/>
      <c r="AH61" s="280"/>
      <c r="AI61" s="280"/>
      <c r="AJ61" s="280"/>
      <c r="AK61" s="363"/>
      <c r="AL61" s="280"/>
      <c r="AM61" s="280"/>
      <c r="AN61" s="280"/>
      <c r="AO61" s="280"/>
      <c r="AP61" s="280"/>
      <c r="AQ61" s="280"/>
      <c r="AR61" s="280"/>
      <c r="AS61" s="280"/>
      <c r="AT61" s="280"/>
      <c r="AU61" s="280"/>
      <c r="AV61" s="280"/>
      <c r="AW61" s="280"/>
      <c r="AX61" s="280"/>
      <c r="AY61" s="47"/>
      <c r="AZ61" s="47"/>
      <c r="BA61" s="583"/>
      <c r="BB61" s="537"/>
      <c r="BC61" s="537"/>
      <c r="BD61" s="537"/>
      <c r="BE61" s="537"/>
      <c r="BF61" s="537"/>
      <c r="BG61" s="537"/>
      <c r="BH61" s="537"/>
      <c r="BI61" s="537"/>
      <c r="BJ61" s="615"/>
      <c r="BK61" s="615"/>
      <c r="BL61" s="615"/>
      <c r="BM61" s="615"/>
      <c r="BN61" s="615"/>
      <c r="BO61" s="615"/>
      <c r="BP61" s="615"/>
      <c r="BQ61" s="615"/>
      <c r="BR61" s="615"/>
      <c r="BS61" s="615"/>
      <c r="BT61" s="615"/>
      <c r="BU61" s="615"/>
    </row>
    <row r="62" spans="1:73" ht="11.25" hidden="1" customHeight="1" x14ac:dyDescent="0.25">
      <c r="A62" s="280"/>
      <c r="B62" s="280"/>
      <c r="C62" s="280"/>
      <c r="D62" s="280"/>
      <c r="E62" s="537"/>
      <c r="F62" s="280"/>
      <c r="G62" s="280"/>
      <c r="H62" s="280"/>
      <c r="I62" s="280"/>
      <c r="J62" s="280"/>
      <c r="K62" s="280"/>
      <c r="L62" s="280"/>
      <c r="M62" s="537"/>
      <c r="N62" s="537"/>
      <c r="O62" s="537"/>
      <c r="P62" s="537"/>
      <c r="Q62" s="280"/>
      <c r="R62" s="280"/>
      <c r="S62" s="280"/>
      <c r="T62" s="280"/>
      <c r="U62" s="280"/>
      <c r="V62" s="280"/>
      <c r="W62" s="280"/>
      <c r="X62" s="280"/>
      <c r="Y62" s="280"/>
      <c r="Z62" s="280"/>
      <c r="AA62" s="387"/>
      <c r="AB62" s="387"/>
      <c r="AC62" s="387"/>
      <c r="AD62" s="280"/>
      <c r="AE62" s="280"/>
      <c r="AF62" s="280"/>
      <c r="AG62" s="280"/>
      <c r="AH62" s="280"/>
      <c r="AI62" s="280"/>
      <c r="AJ62" s="280"/>
      <c r="AK62" s="363"/>
      <c r="AL62" s="280"/>
      <c r="AM62" s="280"/>
      <c r="AN62" s="280"/>
      <c r="AO62" s="280"/>
      <c r="AP62" s="280"/>
      <c r="AQ62" s="280"/>
      <c r="AR62" s="280"/>
      <c r="AS62" s="280"/>
      <c r="AT62" s="280"/>
      <c r="AU62" s="280"/>
      <c r="AV62" s="280"/>
      <c r="AW62" s="280"/>
      <c r="AX62" s="280"/>
      <c r="AY62" s="47"/>
      <c r="AZ62" s="47"/>
      <c r="BA62" s="583"/>
      <c r="BB62" s="537"/>
      <c r="BC62" s="537"/>
      <c r="BD62" s="537"/>
      <c r="BE62" s="537"/>
      <c r="BF62" s="537"/>
      <c r="BG62" s="537"/>
      <c r="BH62" s="537"/>
      <c r="BI62" s="537"/>
      <c r="BJ62" s="615"/>
      <c r="BK62" s="615"/>
      <c r="BL62" s="615"/>
      <c r="BM62" s="615"/>
      <c r="BN62" s="615"/>
      <c r="BO62" s="615"/>
      <c r="BP62" s="615"/>
      <c r="BQ62" s="615"/>
      <c r="BR62" s="615"/>
      <c r="BS62" s="615"/>
      <c r="BT62" s="615"/>
      <c r="BU62" s="615"/>
    </row>
    <row r="63" spans="1:73" ht="11.25" hidden="1" customHeight="1" x14ac:dyDescent="0.25">
      <c r="A63" s="280"/>
      <c r="B63" s="280"/>
      <c r="C63" s="280"/>
      <c r="D63" s="280"/>
      <c r="E63" s="537"/>
      <c r="F63" s="280"/>
      <c r="G63" s="280"/>
      <c r="H63" s="280"/>
      <c r="I63" s="280"/>
      <c r="J63" s="280"/>
      <c r="K63" s="280"/>
      <c r="L63" s="280"/>
      <c r="M63" s="537"/>
      <c r="N63" s="537"/>
      <c r="O63" s="537"/>
      <c r="P63" s="537"/>
      <c r="Q63" s="280"/>
      <c r="R63" s="280"/>
      <c r="S63" s="280"/>
      <c r="T63" s="280"/>
      <c r="U63" s="280"/>
      <c r="V63" s="280"/>
      <c r="W63" s="280"/>
      <c r="X63" s="280"/>
      <c r="Y63" s="280"/>
      <c r="Z63" s="280"/>
      <c r="AA63" s="387"/>
      <c r="AB63" s="387"/>
      <c r="AC63" s="387"/>
      <c r="AD63" s="280"/>
      <c r="AE63" s="280"/>
      <c r="AF63" s="280"/>
      <c r="AG63" s="280"/>
      <c r="AH63" s="280"/>
      <c r="AI63" s="280"/>
      <c r="AJ63" s="280"/>
      <c r="AK63" s="363"/>
      <c r="AL63" s="280"/>
      <c r="AM63" s="280"/>
      <c r="AN63" s="280"/>
      <c r="AO63" s="280"/>
      <c r="AP63" s="280"/>
      <c r="AQ63" s="280"/>
      <c r="AR63" s="280"/>
      <c r="AS63" s="280"/>
      <c r="AT63" s="280"/>
      <c r="AU63" s="280"/>
      <c r="AV63" s="280"/>
      <c r="AW63" s="280"/>
      <c r="AX63" s="280"/>
      <c r="AY63" s="47"/>
      <c r="AZ63" s="47"/>
      <c r="BA63" s="583"/>
      <c r="BB63" s="537"/>
      <c r="BC63" s="537"/>
      <c r="BD63" s="537"/>
      <c r="BE63" s="537"/>
      <c r="BF63" s="537"/>
      <c r="BG63" s="537"/>
      <c r="BH63" s="537"/>
      <c r="BI63" s="537"/>
      <c r="BJ63" s="615"/>
      <c r="BK63" s="615"/>
      <c r="BL63" s="615"/>
      <c r="BM63" s="615"/>
      <c r="BN63" s="615"/>
      <c r="BO63" s="615"/>
      <c r="BP63" s="615"/>
      <c r="BQ63" s="615"/>
      <c r="BR63" s="615"/>
      <c r="BS63" s="615"/>
      <c r="BT63" s="615"/>
      <c r="BU63" s="615"/>
    </row>
    <row r="64" spans="1:73" ht="11.25" hidden="1" customHeight="1" x14ac:dyDescent="0.25">
      <c r="A64" s="280"/>
      <c r="B64" s="280"/>
      <c r="C64" s="280"/>
      <c r="D64" s="280"/>
      <c r="E64" s="537"/>
      <c r="F64" s="280"/>
      <c r="G64" s="280"/>
      <c r="H64" s="280"/>
      <c r="I64" s="280"/>
      <c r="J64" s="280"/>
      <c r="K64" s="280"/>
      <c r="L64" s="280"/>
      <c r="M64" s="537"/>
      <c r="N64" s="537"/>
      <c r="O64" s="537"/>
      <c r="P64" s="537"/>
      <c r="Q64" s="280"/>
      <c r="R64" s="280"/>
      <c r="S64" s="280"/>
      <c r="T64" s="280"/>
      <c r="U64" s="280"/>
      <c r="V64" s="280"/>
      <c r="W64" s="280"/>
      <c r="X64" s="280"/>
      <c r="Y64" s="280"/>
      <c r="Z64" s="280"/>
      <c r="AA64" s="387"/>
      <c r="AB64" s="387"/>
      <c r="AC64" s="387"/>
      <c r="AD64" s="280"/>
      <c r="AE64" s="280"/>
      <c r="AF64" s="280"/>
      <c r="AG64" s="280"/>
      <c r="AH64" s="280"/>
      <c r="AI64" s="280"/>
      <c r="AJ64" s="280"/>
      <c r="AK64" s="363"/>
      <c r="AL64" s="280"/>
      <c r="AM64" s="280"/>
      <c r="AN64" s="280"/>
      <c r="AO64" s="280"/>
      <c r="AP64" s="280"/>
      <c r="AQ64" s="280"/>
      <c r="AR64" s="280"/>
      <c r="AS64" s="280"/>
      <c r="AT64" s="280"/>
      <c r="AU64" s="280"/>
      <c r="AV64" s="280"/>
      <c r="AW64" s="280"/>
      <c r="AX64" s="280"/>
      <c r="AY64" s="47"/>
      <c r="AZ64" s="47"/>
      <c r="BA64" s="583"/>
      <c r="BB64" s="537"/>
      <c r="BC64" s="537"/>
      <c r="BD64" s="537"/>
      <c r="BE64" s="537"/>
      <c r="BF64" s="537"/>
      <c r="BG64" s="537"/>
      <c r="BH64" s="537"/>
      <c r="BI64" s="537"/>
      <c r="BJ64" s="615"/>
      <c r="BK64" s="615"/>
      <c r="BL64" s="615"/>
      <c r="BM64" s="615"/>
      <c r="BN64" s="615"/>
      <c r="BO64" s="615"/>
      <c r="BP64" s="615"/>
      <c r="BQ64" s="615"/>
      <c r="BR64" s="615"/>
      <c r="BS64" s="615"/>
      <c r="BT64" s="615"/>
      <c r="BU64" s="615"/>
    </row>
    <row r="65" spans="1:73" ht="11.25" hidden="1" customHeight="1" x14ac:dyDescent="0.25">
      <c r="A65" s="280"/>
      <c r="B65" s="280"/>
      <c r="C65" s="280"/>
      <c r="D65" s="280"/>
      <c r="E65" s="537"/>
      <c r="F65" s="280"/>
      <c r="G65" s="280"/>
      <c r="H65" s="280"/>
      <c r="I65" s="280"/>
      <c r="J65" s="280"/>
      <c r="K65" s="280"/>
      <c r="L65" s="280"/>
      <c r="M65" s="537"/>
      <c r="N65" s="537"/>
      <c r="O65" s="537"/>
      <c r="P65" s="537"/>
      <c r="Q65" s="280"/>
      <c r="R65" s="280"/>
      <c r="S65" s="280"/>
      <c r="T65" s="280"/>
      <c r="U65" s="280"/>
      <c r="V65" s="280"/>
      <c r="W65" s="280"/>
      <c r="X65" s="280"/>
      <c r="Y65" s="280"/>
      <c r="Z65" s="280"/>
      <c r="AA65" s="387"/>
      <c r="AB65" s="387"/>
      <c r="AC65" s="387"/>
      <c r="AD65" s="280"/>
      <c r="AE65" s="280"/>
      <c r="AF65" s="280"/>
      <c r="AG65" s="280"/>
      <c r="AH65" s="280"/>
      <c r="AI65" s="280"/>
      <c r="AJ65" s="280"/>
      <c r="AK65" s="363"/>
      <c r="AL65" s="280"/>
      <c r="AM65" s="280"/>
      <c r="AN65" s="280"/>
      <c r="AO65" s="280"/>
      <c r="AP65" s="280"/>
      <c r="AQ65" s="280"/>
      <c r="AR65" s="280"/>
      <c r="AS65" s="280"/>
      <c r="AT65" s="280"/>
      <c r="AU65" s="280"/>
      <c r="AV65" s="280"/>
      <c r="AW65" s="280"/>
      <c r="AX65" s="280"/>
      <c r="AY65" s="47"/>
      <c r="AZ65" s="47"/>
      <c r="BA65" s="583"/>
      <c r="BB65" s="537"/>
      <c r="BC65" s="537"/>
      <c r="BD65" s="537"/>
      <c r="BE65" s="537"/>
      <c r="BF65" s="537"/>
      <c r="BG65" s="537"/>
      <c r="BH65" s="537"/>
      <c r="BI65" s="537"/>
      <c r="BJ65" s="615"/>
      <c r="BK65" s="615"/>
      <c r="BL65" s="615"/>
      <c r="BM65" s="615"/>
      <c r="BN65" s="615"/>
      <c r="BO65" s="615"/>
      <c r="BP65" s="615"/>
      <c r="BQ65" s="615"/>
      <c r="BR65" s="615"/>
      <c r="BS65" s="615"/>
      <c r="BT65" s="615"/>
      <c r="BU65" s="615"/>
    </row>
    <row r="66" spans="1:73" ht="11.25" hidden="1" customHeight="1" x14ac:dyDescent="0.25">
      <c r="A66" s="280"/>
      <c r="B66" s="280"/>
      <c r="C66" s="280"/>
      <c r="D66" s="280"/>
      <c r="E66" s="537"/>
      <c r="F66" s="280"/>
      <c r="G66" s="280"/>
      <c r="H66" s="280"/>
      <c r="I66" s="280"/>
      <c r="J66" s="280"/>
      <c r="K66" s="280"/>
      <c r="L66" s="280"/>
      <c r="M66" s="537"/>
      <c r="N66" s="537"/>
      <c r="O66" s="537"/>
      <c r="P66" s="537"/>
      <c r="Q66" s="280"/>
      <c r="R66" s="280"/>
      <c r="S66" s="280"/>
      <c r="T66" s="280"/>
      <c r="U66" s="280"/>
      <c r="V66" s="280"/>
      <c r="W66" s="280"/>
      <c r="X66" s="280"/>
      <c r="Y66" s="280"/>
      <c r="Z66" s="280"/>
      <c r="AA66" s="387"/>
      <c r="AB66" s="387"/>
      <c r="AC66" s="387"/>
      <c r="AD66" s="280"/>
      <c r="AE66" s="280"/>
      <c r="AF66" s="280"/>
      <c r="AG66" s="280"/>
      <c r="AH66" s="280"/>
      <c r="AI66" s="280"/>
      <c r="AJ66" s="280"/>
      <c r="AK66" s="363"/>
      <c r="AL66" s="280"/>
      <c r="AM66" s="280"/>
      <c r="AN66" s="280"/>
      <c r="AO66" s="280"/>
      <c r="AP66" s="280"/>
      <c r="AQ66" s="280"/>
      <c r="AR66" s="280"/>
      <c r="AS66" s="280"/>
      <c r="AT66" s="280"/>
      <c r="AU66" s="280"/>
      <c r="AV66" s="280"/>
      <c r="AW66" s="280"/>
      <c r="AX66" s="280"/>
      <c r="AY66" s="47"/>
      <c r="AZ66" s="47"/>
      <c r="BA66" s="583"/>
      <c r="BB66" s="537"/>
      <c r="BC66" s="537"/>
      <c r="BD66" s="537"/>
      <c r="BE66" s="537"/>
      <c r="BF66" s="537"/>
      <c r="BG66" s="537"/>
      <c r="BH66" s="537"/>
      <c r="BI66" s="537"/>
      <c r="BJ66" s="615"/>
      <c r="BK66" s="615"/>
      <c r="BL66" s="615"/>
      <c r="BM66" s="615"/>
      <c r="BN66" s="615"/>
      <c r="BO66" s="615"/>
      <c r="BP66" s="615"/>
      <c r="BQ66" s="615"/>
      <c r="BR66" s="615"/>
      <c r="BS66" s="615"/>
      <c r="BT66" s="615"/>
      <c r="BU66" s="615"/>
    </row>
    <row r="67" spans="1:73" ht="11.25" hidden="1" customHeight="1" x14ac:dyDescent="0.25">
      <c r="A67" s="280"/>
      <c r="B67" s="280"/>
      <c r="C67" s="280"/>
      <c r="D67" s="280"/>
      <c r="E67" s="537"/>
      <c r="F67" s="280"/>
      <c r="G67" s="280"/>
      <c r="H67" s="280"/>
      <c r="I67" s="280"/>
      <c r="J67" s="280"/>
      <c r="K67" s="280"/>
      <c r="L67" s="280"/>
      <c r="M67" s="537"/>
      <c r="N67" s="537"/>
      <c r="O67" s="537"/>
      <c r="P67" s="537"/>
      <c r="Q67" s="280"/>
      <c r="R67" s="280"/>
      <c r="S67" s="280"/>
      <c r="T67" s="280"/>
      <c r="U67" s="280"/>
      <c r="V67" s="280"/>
      <c r="W67" s="280"/>
      <c r="X67" s="280"/>
      <c r="Y67" s="280"/>
      <c r="Z67" s="280"/>
      <c r="AA67" s="387"/>
      <c r="AB67" s="387"/>
      <c r="AC67" s="387"/>
      <c r="AD67" s="280"/>
      <c r="AE67" s="280"/>
      <c r="AF67" s="280"/>
      <c r="AG67" s="280"/>
      <c r="AH67" s="280"/>
      <c r="AI67" s="280"/>
      <c r="AJ67" s="280"/>
      <c r="AK67" s="363"/>
      <c r="AL67" s="280"/>
      <c r="AM67" s="280"/>
      <c r="AN67" s="280"/>
      <c r="AO67" s="280"/>
      <c r="AP67" s="280"/>
      <c r="AQ67" s="280"/>
      <c r="AR67" s="280"/>
      <c r="AS67" s="280"/>
      <c r="AT67" s="280"/>
      <c r="AU67" s="280"/>
      <c r="AV67" s="280"/>
      <c r="AW67" s="280"/>
      <c r="AX67" s="280"/>
      <c r="AY67" s="47"/>
      <c r="AZ67" s="47"/>
      <c r="BA67" s="583"/>
      <c r="BB67" s="537"/>
      <c r="BC67" s="537"/>
      <c r="BD67" s="537"/>
      <c r="BE67" s="537"/>
      <c r="BF67" s="537"/>
      <c r="BG67" s="537"/>
      <c r="BH67" s="537"/>
      <c r="BI67" s="537"/>
      <c r="BJ67" s="615"/>
      <c r="BK67" s="615"/>
      <c r="BL67" s="615"/>
      <c r="BM67" s="615"/>
      <c r="BN67" s="615"/>
      <c r="BO67" s="615"/>
      <c r="BP67" s="615"/>
      <c r="BQ67" s="615"/>
      <c r="BR67" s="615"/>
      <c r="BS67" s="615"/>
      <c r="BT67" s="615"/>
      <c r="BU67" s="615"/>
    </row>
    <row r="68" spans="1:73" ht="11.25" hidden="1" customHeight="1" x14ac:dyDescent="0.25">
      <c r="A68" s="280"/>
      <c r="B68" s="280"/>
      <c r="C68" s="280"/>
      <c r="D68" s="280"/>
      <c r="E68" s="537"/>
      <c r="F68" s="280"/>
      <c r="G68" s="280"/>
      <c r="H68" s="280"/>
      <c r="I68" s="280"/>
      <c r="J68" s="280"/>
      <c r="K68" s="280"/>
      <c r="L68" s="280"/>
      <c r="M68" s="537"/>
      <c r="N68" s="537"/>
      <c r="O68" s="537"/>
      <c r="P68" s="537"/>
      <c r="Q68" s="280"/>
      <c r="R68" s="280"/>
      <c r="S68" s="280"/>
      <c r="T68" s="280"/>
      <c r="U68" s="280"/>
      <c r="V68" s="280"/>
      <c r="W68" s="280"/>
      <c r="X68" s="280"/>
      <c r="Y68" s="280"/>
      <c r="Z68" s="280"/>
      <c r="AA68" s="387"/>
      <c r="AB68" s="387"/>
      <c r="AC68" s="387"/>
      <c r="AD68" s="280"/>
      <c r="AE68" s="280"/>
      <c r="AF68" s="280"/>
      <c r="AG68" s="280"/>
      <c r="AH68" s="280"/>
      <c r="AI68" s="280"/>
      <c r="AJ68" s="280"/>
      <c r="AK68" s="363"/>
      <c r="AL68" s="280"/>
      <c r="AM68" s="280"/>
      <c r="AN68" s="280"/>
      <c r="AO68" s="280"/>
      <c r="AP68" s="280"/>
      <c r="AQ68" s="280"/>
      <c r="AR68" s="280"/>
      <c r="AS68" s="280"/>
      <c r="AT68" s="280"/>
      <c r="AU68" s="280"/>
      <c r="AV68" s="280"/>
      <c r="AW68" s="280"/>
      <c r="AX68" s="280"/>
      <c r="AY68" s="47"/>
      <c r="AZ68" s="47"/>
      <c r="BA68" s="583"/>
      <c r="BB68" s="537"/>
      <c r="BC68" s="537"/>
      <c r="BD68" s="537"/>
      <c r="BE68" s="537"/>
      <c r="BF68" s="537"/>
      <c r="BG68" s="537"/>
      <c r="BH68" s="537"/>
      <c r="BI68" s="537"/>
      <c r="BJ68" s="615"/>
      <c r="BK68" s="615"/>
      <c r="BL68" s="615"/>
      <c r="BM68" s="615"/>
      <c r="BN68" s="615"/>
      <c r="BO68" s="615"/>
      <c r="BP68" s="615"/>
      <c r="BQ68" s="615"/>
      <c r="BR68" s="615"/>
      <c r="BS68" s="615"/>
      <c r="BT68" s="615"/>
      <c r="BU68" s="615"/>
    </row>
    <row r="69" spans="1:73" ht="11.25" hidden="1" customHeight="1" x14ac:dyDescent="0.25">
      <c r="A69" s="280"/>
      <c r="B69" s="280"/>
      <c r="C69" s="280"/>
      <c r="D69" s="280"/>
      <c r="E69" s="537"/>
      <c r="F69" s="280"/>
      <c r="G69" s="280"/>
      <c r="H69" s="280"/>
      <c r="I69" s="280"/>
      <c r="J69" s="280"/>
      <c r="K69" s="280"/>
      <c r="L69" s="280"/>
      <c r="M69" s="537"/>
      <c r="N69" s="537"/>
      <c r="O69" s="537"/>
      <c r="P69" s="537"/>
      <c r="Q69" s="280"/>
      <c r="R69" s="280"/>
      <c r="S69" s="280"/>
      <c r="T69" s="280"/>
      <c r="U69" s="280"/>
      <c r="V69" s="280"/>
      <c r="W69" s="280"/>
      <c r="X69" s="280"/>
      <c r="Y69" s="280"/>
      <c r="Z69" s="280"/>
      <c r="AA69" s="387"/>
      <c r="AB69" s="387"/>
      <c r="AC69" s="387"/>
      <c r="AD69" s="280"/>
      <c r="AE69" s="280"/>
      <c r="AF69" s="280"/>
      <c r="AG69" s="280"/>
      <c r="AH69" s="280"/>
      <c r="AI69" s="280"/>
      <c r="AJ69" s="280"/>
      <c r="AK69" s="363"/>
      <c r="AL69" s="280"/>
      <c r="AM69" s="280"/>
      <c r="AN69" s="280"/>
      <c r="AO69" s="280"/>
      <c r="AP69" s="280"/>
      <c r="AQ69" s="280"/>
      <c r="AR69" s="280"/>
      <c r="AS69" s="280"/>
      <c r="AT69" s="280"/>
      <c r="AU69" s="280"/>
      <c r="AV69" s="280"/>
      <c r="AW69" s="280"/>
      <c r="AX69" s="280"/>
      <c r="AY69" s="47"/>
      <c r="AZ69" s="47"/>
      <c r="BA69" s="583"/>
      <c r="BB69" s="537"/>
      <c r="BC69" s="537"/>
      <c r="BD69" s="537"/>
      <c r="BE69" s="537"/>
      <c r="BF69" s="537"/>
      <c r="BG69" s="537"/>
      <c r="BH69" s="537"/>
      <c r="BI69" s="537"/>
      <c r="BJ69" s="537"/>
      <c r="BK69" s="537"/>
      <c r="BL69" s="537"/>
      <c r="BM69" s="537"/>
      <c r="BN69" s="537"/>
      <c r="BO69" s="537"/>
      <c r="BP69" s="537"/>
      <c r="BQ69" s="537"/>
      <c r="BR69" s="537"/>
      <c r="BS69" s="537"/>
      <c r="BT69" s="537"/>
      <c r="BU69" s="537"/>
    </row>
    <row r="70" spans="1:73" ht="11.25" hidden="1" customHeight="1" x14ac:dyDescent="0.25">
      <c r="A70" s="280"/>
      <c r="B70" s="280"/>
      <c r="C70" s="280"/>
      <c r="D70" s="280"/>
      <c r="E70" s="537"/>
      <c r="F70" s="280"/>
      <c r="G70" s="280"/>
      <c r="H70" s="280"/>
      <c r="I70" s="280"/>
      <c r="J70" s="280"/>
      <c r="K70" s="280"/>
      <c r="L70" s="280"/>
      <c r="M70" s="537"/>
      <c r="N70" s="537"/>
      <c r="O70" s="537"/>
      <c r="P70" s="537"/>
      <c r="Q70" s="280"/>
      <c r="R70" s="280"/>
      <c r="S70" s="280"/>
      <c r="T70" s="280"/>
      <c r="U70" s="280"/>
      <c r="V70" s="280"/>
      <c r="W70" s="280"/>
      <c r="X70" s="280"/>
      <c r="Y70" s="280"/>
      <c r="Z70" s="280"/>
      <c r="AA70" s="387"/>
      <c r="AB70" s="387"/>
      <c r="AC70" s="387"/>
      <c r="AD70" s="280"/>
      <c r="AE70" s="280"/>
      <c r="AF70" s="280"/>
      <c r="AG70" s="280"/>
      <c r="AH70" s="280"/>
      <c r="AI70" s="280"/>
      <c r="AJ70" s="280"/>
      <c r="AK70" s="363"/>
      <c r="AL70" s="280"/>
      <c r="AM70" s="280"/>
      <c r="AN70" s="280"/>
      <c r="AO70" s="280"/>
      <c r="AP70" s="280"/>
      <c r="AQ70" s="280"/>
      <c r="AR70" s="280"/>
      <c r="AS70" s="280"/>
      <c r="AT70" s="280"/>
      <c r="AU70" s="280"/>
      <c r="AV70" s="280"/>
      <c r="AW70" s="280"/>
      <c r="AX70" s="280"/>
      <c r="AY70" s="47"/>
      <c r="AZ70" s="47"/>
      <c r="BA70" s="583"/>
      <c r="BB70" s="537"/>
      <c r="BC70" s="537"/>
      <c r="BD70" s="537"/>
      <c r="BE70" s="537"/>
      <c r="BF70" s="537"/>
      <c r="BG70" s="537"/>
      <c r="BH70" s="537"/>
      <c r="BI70" s="537"/>
      <c r="BJ70" s="537"/>
      <c r="BK70" s="537"/>
      <c r="BL70" s="537"/>
      <c r="BM70" s="537"/>
      <c r="BN70" s="537"/>
      <c r="BO70" s="537"/>
      <c r="BP70" s="537"/>
      <c r="BQ70" s="537"/>
      <c r="BR70" s="537"/>
      <c r="BS70" s="537"/>
      <c r="BT70" s="537"/>
      <c r="BU70" s="537"/>
    </row>
    <row r="71" spans="1:73" ht="11.25" hidden="1" customHeight="1" x14ac:dyDescent="0.25">
      <c r="A71" s="280"/>
      <c r="B71" s="280"/>
      <c r="C71" s="280"/>
      <c r="D71" s="280"/>
      <c r="E71" s="537"/>
      <c r="F71" s="280"/>
      <c r="G71" s="280"/>
      <c r="H71" s="280"/>
      <c r="I71" s="280"/>
      <c r="J71" s="280"/>
      <c r="K71" s="280"/>
      <c r="L71" s="280"/>
      <c r="M71" s="537"/>
      <c r="N71" s="537"/>
      <c r="O71" s="537"/>
      <c r="P71" s="537"/>
      <c r="Q71" s="280"/>
      <c r="R71" s="280"/>
      <c r="S71" s="280"/>
      <c r="T71" s="280"/>
      <c r="U71" s="280"/>
      <c r="V71" s="280"/>
      <c r="W71" s="280"/>
      <c r="X71" s="280"/>
      <c r="Y71" s="280"/>
      <c r="Z71" s="280"/>
      <c r="AA71" s="387"/>
      <c r="AB71" s="387"/>
      <c r="AC71" s="387"/>
      <c r="AD71" s="280"/>
      <c r="AE71" s="280"/>
      <c r="AF71" s="280"/>
      <c r="AG71" s="280"/>
      <c r="AH71" s="280"/>
      <c r="AI71" s="280"/>
      <c r="AJ71" s="280"/>
      <c r="AK71" s="363"/>
      <c r="AL71" s="280"/>
      <c r="AM71" s="280"/>
      <c r="AN71" s="280"/>
      <c r="AO71" s="280"/>
      <c r="AP71" s="280"/>
      <c r="AQ71" s="280"/>
      <c r="AR71" s="280"/>
      <c r="AS71" s="280"/>
      <c r="AT71" s="280"/>
      <c r="AU71" s="280"/>
      <c r="AV71" s="280"/>
      <c r="AW71" s="280"/>
      <c r="AX71" s="280"/>
      <c r="AY71" s="47"/>
      <c r="AZ71" s="47"/>
      <c r="BA71" s="583"/>
      <c r="BB71" s="537"/>
      <c r="BC71" s="537"/>
      <c r="BD71" s="537"/>
      <c r="BE71" s="537"/>
      <c r="BF71" s="537"/>
      <c r="BG71" s="537"/>
      <c r="BH71" s="537"/>
      <c r="BI71" s="537"/>
      <c r="BJ71" s="537"/>
      <c r="BK71" s="537"/>
      <c r="BL71" s="537"/>
      <c r="BM71" s="537"/>
      <c r="BN71" s="537"/>
      <c r="BO71" s="537"/>
      <c r="BP71" s="537"/>
      <c r="BQ71" s="537"/>
      <c r="BR71" s="537"/>
      <c r="BS71" s="537"/>
      <c r="BT71" s="537"/>
      <c r="BU71" s="537"/>
    </row>
    <row r="72" spans="1:73" ht="11.25" hidden="1" customHeight="1" x14ac:dyDescent="0.25">
      <c r="A72" s="280"/>
      <c r="B72" s="280"/>
      <c r="C72" s="280"/>
      <c r="D72" s="280"/>
      <c r="E72" s="537"/>
      <c r="F72" s="280"/>
      <c r="G72" s="280"/>
      <c r="H72" s="280"/>
      <c r="I72" s="280"/>
      <c r="J72" s="280"/>
      <c r="K72" s="280"/>
      <c r="L72" s="280"/>
      <c r="M72" s="537"/>
      <c r="N72" s="537"/>
      <c r="O72" s="537"/>
      <c r="P72" s="537"/>
      <c r="Q72" s="280"/>
      <c r="R72" s="280"/>
      <c r="S72" s="280"/>
      <c r="T72" s="280"/>
      <c r="U72" s="280"/>
      <c r="V72" s="280"/>
      <c r="W72" s="280"/>
      <c r="X72" s="280"/>
      <c r="Y72" s="280"/>
      <c r="Z72" s="280"/>
      <c r="AA72" s="387"/>
      <c r="AB72" s="387"/>
      <c r="AC72" s="387"/>
      <c r="AD72" s="280"/>
      <c r="AE72" s="280"/>
      <c r="AF72" s="280"/>
      <c r="AG72" s="280"/>
      <c r="AH72" s="280"/>
      <c r="AI72" s="280"/>
      <c r="AJ72" s="280"/>
      <c r="AK72" s="363"/>
      <c r="AL72" s="280"/>
      <c r="AM72" s="280"/>
      <c r="AN72" s="280"/>
      <c r="AO72" s="280"/>
      <c r="AP72" s="280"/>
      <c r="AQ72" s="280"/>
      <c r="AR72" s="280"/>
      <c r="AS72" s="280"/>
      <c r="AT72" s="280"/>
      <c r="AU72" s="280"/>
      <c r="AV72" s="280"/>
      <c r="AW72" s="280"/>
      <c r="AX72" s="280"/>
      <c r="AY72" s="47"/>
      <c r="AZ72" s="47"/>
      <c r="BA72" s="583"/>
      <c r="BB72" s="537"/>
      <c r="BC72" s="537"/>
      <c r="BD72" s="537"/>
      <c r="BE72" s="537"/>
      <c r="BF72" s="537"/>
      <c r="BG72" s="537"/>
      <c r="BH72" s="537"/>
      <c r="BI72" s="537"/>
      <c r="BJ72" s="537"/>
      <c r="BK72" s="537"/>
      <c r="BL72" s="537"/>
      <c r="BM72" s="537"/>
      <c r="BN72" s="537"/>
      <c r="BO72" s="537"/>
      <c r="BP72" s="537"/>
      <c r="BQ72" s="537"/>
      <c r="BR72" s="537"/>
      <c r="BS72" s="537"/>
      <c r="BT72" s="537"/>
      <c r="BU72" s="537"/>
    </row>
    <row r="73" spans="1:73" ht="11.25" hidden="1" customHeight="1" x14ac:dyDescent="0.25">
      <c r="A73" s="280"/>
      <c r="B73" s="280"/>
      <c r="C73" s="280"/>
      <c r="D73" s="280"/>
      <c r="E73" s="537"/>
      <c r="F73" s="280"/>
      <c r="G73" s="280"/>
      <c r="H73" s="280"/>
      <c r="I73" s="280"/>
      <c r="J73" s="280"/>
      <c r="K73" s="280"/>
      <c r="L73" s="280"/>
      <c r="M73" s="537"/>
      <c r="N73" s="537"/>
      <c r="O73" s="537"/>
      <c r="P73" s="537"/>
      <c r="Q73" s="280"/>
      <c r="R73" s="280"/>
      <c r="S73" s="280"/>
      <c r="T73" s="280"/>
      <c r="U73" s="280"/>
      <c r="V73" s="280"/>
      <c r="W73" s="280"/>
      <c r="X73" s="280"/>
      <c r="Y73" s="280"/>
      <c r="Z73" s="280"/>
      <c r="AA73" s="387"/>
      <c r="AB73" s="387"/>
      <c r="AC73" s="387"/>
      <c r="AD73" s="280"/>
      <c r="AE73" s="280"/>
      <c r="AF73" s="280"/>
      <c r="AG73" s="280"/>
      <c r="AH73" s="280"/>
      <c r="AI73" s="280"/>
      <c r="AJ73" s="280"/>
      <c r="AK73" s="363"/>
      <c r="AL73" s="280"/>
      <c r="AM73" s="280"/>
      <c r="AN73" s="280"/>
      <c r="AO73" s="280"/>
      <c r="AP73" s="280"/>
      <c r="AQ73" s="280"/>
      <c r="AR73" s="280"/>
      <c r="AS73" s="280"/>
      <c r="AT73" s="280"/>
      <c r="AU73" s="280"/>
      <c r="AV73" s="280"/>
      <c r="AW73" s="280"/>
      <c r="AX73" s="280"/>
      <c r="AY73" s="47"/>
      <c r="AZ73" s="47"/>
      <c r="BA73" s="583"/>
      <c r="BB73" s="537"/>
      <c r="BC73" s="537"/>
      <c r="BD73" s="537"/>
      <c r="BE73" s="537"/>
      <c r="BF73" s="537"/>
      <c r="BG73" s="537"/>
      <c r="BH73" s="537"/>
      <c r="BI73" s="537"/>
      <c r="BJ73" s="537"/>
      <c r="BK73" s="537"/>
      <c r="BL73" s="537"/>
      <c r="BM73" s="537"/>
      <c r="BN73" s="537"/>
      <c r="BO73" s="537"/>
      <c r="BP73" s="537"/>
      <c r="BQ73" s="537"/>
      <c r="BR73" s="537"/>
      <c r="BS73" s="537"/>
      <c r="BT73" s="537"/>
      <c r="BU73" s="537"/>
    </row>
    <row r="74" spans="1:73" ht="11.25" hidden="1" customHeight="1" x14ac:dyDescent="0.25">
      <c r="A74" s="280"/>
      <c r="B74" s="280"/>
      <c r="C74" s="280"/>
      <c r="D74" s="280"/>
      <c r="E74" s="537"/>
      <c r="F74" s="280"/>
      <c r="G74" s="280"/>
      <c r="H74" s="280"/>
      <c r="I74" s="280"/>
      <c r="J74" s="280"/>
      <c r="K74" s="280"/>
      <c r="L74" s="280"/>
      <c r="M74" s="537"/>
      <c r="N74" s="537"/>
      <c r="O74" s="537"/>
      <c r="P74" s="537"/>
      <c r="Q74" s="280"/>
      <c r="R74" s="280"/>
      <c r="S74" s="280"/>
      <c r="T74" s="280"/>
      <c r="U74" s="280"/>
      <c r="V74" s="280"/>
      <c r="W74" s="280"/>
      <c r="X74" s="280"/>
      <c r="Y74" s="280"/>
      <c r="Z74" s="280"/>
      <c r="AA74" s="387"/>
      <c r="AB74" s="387"/>
      <c r="AC74" s="387"/>
      <c r="AD74" s="280"/>
      <c r="AE74" s="280"/>
      <c r="AF74" s="280"/>
      <c r="AG74" s="280"/>
      <c r="AH74" s="280"/>
      <c r="AI74" s="280"/>
      <c r="AJ74" s="280"/>
      <c r="AK74" s="363"/>
      <c r="AL74" s="280"/>
      <c r="AM74" s="280"/>
      <c r="AN74" s="280"/>
      <c r="AO74" s="280"/>
      <c r="AP74" s="280"/>
      <c r="AQ74" s="280"/>
      <c r="AR74" s="280"/>
      <c r="AS74" s="280"/>
      <c r="AT74" s="280"/>
      <c r="AU74" s="280"/>
      <c r="AV74" s="280"/>
      <c r="AW74" s="280"/>
      <c r="AX74" s="280"/>
      <c r="AY74" s="47"/>
      <c r="AZ74" s="47"/>
      <c r="BA74" s="583"/>
      <c r="BB74" s="537"/>
      <c r="BC74" s="537"/>
      <c r="BD74" s="537"/>
      <c r="BE74" s="537"/>
      <c r="BF74" s="537"/>
      <c r="BG74" s="537"/>
      <c r="BH74" s="537"/>
      <c r="BI74" s="537"/>
      <c r="BJ74" s="537"/>
      <c r="BK74" s="537"/>
      <c r="BL74" s="537"/>
      <c r="BM74" s="537"/>
      <c r="BN74" s="537"/>
      <c r="BO74" s="537"/>
      <c r="BP74" s="537"/>
      <c r="BQ74" s="537"/>
      <c r="BR74" s="537"/>
      <c r="BS74" s="537"/>
      <c r="BT74" s="537"/>
      <c r="BU74" s="537"/>
    </row>
    <row r="75" spans="1:73" ht="11.25" hidden="1" customHeight="1" x14ac:dyDescent="0.25">
      <c r="A75" s="280"/>
      <c r="B75" s="280"/>
      <c r="C75" s="280"/>
      <c r="D75" s="280"/>
      <c r="E75" s="537"/>
      <c r="F75" s="280"/>
      <c r="G75" s="280"/>
      <c r="H75" s="280"/>
      <c r="I75" s="280"/>
      <c r="J75" s="280"/>
      <c r="K75" s="280"/>
      <c r="L75" s="280"/>
      <c r="M75" s="537"/>
      <c r="N75" s="537"/>
      <c r="O75" s="537"/>
      <c r="P75" s="537"/>
      <c r="Q75" s="280"/>
      <c r="R75" s="280"/>
      <c r="S75" s="280"/>
      <c r="T75" s="280"/>
      <c r="U75" s="280"/>
      <c r="V75" s="280"/>
      <c r="W75" s="280"/>
      <c r="X75" s="280"/>
      <c r="Y75" s="280"/>
      <c r="Z75" s="280"/>
      <c r="AA75" s="387"/>
      <c r="AB75" s="387"/>
      <c r="AC75" s="387"/>
      <c r="AD75" s="280"/>
      <c r="AE75" s="280"/>
      <c r="AF75" s="280"/>
      <c r="AG75" s="280"/>
      <c r="AH75" s="280"/>
      <c r="AI75" s="280"/>
      <c r="AJ75" s="280"/>
      <c r="AK75" s="363"/>
      <c r="AL75" s="280"/>
      <c r="AM75" s="280"/>
      <c r="AN75" s="280"/>
      <c r="AO75" s="280"/>
      <c r="AP75" s="280"/>
      <c r="AQ75" s="280"/>
      <c r="AR75" s="280"/>
      <c r="AS75" s="280"/>
      <c r="AT75" s="280"/>
      <c r="AU75" s="280"/>
      <c r="AV75" s="280"/>
      <c r="AW75" s="280"/>
      <c r="AX75" s="280"/>
      <c r="AY75" s="47"/>
      <c r="AZ75" s="47"/>
      <c r="BA75" s="583"/>
      <c r="BB75" s="537"/>
      <c r="BC75" s="537"/>
      <c r="BD75" s="537"/>
      <c r="BE75" s="537"/>
      <c r="BF75" s="537"/>
      <c r="BG75" s="537"/>
      <c r="BH75" s="537"/>
      <c r="BI75" s="537"/>
      <c r="BJ75" s="537"/>
      <c r="BK75" s="537"/>
      <c r="BL75" s="537"/>
      <c r="BM75" s="537"/>
      <c r="BN75" s="537"/>
      <c r="BO75" s="537"/>
      <c r="BP75" s="537"/>
      <c r="BQ75" s="537"/>
      <c r="BR75" s="537"/>
      <c r="BS75" s="537"/>
      <c r="BT75" s="537"/>
      <c r="BU75" s="537"/>
    </row>
    <row r="76" spans="1:73" ht="11.25" hidden="1" customHeight="1" x14ac:dyDescent="0.25">
      <c r="A76" s="280"/>
      <c r="B76" s="280"/>
      <c r="C76" s="280"/>
      <c r="D76" s="280"/>
      <c r="E76" s="537"/>
      <c r="F76" s="280"/>
      <c r="G76" s="280"/>
      <c r="H76" s="280"/>
      <c r="I76" s="280"/>
      <c r="J76" s="280"/>
      <c r="K76" s="280"/>
      <c r="L76" s="280"/>
      <c r="M76" s="537"/>
      <c r="N76" s="537"/>
      <c r="O76" s="537"/>
      <c r="P76" s="537"/>
      <c r="Q76" s="280"/>
      <c r="R76" s="280"/>
      <c r="S76" s="280"/>
      <c r="T76" s="280"/>
      <c r="U76" s="280"/>
      <c r="V76" s="280"/>
      <c r="W76" s="280"/>
      <c r="X76" s="280"/>
      <c r="Y76" s="280"/>
      <c r="Z76" s="280"/>
      <c r="AA76" s="387"/>
      <c r="AB76" s="387"/>
      <c r="AC76" s="387"/>
      <c r="AD76" s="280"/>
      <c r="AE76" s="280"/>
      <c r="AF76" s="280"/>
      <c r="AG76" s="280"/>
      <c r="AH76" s="280"/>
      <c r="AI76" s="280"/>
      <c r="AJ76" s="280"/>
      <c r="AK76" s="363"/>
      <c r="AL76" s="280"/>
      <c r="AM76" s="280"/>
      <c r="AN76" s="280"/>
      <c r="AO76" s="280"/>
      <c r="AP76" s="280"/>
      <c r="AQ76" s="280"/>
      <c r="AR76" s="280"/>
      <c r="AS76" s="280"/>
      <c r="AT76" s="280"/>
      <c r="AU76" s="280"/>
      <c r="AV76" s="280"/>
      <c r="AW76" s="280"/>
      <c r="AX76" s="280"/>
      <c r="AY76" s="47"/>
      <c r="AZ76" s="47"/>
      <c r="BA76" s="583"/>
      <c r="BB76" s="537"/>
      <c r="BC76" s="537"/>
      <c r="BD76" s="537"/>
      <c r="BE76" s="537"/>
      <c r="BF76" s="537"/>
      <c r="BG76" s="537"/>
      <c r="BH76" s="537"/>
      <c r="BI76" s="537"/>
      <c r="BJ76" s="537"/>
      <c r="BK76" s="537"/>
      <c r="BL76" s="537"/>
      <c r="BM76" s="537"/>
      <c r="BN76" s="537"/>
      <c r="BO76" s="537"/>
      <c r="BP76" s="537"/>
      <c r="BQ76" s="537"/>
      <c r="BR76" s="537"/>
      <c r="BS76" s="537"/>
      <c r="BT76" s="537"/>
      <c r="BU76" s="537"/>
    </row>
    <row r="77" spans="1:73" ht="11.25" hidden="1" customHeight="1" x14ac:dyDescent="0.25">
      <c r="A77" s="280"/>
      <c r="B77" s="280"/>
      <c r="C77" s="280"/>
      <c r="D77" s="280"/>
      <c r="E77" s="537"/>
      <c r="F77" s="280"/>
      <c r="G77" s="280"/>
      <c r="H77" s="280"/>
      <c r="I77" s="280"/>
      <c r="J77" s="280"/>
      <c r="K77" s="280"/>
      <c r="L77" s="280"/>
      <c r="M77" s="537"/>
      <c r="N77" s="537"/>
      <c r="O77" s="537"/>
      <c r="P77" s="537"/>
      <c r="Q77" s="280"/>
      <c r="R77" s="280"/>
      <c r="S77" s="280"/>
      <c r="T77" s="280"/>
      <c r="U77" s="280"/>
      <c r="V77" s="280"/>
      <c r="W77" s="280"/>
      <c r="X77" s="280"/>
      <c r="Y77" s="280"/>
      <c r="Z77" s="280"/>
      <c r="AA77" s="387"/>
      <c r="AB77" s="387"/>
      <c r="AC77" s="387"/>
      <c r="AD77" s="280"/>
      <c r="AE77" s="280"/>
      <c r="AF77" s="280"/>
      <c r="AG77" s="280"/>
      <c r="AH77" s="280"/>
      <c r="AI77" s="280"/>
      <c r="AJ77" s="280"/>
      <c r="AK77" s="363"/>
      <c r="AL77" s="280"/>
      <c r="AM77" s="280"/>
      <c r="AN77" s="280"/>
      <c r="AO77" s="280"/>
      <c r="AP77" s="280"/>
      <c r="AQ77" s="280"/>
      <c r="AR77" s="280"/>
      <c r="AS77" s="280"/>
      <c r="AT77" s="280"/>
      <c r="AU77" s="280"/>
      <c r="AV77" s="280"/>
      <c r="AW77" s="280"/>
      <c r="AX77" s="280"/>
      <c r="AY77" s="47"/>
      <c r="AZ77" s="47"/>
      <c r="BA77" s="583"/>
      <c r="BB77" s="537"/>
      <c r="BC77" s="537"/>
      <c r="BD77" s="537"/>
      <c r="BE77" s="537"/>
      <c r="BF77" s="537"/>
      <c r="BG77" s="537"/>
      <c r="BH77" s="537"/>
      <c r="BI77" s="537"/>
      <c r="BJ77" s="537"/>
      <c r="BK77" s="537"/>
      <c r="BL77" s="537"/>
      <c r="BM77" s="537"/>
      <c r="BN77" s="537"/>
      <c r="BO77" s="537"/>
      <c r="BP77" s="537"/>
      <c r="BQ77" s="537"/>
      <c r="BR77" s="537"/>
      <c r="BS77" s="537"/>
      <c r="BT77" s="537"/>
      <c r="BU77" s="537"/>
    </row>
    <row r="78" spans="1:73" ht="11.25" hidden="1" customHeight="1" x14ac:dyDescent="0.25">
      <c r="A78" s="280"/>
      <c r="B78" s="280"/>
      <c r="C78" s="280"/>
      <c r="D78" s="280"/>
      <c r="E78" s="537"/>
      <c r="F78" s="280"/>
      <c r="G78" s="280"/>
      <c r="H78" s="280"/>
      <c r="I78" s="280"/>
      <c r="J78" s="280"/>
      <c r="K78" s="280"/>
      <c r="L78" s="280"/>
      <c r="M78" s="537"/>
      <c r="N78" s="537"/>
      <c r="O78" s="537"/>
      <c r="P78" s="537"/>
      <c r="Q78" s="280"/>
      <c r="R78" s="280"/>
      <c r="S78" s="280"/>
      <c r="T78" s="280"/>
      <c r="U78" s="280"/>
      <c r="V78" s="280"/>
      <c r="W78" s="280"/>
      <c r="X78" s="280"/>
      <c r="Y78" s="280"/>
      <c r="Z78" s="280"/>
      <c r="AA78" s="387"/>
      <c r="AB78" s="387"/>
      <c r="AC78" s="387"/>
      <c r="AD78" s="280"/>
      <c r="AE78" s="280"/>
      <c r="AF78" s="280"/>
      <c r="AG78" s="280"/>
      <c r="AH78" s="280"/>
      <c r="AI78" s="280"/>
      <c r="AJ78" s="280"/>
      <c r="AK78" s="363"/>
      <c r="AL78" s="280"/>
      <c r="AM78" s="280"/>
      <c r="AN78" s="280"/>
      <c r="AO78" s="280"/>
      <c r="AP78" s="280"/>
      <c r="AQ78" s="280"/>
      <c r="AR78" s="280"/>
      <c r="AS78" s="280"/>
      <c r="AT78" s="280"/>
      <c r="AU78" s="280"/>
      <c r="AV78" s="280"/>
      <c r="AW78" s="280"/>
      <c r="AX78" s="280"/>
      <c r="AY78" s="47"/>
      <c r="AZ78" s="47"/>
      <c r="BA78" s="583"/>
      <c r="BB78" s="537"/>
      <c r="BC78" s="537"/>
      <c r="BD78" s="537"/>
      <c r="BE78" s="537"/>
      <c r="BF78" s="537"/>
      <c r="BG78" s="537"/>
      <c r="BH78" s="537"/>
      <c r="BI78" s="537"/>
      <c r="BJ78" s="537"/>
      <c r="BK78" s="537"/>
      <c r="BL78" s="537"/>
      <c r="BM78" s="537"/>
      <c r="BN78" s="537"/>
      <c r="BO78" s="537"/>
      <c r="BP78" s="537"/>
      <c r="BQ78" s="537"/>
      <c r="BR78" s="537"/>
      <c r="BS78" s="537"/>
      <c r="BT78" s="537"/>
      <c r="BU78" s="537"/>
    </row>
    <row r="79" spans="1:73" ht="11.25" hidden="1" customHeight="1" x14ac:dyDescent="0.25">
      <c r="A79" s="280"/>
      <c r="B79" s="280"/>
      <c r="C79" s="280"/>
      <c r="D79" s="280"/>
      <c r="E79" s="537"/>
      <c r="F79" s="280"/>
      <c r="G79" s="280"/>
      <c r="H79" s="280"/>
      <c r="I79" s="280"/>
      <c r="J79" s="280"/>
      <c r="K79" s="280"/>
      <c r="L79" s="280"/>
      <c r="M79" s="537"/>
      <c r="N79" s="537"/>
      <c r="O79" s="537"/>
      <c r="P79" s="537"/>
      <c r="Q79" s="280"/>
      <c r="R79" s="280"/>
      <c r="S79" s="280"/>
      <c r="T79" s="280"/>
      <c r="U79" s="280"/>
      <c r="V79" s="280"/>
      <c r="W79" s="280"/>
      <c r="X79" s="280"/>
      <c r="Y79" s="280"/>
      <c r="Z79" s="280"/>
      <c r="AA79" s="387"/>
      <c r="AB79" s="387"/>
      <c r="AC79" s="387"/>
      <c r="AD79" s="280"/>
      <c r="AE79" s="280"/>
      <c r="AF79" s="280"/>
      <c r="AG79" s="280"/>
      <c r="AH79" s="280"/>
      <c r="AI79" s="280"/>
      <c r="AJ79" s="280"/>
      <c r="AK79" s="363"/>
      <c r="AL79" s="280"/>
      <c r="AM79" s="280"/>
      <c r="AN79" s="280"/>
      <c r="AO79" s="280"/>
      <c r="AP79" s="280"/>
      <c r="AQ79" s="280"/>
      <c r="AR79" s="280"/>
      <c r="AS79" s="280"/>
      <c r="AT79" s="280"/>
      <c r="AU79" s="280"/>
      <c r="AV79" s="280"/>
      <c r="AW79" s="280"/>
      <c r="AX79" s="280"/>
      <c r="AY79" s="47"/>
      <c r="AZ79" s="47"/>
      <c r="BA79" s="583"/>
      <c r="BB79" s="537"/>
      <c r="BC79" s="537"/>
      <c r="BD79" s="537"/>
      <c r="BE79" s="537"/>
      <c r="BF79" s="537"/>
      <c r="BG79" s="537"/>
      <c r="BH79" s="537"/>
      <c r="BI79" s="537"/>
      <c r="BJ79" s="537"/>
      <c r="BK79" s="537"/>
      <c r="BL79" s="537"/>
      <c r="BM79" s="537"/>
      <c r="BN79" s="537"/>
      <c r="BO79" s="537"/>
      <c r="BP79" s="537"/>
      <c r="BQ79" s="537"/>
      <c r="BR79" s="537"/>
      <c r="BS79" s="537"/>
      <c r="BT79" s="537"/>
      <c r="BU79" s="537"/>
    </row>
    <row r="80" spans="1:73" ht="11.25" hidden="1" customHeight="1" x14ac:dyDescent="0.25">
      <c r="A80" s="280"/>
      <c r="B80" s="280"/>
      <c r="C80" s="280"/>
      <c r="D80" s="280"/>
      <c r="E80" s="537"/>
      <c r="F80" s="280"/>
      <c r="G80" s="280"/>
      <c r="H80" s="280"/>
      <c r="I80" s="280"/>
      <c r="J80" s="280"/>
      <c r="K80" s="280"/>
      <c r="L80" s="280"/>
      <c r="M80" s="537"/>
      <c r="N80" s="537"/>
      <c r="O80" s="537"/>
      <c r="P80" s="537"/>
      <c r="Q80" s="280"/>
      <c r="R80" s="280"/>
      <c r="S80" s="280"/>
      <c r="T80" s="280"/>
      <c r="U80" s="280"/>
      <c r="V80" s="280"/>
      <c r="W80" s="280"/>
      <c r="X80" s="280"/>
      <c r="Y80" s="280"/>
      <c r="Z80" s="280"/>
      <c r="AA80" s="387"/>
      <c r="AB80" s="387"/>
      <c r="AC80" s="387"/>
      <c r="AD80" s="280"/>
      <c r="AE80" s="280"/>
      <c r="AF80" s="280"/>
      <c r="AG80" s="280"/>
      <c r="AH80" s="280"/>
      <c r="AI80" s="280"/>
      <c r="AJ80" s="280"/>
      <c r="AK80" s="363"/>
      <c r="AL80" s="280"/>
      <c r="AM80" s="280"/>
      <c r="AN80" s="280"/>
      <c r="AO80" s="280"/>
      <c r="AP80" s="280"/>
      <c r="AQ80" s="280"/>
      <c r="AR80" s="280"/>
      <c r="AS80" s="280"/>
      <c r="AT80" s="280"/>
      <c r="AU80" s="280"/>
      <c r="AV80" s="280"/>
      <c r="AW80" s="280"/>
      <c r="AX80" s="280"/>
      <c r="AY80" s="47"/>
      <c r="AZ80" s="47"/>
      <c r="BA80" s="583"/>
      <c r="BB80" s="537"/>
      <c r="BC80" s="537"/>
      <c r="BD80" s="537"/>
      <c r="BE80" s="537"/>
      <c r="BF80" s="537"/>
      <c r="BG80" s="537"/>
      <c r="BH80" s="537"/>
      <c r="BI80" s="537"/>
      <c r="BJ80" s="537"/>
      <c r="BK80" s="537"/>
      <c r="BL80" s="537"/>
      <c r="BM80" s="537"/>
      <c r="BN80" s="537"/>
      <c r="BO80" s="537"/>
      <c r="BP80" s="537"/>
      <c r="BQ80" s="537"/>
      <c r="BR80" s="537"/>
      <c r="BS80" s="537"/>
      <c r="BT80" s="537"/>
      <c r="BU80" s="537"/>
    </row>
    <row r="81" spans="1:73" ht="11.25" hidden="1" customHeight="1" x14ac:dyDescent="0.25">
      <c r="A81" s="280"/>
      <c r="B81" s="280"/>
      <c r="C81" s="280"/>
      <c r="D81" s="280"/>
      <c r="E81" s="537"/>
      <c r="F81" s="280"/>
      <c r="G81" s="280"/>
      <c r="H81" s="280"/>
      <c r="I81" s="280"/>
      <c r="J81" s="280"/>
      <c r="K81" s="280"/>
      <c r="L81" s="280"/>
      <c r="M81" s="537"/>
      <c r="N81" s="537"/>
      <c r="O81" s="537"/>
      <c r="P81" s="537"/>
      <c r="Q81" s="280"/>
      <c r="R81" s="280"/>
      <c r="S81" s="280"/>
      <c r="T81" s="280"/>
      <c r="U81" s="280"/>
      <c r="V81" s="280"/>
      <c r="W81" s="280"/>
      <c r="X81" s="280"/>
      <c r="Y81" s="280"/>
      <c r="Z81" s="280"/>
      <c r="AA81" s="387"/>
      <c r="AB81" s="387"/>
      <c r="AC81" s="387"/>
      <c r="AD81" s="280"/>
      <c r="AE81" s="280"/>
      <c r="AF81" s="280"/>
      <c r="AG81" s="280"/>
      <c r="AH81" s="280"/>
      <c r="AI81" s="280"/>
      <c r="AJ81" s="280"/>
      <c r="AK81" s="363"/>
      <c r="AL81" s="280"/>
      <c r="AM81" s="280"/>
      <c r="AN81" s="280"/>
      <c r="AO81" s="280"/>
      <c r="AP81" s="280"/>
      <c r="AQ81" s="280"/>
      <c r="AR81" s="280"/>
      <c r="AS81" s="280"/>
      <c r="AT81" s="280"/>
      <c r="AU81" s="280"/>
      <c r="AV81" s="280"/>
      <c r="AW81" s="280"/>
      <c r="AX81" s="280"/>
      <c r="AY81" s="47"/>
      <c r="AZ81" s="47"/>
      <c r="BA81" s="583"/>
      <c r="BB81" s="537"/>
      <c r="BC81" s="537"/>
      <c r="BD81" s="537"/>
      <c r="BE81" s="537"/>
      <c r="BF81" s="537"/>
      <c r="BG81" s="537"/>
      <c r="BH81" s="537"/>
      <c r="BI81" s="537"/>
      <c r="BJ81" s="537"/>
      <c r="BK81" s="537"/>
      <c r="BL81" s="537"/>
      <c r="BM81" s="537"/>
      <c r="BN81" s="537"/>
      <c r="BO81" s="537"/>
      <c r="BP81" s="537"/>
      <c r="BQ81" s="537"/>
      <c r="BR81" s="537"/>
      <c r="BS81" s="537"/>
      <c r="BT81" s="537"/>
      <c r="BU81" s="537"/>
    </row>
    <row r="82" spans="1:73" ht="11.25" hidden="1" customHeight="1" x14ac:dyDescent="0.25">
      <c r="A82" s="280"/>
      <c r="B82" s="280"/>
      <c r="C82" s="280"/>
      <c r="D82" s="280"/>
      <c r="E82" s="537"/>
      <c r="F82" s="280"/>
      <c r="G82" s="280"/>
      <c r="H82" s="280"/>
      <c r="I82" s="280"/>
      <c r="J82" s="280"/>
      <c r="K82" s="280"/>
      <c r="L82" s="280"/>
      <c r="M82" s="537"/>
      <c r="N82" s="537"/>
      <c r="O82" s="537"/>
      <c r="P82" s="537"/>
      <c r="Q82" s="280"/>
      <c r="R82" s="280"/>
      <c r="S82" s="280"/>
      <c r="T82" s="280"/>
      <c r="U82" s="280"/>
      <c r="V82" s="280"/>
      <c r="W82" s="280"/>
      <c r="X82" s="280"/>
      <c r="Y82" s="280"/>
      <c r="Z82" s="280"/>
      <c r="AA82" s="387"/>
      <c r="AB82" s="387"/>
      <c r="AC82" s="387"/>
      <c r="AD82" s="280"/>
      <c r="AE82" s="280"/>
      <c r="AF82" s="280"/>
      <c r="AG82" s="280"/>
      <c r="AH82" s="280"/>
      <c r="AI82" s="280"/>
      <c r="AJ82" s="280"/>
      <c r="AK82" s="363"/>
      <c r="AL82" s="280"/>
      <c r="AM82" s="280"/>
      <c r="AN82" s="280"/>
      <c r="AO82" s="280"/>
      <c r="AP82" s="280"/>
      <c r="AQ82" s="280"/>
      <c r="AR82" s="280"/>
      <c r="AS82" s="280"/>
      <c r="AT82" s="280"/>
      <c r="AU82" s="280"/>
      <c r="AV82" s="280"/>
      <c r="AW82" s="280"/>
      <c r="AX82" s="280"/>
      <c r="AY82" s="47"/>
      <c r="AZ82" s="47"/>
      <c r="BA82" s="583"/>
      <c r="BB82" s="537"/>
      <c r="BC82" s="537"/>
      <c r="BD82" s="537"/>
      <c r="BE82" s="537"/>
      <c r="BF82" s="537"/>
      <c r="BG82" s="537"/>
      <c r="BH82" s="537"/>
      <c r="BI82" s="537"/>
      <c r="BJ82" s="537"/>
      <c r="BK82" s="537"/>
      <c r="BL82" s="537"/>
      <c r="BM82" s="537"/>
      <c r="BN82" s="537"/>
      <c r="BO82" s="537"/>
      <c r="BP82" s="537"/>
      <c r="BQ82" s="537"/>
      <c r="BR82" s="537"/>
      <c r="BS82" s="537"/>
      <c r="BT82" s="537"/>
      <c r="BU82" s="537"/>
    </row>
    <row r="83" spans="1:73" ht="11.25" hidden="1" customHeight="1" x14ac:dyDescent="0.25">
      <c r="A83" s="280"/>
      <c r="B83" s="280"/>
      <c r="C83" s="280"/>
      <c r="D83" s="280"/>
      <c r="E83" s="537"/>
      <c r="F83" s="280"/>
      <c r="G83" s="280"/>
      <c r="H83" s="280"/>
      <c r="I83" s="280"/>
      <c r="J83" s="280"/>
      <c r="K83" s="280"/>
      <c r="L83" s="280"/>
      <c r="M83" s="537"/>
      <c r="N83" s="537"/>
      <c r="O83" s="537"/>
      <c r="P83" s="537"/>
      <c r="Q83" s="280"/>
      <c r="R83" s="280"/>
      <c r="S83" s="280"/>
      <c r="T83" s="280"/>
      <c r="U83" s="280"/>
      <c r="V83" s="280"/>
      <c r="W83" s="280"/>
      <c r="X83" s="280"/>
      <c r="Y83" s="280"/>
      <c r="Z83" s="280"/>
      <c r="AA83" s="387"/>
      <c r="AB83" s="387"/>
      <c r="AC83" s="387"/>
      <c r="AD83" s="280"/>
      <c r="AE83" s="280"/>
      <c r="AF83" s="280"/>
      <c r="AG83" s="280"/>
      <c r="AH83" s="280"/>
      <c r="AI83" s="280"/>
      <c r="AJ83" s="280"/>
      <c r="AK83" s="363"/>
      <c r="AL83" s="280"/>
      <c r="AM83" s="280"/>
      <c r="AN83" s="280"/>
      <c r="AO83" s="280"/>
      <c r="AP83" s="280"/>
      <c r="AQ83" s="280"/>
      <c r="AR83" s="280"/>
      <c r="AS83" s="280"/>
      <c r="AT83" s="280"/>
      <c r="AU83" s="280"/>
      <c r="AV83" s="280"/>
      <c r="AW83" s="280"/>
      <c r="AX83" s="280"/>
      <c r="AY83" s="47"/>
      <c r="AZ83" s="47"/>
      <c r="BA83" s="583"/>
      <c r="BB83" s="537"/>
      <c r="BC83" s="537"/>
      <c r="BD83" s="537"/>
      <c r="BE83" s="537"/>
      <c r="BF83" s="537"/>
      <c r="BG83" s="537"/>
      <c r="BH83" s="537"/>
      <c r="BI83" s="537"/>
      <c r="BJ83" s="537"/>
      <c r="BK83" s="537"/>
      <c r="BL83" s="537"/>
      <c r="BM83" s="537"/>
      <c r="BN83" s="537"/>
      <c r="BO83" s="537"/>
      <c r="BP83" s="537"/>
      <c r="BQ83" s="537"/>
      <c r="BR83" s="537"/>
      <c r="BS83" s="537"/>
      <c r="BT83" s="537"/>
      <c r="BU83" s="537"/>
    </row>
    <row r="84" spans="1:73" ht="11.25" hidden="1" customHeight="1" x14ac:dyDescent="0.25">
      <c r="A84" s="280"/>
      <c r="B84" s="280"/>
      <c r="C84" s="280"/>
      <c r="D84" s="280"/>
      <c r="E84" s="537"/>
      <c r="F84" s="280"/>
      <c r="G84" s="280"/>
      <c r="H84" s="280"/>
      <c r="I84" s="280"/>
      <c r="J84" s="280"/>
      <c r="K84" s="280"/>
      <c r="L84" s="280"/>
      <c r="M84" s="537"/>
      <c r="N84" s="537"/>
      <c r="O84" s="537"/>
      <c r="P84" s="537"/>
      <c r="Q84" s="280"/>
      <c r="R84" s="280"/>
      <c r="S84" s="280"/>
      <c r="T84" s="280"/>
      <c r="U84" s="280"/>
      <c r="V84" s="280"/>
      <c r="W84" s="280"/>
      <c r="X84" s="280"/>
      <c r="Y84" s="280"/>
      <c r="Z84" s="280"/>
      <c r="AA84" s="387"/>
      <c r="AB84" s="387"/>
      <c r="AC84" s="387"/>
      <c r="AD84" s="280"/>
      <c r="AE84" s="280"/>
      <c r="AF84" s="280"/>
      <c r="AG84" s="280"/>
      <c r="AH84" s="280"/>
      <c r="AI84" s="280"/>
      <c r="AJ84" s="280"/>
      <c r="AK84" s="363"/>
      <c r="AL84" s="280"/>
      <c r="AM84" s="280"/>
      <c r="AN84" s="280"/>
      <c r="AO84" s="280"/>
      <c r="AP84" s="280"/>
      <c r="AQ84" s="280"/>
      <c r="AR84" s="280"/>
      <c r="AS84" s="280"/>
      <c r="AT84" s="280"/>
      <c r="AU84" s="280"/>
      <c r="AV84" s="280"/>
      <c r="AW84" s="280"/>
      <c r="AX84" s="280"/>
      <c r="AY84" s="47"/>
      <c r="AZ84" s="47"/>
      <c r="BA84" s="583"/>
      <c r="BB84" s="537"/>
      <c r="BC84" s="537"/>
      <c r="BD84" s="537"/>
      <c r="BE84" s="537"/>
      <c r="BF84" s="537"/>
      <c r="BG84" s="537"/>
      <c r="BH84" s="537"/>
      <c r="BI84" s="537"/>
      <c r="BJ84" s="537"/>
      <c r="BK84" s="537"/>
      <c r="BL84" s="537"/>
      <c r="BM84" s="537"/>
      <c r="BN84" s="537"/>
      <c r="BO84" s="537"/>
      <c r="BP84" s="537"/>
      <c r="BQ84" s="537"/>
      <c r="BR84" s="537"/>
      <c r="BS84" s="537"/>
      <c r="BT84" s="537"/>
      <c r="BU84" s="537"/>
    </row>
    <row r="85" spans="1:73" ht="11.25" hidden="1" customHeight="1" x14ac:dyDescent="0.25">
      <c r="A85" s="280"/>
      <c r="B85" s="280"/>
      <c r="C85" s="280"/>
      <c r="D85" s="280"/>
      <c r="E85" s="537"/>
      <c r="F85" s="280"/>
      <c r="G85" s="280"/>
      <c r="H85" s="280"/>
      <c r="I85" s="280"/>
      <c r="J85" s="280"/>
      <c r="K85" s="280"/>
      <c r="L85" s="280"/>
      <c r="M85" s="537"/>
      <c r="N85" s="537"/>
      <c r="O85" s="537"/>
      <c r="P85" s="537"/>
      <c r="Q85" s="280"/>
      <c r="R85" s="280"/>
      <c r="S85" s="280"/>
      <c r="T85" s="280"/>
      <c r="U85" s="280"/>
      <c r="V85" s="280"/>
      <c r="W85" s="280"/>
      <c r="X85" s="280"/>
      <c r="Y85" s="280"/>
      <c r="Z85" s="280"/>
      <c r="AA85" s="387"/>
      <c r="AB85" s="387"/>
      <c r="AC85" s="387"/>
      <c r="AD85" s="280"/>
      <c r="AE85" s="280"/>
      <c r="AF85" s="280"/>
      <c r="AG85" s="280"/>
      <c r="AH85" s="280"/>
      <c r="AI85" s="280"/>
      <c r="AJ85" s="280"/>
      <c r="AK85" s="363"/>
      <c r="AL85" s="280"/>
      <c r="AM85" s="280"/>
      <c r="AN85" s="280"/>
      <c r="AO85" s="280"/>
      <c r="AP85" s="280"/>
      <c r="AQ85" s="280"/>
      <c r="AR85" s="280"/>
      <c r="AS85" s="280"/>
      <c r="AT85" s="280"/>
      <c r="AU85" s="280"/>
      <c r="AV85" s="280"/>
      <c r="AW85" s="280"/>
      <c r="AX85" s="280"/>
      <c r="AY85" s="47"/>
      <c r="AZ85" s="47"/>
      <c r="BA85" s="583"/>
      <c r="BB85" s="537"/>
      <c r="BC85" s="537"/>
      <c r="BD85" s="537"/>
      <c r="BE85" s="537"/>
      <c r="BF85" s="537"/>
      <c r="BG85" s="537"/>
      <c r="BH85" s="537"/>
      <c r="BI85" s="537"/>
      <c r="BJ85" s="537"/>
      <c r="BK85" s="537"/>
      <c r="BL85" s="537"/>
      <c r="BM85" s="537"/>
      <c r="BN85" s="537"/>
      <c r="BO85" s="537"/>
      <c r="BP85" s="537"/>
      <c r="BQ85" s="537"/>
      <c r="BR85" s="537"/>
      <c r="BS85" s="537"/>
      <c r="BT85" s="537"/>
      <c r="BU85" s="537"/>
    </row>
    <row r="86" spans="1:73" ht="11.25" hidden="1" customHeight="1" x14ac:dyDescent="0.25">
      <c r="A86" s="280"/>
      <c r="B86" s="280"/>
      <c r="C86" s="280"/>
      <c r="D86" s="280"/>
      <c r="E86" s="537"/>
      <c r="F86" s="280"/>
      <c r="G86" s="280"/>
      <c r="H86" s="280"/>
      <c r="I86" s="280"/>
      <c r="J86" s="280"/>
      <c r="K86" s="280"/>
      <c r="L86" s="280"/>
      <c r="M86" s="537"/>
      <c r="N86" s="537"/>
      <c r="O86" s="537"/>
      <c r="P86" s="537"/>
      <c r="Q86" s="280"/>
      <c r="R86" s="280"/>
      <c r="S86" s="280"/>
      <c r="T86" s="280"/>
      <c r="U86" s="280"/>
      <c r="V86" s="280"/>
      <c r="W86" s="280"/>
      <c r="X86" s="280"/>
      <c r="Y86" s="280"/>
      <c r="Z86" s="280"/>
      <c r="AA86" s="387"/>
      <c r="AB86" s="387"/>
      <c r="AC86" s="387"/>
      <c r="AD86" s="280"/>
      <c r="AE86" s="280"/>
      <c r="AF86" s="280"/>
      <c r="AG86" s="280"/>
      <c r="AH86" s="280"/>
      <c r="AI86" s="280"/>
      <c r="AJ86" s="280"/>
      <c r="AK86" s="363"/>
      <c r="AL86" s="280"/>
      <c r="AM86" s="280"/>
      <c r="AN86" s="280"/>
      <c r="AO86" s="280"/>
      <c r="AP86" s="280"/>
      <c r="AQ86" s="280"/>
      <c r="AR86" s="280"/>
      <c r="AS86" s="280"/>
      <c r="AT86" s="280"/>
      <c r="AU86" s="280"/>
      <c r="AV86" s="280"/>
      <c r="AW86" s="280"/>
      <c r="AX86" s="280"/>
      <c r="AY86" s="47"/>
      <c r="AZ86" s="47"/>
      <c r="BA86" s="583"/>
      <c r="BB86" s="537"/>
      <c r="BC86" s="537"/>
      <c r="BD86" s="537"/>
      <c r="BE86" s="537"/>
      <c r="BF86" s="537"/>
      <c r="BG86" s="537"/>
      <c r="BH86" s="537"/>
      <c r="BI86" s="537"/>
      <c r="BJ86" s="537"/>
      <c r="BK86" s="537"/>
      <c r="BL86" s="537"/>
      <c r="BM86" s="537"/>
      <c r="BN86" s="537"/>
      <c r="BO86" s="537"/>
      <c r="BP86" s="537"/>
      <c r="BQ86" s="537"/>
      <c r="BR86" s="537"/>
      <c r="BS86" s="537"/>
      <c r="BT86" s="537"/>
      <c r="BU86" s="537"/>
    </row>
    <row r="87" spans="1:73" ht="11.25" hidden="1" customHeight="1" x14ac:dyDescent="0.25">
      <c r="A87" s="280"/>
      <c r="B87" s="280"/>
      <c r="C87" s="280"/>
      <c r="D87" s="280"/>
      <c r="E87" s="537"/>
      <c r="F87" s="280"/>
      <c r="G87" s="280"/>
      <c r="H87" s="280"/>
      <c r="I87" s="280"/>
      <c r="J87" s="280"/>
      <c r="K87" s="280"/>
      <c r="L87" s="280"/>
      <c r="M87" s="537"/>
      <c r="N87" s="537"/>
      <c r="O87" s="537"/>
      <c r="P87" s="537"/>
      <c r="Q87" s="280"/>
      <c r="R87" s="280"/>
      <c r="S87" s="280"/>
      <c r="T87" s="280"/>
      <c r="U87" s="280"/>
      <c r="V87" s="280"/>
      <c r="W87" s="280"/>
      <c r="X87" s="280"/>
      <c r="Y87" s="280"/>
      <c r="Z87" s="280"/>
      <c r="AA87" s="387"/>
      <c r="AB87" s="387"/>
      <c r="AC87" s="387"/>
      <c r="AD87" s="280"/>
      <c r="AE87" s="280"/>
      <c r="AF87" s="280"/>
      <c r="AG87" s="280"/>
      <c r="AH87" s="280"/>
      <c r="AI87" s="280"/>
      <c r="AJ87" s="280"/>
      <c r="AK87" s="363"/>
      <c r="AL87" s="280"/>
      <c r="AM87" s="280"/>
      <c r="AN87" s="280"/>
      <c r="AO87" s="280"/>
      <c r="AP87" s="280"/>
      <c r="AQ87" s="280"/>
      <c r="AR87" s="280"/>
      <c r="AS87" s="280"/>
      <c r="AT87" s="280"/>
      <c r="AU87" s="280"/>
      <c r="AV87" s="280"/>
      <c r="AW87" s="280"/>
      <c r="AX87" s="280"/>
      <c r="AY87" s="47"/>
      <c r="AZ87" s="47"/>
      <c r="BA87" s="583"/>
      <c r="BB87" s="537"/>
      <c r="BC87" s="537"/>
      <c r="BD87" s="537"/>
      <c r="BE87" s="537"/>
      <c r="BF87" s="537"/>
      <c r="BG87" s="537"/>
      <c r="BH87" s="537"/>
      <c r="BI87" s="537"/>
      <c r="BJ87" s="537"/>
      <c r="BK87" s="537"/>
      <c r="BL87" s="537"/>
      <c r="BM87" s="537"/>
      <c r="BN87" s="537"/>
      <c r="BO87" s="537"/>
      <c r="BP87" s="537"/>
      <c r="BQ87" s="537"/>
      <c r="BR87" s="537"/>
      <c r="BS87" s="537"/>
      <c r="BT87" s="537"/>
      <c r="BU87" s="537"/>
    </row>
    <row r="88" spans="1:73" ht="11.25" hidden="1" customHeight="1" x14ac:dyDescent="0.25">
      <c r="A88" s="280"/>
      <c r="B88" s="280"/>
      <c r="C88" s="280"/>
      <c r="D88" s="280"/>
      <c r="E88" s="537"/>
      <c r="F88" s="280"/>
      <c r="G88" s="280"/>
      <c r="H88" s="280"/>
      <c r="I88" s="280"/>
      <c r="J88" s="280"/>
      <c r="K88" s="280"/>
      <c r="L88" s="280"/>
      <c r="M88" s="537"/>
      <c r="N88" s="537"/>
      <c r="O88" s="537"/>
      <c r="P88" s="537"/>
      <c r="Q88" s="280"/>
      <c r="R88" s="280"/>
      <c r="S88" s="280"/>
      <c r="T88" s="280"/>
      <c r="U88" s="280"/>
      <c r="V88" s="280"/>
      <c r="W88" s="280"/>
      <c r="X88" s="280"/>
      <c r="Y88" s="280"/>
      <c r="Z88" s="280"/>
      <c r="AA88" s="387"/>
      <c r="AB88" s="387"/>
      <c r="AC88" s="387"/>
      <c r="AD88" s="280"/>
      <c r="AE88" s="280"/>
      <c r="AF88" s="280"/>
      <c r="AG88" s="280"/>
      <c r="AH88" s="280"/>
      <c r="AI88" s="280"/>
      <c r="AJ88" s="280"/>
      <c r="AK88" s="363"/>
      <c r="AL88" s="280"/>
      <c r="AM88" s="280"/>
      <c r="AN88" s="280"/>
      <c r="AO88" s="280"/>
      <c r="AP88" s="280"/>
      <c r="AQ88" s="280"/>
      <c r="AR88" s="280"/>
      <c r="AS88" s="280"/>
      <c r="AT88" s="280"/>
      <c r="AU88" s="280"/>
      <c r="AV88" s="280"/>
      <c r="AW88" s="280"/>
      <c r="AX88" s="280"/>
      <c r="AY88" s="47"/>
      <c r="AZ88" s="47"/>
      <c r="BA88" s="583"/>
      <c r="BB88" s="537"/>
      <c r="BC88" s="537"/>
      <c r="BD88" s="537"/>
      <c r="BE88" s="537"/>
      <c r="BF88" s="537"/>
      <c r="BG88" s="537"/>
      <c r="BH88" s="537"/>
      <c r="BI88" s="537"/>
      <c r="BJ88" s="537"/>
      <c r="BK88" s="537"/>
      <c r="BL88" s="537"/>
      <c r="BM88" s="537"/>
      <c r="BN88" s="537"/>
      <c r="BO88" s="537"/>
      <c r="BP88" s="537"/>
      <c r="BQ88" s="537"/>
      <c r="BR88" s="537"/>
      <c r="BS88" s="537"/>
      <c r="BT88" s="537"/>
      <c r="BU88" s="537"/>
    </row>
    <row r="89" spans="1:73" ht="11.25" hidden="1" customHeight="1" x14ac:dyDescent="0.25">
      <c r="A89" s="280"/>
      <c r="B89" s="280"/>
      <c r="C89" s="280"/>
      <c r="D89" s="280"/>
      <c r="E89" s="537"/>
      <c r="F89" s="280"/>
      <c r="G89" s="280"/>
      <c r="H89" s="280"/>
      <c r="I89" s="280"/>
      <c r="J89" s="280"/>
      <c r="K89" s="280"/>
      <c r="L89" s="280"/>
      <c r="M89" s="537"/>
      <c r="N89" s="537"/>
      <c r="O89" s="537"/>
      <c r="P89" s="537"/>
      <c r="Q89" s="280"/>
      <c r="R89" s="280"/>
      <c r="S89" s="280"/>
      <c r="T89" s="280"/>
      <c r="U89" s="280"/>
      <c r="V89" s="280"/>
      <c r="W89" s="280"/>
      <c r="X89" s="280"/>
      <c r="Y89" s="280"/>
      <c r="Z89" s="280"/>
      <c r="AA89" s="387"/>
      <c r="AB89" s="387"/>
      <c r="AC89" s="387"/>
      <c r="AD89" s="280"/>
      <c r="AE89" s="280"/>
      <c r="AF89" s="280"/>
      <c r="AG89" s="280"/>
      <c r="AH89" s="280"/>
      <c r="AI89" s="280"/>
      <c r="AJ89" s="280"/>
      <c r="AK89" s="363"/>
      <c r="AL89" s="280"/>
      <c r="AM89" s="280"/>
      <c r="AN89" s="280"/>
      <c r="AO89" s="280"/>
      <c r="AP89" s="280"/>
      <c r="AQ89" s="280"/>
      <c r="AR89" s="280"/>
      <c r="AS89" s="280"/>
      <c r="AT89" s="280"/>
      <c r="AU89" s="280"/>
      <c r="AV89" s="280"/>
      <c r="AW89" s="280"/>
      <c r="AX89" s="280"/>
      <c r="AY89" s="47"/>
      <c r="AZ89" s="47"/>
      <c r="BA89" s="583"/>
      <c r="BB89" s="537"/>
      <c r="BC89" s="537"/>
      <c r="BD89" s="537"/>
      <c r="BE89" s="537"/>
      <c r="BF89" s="537"/>
      <c r="BG89" s="537"/>
      <c r="BH89" s="537"/>
      <c r="BI89" s="537"/>
      <c r="BJ89" s="537"/>
      <c r="BK89" s="537"/>
      <c r="BL89" s="537"/>
      <c r="BM89" s="537"/>
      <c r="BN89" s="537"/>
      <c r="BO89" s="537"/>
      <c r="BP89" s="537"/>
      <c r="BQ89" s="537"/>
      <c r="BR89" s="537"/>
      <c r="BS89" s="537"/>
      <c r="BT89" s="537"/>
      <c r="BU89" s="537"/>
    </row>
    <row r="90" spans="1:73" ht="11.25" hidden="1" customHeight="1" x14ac:dyDescent="0.25">
      <c r="A90" s="280"/>
      <c r="B90" s="280"/>
      <c r="C90" s="280"/>
      <c r="D90" s="280"/>
      <c r="E90" s="537"/>
      <c r="F90" s="280"/>
      <c r="G90" s="280"/>
      <c r="H90" s="280"/>
      <c r="I90" s="280"/>
      <c r="J90" s="280"/>
      <c r="K90" s="280"/>
      <c r="L90" s="280"/>
      <c r="M90" s="537"/>
      <c r="N90" s="537"/>
      <c r="O90" s="537"/>
      <c r="P90" s="537"/>
      <c r="Q90" s="280"/>
      <c r="R90" s="280"/>
      <c r="S90" s="280"/>
      <c r="T90" s="280"/>
      <c r="U90" s="280"/>
      <c r="V90" s="280"/>
      <c r="W90" s="280"/>
      <c r="X90" s="280"/>
      <c r="Y90" s="280"/>
      <c r="Z90" s="280"/>
      <c r="AA90" s="387"/>
      <c r="AB90" s="387"/>
      <c r="AC90" s="387"/>
      <c r="AD90" s="280"/>
      <c r="AE90" s="280"/>
      <c r="AF90" s="280"/>
      <c r="AG90" s="280"/>
      <c r="AH90" s="280"/>
      <c r="AI90" s="280"/>
      <c r="AJ90" s="280"/>
      <c r="AK90" s="363"/>
      <c r="AL90" s="280"/>
      <c r="AM90" s="280"/>
      <c r="AN90" s="280"/>
      <c r="AO90" s="280"/>
      <c r="AP90" s="280"/>
      <c r="AQ90" s="280"/>
      <c r="AR90" s="280"/>
      <c r="AS90" s="280"/>
      <c r="AT90" s="280"/>
      <c r="AU90" s="280"/>
      <c r="AV90" s="280"/>
      <c r="AW90" s="280"/>
      <c r="AX90" s="280"/>
      <c r="AY90" s="47"/>
      <c r="AZ90" s="47"/>
      <c r="BA90" s="583"/>
      <c r="BB90" s="537"/>
      <c r="BC90" s="537"/>
      <c r="BD90" s="537"/>
      <c r="BE90" s="537"/>
      <c r="BF90" s="537"/>
      <c r="BG90" s="537"/>
      <c r="BH90" s="537"/>
      <c r="BI90" s="537"/>
      <c r="BJ90" s="537"/>
      <c r="BK90" s="537"/>
      <c r="BL90" s="537"/>
      <c r="BM90" s="537"/>
      <c r="BN90" s="537"/>
      <c r="BO90" s="537"/>
      <c r="BP90" s="537"/>
      <c r="BQ90" s="537"/>
      <c r="BR90" s="537"/>
      <c r="BS90" s="537"/>
      <c r="BT90" s="537"/>
      <c r="BU90" s="537"/>
    </row>
    <row r="91" spans="1:73" ht="11.25" hidden="1" customHeight="1" x14ac:dyDescent="0.25">
      <c r="A91" s="280"/>
      <c r="B91" s="280"/>
      <c r="C91" s="280"/>
      <c r="D91" s="280"/>
      <c r="E91" s="537"/>
      <c r="F91" s="280"/>
      <c r="G91" s="280"/>
      <c r="H91" s="280"/>
      <c r="I91" s="280"/>
      <c r="J91" s="280"/>
      <c r="K91" s="280"/>
      <c r="L91" s="280"/>
      <c r="M91" s="537"/>
      <c r="N91" s="537"/>
      <c r="O91" s="537"/>
      <c r="P91" s="537"/>
      <c r="Q91" s="280"/>
      <c r="R91" s="280"/>
      <c r="S91" s="280"/>
      <c r="T91" s="280"/>
      <c r="U91" s="280"/>
      <c r="V91" s="280"/>
      <c r="W91" s="280"/>
      <c r="X91" s="280"/>
      <c r="Y91" s="280"/>
      <c r="Z91" s="280"/>
      <c r="AA91" s="387"/>
      <c r="AB91" s="387"/>
      <c r="AC91" s="387"/>
      <c r="AD91" s="280"/>
      <c r="AE91" s="280"/>
      <c r="AF91" s="280"/>
      <c r="AG91" s="280"/>
      <c r="AH91" s="280"/>
      <c r="AI91" s="280"/>
      <c r="AJ91" s="280"/>
      <c r="AK91" s="363"/>
      <c r="AL91" s="280"/>
      <c r="AM91" s="280"/>
      <c r="AN91" s="280"/>
      <c r="AO91" s="280"/>
      <c r="AP91" s="280"/>
      <c r="AQ91" s="280"/>
      <c r="AR91" s="280"/>
      <c r="AS91" s="280"/>
      <c r="AT91" s="280"/>
      <c r="AU91" s="280"/>
      <c r="AV91" s="280"/>
      <c r="AW91" s="280"/>
      <c r="AX91" s="280"/>
      <c r="AY91" s="47"/>
      <c r="AZ91" s="47"/>
      <c r="BA91" s="583"/>
      <c r="BB91" s="537"/>
      <c r="BC91" s="537"/>
      <c r="BD91" s="537"/>
      <c r="BE91" s="537"/>
      <c r="BF91" s="537"/>
      <c r="BG91" s="537"/>
      <c r="BH91" s="537"/>
      <c r="BI91" s="537"/>
      <c r="BJ91" s="537"/>
      <c r="BK91" s="537"/>
      <c r="BL91" s="537"/>
      <c r="BM91" s="537"/>
      <c r="BN91" s="537"/>
      <c r="BO91" s="537"/>
      <c r="BP91" s="537"/>
      <c r="BQ91" s="537"/>
      <c r="BR91" s="537"/>
      <c r="BS91" s="537"/>
      <c r="BT91" s="537"/>
      <c r="BU91" s="537"/>
    </row>
    <row r="92" spans="1:73" ht="11.25" hidden="1" customHeight="1" x14ac:dyDescent="0.25">
      <c r="A92" s="280"/>
      <c r="B92" s="280"/>
      <c r="C92" s="280"/>
      <c r="D92" s="280"/>
      <c r="E92" s="537"/>
      <c r="F92" s="280"/>
      <c r="G92" s="280"/>
      <c r="H92" s="280"/>
      <c r="I92" s="280"/>
      <c r="J92" s="280"/>
      <c r="K92" s="280"/>
      <c r="L92" s="280"/>
      <c r="M92" s="537"/>
      <c r="N92" s="537"/>
      <c r="O92" s="537"/>
      <c r="P92" s="537"/>
      <c r="Q92" s="280"/>
      <c r="R92" s="280"/>
      <c r="S92" s="280"/>
      <c r="T92" s="280"/>
      <c r="U92" s="280"/>
      <c r="V92" s="280"/>
      <c r="W92" s="280"/>
      <c r="X92" s="280"/>
      <c r="Y92" s="280"/>
      <c r="Z92" s="280"/>
      <c r="AA92" s="387"/>
      <c r="AB92" s="387"/>
      <c r="AC92" s="387"/>
      <c r="AD92" s="280"/>
      <c r="AE92" s="280"/>
      <c r="AF92" s="280"/>
      <c r="AG92" s="280"/>
      <c r="AH92" s="280"/>
      <c r="AI92" s="280"/>
      <c r="AJ92" s="280"/>
      <c r="AK92" s="363"/>
      <c r="AL92" s="280"/>
      <c r="AM92" s="280"/>
      <c r="AN92" s="280"/>
      <c r="AO92" s="280"/>
      <c r="AP92" s="280"/>
      <c r="AQ92" s="280"/>
      <c r="AR92" s="280"/>
      <c r="AS92" s="280"/>
      <c r="AT92" s="280"/>
      <c r="AU92" s="280"/>
      <c r="AV92" s="280"/>
      <c r="AW92" s="280"/>
      <c r="AX92" s="280"/>
      <c r="AY92" s="47"/>
      <c r="AZ92" s="47"/>
      <c r="BA92" s="583"/>
      <c r="BB92" s="537"/>
      <c r="BC92" s="537"/>
      <c r="BD92" s="537"/>
      <c r="BE92" s="537"/>
      <c r="BF92" s="537"/>
      <c r="BG92" s="537"/>
      <c r="BH92" s="537"/>
      <c r="BI92" s="537"/>
      <c r="BJ92" s="537"/>
      <c r="BK92" s="537"/>
      <c r="BL92" s="537"/>
      <c r="BM92" s="537"/>
      <c r="BN92" s="537"/>
      <c r="BO92" s="537"/>
      <c r="BP92" s="537"/>
      <c r="BQ92" s="537"/>
      <c r="BR92" s="537"/>
      <c r="BS92" s="537"/>
      <c r="BT92" s="537"/>
      <c r="BU92" s="537"/>
    </row>
    <row r="93" spans="1:73" ht="11.25" hidden="1" customHeight="1" x14ac:dyDescent="0.25">
      <c r="A93" s="280"/>
      <c r="B93" s="280"/>
      <c r="C93" s="280"/>
      <c r="D93" s="280"/>
      <c r="E93" s="537"/>
      <c r="F93" s="280"/>
      <c r="G93" s="280"/>
      <c r="H93" s="280"/>
      <c r="I93" s="280"/>
      <c r="J93" s="280"/>
      <c r="K93" s="280"/>
      <c r="L93" s="280"/>
      <c r="M93" s="537"/>
      <c r="N93" s="537"/>
      <c r="O93" s="537"/>
      <c r="P93" s="537"/>
      <c r="Q93" s="280"/>
      <c r="R93" s="280"/>
      <c r="S93" s="280"/>
      <c r="T93" s="280"/>
      <c r="U93" s="280"/>
      <c r="V93" s="280"/>
      <c r="W93" s="280"/>
      <c r="X93" s="280"/>
      <c r="Y93" s="280"/>
      <c r="Z93" s="280"/>
      <c r="AA93" s="387"/>
      <c r="AB93" s="387"/>
      <c r="AC93" s="387"/>
      <c r="AD93" s="280"/>
      <c r="AE93" s="280"/>
      <c r="AF93" s="280"/>
      <c r="AG93" s="280"/>
      <c r="AH93" s="280"/>
      <c r="AI93" s="280"/>
      <c r="AJ93" s="280"/>
      <c r="AK93" s="363"/>
      <c r="AL93" s="280"/>
      <c r="AM93" s="280"/>
      <c r="AN93" s="280"/>
      <c r="AO93" s="280"/>
      <c r="AP93" s="280"/>
      <c r="AQ93" s="280"/>
      <c r="AR93" s="280"/>
      <c r="AS93" s="280"/>
      <c r="AT93" s="280"/>
      <c r="AU93" s="280"/>
      <c r="AV93" s="280"/>
      <c r="AW93" s="280"/>
      <c r="AX93" s="280"/>
      <c r="AY93" s="47"/>
      <c r="AZ93" s="47"/>
      <c r="BA93" s="583"/>
      <c r="BB93" s="537"/>
      <c r="BC93" s="537"/>
      <c r="BD93" s="537"/>
      <c r="BE93" s="537"/>
      <c r="BF93" s="537"/>
      <c r="BG93" s="537"/>
      <c r="BH93" s="537"/>
      <c r="BI93" s="537"/>
      <c r="BJ93" s="537"/>
      <c r="BK93" s="537"/>
      <c r="BL93" s="537"/>
      <c r="BM93" s="537"/>
      <c r="BN93" s="537"/>
      <c r="BO93" s="537"/>
      <c r="BP93" s="537"/>
      <c r="BQ93" s="537"/>
      <c r="BR93" s="537"/>
      <c r="BS93" s="537"/>
      <c r="BT93" s="537"/>
      <c r="BU93" s="537"/>
    </row>
    <row r="94" spans="1:73" ht="11.25" hidden="1" customHeight="1" x14ac:dyDescent="0.25">
      <c r="A94" s="280"/>
      <c r="B94" s="280"/>
      <c r="C94" s="280"/>
      <c r="D94" s="280"/>
      <c r="E94" s="537"/>
      <c r="F94" s="280"/>
      <c r="G94" s="280"/>
      <c r="H94" s="280"/>
      <c r="I94" s="280"/>
      <c r="J94" s="280"/>
      <c r="K94" s="280"/>
      <c r="L94" s="280"/>
      <c r="M94" s="537"/>
      <c r="N94" s="537"/>
      <c r="O94" s="537"/>
      <c r="P94" s="537"/>
      <c r="Q94" s="280"/>
      <c r="R94" s="280"/>
      <c r="S94" s="280"/>
      <c r="T94" s="280"/>
      <c r="U94" s="280"/>
      <c r="V94" s="280"/>
      <c r="W94" s="280"/>
      <c r="X94" s="280"/>
      <c r="Y94" s="280"/>
      <c r="Z94" s="280"/>
      <c r="AA94" s="387"/>
      <c r="AB94" s="387"/>
      <c r="AC94" s="387"/>
      <c r="AD94" s="280"/>
      <c r="AE94" s="280"/>
      <c r="AF94" s="280"/>
      <c r="AG94" s="280"/>
      <c r="AH94" s="280"/>
      <c r="AI94" s="280"/>
      <c r="AJ94" s="280"/>
      <c r="AK94" s="363"/>
      <c r="AL94" s="280"/>
      <c r="AM94" s="280"/>
      <c r="AN94" s="280"/>
      <c r="AO94" s="280"/>
      <c r="AP94" s="280"/>
      <c r="AQ94" s="280"/>
      <c r="AR94" s="280"/>
      <c r="AS94" s="280"/>
      <c r="AT94" s="280"/>
      <c r="AU94" s="280"/>
      <c r="AV94" s="280"/>
      <c r="AW94" s="280"/>
      <c r="AX94" s="280"/>
      <c r="AY94" s="47"/>
      <c r="AZ94" s="47"/>
      <c r="BA94" s="583"/>
      <c r="BB94" s="537"/>
      <c r="BC94" s="537"/>
      <c r="BD94" s="537"/>
      <c r="BE94" s="537"/>
      <c r="BF94" s="537"/>
      <c r="BG94" s="537"/>
      <c r="BH94" s="537"/>
      <c r="BI94" s="537"/>
      <c r="BJ94" s="537"/>
      <c r="BK94" s="537"/>
      <c r="BL94" s="537"/>
      <c r="BM94" s="537"/>
      <c r="BN94" s="537"/>
      <c r="BO94" s="537"/>
      <c r="BP94" s="537"/>
      <c r="BQ94" s="537"/>
      <c r="BR94" s="537"/>
      <c r="BS94" s="537"/>
      <c r="BT94" s="537"/>
      <c r="BU94" s="537"/>
    </row>
    <row r="95" spans="1:73" ht="11.25" hidden="1" customHeight="1" x14ac:dyDescent="0.25">
      <c r="A95" s="280"/>
      <c r="B95" s="280"/>
      <c r="C95" s="280"/>
      <c r="D95" s="280"/>
      <c r="E95" s="537"/>
      <c r="F95" s="280"/>
      <c r="G95" s="280"/>
      <c r="H95" s="280"/>
      <c r="I95" s="280"/>
      <c r="J95" s="280"/>
      <c r="K95" s="280"/>
      <c r="L95" s="280"/>
      <c r="M95" s="537"/>
      <c r="N95" s="537"/>
      <c r="O95" s="537"/>
      <c r="P95" s="537"/>
      <c r="Q95" s="280"/>
      <c r="R95" s="280"/>
      <c r="S95" s="280"/>
      <c r="T95" s="280"/>
      <c r="U95" s="280"/>
      <c r="V95" s="280"/>
      <c r="W95" s="280"/>
      <c r="X95" s="280"/>
      <c r="Y95" s="280"/>
      <c r="Z95" s="280"/>
      <c r="AA95" s="387"/>
      <c r="AB95" s="387"/>
      <c r="AC95" s="387"/>
      <c r="AD95" s="280"/>
      <c r="AE95" s="280"/>
      <c r="AF95" s="280"/>
      <c r="AG95" s="280"/>
      <c r="AH95" s="280"/>
      <c r="AI95" s="280"/>
      <c r="AJ95" s="280"/>
      <c r="AK95" s="363"/>
      <c r="AL95" s="280"/>
      <c r="AM95" s="280"/>
      <c r="AN95" s="280"/>
      <c r="AO95" s="280"/>
      <c r="AP95" s="280"/>
      <c r="AQ95" s="280"/>
      <c r="AR95" s="280"/>
      <c r="AS95" s="280"/>
      <c r="AT95" s="280"/>
      <c r="AU95" s="280"/>
      <c r="AV95" s="280"/>
      <c r="AW95" s="280"/>
      <c r="AX95" s="280"/>
      <c r="AY95" s="47"/>
      <c r="AZ95" s="47"/>
      <c r="BA95" s="583"/>
      <c r="BB95" s="537"/>
      <c r="BC95" s="537"/>
      <c r="BD95" s="537"/>
      <c r="BE95" s="537"/>
      <c r="BF95" s="537"/>
      <c r="BG95" s="537"/>
      <c r="BH95" s="537"/>
      <c r="BI95" s="537"/>
      <c r="BJ95" s="537"/>
      <c r="BK95" s="537"/>
      <c r="BL95" s="537"/>
      <c r="BM95" s="537"/>
      <c r="BN95" s="537"/>
      <c r="BO95" s="537"/>
      <c r="BP95" s="537"/>
      <c r="BQ95" s="537"/>
      <c r="BR95" s="537"/>
      <c r="BS95" s="537"/>
      <c r="BT95" s="537"/>
      <c r="BU95" s="537"/>
    </row>
    <row r="96" spans="1:73" ht="11.25" hidden="1" customHeight="1" x14ac:dyDescent="0.25">
      <c r="A96" s="280"/>
      <c r="B96" s="280"/>
      <c r="C96" s="280"/>
      <c r="D96" s="280"/>
      <c r="E96" s="537"/>
      <c r="F96" s="280"/>
      <c r="G96" s="280"/>
      <c r="H96" s="280"/>
      <c r="I96" s="280"/>
      <c r="J96" s="280"/>
      <c r="K96" s="280"/>
      <c r="L96" s="280"/>
      <c r="M96" s="537"/>
      <c r="N96" s="537"/>
      <c r="O96" s="537"/>
      <c r="P96" s="537"/>
      <c r="Q96" s="280"/>
      <c r="R96" s="280"/>
      <c r="S96" s="280"/>
      <c r="T96" s="280"/>
      <c r="U96" s="280"/>
      <c r="V96" s="280"/>
      <c r="W96" s="280"/>
      <c r="X96" s="280"/>
      <c r="Y96" s="280"/>
      <c r="Z96" s="280"/>
      <c r="AA96" s="387"/>
      <c r="AB96" s="387"/>
      <c r="AC96" s="387"/>
      <c r="AD96" s="280"/>
      <c r="AE96" s="280"/>
      <c r="AF96" s="280"/>
      <c r="AG96" s="280"/>
      <c r="AH96" s="280"/>
      <c r="AI96" s="280"/>
      <c r="AJ96" s="280"/>
      <c r="AK96" s="363"/>
      <c r="AL96" s="280"/>
      <c r="AM96" s="280"/>
      <c r="AN96" s="280"/>
      <c r="AO96" s="280"/>
      <c r="AP96" s="280"/>
      <c r="AQ96" s="280"/>
      <c r="AR96" s="280"/>
      <c r="AS96" s="280"/>
      <c r="AT96" s="280"/>
      <c r="AU96" s="280"/>
      <c r="AV96" s="280"/>
      <c r="AW96" s="280"/>
      <c r="AX96" s="280"/>
      <c r="AY96" s="47"/>
      <c r="AZ96" s="47"/>
      <c r="BA96" s="583"/>
      <c r="BB96" s="537"/>
      <c r="BC96" s="537"/>
      <c r="BD96" s="537"/>
      <c r="BE96" s="537"/>
      <c r="BF96" s="537"/>
      <c r="BG96" s="537"/>
      <c r="BH96" s="537"/>
      <c r="BI96" s="537"/>
      <c r="BJ96" s="537"/>
      <c r="BK96" s="537"/>
      <c r="BL96" s="537"/>
      <c r="BM96" s="537"/>
      <c r="BN96" s="537"/>
      <c r="BO96" s="537"/>
      <c r="BP96" s="537"/>
      <c r="BQ96" s="537"/>
      <c r="BR96" s="537"/>
      <c r="BS96" s="537"/>
      <c r="BT96" s="537"/>
      <c r="BU96" s="537"/>
    </row>
    <row r="97" spans="1:73" ht="11.25" hidden="1" customHeight="1" x14ac:dyDescent="0.25">
      <c r="A97" s="280"/>
      <c r="B97" s="280"/>
      <c r="C97" s="280"/>
      <c r="D97" s="280"/>
      <c r="E97" s="537"/>
      <c r="F97" s="280"/>
      <c r="G97" s="280"/>
      <c r="H97" s="280"/>
      <c r="I97" s="280"/>
      <c r="J97" s="280"/>
      <c r="K97" s="280"/>
      <c r="L97" s="280"/>
      <c r="M97" s="537"/>
      <c r="N97" s="537"/>
      <c r="O97" s="537"/>
      <c r="P97" s="537"/>
      <c r="Q97" s="280"/>
      <c r="R97" s="280"/>
      <c r="S97" s="280"/>
      <c r="T97" s="280"/>
      <c r="U97" s="280"/>
      <c r="V97" s="280"/>
      <c r="W97" s="280"/>
      <c r="X97" s="280"/>
      <c r="Y97" s="280"/>
      <c r="Z97" s="280"/>
      <c r="AA97" s="387"/>
      <c r="AB97" s="387"/>
      <c r="AC97" s="387"/>
      <c r="AD97" s="280"/>
      <c r="AE97" s="280"/>
      <c r="AF97" s="280"/>
      <c r="AG97" s="280"/>
      <c r="AH97" s="280"/>
      <c r="AI97" s="280"/>
      <c r="AJ97" s="280"/>
      <c r="AK97" s="363"/>
      <c r="AL97" s="280"/>
      <c r="AM97" s="280"/>
      <c r="AN97" s="280"/>
      <c r="AO97" s="280"/>
      <c r="AP97" s="280"/>
      <c r="AQ97" s="280"/>
      <c r="AR97" s="280"/>
      <c r="AS97" s="280"/>
      <c r="AT97" s="280"/>
      <c r="AU97" s="280"/>
      <c r="AV97" s="280"/>
      <c r="AW97" s="280"/>
      <c r="AX97" s="280"/>
      <c r="AY97" s="47"/>
      <c r="AZ97" s="47"/>
      <c r="BA97" s="583"/>
      <c r="BB97" s="537"/>
      <c r="BC97" s="537"/>
      <c r="BD97" s="537"/>
      <c r="BE97" s="537"/>
      <c r="BF97" s="537"/>
      <c r="BG97" s="537"/>
      <c r="BH97" s="537"/>
      <c r="BI97" s="537"/>
      <c r="BJ97" s="537"/>
      <c r="BK97" s="537"/>
      <c r="BL97" s="537"/>
      <c r="BM97" s="537"/>
      <c r="BN97" s="537"/>
      <c r="BO97" s="537"/>
      <c r="BP97" s="537"/>
      <c r="BQ97" s="537"/>
      <c r="BR97" s="537"/>
      <c r="BS97" s="537"/>
      <c r="BT97" s="537"/>
      <c r="BU97" s="537"/>
    </row>
    <row r="98" spans="1:73" ht="11.25" hidden="1" customHeight="1" x14ac:dyDescent="0.25">
      <c r="A98" s="280"/>
      <c r="B98" s="280"/>
      <c r="C98" s="280"/>
      <c r="D98" s="280"/>
      <c r="E98" s="537"/>
      <c r="F98" s="280"/>
      <c r="G98" s="280"/>
      <c r="H98" s="280"/>
      <c r="I98" s="280"/>
      <c r="J98" s="280"/>
      <c r="K98" s="280"/>
      <c r="L98" s="280"/>
      <c r="M98" s="537"/>
      <c r="N98" s="537"/>
      <c r="O98" s="537"/>
      <c r="P98" s="537"/>
      <c r="Q98" s="280"/>
      <c r="R98" s="280"/>
      <c r="S98" s="280"/>
      <c r="T98" s="280"/>
      <c r="U98" s="280"/>
      <c r="V98" s="280"/>
      <c r="W98" s="280"/>
      <c r="X98" s="280"/>
      <c r="Y98" s="280"/>
      <c r="Z98" s="280"/>
      <c r="AA98" s="387"/>
      <c r="AB98" s="387"/>
      <c r="AC98" s="387"/>
      <c r="AD98" s="280"/>
      <c r="AE98" s="280"/>
      <c r="AF98" s="280"/>
      <c r="AG98" s="280"/>
      <c r="AH98" s="280"/>
      <c r="AI98" s="280"/>
      <c r="AJ98" s="280"/>
      <c r="AK98" s="363"/>
      <c r="AL98" s="280"/>
      <c r="AM98" s="280"/>
      <c r="AN98" s="280"/>
      <c r="AO98" s="280"/>
      <c r="AP98" s="280"/>
      <c r="AQ98" s="280"/>
      <c r="AR98" s="280"/>
      <c r="AS98" s="280"/>
      <c r="AT98" s="280"/>
      <c r="AU98" s="280"/>
      <c r="AV98" s="280"/>
      <c r="AW98" s="280"/>
      <c r="AX98" s="280"/>
      <c r="AY98" s="47"/>
      <c r="AZ98" s="47"/>
      <c r="BA98" s="583"/>
      <c r="BB98" s="537"/>
      <c r="BC98" s="537"/>
      <c r="BD98" s="537"/>
      <c r="BE98" s="537"/>
      <c r="BF98" s="537"/>
      <c r="BG98" s="537"/>
      <c r="BH98" s="537"/>
      <c r="BI98" s="537"/>
      <c r="BJ98" s="537"/>
      <c r="BK98" s="537"/>
      <c r="BL98" s="537"/>
      <c r="BM98" s="537"/>
      <c r="BN98" s="537"/>
      <c r="BO98" s="537"/>
      <c r="BP98" s="537"/>
      <c r="BQ98" s="537"/>
      <c r="BR98" s="537"/>
      <c r="BS98" s="537"/>
      <c r="BT98" s="537"/>
      <c r="BU98" s="537"/>
    </row>
    <row r="99" spans="1:73" ht="11.25" hidden="1" customHeight="1" x14ac:dyDescent="0.25">
      <c r="A99" s="280"/>
      <c r="B99" s="280"/>
      <c r="C99" s="280"/>
      <c r="D99" s="280"/>
      <c r="E99" s="537"/>
      <c r="F99" s="280"/>
      <c r="G99" s="280"/>
      <c r="H99" s="280"/>
      <c r="I99" s="280"/>
      <c r="J99" s="280"/>
      <c r="K99" s="280"/>
      <c r="L99" s="280"/>
      <c r="M99" s="537"/>
      <c r="N99" s="537"/>
      <c r="O99" s="537"/>
      <c r="P99" s="537"/>
      <c r="Q99" s="280"/>
      <c r="R99" s="280"/>
      <c r="S99" s="280"/>
      <c r="T99" s="280"/>
      <c r="U99" s="280"/>
      <c r="V99" s="280"/>
      <c r="W99" s="280"/>
      <c r="X99" s="280"/>
      <c r="Y99" s="280"/>
      <c r="Z99" s="280"/>
      <c r="AA99" s="387"/>
      <c r="AB99" s="387"/>
      <c r="AC99" s="387"/>
      <c r="AD99" s="280"/>
      <c r="AE99" s="280"/>
      <c r="AF99" s="280"/>
      <c r="AG99" s="280"/>
      <c r="AH99" s="280"/>
      <c r="AI99" s="280"/>
      <c r="AJ99" s="280"/>
      <c r="AK99" s="363"/>
      <c r="AL99" s="280"/>
      <c r="AM99" s="280"/>
      <c r="AN99" s="280"/>
      <c r="AO99" s="280"/>
      <c r="AP99" s="280"/>
      <c r="AQ99" s="280"/>
      <c r="AR99" s="280"/>
      <c r="AS99" s="280"/>
      <c r="AT99" s="280"/>
      <c r="AU99" s="280"/>
      <c r="AV99" s="280"/>
      <c r="AW99" s="280"/>
      <c r="AX99" s="280"/>
      <c r="AY99" s="47"/>
      <c r="AZ99" s="47"/>
      <c r="BA99" s="583"/>
      <c r="BB99" s="537"/>
      <c r="BC99" s="537"/>
      <c r="BD99" s="537"/>
      <c r="BE99" s="537"/>
      <c r="BF99" s="537"/>
      <c r="BG99" s="537"/>
      <c r="BH99" s="537"/>
      <c r="BI99" s="537"/>
      <c r="BJ99" s="537"/>
      <c r="BK99" s="537"/>
      <c r="BL99" s="537"/>
      <c r="BM99" s="537"/>
      <c r="BN99" s="537"/>
      <c r="BO99" s="537"/>
      <c r="BP99" s="537"/>
      <c r="BQ99" s="537"/>
      <c r="BR99" s="537"/>
      <c r="BS99" s="537"/>
      <c r="BT99" s="537"/>
      <c r="BU99" s="537"/>
    </row>
    <row r="100" spans="1:73" ht="11.25" hidden="1" customHeight="1" x14ac:dyDescent="0.25">
      <c r="A100" s="280"/>
      <c r="B100" s="280"/>
      <c r="C100" s="280"/>
      <c r="D100" s="280"/>
      <c r="E100" s="537"/>
      <c r="F100" s="280"/>
      <c r="G100" s="280"/>
      <c r="H100" s="280"/>
      <c r="I100" s="280"/>
      <c r="J100" s="280"/>
      <c r="K100" s="280"/>
      <c r="L100" s="280"/>
      <c r="M100" s="537"/>
      <c r="N100" s="537"/>
      <c r="O100" s="537"/>
      <c r="P100" s="537"/>
      <c r="Q100" s="280"/>
      <c r="R100" s="280"/>
      <c r="S100" s="280"/>
      <c r="T100" s="280"/>
      <c r="U100" s="280"/>
      <c r="V100" s="280"/>
      <c r="W100" s="280"/>
      <c r="X100" s="280"/>
      <c r="Y100" s="280"/>
      <c r="Z100" s="280"/>
      <c r="AA100" s="387"/>
      <c r="AB100" s="387"/>
      <c r="AC100" s="387"/>
      <c r="AD100" s="280"/>
      <c r="AE100" s="280"/>
      <c r="AF100" s="280"/>
      <c r="AG100" s="280"/>
      <c r="AH100" s="280"/>
      <c r="AI100" s="280"/>
      <c r="AJ100" s="280"/>
      <c r="AK100" s="363"/>
      <c r="AL100" s="280"/>
      <c r="AM100" s="280"/>
      <c r="AN100" s="280"/>
      <c r="AO100" s="280"/>
      <c r="AP100" s="280"/>
      <c r="AQ100" s="280"/>
      <c r="AR100" s="280"/>
      <c r="AS100" s="280"/>
      <c r="AT100" s="280"/>
      <c r="AU100" s="280"/>
      <c r="AV100" s="280"/>
      <c r="AW100" s="280"/>
      <c r="AX100" s="280"/>
      <c r="AY100" s="47"/>
      <c r="AZ100" s="47"/>
      <c r="BA100" s="583"/>
      <c r="BB100" s="537"/>
      <c r="BC100" s="537"/>
      <c r="BD100" s="537"/>
      <c r="BE100" s="537"/>
      <c r="BF100" s="537"/>
      <c r="BG100" s="537"/>
      <c r="BH100" s="537"/>
      <c r="BI100" s="537"/>
      <c r="BJ100" s="537"/>
      <c r="BK100" s="537"/>
      <c r="BL100" s="537"/>
      <c r="BM100" s="537"/>
      <c r="BN100" s="537"/>
      <c r="BO100" s="537"/>
      <c r="BP100" s="537"/>
      <c r="BQ100" s="537"/>
      <c r="BR100" s="537"/>
      <c r="BS100" s="537"/>
      <c r="BT100" s="537"/>
      <c r="BU100" s="537"/>
    </row>
    <row r="101" spans="1:73" ht="11.25" hidden="1" customHeight="1" x14ac:dyDescent="0.25">
      <c r="A101" s="280"/>
      <c r="B101" s="280"/>
      <c r="C101" s="280"/>
      <c r="D101" s="280"/>
      <c r="E101" s="537"/>
      <c r="F101" s="280"/>
      <c r="G101" s="280"/>
      <c r="H101" s="280"/>
      <c r="I101" s="280"/>
      <c r="J101" s="280"/>
      <c r="K101" s="280"/>
      <c r="L101" s="280"/>
      <c r="M101" s="537"/>
      <c r="N101" s="537"/>
      <c r="O101" s="537"/>
      <c r="P101" s="537"/>
      <c r="Q101" s="280"/>
      <c r="R101" s="280"/>
      <c r="S101" s="280"/>
      <c r="T101" s="280"/>
      <c r="U101" s="280"/>
      <c r="V101" s="280"/>
      <c r="W101" s="280"/>
      <c r="X101" s="280"/>
      <c r="Y101" s="280"/>
      <c r="Z101" s="280"/>
      <c r="AA101" s="387"/>
      <c r="AB101" s="387"/>
      <c r="AC101" s="387"/>
      <c r="AD101" s="280"/>
      <c r="AE101" s="280"/>
      <c r="AF101" s="280"/>
      <c r="AG101" s="280"/>
      <c r="AH101" s="280"/>
      <c r="AI101" s="280"/>
      <c r="AJ101" s="280"/>
      <c r="AK101" s="363"/>
      <c r="AL101" s="280"/>
      <c r="AM101" s="280"/>
      <c r="AN101" s="280"/>
      <c r="AO101" s="280"/>
      <c r="AP101" s="280"/>
      <c r="AQ101" s="280"/>
      <c r="AR101" s="280"/>
      <c r="AS101" s="280"/>
      <c r="AT101" s="280"/>
      <c r="AU101" s="280"/>
      <c r="AV101" s="280"/>
      <c r="AW101" s="280"/>
      <c r="AX101" s="280"/>
      <c r="AY101" s="47"/>
      <c r="AZ101" s="47"/>
      <c r="BA101" s="583"/>
      <c r="BB101" s="537"/>
      <c r="BC101" s="537"/>
      <c r="BD101" s="537"/>
      <c r="BE101" s="537"/>
      <c r="BF101" s="537"/>
      <c r="BG101" s="537"/>
      <c r="BH101" s="537"/>
      <c r="BI101" s="537"/>
      <c r="BJ101" s="537"/>
      <c r="BK101" s="537"/>
      <c r="BL101" s="537"/>
      <c r="BM101" s="537"/>
      <c r="BN101" s="537"/>
      <c r="BO101" s="537"/>
      <c r="BP101" s="537"/>
      <c r="BQ101" s="537"/>
      <c r="BR101" s="537"/>
      <c r="BS101" s="537"/>
      <c r="BT101" s="537"/>
      <c r="BU101" s="537"/>
    </row>
    <row r="102" spans="1:73" ht="11.25" hidden="1" customHeight="1" x14ac:dyDescent="0.25">
      <c r="A102" s="280"/>
      <c r="B102" s="280"/>
      <c r="C102" s="280"/>
      <c r="D102" s="280"/>
      <c r="E102" s="537"/>
      <c r="F102" s="280"/>
      <c r="G102" s="280"/>
      <c r="H102" s="280"/>
      <c r="I102" s="280"/>
      <c r="J102" s="280"/>
      <c r="K102" s="280"/>
      <c r="L102" s="280"/>
      <c r="M102" s="537"/>
      <c r="N102" s="537"/>
      <c r="O102" s="537"/>
      <c r="P102" s="537"/>
      <c r="Q102" s="280"/>
      <c r="R102" s="280"/>
      <c r="S102" s="280"/>
      <c r="T102" s="280"/>
      <c r="U102" s="280"/>
      <c r="V102" s="280"/>
      <c r="W102" s="280"/>
      <c r="X102" s="280"/>
      <c r="Y102" s="280"/>
      <c r="Z102" s="280"/>
      <c r="AA102" s="387"/>
      <c r="AB102" s="387"/>
      <c r="AC102" s="387"/>
      <c r="AD102" s="280"/>
      <c r="AE102" s="280"/>
      <c r="AF102" s="280"/>
      <c r="AG102" s="280"/>
      <c r="AH102" s="280"/>
      <c r="AI102" s="280"/>
      <c r="AJ102" s="280"/>
      <c r="AK102" s="363"/>
      <c r="AL102" s="280"/>
      <c r="AM102" s="280"/>
      <c r="AN102" s="280"/>
      <c r="AO102" s="280"/>
      <c r="AP102" s="280"/>
      <c r="AQ102" s="280"/>
      <c r="AR102" s="280"/>
      <c r="AS102" s="280"/>
      <c r="AT102" s="280"/>
      <c r="AU102" s="280"/>
      <c r="AV102" s="280"/>
      <c r="AW102" s="280"/>
      <c r="AX102" s="280"/>
      <c r="AY102" s="47"/>
      <c r="AZ102" s="47"/>
      <c r="BA102" s="583"/>
      <c r="BB102" s="537"/>
      <c r="BC102" s="537"/>
      <c r="BD102" s="537"/>
      <c r="BE102" s="537"/>
      <c r="BF102" s="537"/>
      <c r="BG102" s="537"/>
      <c r="BH102" s="537"/>
      <c r="BI102" s="537"/>
      <c r="BJ102" s="537"/>
      <c r="BK102" s="537"/>
      <c r="BL102" s="537"/>
      <c r="BM102" s="537"/>
      <c r="BN102" s="537"/>
      <c r="BO102" s="537"/>
      <c r="BP102" s="537"/>
      <c r="BQ102" s="537"/>
      <c r="BR102" s="537"/>
      <c r="BS102" s="537"/>
      <c r="BT102" s="537"/>
      <c r="BU102" s="537"/>
    </row>
    <row r="103" spans="1:73" ht="11.25" hidden="1" customHeight="1" x14ac:dyDescent="0.25">
      <c r="A103" s="280"/>
      <c r="B103" s="280"/>
      <c r="C103" s="280"/>
      <c r="D103" s="280"/>
      <c r="E103" s="537"/>
      <c r="F103" s="280"/>
      <c r="G103" s="280"/>
      <c r="H103" s="280"/>
      <c r="I103" s="280"/>
      <c r="J103" s="280"/>
      <c r="K103" s="280"/>
      <c r="L103" s="280"/>
      <c r="M103" s="537"/>
      <c r="N103" s="537"/>
      <c r="O103" s="537"/>
      <c r="P103" s="537"/>
      <c r="Q103" s="280"/>
      <c r="R103" s="280"/>
      <c r="S103" s="280"/>
      <c r="T103" s="280"/>
      <c r="U103" s="280"/>
      <c r="V103" s="280"/>
      <c r="W103" s="280"/>
      <c r="X103" s="280"/>
      <c r="Y103" s="280"/>
      <c r="Z103" s="280"/>
      <c r="AA103" s="387"/>
      <c r="AB103" s="387"/>
      <c r="AC103" s="387"/>
      <c r="AD103" s="280"/>
      <c r="AE103" s="280"/>
      <c r="AF103" s="280"/>
      <c r="AG103" s="280"/>
      <c r="AH103" s="280"/>
      <c r="AI103" s="280"/>
      <c r="AJ103" s="280"/>
      <c r="AK103" s="363"/>
      <c r="AL103" s="280"/>
      <c r="AM103" s="280"/>
      <c r="AN103" s="280"/>
      <c r="AO103" s="280"/>
      <c r="AP103" s="280"/>
      <c r="AQ103" s="280"/>
      <c r="AR103" s="280"/>
      <c r="AS103" s="280"/>
      <c r="AT103" s="280"/>
      <c r="AU103" s="280"/>
      <c r="AV103" s="280"/>
      <c r="AW103" s="280"/>
      <c r="AX103" s="280"/>
      <c r="AY103" s="47"/>
      <c r="AZ103" s="47"/>
      <c r="BA103" s="583"/>
      <c r="BB103" s="537"/>
      <c r="BC103" s="537"/>
      <c r="BD103" s="537"/>
      <c r="BE103" s="537"/>
      <c r="BF103" s="537"/>
      <c r="BG103" s="537"/>
      <c r="BH103" s="537"/>
      <c r="BI103" s="537"/>
      <c r="BJ103" s="537"/>
      <c r="BK103" s="537"/>
      <c r="BL103" s="537"/>
      <c r="BM103" s="537"/>
      <c r="BN103" s="537"/>
      <c r="BO103" s="537"/>
      <c r="BP103" s="537"/>
      <c r="BQ103" s="537"/>
      <c r="BR103" s="537"/>
      <c r="BS103" s="537"/>
      <c r="BT103" s="537"/>
      <c r="BU103" s="537"/>
    </row>
    <row r="104" spans="1:73" ht="11.25" hidden="1" customHeight="1" x14ac:dyDescent="0.25">
      <c r="A104" s="280"/>
      <c r="B104" s="280"/>
      <c r="C104" s="280"/>
      <c r="D104" s="280"/>
      <c r="E104" s="537"/>
      <c r="F104" s="280"/>
      <c r="G104" s="280"/>
      <c r="H104" s="280"/>
      <c r="I104" s="280"/>
      <c r="J104" s="280"/>
      <c r="K104" s="280"/>
      <c r="L104" s="280"/>
      <c r="M104" s="537"/>
      <c r="N104" s="537"/>
      <c r="O104" s="537"/>
      <c r="P104" s="537"/>
      <c r="Q104" s="280"/>
      <c r="R104" s="280"/>
      <c r="S104" s="280"/>
      <c r="T104" s="280"/>
      <c r="U104" s="280"/>
      <c r="V104" s="280"/>
      <c r="W104" s="280"/>
      <c r="X104" s="280"/>
      <c r="Y104" s="280"/>
      <c r="Z104" s="280"/>
      <c r="AA104" s="387"/>
      <c r="AB104" s="387"/>
      <c r="AC104" s="387"/>
      <c r="AD104" s="280"/>
      <c r="AE104" s="280"/>
      <c r="AF104" s="280"/>
      <c r="AG104" s="280"/>
      <c r="AH104" s="280"/>
      <c r="AI104" s="280"/>
      <c r="AJ104" s="280"/>
      <c r="AK104" s="363"/>
      <c r="AL104" s="280"/>
      <c r="AM104" s="280"/>
      <c r="AN104" s="280"/>
      <c r="AO104" s="280"/>
      <c r="AP104" s="280"/>
      <c r="AQ104" s="280"/>
      <c r="AR104" s="280"/>
      <c r="AS104" s="280"/>
      <c r="AT104" s="280"/>
      <c r="AU104" s="280"/>
      <c r="AV104" s="280"/>
      <c r="AW104" s="280"/>
      <c r="AX104" s="280"/>
      <c r="AY104" s="47"/>
      <c r="AZ104" s="47"/>
      <c r="BA104" s="583"/>
      <c r="BB104" s="537"/>
      <c r="BC104" s="537"/>
      <c r="BD104" s="537"/>
      <c r="BE104" s="537"/>
      <c r="BF104" s="537"/>
      <c r="BG104" s="537"/>
      <c r="BH104" s="537"/>
      <c r="BI104" s="537"/>
      <c r="BJ104" s="537"/>
      <c r="BK104" s="537"/>
      <c r="BL104" s="537"/>
      <c r="BM104" s="537"/>
      <c r="BN104" s="537"/>
      <c r="BO104" s="537"/>
      <c r="BP104" s="537"/>
      <c r="BQ104" s="537"/>
      <c r="BR104" s="537"/>
      <c r="BS104" s="537"/>
      <c r="BT104" s="537"/>
      <c r="BU104" s="537"/>
    </row>
    <row r="105" spans="1:73" ht="11.25" hidden="1" customHeight="1" x14ac:dyDescent="0.25">
      <c r="A105" s="280"/>
      <c r="B105" s="280"/>
      <c r="C105" s="280"/>
      <c r="D105" s="280"/>
      <c r="E105" s="537"/>
      <c r="F105" s="280"/>
      <c r="G105" s="280"/>
      <c r="H105" s="280"/>
      <c r="I105" s="280"/>
      <c r="J105" s="280"/>
      <c r="K105" s="280"/>
      <c r="L105" s="280"/>
      <c r="M105" s="537"/>
      <c r="N105" s="537"/>
      <c r="O105" s="537"/>
      <c r="P105" s="537"/>
      <c r="Q105" s="280"/>
      <c r="R105" s="280"/>
      <c r="S105" s="280"/>
      <c r="T105" s="280"/>
      <c r="U105" s="280"/>
      <c r="V105" s="280"/>
      <c r="W105" s="280"/>
      <c r="X105" s="280"/>
      <c r="Y105" s="280"/>
      <c r="Z105" s="280"/>
      <c r="AA105" s="387"/>
      <c r="AB105" s="387"/>
      <c r="AC105" s="387"/>
      <c r="AD105" s="280"/>
      <c r="AE105" s="280"/>
      <c r="AF105" s="280"/>
      <c r="AG105" s="280"/>
      <c r="AH105" s="280"/>
      <c r="AI105" s="280"/>
      <c r="AJ105" s="280"/>
      <c r="AK105" s="363"/>
      <c r="AL105" s="280"/>
      <c r="AM105" s="280"/>
      <c r="AN105" s="280"/>
      <c r="AO105" s="280"/>
      <c r="AP105" s="280"/>
      <c r="AQ105" s="280"/>
      <c r="AR105" s="280"/>
      <c r="AS105" s="280"/>
      <c r="AT105" s="280"/>
      <c r="AU105" s="280"/>
      <c r="AV105" s="280"/>
      <c r="AW105" s="280"/>
      <c r="AX105" s="280"/>
      <c r="AY105" s="47"/>
      <c r="AZ105" s="47"/>
      <c r="BA105" s="583"/>
      <c r="BB105" s="537"/>
      <c r="BC105" s="537"/>
      <c r="BD105" s="537"/>
      <c r="BE105" s="537"/>
      <c r="BF105" s="537"/>
      <c r="BG105" s="537"/>
      <c r="BH105" s="537"/>
      <c r="BI105" s="537"/>
      <c r="BJ105" s="537"/>
      <c r="BK105" s="537"/>
      <c r="BL105" s="537"/>
      <c r="BM105" s="537"/>
      <c r="BN105" s="537"/>
      <c r="BO105" s="537"/>
      <c r="BP105" s="537"/>
      <c r="BQ105" s="537"/>
      <c r="BR105" s="537"/>
      <c r="BS105" s="537"/>
      <c r="BT105" s="537"/>
      <c r="BU105" s="537"/>
    </row>
    <row r="106" spans="1:73" ht="11.25" hidden="1" customHeight="1" x14ac:dyDescent="0.25">
      <c r="A106" s="280"/>
      <c r="B106" s="280"/>
      <c r="C106" s="280"/>
      <c r="D106" s="280"/>
      <c r="E106" s="537"/>
      <c r="F106" s="280"/>
      <c r="G106" s="280"/>
      <c r="H106" s="280"/>
      <c r="I106" s="280"/>
      <c r="J106" s="280"/>
      <c r="K106" s="280"/>
      <c r="L106" s="280"/>
      <c r="M106" s="537"/>
      <c r="N106" s="537"/>
      <c r="O106" s="537"/>
      <c r="P106" s="537"/>
      <c r="Q106" s="280"/>
      <c r="R106" s="280"/>
      <c r="S106" s="280"/>
      <c r="T106" s="280"/>
      <c r="U106" s="280"/>
      <c r="V106" s="280"/>
      <c r="W106" s="280"/>
      <c r="X106" s="280"/>
      <c r="Y106" s="280"/>
      <c r="Z106" s="280"/>
      <c r="AA106" s="387"/>
      <c r="AB106" s="387"/>
      <c r="AC106" s="387"/>
      <c r="AD106" s="280"/>
      <c r="AE106" s="280"/>
      <c r="AF106" s="280"/>
      <c r="AG106" s="280"/>
      <c r="AH106" s="280"/>
      <c r="AI106" s="280"/>
      <c r="AJ106" s="280"/>
      <c r="AK106" s="363"/>
      <c r="AL106" s="280"/>
      <c r="AM106" s="280"/>
      <c r="AN106" s="280"/>
      <c r="AO106" s="280"/>
      <c r="AP106" s="280"/>
      <c r="AQ106" s="280"/>
      <c r="AR106" s="280"/>
      <c r="AS106" s="280"/>
      <c r="AT106" s="280"/>
      <c r="AU106" s="280"/>
      <c r="AV106" s="280"/>
      <c r="AW106" s="280"/>
      <c r="AX106" s="280"/>
      <c r="AY106" s="47"/>
      <c r="AZ106" s="47"/>
      <c r="BA106" s="583"/>
      <c r="BB106" s="537"/>
      <c r="BC106" s="537"/>
      <c r="BD106" s="537"/>
      <c r="BE106" s="537"/>
      <c r="BF106" s="537"/>
      <c r="BG106" s="537"/>
      <c r="BH106" s="537"/>
      <c r="BI106" s="537"/>
      <c r="BJ106" s="537"/>
      <c r="BK106" s="537"/>
      <c r="BL106" s="537"/>
      <c r="BM106" s="537"/>
      <c r="BN106" s="537"/>
      <c r="BO106" s="537"/>
      <c r="BP106" s="537"/>
      <c r="BQ106" s="537"/>
      <c r="BR106" s="537"/>
      <c r="BS106" s="537"/>
      <c r="BT106" s="537"/>
      <c r="BU106" s="537"/>
    </row>
    <row r="107" spans="1:73" ht="11.25" hidden="1" customHeight="1" x14ac:dyDescent="0.25">
      <c r="A107" s="280"/>
      <c r="B107" s="280"/>
      <c r="C107" s="280"/>
      <c r="D107" s="280"/>
      <c r="E107" s="537"/>
      <c r="F107" s="280"/>
      <c r="G107" s="280"/>
      <c r="H107" s="280"/>
      <c r="I107" s="280"/>
      <c r="J107" s="280"/>
      <c r="K107" s="280"/>
      <c r="L107" s="280"/>
      <c r="M107" s="537"/>
      <c r="N107" s="537"/>
      <c r="O107" s="537"/>
      <c r="P107" s="537"/>
      <c r="Q107" s="280"/>
      <c r="R107" s="280"/>
      <c r="S107" s="280"/>
      <c r="T107" s="280"/>
      <c r="U107" s="280"/>
      <c r="V107" s="280"/>
      <c r="W107" s="280"/>
      <c r="X107" s="280"/>
      <c r="Y107" s="280"/>
      <c r="Z107" s="280"/>
      <c r="AA107" s="387"/>
      <c r="AB107" s="387"/>
      <c r="AC107" s="387"/>
      <c r="AD107" s="280"/>
      <c r="AE107" s="280"/>
      <c r="AF107" s="280"/>
      <c r="AG107" s="280"/>
      <c r="AH107" s="280"/>
      <c r="AI107" s="280"/>
      <c r="AJ107" s="280"/>
      <c r="AK107" s="363"/>
      <c r="AL107" s="280"/>
      <c r="AM107" s="280"/>
      <c r="AN107" s="280"/>
      <c r="AO107" s="280"/>
      <c r="AP107" s="280"/>
      <c r="AQ107" s="280"/>
      <c r="AR107" s="280"/>
      <c r="AS107" s="280"/>
      <c r="AT107" s="280"/>
      <c r="AU107" s="280"/>
      <c r="AV107" s="280"/>
      <c r="AW107" s="280"/>
      <c r="AX107" s="280"/>
      <c r="AY107" s="47"/>
      <c r="AZ107" s="47"/>
      <c r="BA107" s="583"/>
      <c r="BB107" s="537"/>
      <c r="BC107" s="537"/>
      <c r="BD107" s="537"/>
      <c r="BE107" s="537"/>
      <c r="BF107" s="537"/>
      <c r="BG107" s="537"/>
      <c r="BH107" s="537"/>
      <c r="BI107" s="537"/>
      <c r="BJ107" s="537"/>
      <c r="BK107" s="537"/>
      <c r="BL107" s="537"/>
      <c r="BM107" s="537"/>
      <c r="BN107" s="537"/>
      <c r="BO107" s="537"/>
      <c r="BP107" s="537"/>
      <c r="BQ107" s="537"/>
      <c r="BR107" s="537"/>
      <c r="BS107" s="537"/>
      <c r="BT107" s="537"/>
      <c r="BU107" s="537"/>
    </row>
    <row r="108" spans="1:73" ht="11.25" hidden="1" customHeight="1" x14ac:dyDescent="0.25">
      <c r="A108" s="280"/>
      <c r="B108" s="280"/>
      <c r="C108" s="280"/>
      <c r="D108" s="280"/>
      <c r="E108" s="537"/>
      <c r="F108" s="280"/>
      <c r="G108" s="280"/>
      <c r="H108" s="280"/>
      <c r="I108" s="280"/>
      <c r="J108" s="280"/>
      <c r="K108" s="280"/>
      <c r="L108" s="280"/>
      <c r="M108" s="537"/>
      <c r="N108" s="537"/>
      <c r="O108" s="537"/>
      <c r="P108" s="537"/>
      <c r="Q108" s="280"/>
      <c r="R108" s="280"/>
      <c r="S108" s="280"/>
      <c r="T108" s="280"/>
      <c r="U108" s="280"/>
      <c r="V108" s="280"/>
      <c r="W108" s="280"/>
      <c r="X108" s="280"/>
      <c r="Y108" s="280"/>
      <c r="Z108" s="280"/>
      <c r="AA108" s="387"/>
      <c r="AB108" s="387"/>
      <c r="AC108" s="387"/>
      <c r="AD108" s="280"/>
      <c r="AE108" s="280"/>
      <c r="AF108" s="280"/>
      <c r="AG108" s="280"/>
      <c r="AH108" s="280"/>
      <c r="AI108" s="280"/>
      <c r="AJ108" s="280"/>
      <c r="AK108" s="363"/>
      <c r="AL108" s="280"/>
      <c r="AM108" s="280"/>
      <c r="AN108" s="280"/>
      <c r="AO108" s="280"/>
      <c r="AP108" s="280"/>
      <c r="AQ108" s="280"/>
      <c r="AR108" s="280"/>
      <c r="AS108" s="280"/>
      <c r="AT108" s="280"/>
      <c r="AU108" s="280"/>
      <c r="AV108" s="280"/>
      <c r="AW108" s="280"/>
      <c r="AX108" s="280"/>
      <c r="AY108" s="47"/>
      <c r="AZ108" s="47"/>
      <c r="BA108" s="583"/>
      <c r="BB108" s="537"/>
      <c r="BC108" s="537"/>
      <c r="BD108" s="537"/>
      <c r="BE108" s="537"/>
      <c r="BF108" s="537"/>
      <c r="BG108" s="537"/>
      <c r="BH108" s="537"/>
      <c r="BI108" s="537"/>
      <c r="BJ108" s="537"/>
      <c r="BK108" s="537"/>
      <c r="BL108" s="537"/>
      <c r="BM108" s="537"/>
      <c r="BN108" s="537"/>
      <c r="BO108" s="537"/>
      <c r="BP108" s="537"/>
      <c r="BQ108" s="537"/>
      <c r="BR108" s="537"/>
      <c r="BS108" s="537"/>
      <c r="BT108" s="537"/>
      <c r="BU108" s="537"/>
    </row>
    <row r="109" spans="1:73" ht="11.25" hidden="1" customHeight="1" x14ac:dyDescent="0.25">
      <c r="A109" s="280"/>
      <c r="B109" s="280"/>
      <c r="C109" s="280"/>
      <c r="D109" s="280"/>
      <c r="E109" s="537"/>
      <c r="F109" s="280"/>
      <c r="G109" s="280"/>
      <c r="H109" s="280"/>
      <c r="I109" s="280"/>
      <c r="J109" s="280"/>
      <c r="K109" s="280"/>
      <c r="L109" s="280"/>
      <c r="M109" s="537"/>
      <c r="N109" s="537"/>
      <c r="O109" s="537"/>
      <c r="P109" s="537"/>
      <c r="Q109" s="280"/>
      <c r="R109" s="280"/>
      <c r="S109" s="280"/>
      <c r="T109" s="280"/>
      <c r="U109" s="280"/>
      <c r="V109" s="280"/>
      <c r="W109" s="280"/>
      <c r="X109" s="280"/>
      <c r="Y109" s="280"/>
      <c r="Z109" s="280"/>
      <c r="AA109" s="387"/>
      <c r="AB109" s="387"/>
      <c r="AC109" s="387"/>
      <c r="AD109" s="280"/>
      <c r="AE109" s="280"/>
      <c r="AF109" s="280"/>
      <c r="AG109" s="280"/>
      <c r="AH109" s="280"/>
      <c r="AI109" s="280"/>
      <c r="AJ109" s="280"/>
      <c r="AK109" s="363"/>
      <c r="AL109" s="280"/>
      <c r="AM109" s="280"/>
      <c r="AN109" s="280"/>
      <c r="AO109" s="280"/>
      <c r="AP109" s="280"/>
      <c r="AQ109" s="280"/>
      <c r="AR109" s="280"/>
      <c r="AS109" s="280"/>
      <c r="AT109" s="280"/>
      <c r="AU109" s="280"/>
      <c r="AV109" s="280"/>
      <c r="AW109" s="280"/>
      <c r="AX109" s="280"/>
      <c r="AY109" s="47"/>
      <c r="AZ109" s="47"/>
      <c r="BA109" s="583"/>
      <c r="BB109" s="537"/>
      <c r="BC109" s="537"/>
      <c r="BD109" s="537"/>
      <c r="BE109" s="537"/>
      <c r="BF109" s="537"/>
      <c r="BG109" s="537"/>
      <c r="BH109" s="537"/>
      <c r="BI109" s="537"/>
      <c r="BJ109" s="537"/>
      <c r="BK109" s="537"/>
      <c r="BL109" s="537"/>
      <c r="BM109" s="537"/>
      <c r="BN109" s="537"/>
      <c r="BO109" s="537"/>
      <c r="BP109" s="537"/>
      <c r="BQ109" s="537"/>
      <c r="BR109" s="537"/>
      <c r="BS109" s="537"/>
      <c r="BT109" s="537"/>
      <c r="BU109" s="537"/>
    </row>
    <row r="110" spans="1:73" ht="11.25" hidden="1" customHeight="1" x14ac:dyDescent="0.25">
      <c r="A110" s="280"/>
      <c r="B110" s="280"/>
      <c r="C110" s="280"/>
      <c r="D110" s="280"/>
      <c r="E110" s="537"/>
      <c r="F110" s="280"/>
      <c r="G110" s="280"/>
      <c r="H110" s="280"/>
      <c r="I110" s="280"/>
      <c r="J110" s="280"/>
      <c r="K110" s="280"/>
      <c r="L110" s="280"/>
      <c r="M110" s="537"/>
      <c r="N110" s="537"/>
      <c r="O110" s="537"/>
      <c r="P110" s="537"/>
      <c r="Q110" s="280"/>
      <c r="R110" s="280"/>
      <c r="S110" s="280"/>
      <c r="T110" s="280"/>
      <c r="U110" s="280"/>
      <c r="V110" s="280"/>
      <c r="W110" s="280"/>
      <c r="X110" s="280"/>
      <c r="Y110" s="280"/>
      <c r="Z110" s="280"/>
      <c r="AA110" s="387"/>
      <c r="AB110" s="387"/>
      <c r="AC110" s="387"/>
      <c r="AD110" s="280"/>
      <c r="AE110" s="280"/>
      <c r="AF110" s="280"/>
      <c r="AG110" s="280"/>
      <c r="AH110" s="280"/>
      <c r="AI110" s="280"/>
      <c r="AJ110" s="280"/>
      <c r="AK110" s="363"/>
      <c r="AL110" s="280"/>
      <c r="AM110" s="280"/>
      <c r="AN110" s="280"/>
      <c r="AO110" s="280"/>
      <c r="AP110" s="280"/>
      <c r="AQ110" s="280"/>
      <c r="AR110" s="280"/>
      <c r="AS110" s="280"/>
      <c r="AT110" s="280"/>
      <c r="AU110" s="280"/>
      <c r="AV110" s="280"/>
      <c r="AW110" s="280"/>
      <c r="AX110" s="280"/>
      <c r="AY110" s="47"/>
      <c r="AZ110" s="47"/>
      <c r="BA110" s="583"/>
      <c r="BB110" s="537"/>
      <c r="BC110" s="537"/>
      <c r="BD110" s="537"/>
      <c r="BE110" s="537"/>
      <c r="BF110" s="537"/>
      <c r="BG110" s="537"/>
      <c r="BH110" s="537"/>
      <c r="BI110" s="537"/>
      <c r="BJ110" s="537"/>
      <c r="BK110" s="537"/>
      <c r="BL110" s="537"/>
      <c r="BM110" s="537"/>
      <c r="BN110" s="537"/>
      <c r="BO110" s="537"/>
      <c r="BP110" s="537"/>
      <c r="BQ110" s="537"/>
      <c r="BR110" s="537"/>
      <c r="BS110" s="537"/>
      <c r="BT110" s="537"/>
      <c r="BU110" s="537"/>
    </row>
    <row r="111" spans="1:73" ht="11.25" hidden="1" customHeight="1" x14ac:dyDescent="0.25">
      <c r="A111" s="280"/>
      <c r="B111" s="280"/>
      <c r="C111" s="280"/>
      <c r="D111" s="280"/>
      <c r="E111" s="537"/>
      <c r="F111" s="280"/>
      <c r="G111" s="280"/>
      <c r="H111" s="280"/>
      <c r="I111" s="280"/>
      <c r="J111" s="280"/>
      <c r="K111" s="280"/>
      <c r="L111" s="280"/>
      <c r="M111" s="537"/>
      <c r="N111" s="537"/>
      <c r="O111" s="537"/>
      <c r="P111" s="537"/>
      <c r="Q111" s="280"/>
      <c r="R111" s="280"/>
      <c r="S111" s="280"/>
      <c r="T111" s="280"/>
      <c r="U111" s="280"/>
      <c r="V111" s="280"/>
      <c r="W111" s="280"/>
      <c r="X111" s="280"/>
      <c r="Y111" s="280"/>
      <c r="Z111" s="280"/>
      <c r="AA111" s="387"/>
      <c r="AB111" s="387"/>
      <c r="AC111" s="387"/>
      <c r="AD111" s="280"/>
      <c r="AE111" s="280"/>
      <c r="AF111" s="280"/>
      <c r="AG111" s="280"/>
      <c r="AH111" s="280"/>
      <c r="AI111" s="280"/>
      <c r="AJ111" s="280"/>
      <c r="AK111" s="363"/>
      <c r="AL111" s="280"/>
      <c r="AM111" s="280"/>
      <c r="AN111" s="280"/>
      <c r="AO111" s="280"/>
      <c r="AP111" s="280"/>
      <c r="AQ111" s="280"/>
      <c r="AR111" s="280"/>
      <c r="AS111" s="280"/>
      <c r="AT111" s="280"/>
      <c r="AU111" s="280"/>
      <c r="AV111" s="280"/>
      <c r="AW111" s="280"/>
      <c r="AX111" s="280"/>
      <c r="AY111" s="47"/>
      <c r="AZ111" s="47"/>
      <c r="BA111" s="583"/>
      <c r="BB111" s="537"/>
      <c r="BC111" s="537"/>
      <c r="BD111" s="537"/>
      <c r="BE111" s="537"/>
      <c r="BF111" s="537"/>
      <c r="BG111" s="537"/>
      <c r="BH111" s="537"/>
      <c r="BI111" s="537"/>
      <c r="BJ111" s="537"/>
      <c r="BK111" s="537"/>
      <c r="BL111" s="537"/>
      <c r="BM111" s="537"/>
      <c r="BN111" s="537"/>
      <c r="BO111" s="537"/>
      <c r="BP111" s="537"/>
      <c r="BQ111" s="537"/>
      <c r="BR111" s="537"/>
      <c r="BS111" s="537"/>
      <c r="BT111" s="537"/>
      <c r="BU111" s="537"/>
    </row>
    <row r="112" spans="1:73" ht="11.25" hidden="1" customHeight="1" x14ac:dyDescent="0.25">
      <c r="A112" s="280"/>
      <c r="B112" s="280"/>
      <c r="C112" s="280"/>
      <c r="D112" s="280"/>
      <c r="E112" s="537"/>
      <c r="F112" s="280"/>
      <c r="G112" s="280"/>
      <c r="H112" s="280"/>
      <c r="I112" s="280"/>
      <c r="J112" s="280"/>
      <c r="K112" s="280"/>
      <c r="L112" s="280"/>
      <c r="M112" s="537"/>
      <c r="N112" s="537"/>
      <c r="O112" s="537"/>
      <c r="P112" s="537"/>
      <c r="Q112" s="280"/>
      <c r="R112" s="280"/>
      <c r="S112" s="280"/>
      <c r="T112" s="280"/>
      <c r="U112" s="280"/>
      <c r="V112" s="280"/>
      <c r="W112" s="280"/>
      <c r="X112" s="280"/>
      <c r="Y112" s="280"/>
      <c r="Z112" s="280"/>
      <c r="AA112" s="387"/>
      <c r="AB112" s="387"/>
      <c r="AC112" s="387"/>
      <c r="AD112" s="280"/>
      <c r="AE112" s="280"/>
      <c r="AF112" s="280"/>
      <c r="AG112" s="280"/>
      <c r="AH112" s="280"/>
      <c r="AI112" s="280"/>
      <c r="AJ112" s="280"/>
      <c r="AK112" s="363"/>
      <c r="AL112" s="280"/>
      <c r="AM112" s="280"/>
      <c r="AN112" s="280"/>
      <c r="AO112" s="280"/>
      <c r="AP112" s="280"/>
      <c r="AQ112" s="280"/>
      <c r="AR112" s="280"/>
      <c r="AS112" s="280"/>
      <c r="AT112" s="280"/>
      <c r="AU112" s="280"/>
      <c r="AV112" s="280"/>
      <c r="AW112" s="280"/>
      <c r="AX112" s="280"/>
      <c r="AY112" s="47"/>
      <c r="AZ112" s="47"/>
      <c r="BA112" s="583"/>
      <c r="BB112" s="537"/>
      <c r="BC112" s="537"/>
      <c r="BD112" s="537"/>
      <c r="BE112" s="537"/>
      <c r="BF112" s="537"/>
      <c r="BG112" s="537"/>
      <c r="BH112" s="537"/>
      <c r="BI112" s="537"/>
      <c r="BJ112" s="537"/>
      <c r="BK112" s="537"/>
      <c r="BL112" s="537"/>
      <c r="BM112" s="537"/>
      <c r="BN112" s="537"/>
      <c r="BO112" s="537"/>
      <c r="BP112" s="537"/>
      <c r="BQ112" s="537"/>
      <c r="BR112" s="537"/>
      <c r="BS112" s="537"/>
      <c r="BT112" s="537"/>
      <c r="BU112" s="537"/>
    </row>
    <row r="113" spans="1:73" ht="11.25" hidden="1" customHeight="1" x14ac:dyDescent="0.25">
      <c r="A113" s="280"/>
      <c r="B113" s="280"/>
      <c r="C113" s="280"/>
      <c r="D113" s="280"/>
      <c r="E113" s="537"/>
      <c r="F113" s="280"/>
      <c r="G113" s="280"/>
      <c r="H113" s="280"/>
      <c r="I113" s="280"/>
      <c r="J113" s="280"/>
      <c r="K113" s="280"/>
      <c r="L113" s="280"/>
      <c r="M113" s="537"/>
      <c r="N113" s="537"/>
      <c r="O113" s="537"/>
      <c r="P113" s="537"/>
      <c r="Q113" s="280"/>
      <c r="R113" s="280"/>
      <c r="S113" s="280"/>
      <c r="T113" s="280"/>
      <c r="U113" s="280"/>
      <c r="V113" s="280"/>
      <c r="W113" s="280"/>
      <c r="X113" s="280"/>
      <c r="Y113" s="280"/>
      <c r="Z113" s="280"/>
      <c r="AA113" s="387"/>
      <c r="AB113" s="387"/>
      <c r="AC113" s="387"/>
      <c r="AD113" s="280"/>
      <c r="AE113" s="280"/>
      <c r="AF113" s="280"/>
      <c r="AG113" s="280"/>
      <c r="AH113" s="280"/>
      <c r="AI113" s="280"/>
      <c r="AJ113" s="280"/>
      <c r="AK113" s="363"/>
      <c r="AL113" s="280"/>
      <c r="AM113" s="280"/>
      <c r="AN113" s="280"/>
      <c r="AO113" s="280"/>
      <c r="AP113" s="280"/>
      <c r="AQ113" s="280"/>
      <c r="AR113" s="280"/>
      <c r="AS113" s="280"/>
      <c r="AT113" s="280"/>
      <c r="AU113" s="280"/>
      <c r="AV113" s="280"/>
      <c r="AW113" s="280"/>
      <c r="AX113" s="280"/>
      <c r="AY113" s="47"/>
      <c r="AZ113" s="47"/>
      <c r="BA113" s="583"/>
      <c r="BB113" s="537"/>
      <c r="BC113" s="537"/>
      <c r="BD113" s="537"/>
      <c r="BE113" s="537"/>
      <c r="BF113" s="537"/>
      <c r="BG113" s="537"/>
      <c r="BH113" s="537"/>
      <c r="BI113" s="537"/>
      <c r="BJ113" s="537"/>
      <c r="BK113" s="537"/>
      <c r="BL113" s="537"/>
      <c r="BM113" s="537"/>
      <c r="BN113" s="537"/>
      <c r="BO113" s="537"/>
      <c r="BP113" s="537"/>
      <c r="BQ113" s="537"/>
      <c r="BR113" s="537"/>
      <c r="BS113" s="537"/>
      <c r="BT113" s="537"/>
      <c r="BU113" s="537"/>
    </row>
    <row r="114" spans="1:73" ht="11.25" hidden="1" customHeight="1" x14ac:dyDescent="0.25">
      <c r="A114" s="280"/>
      <c r="B114" s="280"/>
      <c r="C114" s="280"/>
      <c r="D114" s="280"/>
      <c r="E114" s="537"/>
      <c r="F114" s="280"/>
      <c r="G114" s="280"/>
      <c r="H114" s="280"/>
      <c r="I114" s="280"/>
      <c r="J114" s="280"/>
      <c r="K114" s="280"/>
      <c r="L114" s="280"/>
      <c r="M114" s="537"/>
      <c r="N114" s="537"/>
      <c r="O114" s="537"/>
      <c r="P114" s="537"/>
      <c r="Q114" s="280"/>
      <c r="R114" s="280"/>
      <c r="S114" s="280"/>
      <c r="T114" s="280"/>
      <c r="U114" s="280"/>
      <c r="V114" s="280"/>
      <c r="W114" s="280"/>
      <c r="X114" s="280"/>
      <c r="Y114" s="280"/>
      <c r="Z114" s="280"/>
      <c r="AA114" s="387"/>
      <c r="AB114" s="387"/>
      <c r="AC114" s="387"/>
      <c r="AD114" s="280"/>
      <c r="AE114" s="280"/>
      <c r="AF114" s="280"/>
      <c r="AG114" s="280"/>
      <c r="AH114" s="280"/>
      <c r="AI114" s="280"/>
      <c r="AJ114" s="280"/>
      <c r="AK114" s="363"/>
      <c r="AL114" s="280"/>
      <c r="AM114" s="280"/>
      <c r="AN114" s="280"/>
      <c r="AO114" s="280"/>
      <c r="AP114" s="280"/>
      <c r="AQ114" s="280"/>
      <c r="AR114" s="280"/>
      <c r="AS114" s="280"/>
      <c r="AT114" s="280"/>
      <c r="AU114" s="280"/>
      <c r="AV114" s="280"/>
      <c r="AW114" s="280"/>
      <c r="AX114" s="280"/>
      <c r="AY114" s="47"/>
      <c r="AZ114" s="47"/>
      <c r="BA114" s="583"/>
      <c r="BB114" s="537"/>
      <c r="BC114" s="537"/>
      <c r="BD114" s="537"/>
      <c r="BE114" s="537"/>
      <c r="BF114" s="537"/>
      <c r="BG114" s="537"/>
      <c r="BH114" s="537"/>
      <c r="BI114" s="537"/>
      <c r="BJ114" s="537"/>
      <c r="BK114" s="537"/>
      <c r="BL114" s="537"/>
      <c r="BM114" s="537"/>
      <c r="BN114" s="537"/>
      <c r="BO114" s="537"/>
      <c r="BP114" s="537"/>
      <c r="BQ114" s="537"/>
      <c r="BR114" s="537"/>
      <c r="BS114" s="537"/>
      <c r="BT114" s="537"/>
      <c r="BU114" s="537"/>
    </row>
    <row r="115" spans="1:73" ht="11.25" hidden="1" customHeight="1" x14ac:dyDescent="0.25">
      <c r="A115" s="280"/>
      <c r="B115" s="280"/>
      <c r="C115" s="280"/>
      <c r="D115" s="280"/>
      <c r="E115" s="537"/>
      <c r="F115" s="280"/>
      <c r="G115" s="280"/>
      <c r="H115" s="280"/>
      <c r="I115" s="280"/>
      <c r="J115" s="280"/>
      <c r="K115" s="280"/>
      <c r="L115" s="280"/>
      <c r="M115" s="537"/>
      <c r="N115" s="537"/>
      <c r="O115" s="537"/>
      <c r="P115" s="537"/>
      <c r="Q115" s="280"/>
      <c r="R115" s="280"/>
      <c r="S115" s="280"/>
      <c r="T115" s="280"/>
      <c r="U115" s="280"/>
      <c r="V115" s="280"/>
      <c r="W115" s="280"/>
      <c r="X115" s="280"/>
      <c r="Y115" s="280"/>
      <c r="Z115" s="280"/>
      <c r="AA115" s="387"/>
      <c r="AB115" s="387"/>
      <c r="AC115" s="387"/>
      <c r="AD115" s="280"/>
      <c r="AE115" s="280"/>
      <c r="AF115" s="280"/>
      <c r="AG115" s="280"/>
      <c r="AH115" s="280"/>
      <c r="AI115" s="280"/>
      <c r="AJ115" s="280"/>
      <c r="AK115" s="363"/>
      <c r="AL115" s="280"/>
      <c r="AM115" s="280"/>
      <c r="AN115" s="280"/>
      <c r="AO115" s="280"/>
      <c r="AP115" s="280"/>
      <c r="AQ115" s="280"/>
      <c r="AR115" s="280"/>
      <c r="AS115" s="280"/>
      <c r="AT115" s="280"/>
      <c r="AU115" s="280"/>
      <c r="AV115" s="280"/>
      <c r="AW115" s="280"/>
      <c r="AX115" s="280"/>
      <c r="AY115" s="47"/>
      <c r="AZ115" s="47"/>
      <c r="BA115" s="583"/>
      <c r="BB115" s="537"/>
      <c r="BC115" s="537"/>
      <c r="BD115" s="537"/>
      <c r="BE115" s="537"/>
      <c r="BF115" s="537"/>
      <c r="BG115" s="537"/>
      <c r="BH115" s="537"/>
      <c r="BI115" s="537"/>
      <c r="BJ115" s="537"/>
      <c r="BK115" s="537"/>
      <c r="BL115" s="537"/>
      <c r="BM115" s="537"/>
      <c r="BN115" s="537"/>
      <c r="BO115" s="537"/>
      <c r="BP115" s="537"/>
      <c r="BQ115" s="537"/>
      <c r="BR115" s="537"/>
      <c r="BS115" s="537"/>
      <c r="BT115" s="537"/>
      <c r="BU115" s="537"/>
    </row>
    <row r="116" spans="1:73" ht="11.25" hidden="1" customHeight="1" x14ac:dyDescent="0.25">
      <c r="A116" s="280"/>
      <c r="B116" s="280"/>
      <c r="C116" s="280"/>
      <c r="D116" s="280"/>
      <c r="E116" s="537"/>
      <c r="F116" s="280"/>
      <c r="G116" s="280"/>
      <c r="H116" s="280"/>
      <c r="I116" s="280"/>
      <c r="J116" s="280"/>
      <c r="K116" s="280"/>
      <c r="L116" s="280"/>
      <c r="M116" s="537"/>
      <c r="N116" s="537"/>
      <c r="O116" s="537"/>
      <c r="P116" s="537"/>
      <c r="Q116" s="280"/>
      <c r="R116" s="280"/>
      <c r="S116" s="280"/>
      <c r="T116" s="280"/>
      <c r="U116" s="280"/>
      <c r="V116" s="280"/>
      <c r="W116" s="280"/>
      <c r="X116" s="280"/>
      <c r="Y116" s="280"/>
      <c r="Z116" s="280"/>
      <c r="AA116" s="387"/>
      <c r="AB116" s="387"/>
      <c r="AC116" s="387"/>
      <c r="AD116" s="280"/>
      <c r="AE116" s="280"/>
      <c r="AF116" s="280"/>
      <c r="AG116" s="280"/>
      <c r="AH116" s="280"/>
      <c r="AI116" s="280"/>
      <c r="AJ116" s="280"/>
      <c r="AK116" s="363"/>
      <c r="AL116" s="280"/>
      <c r="AM116" s="280"/>
      <c r="AN116" s="280"/>
      <c r="AO116" s="280"/>
      <c r="AP116" s="280"/>
      <c r="AQ116" s="280"/>
      <c r="AR116" s="280"/>
      <c r="AS116" s="280"/>
      <c r="AT116" s="280"/>
      <c r="AU116" s="280"/>
      <c r="AV116" s="280"/>
      <c r="AW116" s="280"/>
      <c r="AX116" s="280"/>
      <c r="AY116" s="47"/>
      <c r="AZ116" s="47"/>
      <c r="BA116" s="583"/>
      <c r="BB116" s="537"/>
      <c r="BC116" s="537"/>
      <c r="BD116" s="537"/>
      <c r="BE116" s="537"/>
      <c r="BF116" s="537"/>
      <c r="BG116" s="537"/>
      <c r="BH116" s="537"/>
      <c r="BI116" s="537"/>
      <c r="BJ116" s="537"/>
      <c r="BK116" s="537"/>
      <c r="BL116" s="537"/>
      <c r="BM116" s="537"/>
      <c r="BN116" s="537"/>
      <c r="BO116" s="537"/>
      <c r="BP116" s="537"/>
      <c r="BQ116" s="537"/>
      <c r="BR116" s="537"/>
      <c r="BS116" s="537"/>
      <c r="BT116" s="537"/>
      <c r="BU116" s="537"/>
    </row>
    <row r="117" spans="1:73" ht="11.25" hidden="1" customHeight="1" x14ac:dyDescent="0.25">
      <c r="A117" s="280"/>
      <c r="B117" s="280"/>
      <c r="C117" s="280"/>
      <c r="D117" s="280"/>
      <c r="E117" s="537"/>
      <c r="F117" s="280"/>
      <c r="G117" s="280"/>
      <c r="H117" s="280"/>
      <c r="I117" s="280"/>
      <c r="J117" s="280"/>
      <c r="K117" s="280"/>
      <c r="L117" s="280"/>
      <c r="M117" s="537"/>
      <c r="N117" s="537"/>
      <c r="O117" s="537"/>
      <c r="P117" s="537"/>
      <c r="Q117" s="280"/>
      <c r="R117" s="280"/>
      <c r="S117" s="280"/>
      <c r="T117" s="280"/>
      <c r="U117" s="280"/>
      <c r="V117" s="280"/>
      <c r="W117" s="280"/>
      <c r="X117" s="280"/>
      <c r="Y117" s="280"/>
      <c r="Z117" s="280"/>
      <c r="AA117" s="387"/>
      <c r="AB117" s="387"/>
      <c r="AC117" s="387"/>
      <c r="AD117" s="280"/>
      <c r="AE117" s="280"/>
      <c r="AF117" s="280"/>
      <c r="AG117" s="280"/>
      <c r="AH117" s="280"/>
      <c r="AI117" s="280"/>
      <c r="AJ117" s="280"/>
      <c r="AK117" s="363"/>
      <c r="AL117" s="280"/>
      <c r="AM117" s="280"/>
      <c r="AN117" s="280"/>
      <c r="AO117" s="280"/>
      <c r="AP117" s="280"/>
      <c r="AQ117" s="280"/>
      <c r="AR117" s="280"/>
      <c r="AS117" s="280"/>
      <c r="AT117" s="280"/>
      <c r="AU117" s="280"/>
      <c r="AV117" s="280"/>
      <c r="AW117" s="280"/>
      <c r="AX117" s="280"/>
      <c r="AY117" s="47"/>
      <c r="AZ117" s="47"/>
      <c r="BA117" s="583"/>
      <c r="BB117" s="537"/>
      <c r="BC117" s="537"/>
      <c r="BD117" s="537"/>
      <c r="BE117" s="537"/>
      <c r="BF117" s="537"/>
      <c r="BG117" s="537"/>
      <c r="BH117" s="537"/>
      <c r="BI117" s="537"/>
      <c r="BJ117" s="537"/>
      <c r="BK117" s="537"/>
      <c r="BL117" s="537"/>
      <c r="BM117" s="537"/>
      <c r="BN117" s="537"/>
      <c r="BO117" s="537"/>
      <c r="BP117" s="537"/>
      <c r="BQ117" s="537"/>
      <c r="BR117" s="537"/>
      <c r="BS117" s="537"/>
      <c r="BT117" s="537"/>
      <c r="BU117" s="537"/>
    </row>
    <row r="118" spans="1:73" ht="11.25" hidden="1" customHeight="1" x14ac:dyDescent="0.25">
      <c r="A118" s="280"/>
      <c r="B118" s="280"/>
      <c r="C118" s="280"/>
      <c r="D118" s="280"/>
      <c r="E118" s="537"/>
      <c r="F118" s="280"/>
      <c r="G118" s="280"/>
      <c r="H118" s="280"/>
      <c r="I118" s="280"/>
      <c r="J118" s="280"/>
      <c r="K118" s="280"/>
      <c r="L118" s="280"/>
      <c r="M118" s="537"/>
      <c r="N118" s="537"/>
      <c r="O118" s="537"/>
      <c r="P118" s="537"/>
      <c r="Q118" s="280"/>
      <c r="R118" s="280"/>
      <c r="S118" s="280"/>
      <c r="T118" s="280"/>
      <c r="U118" s="280"/>
      <c r="V118" s="280"/>
      <c r="W118" s="280"/>
      <c r="X118" s="280"/>
      <c r="Y118" s="280"/>
      <c r="Z118" s="280"/>
      <c r="AA118" s="387"/>
      <c r="AB118" s="387"/>
      <c r="AC118" s="387"/>
      <c r="AD118" s="280"/>
      <c r="AE118" s="280"/>
      <c r="AF118" s="280"/>
      <c r="AG118" s="280"/>
      <c r="AH118" s="280"/>
      <c r="AI118" s="280"/>
      <c r="AJ118" s="280"/>
      <c r="AK118" s="363"/>
      <c r="AL118" s="280"/>
      <c r="AM118" s="280"/>
      <c r="AN118" s="280"/>
      <c r="AO118" s="280"/>
      <c r="AP118" s="280"/>
      <c r="AQ118" s="280"/>
      <c r="AR118" s="280"/>
      <c r="AS118" s="280"/>
      <c r="AT118" s="280"/>
      <c r="AU118" s="280"/>
      <c r="AV118" s="280"/>
      <c r="AW118" s="280"/>
      <c r="AX118" s="280"/>
      <c r="AY118" s="47"/>
      <c r="AZ118" s="47"/>
      <c r="BA118" s="583"/>
      <c r="BB118" s="537"/>
      <c r="BC118" s="537"/>
      <c r="BD118" s="537"/>
      <c r="BE118" s="537"/>
      <c r="BF118" s="537"/>
      <c r="BG118" s="537"/>
      <c r="BH118" s="537"/>
      <c r="BI118" s="537"/>
      <c r="BJ118" s="537"/>
      <c r="BK118" s="537"/>
      <c r="BL118" s="537"/>
      <c r="BM118" s="537"/>
      <c r="BN118" s="537"/>
      <c r="BO118" s="537"/>
      <c r="BP118" s="537"/>
      <c r="BQ118" s="537"/>
      <c r="BR118" s="537"/>
      <c r="BS118" s="537"/>
      <c r="BT118" s="537"/>
      <c r="BU118" s="537"/>
    </row>
    <row r="119" spans="1:73" ht="11.25" hidden="1" customHeight="1" x14ac:dyDescent="0.25">
      <c r="A119" s="280"/>
      <c r="B119" s="280"/>
      <c r="C119" s="280"/>
      <c r="D119" s="280"/>
      <c r="E119" s="537"/>
      <c r="F119" s="280"/>
      <c r="G119" s="280"/>
      <c r="H119" s="280"/>
      <c r="I119" s="280"/>
      <c r="J119" s="280"/>
      <c r="K119" s="280"/>
      <c r="L119" s="280"/>
      <c r="M119" s="537"/>
      <c r="N119" s="537"/>
      <c r="O119" s="537"/>
      <c r="P119" s="537"/>
      <c r="Q119" s="280"/>
      <c r="R119" s="280"/>
      <c r="S119" s="280"/>
      <c r="T119" s="280"/>
      <c r="U119" s="280"/>
      <c r="V119" s="280"/>
      <c r="W119" s="280"/>
      <c r="X119" s="280"/>
      <c r="Y119" s="280"/>
      <c r="Z119" s="280"/>
      <c r="AA119" s="387"/>
      <c r="AB119" s="387"/>
      <c r="AC119" s="387"/>
      <c r="AD119" s="280"/>
      <c r="AE119" s="280"/>
      <c r="AF119" s="280"/>
      <c r="AG119" s="280"/>
      <c r="AH119" s="280"/>
      <c r="AI119" s="280"/>
      <c r="AJ119" s="280"/>
      <c r="AK119" s="363"/>
      <c r="AL119" s="280"/>
      <c r="AM119" s="280"/>
      <c r="AN119" s="280"/>
      <c r="AO119" s="280"/>
      <c r="AP119" s="280"/>
      <c r="AQ119" s="280"/>
      <c r="AR119" s="280"/>
      <c r="AS119" s="280"/>
      <c r="AT119" s="280"/>
      <c r="AU119" s="280"/>
      <c r="AV119" s="280"/>
      <c r="AW119" s="280"/>
      <c r="AX119" s="280"/>
      <c r="AY119" s="47"/>
      <c r="AZ119" s="47"/>
      <c r="BA119" s="583"/>
      <c r="BB119" s="537"/>
      <c r="BC119" s="537"/>
      <c r="BD119" s="537"/>
      <c r="BE119" s="537"/>
      <c r="BF119" s="537"/>
      <c r="BG119" s="537"/>
      <c r="BH119" s="537"/>
      <c r="BI119" s="537"/>
      <c r="BJ119" s="537"/>
      <c r="BK119" s="537"/>
      <c r="BL119" s="537"/>
      <c r="BM119" s="537"/>
      <c r="BN119" s="537"/>
      <c r="BO119" s="537"/>
      <c r="BP119" s="537"/>
      <c r="BQ119" s="537"/>
      <c r="BR119" s="537"/>
      <c r="BS119" s="537"/>
      <c r="BT119" s="537"/>
      <c r="BU119" s="537"/>
    </row>
    <row r="120" spans="1:73" ht="11.25" hidden="1" customHeight="1" x14ac:dyDescent="0.25">
      <c r="A120" s="280"/>
      <c r="B120" s="280"/>
      <c r="C120" s="280"/>
      <c r="D120" s="280"/>
      <c r="E120" s="537"/>
      <c r="F120" s="280"/>
      <c r="G120" s="280"/>
      <c r="H120" s="280"/>
      <c r="I120" s="280"/>
      <c r="J120" s="280"/>
      <c r="K120" s="280"/>
      <c r="L120" s="280"/>
      <c r="M120" s="537"/>
      <c r="N120" s="537"/>
      <c r="O120" s="537"/>
      <c r="P120" s="537"/>
      <c r="Q120" s="280"/>
      <c r="R120" s="280"/>
      <c r="S120" s="280"/>
      <c r="T120" s="280"/>
      <c r="U120" s="280"/>
      <c r="V120" s="280"/>
      <c r="W120" s="280"/>
      <c r="X120" s="280"/>
      <c r="Y120" s="280"/>
      <c r="Z120" s="280"/>
      <c r="AA120" s="387"/>
      <c r="AB120" s="387"/>
      <c r="AC120" s="387"/>
      <c r="AD120" s="280"/>
      <c r="AE120" s="280"/>
      <c r="AF120" s="280"/>
      <c r="AG120" s="280"/>
      <c r="AH120" s="280"/>
      <c r="AI120" s="280"/>
      <c r="AJ120" s="280"/>
      <c r="AK120" s="363"/>
      <c r="AL120" s="280"/>
      <c r="AM120" s="280"/>
      <c r="AN120" s="280"/>
      <c r="AO120" s="280"/>
      <c r="AP120" s="280"/>
      <c r="AQ120" s="280"/>
      <c r="AR120" s="280"/>
      <c r="AS120" s="280"/>
      <c r="AT120" s="280"/>
      <c r="AU120" s="280"/>
      <c r="AV120" s="280"/>
      <c r="AW120" s="280"/>
      <c r="AX120" s="280"/>
      <c r="AY120" s="47"/>
      <c r="AZ120" s="47"/>
      <c r="BA120" s="583"/>
      <c r="BB120" s="537"/>
      <c r="BC120" s="537"/>
      <c r="BD120" s="537"/>
      <c r="BE120" s="537"/>
      <c r="BF120" s="537"/>
      <c r="BG120" s="537"/>
      <c r="BH120" s="537"/>
      <c r="BI120" s="537"/>
      <c r="BJ120" s="537"/>
      <c r="BK120" s="537"/>
      <c r="BL120" s="537"/>
      <c r="BM120" s="537"/>
      <c r="BN120" s="537"/>
      <c r="BO120" s="537"/>
      <c r="BP120" s="537"/>
      <c r="BQ120" s="537"/>
      <c r="BR120" s="537"/>
      <c r="BS120" s="537"/>
      <c r="BT120" s="537"/>
      <c r="BU120" s="537"/>
    </row>
    <row r="121" spans="1:73" ht="11.25" hidden="1" customHeight="1" x14ac:dyDescent="0.25">
      <c r="A121" s="280"/>
      <c r="B121" s="280"/>
      <c r="C121" s="280"/>
      <c r="D121" s="280"/>
      <c r="E121" s="537"/>
      <c r="F121" s="280"/>
      <c r="G121" s="280"/>
      <c r="H121" s="280"/>
      <c r="I121" s="280"/>
      <c r="J121" s="280"/>
      <c r="K121" s="280"/>
      <c r="L121" s="280"/>
      <c r="M121" s="537"/>
      <c r="N121" s="537"/>
      <c r="O121" s="537"/>
      <c r="P121" s="537"/>
      <c r="Q121" s="280"/>
      <c r="R121" s="280"/>
      <c r="S121" s="280"/>
      <c r="T121" s="280"/>
      <c r="U121" s="280"/>
      <c r="V121" s="280"/>
      <c r="W121" s="280"/>
      <c r="X121" s="280"/>
      <c r="Y121" s="280"/>
      <c r="Z121" s="280"/>
      <c r="AA121" s="387"/>
      <c r="AB121" s="387"/>
      <c r="AC121" s="387"/>
      <c r="AD121" s="280"/>
      <c r="AE121" s="280"/>
      <c r="AF121" s="280"/>
      <c r="AG121" s="280"/>
      <c r="AH121" s="280"/>
      <c r="AI121" s="280"/>
      <c r="AJ121" s="280"/>
      <c r="AK121" s="363"/>
      <c r="AL121" s="280"/>
      <c r="AM121" s="280"/>
      <c r="AN121" s="280"/>
      <c r="AO121" s="280"/>
      <c r="AP121" s="280"/>
      <c r="AQ121" s="280"/>
      <c r="AR121" s="280"/>
      <c r="AS121" s="280"/>
      <c r="AT121" s="280"/>
      <c r="AU121" s="280"/>
      <c r="AV121" s="280"/>
      <c r="AW121" s="280"/>
      <c r="AX121" s="280"/>
      <c r="AY121" s="47"/>
      <c r="AZ121" s="47"/>
      <c r="BA121" s="583"/>
      <c r="BB121" s="537"/>
      <c r="BC121" s="537"/>
      <c r="BD121" s="537"/>
      <c r="BE121" s="537"/>
      <c r="BF121" s="537"/>
      <c r="BG121" s="537"/>
      <c r="BH121" s="537"/>
      <c r="BI121" s="537"/>
      <c r="BJ121" s="537"/>
      <c r="BK121" s="537"/>
      <c r="BL121" s="537"/>
      <c r="BM121" s="537"/>
      <c r="BN121" s="537"/>
      <c r="BO121" s="537"/>
      <c r="BP121" s="537"/>
      <c r="BQ121" s="537"/>
      <c r="BR121" s="537"/>
      <c r="BS121" s="537"/>
      <c r="BT121" s="537"/>
      <c r="BU121" s="537"/>
    </row>
    <row r="122" spans="1:73" ht="11.25" hidden="1" customHeight="1" x14ac:dyDescent="0.25">
      <c r="A122" s="280"/>
      <c r="B122" s="280"/>
      <c r="C122" s="280"/>
      <c r="D122" s="280"/>
      <c r="E122" s="537"/>
      <c r="F122" s="280"/>
      <c r="G122" s="280"/>
      <c r="H122" s="280"/>
      <c r="I122" s="280"/>
      <c r="J122" s="280"/>
      <c r="K122" s="280"/>
      <c r="L122" s="280"/>
      <c r="M122" s="537"/>
      <c r="N122" s="537"/>
      <c r="O122" s="537"/>
      <c r="P122" s="537"/>
      <c r="Q122" s="280"/>
      <c r="R122" s="280"/>
      <c r="S122" s="280"/>
      <c r="T122" s="280"/>
      <c r="U122" s="280"/>
      <c r="V122" s="280"/>
      <c r="W122" s="280"/>
      <c r="X122" s="280"/>
      <c r="Y122" s="280"/>
      <c r="Z122" s="280"/>
      <c r="AA122" s="387"/>
      <c r="AB122" s="387"/>
      <c r="AC122" s="387"/>
      <c r="AD122" s="280"/>
      <c r="AE122" s="280"/>
      <c r="AF122" s="280"/>
      <c r="AG122" s="280"/>
      <c r="AH122" s="280"/>
      <c r="AI122" s="280"/>
      <c r="AJ122" s="280"/>
      <c r="AK122" s="363"/>
      <c r="AL122" s="280"/>
      <c r="AM122" s="280"/>
      <c r="AN122" s="280"/>
      <c r="AO122" s="280"/>
      <c r="AP122" s="280"/>
      <c r="AQ122" s="280"/>
      <c r="AR122" s="280"/>
      <c r="AS122" s="280"/>
      <c r="AT122" s="280"/>
      <c r="AU122" s="280"/>
      <c r="AV122" s="280"/>
      <c r="AW122" s="280"/>
      <c r="AX122" s="280"/>
      <c r="AY122" s="47"/>
      <c r="AZ122" s="47"/>
      <c r="BA122" s="583"/>
      <c r="BB122" s="537"/>
      <c r="BC122" s="537"/>
      <c r="BD122" s="537"/>
      <c r="BE122" s="537"/>
      <c r="BF122" s="537"/>
      <c r="BG122" s="537"/>
      <c r="BH122" s="537"/>
      <c r="BI122" s="537"/>
      <c r="BJ122" s="537"/>
      <c r="BK122" s="537"/>
      <c r="BL122" s="537"/>
      <c r="BM122" s="537"/>
      <c r="BN122" s="537"/>
      <c r="BO122" s="537"/>
      <c r="BP122" s="537"/>
      <c r="BQ122" s="537"/>
      <c r="BR122" s="537"/>
      <c r="BS122" s="537"/>
      <c r="BT122" s="537"/>
      <c r="BU122" s="537"/>
    </row>
    <row r="123" spans="1:73" ht="11.25" hidden="1" customHeight="1" x14ac:dyDescent="0.25">
      <c r="A123" s="280"/>
      <c r="B123" s="280"/>
      <c r="C123" s="280"/>
      <c r="D123" s="280"/>
      <c r="E123" s="537"/>
      <c r="F123" s="280"/>
      <c r="G123" s="280"/>
      <c r="H123" s="280"/>
      <c r="I123" s="280"/>
      <c r="J123" s="280"/>
      <c r="K123" s="280"/>
      <c r="L123" s="280"/>
      <c r="M123" s="537"/>
      <c r="N123" s="537"/>
      <c r="O123" s="537"/>
      <c r="P123" s="537"/>
      <c r="Q123" s="280"/>
      <c r="R123" s="280"/>
      <c r="S123" s="280"/>
      <c r="T123" s="280"/>
      <c r="U123" s="280"/>
      <c r="V123" s="280"/>
      <c r="W123" s="280"/>
      <c r="X123" s="280"/>
      <c r="Y123" s="280"/>
      <c r="Z123" s="280"/>
      <c r="AA123" s="387"/>
      <c r="AB123" s="387"/>
      <c r="AC123" s="387"/>
      <c r="AD123" s="280"/>
      <c r="AE123" s="280"/>
      <c r="AF123" s="280"/>
      <c r="AG123" s="280"/>
      <c r="AH123" s="280"/>
      <c r="AI123" s="280"/>
      <c r="AJ123" s="280"/>
      <c r="AK123" s="363"/>
      <c r="AL123" s="280"/>
      <c r="AM123" s="280"/>
      <c r="AN123" s="280"/>
      <c r="AO123" s="280"/>
      <c r="AP123" s="280"/>
      <c r="AQ123" s="280"/>
      <c r="AR123" s="280"/>
      <c r="AS123" s="280"/>
      <c r="AT123" s="280"/>
      <c r="AU123" s="280"/>
      <c r="AV123" s="280"/>
      <c r="AW123" s="280"/>
      <c r="AX123" s="280"/>
      <c r="AY123" s="47"/>
      <c r="AZ123" s="47"/>
      <c r="BA123" s="583"/>
      <c r="BB123" s="537"/>
      <c r="BC123" s="537"/>
      <c r="BD123" s="537"/>
      <c r="BE123" s="537"/>
      <c r="BF123" s="537"/>
      <c r="BG123" s="537"/>
      <c r="BH123" s="537"/>
      <c r="BI123" s="537"/>
      <c r="BJ123" s="537"/>
      <c r="BK123" s="537"/>
      <c r="BL123" s="537"/>
      <c r="BM123" s="537"/>
      <c r="BN123" s="537"/>
      <c r="BO123" s="537"/>
      <c r="BP123" s="537"/>
      <c r="BQ123" s="537"/>
      <c r="BR123" s="537"/>
      <c r="BS123" s="537"/>
      <c r="BT123" s="537"/>
      <c r="BU123" s="537"/>
    </row>
    <row r="124" spans="1:73" ht="11.25" hidden="1" customHeight="1" x14ac:dyDescent="0.25">
      <c r="A124" s="280"/>
      <c r="B124" s="280"/>
      <c r="C124" s="280"/>
      <c r="D124" s="280"/>
      <c r="E124" s="537"/>
      <c r="F124" s="280"/>
      <c r="G124" s="280"/>
      <c r="H124" s="280"/>
      <c r="I124" s="280"/>
      <c r="J124" s="280"/>
      <c r="K124" s="280"/>
      <c r="L124" s="280"/>
      <c r="M124" s="537"/>
      <c r="N124" s="537"/>
      <c r="O124" s="537"/>
      <c r="P124" s="537"/>
      <c r="Q124" s="280"/>
      <c r="R124" s="280"/>
      <c r="S124" s="280"/>
      <c r="T124" s="280"/>
      <c r="U124" s="280"/>
      <c r="V124" s="280"/>
      <c r="W124" s="280"/>
      <c r="X124" s="280"/>
      <c r="Y124" s="280"/>
      <c r="Z124" s="280"/>
      <c r="AA124" s="387"/>
      <c r="AB124" s="387"/>
      <c r="AC124" s="387"/>
      <c r="AD124" s="280"/>
      <c r="AE124" s="280"/>
      <c r="AF124" s="280"/>
      <c r="AG124" s="280"/>
      <c r="AH124" s="280"/>
      <c r="AI124" s="280"/>
      <c r="AJ124" s="280"/>
      <c r="AK124" s="363"/>
      <c r="AL124" s="280"/>
      <c r="AM124" s="280"/>
      <c r="AN124" s="280"/>
      <c r="AO124" s="280"/>
      <c r="AP124" s="280"/>
      <c r="AQ124" s="280"/>
      <c r="AR124" s="280"/>
      <c r="AS124" s="280"/>
      <c r="AT124" s="280"/>
      <c r="AU124" s="280"/>
      <c r="AV124" s="280"/>
      <c r="AW124" s="280"/>
      <c r="AX124" s="280"/>
      <c r="AY124" s="47"/>
      <c r="AZ124" s="47"/>
      <c r="BA124" s="583"/>
      <c r="BB124" s="537"/>
      <c r="BC124" s="537"/>
      <c r="BD124" s="537"/>
      <c r="BE124" s="537"/>
      <c r="BF124" s="537"/>
      <c r="BG124" s="537"/>
      <c r="BH124" s="537"/>
      <c r="BI124" s="537"/>
      <c r="BJ124" s="537"/>
      <c r="BK124" s="537"/>
      <c r="BL124" s="537"/>
      <c r="BM124" s="537"/>
      <c r="BN124" s="537"/>
      <c r="BO124" s="537"/>
      <c r="BP124" s="537"/>
      <c r="BQ124" s="537"/>
      <c r="BR124" s="537"/>
      <c r="BS124" s="537"/>
      <c r="BT124" s="537"/>
      <c r="BU124" s="537"/>
    </row>
    <row r="125" spans="1:73" ht="11.25" hidden="1" customHeight="1" x14ac:dyDescent="0.25">
      <c r="A125" s="280"/>
      <c r="B125" s="280"/>
      <c r="C125" s="280"/>
      <c r="D125" s="280"/>
      <c r="E125" s="537"/>
      <c r="F125" s="280"/>
      <c r="G125" s="280"/>
      <c r="H125" s="280"/>
      <c r="I125" s="280"/>
      <c r="J125" s="280"/>
      <c r="K125" s="280"/>
      <c r="L125" s="280"/>
      <c r="M125" s="537"/>
      <c r="N125" s="537"/>
      <c r="O125" s="537"/>
      <c r="P125" s="537"/>
      <c r="Q125" s="280"/>
      <c r="R125" s="280"/>
      <c r="S125" s="280"/>
      <c r="T125" s="280"/>
      <c r="U125" s="280"/>
      <c r="V125" s="280"/>
      <c r="W125" s="280"/>
      <c r="X125" s="280"/>
      <c r="Y125" s="280"/>
      <c r="Z125" s="280"/>
      <c r="AA125" s="387"/>
      <c r="AB125" s="387"/>
      <c r="AC125" s="387"/>
      <c r="AD125" s="280"/>
      <c r="AE125" s="280"/>
      <c r="AF125" s="280"/>
      <c r="AG125" s="280"/>
      <c r="AH125" s="280"/>
      <c r="AI125" s="280"/>
      <c r="AJ125" s="280"/>
      <c r="AK125" s="363"/>
      <c r="AL125" s="280"/>
      <c r="AM125" s="280"/>
      <c r="AN125" s="280"/>
      <c r="AO125" s="280"/>
      <c r="AP125" s="280"/>
      <c r="AQ125" s="280"/>
      <c r="AR125" s="280"/>
      <c r="AS125" s="280"/>
      <c r="AT125" s="280"/>
      <c r="AU125" s="280"/>
      <c r="AV125" s="280"/>
      <c r="AW125" s="280"/>
      <c r="AX125" s="280"/>
      <c r="AY125" s="47"/>
      <c r="AZ125" s="47"/>
      <c r="BA125" s="583"/>
      <c r="BB125" s="537"/>
      <c r="BC125" s="537"/>
      <c r="BD125" s="537"/>
      <c r="BE125" s="537"/>
      <c r="BF125" s="537"/>
      <c r="BG125" s="537"/>
      <c r="BH125" s="537"/>
      <c r="BI125" s="537"/>
      <c r="BJ125" s="537"/>
      <c r="BK125" s="537"/>
      <c r="BL125" s="537"/>
      <c r="BM125" s="537"/>
      <c r="BN125" s="537"/>
      <c r="BO125" s="537"/>
      <c r="BP125" s="537"/>
      <c r="BQ125" s="537"/>
      <c r="BR125" s="537"/>
      <c r="BS125" s="537"/>
      <c r="BT125" s="537"/>
      <c r="BU125" s="537"/>
    </row>
    <row r="126" spans="1:73" ht="11.25" hidden="1" customHeight="1" x14ac:dyDescent="0.25">
      <c r="A126" s="280"/>
      <c r="B126" s="280"/>
      <c r="C126" s="280"/>
      <c r="D126" s="280"/>
      <c r="E126" s="537"/>
      <c r="F126" s="280"/>
      <c r="G126" s="280"/>
      <c r="H126" s="280"/>
      <c r="I126" s="280"/>
      <c r="J126" s="280"/>
      <c r="K126" s="280"/>
      <c r="L126" s="280"/>
      <c r="M126" s="537"/>
      <c r="N126" s="537"/>
      <c r="O126" s="537"/>
      <c r="P126" s="537"/>
      <c r="Q126" s="280"/>
      <c r="R126" s="280"/>
      <c r="S126" s="280"/>
      <c r="T126" s="280"/>
      <c r="U126" s="280"/>
      <c r="V126" s="280"/>
      <c r="W126" s="280"/>
      <c r="X126" s="280"/>
      <c r="Y126" s="280"/>
      <c r="Z126" s="280"/>
      <c r="AA126" s="387"/>
      <c r="AB126" s="387"/>
      <c r="AC126" s="387"/>
      <c r="AD126" s="280"/>
      <c r="AE126" s="280"/>
      <c r="AF126" s="280"/>
      <c r="AG126" s="280"/>
      <c r="AH126" s="280"/>
      <c r="AI126" s="280"/>
      <c r="AJ126" s="280"/>
      <c r="AK126" s="363"/>
      <c r="AL126" s="280"/>
      <c r="AM126" s="280"/>
      <c r="AN126" s="280"/>
      <c r="AO126" s="280"/>
      <c r="AP126" s="280"/>
      <c r="AQ126" s="280"/>
      <c r="AR126" s="280"/>
      <c r="AS126" s="280"/>
      <c r="AT126" s="280"/>
      <c r="AU126" s="280"/>
      <c r="AV126" s="280"/>
      <c r="AW126" s="280"/>
      <c r="AX126" s="280"/>
      <c r="AY126" s="47"/>
      <c r="AZ126" s="47"/>
      <c r="BA126" s="583"/>
      <c r="BB126" s="537"/>
      <c r="BC126" s="537"/>
      <c r="BD126" s="537"/>
      <c r="BE126" s="537"/>
      <c r="BF126" s="537"/>
      <c r="BG126" s="537"/>
      <c r="BH126" s="537"/>
      <c r="BI126" s="537"/>
      <c r="BJ126" s="537"/>
      <c r="BK126" s="537"/>
      <c r="BL126" s="537"/>
      <c r="BM126" s="537"/>
      <c r="BN126" s="537"/>
      <c r="BO126" s="537"/>
      <c r="BP126" s="537"/>
      <c r="BQ126" s="537"/>
      <c r="BR126" s="537"/>
      <c r="BS126" s="537"/>
      <c r="BT126" s="537"/>
      <c r="BU126" s="537"/>
    </row>
    <row r="127" spans="1:73" ht="11.25" hidden="1" customHeight="1" x14ac:dyDescent="0.25">
      <c r="A127" s="280"/>
      <c r="B127" s="280"/>
      <c r="C127" s="280"/>
      <c r="D127" s="280"/>
      <c r="E127" s="537"/>
      <c r="F127" s="280"/>
      <c r="G127" s="280"/>
      <c r="H127" s="280"/>
      <c r="I127" s="280"/>
      <c r="J127" s="280"/>
      <c r="K127" s="280"/>
      <c r="L127" s="280"/>
      <c r="M127" s="537"/>
      <c r="N127" s="537"/>
      <c r="O127" s="537"/>
      <c r="P127" s="537"/>
      <c r="Q127" s="280"/>
      <c r="R127" s="280"/>
      <c r="S127" s="280"/>
      <c r="T127" s="280"/>
      <c r="U127" s="280"/>
      <c r="V127" s="280"/>
      <c r="W127" s="280"/>
      <c r="X127" s="280"/>
      <c r="Y127" s="280"/>
      <c r="Z127" s="280"/>
      <c r="AA127" s="387"/>
      <c r="AB127" s="387"/>
      <c r="AC127" s="387"/>
      <c r="AD127" s="280"/>
      <c r="AE127" s="280"/>
      <c r="AF127" s="280"/>
      <c r="AG127" s="280"/>
      <c r="AH127" s="280"/>
      <c r="AI127" s="280"/>
      <c r="AJ127" s="280"/>
      <c r="AK127" s="363"/>
      <c r="AL127" s="280"/>
      <c r="AM127" s="280"/>
      <c r="AN127" s="280"/>
      <c r="AO127" s="280"/>
      <c r="AP127" s="280"/>
      <c r="AQ127" s="280"/>
      <c r="AR127" s="280"/>
      <c r="AS127" s="280"/>
      <c r="AT127" s="280"/>
      <c r="AU127" s="280"/>
      <c r="AV127" s="280"/>
      <c r="AW127" s="280"/>
      <c r="AX127" s="280"/>
      <c r="AY127" s="47"/>
      <c r="AZ127" s="47"/>
      <c r="BA127" s="583"/>
      <c r="BB127" s="537"/>
      <c r="BC127" s="537"/>
      <c r="BD127" s="537"/>
      <c r="BE127" s="537"/>
      <c r="BF127" s="537"/>
      <c r="BG127" s="537"/>
      <c r="BH127" s="537"/>
      <c r="BI127" s="537"/>
      <c r="BJ127" s="537"/>
      <c r="BK127" s="537"/>
      <c r="BL127" s="537"/>
      <c r="BM127" s="537"/>
      <c r="BN127" s="537"/>
      <c r="BO127" s="537"/>
      <c r="BP127" s="537"/>
      <c r="BQ127" s="537"/>
      <c r="BR127" s="537"/>
      <c r="BS127" s="537"/>
      <c r="BT127" s="537"/>
      <c r="BU127" s="537"/>
    </row>
    <row r="128" spans="1:73" ht="11.25" hidden="1" customHeight="1" x14ac:dyDescent="0.25">
      <c r="A128" s="280"/>
      <c r="B128" s="280"/>
      <c r="C128" s="280"/>
      <c r="D128" s="280"/>
      <c r="E128" s="537"/>
      <c r="F128" s="280"/>
      <c r="G128" s="280"/>
      <c r="H128" s="280"/>
      <c r="I128" s="280"/>
      <c r="J128" s="280"/>
      <c r="K128" s="280"/>
      <c r="L128" s="280"/>
      <c r="M128" s="537"/>
      <c r="N128" s="537"/>
      <c r="O128" s="537"/>
      <c r="P128" s="537"/>
      <c r="Q128" s="280"/>
      <c r="R128" s="280"/>
      <c r="S128" s="280"/>
      <c r="T128" s="280"/>
      <c r="U128" s="280"/>
      <c r="V128" s="280"/>
      <c r="W128" s="280"/>
      <c r="X128" s="280"/>
      <c r="Y128" s="280"/>
      <c r="Z128" s="280"/>
      <c r="AA128" s="387"/>
      <c r="AB128" s="387"/>
      <c r="AC128" s="387"/>
      <c r="AD128" s="280"/>
      <c r="AE128" s="280"/>
      <c r="AF128" s="280"/>
      <c r="AG128" s="280"/>
      <c r="AH128" s="280"/>
      <c r="AI128" s="280"/>
      <c r="AJ128" s="280"/>
      <c r="AK128" s="363"/>
      <c r="AL128" s="280"/>
      <c r="AM128" s="280"/>
      <c r="AN128" s="280"/>
      <c r="AO128" s="280"/>
      <c r="AP128" s="280"/>
      <c r="AQ128" s="280"/>
      <c r="AR128" s="280"/>
      <c r="AS128" s="280"/>
      <c r="AT128" s="280"/>
      <c r="AU128" s="280"/>
      <c r="AV128" s="280"/>
      <c r="AW128" s="280"/>
      <c r="AX128" s="280"/>
      <c r="AY128" s="47"/>
      <c r="AZ128" s="47"/>
      <c r="BA128" s="583"/>
      <c r="BB128" s="537"/>
      <c r="BC128" s="537"/>
      <c r="BD128" s="537"/>
      <c r="BE128" s="537"/>
      <c r="BF128" s="537"/>
      <c r="BG128" s="537"/>
      <c r="BH128" s="537"/>
      <c r="BI128" s="537"/>
      <c r="BJ128" s="537"/>
      <c r="BK128" s="537"/>
      <c r="BL128" s="537"/>
      <c r="BM128" s="537"/>
      <c r="BN128" s="537"/>
      <c r="BO128" s="537"/>
      <c r="BP128" s="537"/>
      <c r="BQ128" s="537"/>
      <c r="BR128" s="537"/>
      <c r="BS128" s="537"/>
      <c r="BT128" s="537"/>
      <c r="BU128" s="537"/>
    </row>
    <row r="129" spans="1:73" ht="11.25" hidden="1" customHeight="1" x14ac:dyDescent="0.25">
      <c r="A129" s="280"/>
      <c r="B129" s="280"/>
      <c r="C129" s="280"/>
      <c r="D129" s="280"/>
      <c r="E129" s="537"/>
      <c r="F129" s="280"/>
      <c r="G129" s="280"/>
      <c r="H129" s="280"/>
      <c r="I129" s="280"/>
      <c r="J129" s="280"/>
      <c r="K129" s="280"/>
      <c r="L129" s="280"/>
      <c r="M129" s="537"/>
      <c r="N129" s="537"/>
      <c r="O129" s="537"/>
      <c r="P129" s="537"/>
      <c r="Q129" s="280"/>
      <c r="R129" s="280"/>
      <c r="S129" s="280"/>
      <c r="T129" s="280"/>
      <c r="U129" s="280"/>
      <c r="V129" s="280"/>
      <c r="W129" s="280"/>
      <c r="X129" s="280"/>
      <c r="Y129" s="280"/>
      <c r="Z129" s="280"/>
      <c r="AA129" s="387"/>
      <c r="AB129" s="387"/>
      <c r="AC129" s="387"/>
      <c r="AD129" s="280"/>
      <c r="AE129" s="280"/>
      <c r="AF129" s="280"/>
      <c r="AG129" s="280"/>
      <c r="AH129" s="280"/>
      <c r="AI129" s="280"/>
      <c r="AJ129" s="280"/>
      <c r="AK129" s="363"/>
      <c r="AL129" s="280"/>
      <c r="AM129" s="280"/>
      <c r="AN129" s="280"/>
      <c r="AO129" s="280"/>
      <c r="AP129" s="280"/>
      <c r="AQ129" s="280"/>
      <c r="AR129" s="280"/>
      <c r="AS129" s="280"/>
      <c r="AT129" s="280"/>
      <c r="AU129" s="280"/>
      <c r="AV129" s="280"/>
      <c r="AW129" s="280"/>
      <c r="AX129" s="280"/>
      <c r="AY129" s="47"/>
      <c r="AZ129" s="47"/>
      <c r="BA129" s="583"/>
      <c r="BB129" s="537"/>
      <c r="BC129" s="537"/>
      <c r="BD129" s="537"/>
      <c r="BE129" s="537"/>
      <c r="BF129" s="537"/>
      <c r="BG129" s="537"/>
      <c r="BH129" s="537"/>
      <c r="BI129" s="537"/>
      <c r="BJ129" s="537"/>
      <c r="BK129" s="537"/>
      <c r="BL129" s="537"/>
      <c r="BM129" s="537"/>
      <c r="BN129" s="537"/>
      <c r="BO129" s="537"/>
      <c r="BP129" s="537"/>
      <c r="BQ129" s="537"/>
      <c r="BR129" s="537"/>
      <c r="BS129" s="537"/>
      <c r="BT129" s="537"/>
      <c r="BU129" s="537"/>
    </row>
    <row r="130" spans="1:73" ht="11.25" hidden="1" customHeight="1" x14ac:dyDescent="0.25">
      <c r="A130" s="280"/>
      <c r="B130" s="280"/>
      <c r="C130" s="280"/>
      <c r="D130" s="280"/>
      <c r="E130" s="537"/>
      <c r="F130" s="280"/>
      <c r="G130" s="280"/>
      <c r="H130" s="280"/>
      <c r="I130" s="280"/>
      <c r="J130" s="280"/>
      <c r="K130" s="280"/>
      <c r="L130" s="280"/>
      <c r="M130" s="537"/>
      <c r="N130" s="537"/>
      <c r="O130" s="537"/>
      <c r="P130" s="537"/>
      <c r="Q130" s="280"/>
      <c r="R130" s="280"/>
      <c r="S130" s="280"/>
      <c r="T130" s="280"/>
      <c r="U130" s="280"/>
      <c r="V130" s="280"/>
      <c r="W130" s="280"/>
      <c r="X130" s="280"/>
      <c r="Y130" s="280"/>
      <c r="Z130" s="280"/>
      <c r="AA130" s="387"/>
      <c r="AB130" s="387"/>
      <c r="AC130" s="387"/>
      <c r="AD130" s="280"/>
      <c r="AE130" s="280"/>
      <c r="AF130" s="280"/>
      <c r="AG130" s="280"/>
      <c r="AH130" s="280"/>
      <c r="AI130" s="280"/>
      <c r="AJ130" s="280"/>
      <c r="AK130" s="363"/>
      <c r="AL130" s="280"/>
      <c r="AM130" s="280"/>
      <c r="AN130" s="280"/>
      <c r="AO130" s="280"/>
      <c r="AP130" s="280"/>
      <c r="AQ130" s="280"/>
      <c r="AR130" s="280"/>
      <c r="AS130" s="280"/>
      <c r="AT130" s="280"/>
      <c r="AU130" s="280"/>
      <c r="AV130" s="280"/>
      <c r="AW130" s="280"/>
      <c r="AX130" s="280"/>
      <c r="AY130" s="47"/>
      <c r="AZ130" s="47"/>
      <c r="BA130" s="583"/>
      <c r="BB130" s="537"/>
      <c r="BC130" s="537"/>
      <c r="BD130" s="537"/>
      <c r="BE130" s="537"/>
      <c r="BF130" s="537"/>
      <c r="BG130" s="537"/>
      <c r="BH130" s="537"/>
      <c r="BI130" s="537"/>
      <c r="BJ130" s="537"/>
      <c r="BK130" s="537"/>
      <c r="BL130" s="537"/>
      <c r="BM130" s="537"/>
      <c r="BN130" s="537"/>
      <c r="BO130" s="537"/>
      <c r="BP130" s="537"/>
      <c r="BQ130" s="537"/>
      <c r="BR130" s="537"/>
      <c r="BS130" s="537"/>
      <c r="BT130" s="537"/>
      <c r="BU130" s="537"/>
    </row>
    <row r="131" spans="1:73" ht="11.25" hidden="1" customHeight="1" x14ac:dyDescent="0.25">
      <c r="A131" s="280"/>
      <c r="B131" s="280"/>
      <c r="C131" s="280"/>
      <c r="D131" s="280"/>
      <c r="E131" s="537"/>
      <c r="F131" s="280"/>
      <c r="G131" s="280"/>
      <c r="H131" s="280"/>
      <c r="I131" s="280"/>
      <c r="J131" s="280"/>
      <c r="K131" s="280"/>
      <c r="L131" s="280"/>
      <c r="M131" s="537"/>
      <c r="N131" s="537"/>
      <c r="O131" s="537"/>
      <c r="P131" s="537"/>
      <c r="Q131" s="280"/>
      <c r="R131" s="280"/>
      <c r="S131" s="280"/>
      <c r="T131" s="280"/>
      <c r="U131" s="280"/>
      <c r="V131" s="280"/>
      <c r="W131" s="280"/>
      <c r="X131" s="280"/>
      <c r="Y131" s="280"/>
      <c r="Z131" s="280"/>
      <c r="AA131" s="387"/>
      <c r="AB131" s="387"/>
      <c r="AC131" s="387"/>
      <c r="AD131" s="280"/>
      <c r="AE131" s="280"/>
      <c r="AF131" s="280"/>
      <c r="AG131" s="280"/>
      <c r="AH131" s="280"/>
      <c r="AI131" s="280"/>
      <c r="AJ131" s="280"/>
      <c r="AK131" s="363"/>
      <c r="AL131" s="280"/>
      <c r="AM131" s="280"/>
      <c r="AN131" s="280"/>
      <c r="AO131" s="280"/>
      <c r="AP131" s="280"/>
      <c r="AQ131" s="280"/>
      <c r="AR131" s="280"/>
      <c r="AS131" s="280"/>
      <c r="AT131" s="280"/>
      <c r="AU131" s="280"/>
      <c r="AV131" s="280"/>
      <c r="AW131" s="280"/>
      <c r="AX131" s="280"/>
      <c r="AY131" s="47"/>
      <c r="AZ131" s="47"/>
      <c r="BA131" s="583"/>
      <c r="BB131" s="537"/>
      <c r="BC131" s="537"/>
      <c r="BD131" s="537"/>
      <c r="BE131" s="537"/>
      <c r="BF131" s="537"/>
      <c r="BG131" s="537"/>
      <c r="BH131" s="537"/>
      <c r="BI131" s="537"/>
      <c r="BJ131" s="537"/>
      <c r="BK131" s="537"/>
      <c r="BL131" s="537"/>
      <c r="BM131" s="537"/>
      <c r="BN131" s="537"/>
      <c r="BO131" s="537"/>
      <c r="BP131" s="537"/>
      <c r="BQ131" s="537"/>
      <c r="BR131" s="537"/>
      <c r="BS131" s="537"/>
      <c r="BT131" s="537"/>
      <c r="BU131" s="537"/>
    </row>
    <row r="132" spans="1:73" ht="11.25" hidden="1" customHeight="1" x14ac:dyDescent="0.25">
      <c r="A132" s="280"/>
      <c r="B132" s="280"/>
      <c r="C132" s="280"/>
      <c r="D132" s="280"/>
      <c r="E132" s="537"/>
      <c r="F132" s="280"/>
      <c r="G132" s="280"/>
      <c r="H132" s="280"/>
      <c r="I132" s="280"/>
      <c r="J132" s="280"/>
      <c r="K132" s="280"/>
      <c r="L132" s="280"/>
      <c r="M132" s="537"/>
      <c r="N132" s="537"/>
      <c r="O132" s="537"/>
      <c r="P132" s="537"/>
      <c r="Q132" s="280"/>
      <c r="R132" s="280"/>
      <c r="S132" s="280"/>
      <c r="T132" s="280"/>
      <c r="U132" s="280"/>
      <c r="V132" s="280"/>
      <c r="W132" s="280"/>
      <c r="X132" s="280"/>
      <c r="Y132" s="280"/>
      <c r="Z132" s="280"/>
      <c r="AA132" s="387"/>
      <c r="AB132" s="387"/>
      <c r="AC132" s="387"/>
      <c r="AD132" s="280"/>
      <c r="AE132" s="280"/>
      <c r="AF132" s="280"/>
      <c r="AG132" s="280"/>
      <c r="AH132" s="280"/>
      <c r="AI132" s="280"/>
      <c r="AJ132" s="280"/>
      <c r="AK132" s="363"/>
      <c r="AL132" s="280"/>
      <c r="AM132" s="280"/>
      <c r="AN132" s="280"/>
      <c r="AO132" s="280"/>
      <c r="AP132" s="280"/>
      <c r="AQ132" s="280"/>
      <c r="AR132" s="280"/>
      <c r="AS132" s="280"/>
      <c r="AT132" s="280"/>
      <c r="AU132" s="280"/>
      <c r="AV132" s="280"/>
      <c r="AW132" s="280"/>
      <c r="AX132" s="280"/>
      <c r="AY132" s="47"/>
      <c r="AZ132" s="47"/>
      <c r="BA132" s="583"/>
      <c r="BB132" s="537"/>
      <c r="BC132" s="537"/>
      <c r="BD132" s="537"/>
      <c r="BE132" s="537"/>
      <c r="BF132" s="537"/>
      <c r="BG132" s="537"/>
      <c r="BH132" s="537"/>
      <c r="BI132" s="537"/>
      <c r="BJ132" s="537"/>
      <c r="BK132" s="537"/>
      <c r="BL132" s="537"/>
      <c r="BM132" s="537"/>
      <c r="BN132" s="537"/>
      <c r="BO132" s="537"/>
      <c r="BP132" s="537"/>
      <c r="BQ132" s="537"/>
      <c r="BR132" s="537"/>
      <c r="BS132" s="537"/>
      <c r="BT132" s="537"/>
      <c r="BU132" s="537"/>
    </row>
    <row r="133" spans="1:73" ht="11.25" hidden="1" customHeight="1" x14ac:dyDescent="0.25">
      <c r="A133" s="280"/>
      <c r="B133" s="280"/>
      <c r="C133" s="280"/>
      <c r="D133" s="280"/>
      <c r="E133" s="537"/>
      <c r="F133" s="280"/>
      <c r="G133" s="280"/>
      <c r="H133" s="280"/>
      <c r="I133" s="280"/>
      <c r="J133" s="280"/>
      <c r="K133" s="280"/>
      <c r="L133" s="280"/>
      <c r="M133" s="537"/>
      <c r="N133" s="537"/>
      <c r="O133" s="537"/>
      <c r="P133" s="537"/>
      <c r="Q133" s="280"/>
      <c r="R133" s="280"/>
      <c r="S133" s="280"/>
      <c r="T133" s="280"/>
      <c r="U133" s="280"/>
      <c r="V133" s="280"/>
      <c r="W133" s="280"/>
      <c r="X133" s="280"/>
      <c r="Y133" s="280"/>
      <c r="Z133" s="280"/>
      <c r="AA133" s="387"/>
      <c r="AB133" s="387"/>
      <c r="AC133" s="387"/>
      <c r="AD133" s="280"/>
      <c r="AE133" s="280"/>
      <c r="AF133" s="280"/>
      <c r="AG133" s="280"/>
      <c r="AH133" s="280"/>
      <c r="AI133" s="280"/>
      <c r="AJ133" s="280"/>
      <c r="AK133" s="363"/>
      <c r="AL133" s="280"/>
      <c r="AM133" s="280"/>
      <c r="AN133" s="280"/>
      <c r="AO133" s="280"/>
      <c r="AP133" s="280"/>
      <c r="AQ133" s="280"/>
      <c r="AR133" s="280"/>
      <c r="AS133" s="280"/>
      <c r="AT133" s="280"/>
      <c r="AU133" s="280"/>
      <c r="AV133" s="280"/>
      <c r="AW133" s="280"/>
      <c r="AX133" s="280"/>
      <c r="AY133" s="47"/>
      <c r="AZ133" s="47"/>
      <c r="BA133" s="583"/>
      <c r="BB133" s="537"/>
      <c r="BC133" s="537"/>
      <c r="BD133" s="537"/>
      <c r="BE133" s="537"/>
      <c r="BF133" s="537"/>
      <c r="BG133" s="537"/>
      <c r="BH133" s="537"/>
      <c r="BI133" s="537"/>
      <c r="BJ133" s="537"/>
      <c r="BK133" s="537"/>
      <c r="BL133" s="537"/>
      <c r="BM133" s="537"/>
      <c r="BN133" s="537"/>
      <c r="BO133" s="537"/>
      <c r="BP133" s="537"/>
      <c r="BQ133" s="537"/>
      <c r="BR133" s="537"/>
      <c r="BS133" s="537"/>
      <c r="BT133" s="537"/>
      <c r="BU133" s="537"/>
    </row>
    <row r="134" spans="1:73" ht="11.25" hidden="1" customHeight="1" x14ac:dyDescent="0.25">
      <c r="A134" s="280"/>
      <c r="B134" s="280"/>
      <c r="C134" s="280"/>
      <c r="D134" s="280"/>
      <c r="E134" s="537"/>
      <c r="F134" s="280"/>
      <c r="G134" s="280"/>
      <c r="H134" s="280"/>
      <c r="I134" s="280"/>
      <c r="J134" s="280"/>
      <c r="K134" s="280"/>
      <c r="L134" s="280"/>
      <c r="M134" s="537"/>
      <c r="N134" s="537"/>
      <c r="O134" s="537"/>
      <c r="P134" s="537"/>
      <c r="Q134" s="280"/>
      <c r="R134" s="280"/>
      <c r="S134" s="280"/>
      <c r="T134" s="280"/>
      <c r="U134" s="280"/>
      <c r="V134" s="280"/>
      <c r="W134" s="280"/>
      <c r="X134" s="280"/>
      <c r="Y134" s="280"/>
      <c r="Z134" s="280"/>
      <c r="AA134" s="387"/>
      <c r="AB134" s="387"/>
      <c r="AC134" s="387"/>
      <c r="AD134" s="280"/>
      <c r="AE134" s="280"/>
      <c r="AF134" s="280"/>
      <c r="AG134" s="280"/>
      <c r="AH134" s="280"/>
      <c r="AI134" s="280"/>
      <c r="AJ134" s="280"/>
      <c r="AK134" s="363"/>
      <c r="AL134" s="280"/>
      <c r="AM134" s="280"/>
      <c r="AN134" s="280"/>
      <c r="AO134" s="280"/>
      <c r="AP134" s="280"/>
      <c r="AQ134" s="280"/>
      <c r="AR134" s="280"/>
      <c r="AS134" s="280"/>
      <c r="AT134" s="280"/>
      <c r="AU134" s="280"/>
      <c r="AV134" s="280"/>
      <c r="AW134" s="280"/>
      <c r="AX134" s="280"/>
      <c r="AY134" s="47"/>
      <c r="AZ134" s="47"/>
      <c r="BA134" s="583"/>
      <c r="BB134" s="537"/>
      <c r="BC134" s="537"/>
      <c r="BD134" s="537"/>
      <c r="BE134" s="537"/>
      <c r="BF134" s="537"/>
      <c r="BG134" s="537"/>
      <c r="BH134" s="537"/>
      <c r="BI134" s="537"/>
      <c r="BJ134" s="537"/>
      <c r="BK134" s="537"/>
      <c r="BL134" s="537"/>
      <c r="BM134" s="537"/>
      <c r="BN134" s="537"/>
      <c r="BO134" s="537"/>
      <c r="BP134" s="537"/>
      <c r="BQ134" s="537"/>
      <c r="BR134" s="537"/>
      <c r="BS134" s="537"/>
      <c r="BT134" s="537"/>
      <c r="BU134" s="537"/>
    </row>
    <row r="135" spans="1:73" ht="11.25" hidden="1" customHeight="1" x14ac:dyDescent="0.25">
      <c r="A135" s="280"/>
      <c r="B135" s="280"/>
      <c r="C135" s="280"/>
      <c r="D135" s="280"/>
      <c r="E135" s="537"/>
      <c r="F135" s="280"/>
      <c r="G135" s="280"/>
      <c r="H135" s="280"/>
      <c r="I135" s="280"/>
      <c r="J135" s="280"/>
      <c r="K135" s="280"/>
      <c r="L135" s="280"/>
      <c r="M135" s="537"/>
      <c r="N135" s="537"/>
      <c r="O135" s="537"/>
      <c r="P135" s="537"/>
      <c r="Q135" s="280"/>
      <c r="R135" s="280"/>
      <c r="S135" s="280"/>
      <c r="T135" s="280"/>
      <c r="U135" s="280"/>
      <c r="V135" s="280"/>
      <c r="W135" s="280"/>
      <c r="X135" s="280"/>
      <c r="Y135" s="280"/>
      <c r="Z135" s="280"/>
      <c r="AA135" s="387"/>
      <c r="AB135" s="387"/>
      <c r="AC135" s="387"/>
      <c r="AD135" s="280"/>
      <c r="AE135" s="280"/>
      <c r="AF135" s="280"/>
      <c r="AG135" s="280"/>
      <c r="AH135" s="280"/>
      <c r="AI135" s="280"/>
      <c r="AJ135" s="280"/>
      <c r="AK135" s="363"/>
      <c r="AL135" s="280"/>
      <c r="AM135" s="280"/>
      <c r="AN135" s="280"/>
      <c r="AO135" s="280"/>
      <c r="AP135" s="280"/>
      <c r="AQ135" s="280"/>
      <c r="AR135" s="280"/>
      <c r="AS135" s="280"/>
      <c r="AT135" s="280"/>
      <c r="AU135" s="280"/>
      <c r="AV135" s="280"/>
      <c r="AW135" s="280"/>
      <c r="AX135" s="280"/>
      <c r="AY135" s="47"/>
      <c r="AZ135" s="47"/>
      <c r="BA135" s="583"/>
      <c r="BB135" s="537"/>
      <c r="BC135" s="537"/>
      <c r="BD135" s="537"/>
      <c r="BE135" s="537"/>
      <c r="BF135" s="537"/>
      <c r="BG135" s="537"/>
      <c r="BH135" s="537"/>
      <c r="BI135" s="537"/>
      <c r="BJ135" s="537"/>
      <c r="BK135" s="537"/>
      <c r="BL135" s="537"/>
      <c r="BM135" s="537"/>
      <c r="BN135" s="537"/>
      <c r="BO135" s="537"/>
      <c r="BP135" s="537"/>
      <c r="BQ135" s="537"/>
      <c r="BR135" s="537"/>
      <c r="BS135" s="537"/>
      <c r="BT135" s="537"/>
      <c r="BU135" s="537"/>
    </row>
    <row r="136" spans="1:73" ht="11.25" hidden="1" customHeight="1" x14ac:dyDescent="0.25">
      <c r="A136" s="280"/>
      <c r="B136" s="280"/>
      <c r="C136" s="280"/>
      <c r="D136" s="280"/>
      <c r="E136" s="537"/>
      <c r="F136" s="280"/>
      <c r="G136" s="280"/>
      <c r="H136" s="280"/>
      <c r="I136" s="280"/>
      <c r="J136" s="280"/>
      <c r="K136" s="280"/>
      <c r="L136" s="280"/>
      <c r="M136" s="537"/>
      <c r="N136" s="537"/>
      <c r="O136" s="537"/>
      <c r="P136" s="537"/>
      <c r="Q136" s="280"/>
      <c r="R136" s="280"/>
      <c r="S136" s="280"/>
      <c r="T136" s="280"/>
      <c r="U136" s="280"/>
      <c r="V136" s="280"/>
      <c r="W136" s="280"/>
      <c r="X136" s="280"/>
      <c r="Y136" s="280"/>
      <c r="Z136" s="280"/>
      <c r="AA136" s="387"/>
      <c r="AB136" s="387"/>
      <c r="AC136" s="387"/>
      <c r="AD136" s="280"/>
      <c r="AE136" s="280"/>
      <c r="AF136" s="280"/>
      <c r="AG136" s="280"/>
      <c r="AH136" s="280"/>
      <c r="AI136" s="280"/>
      <c r="AJ136" s="280"/>
      <c r="AK136" s="363"/>
      <c r="AL136" s="280"/>
      <c r="AM136" s="280"/>
      <c r="AN136" s="280"/>
      <c r="AO136" s="280"/>
      <c r="AP136" s="280"/>
      <c r="AQ136" s="280"/>
      <c r="AR136" s="280"/>
      <c r="AS136" s="280"/>
      <c r="AT136" s="280"/>
      <c r="AU136" s="280"/>
      <c r="AV136" s="280"/>
      <c r="AW136" s="280"/>
      <c r="AX136" s="280"/>
      <c r="AY136" s="47"/>
      <c r="AZ136" s="47"/>
      <c r="BA136" s="583"/>
      <c r="BB136" s="537"/>
      <c r="BC136" s="537"/>
      <c r="BD136" s="537"/>
      <c r="BE136" s="537"/>
      <c r="BF136" s="537"/>
      <c r="BG136" s="537"/>
      <c r="BH136" s="537"/>
      <c r="BI136" s="537"/>
      <c r="BJ136" s="537"/>
      <c r="BK136" s="537"/>
      <c r="BL136" s="537"/>
      <c r="BM136" s="537"/>
      <c r="BN136" s="537"/>
      <c r="BO136" s="537"/>
      <c r="BP136" s="537"/>
      <c r="BQ136" s="537"/>
      <c r="BR136" s="537"/>
      <c r="BS136" s="537"/>
      <c r="BT136" s="537"/>
      <c r="BU136" s="537"/>
    </row>
    <row r="137" spans="1:73" ht="11.25" hidden="1" customHeight="1" x14ac:dyDescent="0.25">
      <c r="A137" s="280"/>
      <c r="B137" s="280"/>
      <c r="C137" s="280"/>
      <c r="D137" s="280"/>
      <c r="E137" s="537"/>
      <c r="F137" s="280"/>
      <c r="G137" s="280"/>
      <c r="H137" s="280"/>
      <c r="I137" s="280"/>
      <c r="J137" s="280"/>
      <c r="K137" s="280"/>
      <c r="L137" s="280"/>
      <c r="M137" s="537"/>
      <c r="N137" s="537"/>
      <c r="O137" s="537"/>
      <c r="P137" s="537"/>
      <c r="Q137" s="280"/>
      <c r="R137" s="280"/>
      <c r="S137" s="280"/>
      <c r="T137" s="280"/>
      <c r="U137" s="280"/>
      <c r="V137" s="280"/>
      <c r="W137" s="280"/>
      <c r="X137" s="280"/>
      <c r="Y137" s="280"/>
      <c r="Z137" s="280"/>
      <c r="AA137" s="387"/>
      <c r="AB137" s="387"/>
      <c r="AC137" s="387"/>
      <c r="AD137" s="280"/>
      <c r="AE137" s="280"/>
      <c r="AF137" s="280"/>
      <c r="AG137" s="280"/>
      <c r="AH137" s="280"/>
      <c r="AI137" s="280"/>
      <c r="AJ137" s="280"/>
      <c r="AK137" s="363"/>
      <c r="AL137" s="280"/>
      <c r="AM137" s="280"/>
      <c r="AN137" s="280"/>
      <c r="AO137" s="280"/>
      <c r="AP137" s="280"/>
      <c r="AQ137" s="280"/>
      <c r="AR137" s="280"/>
      <c r="AS137" s="280"/>
      <c r="AT137" s="280"/>
      <c r="AU137" s="280"/>
      <c r="AV137" s="280"/>
      <c r="AW137" s="280"/>
      <c r="AX137" s="280"/>
      <c r="AY137" s="47"/>
      <c r="AZ137" s="47"/>
      <c r="BA137" s="583"/>
      <c r="BB137" s="537"/>
      <c r="BC137" s="537"/>
      <c r="BD137" s="537"/>
      <c r="BE137" s="537"/>
      <c r="BF137" s="537"/>
      <c r="BG137" s="537"/>
      <c r="BH137" s="537"/>
      <c r="BI137" s="537"/>
      <c r="BJ137" s="537"/>
      <c r="BK137" s="537"/>
      <c r="BL137" s="537"/>
      <c r="BM137" s="537"/>
      <c r="BN137" s="537"/>
      <c r="BO137" s="537"/>
      <c r="BP137" s="537"/>
      <c r="BQ137" s="537"/>
      <c r="BR137" s="537"/>
      <c r="BS137" s="537"/>
      <c r="BT137" s="537"/>
      <c r="BU137" s="537"/>
    </row>
    <row r="138" spans="1:73" ht="11.25" hidden="1" customHeight="1" x14ac:dyDescent="0.25">
      <c r="A138" s="280"/>
      <c r="B138" s="280"/>
      <c r="C138" s="280"/>
      <c r="D138" s="280"/>
      <c r="E138" s="537"/>
      <c r="F138" s="280"/>
      <c r="G138" s="280"/>
      <c r="H138" s="280"/>
      <c r="I138" s="280"/>
      <c r="J138" s="280"/>
      <c r="K138" s="280"/>
      <c r="L138" s="280"/>
      <c r="M138" s="537"/>
      <c r="N138" s="537"/>
      <c r="O138" s="537"/>
      <c r="P138" s="537"/>
      <c r="Q138" s="280"/>
      <c r="R138" s="280"/>
      <c r="S138" s="280"/>
      <c r="T138" s="280"/>
      <c r="U138" s="280"/>
      <c r="V138" s="280"/>
      <c r="W138" s="280"/>
      <c r="X138" s="280"/>
      <c r="Y138" s="280"/>
      <c r="Z138" s="280"/>
      <c r="AA138" s="387"/>
      <c r="AB138" s="387"/>
      <c r="AC138" s="387"/>
      <c r="AD138" s="280"/>
      <c r="AE138" s="280"/>
      <c r="AF138" s="280"/>
      <c r="AG138" s="280"/>
      <c r="AH138" s="280"/>
      <c r="AI138" s="280"/>
      <c r="AJ138" s="280"/>
      <c r="AK138" s="363"/>
      <c r="AL138" s="280"/>
      <c r="AM138" s="280"/>
      <c r="AN138" s="280"/>
      <c r="AO138" s="280"/>
      <c r="AP138" s="280"/>
      <c r="AQ138" s="280"/>
      <c r="AR138" s="280"/>
      <c r="AS138" s="280"/>
      <c r="AT138" s="280"/>
      <c r="AU138" s="280"/>
      <c r="AV138" s="280"/>
      <c r="AW138" s="280"/>
      <c r="AX138" s="280"/>
      <c r="AY138" s="47"/>
      <c r="AZ138" s="47"/>
      <c r="BA138" s="583"/>
      <c r="BB138" s="537"/>
      <c r="BC138" s="537"/>
      <c r="BD138" s="537"/>
      <c r="BE138" s="537"/>
      <c r="BF138" s="537"/>
      <c r="BG138" s="537"/>
      <c r="BH138" s="537"/>
      <c r="BI138" s="537"/>
      <c r="BJ138" s="537"/>
      <c r="BK138" s="537"/>
      <c r="BL138" s="537"/>
      <c r="BM138" s="537"/>
      <c r="BN138" s="537"/>
      <c r="BO138" s="537"/>
      <c r="BP138" s="537"/>
      <c r="BQ138" s="537"/>
      <c r="BR138" s="537"/>
      <c r="BS138" s="537"/>
      <c r="BT138" s="537"/>
      <c r="BU138" s="537"/>
    </row>
    <row r="139" spans="1:73" ht="11.25" hidden="1" customHeight="1" x14ac:dyDescent="0.25">
      <c r="A139" s="280"/>
      <c r="B139" s="280"/>
      <c r="C139" s="280"/>
      <c r="D139" s="280"/>
      <c r="E139" s="537"/>
      <c r="F139" s="280"/>
      <c r="G139" s="280"/>
      <c r="H139" s="280"/>
      <c r="I139" s="280"/>
      <c r="J139" s="280"/>
      <c r="K139" s="280"/>
      <c r="L139" s="280"/>
      <c r="M139" s="537"/>
      <c r="N139" s="537"/>
      <c r="O139" s="537"/>
      <c r="P139" s="537"/>
      <c r="Q139" s="280"/>
      <c r="R139" s="280"/>
      <c r="S139" s="280"/>
      <c r="T139" s="280"/>
      <c r="U139" s="280"/>
      <c r="V139" s="280"/>
      <c r="W139" s="280"/>
      <c r="X139" s="280"/>
      <c r="Y139" s="280"/>
      <c r="Z139" s="280"/>
      <c r="AA139" s="387"/>
      <c r="AB139" s="387"/>
      <c r="AC139" s="387"/>
      <c r="AD139" s="280"/>
      <c r="AE139" s="280"/>
      <c r="AF139" s="280"/>
      <c r="AG139" s="280"/>
      <c r="AH139" s="280"/>
      <c r="AI139" s="280"/>
      <c r="AJ139" s="280"/>
      <c r="AK139" s="363"/>
      <c r="AL139" s="280"/>
      <c r="AM139" s="280"/>
      <c r="AN139" s="280"/>
      <c r="AO139" s="280"/>
      <c r="AP139" s="280"/>
      <c r="AQ139" s="280"/>
      <c r="AR139" s="280"/>
      <c r="AS139" s="280"/>
      <c r="AT139" s="280"/>
      <c r="AU139" s="280"/>
      <c r="AV139" s="280"/>
      <c r="AW139" s="280"/>
      <c r="AX139" s="280"/>
      <c r="AY139" s="47"/>
      <c r="AZ139" s="47"/>
      <c r="BA139" s="583"/>
      <c r="BB139" s="537"/>
      <c r="BC139" s="537"/>
      <c r="BD139" s="537"/>
      <c r="BE139" s="537"/>
      <c r="BF139" s="537"/>
      <c r="BG139" s="537"/>
      <c r="BH139" s="537"/>
      <c r="BI139" s="537"/>
      <c r="BJ139" s="537"/>
      <c r="BK139" s="537"/>
      <c r="BL139" s="537"/>
      <c r="BM139" s="537"/>
      <c r="BN139" s="537"/>
      <c r="BO139" s="537"/>
      <c r="BP139" s="537"/>
      <c r="BQ139" s="537"/>
      <c r="BR139" s="537"/>
      <c r="BS139" s="537"/>
      <c r="BT139" s="537"/>
      <c r="BU139" s="537"/>
    </row>
    <row r="140" spans="1:73" ht="11.25" hidden="1" customHeight="1" x14ac:dyDescent="0.25">
      <c r="A140" s="280"/>
      <c r="B140" s="280"/>
      <c r="C140" s="280"/>
      <c r="D140" s="280"/>
      <c r="E140" s="537"/>
      <c r="F140" s="280"/>
      <c r="G140" s="280"/>
      <c r="H140" s="280"/>
      <c r="I140" s="280"/>
      <c r="J140" s="280"/>
      <c r="K140" s="280"/>
      <c r="L140" s="280"/>
      <c r="M140" s="537"/>
      <c r="N140" s="537"/>
      <c r="O140" s="537"/>
      <c r="P140" s="537"/>
      <c r="Q140" s="280"/>
      <c r="R140" s="280"/>
      <c r="S140" s="280"/>
      <c r="T140" s="280"/>
      <c r="U140" s="280"/>
      <c r="V140" s="280"/>
      <c r="W140" s="280"/>
      <c r="X140" s="280"/>
      <c r="Y140" s="280"/>
      <c r="Z140" s="280"/>
      <c r="AA140" s="387"/>
      <c r="AB140" s="387"/>
      <c r="AC140" s="387"/>
      <c r="AD140" s="280"/>
      <c r="AE140" s="280"/>
      <c r="AF140" s="280"/>
      <c r="AG140" s="280"/>
      <c r="AH140" s="280"/>
      <c r="AI140" s="280"/>
      <c r="AJ140" s="280"/>
      <c r="AK140" s="363"/>
      <c r="AL140" s="280"/>
      <c r="AM140" s="280"/>
      <c r="AN140" s="280"/>
      <c r="AO140" s="280"/>
      <c r="AP140" s="280"/>
      <c r="AQ140" s="280"/>
      <c r="AR140" s="280"/>
      <c r="AS140" s="280"/>
      <c r="AT140" s="280"/>
      <c r="AU140" s="280"/>
      <c r="AV140" s="280"/>
      <c r="AW140" s="280"/>
      <c r="AX140" s="280"/>
      <c r="AY140" s="47"/>
      <c r="AZ140" s="47"/>
      <c r="BA140" s="583"/>
      <c r="BB140" s="537"/>
      <c r="BC140" s="537"/>
      <c r="BD140" s="537"/>
      <c r="BE140" s="537"/>
      <c r="BF140" s="537"/>
      <c r="BG140" s="537"/>
      <c r="BH140" s="537"/>
      <c r="BI140" s="537"/>
      <c r="BJ140" s="537"/>
      <c r="BK140" s="537"/>
      <c r="BL140" s="537"/>
      <c r="BM140" s="537"/>
      <c r="BN140" s="537"/>
      <c r="BO140" s="537"/>
      <c r="BP140" s="537"/>
      <c r="BQ140" s="537"/>
      <c r="BR140" s="537"/>
      <c r="BS140" s="537"/>
      <c r="BT140" s="537"/>
      <c r="BU140" s="537"/>
    </row>
    <row r="141" spans="1:73" ht="11.25" hidden="1" customHeight="1" x14ac:dyDescent="0.25">
      <c r="A141" s="280"/>
      <c r="B141" s="280"/>
      <c r="C141" s="280"/>
      <c r="D141" s="280"/>
      <c r="E141" s="537"/>
      <c r="F141" s="280"/>
      <c r="G141" s="280"/>
      <c r="H141" s="280"/>
      <c r="I141" s="280"/>
      <c r="J141" s="280"/>
      <c r="K141" s="280"/>
      <c r="L141" s="280"/>
      <c r="M141" s="537"/>
      <c r="N141" s="537"/>
      <c r="O141" s="537"/>
      <c r="P141" s="537"/>
      <c r="Q141" s="280"/>
      <c r="R141" s="280"/>
      <c r="S141" s="280"/>
      <c r="T141" s="280"/>
      <c r="U141" s="280"/>
      <c r="V141" s="280"/>
      <c r="W141" s="280"/>
      <c r="X141" s="280"/>
      <c r="Y141" s="280"/>
      <c r="Z141" s="280"/>
      <c r="AA141" s="387"/>
      <c r="AB141" s="387"/>
      <c r="AC141" s="387"/>
      <c r="AD141" s="280"/>
      <c r="AE141" s="280"/>
      <c r="AF141" s="280"/>
      <c r="AG141" s="280"/>
      <c r="AH141" s="280"/>
      <c r="AI141" s="280"/>
      <c r="AJ141" s="280"/>
      <c r="AK141" s="363"/>
      <c r="AL141" s="280"/>
      <c r="AM141" s="280"/>
      <c r="AN141" s="280"/>
      <c r="AO141" s="280"/>
      <c r="AP141" s="280"/>
      <c r="AQ141" s="280"/>
      <c r="AR141" s="280"/>
      <c r="AS141" s="280"/>
      <c r="AT141" s="280"/>
      <c r="AU141" s="280"/>
      <c r="AV141" s="280"/>
      <c r="AW141" s="280"/>
      <c r="AX141" s="280"/>
      <c r="AY141" s="47"/>
      <c r="AZ141" s="47"/>
      <c r="BA141" s="583"/>
      <c r="BB141" s="537"/>
      <c r="BC141" s="537"/>
      <c r="BD141" s="537"/>
      <c r="BE141" s="537"/>
      <c r="BF141" s="537"/>
      <c r="BG141" s="537"/>
      <c r="BH141" s="537"/>
      <c r="BI141" s="537"/>
      <c r="BJ141" s="537"/>
      <c r="BK141" s="537"/>
      <c r="BL141" s="537"/>
      <c r="BM141" s="537"/>
      <c r="BN141" s="537"/>
      <c r="BO141" s="537"/>
      <c r="BP141" s="537"/>
      <c r="BQ141" s="537"/>
      <c r="BR141" s="537"/>
      <c r="BS141" s="537"/>
      <c r="BT141" s="537"/>
      <c r="BU141" s="537"/>
    </row>
    <row r="142" spans="1:73" ht="11.25" hidden="1" customHeight="1" x14ac:dyDescent="0.25">
      <c r="A142" s="280"/>
      <c r="B142" s="280"/>
      <c r="C142" s="280"/>
      <c r="D142" s="280"/>
      <c r="E142" s="537"/>
      <c r="F142" s="280"/>
      <c r="G142" s="280"/>
      <c r="H142" s="280"/>
      <c r="I142" s="280"/>
      <c r="J142" s="280"/>
      <c r="K142" s="280"/>
      <c r="L142" s="280"/>
      <c r="M142" s="537"/>
      <c r="N142" s="537"/>
      <c r="O142" s="537"/>
      <c r="P142" s="537"/>
      <c r="Q142" s="280"/>
      <c r="R142" s="280"/>
      <c r="S142" s="280"/>
      <c r="T142" s="280"/>
      <c r="U142" s="280"/>
      <c r="V142" s="280"/>
      <c r="W142" s="280"/>
      <c r="X142" s="280"/>
      <c r="Y142" s="280"/>
      <c r="Z142" s="280"/>
      <c r="AA142" s="387"/>
      <c r="AB142" s="387"/>
      <c r="AC142" s="387"/>
      <c r="AD142" s="280"/>
      <c r="AE142" s="280"/>
      <c r="AF142" s="280"/>
      <c r="AG142" s="280"/>
      <c r="AH142" s="280"/>
      <c r="AI142" s="280"/>
      <c r="AJ142" s="280"/>
      <c r="AK142" s="363"/>
      <c r="AL142" s="280"/>
      <c r="AM142" s="280"/>
      <c r="AN142" s="280"/>
      <c r="AO142" s="280"/>
      <c r="AP142" s="280"/>
      <c r="AQ142" s="280"/>
      <c r="AR142" s="280"/>
      <c r="AS142" s="280"/>
      <c r="AT142" s="280"/>
      <c r="AU142" s="280"/>
      <c r="AV142" s="280"/>
      <c r="AW142" s="280"/>
      <c r="AX142" s="280"/>
      <c r="AY142" s="47"/>
      <c r="AZ142" s="47"/>
      <c r="BA142" s="583"/>
      <c r="BB142" s="537"/>
      <c r="BC142" s="537"/>
      <c r="BD142" s="537"/>
      <c r="BE142" s="537"/>
      <c r="BF142" s="537"/>
      <c r="BG142" s="537"/>
      <c r="BH142" s="537"/>
      <c r="BI142" s="537"/>
      <c r="BJ142" s="537"/>
      <c r="BK142" s="537"/>
      <c r="BL142" s="537"/>
      <c r="BM142" s="537"/>
      <c r="BN142" s="537"/>
      <c r="BO142" s="537"/>
      <c r="BP142" s="537"/>
      <c r="BQ142" s="537"/>
      <c r="BR142" s="537"/>
      <c r="BS142" s="537"/>
      <c r="BT142" s="537"/>
      <c r="BU142" s="537"/>
    </row>
    <row r="143" spans="1:73" ht="11.25" hidden="1" customHeight="1" x14ac:dyDescent="0.25">
      <c r="A143" s="280"/>
      <c r="B143" s="280"/>
      <c r="C143" s="280"/>
      <c r="D143" s="280"/>
      <c r="E143" s="537"/>
      <c r="F143" s="280"/>
      <c r="G143" s="280"/>
      <c r="H143" s="280"/>
      <c r="I143" s="280"/>
      <c r="J143" s="280"/>
      <c r="K143" s="280"/>
      <c r="L143" s="280"/>
      <c r="M143" s="537"/>
      <c r="N143" s="537"/>
      <c r="O143" s="537"/>
      <c r="P143" s="537"/>
      <c r="Q143" s="280"/>
      <c r="R143" s="280"/>
      <c r="S143" s="280"/>
      <c r="T143" s="280"/>
      <c r="U143" s="280"/>
      <c r="V143" s="280"/>
      <c r="W143" s="280"/>
      <c r="X143" s="280"/>
      <c r="Y143" s="280"/>
      <c r="Z143" s="280"/>
      <c r="AA143" s="387"/>
      <c r="AB143" s="387"/>
      <c r="AC143" s="387"/>
      <c r="AD143" s="280"/>
      <c r="AE143" s="280"/>
      <c r="AF143" s="280"/>
      <c r="AG143" s="280"/>
      <c r="AH143" s="280"/>
      <c r="AI143" s="280"/>
      <c r="AJ143" s="280"/>
      <c r="AK143" s="363"/>
      <c r="AL143" s="280"/>
      <c r="AM143" s="280"/>
      <c r="AN143" s="280"/>
      <c r="AO143" s="280"/>
      <c r="AP143" s="280"/>
      <c r="AQ143" s="280"/>
      <c r="AR143" s="280"/>
      <c r="AS143" s="280"/>
      <c r="AT143" s="280"/>
      <c r="AU143" s="280"/>
      <c r="AV143" s="280"/>
      <c r="AW143" s="280"/>
      <c r="AX143" s="280"/>
      <c r="AY143" s="47"/>
      <c r="AZ143" s="47"/>
      <c r="BA143" s="583"/>
      <c r="BB143" s="537"/>
      <c r="BC143" s="537"/>
      <c r="BD143" s="537"/>
      <c r="BE143" s="537"/>
      <c r="BF143" s="537"/>
      <c r="BG143" s="537"/>
      <c r="BH143" s="537"/>
      <c r="BI143" s="537"/>
      <c r="BJ143" s="537"/>
      <c r="BK143" s="537"/>
      <c r="BL143" s="537"/>
      <c r="BM143" s="537"/>
      <c r="BN143" s="537"/>
      <c r="BO143" s="537"/>
      <c r="BP143" s="537"/>
      <c r="BQ143" s="537"/>
      <c r="BR143" s="537"/>
      <c r="BS143" s="537"/>
      <c r="BT143" s="537"/>
      <c r="BU143" s="537"/>
    </row>
    <row r="144" spans="1:73" ht="11.25" hidden="1" customHeight="1" x14ac:dyDescent="0.25">
      <c r="A144" s="280"/>
      <c r="B144" s="280"/>
      <c r="C144" s="280"/>
      <c r="D144" s="280"/>
      <c r="E144" s="537"/>
      <c r="F144" s="280"/>
      <c r="G144" s="280"/>
      <c r="H144" s="280"/>
      <c r="I144" s="280"/>
      <c r="J144" s="280"/>
      <c r="K144" s="280"/>
      <c r="L144" s="280"/>
      <c r="M144" s="537"/>
      <c r="N144" s="537"/>
      <c r="O144" s="537"/>
      <c r="P144" s="537"/>
      <c r="Q144" s="280"/>
      <c r="R144" s="280"/>
      <c r="S144" s="280"/>
      <c r="T144" s="280"/>
      <c r="U144" s="280"/>
      <c r="V144" s="280"/>
      <c r="W144" s="280"/>
      <c r="X144" s="280"/>
      <c r="Y144" s="280"/>
      <c r="Z144" s="280"/>
      <c r="AA144" s="387"/>
      <c r="AB144" s="387"/>
      <c r="AC144" s="387"/>
      <c r="AD144" s="280"/>
      <c r="AE144" s="280"/>
      <c r="AF144" s="280"/>
      <c r="AG144" s="280"/>
      <c r="AH144" s="280"/>
      <c r="AI144" s="280"/>
      <c r="AJ144" s="280"/>
      <c r="AK144" s="363"/>
      <c r="AL144" s="280"/>
      <c r="AM144" s="280"/>
      <c r="AN144" s="280"/>
      <c r="AO144" s="280"/>
      <c r="AP144" s="280"/>
      <c r="AQ144" s="280"/>
      <c r="AR144" s="280"/>
      <c r="AS144" s="280"/>
      <c r="AT144" s="280"/>
      <c r="AU144" s="280"/>
      <c r="AV144" s="280"/>
      <c r="AW144" s="280"/>
      <c r="AX144" s="280"/>
      <c r="AY144" s="47"/>
      <c r="AZ144" s="47"/>
      <c r="BA144" s="583"/>
      <c r="BB144" s="537"/>
      <c r="BC144" s="537"/>
      <c r="BD144" s="537"/>
      <c r="BE144" s="537"/>
      <c r="BF144" s="537"/>
      <c r="BG144" s="537"/>
      <c r="BH144" s="537"/>
      <c r="BI144" s="537"/>
      <c r="BJ144" s="537"/>
      <c r="BK144" s="537"/>
      <c r="BL144" s="537"/>
      <c r="BM144" s="537"/>
      <c r="BN144" s="537"/>
      <c r="BO144" s="537"/>
      <c r="BP144" s="537"/>
      <c r="BQ144" s="537"/>
      <c r="BR144" s="537"/>
      <c r="BS144" s="537"/>
      <c r="BT144" s="537"/>
      <c r="BU144" s="537"/>
    </row>
    <row r="145" spans="1:73" ht="11.25" hidden="1" customHeight="1" x14ac:dyDescent="0.25">
      <c r="A145" s="280"/>
      <c r="B145" s="280"/>
      <c r="C145" s="280"/>
      <c r="D145" s="280"/>
      <c r="E145" s="537"/>
      <c r="F145" s="280"/>
      <c r="G145" s="280"/>
      <c r="H145" s="280"/>
      <c r="I145" s="280"/>
      <c r="J145" s="280"/>
      <c r="K145" s="280"/>
      <c r="L145" s="280"/>
      <c r="M145" s="537"/>
      <c r="N145" s="537"/>
      <c r="O145" s="537"/>
      <c r="P145" s="537"/>
      <c r="Q145" s="280"/>
      <c r="R145" s="280"/>
      <c r="S145" s="280"/>
      <c r="T145" s="280"/>
      <c r="U145" s="280"/>
      <c r="V145" s="280"/>
      <c r="W145" s="280"/>
      <c r="X145" s="280"/>
      <c r="Y145" s="280"/>
      <c r="Z145" s="280"/>
      <c r="AA145" s="387"/>
      <c r="AB145" s="387"/>
      <c r="AC145" s="387"/>
      <c r="AD145" s="280"/>
      <c r="AE145" s="280"/>
      <c r="AF145" s="280"/>
      <c r="AG145" s="280"/>
      <c r="AH145" s="280"/>
      <c r="AI145" s="280"/>
      <c r="AJ145" s="280"/>
      <c r="AK145" s="363"/>
      <c r="AL145" s="280"/>
      <c r="AM145" s="280"/>
      <c r="AN145" s="280"/>
      <c r="AO145" s="280"/>
      <c r="AP145" s="280"/>
      <c r="AQ145" s="280"/>
      <c r="AR145" s="280"/>
      <c r="AS145" s="280"/>
      <c r="AT145" s="280"/>
      <c r="AU145" s="280"/>
      <c r="AV145" s="280"/>
      <c r="AW145" s="280"/>
      <c r="AX145" s="280"/>
      <c r="AY145" s="47"/>
      <c r="AZ145" s="47"/>
      <c r="BA145" s="583"/>
      <c r="BB145" s="537"/>
      <c r="BC145" s="537"/>
      <c r="BD145" s="537"/>
      <c r="BE145" s="537"/>
      <c r="BF145" s="537"/>
      <c r="BG145" s="537"/>
      <c r="BH145" s="537"/>
      <c r="BI145" s="537"/>
      <c r="BJ145" s="537"/>
      <c r="BK145" s="537"/>
      <c r="BL145" s="537"/>
      <c r="BM145" s="537"/>
      <c r="BN145" s="537"/>
      <c r="BO145" s="537"/>
      <c r="BP145" s="537"/>
      <c r="BQ145" s="537"/>
      <c r="BR145" s="537"/>
      <c r="BS145" s="537"/>
      <c r="BT145" s="537"/>
      <c r="BU145" s="537"/>
    </row>
    <row r="146" spans="1:73" ht="11.25" hidden="1" customHeight="1" x14ac:dyDescent="0.25">
      <c r="A146" s="280"/>
      <c r="B146" s="280"/>
      <c r="C146" s="280"/>
      <c r="D146" s="280"/>
      <c r="E146" s="537"/>
      <c r="F146" s="280"/>
      <c r="G146" s="280"/>
      <c r="H146" s="280"/>
      <c r="I146" s="280"/>
      <c r="J146" s="280"/>
      <c r="K146" s="280"/>
      <c r="L146" s="280"/>
      <c r="M146" s="537"/>
      <c r="N146" s="537"/>
      <c r="O146" s="537"/>
      <c r="P146" s="537"/>
      <c r="Q146" s="280"/>
      <c r="R146" s="280"/>
      <c r="S146" s="280"/>
      <c r="T146" s="280"/>
      <c r="U146" s="280"/>
      <c r="V146" s="280"/>
      <c r="W146" s="280"/>
      <c r="X146" s="280"/>
      <c r="Y146" s="280"/>
      <c r="Z146" s="280"/>
      <c r="AA146" s="387"/>
      <c r="AB146" s="387"/>
      <c r="AC146" s="387"/>
      <c r="AD146" s="280"/>
      <c r="AE146" s="280"/>
      <c r="AF146" s="280"/>
      <c r="AG146" s="280"/>
      <c r="AH146" s="280"/>
      <c r="AI146" s="280"/>
      <c r="AJ146" s="280"/>
      <c r="AK146" s="363"/>
      <c r="AL146" s="280"/>
      <c r="AM146" s="280"/>
      <c r="AN146" s="280"/>
      <c r="AO146" s="280"/>
      <c r="AP146" s="280"/>
      <c r="AQ146" s="280"/>
      <c r="AR146" s="280"/>
      <c r="AS146" s="280"/>
      <c r="AT146" s="280"/>
      <c r="AU146" s="280"/>
      <c r="AV146" s="280"/>
      <c r="AW146" s="280"/>
      <c r="AX146" s="280"/>
      <c r="AY146" s="47"/>
      <c r="AZ146" s="47"/>
      <c r="BA146" s="583"/>
      <c r="BB146" s="537"/>
      <c r="BC146" s="537"/>
      <c r="BD146" s="537"/>
      <c r="BE146" s="537"/>
      <c r="BF146" s="537"/>
      <c r="BG146" s="537"/>
      <c r="BH146" s="537"/>
      <c r="BI146" s="537"/>
      <c r="BJ146" s="537"/>
      <c r="BK146" s="537"/>
      <c r="BL146" s="537"/>
      <c r="BM146" s="537"/>
      <c r="BN146" s="537"/>
      <c r="BO146" s="537"/>
      <c r="BP146" s="537"/>
      <c r="BQ146" s="537"/>
      <c r="BR146" s="537"/>
      <c r="BS146" s="537"/>
      <c r="BT146" s="537"/>
      <c r="BU146" s="537"/>
    </row>
    <row r="147" spans="1:73" ht="11.25" hidden="1" customHeight="1" x14ac:dyDescent="0.25">
      <c r="A147" s="280"/>
      <c r="B147" s="280"/>
      <c r="C147" s="280"/>
      <c r="D147" s="280"/>
      <c r="E147" s="537"/>
      <c r="F147" s="280"/>
      <c r="G147" s="280"/>
      <c r="H147" s="280"/>
      <c r="I147" s="280"/>
      <c r="J147" s="280"/>
      <c r="K147" s="280"/>
      <c r="L147" s="280"/>
      <c r="M147" s="537"/>
      <c r="N147" s="537"/>
      <c r="O147" s="537"/>
      <c r="P147" s="537"/>
      <c r="Q147" s="280"/>
      <c r="R147" s="280"/>
      <c r="S147" s="280"/>
      <c r="T147" s="280"/>
      <c r="U147" s="280"/>
      <c r="V147" s="280"/>
      <c r="W147" s="280"/>
      <c r="X147" s="280"/>
      <c r="Y147" s="280"/>
      <c r="Z147" s="280"/>
      <c r="AA147" s="387"/>
      <c r="AB147" s="387"/>
      <c r="AC147" s="387"/>
      <c r="AD147" s="280"/>
      <c r="AE147" s="280"/>
      <c r="AF147" s="280"/>
      <c r="AG147" s="280"/>
      <c r="AH147" s="280"/>
      <c r="AI147" s="280"/>
      <c r="AJ147" s="280"/>
      <c r="AK147" s="363"/>
      <c r="AL147" s="280"/>
      <c r="AM147" s="280"/>
      <c r="AN147" s="280"/>
      <c r="AO147" s="280"/>
      <c r="AP147" s="280"/>
      <c r="AQ147" s="280"/>
      <c r="AR147" s="280"/>
      <c r="AS147" s="280"/>
      <c r="AT147" s="280"/>
      <c r="AU147" s="280"/>
      <c r="AV147" s="280"/>
      <c r="AW147" s="280"/>
      <c r="AX147" s="280"/>
      <c r="AY147" s="47"/>
      <c r="AZ147" s="47"/>
      <c r="BA147" s="583"/>
      <c r="BB147" s="537"/>
      <c r="BC147" s="537"/>
      <c r="BD147" s="537"/>
      <c r="BE147" s="537"/>
      <c r="BF147" s="537"/>
      <c r="BG147" s="537"/>
      <c r="BH147" s="537"/>
      <c r="BI147" s="537"/>
      <c r="BJ147" s="537"/>
      <c r="BK147" s="537"/>
      <c r="BL147" s="537"/>
      <c r="BM147" s="537"/>
      <c r="BN147" s="537"/>
      <c r="BO147" s="537"/>
      <c r="BP147" s="537"/>
      <c r="BQ147" s="537"/>
      <c r="BR147" s="537"/>
      <c r="BS147" s="537"/>
      <c r="BT147" s="537"/>
      <c r="BU147" s="537"/>
    </row>
    <row r="148" spans="1:73" ht="11.25" hidden="1" customHeight="1" x14ac:dyDescent="0.25">
      <c r="A148" s="280"/>
      <c r="B148" s="280"/>
      <c r="C148" s="280"/>
      <c r="D148" s="280"/>
      <c r="E148" s="537"/>
      <c r="F148" s="280"/>
      <c r="G148" s="280"/>
      <c r="H148" s="280"/>
      <c r="I148" s="280"/>
      <c r="J148" s="280"/>
      <c r="K148" s="280"/>
      <c r="L148" s="280"/>
      <c r="M148" s="537"/>
      <c r="N148" s="537"/>
      <c r="O148" s="537"/>
      <c r="P148" s="537"/>
      <c r="Q148" s="280"/>
      <c r="R148" s="280"/>
      <c r="S148" s="280"/>
      <c r="T148" s="280"/>
      <c r="U148" s="280"/>
      <c r="V148" s="280"/>
      <c r="W148" s="280"/>
      <c r="X148" s="280"/>
      <c r="Y148" s="280"/>
      <c r="Z148" s="280"/>
      <c r="AA148" s="387"/>
      <c r="AB148" s="387"/>
      <c r="AC148" s="387"/>
      <c r="AD148" s="280"/>
      <c r="AE148" s="280"/>
      <c r="AF148" s="280"/>
      <c r="AG148" s="280"/>
      <c r="AH148" s="280"/>
      <c r="AI148" s="280"/>
      <c r="AJ148" s="280"/>
      <c r="AK148" s="363"/>
      <c r="AL148" s="280"/>
      <c r="AM148" s="280"/>
      <c r="AN148" s="280"/>
      <c r="AO148" s="280"/>
      <c r="AP148" s="280"/>
      <c r="AQ148" s="280"/>
      <c r="AR148" s="280"/>
      <c r="AS148" s="280"/>
      <c r="AT148" s="280"/>
      <c r="AU148" s="280"/>
      <c r="AV148" s="280"/>
      <c r="AW148" s="280"/>
      <c r="AX148" s="280"/>
      <c r="AY148" s="47"/>
      <c r="AZ148" s="47"/>
      <c r="BA148" s="583"/>
      <c r="BB148" s="537"/>
      <c r="BC148" s="537"/>
      <c r="BD148" s="537"/>
      <c r="BE148" s="537"/>
      <c r="BF148" s="537"/>
      <c r="BG148" s="537"/>
      <c r="BH148" s="537"/>
      <c r="BI148" s="537"/>
      <c r="BJ148" s="537"/>
      <c r="BK148" s="537"/>
      <c r="BL148" s="537"/>
      <c r="BM148" s="537"/>
      <c r="BN148" s="537"/>
      <c r="BO148" s="537"/>
      <c r="BP148" s="537"/>
      <c r="BQ148" s="537"/>
      <c r="BR148" s="537"/>
      <c r="BS148" s="537"/>
      <c r="BT148" s="537"/>
      <c r="BU148" s="537"/>
    </row>
    <row r="149" spans="1:73" ht="11.25" hidden="1" customHeight="1" x14ac:dyDescent="0.25">
      <c r="A149" s="280"/>
      <c r="B149" s="280"/>
      <c r="C149" s="280"/>
      <c r="D149" s="280"/>
      <c r="E149" s="537"/>
      <c r="F149" s="280"/>
      <c r="G149" s="280"/>
      <c r="H149" s="280"/>
      <c r="I149" s="280"/>
      <c r="J149" s="280"/>
      <c r="K149" s="280"/>
      <c r="L149" s="280"/>
      <c r="M149" s="537"/>
      <c r="N149" s="537"/>
      <c r="O149" s="537"/>
      <c r="P149" s="537"/>
      <c r="Q149" s="280"/>
      <c r="R149" s="280"/>
      <c r="S149" s="280"/>
      <c r="T149" s="280"/>
      <c r="U149" s="280"/>
      <c r="V149" s="280"/>
      <c r="W149" s="280"/>
      <c r="X149" s="280"/>
      <c r="Y149" s="280"/>
      <c r="Z149" s="280"/>
      <c r="AA149" s="387"/>
      <c r="AB149" s="387"/>
      <c r="AC149" s="387"/>
      <c r="AD149" s="280"/>
      <c r="AE149" s="280"/>
      <c r="AF149" s="280"/>
      <c r="AG149" s="280"/>
      <c r="AH149" s="280"/>
      <c r="AI149" s="280"/>
      <c r="AJ149" s="280"/>
      <c r="AK149" s="363"/>
      <c r="AL149" s="280"/>
      <c r="AM149" s="280"/>
      <c r="AN149" s="280"/>
      <c r="AO149" s="280"/>
      <c r="AP149" s="280"/>
      <c r="AQ149" s="280"/>
      <c r="AR149" s="280"/>
      <c r="AS149" s="280"/>
      <c r="AT149" s="280"/>
      <c r="AU149" s="280"/>
      <c r="AV149" s="280"/>
      <c r="AW149" s="280"/>
      <c r="AX149" s="280"/>
      <c r="AY149" s="47"/>
      <c r="AZ149" s="47"/>
      <c r="BA149" s="583"/>
      <c r="BB149" s="537"/>
      <c r="BC149" s="537"/>
      <c r="BD149" s="537"/>
      <c r="BE149" s="537"/>
      <c r="BF149" s="537"/>
      <c r="BG149" s="537"/>
      <c r="BH149" s="537"/>
      <c r="BI149" s="537"/>
      <c r="BJ149" s="537"/>
      <c r="BK149" s="537"/>
      <c r="BL149" s="537"/>
      <c r="BM149" s="537"/>
      <c r="BN149" s="537"/>
      <c r="BO149" s="537"/>
      <c r="BP149" s="537"/>
      <c r="BQ149" s="537"/>
      <c r="BR149" s="537"/>
      <c r="BS149" s="537"/>
      <c r="BT149" s="537"/>
      <c r="BU149" s="537"/>
    </row>
    <row r="150" spans="1:73" ht="11.25" hidden="1" customHeight="1" x14ac:dyDescent="0.25">
      <c r="A150" s="280"/>
      <c r="B150" s="280"/>
      <c r="C150" s="280"/>
      <c r="D150" s="280"/>
      <c r="E150" s="537"/>
      <c r="F150" s="280"/>
      <c r="G150" s="280"/>
      <c r="H150" s="280"/>
      <c r="I150" s="280"/>
      <c r="J150" s="280"/>
      <c r="K150" s="280"/>
      <c r="L150" s="280"/>
      <c r="M150" s="537"/>
      <c r="N150" s="537"/>
      <c r="O150" s="537"/>
      <c r="P150" s="537"/>
      <c r="Q150" s="280"/>
      <c r="R150" s="280"/>
      <c r="S150" s="280"/>
      <c r="T150" s="280"/>
      <c r="U150" s="280"/>
      <c r="V150" s="280"/>
      <c r="W150" s="280"/>
      <c r="X150" s="280"/>
      <c r="Y150" s="280"/>
      <c r="Z150" s="280"/>
      <c r="AA150" s="387"/>
      <c r="AB150" s="387"/>
      <c r="AC150" s="387"/>
      <c r="AD150" s="280"/>
      <c r="AE150" s="280"/>
      <c r="AF150" s="280"/>
      <c r="AG150" s="280"/>
      <c r="AH150" s="280"/>
      <c r="AI150" s="280"/>
      <c r="AJ150" s="280"/>
      <c r="AK150" s="363"/>
      <c r="AL150" s="280"/>
      <c r="AM150" s="280"/>
      <c r="AN150" s="280"/>
      <c r="AO150" s="280"/>
      <c r="AP150" s="280"/>
      <c r="AQ150" s="280"/>
      <c r="AR150" s="280"/>
      <c r="AS150" s="280"/>
      <c r="AT150" s="280"/>
      <c r="AU150" s="280"/>
      <c r="AV150" s="280"/>
      <c r="AW150" s="280"/>
      <c r="AX150" s="280"/>
      <c r="AY150" s="47"/>
      <c r="AZ150" s="47"/>
      <c r="BA150" s="583"/>
      <c r="BB150" s="537"/>
      <c r="BC150" s="537"/>
      <c r="BD150" s="537"/>
      <c r="BE150" s="537"/>
      <c r="BF150" s="537"/>
      <c r="BG150" s="537"/>
      <c r="BH150" s="537"/>
      <c r="BI150" s="537"/>
      <c r="BJ150" s="537"/>
      <c r="BK150" s="537"/>
      <c r="BL150" s="537"/>
      <c r="BM150" s="537"/>
      <c r="BN150" s="537"/>
      <c r="BO150" s="537"/>
      <c r="BP150" s="537"/>
      <c r="BQ150" s="537"/>
      <c r="BR150" s="537"/>
      <c r="BS150" s="537"/>
      <c r="BT150" s="537"/>
      <c r="BU150" s="537"/>
    </row>
    <row r="151" spans="1:73" ht="11.25" hidden="1" customHeight="1" x14ac:dyDescent="0.25">
      <c r="A151" s="280"/>
      <c r="B151" s="280"/>
      <c r="C151" s="280"/>
      <c r="D151" s="280"/>
      <c r="E151" s="537"/>
      <c r="F151" s="280"/>
      <c r="G151" s="280"/>
      <c r="H151" s="280"/>
      <c r="I151" s="280"/>
      <c r="J151" s="280"/>
      <c r="K151" s="280"/>
      <c r="L151" s="280"/>
      <c r="M151" s="537"/>
      <c r="N151" s="537"/>
      <c r="O151" s="537"/>
      <c r="P151" s="537"/>
      <c r="Q151" s="280"/>
      <c r="R151" s="280"/>
      <c r="S151" s="280"/>
      <c r="T151" s="280"/>
      <c r="U151" s="280"/>
      <c r="V151" s="280"/>
      <c r="W151" s="280"/>
      <c r="X151" s="280"/>
      <c r="Y151" s="280"/>
      <c r="Z151" s="280"/>
      <c r="AA151" s="387"/>
      <c r="AB151" s="387"/>
      <c r="AC151" s="387"/>
      <c r="AD151" s="280"/>
      <c r="AE151" s="280"/>
      <c r="AF151" s="280"/>
      <c r="AG151" s="280"/>
      <c r="AH151" s="280"/>
      <c r="AI151" s="280"/>
      <c r="AJ151" s="280"/>
      <c r="AK151" s="363"/>
      <c r="AL151" s="280"/>
      <c r="AM151" s="280"/>
      <c r="AN151" s="280"/>
      <c r="AO151" s="280"/>
      <c r="AP151" s="280"/>
      <c r="AQ151" s="280"/>
      <c r="AR151" s="280"/>
      <c r="AS151" s="280"/>
      <c r="AT151" s="280"/>
      <c r="AU151" s="280"/>
      <c r="AV151" s="280"/>
      <c r="AW151" s="280"/>
      <c r="AX151" s="280"/>
      <c r="AY151" s="47"/>
      <c r="AZ151" s="47"/>
      <c r="BA151" s="583"/>
      <c r="BB151" s="537"/>
      <c r="BC151" s="537"/>
      <c r="BD151" s="537"/>
      <c r="BE151" s="537"/>
      <c r="BF151" s="537"/>
      <c r="BG151" s="537"/>
      <c r="BH151" s="537"/>
      <c r="BI151" s="537"/>
      <c r="BJ151" s="537"/>
      <c r="BK151" s="537"/>
      <c r="BL151" s="537"/>
      <c r="BM151" s="537"/>
      <c r="BN151" s="537"/>
      <c r="BO151" s="537"/>
      <c r="BP151" s="537"/>
      <c r="BQ151" s="537"/>
      <c r="BR151" s="537"/>
      <c r="BS151" s="537"/>
      <c r="BT151" s="537"/>
      <c r="BU151" s="537"/>
    </row>
    <row r="152" spans="1:73" ht="11.25" hidden="1" customHeight="1" x14ac:dyDescent="0.25">
      <c r="A152" s="280"/>
      <c r="B152" s="280"/>
      <c r="C152" s="280"/>
      <c r="D152" s="280"/>
      <c r="E152" s="537"/>
      <c r="F152" s="280"/>
      <c r="G152" s="280"/>
      <c r="H152" s="280"/>
      <c r="I152" s="280"/>
      <c r="J152" s="280"/>
      <c r="K152" s="280"/>
      <c r="L152" s="280"/>
      <c r="M152" s="537"/>
      <c r="N152" s="537"/>
      <c r="O152" s="537"/>
      <c r="P152" s="537"/>
      <c r="Q152" s="280"/>
      <c r="R152" s="280"/>
      <c r="S152" s="280"/>
      <c r="T152" s="280"/>
      <c r="U152" s="280"/>
      <c r="V152" s="280"/>
      <c r="W152" s="280"/>
      <c r="X152" s="280"/>
      <c r="Y152" s="280"/>
      <c r="Z152" s="280"/>
      <c r="AA152" s="387"/>
      <c r="AB152" s="387"/>
      <c r="AC152" s="387"/>
      <c r="AD152" s="280"/>
      <c r="AE152" s="280"/>
      <c r="AF152" s="280"/>
      <c r="AG152" s="280"/>
      <c r="AH152" s="280"/>
      <c r="AI152" s="280"/>
      <c r="AJ152" s="280"/>
      <c r="AK152" s="363"/>
      <c r="AL152" s="280"/>
      <c r="AM152" s="280"/>
      <c r="AN152" s="280"/>
      <c r="AO152" s="280"/>
      <c r="AP152" s="280"/>
      <c r="AQ152" s="280"/>
      <c r="AR152" s="280"/>
      <c r="AS152" s="280"/>
      <c r="AT152" s="280"/>
      <c r="AU152" s="280"/>
      <c r="AV152" s="280"/>
      <c r="AW152" s="280"/>
      <c r="AX152" s="280"/>
      <c r="AY152" s="47"/>
      <c r="AZ152" s="47"/>
      <c r="BA152" s="583"/>
      <c r="BB152" s="537"/>
      <c r="BC152" s="537"/>
      <c r="BD152" s="537"/>
      <c r="BE152" s="537"/>
      <c r="BF152" s="537"/>
      <c r="BG152" s="537"/>
      <c r="BH152" s="537"/>
      <c r="BI152" s="537"/>
      <c r="BJ152" s="537"/>
      <c r="BK152" s="537"/>
      <c r="BL152" s="537"/>
      <c r="BM152" s="537"/>
      <c r="BN152" s="537"/>
      <c r="BO152" s="537"/>
      <c r="BP152" s="537"/>
      <c r="BQ152" s="537"/>
      <c r="BR152" s="537"/>
      <c r="BS152" s="537"/>
      <c r="BT152" s="537"/>
      <c r="BU152" s="537"/>
    </row>
    <row r="153" spans="1:73" ht="11.25" hidden="1" customHeight="1" x14ac:dyDescent="0.25">
      <c r="A153" s="280"/>
      <c r="B153" s="280"/>
      <c r="C153" s="280"/>
      <c r="D153" s="280"/>
      <c r="E153" s="537"/>
      <c r="F153" s="280"/>
      <c r="G153" s="280"/>
      <c r="H153" s="280"/>
      <c r="I153" s="280"/>
      <c r="J153" s="280"/>
      <c r="K153" s="280"/>
      <c r="L153" s="280"/>
      <c r="M153" s="537"/>
      <c r="N153" s="537"/>
      <c r="O153" s="537"/>
      <c r="P153" s="537"/>
      <c r="Q153" s="280"/>
      <c r="R153" s="280"/>
      <c r="S153" s="280"/>
      <c r="T153" s="280"/>
      <c r="U153" s="280"/>
      <c r="V153" s="280"/>
      <c r="W153" s="280"/>
      <c r="X153" s="280"/>
      <c r="Y153" s="280"/>
      <c r="Z153" s="280"/>
      <c r="AA153" s="387"/>
      <c r="AB153" s="387"/>
      <c r="AC153" s="387"/>
      <c r="AD153" s="280"/>
      <c r="AE153" s="280"/>
      <c r="AF153" s="280"/>
      <c r="AG153" s="280"/>
      <c r="AH153" s="280"/>
      <c r="AI153" s="280"/>
      <c r="AJ153" s="280"/>
      <c r="AK153" s="363"/>
      <c r="AL153" s="280"/>
      <c r="AM153" s="280"/>
      <c r="AN153" s="280"/>
      <c r="AO153" s="280"/>
      <c r="AP153" s="280"/>
      <c r="AQ153" s="280"/>
      <c r="AR153" s="280"/>
      <c r="AS153" s="280"/>
      <c r="AT153" s="280"/>
      <c r="AU153" s="280"/>
      <c r="AV153" s="280"/>
      <c r="AW153" s="280"/>
      <c r="AX153" s="280"/>
      <c r="AY153" s="47"/>
      <c r="AZ153" s="47"/>
      <c r="BA153" s="583"/>
      <c r="BB153" s="537"/>
      <c r="BC153" s="537"/>
      <c r="BD153" s="537"/>
      <c r="BE153" s="537"/>
      <c r="BF153" s="537"/>
      <c r="BG153" s="537"/>
      <c r="BH153" s="537"/>
      <c r="BI153" s="537"/>
      <c r="BJ153" s="537"/>
      <c r="BK153" s="537"/>
      <c r="BL153" s="537"/>
      <c r="BM153" s="537"/>
      <c r="BN153" s="537"/>
      <c r="BO153" s="537"/>
      <c r="BP153" s="537"/>
      <c r="BQ153" s="537"/>
      <c r="BR153" s="537"/>
      <c r="BS153" s="537"/>
      <c r="BT153" s="537"/>
      <c r="BU153" s="537"/>
    </row>
    <row r="154" spans="1:73" ht="11.25" hidden="1" customHeight="1" x14ac:dyDescent="0.25">
      <c r="A154" s="280"/>
      <c r="B154" s="280"/>
      <c r="C154" s="280"/>
      <c r="D154" s="280"/>
      <c r="E154" s="537"/>
      <c r="F154" s="280"/>
      <c r="G154" s="280"/>
      <c r="H154" s="280"/>
      <c r="I154" s="280"/>
      <c r="J154" s="280"/>
      <c r="K154" s="280"/>
      <c r="L154" s="280"/>
      <c r="M154" s="537"/>
      <c r="N154" s="537"/>
      <c r="O154" s="537"/>
      <c r="P154" s="537"/>
      <c r="Q154" s="280"/>
      <c r="R154" s="280"/>
      <c r="S154" s="280"/>
      <c r="T154" s="280"/>
      <c r="U154" s="280"/>
      <c r="V154" s="280"/>
      <c r="W154" s="280"/>
      <c r="X154" s="280"/>
      <c r="Y154" s="280"/>
      <c r="Z154" s="280"/>
      <c r="AA154" s="387"/>
      <c r="AB154" s="387"/>
      <c r="AC154" s="387"/>
      <c r="AD154" s="280"/>
      <c r="AE154" s="280"/>
      <c r="AF154" s="280"/>
      <c r="AG154" s="280"/>
      <c r="AH154" s="280"/>
      <c r="AI154" s="280"/>
      <c r="AJ154" s="280"/>
      <c r="AK154" s="363"/>
      <c r="AL154" s="280"/>
      <c r="AM154" s="280"/>
      <c r="AN154" s="280"/>
      <c r="AO154" s="280"/>
      <c r="AP154" s="280"/>
      <c r="AQ154" s="280"/>
      <c r="AR154" s="280"/>
      <c r="AS154" s="280"/>
      <c r="AT154" s="280"/>
      <c r="AU154" s="280"/>
      <c r="AV154" s="280"/>
      <c r="AW154" s="280"/>
      <c r="AX154" s="280"/>
      <c r="AY154" s="47"/>
      <c r="AZ154" s="47"/>
      <c r="BA154" s="583"/>
      <c r="BB154" s="537"/>
      <c r="BC154" s="537"/>
      <c r="BD154" s="537"/>
      <c r="BE154" s="537"/>
      <c r="BF154" s="537"/>
      <c r="BG154" s="537"/>
      <c r="BH154" s="537"/>
      <c r="BI154" s="537"/>
      <c r="BJ154" s="537"/>
      <c r="BK154" s="537"/>
      <c r="BL154" s="537"/>
      <c r="BM154" s="537"/>
      <c r="BN154" s="537"/>
      <c r="BO154" s="537"/>
      <c r="BP154" s="537"/>
      <c r="BQ154" s="537"/>
      <c r="BR154" s="537"/>
      <c r="BS154" s="537"/>
      <c r="BT154" s="537"/>
      <c r="BU154" s="537"/>
    </row>
    <row r="155" spans="1:73" ht="11.25" hidden="1" customHeight="1" x14ac:dyDescent="0.25">
      <c r="A155" s="280"/>
      <c r="B155" s="280"/>
      <c r="C155" s="280"/>
      <c r="D155" s="280"/>
      <c r="E155" s="537"/>
      <c r="F155" s="280"/>
      <c r="G155" s="280"/>
      <c r="H155" s="280"/>
      <c r="I155" s="280"/>
      <c r="J155" s="280"/>
      <c r="K155" s="280"/>
      <c r="L155" s="280"/>
      <c r="M155" s="537"/>
      <c r="N155" s="537"/>
      <c r="O155" s="537"/>
      <c r="P155" s="537"/>
      <c r="Q155" s="280"/>
      <c r="R155" s="280"/>
      <c r="S155" s="280"/>
      <c r="T155" s="280"/>
      <c r="U155" s="280"/>
      <c r="V155" s="280"/>
      <c r="W155" s="280"/>
      <c r="X155" s="280"/>
      <c r="Y155" s="280"/>
      <c r="Z155" s="280"/>
      <c r="AA155" s="387"/>
      <c r="AB155" s="387"/>
      <c r="AC155" s="387"/>
      <c r="AD155" s="280"/>
      <c r="AE155" s="280"/>
      <c r="AF155" s="280"/>
      <c r="AG155" s="280"/>
      <c r="AH155" s="280"/>
      <c r="AI155" s="280"/>
      <c r="AJ155" s="280"/>
      <c r="AK155" s="363"/>
      <c r="AL155" s="280"/>
      <c r="AM155" s="280"/>
      <c r="AN155" s="280"/>
      <c r="AO155" s="280"/>
      <c r="AP155" s="280"/>
      <c r="AQ155" s="280"/>
      <c r="AR155" s="280"/>
      <c r="AS155" s="280"/>
      <c r="AT155" s="280"/>
      <c r="AU155" s="280"/>
      <c r="AV155" s="280"/>
      <c r="AW155" s="280"/>
      <c r="AX155" s="280"/>
      <c r="AY155" s="47"/>
      <c r="AZ155" s="47"/>
      <c r="BA155" s="583"/>
      <c r="BB155" s="537"/>
      <c r="BC155" s="537"/>
      <c r="BD155" s="537"/>
      <c r="BE155" s="537"/>
      <c r="BF155" s="537"/>
      <c r="BG155" s="537"/>
      <c r="BH155" s="537"/>
      <c r="BI155" s="537"/>
      <c r="BJ155" s="537"/>
      <c r="BK155" s="537"/>
      <c r="BL155" s="537"/>
      <c r="BM155" s="537"/>
      <c r="BN155" s="537"/>
      <c r="BO155" s="537"/>
      <c r="BP155" s="537"/>
      <c r="BQ155" s="537"/>
      <c r="BR155" s="537"/>
      <c r="BS155" s="537"/>
      <c r="BT155" s="537"/>
      <c r="BU155" s="537"/>
    </row>
    <row r="156" spans="1:73" ht="11.25" hidden="1" customHeight="1" x14ac:dyDescent="0.25">
      <c r="A156" s="280"/>
      <c r="B156" s="280"/>
      <c r="C156" s="280"/>
      <c r="D156" s="280"/>
      <c r="E156" s="537"/>
      <c r="F156" s="280"/>
      <c r="G156" s="280"/>
      <c r="H156" s="280"/>
      <c r="I156" s="280"/>
      <c r="J156" s="280"/>
      <c r="K156" s="280"/>
      <c r="L156" s="280"/>
      <c r="M156" s="537"/>
      <c r="N156" s="537"/>
      <c r="O156" s="537"/>
      <c r="P156" s="537"/>
      <c r="Q156" s="280"/>
      <c r="R156" s="280"/>
      <c r="S156" s="280"/>
      <c r="T156" s="280"/>
      <c r="U156" s="280"/>
      <c r="V156" s="280"/>
      <c r="W156" s="280"/>
      <c r="X156" s="280"/>
      <c r="Y156" s="280"/>
      <c r="Z156" s="280"/>
      <c r="AA156" s="387"/>
      <c r="AB156" s="387"/>
      <c r="AC156" s="387"/>
      <c r="AD156" s="280"/>
      <c r="AE156" s="280"/>
      <c r="AF156" s="280"/>
      <c r="AG156" s="280"/>
      <c r="AH156" s="280"/>
      <c r="AI156" s="280"/>
      <c r="AJ156" s="280"/>
      <c r="AK156" s="363"/>
      <c r="AL156" s="280"/>
      <c r="AM156" s="280"/>
      <c r="AN156" s="280"/>
      <c r="AO156" s="280"/>
      <c r="AP156" s="280"/>
      <c r="AQ156" s="280"/>
      <c r="AR156" s="280"/>
      <c r="AS156" s="280"/>
      <c r="AT156" s="280"/>
      <c r="AU156" s="280"/>
      <c r="AV156" s="280"/>
      <c r="AW156" s="280"/>
      <c r="AX156" s="280"/>
      <c r="AY156" s="47"/>
      <c r="AZ156" s="47"/>
      <c r="BA156" s="583"/>
      <c r="BB156" s="537"/>
      <c r="BC156" s="537"/>
      <c r="BD156" s="537"/>
      <c r="BE156" s="537"/>
      <c r="BF156" s="537"/>
      <c r="BG156" s="537"/>
      <c r="BH156" s="537"/>
      <c r="BI156" s="537"/>
      <c r="BJ156" s="537"/>
      <c r="BK156" s="537"/>
      <c r="BL156" s="537"/>
      <c r="BM156" s="537"/>
      <c r="BN156" s="537"/>
      <c r="BO156" s="537"/>
      <c r="BP156" s="537"/>
      <c r="BQ156" s="537"/>
      <c r="BR156" s="537"/>
      <c r="BS156" s="537"/>
      <c r="BT156" s="537"/>
      <c r="BU156" s="537"/>
    </row>
    <row r="157" spans="1:73" ht="11.25" hidden="1" customHeight="1" x14ac:dyDescent="0.25">
      <c r="A157" s="280"/>
      <c r="B157" s="280"/>
      <c r="C157" s="280"/>
      <c r="D157" s="280"/>
      <c r="E157" s="537"/>
      <c r="F157" s="280"/>
      <c r="G157" s="280"/>
      <c r="H157" s="280"/>
      <c r="I157" s="280"/>
      <c r="J157" s="280"/>
      <c r="K157" s="280"/>
      <c r="L157" s="280"/>
      <c r="M157" s="537"/>
      <c r="N157" s="537"/>
      <c r="O157" s="537"/>
      <c r="P157" s="537"/>
      <c r="Q157" s="280"/>
      <c r="R157" s="280"/>
      <c r="S157" s="280"/>
      <c r="T157" s="280"/>
      <c r="U157" s="280"/>
      <c r="V157" s="280"/>
      <c r="W157" s="280"/>
      <c r="X157" s="280"/>
      <c r="Y157" s="280"/>
      <c r="Z157" s="280"/>
      <c r="AA157" s="387"/>
      <c r="AB157" s="387"/>
      <c r="AC157" s="387"/>
      <c r="AD157" s="280"/>
      <c r="AE157" s="280"/>
      <c r="AF157" s="280"/>
      <c r="AG157" s="280"/>
      <c r="AH157" s="280"/>
      <c r="AI157" s="280"/>
      <c r="AJ157" s="280"/>
      <c r="AK157" s="363"/>
      <c r="AL157" s="280"/>
      <c r="AM157" s="280"/>
      <c r="AN157" s="280"/>
      <c r="AO157" s="280"/>
      <c r="AP157" s="280"/>
      <c r="AQ157" s="280"/>
      <c r="AR157" s="280"/>
      <c r="AS157" s="280"/>
      <c r="AT157" s="280"/>
      <c r="AU157" s="280"/>
      <c r="AV157" s="280"/>
      <c r="AW157" s="280"/>
      <c r="AX157" s="280"/>
      <c r="AY157" s="47"/>
      <c r="AZ157" s="47"/>
      <c r="BA157" s="583"/>
      <c r="BB157" s="537"/>
      <c r="BC157" s="537"/>
      <c r="BD157" s="537"/>
      <c r="BE157" s="537"/>
      <c r="BF157" s="537"/>
      <c r="BG157" s="537"/>
      <c r="BH157" s="537"/>
      <c r="BI157" s="537"/>
      <c r="BJ157" s="537"/>
      <c r="BK157" s="537"/>
      <c r="BL157" s="537"/>
      <c r="BM157" s="537"/>
      <c r="BN157" s="537"/>
      <c r="BO157" s="537"/>
      <c r="BP157" s="537"/>
      <c r="BQ157" s="537"/>
      <c r="BR157" s="537"/>
      <c r="BS157" s="537"/>
      <c r="BT157" s="537"/>
      <c r="BU157" s="537"/>
    </row>
    <row r="158" spans="1:73" ht="11.25" hidden="1" customHeight="1" x14ac:dyDescent="0.25">
      <c r="A158" s="280"/>
      <c r="B158" s="280"/>
      <c r="C158" s="280"/>
      <c r="D158" s="280"/>
      <c r="E158" s="537"/>
      <c r="F158" s="280"/>
      <c r="G158" s="280"/>
      <c r="H158" s="280"/>
      <c r="I158" s="280"/>
      <c r="J158" s="280"/>
      <c r="K158" s="280"/>
      <c r="L158" s="280"/>
      <c r="M158" s="537"/>
      <c r="N158" s="537"/>
      <c r="O158" s="537"/>
      <c r="P158" s="537"/>
      <c r="Q158" s="280"/>
      <c r="R158" s="280"/>
      <c r="S158" s="280"/>
      <c r="T158" s="280"/>
      <c r="U158" s="280"/>
      <c r="V158" s="280"/>
      <c r="W158" s="280"/>
      <c r="X158" s="280"/>
      <c r="Y158" s="280"/>
      <c r="Z158" s="280"/>
      <c r="AA158" s="387"/>
      <c r="AB158" s="387"/>
      <c r="AC158" s="387"/>
      <c r="AD158" s="280"/>
      <c r="AE158" s="280"/>
      <c r="AF158" s="280"/>
      <c r="AG158" s="280"/>
      <c r="AH158" s="280"/>
      <c r="AI158" s="280"/>
      <c r="AJ158" s="280"/>
      <c r="AK158" s="363"/>
      <c r="AL158" s="280"/>
      <c r="AM158" s="280"/>
      <c r="AN158" s="280"/>
      <c r="AO158" s="280"/>
      <c r="AP158" s="280"/>
      <c r="AQ158" s="280"/>
      <c r="AR158" s="280"/>
      <c r="AS158" s="280"/>
      <c r="AT158" s="280"/>
      <c r="AU158" s="280"/>
      <c r="AV158" s="280"/>
      <c r="AW158" s="280"/>
      <c r="AX158" s="280"/>
      <c r="AY158" s="47"/>
      <c r="AZ158" s="47"/>
      <c r="BA158" s="583"/>
      <c r="BB158" s="537"/>
      <c r="BC158" s="537"/>
      <c r="BD158" s="537"/>
      <c r="BE158" s="537"/>
      <c r="BF158" s="537"/>
      <c r="BG158" s="537"/>
      <c r="BH158" s="537"/>
      <c r="BI158" s="537"/>
      <c r="BJ158" s="537"/>
      <c r="BK158" s="537"/>
      <c r="BL158" s="537"/>
      <c r="BM158" s="537"/>
      <c r="BN158" s="537"/>
      <c r="BO158" s="537"/>
      <c r="BP158" s="537"/>
      <c r="BQ158" s="537"/>
      <c r="BR158" s="537"/>
      <c r="BS158" s="537"/>
      <c r="BT158" s="537"/>
      <c r="BU158" s="537"/>
    </row>
    <row r="159" spans="1:73" ht="11.25" hidden="1" customHeight="1" x14ac:dyDescent="0.25">
      <c r="A159" s="280"/>
      <c r="B159" s="280"/>
      <c r="C159" s="280"/>
      <c r="D159" s="280"/>
      <c r="E159" s="537"/>
      <c r="F159" s="280"/>
      <c r="G159" s="280"/>
      <c r="H159" s="280"/>
      <c r="I159" s="280"/>
      <c r="J159" s="280"/>
      <c r="K159" s="280"/>
      <c r="L159" s="280"/>
      <c r="M159" s="537"/>
      <c r="N159" s="537"/>
      <c r="O159" s="537"/>
      <c r="P159" s="537"/>
      <c r="Q159" s="280"/>
      <c r="R159" s="280"/>
      <c r="S159" s="280"/>
      <c r="T159" s="280"/>
      <c r="U159" s="280"/>
      <c r="V159" s="280"/>
      <c r="W159" s="280"/>
      <c r="X159" s="280"/>
      <c r="Y159" s="280"/>
      <c r="Z159" s="280"/>
      <c r="AA159" s="387"/>
      <c r="AB159" s="387"/>
      <c r="AC159" s="387"/>
      <c r="AD159" s="280"/>
      <c r="AE159" s="280"/>
      <c r="AF159" s="280"/>
      <c r="AG159" s="280"/>
      <c r="AH159" s="280"/>
      <c r="AI159" s="280"/>
      <c r="AJ159" s="280"/>
      <c r="AK159" s="363"/>
      <c r="AL159" s="280"/>
      <c r="AM159" s="280"/>
      <c r="AN159" s="280"/>
      <c r="AO159" s="280"/>
      <c r="AP159" s="280"/>
      <c r="AQ159" s="280"/>
      <c r="AR159" s="280"/>
      <c r="AS159" s="280"/>
      <c r="AT159" s="280"/>
      <c r="AU159" s="280"/>
      <c r="AV159" s="280"/>
      <c r="AW159" s="280"/>
      <c r="AX159" s="280"/>
      <c r="AY159" s="47"/>
      <c r="AZ159" s="47"/>
      <c r="BA159" s="583"/>
      <c r="BB159" s="537"/>
      <c r="BC159" s="537"/>
      <c r="BD159" s="537"/>
      <c r="BE159" s="537"/>
      <c r="BF159" s="537"/>
      <c r="BG159" s="537"/>
      <c r="BH159" s="537"/>
      <c r="BI159" s="537"/>
      <c r="BJ159" s="537"/>
      <c r="BK159" s="537"/>
      <c r="BL159" s="537"/>
      <c r="BM159" s="537"/>
      <c r="BN159" s="537"/>
      <c r="BO159" s="537"/>
      <c r="BP159" s="537"/>
      <c r="BQ159" s="537"/>
      <c r="BR159" s="537"/>
      <c r="BS159" s="537"/>
      <c r="BT159" s="537"/>
      <c r="BU159" s="537"/>
    </row>
    <row r="160" spans="1:73" ht="11.25" hidden="1" customHeight="1" x14ac:dyDescent="0.25">
      <c r="A160" s="280"/>
      <c r="B160" s="280"/>
      <c r="C160" s="280"/>
      <c r="D160" s="280"/>
      <c r="E160" s="537"/>
      <c r="F160" s="280"/>
      <c r="G160" s="280"/>
      <c r="H160" s="280"/>
      <c r="I160" s="280"/>
      <c r="J160" s="280"/>
      <c r="K160" s="280"/>
      <c r="L160" s="280"/>
      <c r="M160" s="537"/>
      <c r="N160" s="537"/>
      <c r="O160" s="537"/>
      <c r="P160" s="537"/>
      <c r="Q160" s="280"/>
      <c r="R160" s="280"/>
      <c r="S160" s="280"/>
      <c r="T160" s="280"/>
      <c r="U160" s="280"/>
      <c r="V160" s="280"/>
      <c r="W160" s="280"/>
      <c r="X160" s="280"/>
      <c r="Y160" s="280"/>
      <c r="Z160" s="280"/>
      <c r="AA160" s="387"/>
      <c r="AB160" s="387"/>
      <c r="AC160" s="387"/>
      <c r="AD160" s="280"/>
      <c r="AE160" s="280"/>
      <c r="AF160" s="280"/>
      <c r="AG160" s="280"/>
      <c r="AH160" s="280"/>
      <c r="AI160" s="280"/>
      <c r="AJ160" s="280"/>
      <c r="AK160" s="363"/>
      <c r="AL160" s="280"/>
      <c r="AM160" s="280"/>
      <c r="AN160" s="280"/>
      <c r="AO160" s="280"/>
      <c r="AP160" s="280"/>
      <c r="AQ160" s="280"/>
      <c r="AR160" s="280"/>
      <c r="AS160" s="280"/>
      <c r="AT160" s="280"/>
      <c r="AU160" s="280"/>
      <c r="AV160" s="280"/>
      <c r="AW160" s="280"/>
      <c r="AX160" s="280"/>
      <c r="AY160" s="47"/>
      <c r="AZ160" s="47"/>
      <c r="BA160" s="583"/>
      <c r="BB160" s="537"/>
      <c r="BC160" s="537"/>
      <c r="BD160" s="537"/>
      <c r="BE160" s="537"/>
      <c r="BF160" s="537"/>
      <c r="BG160" s="537"/>
      <c r="BH160" s="537"/>
      <c r="BI160" s="537"/>
      <c r="BJ160" s="537"/>
      <c r="BK160" s="537"/>
      <c r="BL160" s="537"/>
      <c r="BM160" s="537"/>
      <c r="BN160" s="537"/>
      <c r="BO160" s="537"/>
      <c r="BP160" s="537"/>
      <c r="BQ160" s="537"/>
      <c r="BR160" s="537"/>
      <c r="BS160" s="537"/>
      <c r="BT160" s="537"/>
      <c r="BU160" s="537"/>
    </row>
    <row r="161" spans="1:73" ht="11.25" hidden="1" customHeight="1" x14ac:dyDescent="0.25">
      <c r="A161" s="280"/>
      <c r="B161" s="280"/>
      <c r="C161" s="280"/>
      <c r="D161" s="280"/>
      <c r="E161" s="537"/>
      <c r="F161" s="280"/>
      <c r="G161" s="280"/>
      <c r="H161" s="280"/>
      <c r="I161" s="280"/>
      <c r="J161" s="280"/>
      <c r="K161" s="280"/>
      <c r="L161" s="280"/>
      <c r="M161" s="537"/>
      <c r="N161" s="537"/>
      <c r="O161" s="537"/>
      <c r="P161" s="537"/>
      <c r="Q161" s="280"/>
      <c r="R161" s="280"/>
      <c r="S161" s="280"/>
      <c r="T161" s="280"/>
      <c r="U161" s="280"/>
      <c r="V161" s="280"/>
      <c r="W161" s="280"/>
      <c r="X161" s="280"/>
      <c r="Y161" s="280"/>
      <c r="Z161" s="280"/>
      <c r="AA161" s="387"/>
      <c r="AB161" s="387"/>
      <c r="AC161" s="387"/>
      <c r="AD161" s="280"/>
      <c r="AE161" s="280"/>
      <c r="AF161" s="280"/>
      <c r="AG161" s="280"/>
      <c r="AH161" s="280"/>
      <c r="AI161" s="280"/>
      <c r="AJ161" s="280"/>
      <c r="AK161" s="363"/>
      <c r="AL161" s="280"/>
      <c r="AM161" s="280"/>
      <c r="AN161" s="280"/>
      <c r="AO161" s="280"/>
      <c r="AP161" s="280"/>
      <c r="AQ161" s="280"/>
      <c r="AR161" s="280"/>
      <c r="AS161" s="280"/>
      <c r="AT161" s="280"/>
      <c r="AU161" s="280"/>
      <c r="AV161" s="280"/>
      <c r="AW161" s="280"/>
      <c r="AX161" s="280"/>
      <c r="AY161" s="47"/>
      <c r="AZ161" s="47"/>
      <c r="BA161" s="583"/>
      <c r="BB161" s="537"/>
      <c r="BC161" s="537"/>
      <c r="BD161" s="537"/>
      <c r="BE161" s="537"/>
      <c r="BF161" s="537"/>
      <c r="BG161" s="537"/>
      <c r="BH161" s="537"/>
      <c r="BI161" s="537"/>
      <c r="BJ161" s="537"/>
      <c r="BK161" s="537"/>
      <c r="BL161" s="537"/>
      <c r="BM161" s="537"/>
      <c r="BN161" s="537"/>
      <c r="BO161" s="537"/>
      <c r="BP161" s="537"/>
      <c r="BQ161" s="537"/>
      <c r="BR161" s="537"/>
      <c r="BS161" s="537"/>
      <c r="BT161" s="537"/>
      <c r="BU161" s="537"/>
    </row>
    <row r="162" spans="1:73" ht="11.25" hidden="1" customHeight="1" x14ac:dyDescent="0.25">
      <c r="A162" s="280"/>
      <c r="B162" s="280"/>
      <c r="C162" s="280"/>
      <c r="D162" s="280"/>
      <c r="E162" s="537"/>
      <c r="F162" s="280"/>
      <c r="G162" s="280"/>
      <c r="H162" s="280"/>
      <c r="I162" s="280"/>
      <c r="J162" s="280"/>
      <c r="K162" s="280"/>
      <c r="L162" s="280"/>
      <c r="M162" s="537"/>
      <c r="N162" s="537"/>
      <c r="O162" s="537"/>
      <c r="P162" s="537"/>
      <c r="Q162" s="280"/>
      <c r="R162" s="280"/>
      <c r="S162" s="280"/>
      <c r="T162" s="280"/>
      <c r="U162" s="280"/>
      <c r="V162" s="280"/>
      <c r="W162" s="280"/>
      <c r="X162" s="280"/>
      <c r="Y162" s="280"/>
      <c r="Z162" s="280"/>
      <c r="AA162" s="387"/>
      <c r="AB162" s="387"/>
      <c r="AC162" s="387"/>
      <c r="AD162" s="280"/>
      <c r="AE162" s="280"/>
      <c r="AF162" s="280"/>
      <c r="AG162" s="280"/>
      <c r="AH162" s="280"/>
      <c r="AI162" s="280"/>
      <c r="AJ162" s="280"/>
      <c r="AK162" s="363"/>
      <c r="AL162" s="280"/>
      <c r="AM162" s="280"/>
      <c r="AN162" s="280"/>
      <c r="AO162" s="280"/>
      <c r="AP162" s="280"/>
      <c r="AQ162" s="280"/>
      <c r="AR162" s="280"/>
      <c r="AS162" s="280"/>
      <c r="AT162" s="280"/>
      <c r="AU162" s="280"/>
      <c r="AV162" s="280"/>
      <c r="AW162" s="280"/>
      <c r="AX162" s="280"/>
      <c r="AY162" s="47"/>
      <c r="AZ162" s="47"/>
      <c r="BA162" s="583"/>
      <c r="BB162" s="537"/>
      <c r="BC162" s="537"/>
      <c r="BD162" s="537"/>
      <c r="BE162" s="537"/>
      <c r="BF162" s="537"/>
      <c r="BG162" s="537"/>
      <c r="BH162" s="537"/>
      <c r="BI162" s="537"/>
      <c r="BJ162" s="537"/>
      <c r="BK162" s="537"/>
      <c r="BL162" s="537"/>
      <c r="BM162" s="537"/>
      <c r="BN162" s="537"/>
      <c r="BO162" s="537"/>
      <c r="BP162" s="537"/>
      <c r="BQ162" s="537"/>
      <c r="BR162" s="537"/>
      <c r="BS162" s="537"/>
      <c r="BT162" s="537"/>
      <c r="BU162" s="537"/>
    </row>
    <row r="163" spans="1:73" ht="11.25" hidden="1" customHeight="1" x14ac:dyDescent="0.25">
      <c r="A163" s="280"/>
      <c r="B163" s="280"/>
      <c r="C163" s="280"/>
      <c r="D163" s="280"/>
      <c r="E163" s="537"/>
      <c r="F163" s="280"/>
      <c r="G163" s="280"/>
      <c r="H163" s="280"/>
      <c r="I163" s="280"/>
      <c r="J163" s="280"/>
      <c r="K163" s="280"/>
      <c r="L163" s="280"/>
      <c r="M163" s="537"/>
      <c r="N163" s="537"/>
      <c r="O163" s="537"/>
      <c r="P163" s="537"/>
      <c r="Q163" s="280"/>
      <c r="R163" s="280"/>
      <c r="S163" s="280"/>
      <c r="T163" s="280"/>
      <c r="U163" s="280"/>
      <c r="V163" s="280"/>
      <c r="W163" s="280"/>
      <c r="X163" s="280"/>
      <c r="Y163" s="280"/>
      <c r="Z163" s="280"/>
      <c r="AA163" s="387"/>
      <c r="AB163" s="387"/>
      <c r="AC163" s="387"/>
      <c r="AD163" s="280"/>
      <c r="AE163" s="280"/>
      <c r="AF163" s="280"/>
      <c r="AG163" s="280"/>
      <c r="AH163" s="280"/>
      <c r="AI163" s="280"/>
      <c r="AJ163" s="280"/>
      <c r="AK163" s="363"/>
      <c r="AL163" s="280"/>
      <c r="AM163" s="280"/>
      <c r="AN163" s="280"/>
      <c r="AO163" s="280"/>
      <c r="AP163" s="280"/>
      <c r="AQ163" s="280"/>
      <c r="AR163" s="280"/>
      <c r="AS163" s="280"/>
      <c r="AT163" s="280"/>
      <c r="AU163" s="280"/>
      <c r="AV163" s="280"/>
      <c r="AW163" s="280"/>
      <c r="AX163" s="280"/>
      <c r="AY163" s="47"/>
      <c r="AZ163" s="47"/>
      <c r="BA163" s="583"/>
      <c r="BB163" s="537"/>
      <c r="BC163" s="537"/>
      <c r="BD163" s="537"/>
      <c r="BE163" s="537"/>
      <c r="BF163" s="537"/>
      <c r="BG163" s="537"/>
      <c r="BH163" s="537"/>
      <c r="BI163" s="537"/>
      <c r="BJ163" s="537"/>
      <c r="BK163" s="537"/>
      <c r="BL163" s="537"/>
      <c r="BM163" s="537"/>
      <c r="BN163" s="537"/>
      <c r="BO163" s="537"/>
      <c r="BP163" s="537"/>
      <c r="BQ163" s="537"/>
      <c r="BR163" s="537"/>
      <c r="BS163" s="537"/>
      <c r="BT163" s="537"/>
      <c r="BU163" s="537"/>
    </row>
    <row r="164" spans="1:73" ht="11.25" hidden="1" customHeight="1" x14ac:dyDescent="0.25">
      <c r="A164" s="280"/>
      <c r="B164" s="280"/>
      <c r="C164" s="280"/>
      <c r="D164" s="280"/>
      <c r="E164" s="537"/>
      <c r="F164" s="280"/>
      <c r="G164" s="280"/>
      <c r="H164" s="280"/>
      <c r="I164" s="280"/>
      <c r="J164" s="280"/>
      <c r="K164" s="280"/>
      <c r="L164" s="280"/>
      <c r="M164" s="537"/>
      <c r="N164" s="537"/>
      <c r="O164" s="537"/>
      <c r="P164" s="537"/>
      <c r="Q164" s="280"/>
      <c r="R164" s="280"/>
      <c r="S164" s="280"/>
      <c r="T164" s="280"/>
      <c r="U164" s="280"/>
      <c r="V164" s="280"/>
      <c r="W164" s="280"/>
      <c r="X164" s="280"/>
      <c r="Y164" s="280"/>
      <c r="Z164" s="280"/>
      <c r="AA164" s="387"/>
      <c r="AB164" s="387"/>
      <c r="AC164" s="387"/>
      <c r="AD164" s="280"/>
      <c r="AE164" s="280"/>
      <c r="AF164" s="280"/>
      <c r="AG164" s="280"/>
      <c r="AH164" s="280"/>
      <c r="AI164" s="280"/>
      <c r="AJ164" s="280"/>
      <c r="AK164" s="363"/>
      <c r="AL164" s="280"/>
      <c r="AM164" s="280"/>
      <c r="AN164" s="280"/>
      <c r="AO164" s="280"/>
      <c r="AP164" s="280"/>
      <c r="AQ164" s="280"/>
      <c r="AR164" s="280"/>
      <c r="AS164" s="280"/>
      <c r="AT164" s="280"/>
      <c r="AU164" s="280"/>
      <c r="AV164" s="280"/>
      <c r="AW164" s="280"/>
      <c r="AX164" s="280"/>
      <c r="AY164" s="47"/>
      <c r="AZ164" s="47"/>
      <c r="BA164" s="583"/>
      <c r="BB164" s="537"/>
      <c r="BC164" s="537"/>
      <c r="BD164" s="537"/>
      <c r="BE164" s="537"/>
      <c r="BF164" s="537"/>
      <c r="BG164" s="537"/>
      <c r="BH164" s="537"/>
      <c r="BI164" s="537"/>
      <c r="BJ164" s="537"/>
      <c r="BK164" s="537"/>
      <c r="BL164" s="537"/>
      <c r="BM164" s="537"/>
      <c r="BN164" s="537"/>
      <c r="BO164" s="537"/>
      <c r="BP164" s="537"/>
      <c r="BQ164" s="537"/>
      <c r="BR164" s="537"/>
      <c r="BS164" s="537"/>
      <c r="BT164" s="537"/>
      <c r="BU164" s="537"/>
    </row>
    <row r="165" spans="1:73" ht="11.25" hidden="1" customHeight="1" x14ac:dyDescent="0.25">
      <c r="A165" s="280"/>
      <c r="B165" s="280"/>
      <c r="C165" s="280"/>
      <c r="D165" s="280"/>
      <c r="E165" s="537"/>
      <c r="F165" s="280"/>
      <c r="G165" s="280"/>
      <c r="H165" s="280"/>
      <c r="I165" s="280"/>
      <c r="J165" s="280"/>
      <c r="K165" s="280"/>
      <c r="L165" s="280"/>
      <c r="M165" s="537"/>
      <c r="N165" s="537"/>
      <c r="O165" s="537"/>
      <c r="P165" s="537"/>
      <c r="Q165" s="280"/>
      <c r="R165" s="280"/>
      <c r="S165" s="280"/>
      <c r="T165" s="280"/>
      <c r="U165" s="280"/>
      <c r="V165" s="280"/>
      <c r="W165" s="280"/>
      <c r="X165" s="280"/>
      <c r="Y165" s="280"/>
      <c r="Z165" s="280"/>
      <c r="AA165" s="387"/>
      <c r="AB165" s="387"/>
      <c r="AC165" s="387"/>
      <c r="AD165" s="280"/>
      <c r="AE165" s="280"/>
      <c r="AF165" s="280"/>
      <c r="AG165" s="280"/>
      <c r="AH165" s="280"/>
      <c r="AI165" s="280"/>
      <c r="AJ165" s="280"/>
      <c r="AK165" s="363"/>
      <c r="AL165" s="280"/>
      <c r="AM165" s="280"/>
      <c r="AN165" s="280"/>
      <c r="AO165" s="280"/>
      <c r="AP165" s="280"/>
      <c r="AQ165" s="280"/>
      <c r="AR165" s="280"/>
      <c r="AS165" s="280"/>
      <c r="AT165" s="280"/>
      <c r="AU165" s="280"/>
      <c r="AV165" s="280"/>
      <c r="AW165" s="280"/>
      <c r="AX165" s="280"/>
      <c r="AY165" s="47"/>
      <c r="AZ165" s="47"/>
      <c r="BA165" s="583"/>
      <c r="BB165" s="537"/>
      <c r="BC165" s="537"/>
      <c r="BD165" s="537"/>
      <c r="BE165" s="537"/>
      <c r="BF165" s="537"/>
      <c r="BG165" s="537"/>
      <c r="BH165" s="537"/>
      <c r="BI165" s="537"/>
      <c r="BJ165" s="537"/>
      <c r="BK165" s="537"/>
      <c r="BL165" s="537"/>
      <c r="BM165" s="537"/>
      <c r="BN165" s="537"/>
      <c r="BO165" s="537"/>
      <c r="BP165" s="537"/>
      <c r="BQ165" s="537"/>
      <c r="BR165" s="537"/>
      <c r="BS165" s="537"/>
      <c r="BT165" s="537"/>
      <c r="BU165" s="537"/>
    </row>
    <row r="166" spans="1:73" ht="11.25" hidden="1" customHeight="1" x14ac:dyDescent="0.25">
      <c r="A166" s="280"/>
      <c r="B166" s="280"/>
      <c r="C166" s="280"/>
      <c r="D166" s="280"/>
      <c r="E166" s="537"/>
      <c r="F166" s="280"/>
      <c r="G166" s="280"/>
      <c r="H166" s="280"/>
      <c r="I166" s="280"/>
      <c r="J166" s="280"/>
      <c r="K166" s="280"/>
      <c r="L166" s="280"/>
      <c r="M166" s="537"/>
      <c r="N166" s="537"/>
      <c r="O166" s="537"/>
      <c r="P166" s="537"/>
      <c r="Q166" s="280"/>
      <c r="R166" s="280"/>
      <c r="S166" s="280"/>
      <c r="T166" s="280"/>
      <c r="U166" s="280"/>
      <c r="V166" s="280"/>
      <c r="W166" s="280"/>
      <c r="X166" s="280"/>
      <c r="Y166" s="280"/>
      <c r="Z166" s="280"/>
      <c r="AA166" s="387"/>
      <c r="AB166" s="387"/>
      <c r="AC166" s="387"/>
      <c r="AD166" s="280"/>
      <c r="AE166" s="280"/>
      <c r="AF166" s="280"/>
      <c r="AG166" s="280"/>
      <c r="AH166" s="280"/>
      <c r="AI166" s="280"/>
      <c r="AJ166" s="280"/>
      <c r="AK166" s="363"/>
      <c r="AL166" s="280"/>
      <c r="AM166" s="280"/>
      <c r="AN166" s="280"/>
      <c r="AO166" s="280"/>
      <c r="AP166" s="280"/>
      <c r="AQ166" s="280"/>
      <c r="AR166" s="280"/>
      <c r="AS166" s="280"/>
      <c r="AT166" s="280"/>
      <c r="AU166" s="280"/>
      <c r="AV166" s="280"/>
      <c r="AW166" s="280"/>
      <c r="AX166" s="280"/>
      <c r="AY166" s="47"/>
      <c r="AZ166" s="47"/>
      <c r="BA166" s="583"/>
      <c r="BB166" s="537"/>
      <c r="BC166" s="537"/>
      <c r="BD166" s="537"/>
      <c r="BE166" s="537"/>
      <c r="BF166" s="537"/>
      <c r="BG166" s="537"/>
      <c r="BH166" s="537"/>
      <c r="BI166" s="537"/>
      <c r="BJ166" s="537"/>
      <c r="BK166" s="537"/>
      <c r="BL166" s="537"/>
      <c r="BM166" s="537"/>
      <c r="BN166" s="537"/>
      <c r="BO166" s="537"/>
      <c r="BP166" s="537"/>
      <c r="BQ166" s="537"/>
      <c r="BR166" s="537"/>
      <c r="BS166" s="537"/>
      <c r="BT166" s="537"/>
      <c r="BU166" s="537"/>
    </row>
    <row r="167" spans="1:73" ht="11.25" hidden="1" customHeight="1" x14ac:dyDescent="0.25">
      <c r="A167" s="280"/>
      <c r="B167" s="280"/>
      <c r="C167" s="280"/>
      <c r="D167" s="280"/>
      <c r="E167" s="537"/>
      <c r="F167" s="280"/>
      <c r="G167" s="280"/>
      <c r="H167" s="280"/>
      <c r="I167" s="280"/>
      <c r="J167" s="280"/>
      <c r="K167" s="280"/>
      <c r="L167" s="280"/>
      <c r="M167" s="537"/>
      <c r="N167" s="537"/>
      <c r="O167" s="537"/>
      <c r="P167" s="537"/>
      <c r="Q167" s="280"/>
      <c r="R167" s="280"/>
      <c r="S167" s="280"/>
      <c r="T167" s="280"/>
      <c r="U167" s="280"/>
      <c r="V167" s="280"/>
      <c r="W167" s="280"/>
      <c r="X167" s="280"/>
      <c r="Y167" s="280"/>
      <c r="Z167" s="280"/>
      <c r="AA167" s="387"/>
      <c r="AB167" s="387"/>
      <c r="AC167" s="387"/>
      <c r="AD167" s="280"/>
      <c r="AE167" s="280"/>
      <c r="AF167" s="280"/>
      <c r="AG167" s="280"/>
      <c r="AH167" s="280"/>
      <c r="AI167" s="280"/>
      <c r="AJ167" s="280"/>
      <c r="AK167" s="363"/>
      <c r="AL167" s="280"/>
      <c r="AM167" s="280"/>
      <c r="AN167" s="280"/>
      <c r="AO167" s="280"/>
      <c r="AP167" s="280"/>
      <c r="AQ167" s="280"/>
      <c r="AR167" s="280"/>
      <c r="AS167" s="280"/>
      <c r="AT167" s="280"/>
      <c r="AU167" s="280"/>
      <c r="AV167" s="280"/>
      <c r="AW167" s="280"/>
      <c r="AX167" s="280"/>
      <c r="AY167" s="47"/>
      <c r="AZ167" s="47"/>
      <c r="BA167" s="583"/>
      <c r="BB167" s="537"/>
      <c r="BC167" s="537"/>
      <c r="BD167" s="537"/>
      <c r="BE167" s="537"/>
      <c r="BF167" s="537"/>
      <c r="BG167" s="537"/>
      <c r="BH167" s="537"/>
      <c r="BI167" s="537"/>
      <c r="BJ167" s="537"/>
      <c r="BK167" s="537"/>
      <c r="BL167" s="537"/>
      <c r="BM167" s="537"/>
      <c r="BN167" s="537"/>
      <c r="BO167" s="537"/>
      <c r="BP167" s="537"/>
      <c r="BQ167" s="537"/>
      <c r="BR167" s="537"/>
      <c r="BS167" s="537"/>
      <c r="BT167" s="537"/>
      <c r="BU167" s="537"/>
    </row>
    <row r="168" spans="1:73" ht="11.25" hidden="1" customHeight="1" x14ac:dyDescent="0.25">
      <c r="A168" s="280"/>
      <c r="B168" s="280"/>
      <c r="C168" s="280"/>
      <c r="D168" s="280"/>
      <c r="E168" s="537"/>
      <c r="F168" s="280"/>
      <c r="G168" s="280"/>
      <c r="H168" s="280"/>
      <c r="I168" s="280"/>
      <c r="J168" s="280"/>
      <c r="K168" s="280"/>
      <c r="L168" s="280"/>
      <c r="M168" s="537"/>
      <c r="N168" s="537"/>
      <c r="O168" s="537"/>
      <c r="P168" s="537"/>
      <c r="Q168" s="280"/>
      <c r="R168" s="280"/>
      <c r="S168" s="280"/>
      <c r="T168" s="280"/>
      <c r="U168" s="280"/>
      <c r="V168" s="280"/>
      <c r="W168" s="280"/>
      <c r="X168" s="280"/>
      <c r="Y168" s="280"/>
      <c r="Z168" s="280"/>
      <c r="AA168" s="387"/>
      <c r="AB168" s="387"/>
      <c r="AC168" s="387"/>
      <c r="AD168" s="280"/>
      <c r="AE168" s="280"/>
      <c r="AF168" s="280"/>
      <c r="AG168" s="280"/>
      <c r="AH168" s="280"/>
      <c r="AI168" s="280"/>
      <c r="AJ168" s="280"/>
      <c r="AK168" s="363"/>
      <c r="AL168" s="280"/>
      <c r="AM168" s="280"/>
      <c r="AN168" s="280"/>
      <c r="AO168" s="280"/>
      <c r="AP168" s="280"/>
      <c r="AQ168" s="280"/>
      <c r="AR168" s="280"/>
      <c r="AS168" s="280"/>
      <c r="AT168" s="280"/>
      <c r="AU168" s="280"/>
      <c r="AV168" s="280"/>
      <c r="AW168" s="280"/>
      <c r="AX168" s="280"/>
      <c r="AY168" s="47"/>
      <c r="AZ168" s="47"/>
      <c r="BA168" s="583"/>
      <c r="BB168" s="537"/>
      <c r="BC168" s="537"/>
      <c r="BD168" s="537"/>
      <c r="BE168" s="537"/>
      <c r="BF168" s="537"/>
      <c r="BG168" s="537"/>
      <c r="BH168" s="537"/>
      <c r="BI168" s="537"/>
      <c r="BJ168" s="537"/>
      <c r="BK168" s="537"/>
      <c r="BL168" s="537"/>
      <c r="BM168" s="537"/>
      <c r="BN168" s="537"/>
      <c r="BO168" s="537"/>
      <c r="BP168" s="537"/>
      <c r="BQ168" s="537"/>
      <c r="BR168" s="537"/>
      <c r="BS168" s="537"/>
      <c r="BT168" s="537"/>
      <c r="BU168" s="537"/>
    </row>
    <row r="169" spans="1:73" ht="11.25" hidden="1" customHeight="1" x14ac:dyDescent="0.25">
      <c r="A169" s="280"/>
      <c r="B169" s="280"/>
      <c r="C169" s="280"/>
      <c r="D169" s="280"/>
      <c r="E169" s="537"/>
      <c r="F169" s="280"/>
      <c r="G169" s="280"/>
      <c r="H169" s="280"/>
      <c r="I169" s="280"/>
      <c r="J169" s="280"/>
      <c r="K169" s="280"/>
      <c r="L169" s="280"/>
      <c r="M169" s="537"/>
      <c r="N169" s="537"/>
      <c r="O169" s="537"/>
      <c r="P169" s="537"/>
      <c r="Q169" s="280"/>
      <c r="R169" s="280"/>
      <c r="S169" s="280"/>
      <c r="T169" s="280"/>
      <c r="U169" s="280"/>
      <c r="V169" s="280"/>
      <c r="W169" s="280"/>
      <c r="X169" s="280"/>
      <c r="Y169" s="280"/>
      <c r="Z169" s="280"/>
      <c r="AA169" s="387"/>
      <c r="AB169" s="387"/>
      <c r="AC169" s="387"/>
      <c r="AD169" s="280"/>
      <c r="AE169" s="280"/>
      <c r="AF169" s="280"/>
      <c r="AG169" s="280"/>
      <c r="AH169" s="280"/>
      <c r="AI169" s="280"/>
      <c r="AJ169" s="280"/>
      <c r="AK169" s="363"/>
      <c r="AL169" s="280"/>
      <c r="AM169" s="280"/>
      <c r="AN169" s="280"/>
      <c r="AO169" s="280"/>
      <c r="AP169" s="280"/>
      <c r="AQ169" s="280"/>
      <c r="AR169" s="280"/>
      <c r="AS169" s="280"/>
      <c r="AT169" s="280"/>
      <c r="AU169" s="280"/>
      <c r="AV169" s="280"/>
      <c r="AW169" s="280"/>
      <c r="AX169" s="280"/>
      <c r="AY169" s="47"/>
      <c r="AZ169" s="47"/>
      <c r="BA169" s="583"/>
      <c r="BB169" s="537"/>
      <c r="BC169" s="537"/>
      <c r="BD169" s="537"/>
      <c r="BE169" s="537"/>
      <c r="BF169" s="537"/>
      <c r="BG169" s="537"/>
      <c r="BH169" s="537"/>
      <c r="BI169" s="537"/>
      <c r="BJ169" s="537"/>
      <c r="BK169" s="537"/>
      <c r="BL169" s="537"/>
      <c r="BM169" s="537"/>
      <c r="BN169" s="537"/>
      <c r="BO169" s="537"/>
      <c r="BP169" s="537"/>
      <c r="BQ169" s="537"/>
      <c r="BR169" s="537"/>
      <c r="BS169" s="537"/>
      <c r="BT169" s="537"/>
      <c r="BU169" s="537"/>
    </row>
    <row r="170" spans="1:73" ht="11.25" hidden="1" customHeight="1" x14ac:dyDescent="0.25">
      <c r="A170" s="280"/>
      <c r="B170" s="280"/>
      <c r="C170" s="280"/>
      <c r="D170" s="280"/>
      <c r="E170" s="537"/>
      <c r="F170" s="280"/>
      <c r="G170" s="280"/>
      <c r="H170" s="280"/>
      <c r="I170" s="280"/>
      <c r="J170" s="280"/>
      <c r="K170" s="280"/>
      <c r="L170" s="280"/>
      <c r="M170" s="537"/>
      <c r="N170" s="537"/>
      <c r="O170" s="537"/>
      <c r="P170" s="537"/>
      <c r="Q170" s="280"/>
      <c r="R170" s="280"/>
      <c r="S170" s="280"/>
      <c r="T170" s="280"/>
      <c r="U170" s="280"/>
      <c r="V170" s="280"/>
      <c r="W170" s="280"/>
      <c r="X170" s="280"/>
      <c r="Y170" s="280"/>
      <c r="Z170" s="280"/>
      <c r="AA170" s="387"/>
      <c r="AB170" s="387"/>
      <c r="AC170" s="387"/>
      <c r="AD170" s="280"/>
      <c r="AE170" s="280"/>
      <c r="AF170" s="280"/>
      <c r="AG170" s="280"/>
      <c r="AH170" s="280"/>
      <c r="AI170" s="280"/>
      <c r="AJ170" s="280"/>
      <c r="AK170" s="363"/>
      <c r="AL170" s="280"/>
      <c r="AM170" s="280"/>
      <c r="AN170" s="280"/>
      <c r="AO170" s="280"/>
      <c r="AP170" s="280"/>
      <c r="AQ170" s="280"/>
      <c r="AR170" s="280"/>
      <c r="AS170" s="280"/>
      <c r="AT170" s="280"/>
      <c r="AU170" s="280"/>
      <c r="AV170" s="280"/>
      <c r="AW170" s="280"/>
      <c r="AX170" s="280"/>
      <c r="AY170" s="47"/>
      <c r="AZ170" s="47"/>
      <c r="BA170" s="583"/>
      <c r="BB170" s="537"/>
      <c r="BC170" s="537"/>
      <c r="BD170" s="537"/>
      <c r="BE170" s="537"/>
      <c r="BF170" s="537"/>
      <c r="BG170" s="537"/>
      <c r="BH170" s="537"/>
      <c r="BI170" s="537"/>
      <c r="BJ170" s="537"/>
      <c r="BK170" s="537"/>
      <c r="BL170" s="537"/>
      <c r="BM170" s="537"/>
      <c r="BN170" s="537"/>
      <c r="BO170" s="537"/>
      <c r="BP170" s="537"/>
      <c r="BQ170" s="537"/>
      <c r="BR170" s="537"/>
      <c r="BS170" s="537"/>
      <c r="BT170" s="537"/>
      <c r="BU170" s="537"/>
    </row>
    <row r="171" spans="1:73" ht="11.25" hidden="1" customHeight="1" x14ac:dyDescent="0.25">
      <c r="A171" s="280"/>
      <c r="B171" s="280"/>
      <c r="C171" s="280"/>
      <c r="D171" s="280"/>
      <c r="E171" s="537"/>
      <c r="F171" s="280"/>
      <c r="G171" s="280"/>
      <c r="H171" s="280"/>
      <c r="I171" s="280"/>
      <c r="J171" s="280"/>
      <c r="K171" s="280"/>
      <c r="L171" s="280"/>
      <c r="M171" s="537"/>
      <c r="N171" s="537"/>
      <c r="O171" s="537"/>
      <c r="P171" s="537"/>
      <c r="Q171" s="280"/>
      <c r="R171" s="280"/>
      <c r="S171" s="280"/>
      <c r="T171" s="280"/>
      <c r="U171" s="280"/>
      <c r="V171" s="280"/>
      <c r="W171" s="280"/>
      <c r="X171" s="280"/>
      <c r="Y171" s="280"/>
      <c r="Z171" s="280"/>
      <c r="AA171" s="387"/>
      <c r="AB171" s="387"/>
      <c r="AC171" s="387"/>
      <c r="AD171" s="280"/>
      <c r="AE171" s="280"/>
      <c r="AF171" s="280"/>
      <c r="AG171" s="280"/>
      <c r="AH171" s="280"/>
      <c r="AI171" s="280"/>
      <c r="AJ171" s="280"/>
      <c r="AK171" s="363"/>
      <c r="AL171" s="280"/>
      <c r="AM171" s="280"/>
      <c r="AN171" s="280"/>
      <c r="AO171" s="280"/>
      <c r="AP171" s="280"/>
      <c r="AQ171" s="280"/>
      <c r="AR171" s="280"/>
      <c r="AS171" s="280"/>
      <c r="AT171" s="280"/>
      <c r="AU171" s="280"/>
      <c r="AV171" s="280"/>
      <c r="AW171" s="280"/>
      <c r="AX171" s="280"/>
      <c r="AY171" s="47"/>
      <c r="AZ171" s="47"/>
      <c r="BA171" s="583"/>
      <c r="BB171" s="537"/>
      <c r="BC171" s="537"/>
      <c r="BD171" s="537"/>
      <c r="BE171" s="537"/>
      <c r="BF171" s="537"/>
      <c r="BG171" s="537"/>
      <c r="BH171" s="537"/>
      <c r="BI171" s="537"/>
      <c r="BJ171" s="537"/>
      <c r="BK171" s="537"/>
      <c r="BL171" s="537"/>
      <c r="BM171" s="537"/>
      <c r="BN171" s="537"/>
      <c r="BO171" s="537"/>
      <c r="BP171" s="537"/>
      <c r="BQ171" s="537"/>
      <c r="BR171" s="537"/>
      <c r="BS171" s="537"/>
      <c r="BT171" s="537"/>
      <c r="BU171" s="537"/>
    </row>
    <row r="172" spans="1:73" ht="11.25" hidden="1" customHeight="1" x14ac:dyDescent="0.25">
      <c r="A172" s="280"/>
      <c r="B172" s="280"/>
      <c r="C172" s="280"/>
      <c r="D172" s="280"/>
      <c r="E172" s="537"/>
      <c r="F172" s="280"/>
      <c r="G172" s="280"/>
      <c r="H172" s="280"/>
      <c r="I172" s="280"/>
      <c r="J172" s="280"/>
      <c r="K172" s="280"/>
      <c r="L172" s="280"/>
      <c r="M172" s="537"/>
      <c r="N172" s="537"/>
      <c r="O172" s="537"/>
      <c r="P172" s="537"/>
      <c r="Q172" s="280"/>
      <c r="R172" s="280"/>
      <c r="S172" s="280"/>
      <c r="T172" s="280"/>
      <c r="U172" s="280"/>
      <c r="V172" s="280"/>
      <c r="W172" s="280"/>
      <c r="X172" s="280"/>
      <c r="Y172" s="280"/>
      <c r="Z172" s="280"/>
      <c r="AA172" s="387"/>
      <c r="AB172" s="387"/>
      <c r="AC172" s="387"/>
      <c r="AD172" s="280"/>
      <c r="AE172" s="280"/>
      <c r="AF172" s="280"/>
      <c r="AG172" s="280"/>
      <c r="AH172" s="280"/>
      <c r="AI172" s="280"/>
      <c r="AJ172" s="280"/>
      <c r="AK172" s="363"/>
      <c r="AL172" s="280"/>
      <c r="AM172" s="280"/>
      <c r="AN172" s="280"/>
      <c r="AO172" s="280"/>
      <c r="AP172" s="280"/>
      <c r="AQ172" s="280"/>
      <c r="AR172" s="280"/>
      <c r="AS172" s="280"/>
      <c r="AT172" s="280"/>
      <c r="AU172" s="280"/>
      <c r="AV172" s="280"/>
      <c r="AW172" s="280"/>
      <c r="AX172" s="280"/>
      <c r="AY172" s="47"/>
      <c r="AZ172" s="47"/>
      <c r="BA172" s="583"/>
      <c r="BB172" s="537"/>
      <c r="BC172" s="537"/>
      <c r="BD172" s="537"/>
      <c r="BE172" s="537"/>
      <c r="BF172" s="537"/>
      <c r="BG172" s="537"/>
      <c r="BH172" s="537"/>
      <c r="BI172" s="537"/>
      <c r="BJ172" s="537"/>
      <c r="BK172" s="537"/>
      <c r="BL172" s="537"/>
      <c r="BM172" s="537"/>
      <c r="BN172" s="537"/>
      <c r="BO172" s="537"/>
      <c r="BP172" s="537"/>
      <c r="BQ172" s="537"/>
      <c r="BR172" s="537"/>
      <c r="BS172" s="537"/>
      <c r="BT172" s="537"/>
      <c r="BU172" s="537"/>
    </row>
    <row r="173" spans="1:73" ht="11.25" hidden="1" customHeight="1" x14ac:dyDescent="0.25">
      <c r="A173" s="280"/>
      <c r="B173" s="280"/>
      <c r="C173" s="280"/>
      <c r="D173" s="280"/>
      <c r="E173" s="537"/>
      <c r="F173" s="280"/>
      <c r="G173" s="280"/>
      <c r="H173" s="280"/>
      <c r="I173" s="280"/>
      <c r="J173" s="280"/>
      <c r="K173" s="280"/>
      <c r="L173" s="280"/>
      <c r="M173" s="537"/>
      <c r="N173" s="537"/>
      <c r="O173" s="537"/>
      <c r="P173" s="537"/>
      <c r="Q173" s="280"/>
      <c r="R173" s="280"/>
      <c r="S173" s="280"/>
      <c r="T173" s="280"/>
      <c r="U173" s="280"/>
      <c r="V173" s="280"/>
      <c r="W173" s="280"/>
      <c r="X173" s="280"/>
      <c r="Y173" s="280"/>
      <c r="Z173" s="280"/>
      <c r="AA173" s="387"/>
      <c r="AB173" s="387"/>
      <c r="AC173" s="387"/>
      <c r="AD173" s="280"/>
      <c r="AE173" s="280"/>
      <c r="AF173" s="280"/>
      <c r="AG173" s="280"/>
      <c r="AH173" s="280"/>
      <c r="AI173" s="280"/>
      <c r="AJ173" s="280"/>
      <c r="AK173" s="363"/>
      <c r="AL173" s="280"/>
      <c r="AM173" s="280"/>
      <c r="AN173" s="280"/>
      <c r="AO173" s="280"/>
      <c r="AP173" s="280"/>
      <c r="AQ173" s="280"/>
      <c r="AR173" s="280"/>
      <c r="AS173" s="280"/>
      <c r="AT173" s="280"/>
      <c r="AU173" s="280"/>
      <c r="AV173" s="280"/>
      <c r="AW173" s="280"/>
      <c r="AX173" s="280"/>
      <c r="AY173" s="47"/>
      <c r="AZ173" s="47"/>
      <c r="BA173" s="583"/>
      <c r="BB173" s="537"/>
      <c r="BC173" s="537"/>
      <c r="BD173" s="537"/>
      <c r="BE173" s="537"/>
      <c r="BF173" s="537"/>
      <c r="BG173" s="537"/>
      <c r="BH173" s="537"/>
      <c r="BI173" s="537"/>
      <c r="BJ173" s="537"/>
      <c r="BK173" s="537"/>
      <c r="BL173" s="537"/>
      <c r="BM173" s="537"/>
      <c r="BN173" s="537"/>
      <c r="BO173" s="537"/>
      <c r="BP173" s="537"/>
      <c r="BQ173" s="537"/>
      <c r="BR173" s="537"/>
      <c r="BS173" s="537"/>
      <c r="BT173" s="537"/>
      <c r="BU173" s="537"/>
    </row>
    <row r="174" spans="1:73" ht="11.25" hidden="1" customHeight="1" x14ac:dyDescent="0.25">
      <c r="A174" s="280"/>
      <c r="B174" s="280"/>
      <c r="C174" s="280"/>
      <c r="D174" s="280"/>
      <c r="E174" s="537"/>
      <c r="F174" s="280"/>
      <c r="G174" s="280"/>
      <c r="H174" s="280"/>
      <c r="I174" s="280"/>
      <c r="J174" s="280"/>
      <c r="K174" s="280"/>
      <c r="L174" s="280"/>
      <c r="M174" s="537"/>
      <c r="N174" s="537"/>
      <c r="O174" s="537"/>
      <c r="P174" s="537"/>
      <c r="Q174" s="280"/>
      <c r="R174" s="280"/>
      <c r="S174" s="280"/>
      <c r="T174" s="280"/>
      <c r="U174" s="280"/>
      <c r="V174" s="280"/>
      <c r="W174" s="280"/>
      <c r="X174" s="280"/>
      <c r="Y174" s="280"/>
      <c r="Z174" s="280"/>
      <c r="AA174" s="387"/>
      <c r="AB174" s="387"/>
      <c r="AC174" s="387"/>
      <c r="AD174" s="280"/>
      <c r="AE174" s="280"/>
      <c r="AF174" s="280"/>
      <c r="AG174" s="280"/>
      <c r="AH174" s="280"/>
      <c r="AI174" s="280"/>
      <c r="AJ174" s="280"/>
      <c r="AK174" s="363"/>
      <c r="AL174" s="280"/>
      <c r="AM174" s="280"/>
      <c r="AN174" s="280"/>
      <c r="AO174" s="280"/>
      <c r="AP174" s="280"/>
      <c r="AQ174" s="280"/>
      <c r="AR174" s="280"/>
      <c r="AS174" s="280"/>
      <c r="AT174" s="280"/>
      <c r="AU174" s="280"/>
      <c r="AV174" s="280"/>
      <c r="AW174" s="280"/>
      <c r="AX174" s="280"/>
      <c r="AY174" s="47"/>
      <c r="AZ174" s="47"/>
      <c r="BA174" s="583"/>
      <c r="BB174" s="537"/>
      <c r="BC174" s="537"/>
      <c r="BD174" s="537"/>
      <c r="BE174" s="537"/>
      <c r="BF174" s="537"/>
      <c r="BG174" s="537"/>
      <c r="BH174" s="537"/>
      <c r="BI174" s="537"/>
      <c r="BJ174" s="537"/>
      <c r="BK174" s="537"/>
      <c r="BL174" s="537"/>
      <c r="BM174" s="537"/>
      <c r="BN174" s="537"/>
      <c r="BO174" s="537"/>
      <c r="BP174" s="537"/>
      <c r="BQ174" s="537"/>
      <c r="BR174" s="537"/>
      <c r="BS174" s="537"/>
      <c r="BT174" s="537"/>
      <c r="BU174" s="537"/>
    </row>
    <row r="175" spans="1:73" ht="11.25" hidden="1" customHeight="1" x14ac:dyDescent="0.25">
      <c r="A175" s="280"/>
      <c r="B175" s="280"/>
      <c r="C175" s="280"/>
      <c r="D175" s="280"/>
      <c r="E175" s="537"/>
      <c r="F175" s="280"/>
      <c r="G175" s="280"/>
      <c r="H175" s="280"/>
      <c r="I175" s="280"/>
      <c r="J175" s="280"/>
      <c r="K175" s="280"/>
      <c r="L175" s="280"/>
      <c r="M175" s="537"/>
      <c r="N175" s="537"/>
      <c r="O175" s="537"/>
      <c r="P175" s="537"/>
      <c r="Q175" s="280"/>
      <c r="R175" s="280"/>
      <c r="S175" s="280"/>
      <c r="T175" s="280"/>
      <c r="U175" s="280"/>
      <c r="V175" s="280"/>
      <c r="W175" s="280"/>
      <c r="X175" s="280"/>
      <c r="Y175" s="280"/>
      <c r="Z175" s="280"/>
      <c r="AA175" s="387"/>
      <c r="AB175" s="387"/>
      <c r="AC175" s="387"/>
      <c r="AD175" s="280"/>
      <c r="AE175" s="280"/>
      <c r="AF175" s="280"/>
      <c r="AG175" s="280"/>
      <c r="AH175" s="280"/>
      <c r="AI175" s="280"/>
      <c r="AJ175" s="280"/>
      <c r="AK175" s="363"/>
      <c r="AL175" s="280"/>
      <c r="AM175" s="280"/>
      <c r="AN175" s="280"/>
      <c r="AO175" s="280"/>
      <c r="AP175" s="280"/>
      <c r="AQ175" s="280"/>
      <c r="AR175" s="280"/>
      <c r="AS175" s="280"/>
      <c r="AT175" s="280"/>
      <c r="AU175" s="280"/>
      <c r="AV175" s="280"/>
      <c r="AW175" s="280"/>
      <c r="AX175" s="280"/>
      <c r="AY175" s="47"/>
      <c r="AZ175" s="47"/>
      <c r="BA175" s="583"/>
      <c r="BB175" s="537"/>
      <c r="BC175" s="537"/>
      <c r="BD175" s="537"/>
      <c r="BE175" s="537"/>
      <c r="BF175" s="537"/>
      <c r="BG175" s="537"/>
      <c r="BH175" s="537"/>
      <c r="BI175" s="537"/>
      <c r="BJ175" s="537"/>
      <c r="BK175" s="537"/>
      <c r="BL175" s="537"/>
      <c r="BM175" s="537"/>
      <c r="BN175" s="537"/>
      <c r="BO175" s="537"/>
      <c r="BP175" s="537"/>
      <c r="BQ175" s="537"/>
      <c r="BR175" s="537"/>
      <c r="BS175" s="537"/>
      <c r="BT175" s="537"/>
      <c r="BU175" s="537"/>
    </row>
    <row r="176" spans="1:73" ht="11.25" hidden="1" customHeight="1" x14ac:dyDescent="0.25">
      <c r="A176" s="280"/>
      <c r="B176" s="280"/>
      <c r="C176" s="280"/>
      <c r="D176" s="280"/>
      <c r="E176" s="537"/>
      <c r="F176" s="280"/>
      <c r="G176" s="280"/>
      <c r="H176" s="280"/>
      <c r="I176" s="280"/>
      <c r="J176" s="280"/>
      <c r="K176" s="280"/>
      <c r="L176" s="280"/>
      <c r="M176" s="537"/>
      <c r="N176" s="537"/>
      <c r="O176" s="537"/>
      <c r="P176" s="537"/>
      <c r="Q176" s="280"/>
      <c r="R176" s="280"/>
      <c r="S176" s="280"/>
      <c r="T176" s="280"/>
      <c r="U176" s="280"/>
      <c r="V176" s="280"/>
      <c r="W176" s="280"/>
      <c r="X176" s="280"/>
      <c r="Y176" s="280"/>
      <c r="Z176" s="280"/>
      <c r="AA176" s="387"/>
      <c r="AB176" s="387"/>
      <c r="AC176" s="387"/>
      <c r="AD176" s="280"/>
      <c r="AE176" s="280"/>
      <c r="AF176" s="280"/>
      <c r="AG176" s="280"/>
      <c r="AH176" s="280"/>
      <c r="AI176" s="280"/>
      <c r="AJ176" s="280"/>
      <c r="AK176" s="363"/>
      <c r="AL176" s="280"/>
      <c r="AM176" s="280"/>
      <c r="AN176" s="280"/>
      <c r="AO176" s="280"/>
      <c r="AP176" s="280"/>
      <c r="AQ176" s="280"/>
      <c r="AR176" s="280"/>
      <c r="AS176" s="280"/>
      <c r="AT176" s="280"/>
      <c r="AU176" s="280"/>
      <c r="AV176" s="280"/>
      <c r="AW176" s="280"/>
      <c r="AX176" s="280"/>
      <c r="AY176" s="47"/>
      <c r="AZ176" s="47"/>
      <c r="BA176" s="583"/>
      <c r="BB176" s="537"/>
      <c r="BC176" s="537"/>
      <c r="BD176" s="537"/>
      <c r="BE176" s="537"/>
      <c r="BF176" s="537"/>
      <c r="BG176" s="537"/>
      <c r="BH176" s="537"/>
      <c r="BI176" s="537"/>
      <c r="BJ176" s="537"/>
      <c r="BK176" s="537"/>
      <c r="BL176" s="537"/>
      <c r="BM176" s="537"/>
      <c r="BN176" s="537"/>
      <c r="BO176" s="537"/>
      <c r="BP176" s="537"/>
      <c r="BQ176" s="537"/>
      <c r="BR176" s="537"/>
      <c r="BS176" s="537"/>
      <c r="BT176" s="537"/>
      <c r="BU176" s="537"/>
    </row>
    <row r="177" spans="1:73" ht="11.25" hidden="1" customHeight="1" x14ac:dyDescent="0.25">
      <c r="A177" s="280"/>
      <c r="B177" s="280"/>
      <c r="C177" s="280"/>
      <c r="D177" s="280"/>
      <c r="E177" s="537"/>
      <c r="F177" s="280"/>
      <c r="G177" s="280"/>
      <c r="H177" s="280"/>
      <c r="I177" s="280"/>
      <c r="J177" s="280"/>
      <c r="K177" s="280"/>
      <c r="L177" s="280"/>
      <c r="M177" s="537"/>
      <c r="N177" s="537"/>
      <c r="O177" s="537"/>
      <c r="P177" s="537"/>
      <c r="Q177" s="280"/>
      <c r="R177" s="280"/>
      <c r="S177" s="280"/>
      <c r="T177" s="280"/>
      <c r="U177" s="280"/>
      <c r="V177" s="280"/>
      <c r="W177" s="280"/>
      <c r="X177" s="280"/>
      <c r="Y177" s="280"/>
      <c r="Z177" s="280"/>
      <c r="AA177" s="387"/>
      <c r="AB177" s="387"/>
      <c r="AC177" s="387"/>
      <c r="AD177" s="280"/>
      <c r="AE177" s="280"/>
      <c r="AF177" s="280"/>
      <c r="AG177" s="280"/>
      <c r="AH177" s="280"/>
      <c r="AI177" s="280"/>
      <c r="AJ177" s="280"/>
      <c r="AK177" s="363"/>
      <c r="AL177" s="280"/>
      <c r="AM177" s="280"/>
      <c r="AN177" s="280"/>
      <c r="AO177" s="280"/>
      <c r="AP177" s="280"/>
      <c r="AQ177" s="280"/>
      <c r="AR177" s="280"/>
      <c r="AS177" s="280"/>
      <c r="AT177" s="280"/>
      <c r="AU177" s="280"/>
      <c r="AV177" s="280"/>
      <c r="AW177" s="280"/>
      <c r="AX177" s="280"/>
      <c r="AY177" s="47"/>
      <c r="AZ177" s="47"/>
      <c r="BA177" s="583"/>
      <c r="BB177" s="537"/>
      <c r="BC177" s="537"/>
      <c r="BD177" s="537"/>
      <c r="BE177" s="537"/>
      <c r="BF177" s="537"/>
      <c r="BG177" s="537"/>
      <c r="BH177" s="537"/>
      <c r="BI177" s="537"/>
      <c r="BJ177" s="537"/>
      <c r="BK177" s="537"/>
      <c r="BL177" s="537"/>
      <c r="BM177" s="537"/>
      <c r="BN177" s="537"/>
      <c r="BO177" s="537"/>
      <c r="BP177" s="537"/>
      <c r="BQ177" s="537"/>
      <c r="BR177" s="537"/>
      <c r="BS177" s="537"/>
      <c r="BT177" s="537"/>
      <c r="BU177" s="537"/>
    </row>
    <row r="178" spans="1:73" ht="11.25" hidden="1" customHeight="1" x14ac:dyDescent="0.25">
      <c r="A178" s="280"/>
      <c r="B178" s="280"/>
      <c r="C178" s="280"/>
      <c r="D178" s="280"/>
      <c r="E178" s="537"/>
      <c r="F178" s="280"/>
      <c r="G178" s="280"/>
      <c r="H178" s="280"/>
      <c r="I178" s="280"/>
      <c r="J178" s="280"/>
      <c r="K178" s="280"/>
      <c r="L178" s="280"/>
      <c r="M178" s="537"/>
      <c r="N178" s="537"/>
      <c r="O178" s="537"/>
      <c r="P178" s="537"/>
      <c r="Q178" s="280"/>
      <c r="R178" s="280"/>
      <c r="S178" s="280"/>
      <c r="T178" s="280"/>
      <c r="U178" s="280"/>
      <c r="V178" s="280"/>
      <c r="W178" s="280"/>
      <c r="X178" s="280"/>
      <c r="Y178" s="280"/>
      <c r="Z178" s="280"/>
      <c r="AA178" s="387"/>
      <c r="AB178" s="387"/>
      <c r="AC178" s="387"/>
      <c r="AD178" s="280"/>
      <c r="AE178" s="280"/>
      <c r="AF178" s="280"/>
      <c r="AG178" s="280"/>
      <c r="AH178" s="280"/>
      <c r="AI178" s="280"/>
      <c r="AJ178" s="280"/>
      <c r="AK178" s="363"/>
      <c r="AL178" s="280"/>
      <c r="AM178" s="280"/>
      <c r="AN178" s="280"/>
      <c r="AO178" s="280"/>
      <c r="AP178" s="280"/>
      <c r="AQ178" s="280"/>
      <c r="AR178" s="280"/>
      <c r="AS178" s="280"/>
      <c r="AT178" s="280"/>
      <c r="AU178" s="280"/>
      <c r="AV178" s="280"/>
      <c r="AW178" s="280"/>
      <c r="AX178" s="280"/>
      <c r="AY178" s="47"/>
      <c r="AZ178" s="47"/>
      <c r="BA178" s="583"/>
      <c r="BB178" s="537"/>
      <c r="BC178" s="537"/>
      <c r="BD178" s="537"/>
      <c r="BE178" s="537"/>
      <c r="BF178" s="537"/>
      <c r="BG178" s="537"/>
      <c r="BH178" s="537"/>
      <c r="BI178" s="537"/>
      <c r="BJ178" s="537"/>
      <c r="BK178" s="537"/>
      <c r="BL178" s="537"/>
      <c r="BM178" s="537"/>
      <c r="BN178" s="537"/>
      <c r="BO178" s="537"/>
      <c r="BP178" s="537"/>
      <c r="BQ178" s="537"/>
      <c r="BR178" s="537"/>
      <c r="BS178" s="537"/>
      <c r="BT178" s="537"/>
      <c r="BU178" s="537"/>
    </row>
    <row r="179" spans="1:73" ht="11.25" hidden="1" customHeight="1" x14ac:dyDescent="0.25">
      <c r="A179" s="280"/>
      <c r="B179" s="280"/>
      <c r="C179" s="280"/>
      <c r="D179" s="280"/>
      <c r="E179" s="537"/>
      <c r="F179" s="280"/>
      <c r="G179" s="280"/>
      <c r="H179" s="280"/>
      <c r="I179" s="280"/>
      <c r="J179" s="280"/>
      <c r="K179" s="280"/>
      <c r="L179" s="280"/>
      <c r="M179" s="537"/>
      <c r="N179" s="537"/>
      <c r="O179" s="537"/>
      <c r="P179" s="537"/>
      <c r="Q179" s="280"/>
      <c r="R179" s="280"/>
      <c r="S179" s="280"/>
      <c r="T179" s="280"/>
      <c r="U179" s="280"/>
      <c r="V179" s="280"/>
      <c r="W179" s="280"/>
      <c r="X179" s="280"/>
      <c r="Y179" s="280"/>
      <c r="Z179" s="280"/>
      <c r="AA179" s="387"/>
      <c r="AB179" s="387"/>
      <c r="AC179" s="387"/>
      <c r="AD179" s="280"/>
      <c r="AE179" s="280"/>
      <c r="AF179" s="280"/>
      <c r="AG179" s="280"/>
      <c r="AH179" s="280"/>
      <c r="AI179" s="280"/>
      <c r="AJ179" s="280"/>
      <c r="AK179" s="363"/>
      <c r="AL179" s="280"/>
      <c r="AM179" s="280"/>
      <c r="AN179" s="280"/>
      <c r="AO179" s="280"/>
      <c r="AP179" s="280"/>
      <c r="AQ179" s="280"/>
      <c r="AR179" s="280"/>
      <c r="AS179" s="280"/>
      <c r="AT179" s="280"/>
      <c r="AU179" s="280"/>
      <c r="AV179" s="280"/>
      <c r="AW179" s="280"/>
      <c r="AX179" s="280"/>
      <c r="AY179" s="47"/>
      <c r="AZ179" s="47"/>
      <c r="BA179" s="583"/>
      <c r="BB179" s="537"/>
      <c r="BC179" s="537"/>
      <c r="BD179" s="537"/>
      <c r="BE179" s="537"/>
      <c r="BF179" s="537"/>
      <c r="BG179" s="537"/>
      <c r="BH179" s="537"/>
      <c r="BI179" s="537"/>
      <c r="BJ179" s="537"/>
      <c r="BK179" s="537"/>
      <c r="BL179" s="537"/>
      <c r="BM179" s="537"/>
      <c r="BN179" s="537"/>
      <c r="BO179" s="537"/>
      <c r="BP179" s="537"/>
      <c r="BQ179" s="537"/>
      <c r="BR179" s="537"/>
      <c r="BS179" s="537"/>
      <c r="BT179" s="537"/>
      <c r="BU179" s="537"/>
    </row>
    <row r="180" spans="1:73" ht="11.25" hidden="1" customHeight="1" x14ac:dyDescent="0.25">
      <c r="A180" s="280"/>
      <c r="B180" s="280"/>
      <c r="C180" s="280"/>
      <c r="D180" s="280"/>
      <c r="E180" s="537"/>
      <c r="F180" s="280"/>
      <c r="G180" s="280"/>
      <c r="H180" s="280"/>
      <c r="I180" s="280"/>
      <c r="J180" s="280"/>
      <c r="K180" s="280"/>
      <c r="L180" s="280"/>
      <c r="M180" s="537"/>
      <c r="N180" s="537"/>
      <c r="O180" s="537"/>
      <c r="P180" s="537"/>
      <c r="Q180" s="280"/>
      <c r="R180" s="280"/>
      <c r="S180" s="280"/>
      <c r="T180" s="280"/>
      <c r="U180" s="280"/>
      <c r="V180" s="280"/>
      <c r="W180" s="280"/>
      <c r="X180" s="280"/>
      <c r="Y180" s="280"/>
      <c r="Z180" s="280"/>
      <c r="AA180" s="387"/>
      <c r="AB180" s="387"/>
      <c r="AC180" s="387"/>
      <c r="AD180" s="280"/>
      <c r="AE180" s="280"/>
      <c r="AF180" s="280"/>
      <c r="AG180" s="280"/>
      <c r="AH180" s="280"/>
      <c r="AI180" s="280"/>
      <c r="AJ180" s="280"/>
      <c r="AK180" s="363"/>
      <c r="AL180" s="280"/>
      <c r="AM180" s="280"/>
      <c r="AN180" s="280"/>
      <c r="AO180" s="280"/>
      <c r="AP180" s="280"/>
      <c r="AQ180" s="280"/>
      <c r="AR180" s="280"/>
      <c r="AS180" s="280"/>
      <c r="AT180" s="280"/>
      <c r="AU180" s="280"/>
      <c r="AV180" s="280"/>
      <c r="AW180" s="280"/>
      <c r="AX180" s="280"/>
      <c r="AY180" s="47"/>
      <c r="AZ180" s="47"/>
      <c r="BA180" s="583"/>
      <c r="BB180" s="537"/>
      <c r="BC180" s="537"/>
      <c r="BD180" s="537"/>
      <c r="BE180" s="537"/>
      <c r="BF180" s="537"/>
      <c r="BG180" s="537"/>
      <c r="BH180" s="537"/>
      <c r="BI180" s="537"/>
      <c r="BJ180" s="537"/>
      <c r="BK180" s="537"/>
      <c r="BL180" s="537"/>
      <c r="BM180" s="537"/>
      <c r="BN180" s="537"/>
      <c r="BO180" s="537"/>
      <c r="BP180" s="537"/>
      <c r="BQ180" s="537"/>
      <c r="BR180" s="537"/>
      <c r="BS180" s="537"/>
      <c r="BT180" s="537"/>
      <c r="BU180" s="537"/>
    </row>
    <row r="181" spans="1:73" ht="11.25" hidden="1" customHeight="1" x14ac:dyDescent="0.25">
      <c r="A181" s="280"/>
      <c r="B181" s="280"/>
      <c r="C181" s="280"/>
      <c r="D181" s="280"/>
      <c r="E181" s="537"/>
      <c r="F181" s="280"/>
      <c r="G181" s="280"/>
      <c r="H181" s="280"/>
      <c r="I181" s="280"/>
      <c r="J181" s="280"/>
      <c r="K181" s="280"/>
      <c r="L181" s="280"/>
      <c r="M181" s="537"/>
      <c r="N181" s="537"/>
      <c r="O181" s="537"/>
      <c r="P181" s="537"/>
      <c r="Q181" s="280"/>
      <c r="R181" s="280"/>
      <c r="S181" s="280"/>
      <c r="T181" s="280"/>
      <c r="U181" s="280"/>
      <c r="V181" s="280"/>
      <c r="W181" s="280"/>
      <c r="X181" s="280"/>
      <c r="Y181" s="280"/>
      <c r="Z181" s="280"/>
      <c r="AA181" s="387"/>
      <c r="AB181" s="387"/>
      <c r="AC181" s="387"/>
      <c r="AD181" s="280"/>
      <c r="AE181" s="280"/>
      <c r="AF181" s="280"/>
      <c r="AG181" s="280"/>
      <c r="AH181" s="280"/>
      <c r="AI181" s="280"/>
      <c r="AJ181" s="280"/>
      <c r="AK181" s="363"/>
      <c r="AL181" s="280"/>
      <c r="AM181" s="280"/>
      <c r="AN181" s="280"/>
      <c r="AO181" s="280"/>
      <c r="AP181" s="280"/>
      <c r="AQ181" s="280"/>
      <c r="AR181" s="280"/>
      <c r="AS181" s="280"/>
      <c r="AT181" s="280"/>
      <c r="AU181" s="280"/>
      <c r="AV181" s="280"/>
      <c r="AW181" s="280"/>
      <c r="AX181" s="280"/>
      <c r="AY181" s="47"/>
      <c r="AZ181" s="47"/>
      <c r="BA181" s="583"/>
      <c r="BB181" s="537"/>
      <c r="BC181" s="537"/>
      <c r="BD181" s="537"/>
      <c r="BE181" s="537"/>
      <c r="BF181" s="537"/>
      <c r="BG181" s="537"/>
      <c r="BH181" s="537"/>
      <c r="BI181" s="537"/>
      <c r="BJ181" s="537"/>
      <c r="BK181" s="537"/>
      <c r="BL181" s="537"/>
      <c r="BM181" s="537"/>
      <c r="BN181" s="537"/>
      <c r="BO181" s="537"/>
      <c r="BP181" s="537"/>
      <c r="BQ181" s="537"/>
      <c r="BR181" s="537"/>
      <c r="BS181" s="537"/>
      <c r="BT181" s="537"/>
      <c r="BU181" s="537"/>
    </row>
    <row r="182" spans="1:73" ht="11.25" hidden="1" customHeight="1" x14ac:dyDescent="0.25">
      <c r="A182" s="280"/>
      <c r="B182" s="280"/>
      <c r="C182" s="280"/>
      <c r="D182" s="280"/>
      <c r="E182" s="537"/>
      <c r="F182" s="280"/>
      <c r="G182" s="280"/>
      <c r="H182" s="280"/>
      <c r="I182" s="280"/>
      <c r="J182" s="280"/>
      <c r="K182" s="280"/>
      <c r="L182" s="280"/>
      <c r="M182" s="537"/>
      <c r="N182" s="537"/>
      <c r="O182" s="537"/>
      <c r="P182" s="537"/>
      <c r="Q182" s="280"/>
      <c r="R182" s="280"/>
      <c r="S182" s="280"/>
      <c r="T182" s="280"/>
      <c r="U182" s="280"/>
      <c r="V182" s="280"/>
      <c r="W182" s="280"/>
      <c r="X182" s="280"/>
      <c r="Y182" s="280"/>
      <c r="Z182" s="280"/>
      <c r="AA182" s="387"/>
      <c r="AB182" s="387"/>
      <c r="AC182" s="387"/>
      <c r="AD182" s="280"/>
      <c r="AE182" s="280"/>
      <c r="AF182" s="280"/>
      <c r="AG182" s="280"/>
      <c r="AH182" s="280"/>
      <c r="AI182" s="280"/>
      <c r="AJ182" s="280"/>
      <c r="AK182" s="363"/>
      <c r="AL182" s="280"/>
      <c r="AM182" s="280"/>
      <c r="AN182" s="280"/>
      <c r="AO182" s="280"/>
      <c r="AP182" s="280"/>
      <c r="AQ182" s="280"/>
      <c r="AR182" s="280"/>
      <c r="AS182" s="280"/>
      <c r="AT182" s="280"/>
      <c r="AU182" s="280"/>
      <c r="AV182" s="280"/>
      <c r="AW182" s="280"/>
      <c r="AX182" s="280"/>
      <c r="AY182" s="47"/>
      <c r="AZ182" s="47"/>
      <c r="BA182" s="583"/>
      <c r="BB182" s="537"/>
      <c r="BC182" s="537"/>
      <c r="BD182" s="537"/>
      <c r="BE182" s="537"/>
      <c r="BF182" s="537"/>
      <c r="BG182" s="537"/>
      <c r="BH182" s="537"/>
      <c r="BI182" s="537"/>
      <c r="BJ182" s="537"/>
      <c r="BK182" s="537"/>
      <c r="BL182" s="537"/>
      <c r="BM182" s="537"/>
      <c r="BN182" s="537"/>
      <c r="BO182" s="537"/>
      <c r="BP182" s="537"/>
      <c r="BQ182" s="537"/>
      <c r="BR182" s="537"/>
      <c r="BS182" s="537"/>
      <c r="BT182" s="537"/>
      <c r="BU182" s="537"/>
    </row>
    <row r="183" spans="1:73" ht="11.25" hidden="1" customHeight="1" x14ac:dyDescent="0.25">
      <c r="A183" s="280"/>
      <c r="B183" s="280"/>
      <c r="C183" s="280"/>
      <c r="D183" s="280"/>
      <c r="E183" s="537"/>
      <c r="F183" s="280"/>
      <c r="G183" s="280"/>
      <c r="H183" s="280"/>
      <c r="I183" s="280"/>
      <c r="J183" s="280"/>
      <c r="K183" s="280"/>
      <c r="L183" s="280"/>
      <c r="M183" s="537"/>
      <c r="N183" s="537"/>
      <c r="O183" s="537"/>
      <c r="P183" s="537"/>
      <c r="Q183" s="280"/>
      <c r="R183" s="280"/>
      <c r="S183" s="280"/>
      <c r="T183" s="280"/>
      <c r="U183" s="280"/>
      <c r="V183" s="280"/>
      <c r="W183" s="280"/>
      <c r="X183" s="280"/>
      <c r="Y183" s="280"/>
      <c r="Z183" s="280"/>
      <c r="AA183" s="387"/>
      <c r="AB183" s="387"/>
      <c r="AC183" s="387"/>
      <c r="AD183" s="280"/>
      <c r="AE183" s="280"/>
      <c r="AF183" s="280"/>
      <c r="AG183" s="280"/>
      <c r="AH183" s="280"/>
      <c r="AI183" s="280"/>
      <c r="AJ183" s="280"/>
      <c r="AK183" s="363"/>
      <c r="AL183" s="280"/>
      <c r="AM183" s="280"/>
      <c r="AN183" s="280"/>
      <c r="AO183" s="280"/>
      <c r="AP183" s="280"/>
      <c r="AQ183" s="280"/>
      <c r="AR183" s="280"/>
      <c r="AS183" s="280"/>
      <c r="AT183" s="280"/>
      <c r="AU183" s="280"/>
      <c r="AV183" s="280"/>
      <c r="AW183" s="280"/>
      <c r="AX183" s="280"/>
      <c r="AY183" s="47"/>
      <c r="AZ183" s="47"/>
      <c r="BA183" s="583"/>
      <c r="BB183" s="537"/>
      <c r="BC183" s="537"/>
      <c r="BD183" s="537"/>
      <c r="BE183" s="537"/>
      <c r="BF183" s="537"/>
      <c r="BG183" s="537"/>
      <c r="BH183" s="537"/>
      <c r="BI183" s="537"/>
      <c r="BJ183" s="537"/>
      <c r="BK183" s="537"/>
      <c r="BL183" s="537"/>
      <c r="BM183" s="537"/>
      <c r="BN183" s="537"/>
      <c r="BO183" s="537"/>
      <c r="BP183" s="537"/>
      <c r="BQ183" s="537"/>
      <c r="BR183" s="537"/>
      <c r="BS183" s="537"/>
      <c r="BT183" s="537"/>
      <c r="BU183" s="537"/>
    </row>
    <row r="184" spans="1:73" ht="11.25" hidden="1" customHeight="1" x14ac:dyDescent="0.25">
      <c r="A184" s="280"/>
      <c r="B184" s="280"/>
      <c r="C184" s="280"/>
      <c r="D184" s="280"/>
      <c r="E184" s="537"/>
      <c r="F184" s="280"/>
      <c r="G184" s="280"/>
      <c r="H184" s="280"/>
      <c r="I184" s="280"/>
      <c r="J184" s="280"/>
      <c r="K184" s="280"/>
      <c r="L184" s="280"/>
      <c r="M184" s="537"/>
      <c r="N184" s="537"/>
      <c r="O184" s="537"/>
      <c r="P184" s="537"/>
      <c r="Q184" s="280"/>
      <c r="R184" s="280"/>
      <c r="S184" s="280"/>
      <c r="T184" s="280"/>
      <c r="U184" s="280"/>
      <c r="V184" s="280"/>
      <c r="W184" s="280"/>
      <c r="X184" s="280"/>
      <c r="Y184" s="280"/>
      <c r="Z184" s="280"/>
      <c r="AA184" s="387"/>
      <c r="AB184" s="387"/>
      <c r="AC184" s="387"/>
      <c r="AD184" s="280"/>
      <c r="AE184" s="280"/>
      <c r="AF184" s="280"/>
      <c r="AG184" s="280"/>
      <c r="AH184" s="280"/>
      <c r="AI184" s="280"/>
      <c r="AJ184" s="280"/>
      <c r="AK184" s="363"/>
      <c r="AL184" s="280"/>
      <c r="AM184" s="280"/>
      <c r="AN184" s="280"/>
      <c r="AO184" s="280"/>
      <c r="AP184" s="280"/>
      <c r="AQ184" s="280"/>
      <c r="AR184" s="280"/>
      <c r="AS184" s="280"/>
      <c r="AT184" s="280"/>
      <c r="AU184" s="280"/>
      <c r="AV184" s="280"/>
      <c r="AW184" s="280"/>
      <c r="AX184" s="280"/>
      <c r="AY184" s="47"/>
      <c r="AZ184" s="47"/>
      <c r="BA184" s="583"/>
      <c r="BB184" s="537"/>
      <c r="BC184" s="537"/>
      <c r="BD184" s="537"/>
      <c r="BE184" s="537"/>
      <c r="BF184" s="537"/>
      <c r="BG184" s="537"/>
      <c r="BH184" s="537"/>
      <c r="BI184" s="537"/>
      <c r="BJ184" s="537"/>
      <c r="BK184" s="537"/>
      <c r="BL184" s="537"/>
      <c r="BM184" s="537"/>
      <c r="BN184" s="537"/>
      <c r="BO184" s="537"/>
      <c r="BP184" s="537"/>
      <c r="BQ184" s="537"/>
      <c r="BR184" s="537"/>
      <c r="BS184" s="537"/>
      <c r="BT184" s="537"/>
      <c r="BU184" s="537"/>
    </row>
    <row r="185" spans="1:73" ht="11.25" hidden="1" customHeight="1" x14ac:dyDescent="0.25">
      <c r="A185" s="280"/>
      <c r="B185" s="280"/>
      <c r="C185" s="280"/>
      <c r="D185" s="280"/>
      <c r="E185" s="537"/>
      <c r="F185" s="280"/>
      <c r="G185" s="280"/>
      <c r="H185" s="280"/>
      <c r="I185" s="280"/>
      <c r="J185" s="280"/>
      <c r="K185" s="280"/>
      <c r="L185" s="280"/>
      <c r="M185" s="537"/>
      <c r="N185" s="537"/>
      <c r="O185" s="537"/>
      <c r="P185" s="537"/>
      <c r="Q185" s="280"/>
      <c r="R185" s="280"/>
      <c r="S185" s="280"/>
      <c r="T185" s="280"/>
      <c r="U185" s="280"/>
      <c r="V185" s="280"/>
      <c r="W185" s="280"/>
      <c r="X185" s="280"/>
      <c r="Y185" s="280"/>
      <c r="Z185" s="280"/>
      <c r="AA185" s="387"/>
      <c r="AB185" s="387"/>
      <c r="AC185" s="387"/>
      <c r="AD185" s="280"/>
      <c r="AE185" s="280"/>
      <c r="AF185" s="280"/>
      <c r="AG185" s="280"/>
      <c r="AH185" s="280"/>
      <c r="AI185" s="280"/>
      <c r="AJ185" s="280"/>
      <c r="AK185" s="363"/>
      <c r="AL185" s="280"/>
      <c r="AM185" s="280"/>
      <c r="AN185" s="280"/>
      <c r="AO185" s="280"/>
      <c r="AP185" s="280"/>
      <c r="AQ185" s="280"/>
      <c r="AR185" s="280"/>
      <c r="AS185" s="280"/>
      <c r="AT185" s="280"/>
      <c r="AU185" s="280"/>
      <c r="AV185" s="280"/>
      <c r="AW185" s="280"/>
      <c r="AX185" s="280"/>
      <c r="AY185" s="47"/>
      <c r="AZ185" s="47"/>
      <c r="BA185" s="583"/>
      <c r="BB185" s="537"/>
      <c r="BC185" s="537"/>
      <c r="BD185" s="537"/>
      <c r="BE185" s="537"/>
      <c r="BF185" s="537"/>
      <c r="BG185" s="537"/>
      <c r="BH185" s="537"/>
      <c r="BI185" s="537"/>
      <c r="BJ185" s="537"/>
      <c r="BK185" s="537"/>
      <c r="BL185" s="537"/>
      <c r="BM185" s="537"/>
      <c r="BN185" s="537"/>
      <c r="BO185" s="537"/>
      <c r="BP185" s="537"/>
      <c r="BQ185" s="537"/>
      <c r="BR185" s="537"/>
      <c r="BS185" s="537"/>
      <c r="BT185" s="537"/>
      <c r="BU185" s="537"/>
    </row>
    <row r="186" spans="1:73" ht="11.25" hidden="1" customHeight="1" x14ac:dyDescent="0.25">
      <c r="A186" s="280"/>
      <c r="B186" s="280"/>
      <c r="C186" s="280"/>
      <c r="D186" s="280"/>
      <c r="E186" s="537"/>
      <c r="F186" s="280"/>
      <c r="G186" s="280"/>
      <c r="H186" s="280"/>
      <c r="I186" s="280"/>
      <c r="J186" s="280"/>
      <c r="K186" s="280"/>
      <c r="L186" s="280"/>
      <c r="M186" s="537"/>
      <c r="N186" s="537"/>
      <c r="O186" s="537"/>
      <c r="P186" s="537"/>
      <c r="Q186" s="280"/>
      <c r="R186" s="280"/>
      <c r="S186" s="280"/>
      <c r="T186" s="280"/>
      <c r="U186" s="280"/>
      <c r="V186" s="280"/>
      <c r="W186" s="280"/>
      <c r="X186" s="280"/>
      <c r="Y186" s="280"/>
      <c r="Z186" s="280"/>
      <c r="AA186" s="387"/>
      <c r="AB186" s="387"/>
      <c r="AC186" s="387"/>
      <c r="AD186" s="280"/>
      <c r="AE186" s="280"/>
      <c r="AF186" s="280"/>
      <c r="AG186" s="280"/>
      <c r="AH186" s="280"/>
      <c r="AI186" s="280"/>
      <c r="AJ186" s="280"/>
      <c r="AK186" s="363"/>
      <c r="AL186" s="280"/>
      <c r="AM186" s="280"/>
      <c r="AN186" s="280"/>
      <c r="AO186" s="280"/>
      <c r="AP186" s="280"/>
      <c r="AQ186" s="280"/>
      <c r="AR186" s="280"/>
      <c r="AS186" s="280"/>
      <c r="AT186" s="280"/>
      <c r="AU186" s="280"/>
      <c r="AV186" s="280"/>
      <c r="AW186" s="280"/>
      <c r="AX186" s="280"/>
      <c r="AY186" s="47"/>
      <c r="AZ186" s="47"/>
      <c r="BA186" s="583"/>
      <c r="BB186" s="537"/>
      <c r="BC186" s="537"/>
      <c r="BD186" s="537"/>
      <c r="BE186" s="537"/>
      <c r="BF186" s="537"/>
      <c r="BG186" s="537"/>
      <c r="BH186" s="537"/>
      <c r="BI186" s="537"/>
      <c r="BJ186" s="537"/>
      <c r="BK186" s="537"/>
      <c r="BL186" s="537"/>
      <c r="BM186" s="537"/>
      <c r="BN186" s="537"/>
      <c r="BO186" s="537"/>
      <c r="BP186" s="537"/>
      <c r="BQ186" s="537"/>
      <c r="BR186" s="537"/>
      <c r="BS186" s="537"/>
      <c r="BT186" s="537"/>
      <c r="BU186" s="537"/>
    </row>
    <row r="187" spans="1:73" ht="11.25" hidden="1" customHeight="1" x14ac:dyDescent="0.25">
      <c r="A187" s="280"/>
      <c r="B187" s="280"/>
      <c r="C187" s="280"/>
      <c r="D187" s="280"/>
      <c r="E187" s="537"/>
      <c r="F187" s="280"/>
      <c r="G187" s="280"/>
      <c r="H187" s="280"/>
      <c r="I187" s="280"/>
      <c r="J187" s="280"/>
      <c r="K187" s="280"/>
      <c r="L187" s="280"/>
      <c r="M187" s="537"/>
      <c r="N187" s="537"/>
      <c r="O187" s="537"/>
      <c r="P187" s="537"/>
      <c r="Q187" s="280"/>
      <c r="R187" s="280"/>
      <c r="S187" s="280"/>
      <c r="T187" s="280"/>
      <c r="U187" s="280"/>
      <c r="V187" s="280"/>
      <c r="W187" s="280"/>
      <c r="X187" s="280"/>
      <c r="Y187" s="280"/>
      <c r="Z187" s="280"/>
      <c r="AA187" s="387"/>
      <c r="AB187" s="387"/>
      <c r="AC187" s="387"/>
      <c r="AD187" s="280"/>
      <c r="AE187" s="280"/>
      <c r="AF187" s="280"/>
      <c r="AG187" s="280"/>
      <c r="AH187" s="280"/>
      <c r="AI187" s="280"/>
      <c r="AJ187" s="280"/>
      <c r="AK187" s="363"/>
      <c r="AL187" s="280"/>
      <c r="AM187" s="280"/>
      <c r="AN187" s="280"/>
      <c r="AO187" s="280"/>
      <c r="AP187" s="280"/>
      <c r="AQ187" s="280"/>
      <c r="AR187" s="280"/>
      <c r="AS187" s="280"/>
      <c r="AT187" s="280"/>
      <c r="AU187" s="280"/>
      <c r="AV187" s="280"/>
      <c r="AW187" s="280"/>
      <c r="AX187" s="280"/>
      <c r="AY187" s="47"/>
      <c r="AZ187" s="47"/>
      <c r="BA187" s="583"/>
      <c r="BB187" s="537"/>
      <c r="BC187" s="537"/>
      <c r="BD187" s="537"/>
      <c r="BE187" s="537"/>
      <c r="BF187" s="537"/>
      <c r="BG187" s="537"/>
      <c r="BH187" s="537"/>
      <c r="BI187" s="537"/>
      <c r="BJ187" s="537"/>
      <c r="BK187" s="537"/>
      <c r="BL187" s="537"/>
      <c r="BM187" s="537"/>
      <c r="BN187" s="537"/>
      <c r="BO187" s="537"/>
      <c r="BP187" s="537"/>
      <c r="BQ187" s="537"/>
      <c r="BR187" s="537"/>
      <c r="BS187" s="537"/>
      <c r="BT187" s="537"/>
      <c r="BU187" s="537"/>
    </row>
    <row r="188" spans="1:73" ht="11.25" hidden="1" customHeight="1" x14ac:dyDescent="0.25">
      <c r="A188" s="280"/>
      <c r="B188" s="280"/>
      <c r="C188" s="280"/>
      <c r="D188" s="280"/>
      <c r="E188" s="537"/>
      <c r="F188" s="280"/>
      <c r="G188" s="280"/>
      <c r="H188" s="280"/>
      <c r="I188" s="280"/>
      <c r="J188" s="280"/>
      <c r="K188" s="280"/>
      <c r="L188" s="280"/>
      <c r="M188" s="537"/>
      <c r="N188" s="537"/>
      <c r="O188" s="537"/>
      <c r="P188" s="537"/>
      <c r="Q188" s="280"/>
      <c r="R188" s="280"/>
      <c r="S188" s="280"/>
      <c r="T188" s="280"/>
      <c r="U188" s="280"/>
      <c r="V188" s="280"/>
      <c r="W188" s="280"/>
      <c r="X188" s="280"/>
      <c r="Y188" s="280"/>
      <c r="Z188" s="280"/>
      <c r="AA188" s="387"/>
      <c r="AB188" s="387"/>
      <c r="AC188" s="387"/>
      <c r="AD188" s="280"/>
      <c r="AE188" s="280"/>
      <c r="AF188" s="280"/>
      <c r="AG188" s="280"/>
      <c r="AH188" s="280"/>
      <c r="AI188" s="280"/>
      <c r="AJ188" s="280"/>
      <c r="AK188" s="363"/>
      <c r="AL188" s="280"/>
      <c r="AM188" s="280"/>
      <c r="AN188" s="280"/>
      <c r="AO188" s="280"/>
      <c r="AP188" s="280"/>
      <c r="AQ188" s="280"/>
      <c r="AR188" s="280"/>
      <c r="AS188" s="280"/>
      <c r="AT188" s="280"/>
      <c r="AU188" s="280"/>
      <c r="AV188" s="280"/>
      <c r="AW188" s="280"/>
      <c r="AX188" s="280"/>
      <c r="AY188" s="47"/>
      <c r="AZ188" s="47"/>
      <c r="BA188" s="583"/>
      <c r="BB188" s="537"/>
      <c r="BC188" s="537"/>
      <c r="BD188" s="537"/>
      <c r="BE188" s="537"/>
      <c r="BF188" s="537"/>
      <c r="BG188" s="537"/>
      <c r="BH188" s="537"/>
      <c r="BI188" s="537"/>
      <c r="BJ188" s="537"/>
      <c r="BK188" s="537"/>
      <c r="BL188" s="537"/>
      <c r="BM188" s="537"/>
      <c r="BN188" s="537"/>
      <c r="BO188" s="537"/>
      <c r="BP188" s="537"/>
      <c r="BQ188" s="537"/>
      <c r="BR188" s="537"/>
      <c r="BS188" s="537"/>
      <c r="BT188" s="537"/>
      <c r="BU188" s="537"/>
    </row>
    <row r="189" spans="1:73" ht="11.25" hidden="1" customHeight="1" x14ac:dyDescent="0.25">
      <c r="A189" s="280"/>
      <c r="B189" s="280"/>
      <c r="C189" s="280"/>
      <c r="D189" s="280"/>
      <c r="E189" s="537"/>
      <c r="F189" s="280"/>
      <c r="G189" s="280"/>
      <c r="H189" s="280"/>
      <c r="I189" s="280"/>
      <c r="J189" s="280"/>
      <c r="K189" s="280"/>
      <c r="L189" s="280"/>
      <c r="M189" s="537"/>
      <c r="N189" s="537"/>
      <c r="O189" s="537"/>
      <c r="P189" s="537"/>
      <c r="Q189" s="280"/>
      <c r="R189" s="280"/>
      <c r="S189" s="280"/>
      <c r="T189" s="280"/>
      <c r="U189" s="280"/>
      <c r="V189" s="280"/>
      <c r="W189" s="280"/>
      <c r="X189" s="280"/>
      <c r="Y189" s="280"/>
      <c r="Z189" s="280"/>
      <c r="AA189" s="387"/>
      <c r="AB189" s="387"/>
      <c r="AC189" s="387"/>
      <c r="AD189" s="280"/>
      <c r="AE189" s="280"/>
      <c r="AF189" s="280"/>
      <c r="AG189" s="280"/>
      <c r="AH189" s="280"/>
      <c r="AI189" s="280"/>
      <c r="AJ189" s="280"/>
      <c r="AK189" s="363"/>
      <c r="AL189" s="280"/>
      <c r="AM189" s="280"/>
      <c r="AN189" s="280"/>
      <c r="AO189" s="280"/>
      <c r="AP189" s="280"/>
      <c r="AQ189" s="280"/>
      <c r="AR189" s="280"/>
      <c r="AS189" s="280"/>
      <c r="AT189" s="280"/>
      <c r="AU189" s="280"/>
      <c r="AV189" s="280"/>
      <c r="AW189" s="280"/>
      <c r="AX189" s="280"/>
      <c r="AY189" s="47"/>
      <c r="AZ189" s="47"/>
      <c r="BA189" s="583"/>
      <c r="BB189" s="537"/>
      <c r="BC189" s="537"/>
      <c r="BD189" s="537"/>
      <c r="BE189" s="537"/>
      <c r="BF189" s="537"/>
      <c r="BG189" s="537"/>
      <c r="BH189" s="537"/>
      <c r="BI189" s="537"/>
      <c r="BJ189" s="537"/>
      <c r="BK189" s="537"/>
      <c r="BL189" s="537"/>
      <c r="BM189" s="537"/>
      <c r="BN189" s="537"/>
      <c r="BO189" s="537"/>
      <c r="BP189" s="537"/>
      <c r="BQ189" s="537"/>
      <c r="BR189" s="537"/>
      <c r="BS189" s="537"/>
      <c r="BT189" s="537"/>
      <c r="BU189" s="537"/>
    </row>
    <row r="190" spans="1:73" ht="11.25" hidden="1" customHeight="1" x14ac:dyDescent="0.25">
      <c r="A190" s="280"/>
      <c r="B190" s="280"/>
      <c r="C190" s="280"/>
      <c r="D190" s="280"/>
      <c r="E190" s="537"/>
      <c r="F190" s="280"/>
      <c r="G190" s="280"/>
      <c r="H190" s="280"/>
      <c r="I190" s="280"/>
      <c r="J190" s="280"/>
      <c r="K190" s="280"/>
      <c r="L190" s="280"/>
      <c r="M190" s="537"/>
      <c r="N190" s="537"/>
      <c r="O190" s="537"/>
      <c r="P190" s="537"/>
      <c r="Q190" s="280"/>
      <c r="R190" s="280"/>
      <c r="S190" s="280"/>
      <c r="T190" s="280"/>
      <c r="U190" s="280"/>
      <c r="V190" s="280"/>
      <c r="W190" s="280"/>
      <c r="X190" s="280"/>
      <c r="Y190" s="280"/>
      <c r="Z190" s="280"/>
      <c r="AA190" s="387"/>
      <c r="AB190" s="387"/>
      <c r="AC190" s="387"/>
      <c r="AD190" s="280"/>
      <c r="AE190" s="280"/>
      <c r="AF190" s="280"/>
      <c r="AG190" s="280"/>
      <c r="AH190" s="280"/>
      <c r="AI190" s="280"/>
      <c r="AJ190" s="280"/>
      <c r="AK190" s="363"/>
      <c r="AL190" s="280"/>
      <c r="AM190" s="280"/>
      <c r="AN190" s="280"/>
      <c r="AO190" s="280"/>
      <c r="AP190" s="280"/>
      <c r="AQ190" s="280"/>
      <c r="AR190" s="280"/>
      <c r="AS190" s="280"/>
      <c r="AT190" s="280"/>
      <c r="AU190" s="280"/>
      <c r="AV190" s="280"/>
      <c r="AW190" s="280"/>
      <c r="AX190" s="280"/>
      <c r="AY190" s="47"/>
      <c r="AZ190" s="47"/>
      <c r="BA190" s="583"/>
      <c r="BB190" s="537"/>
      <c r="BC190" s="537"/>
      <c r="BD190" s="537"/>
      <c r="BE190" s="537"/>
      <c r="BF190" s="537"/>
      <c r="BG190" s="537"/>
      <c r="BH190" s="537"/>
      <c r="BI190" s="537"/>
      <c r="BJ190" s="537"/>
      <c r="BK190" s="537"/>
      <c r="BL190" s="537"/>
      <c r="BM190" s="537"/>
      <c r="BN190" s="537"/>
      <c r="BO190" s="537"/>
      <c r="BP190" s="537"/>
      <c r="BQ190" s="537"/>
      <c r="BR190" s="537"/>
      <c r="BS190" s="537"/>
      <c r="BT190" s="537"/>
      <c r="BU190" s="537"/>
    </row>
    <row r="191" spans="1:73" ht="11.25" hidden="1" customHeight="1" x14ac:dyDescent="0.25">
      <c r="A191" s="280"/>
      <c r="B191" s="280"/>
      <c r="C191" s="280"/>
      <c r="D191" s="280"/>
      <c r="E191" s="537"/>
      <c r="F191" s="280"/>
      <c r="G191" s="280"/>
      <c r="H191" s="280"/>
      <c r="I191" s="280"/>
      <c r="J191" s="280"/>
      <c r="K191" s="280"/>
      <c r="L191" s="280"/>
      <c r="M191" s="537"/>
      <c r="N191" s="537"/>
      <c r="O191" s="537"/>
      <c r="P191" s="537"/>
      <c r="Q191" s="280"/>
      <c r="R191" s="280"/>
      <c r="S191" s="280"/>
      <c r="T191" s="280"/>
      <c r="U191" s="280"/>
      <c r="V191" s="280"/>
      <c r="W191" s="280"/>
      <c r="X191" s="280"/>
      <c r="Y191" s="280"/>
      <c r="Z191" s="280"/>
      <c r="AA191" s="387"/>
      <c r="AB191" s="387"/>
      <c r="AC191" s="387"/>
      <c r="AD191" s="280"/>
      <c r="AE191" s="280"/>
      <c r="AF191" s="280"/>
      <c r="AG191" s="280"/>
      <c r="AH191" s="280"/>
      <c r="AI191" s="280"/>
      <c r="AJ191" s="280"/>
      <c r="AK191" s="363"/>
      <c r="AL191" s="280"/>
      <c r="AM191" s="280"/>
      <c r="AN191" s="280"/>
      <c r="AO191" s="280"/>
      <c r="AP191" s="280"/>
      <c r="AQ191" s="280"/>
      <c r="AR191" s="280"/>
      <c r="AS191" s="280"/>
      <c r="AT191" s="280"/>
      <c r="AU191" s="280"/>
      <c r="AV191" s="280"/>
      <c r="AW191" s="280"/>
      <c r="AX191" s="280"/>
      <c r="AY191" s="47"/>
      <c r="AZ191" s="47"/>
      <c r="BA191" s="583"/>
      <c r="BB191" s="537"/>
      <c r="BC191" s="537"/>
      <c r="BD191" s="537"/>
      <c r="BE191" s="537"/>
      <c r="BF191" s="537"/>
      <c r="BG191" s="537"/>
      <c r="BH191" s="537"/>
      <c r="BI191" s="537"/>
      <c r="BJ191" s="537"/>
      <c r="BK191" s="537"/>
      <c r="BL191" s="537"/>
      <c r="BM191" s="537"/>
      <c r="BN191" s="537"/>
      <c r="BO191" s="537"/>
      <c r="BP191" s="537"/>
      <c r="BQ191" s="537"/>
      <c r="BR191" s="537"/>
      <c r="BS191" s="537"/>
      <c r="BT191" s="537"/>
      <c r="BU191" s="537"/>
    </row>
    <row r="192" spans="1:73" ht="11.25" hidden="1" customHeight="1" x14ac:dyDescent="0.25">
      <c r="A192" s="280"/>
      <c r="B192" s="280"/>
      <c r="C192" s="280"/>
      <c r="D192" s="280"/>
      <c r="E192" s="537"/>
      <c r="F192" s="280"/>
      <c r="G192" s="280"/>
      <c r="H192" s="280"/>
      <c r="I192" s="280"/>
      <c r="J192" s="280"/>
      <c r="K192" s="280"/>
      <c r="L192" s="280"/>
      <c r="M192" s="537"/>
      <c r="N192" s="537"/>
      <c r="O192" s="537"/>
      <c r="P192" s="537"/>
      <c r="Q192" s="280"/>
      <c r="R192" s="280"/>
      <c r="S192" s="280"/>
      <c r="T192" s="280"/>
      <c r="U192" s="280"/>
      <c r="V192" s="280"/>
      <c r="W192" s="280"/>
      <c r="X192" s="280"/>
      <c r="Y192" s="280"/>
      <c r="Z192" s="280"/>
      <c r="AA192" s="387"/>
      <c r="AB192" s="387"/>
      <c r="AC192" s="387"/>
      <c r="AD192" s="280"/>
      <c r="AE192" s="280"/>
      <c r="AF192" s="280"/>
      <c r="AG192" s="280"/>
      <c r="AH192" s="280"/>
      <c r="AI192" s="280"/>
      <c r="AJ192" s="280"/>
      <c r="AK192" s="363"/>
      <c r="AL192" s="280"/>
      <c r="AM192" s="280"/>
      <c r="AN192" s="280"/>
      <c r="AO192" s="280"/>
      <c r="AP192" s="280"/>
      <c r="AQ192" s="280"/>
      <c r="AR192" s="280"/>
      <c r="AS192" s="280"/>
      <c r="AT192" s="280"/>
      <c r="AU192" s="280"/>
      <c r="AV192" s="280"/>
      <c r="AW192" s="280"/>
      <c r="AX192" s="280"/>
      <c r="AY192" s="47"/>
      <c r="AZ192" s="47"/>
      <c r="BA192" s="583"/>
      <c r="BB192" s="537"/>
      <c r="BC192" s="537"/>
      <c r="BD192" s="537"/>
      <c r="BE192" s="537"/>
      <c r="BF192" s="537"/>
      <c r="BG192" s="537"/>
      <c r="BH192" s="537"/>
      <c r="BI192" s="537"/>
      <c r="BJ192" s="537"/>
      <c r="BK192" s="537"/>
      <c r="BL192" s="537"/>
      <c r="BM192" s="537"/>
      <c r="BN192" s="537"/>
      <c r="BO192" s="537"/>
      <c r="BP192" s="537"/>
      <c r="BQ192" s="537"/>
      <c r="BR192" s="537"/>
      <c r="BS192" s="537"/>
      <c r="BT192" s="537"/>
      <c r="BU192" s="537"/>
    </row>
    <row r="193" spans="1:73" ht="11.25" hidden="1" customHeight="1" x14ac:dyDescent="0.25">
      <c r="A193" s="280"/>
      <c r="B193" s="280"/>
      <c r="C193" s="280"/>
      <c r="D193" s="280"/>
      <c r="E193" s="537"/>
      <c r="F193" s="280"/>
      <c r="G193" s="280"/>
      <c r="H193" s="280"/>
      <c r="I193" s="280"/>
      <c r="J193" s="280"/>
      <c r="K193" s="280"/>
      <c r="L193" s="280"/>
      <c r="M193" s="537"/>
      <c r="N193" s="537"/>
      <c r="O193" s="537"/>
      <c r="P193" s="537"/>
      <c r="Q193" s="280"/>
      <c r="R193" s="280"/>
      <c r="S193" s="280"/>
      <c r="T193" s="280"/>
      <c r="U193" s="280"/>
      <c r="V193" s="280"/>
      <c r="W193" s="280"/>
      <c r="X193" s="280"/>
      <c r="Y193" s="280"/>
      <c r="Z193" s="280"/>
      <c r="AA193" s="387"/>
      <c r="AB193" s="387"/>
      <c r="AC193" s="387"/>
      <c r="AD193" s="280"/>
      <c r="AE193" s="280"/>
      <c r="AF193" s="280"/>
      <c r="AG193" s="280"/>
      <c r="AH193" s="280"/>
      <c r="AI193" s="280"/>
      <c r="AJ193" s="280"/>
      <c r="AK193" s="363"/>
      <c r="AL193" s="280"/>
      <c r="AM193" s="280"/>
      <c r="AN193" s="280"/>
      <c r="AO193" s="280"/>
      <c r="AP193" s="280"/>
      <c r="AQ193" s="280"/>
      <c r="AR193" s="280"/>
      <c r="AS193" s="280"/>
      <c r="AT193" s="280"/>
      <c r="AU193" s="280"/>
      <c r="AV193" s="280"/>
      <c r="AW193" s="280"/>
      <c r="AX193" s="280"/>
      <c r="AY193" s="47"/>
      <c r="AZ193" s="47"/>
      <c r="BA193" s="583"/>
      <c r="BB193" s="537"/>
      <c r="BC193" s="537"/>
      <c r="BD193" s="537"/>
      <c r="BE193" s="537"/>
      <c r="BF193" s="537"/>
      <c r="BG193" s="537"/>
      <c r="BH193" s="537"/>
      <c r="BI193" s="537"/>
      <c r="BJ193" s="537"/>
      <c r="BK193" s="537"/>
      <c r="BL193" s="537"/>
      <c r="BM193" s="537"/>
      <c r="BN193" s="537"/>
      <c r="BO193" s="537"/>
      <c r="BP193" s="537"/>
      <c r="BQ193" s="537"/>
      <c r="BR193" s="537"/>
      <c r="BS193" s="537"/>
      <c r="BT193" s="537"/>
      <c r="BU193" s="537"/>
    </row>
    <row r="194" spans="1:73" ht="11.25" hidden="1" customHeight="1" x14ac:dyDescent="0.25">
      <c r="A194" s="280"/>
      <c r="B194" s="280"/>
      <c r="C194" s="280"/>
      <c r="D194" s="280"/>
      <c r="E194" s="537"/>
      <c r="F194" s="280"/>
      <c r="G194" s="280"/>
      <c r="H194" s="280"/>
      <c r="I194" s="280"/>
      <c r="J194" s="280"/>
      <c r="K194" s="280"/>
      <c r="L194" s="280"/>
      <c r="M194" s="537"/>
      <c r="N194" s="537"/>
      <c r="O194" s="537"/>
      <c r="P194" s="537"/>
      <c r="Q194" s="280"/>
      <c r="R194" s="280"/>
      <c r="S194" s="280"/>
      <c r="T194" s="280"/>
      <c r="U194" s="280"/>
      <c r="V194" s="280"/>
      <c r="W194" s="280"/>
      <c r="X194" s="280"/>
      <c r="Y194" s="280"/>
      <c r="Z194" s="280"/>
      <c r="AA194" s="387"/>
      <c r="AB194" s="387"/>
      <c r="AC194" s="387"/>
      <c r="AD194" s="280"/>
      <c r="AE194" s="280"/>
      <c r="AF194" s="280"/>
      <c r="AG194" s="280"/>
      <c r="AH194" s="280"/>
      <c r="AI194" s="280"/>
      <c r="AJ194" s="280"/>
      <c r="AK194" s="363"/>
      <c r="AL194" s="280"/>
      <c r="AM194" s="280"/>
      <c r="AN194" s="280"/>
      <c r="AO194" s="280"/>
      <c r="AP194" s="280"/>
      <c r="AQ194" s="280"/>
      <c r="AR194" s="280"/>
      <c r="AS194" s="280"/>
      <c r="AT194" s="280"/>
      <c r="AU194" s="280"/>
      <c r="AV194" s="280"/>
      <c r="AW194" s="280"/>
      <c r="AX194" s="280"/>
      <c r="AY194" s="47"/>
      <c r="AZ194" s="47"/>
      <c r="BA194" s="583"/>
      <c r="BB194" s="537"/>
      <c r="BC194" s="537"/>
      <c r="BD194" s="537"/>
      <c r="BE194" s="537"/>
      <c r="BF194" s="537"/>
      <c r="BG194" s="537"/>
      <c r="BH194" s="537"/>
      <c r="BI194" s="537"/>
      <c r="BJ194" s="537"/>
      <c r="BK194" s="537"/>
      <c r="BL194" s="537"/>
      <c r="BM194" s="537"/>
      <c r="BN194" s="537"/>
      <c r="BO194" s="537"/>
      <c r="BP194" s="537"/>
      <c r="BQ194" s="537"/>
      <c r="BR194" s="537"/>
      <c r="BS194" s="537"/>
      <c r="BT194" s="537"/>
      <c r="BU194" s="537"/>
    </row>
    <row r="195" spans="1:73" ht="11.25" hidden="1" customHeight="1" x14ac:dyDescent="0.25">
      <c r="A195" s="280"/>
      <c r="B195" s="280"/>
      <c r="C195" s="280"/>
      <c r="D195" s="280"/>
      <c r="E195" s="537"/>
      <c r="F195" s="280"/>
      <c r="G195" s="280"/>
      <c r="H195" s="280"/>
      <c r="I195" s="280"/>
      <c r="J195" s="280"/>
      <c r="K195" s="280"/>
      <c r="L195" s="280"/>
      <c r="M195" s="537"/>
      <c r="N195" s="537"/>
      <c r="O195" s="537"/>
      <c r="P195" s="537"/>
      <c r="Q195" s="280"/>
      <c r="R195" s="280"/>
      <c r="S195" s="280"/>
      <c r="T195" s="280"/>
      <c r="U195" s="280"/>
      <c r="V195" s="280"/>
      <c r="W195" s="280"/>
      <c r="X195" s="280"/>
      <c r="Y195" s="280"/>
      <c r="Z195" s="280"/>
      <c r="AA195" s="387"/>
      <c r="AB195" s="387"/>
      <c r="AC195" s="387"/>
      <c r="AD195" s="280"/>
      <c r="AE195" s="280"/>
      <c r="AF195" s="280"/>
      <c r="AG195" s="280"/>
      <c r="AH195" s="280"/>
      <c r="AI195" s="280"/>
      <c r="AJ195" s="280"/>
      <c r="AK195" s="363"/>
      <c r="AL195" s="280"/>
      <c r="AM195" s="280"/>
      <c r="AN195" s="280"/>
      <c r="AO195" s="280"/>
      <c r="AP195" s="280"/>
      <c r="AQ195" s="280"/>
      <c r="AR195" s="280"/>
      <c r="AS195" s="280"/>
      <c r="AT195" s="280"/>
      <c r="AU195" s="280"/>
      <c r="AV195" s="280"/>
      <c r="AW195" s="280"/>
      <c r="AX195" s="280"/>
      <c r="AY195" s="47"/>
      <c r="AZ195" s="47"/>
      <c r="BA195" s="583"/>
      <c r="BB195" s="537"/>
      <c r="BC195" s="537"/>
      <c r="BD195" s="537"/>
      <c r="BE195" s="537"/>
      <c r="BF195" s="537"/>
      <c r="BG195" s="537"/>
      <c r="BH195" s="537"/>
      <c r="BI195" s="537"/>
      <c r="BJ195" s="537"/>
      <c r="BK195" s="537"/>
      <c r="BL195" s="537"/>
      <c r="BM195" s="537"/>
      <c r="BN195" s="537"/>
      <c r="BO195" s="537"/>
      <c r="BP195" s="537"/>
      <c r="BQ195" s="537"/>
      <c r="BR195" s="537"/>
      <c r="BS195" s="537"/>
      <c r="BT195" s="537"/>
      <c r="BU195" s="537"/>
    </row>
    <row r="196" spans="1:73" ht="11.25" hidden="1" customHeight="1" x14ac:dyDescent="0.25">
      <c r="A196" s="280"/>
      <c r="B196" s="280"/>
      <c r="C196" s="280"/>
      <c r="D196" s="280"/>
      <c r="E196" s="537"/>
      <c r="F196" s="280"/>
      <c r="G196" s="280"/>
      <c r="H196" s="280"/>
      <c r="I196" s="280"/>
      <c r="J196" s="280"/>
      <c r="K196" s="280"/>
      <c r="L196" s="280"/>
      <c r="M196" s="537"/>
      <c r="N196" s="537"/>
      <c r="O196" s="537"/>
      <c r="P196" s="537"/>
      <c r="Q196" s="280"/>
      <c r="R196" s="280"/>
      <c r="S196" s="280"/>
      <c r="T196" s="280"/>
      <c r="U196" s="280"/>
      <c r="V196" s="280"/>
      <c r="W196" s="280"/>
      <c r="X196" s="280"/>
      <c r="Y196" s="280"/>
      <c r="Z196" s="280"/>
      <c r="AA196" s="387"/>
      <c r="AB196" s="387"/>
      <c r="AC196" s="387"/>
      <c r="AD196" s="280"/>
      <c r="AE196" s="280"/>
      <c r="AF196" s="280"/>
      <c r="AG196" s="280"/>
      <c r="AH196" s="280"/>
      <c r="AI196" s="280"/>
      <c r="AJ196" s="280"/>
      <c r="AK196" s="363"/>
      <c r="AL196" s="280"/>
      <c r="AM196" s="280"/>
      <c r="AN196" s="280"/>
      <c r="AO196" s="280"/>
      <c r="AP196" s="280"/>
      <c r="AQ196" s="280"/>
      <c r="AR196" s="280"/>
      <c r="AS196" s="280"/>
      <c r="AT196" s="280"/>
      <c r="AU196" s="280"/>
      <c r="AV196" s="280"/>
      <c r="AW196" s="280"/>
      <c r="AX196" s="280"/>
      <c r="AY196" s="47"/>
      <c r="AZ196" s="47"/>
      <c r="BA196" s="583"/>
      <c r="BB196" s="537"/>
      <c r="BC196" s="537"/>
      <c r="BD196" s="537"/>
      <c r="BE196" s="537"/>
      <c r="BF196" s="537"/>
      <c r="BG196" s="537"/>
      <c r="BH196" s="537"/>
      <c r="BI196" s="537"/>
      <c r="BJ196" s="537"/>
      <c r="BK196" s="537"/>
      <c r="BL196" s="537"/>
      <c r="BM196" s="537"/>
      <c r="BN196" s="537"/>
      <c r="BO196" s="537"/>
      <c r="BP196" s="537"/>
      <c r="BQ196" s="537"/>
      <c r="BR196" s="537"/>
      <c r="BS196" s="537"/>
      <c r="BT196" s="537"/>
      <c r="BU196" s="537"/>
    </row>
    <row r="197" spans="1:73" ht="11.25" hidden="1" customHeight="1" x14ac:dyDescent="0.25">
      <c r="A197" s="280"/>
      <c r="B197" s="280"/>
      <c r="C197" s="280"/>
      <c r="D197" s="280"/>
      <c r="E197" s="537"/>
      <c r="F197" s="280"/>
      <c r="G197" s="280"/>
      <c r="H197" s="280"/>
      <c r="I197" s="280"/>
      <c r="J197" s="280"/>
      <c r="K197" s="280"/>
      <c r="L197" s="280"/>
      <c r="M197" s="537"/>
      <c r="N197" s="537"/>
      <c r="O197" s="537"/>
      <c r="P197" s="537"/>
      <c r="Q197" s="280"/>
      <c r="R197" s="280"/>
      <c r="S197" s="280"/>
      <c r="T197" s="280"/>
      <c r="U197" s="280"/>
      <c r="V197" s="280"/>
      <c r="W197" s="280"/>
      <c r="X197" s="280"/>
      <c r="Y197" s="280"/>
      <c r="Z197" s="280"/>
      <c r="AA197" s="387"/>
      <c r="AB197" s="387"/>
      <c r="AC197" s="387"/>
      <c r="AD197" s="280"/>
      <c r="AE197" s="280"/>
      <c r="AF197" s="280"/>
      <c r="AG197" s="280"/>
      <c r="AH197" s="280"/>
      <c r="AI197" s="280"/>
      <c r="AJ197" s="280"/>
      <c r="AK197" s="363"/>
      <c r="AL197" s="280"/>
      <c r="AM197" s="280"/>
      <c r="AN197" s="280"/>
      <c r="AO197" s="280"/>
      <c r="AP197" s="280"/>
      <c r="AQ197" s="280"/>
      <c r="AR197" s="280"/>
      <c r="AS197" s="280"/>
      <c r="AT197" s="280"/>
      <c r="AU197" s="280"/>
      <c r="AV197" s="280"/>
      <c r="AW197" s="280"/>
      <c r="AX197" s="280"/>
      <c r="AY197" s="47"/>
      <c r="AZ197" s="47"/>
      <c r="BA197" s="583"/>
      <c r="BB197" s="537"/>
      <c r="BC197" s="537"/>
      <c r="BD197" s="537"/>
      <c r="BE197" s="537"/>
      <c r="BF197" s="537"/>
      <c r="BG197" s="537"/>
      <c r="BH197" s="537"/>
      <c r="BI197" s="537"/>
      <c r="BJ197" s="537"/>
      <c r="BK197" s="537"/>
      <c r="BL197" s="537"/>
      <c r="BM197" s="537"/>
      <c r="BN197" s="537"/>
      <c r="BO197" s="537"/>
      <c r="BP197" s="537"/>
      <c r="BQ197" s="537"/>
      <c r="BR197" s="537"/>
      <c r="BS197" s="537"/>
      <c r="BT197" s="537"/>
      <c r="BU197" s="537"/>
    </row>
    <row r="198" spans="1:73" ht="11.25" hidden="1" customHeight="1" x14ac:dyDescent="0.25">
      <c r="A198" s="280"/>
      <c r="B198" s="280"/>
      <c r="C198" s="280"/>
      <c r="D198" s="280"/>
      <c r="E198" s="537"/>
      <c r="F198" s="280"/>
      <c r="G198" s="280"/>
      <c r="H198" s="280"/>
      <c r="I198" s="280"/>
      <c r="J198" s="280"/>
      <c r="K198" s="280"/>
      <c r="L198" s="280"/>
      <c r="M198" s="537"/>
      <c r="N198" s="537"/>
      <c r="O198" s="537"/>
      <c r="P198" s="537"/>
      <c r="Q198" s="280"/>
      <c r="R198" s="280"/>
      <c r="S198" s="280"/>
      <c r="T198" s="280"/>
      <c r="U198" s="280"/>
      <c r="V198" s="280"/>
      <c r="W198" s="280"/>
      <c r="X198" s="280"/>
      <c r="Y198" s="280"/>
      <c r="Z198" s="280"/>
      <c r="AA198" s="387"/>
      <c r="AB198" s="387"/>
      <c r="AC198" s="387"/>
      <c r="AD198" s="280"/>
      <c r="AE198" s="280"/>
      <c r="AF198" s="280"/>
      <c r="AG198" s="280"/>
      <c r="AH198" s="280"/>
      <c r="AI198" s="280"/>
      <c r="AJ198" s="280"/>
      <c r="AK198" s="363"/>
      <c r="AL198" s="280"/>
      <c r="AM198" s="280"/>
      <c r="AN198" s="280"/>
      <c r="AO198" s="280"/>
      <c r="AP198" s="280"/>
      <c r="AQ198" s="280"/>
      <c r="AR198" s="280"/>
      <c r="AS198" s="280"/>
      <c r="AT198" s="280"/>
      <c r="AU198" s="280"/>
      <c r="AV198" s="280"/>
      <c r="AW198" s="280"/>
      <c r="AX198" s="280"/>
      <c r="AY198" s="47"/>
      <c r="AZ198" s="47"/>
      <c r="BA198" s="583"/>
      <c r="BB198" s="537"/>
      <c r="BC198" s="537"/>
      <c r="BD198" s="537"/>
      <c r="BE198" s="537"/>
      <c r="BF198" s="537"/>
      <c r="BG198" s="537"/>
      <c r="BH198" s="537"/>
      <c r="BI198" s="537"/>
      <c r="BJ198" s="537"/>
      <c r="BK198" s="537"/>
      <c r="BL198" s="537"/>
      <c r="BM198" s="537"/>
      <c r="BN198" s="537"/>
      <c r="BO198" s="537"/>
      <c r="BP198" s="537"/>
      <c r="BQ198" s="537"/>
      <c r="BR198" s="537"/>
      <c r="BS198" s="537"/>
      <c r="BT198" s="537"/>
      <c r="BU198" s="537"/>
    </row>
    <row r="199" spans="1:73" ht="11.25" hidden="1" customHeight="1" x14ac:dyDescent="0.25">
      <c r="A199" s="280"/>
      <c r="B199" s="280"/>
      <c r="C199" s="280"/>
      <c r="D199" s="280"/>
      <c r="E199" s="537"/>
      <c r="F199" s="280"/>
      <c r="G199" s="280"/>
      <c r="H199" s="280"/>
      <c r="I199" s="280"/>
      <c r="J199" s="280"/>
      <c r="K199" s="280"/>
      <c r="L199" s="280"/>
      <c r="M199" s="537"/>
      <c r="N199" s="537"/>
      <c r="O199" s="537"/>
      <c r="P199" s="537"/>
      <c r="Q199" s="280"/>
      <c r="R199" s="280"/>
      <c r="S199" s="280"/>
      <c r="T199" s="280"/>
      <c r="U199" s="280"/>
      <c r="V199" s="280"/>
      <c r="W199" s="280"/>
      <c r="X199" s="280"/>
      <c r="Y199" s="280"/>
      <c r="Z199" s="280"/>
      <c r="AA199" s="387"/>
      <c r="AB199" s="387"/>
      <c r="AC199" s="387"/>
      <c r="AD199" s="280"/>
      <c r="AE199" s="280"/>
      <c r="AF199" s="280"/>
      <c r="AG199" s="280"/>
      <c r="AH199" s="280"/>
      <c r="AI199" s="280"/>
      <c r="AJ199" s="280"/>
      <c r="AK199" s="363"/>
      <c r="AL199" s="280"/>
      <c r="AM199" s="280"/>
      <c r="AN199" s="280"/>
      <c r="AO199" s="280"/>
      <c r="AP199" s="280"/>
      <c r="AQ199" s="280"/>
      <c r="AR199" s="280"/>
      <c r="AS199" s="280"/>
      <c r="AT199" s="280"/>
      <c r="AU199" s="280"/>
      <c r="AV199" s="280"/>
      <c r="AW199" s="280"/>
      <c r="AX199" s="280"/>
      <c r="AY199" s="47"/>
      <c r="AZ199" s="47"/>
      <c r="BA199" s="583"/>
      <c r="BB199" s="537"/>
      <c r="BC199" s="537"/>
      <c r="BD199" s="537"/>
      <c r="BE199" s="537"/>
      <c r="BF199" s="537"/>
      <c r="BG199" s="537"/>
      <c r="BH199" s="537"/>
      <c r="BI199" s="537"/>
      <c r="BJ199" s="537"/>
      <c r="BK199" s="537"/>
      <c r="BL199" s="537"/>
      <c r="BM199" s="537"/>
      <c r="BN199" s="537"/>
      <c r="BO199" s="537"/>
      <c r="BP199" s="537"/>
      <c r="BQ199" s="537"/>
      <c r="BR199" s="537"/>
      <c r="BS199" s="537"/>
      <c r="BT199" s="537"/>
      <c r="BU199" s="537"/>
    </row>
    <row r="200" spans="1:73" ht="11.25" hidden="1" customHeight="1" x14ac:dyDescent="0.25">
      <c r="A200" s="280"/>
      <c r="B200" s="280"/>
      <c r="C200" s="280"/>
      <c r="D200" s="280"/>
      <c r="E200" s="537"/>
      <c r="F200" s="280"/>
      <c r="G200" s="280"/>
      <c r="H200" s="280"/>
      <c r="I200" s="280"/>
      <c r="J200" s="280"/>
      <c r="K200" s="280"/>
      <c r="L200" s="280"/>
      <c r="M200" s="537"/>
      <c r="N200" s="537"/>
      <c r="O200" s="537"/>
      <c r="P200" s="537"/>
      <c r="Q200" s="280"/>
      <c r="R200" s="280"/>
      <c r="S200" s="280"/>
      <c r="T200" s="280"/>
      <c r="U200" s="280"/>
      <c r="V200" s="280"/>
      <c r="W200" s="280"/>
      <c r="X200" s="280"/>
      <c r="Y200" s="280"/>
      <c r="Z200" s="280"/>
      <c r="AA200" s="387"/>
      <c r="AB200" s="387"/>
      <c r="AC200" s="387"/>
      <c r="AD200" s="280"/>
      <c r="AE200" s="280"/>
      <c r="AF200" s="280"/>
      <c r="AG200" s="280"/>
      <c r="AH200" s="280"/>
      <c r="AI200" s="280"/>
      <c r="AJ200" s="280"/>
      <c r="AK200" s="363"/>
      <c r="AL200" s="280"/>
      <c r="AM200" s="280"/>
      <c r="AN200" s="280"/>
      <c r="AO200" s="280"/>
      <c r="AP200" s="280"/>
      <c r="AQ200" s="280"/>
      <c r="AR200" s="280"/>
      <c r="AS200" s="280"/>
      <c r="AT200" s="280"/>
      <c r="AU200" s="280"/>
      <c r="AV200" s="280"/>
      <c r="AW200" s="280"/>
      <c r="AX200" s="280"/>
      <c r="AY200" s="47"/>
      <c r="AZ200" s="47"/>
      <c r="BA200" s="583"/>
      <c r="BB200" s="537"/>
      <c r="BC200" s="537"/>
      <c r="BD200" s="537"/>
      <c r="BE200" s="537"/>
      <c r="BF200" s="537"/>
      <c r="BG200" s="537"/>
      <c r="BH200" s="537"/>
      <c r="BI200" s="537"/>
      <c r="BJ200" s="537"/>
      <c r="BK200" s="537"/>
      <c r="BL200" s="537"/>
      <c r="BM200" s="537"/>
      <c r="BN200" s="537"/>
      <c r="BO200" s="537"/>
      <c r="BP200" s="537"/>
      <c r="BQ200" s="537"/>
      <c r="BR200" s="537"/>
      <c r="BS200" s="537"/>
      <c r="BT200" s="537"/>
      <c r="BU200" s="537"/>
    </row>
    <row r="201" spans="1:73" ht="11.25" hidden="1" customHeight="1" x14ac:dyDescent="0.25">
      <c r="A201" s="280"/>
      <c r="B201" s="280"/>
      <c r="C201" s="280"/>
      <c r="D201" s="280"/>
      <c r="E201" s="537"/>
      <c r="F201" s="280"/>
      <c r="G201" s="280"/>
      <c r="H201" s="280"/>
      <c r="I201" s="280"/>
      <c r="J201" s="280"/>
      <c r="K201" s="280"/>
      <c r="L201" s="280"/>
      <c r="M201" s="537"/>
      <c r="N201" s="537"/>
      <c r="O201" s="537"/>
      <c r="P201" s="537"/>
      <c r="Q201" s="280"/>
      <c r="R201" s="280"/>
      <c r="S201" s="280"/>
      <c r="T201" s="280"/>
      <c r="U201" s="280"/>
      <c r="V201" s="280"/>
      <c r="W201" s="280"/>
      <c r="X201" s="280"/>
      <c r="Y201" s="280"/>
      <c r="Z201" s="280"/>
      <c r="AA201" s="387"/>
      <c r="AB201" s="387"/>
      <c r="AC201" s="387"/>
      <c r="AD201" s="280"/>
      <c r="AE201" s="280"/>
      <c r="AF201" s="280"/>
      <c r="AG201" s="280"/>
      <c r="AH201" s="280"/>
      <c r="AI201" s="280"/>
      <c r="AJ201" s="280"/>
      <c r="AK201" s="363"/>
      <c r="AL201" s="280"/>
      <c r="AM201" s="280"/>
      <c r="AN201" s="280"/>
      <c r="AO201" s="280"/>
      <c r="AP201" s="280"/>
      <c r="AQ201" s="280"/>
      <c r="AR201" s="280"/>
      <c r="AS201" s="280"/>
      <c r="AT201" s="280"/>
      <c r="AU201" s="280"/>
      <c r="AV201" s="280"/>
      <c r="AW201" s="280"/>
      <c r="AX201" s="280"/>
      <c r="AY201" s="47"/>
      <c r="AZ201" s="47"/>
      <c r="BA201" s="583"/>
      <c r="BB201" s="537"/>
      <c r="BC201" s="537"/>
      <c r="BD201" s="537"/>
      <c r="BE201" s="537"/>
      <c r="BF201" s="537"/>
      <c r="BG201" s="537"/>
      <c r="BH201" s="537"/>
      <c r="BI201" s="537"/>
      <c r="BJ201" s="537"/>
      <c r="BK201" s="537"/>
      <c r="BL201" s="537"/>
      <c r="BM201" s="537"/>
      <c r="BN201" s="537"/>
      <c r="BO201" s="537"/>
      <c r="BP201" s="537"/>
      <c r="BQ201" s="537"/>
      <c r="BR201" s="537"/>
      <c r="BS201" s="537"/>
      <c r="BT201" s="537"/>
      <c r="BU201" s="537"/>
    </row>
    <row r="202" spans="1:73" ht="11.25" hidden="1" customHeight="1" x14ac:dyDescent="0.25">
      <c r="A202" s="280"/>
      <c r="B202" s="280"/>
      <c r="C202" s="280"/>
      <c r="D202" s="280"/>
      <c r="E202" s="537"/>
      <c r="F202" s="280"/>
      <c r="G202" s="280"/>
      <c r="H202" s="280"/>
      <c r="I202" s="280"/>
      <c r="J202" s="280"/>
      <c r="K202" s="280"/>
      <c r="L202" s="280"/>
      <c r="M202" s="537"/>
      <c r="N202" s="537"/>
      <c r="O202" s="537"/>
      <c r="P202" s="537"/>
      <c r="Q202" s="280"/>
      <c r="R202" s="280"/>
      <c r="S202" s="280"/>
      <c r="T202" s="280"/>
      <c r="U202" s="280"/>
      <c r="V202" s="280"/>
      <c r="W202" s="280"/>
      <c r="X202" s="280"/>
      <c r="Y202" s="280"/>
      <c r="Z202" s="280"/>
      <c r="AA202" s="387"/>
      <c r="AB202" s="387"/>
      <c r="AC202" s="387"/>
      <c r="AD202" s="280"/>
      <c r="AE202" s="280"/>
      <c r="AF202" s="280"/>
      <c r="AG202" s="280"/>
      <c r="AH202" s="280"/>
      <c r="AI202" s="280"/>
      <c r="AJ202" s="280"/>
      <c r="AK202" s="363"/>
      <c r="AL202" s="280"/>
      <c r="AM202" s="280"/>
      <c r="AN202" s="280"/>
      <c r="AO202" s="280"/>
      <c r="AP202" s="280"/>
      <c r="AQ202" s="280"/>
      <c r="AR202" s="280"/>
      <c r="AS202" s="280"/>
      <c r="AT202" s="280"/>
      <c r="AU202" s="280"/>
      <c r="AV202" s="280"/>
      <c r="AW202" s="280"/>
      <c r="AX202" s="280"/>
      <c r="AY202" s="47"/>
      <c r="AZ202" s="47"/>
      <c r="BA202" s="583"/>
      <c r="BB202" s="537"/>
      <c r="BC202" s="537"/>
      <c r="BD202" s="537"/>
      <c r="BE202" s="537"/>
      <c r="BF202" s="537"/>
      <c r="BG202" s="537"/>
      <c r="BH202" s="537"/>
      <c r="BI202" s="537"/>
      <c r="BJ202" s="537"/>
      <c r="BK202" s="537"/>
      <c r="BL202" s="537"/>
      <c r="BM202" s="537"/>
      <c r="BN202" s="537"/>
      <c r="BO202" s="537"/>
      <c r="BP202" s="537"/>
      <c r="BQ202" s="537"/>
      <c r="BR202" s="537"/>
      <c r="BS202" s="537"/>
      <c r="BT202" s="537"/>
      <c r="BU202" s="537"/>
    </row>
    <row r="203" spans="1:73" ht="11.25" hidden="1" customHeight="1" x14ac:dyDescent="0.25">
      <c r="A203" s="280"/>
      <c r="B203" s="280"/>
      <c r="C203" s="280"/>
      <c r="D203" s="280"/>
      <c r="E203" s="537"/>
      <c r="F203" s="280"/>
      <c r="G203" s="280"/>
      <c r="H203" s="280"/>
      <c r="I203" s="280"/>
      <c r="J203" s="280"/>
      <c r="K203" s="280"/>
      <c r="L203" s="280"/>
      <c r="M203" s="537"/>
      <c r="N203" s="537"/>
      <c r="O203" s="537"/>
      <c r="P203" s="537"/>
      <c r="Q203" s="280"/>
      <c r="R203" s="280"/>
      <c r="S203" s="280"/>
      <c r="T203" s="280"/>
      <c r="U203" s="280"/>
      <c r="V203" s="280"/>
      <c r="W203" s="280"/>
      <c r="X203" s="280"/>
      <c r="Y203" s="280"/>
      <c r="Z203" s="280"/>
      <c r="AA203" s="387"/>
      <c r="AB203" s="387"/>
      <c r="AC203" s="387"/>
      <c r="AD203" s="280"/>
      <c r="AE203" s="280"/>
      <c r="AF203" s="280"/>
      <c r="AG203" s="280"/>
      <c r="AH203" s="280"/>
      <c r="AI203" s="280"/>
      <c r="AJ203" s="280"/>
      <c r="AK203" s="363"/>
      <c r="AL203" s="280"/>
      <c r="AM203" s="280"/>
      <c r="AN203" s="280"/>
      <c r="AO203" s="280"/>
      <c r="AP203" s="280"/>
      <c r="AQ203" s="280"/>
      <c r="AR203" s="280"/>
      <c r="AS203" s="280"/>
      <c r="AT203" s="280"/>
      <c r="AU203" s="280"/>
      <c r="AV203" s="280"/>
      <c r="AW203" s="280"/>
      <c r="AX203" s="280"/>
      <c r="AY203" s="47"/>
      <c r="AZ203" s="47"/>
      <c r="BA203" s="583"/>
      <c r="BB203" s="537"/>
      <c r="BC203" s="537"/>
      <c r="BD203" s="537"/>
      <c r="BE203" s="537"/>
      <c r="BF203" s="537"/>
      <c r="BG203" s="537"/>
      <c r="BH203" s="537"/>
      <c r="BI203" s="537"/>
      <c r="BJ203" s="537"/>
      <c r="BK203" s="537"/>
      <c r="BL203" s="537"/>
      <c r="BM203" s="537"/>
      <c r="BN203" s="537"/>
      <c r="BO203" s="537"/>
      <c r="BP203" s="537"/>
      <c r="BQ203" s="537"/>
      <c r="BR203" s="537"/>
      <c r="BS203" s="537"/>
      <c r="BT203" s="537"/>
      <c r="BU203" s="537"/>
    </row>
    <row r="204" spans="1:73" ht="11.25" hidden="1" customHeight="1" x14ac:dyDescent="0.25">
      <c r="A204" s="280"/>
      <c r="B204" s="280"/>
      <c r="C204" s="280"/>
      <c r="D204" s="280"/>
      <c r="E204" s="537"/>
      <c r="F204" s="280"/>
      <c r="G204" s="280"/>
      <c r="H204" s="280"/>
      <c r="I204" s="280"/>
      <c r="J204" s="280"/>
      <c r="K204" s="280"/>
      <c r="L204" s="280"/>
      <c r="M204" s="537"/>
      <c r="N204" s="537"/>
      <c r="O204" s="537"/>
      <c r="P204" s="537"/>
      <c r="Q204" s="280"/>
      <c r="R204" s="280"/>
      <c r="S204" s="280"/>
      <c r="T204" s="280"/>
      <c r="U204" s="280"/>
      <c r="V204" s="280"/>
      <c r="W204" s="280"/>
      <c r="X204" s="280"/>
      <c r="Y204" s="280"/>
      <c r="Z204" s="280"/>
      <c r="AA204" s="387"/>
      <c r="AB204" s="387"/>
      <c r="AC204" s="387"/>
      <c r="AD204" s="280"/>
      <c r="AE204" s="280"/>
      <c r="AF204" s="280"/>
      <c r="AG204" s="280"/>
      <c r="AH204" s="280"/>
      <c r="AI204" s="280"/>
      <c r="AJ204" s="280"/>
      <c r="AK204" s="363"/>
      <c r="AL204" s="280"/>
      <c r="AM204" s="280"/>
      <c r="AN204" s="280"/>
      <c r="AO204" s="280"/>
      <c r="AP204" s="280"/>
      <c r="AQ204" s="280"/>
      <c r="AR204" s="280"/>
      <c r="AS204" s="280"/>
      <c r="AT204" s="280"/>
      <c r="AU204" s="280"/>
      <c r="AV204" s="280"/>
      <c r="AW204" s="280"/>
      <c r="AX204" s="280"/>
      <c r="AY204" s="47"/>
      <c r="AZ204" s="47"/>
      <c r="BA204" s="583"/>
      <c r="BB204" s="537"/>
      <c r="BC204" s="537"/>
      <c r="BD204" s="537"/>
      <c r="BE204" s="537"/>
      <c r="BF204" s="537"/>
      <c r="BG204" s="537"/>
      <c r="BH204" s="537"/>
      <c r="BI204" s="537"/>
      <c r="BJ204" s="537"/>
      <c r="BK204" s="537"/>
      <c r="BL204" s="537"/>
      <c r="BM204" s="537"/>
      <c r="BN204" s="537"/>
      <c r="BO204" s="537"/>
      <c r="BP204" s="537"/>
      <c r="BQ204" s="537"/>
      <c r="BR204" s="537"/>
      <c r="BS204" s="537"/>
      <c r="BT204" s="537"/>
      <c r="BU204" s="537"/>
    </row>
    <row r="205" spans="1:73" ht="11.25" hidden="1" customHeight="1" x14ac:dyDescent="0.25">
      <c r="A205" s="280"/>
      <c r="B205" s="280"/>
      <c r="C205" s="280"/>
      <c r="D205" s="280"/>
      <c r="E205" s="537"/>
      <c r="F205" s="280"/>
      <c r="G205" s="280"/>
      <c r="H205" s="280"/>
      <c r="I205" s="280"/>
      <c r="J205" s="280"/>
      <c r="K205" s="280"/>
      <c r="L205" s="280"/>
      <c r="M205" s="537"/>
      <c r="N205" s="537"/>
      <c r="O205" s="537"/>
      <c r="P205" s="537"/>
      <c r="Q205" s="280"/>
      <c r="R205" s="280"/>
      <c r="S205" s="280"/>
      <c r="T205" s="280"/>
      <c r="U205" s="280"/>
      <c r="V205" s="280"/>
      <c r="W205" s="280"/>
      <c r="X205" s="280"/>
      <c r="Y205" s="280"/>
      <c r="Z205" s="280"/>
      <c r="AA205" s="387"/>
      <c r="AB205" s="387"/>
      <c r="AC205" s="387"/>
      <c r="AD205" s="280"/>
      <c r="AE205" s="280"/>
      <c r="AF205" s="280"/>
      <c r="AG205" s="280"/>
      <c r="AH205" s="280"/>
      <c r="AI205" s="280"/>
      <c r="AJ205" s="280"/>
      <c r="AK205" s="363"/>
      <c r="AL205" s="280"/>
      <c r="AM205" s="280"/>
      <c r="AN205" s="280"/>
      <c r="AO205" s="280"/>
      <c r="AP205" s="280"/>
      <c r="AQ205" s="280"/>
      <c r="AR205" s="280"/>
      <c r="AS205" s="280"/>
      <c r="AT205" s="280"/>
      <c r="AU205" s="280"/>
      <c r="AV205" s="280"/>
      <c r="AW205" s="280"/>
      <c r="AX205" s="280"/>
      <c r="AY205" s="47"/>
      <c r="AZ205" s="47"/>
      <c r="BA205" s="583"/>
      <c r="BB205" s="537"/>
      <c r="BC205" s="537"/>
      <c r="BD205" s="537"/>
      <c r="BE205" s="537"/>
      <c r="BF205" s="537"/>
      <c r="BG205" s="537"/>
      <c r="BH205" s="537"/>
      <c r="BI205" s="537"/>
      <c r="BJ205" s="537"/>
      <c r="BK205" s="537"/>
      <c r="BL205" s="537"/>
      <c r="BM205" s="537"/>
      <c r="BN205" s="537"/>
      <c r="BO205" s="537"/>
      <c r="BP205" s="537"/>
      <c r="BQ205" s="537"/>
      <c r="BR205" s="537"/>
      <c r="BS205" s="537"/>
      <c r="BT205" s="537"/>
      <c r="BU205" s="537"/>
    </row>
    <row r="206" spans="1:73" ht="11.25" hidden="1" customHeight="1" x14ac:dyDescent="0.25">
      <c r="A206" s="280"/>
      <c r="B206" s="280"/>
      <c r="C206" s="280"/>
      <c r="D206" s="280"/>
      <c r="E206" s="537"/>
      <c r="F206" s="280"/>
      <c r="G206" s="280"/>
      <c r="H206" s="280"/>
      <c r="I206" s="280"/>
      <c r="J206" s="280"/>
      <c r="K206" s="280"/>
      <c r="L206" s="280"/>
      <c r="M206" s="537"/>
      <c r="N206" s="537"/>
      <c r="O206" s="537"/>
      <c r="P206" s="537"/>
      <c r="Q206" s="280"/>
      <c r="R206" s="280"/>
      <c r="S206" s="280"/>
      <c r="T206" s="280"/>
      <c r="U206" s="280"/>
      <c r="V206" s="280"/>
      <c r="W206" s="280"/>
      <c r="X206" s="280"/>
      <c r="Y206" s="280"/>
      <c r="Z206" s="280"/>
      <c r="AA206" s="387"/>
      <c r="AB206" s="387"/>
      <c r="AC206" s="387"/>
      <c r="AD206" s="280"/>
      <c r="AE206" s="280"/>
      <c r="AF206" s="280"/>
      <c r="AG206" s="280"/>
      <c r="AH206" s="280"/>
      <c r="AI206" s="280"/>
      <c r="AJ206" s="280"/>
      <c r="AK206" s="363"/>
      <c r="AL206" s="280"/>
      <c r="AM206" s="280"/>
      <c r="AN206" s="280"/>
      <c r="AO206" s="280"/>
      <c r="AP206" s="280"/>
      <c r="AQ206" s="280"/>
      <c r="AR206" s="280"/>
      <c r="AS206" s="280"/>
      <c r="AT206" s="280"/>
      <c r="AU206" s="280"/>
      <c r="AV206" s="280"/>
      <c r="AW206" s="280"/>
      <c r="AX206" s="280"/>
      <c r="AY206" s="47"/>
      <c r="AZ206" s="47"/>
      <c r="BA206" s="583"/>
      <c r="BB206" s="537"/>
      <c r="BC206" s="537"/>
      <c r="BD206" s="537"/>
      <c r="BE206" s="537"/>
      <c r="BF206" s="537"/>
      <c r="BG206" s="537"/>
      <c r="BH206" s="537"/>
      <c r="BI206" s="537"/>
      <c r="BJ206" s="537"/>
      <c r="BK206" s="537"/>
      <c r="BL206" s="537"/>
      <c r="BM206" s="537"/>
      <c r="BN206" s="537"/>
      <c r="BO206" s="537"/>
      <c r="BP206" s="537"/>
      <c r="BQ206" s="537"/>
      <c r="BR206" s="537"/>
      <c r="BS206" s="537"/>
      <c r="BT206" s="537"/>
      <c r="BU206" s="537"/>
    </row>
    <row r="207" spans="1:73" ht="11.25" hidden="1" customHeight="1" x14ac:dyDescent="0.25">
      <c r="A207" s="280"/>
      <c r="B207" s="280"/>
      <c r="C207" s="280"/>
      <c r="D207" s="280"/>
      <c r="E207" s="537"/>
      <c r="F207" s="280"/>
      <c r="G207" s="280"/>
      <c r="H207" s="280"/>
      <c r="I207" s="280"/>
      <c r="J207" s="280"/>
      <c r="K207" s="280"/>
      <c r="L207" s="280"/>
      <c r="M207" s="537"/>
      <c r="N207" s="537"/>
      <c r="O207" s="537"/>
      <c r="P207" s="537"/>
      <c r="Q207" s="280"/>
      <c r="R207" s="280"/>
      <c r="S207" s="280"/>
      <c r="T207" s="280"/>
      <c r="U207" s="280"/>
      <c r="V207" s="280"/>
      <c r="W207" s="280"/>
      <c r="X207" s="280"/>
      <c r="Y207" s="280"/>
      <c r="Z207" s="280"/>
      <c r="AA207" s="387"/>
      <c r="AB207" s="387"/>
      <c r="AC207" s="387"/>
      <c r="AD207" s="280"/>
      <c r="AE207" s="280"/>
      <c r="AF207" s="280"/>
      <c r="AG207" s="280"/>
      <c r="AH207" s="280"/>
      <c r="AI207" s="280"/>
      <c r="AJ207" s="280"/>
      <c r="AK207" s="363"/>
      <c r="AL207" s="280"/>
      <c r="AM207" s="280"/>
      <c r="AN207" s="280"/>
      <c r="AO207" s="280"/>
      <c r="AP207" s="280"/>
      <c r="AQ207" s="280"/>
      <c r="AR207" s="280"/>
      <c r="AS207" s="280"/>
      <c r="AT207" s="280"/>
      <c r="AU207" s="280"/>
      <c r="AV207" s="280"/>
      <c r="AW207" s="280"/>
      <c r="AX207" s="280"/>
      <c r="AY207" s="47"/>
      <c r="AZ207" s="47"/>
      <c r="BA207" s="583"/>
      <c r="BB207" s="537"/>
      <c r="BC207" s="537"/>
      <c r="BD207" s="537"/>
      <c r="BE207" s="537"/>
      <c r="BF207" s="537"/>
      <c r="BG207" s="537"/>
      <c r="BH207" s="537"/>
      <c r="BI207" s="537"/>
      <c r="BJ207" s="537"/>
      <c r="BK207" s="537"/>
      <c r="BL207" s="537"/>
      <c r="BM207" s="537"/>
      <c r="BN207" s="537"/>
      <c r="BO207" s="537"/>
      <c r="BP207" s="537"/>
      <c r="BQ207" s="537"/>
      <c r="BR207" s="537"/>
      <c r="BS207" s="537"/>
      <c r="BT207" s="537"/>
      <c r="BU207" s="537"/>
    </row>
    <row r="208" spans="1:73" ht="11.25" hidden="1" customHeight="1" x14ac:dyDescent="0.25">
      <c r="A208" s="280"/>
      <c r="B208" s="280"/>
      <c r="C208" s="280"/>
      <c r="D208" s="280"/>
      <c r="E208" s="537"/>
      <c r="F208" s="280"/>
      <c r="G208" s="280"/>
      <c r="H208" s="280"/>
      <c r="I208" s="280"/>
      <c r="J208" s="280"/>
      <c r="K208" s="280"/>
      <c r="L208" s="280"/>
      <c r="M208" s="537"/>
      <c r="N208" s="537"/>
      <c r="O208" s="537"/>
      <c r="P208" s="537"/>
      <c r="Q208" s="280"/>
      <c r="R208" s="280"/>
      <c r="S208" s="280"/>
      <c r="T208" s="280"/>
      <c r="U208" s="280"/>
      <c r="V208" s="280"/>
      <c r="W208" s="280"/>
      <c r="X208" s="280"/>
      <c r="Y208" s="280"/>
      <c r="Z208" s="280"/>
      <c r="AA208" s="387"/>
      <c r="AB208" s="387"/>
      <c r="AC208" s="387"/>
      <c r="AD208" s="280"/>
      <c r="AE208" s="280"/>
      <c r="AF208" s="280"/>
      <c r="AG208" s="280"/>
      <c r="AH208" s="280"/>
      <c r="AI208" s="280"/>
      <c r="AJ208" s="280"/>
      <c r="AK208" s="363"/>
      <c r="AL208" s="280"/>
      <c r="AM208" s="280"/>
      <c r="AN208" s="280"/>
      <c r="AO208" s="280"/>
      <c r="AP208" s="280"/>
      <c r="AQ208" s="280"/>
      <c r="AR208" s="280"/>
      <c r="AS208" s="280"/>
      <c r="AT208" s="280"/>
      <c r="AU208" s="280"/>
      <c r="AV208" s="280"/>
      <c r="AW208" s="280"/>
      <c r="AX208" s="280"/>
      <c r="AY208" s="47"/>
      <c r="AZ208" s="47"/>
      <c r="BA208" s="583"/>
      <c r="BB208" s="537"/>
      <c r="BC208" s="537"/>
      <c r="BD208" s="537"/>
      <c r="BE208" s="537"/>
      <c r="BF208" s="537"/>
      <c r="BG208" s="537"/>
      <c r="BH208" s="537"/>
      <c r="BI208" s="537"/>
      <c r="BJ208" s="537"/>
      <c r="BK208" s="537"/>
      <c r="BL208" s="537"/>
      <c r="BM208" s="537"/>
      <c r="BN208" s="537"/>
      <c r="BO208" s="537"/>
      <c r="BP208" s="537"/>
      <c r="BQ208" s="537"/>
      <c r="BR208" s="537"/>
      <c r="BS208" s="537"/>
      <c r="BT208" s="537"/>
      <c r="BU208" s="537"/>
    </row>
    <row r="209" spans="1:73" ht="11.25" hidden="1" customHeight="1" x14ac:dyDescent="0.25">
      <c r="A209" s="280"/>
      <c r="B209" s="280"/>
      <c r="C209" s="280"/>
      <c r="D209" s="280"/>
      <c r="E209" s="537"/>
      <c r="F209" s="280"/>
      <c r="G209" s="280"/>
      <c r="H209" s="280"/>
      <c r="I209" s="280"/>
      <c r="J209" s="280"/>
      <c r="K209" s="280"/>
      <c r="L209" s="280"/>
      <c r="M209" s="537"/>
      <c r="N209" s="537"/>
      <c r="O209" s="537"/>
      <c r="P209" s="537"/>
      <c r="Q209" s="280"/>
      <c r="R209" s="280"/>
      <c r="S209" s="280"/>
      <c r="T209" s="280"/>
      <c r="U209" s="280"/>
      <c r="V209" s="280"/>
      <c r="W209" s="280"/>
      <c r="X209" s="280"/>
      <c r="Y209" s="280"/>
      <c r="Z209" s="280"/>
      <c r="AA209" s="387"/>
      <c r="AB209" s="387"/>
      <c r="AC209" s="387"/>
      <c r="AD209" s="280"/>
      <c r="AE209" s="280"/>
      <c r="AF209" s="280"/>
      <c r="AG209" s="280"/>
      <c r="AH209" s="280"/>
      <c r="AI209" s="280"/>
      <c r="AJ209" s="280"/>
      <c r="AK209" s="363"/>
      <c r="AL209" s="280"/>
      <c r="AM209" s="280"/>
      <c r="AN209" s="280"/>
      <c r="AO209" s="280"/>
      <c r="AP209" s="280"/>
      <c r="AQ209" s="280"/>
      <c r="AR209" s="280"/>
      <c r="AS209" s="280"/>
      <c r="AT209" s="280"/>
      <c r="AU209" s="280"/>
      <c r="AV209" s="280"/>
      <c r="AW209" s="280"/>
      <c r="AX209" s="280"/>
      <c r="AY209" s="47"/>
      <c r="AZ209" s="47"/>
      <c r="BA209" s="583"/>
      <c r="BB209" s="537"/>
      <c r="BC209" s="537"/>
      <c r="BD209" s="537"/>
      <c r="BE209" s="537"/>
      <c r="BF209" s="537"/>
      <c r="BG209" s="537"/>
      <c r="BH209" s="537"/>
      <c r="BI209" s="537"/>
      <c r="BJ209" s="537"/>
      <c r="BK209" s="537"/>
      <c r="BL209" s="537"/>
      <c r="BM209" s="537"/>
      <c r="BN209" s="537"/>
      <c r="BO209" s="537"/>
      <c r="BP209" s="537"/>
      <c r="BQ209" s="537"/>
      <c r="BR209" s="537"/>
      <c r="BS209" s="537"/>
      <c r="BT209" s="537"/>
      <c r="BU209" s="537"/>
    </row>
    <row r="210" spans="1:73" ht="11.25" hidden="1" customHeight="1" x14ac:dyDescent="0.25">
      <c r="A210" s="280"/>
      <c r="B210" s="280"/>
      <c r="C210" s="280"/>
      <c r="D210" s="280"/>
      <c r="E210" s="537"/>
      <c r="F210" s="280"/>
      <c r="G210" s="280"/>
      <c r="H210" s="280"/>
      <c r="I210" s="280"/>
      <c r="J210" s="280"/>
      <c r="K210" s="280"/>
      <c r="L210" s="280"/>
      <c r="M210" s="537"/>
      <c r="N210" s="537"/>
      <c r="O210" s="537"/>
      <c r="P210" s="537"/>
      <c r="Q210" s="280"/>
      <c r="R210" s="280"/>
      <c r="S210" s="280"/>
      <c r="T210" s="280"/>
      <c r="U210" s="280"/>
      <c r="V210" s="280"/>
      <c r="W210" s="280"/>
      <c r="X210" s="280"/>
      <c r="Y210" s="280"/>
      <c r="Z210" s="280"/>
      <c r="AA210" s="387"/>
      <c r="AB210" s="387"/>
      <c r="AC210" s="387"/>
      <c r="AD210" s="280"/>
      <c r="AE210" s="280"/>
      <c r="AF210" s="280"/>
      <c r="AG210" s="280"/>
      <c r="AH210" s="280"/>
      <c r="AI210" s="280"/>
      <c r="AJ210" s="280"/>
      <c r="AK210" s="363"/>
      <c r="AL210" s="280"/>
      <c r="AM210" s="280"/>
      <c r="AN210" s="280"/>
      <c r="AO210" s="280"/>
      <c r="AP210" s="280"/>
      <c r="AQ210" s="280"/>
      <c r="AR210" s="280"/>
      <c r="AS210" s="280"/>
      <c r="AT210" s="280"/>
      <c r="AU210" s="280"/>
      <c r="AV210" s="280"/>
      <c r="AW210" s="280"/>
      <c r="AX210" s="280"/>
      <c r="AY210" s="47"/>
      <c r="AZ210" s="47"/>
      <c r="BA210" s="583"/>
      <c r="BB210" s="537"/>
      <c r="BC210" s="537"/>
      <c r="BD210" s="537"/>
      <c r="BE210" s="537"/>
      <c r="BF210" s="537"/>
      <c r="BG210" s="537"/>
      <c r="BH210" s="537"/>
      <c r="BI210" s="537"/>
      <c r="BJ210" s="537"/>
      <c r="BK210" s="537"/>
      <c r="BL210" s="537"/>
      <c r="BM210" s="537"/>
      <c r="BN210" s="537"/>
      <c r="BO210" s="537"/>
      <c r="BP210" s="537"/>
      <c r="BQ210" s="537"/>
      <c r="BR210" s="537"/>
      <c r="BS210" s="537"/>
      <c r="BT210" s="537"/>
      <c r="BU210" s="537"/>
    </row>
    <row r="211" spans="1:73" ht="11.25" hidden="1" customHeight="1" x14ac:dyDescent="0.25">
      <c r="A211" s="280"/>
      <c r="B211" s="280"/>
      <c r="C211" s="280"/>
      <c r="D211" s="280"/>
      <c r="E211" s="537"/>
      <c r="F211" s="280"/>
      <c r="G211" s="280"/>
      <c r="H211" s="280"/>
      <c r="I211" s="280"/>
      <c r="J211" s="280"/>
      <c r="K211" s="280"/>
      <c r="L211" s="280"/>
      <c r="M211" s="537"/>
      <c r="N211" s="537"/>
      <c r="O211" s="537"/>
      <c r="P211" s="537"/>
      <c r="Q211" s="280"/>
      <c r="R211" s="280"/>
      <c r="S211" s="280"/>
      <c r="T211" s="280"/>
      <c r="U211" s="280"/>
      <c r="V211" s="280"/>
      <c r="W211" s="280"/>
      <c r="X211" s="280"/>
      <c r="Y211" s="280"/>
      <c r="Z211" s="280"/>
      <c r="AA211" s="387"/>
      <c r="AB211" s="387"/>
      <c r="AC211" s="387"/>
      <c r="AD211" s="280"/>
      <c r="AE211" s="280"/>
      <c r="AF211" s="280"/>
      <c r="AG211" s="280"/>
      <c r="AH211" s="280"/>
      <c r="AI211" s="280"/>
      <c r="AJ211" s="280"/>
      <c r="AK211" s="363"/>
      <c r="AL211" s="280"/>
      <c r="AM211" s="280"/>
      <c r="AN211" s="280"/>
      <c r="AO211" s="280"/>
      <c r="AP211" s="280"/>
      <c r="AQ211" s="280"/>
      <c r="AR211" s="280"/>
      <c r="AS211" s="280"/>
      <c r="AT211" s="280"/>
      <c r="AU211" s="280"/>
      <c r="AV211" s="280"/>
      <c r="AW211" s="280"/>
      <c r="AX211" s="280"/>
      <c r="AY211" s="47"/>
      <c r="AZ211" s="47"/>
      <c r="BA211" s="583"/>
      <c r="BB211" s="537"/>
      <c r="BC211" s="537"/>
      <c r="BD211" s="537"/>
      <c r="BE211" s="537"/>
      <c r="BF211" s="537"/>
      <c r="BG211" s="537"/>
      <c r="BH211" s="537"/>
      <c r="BI211" s="537"/>
      <c r="BJ211" s="537"/>
      <c r="BK211" s="537"/>
      <c r="BL211" s="537"/>
      <c r="BM211" s="537"/>
      <c r="BN211" s="537"/>
      <c r="BO211" s="537"/>
      <c r="BP211" s="537"/>
      <c r="BQ211" s="537"/>
      <c r="BR211" s="537"/>
      <c r="BS211" s="537"/>
      <c r="BT211" s="537"/>
      <c r="BU211" s="537"/>
    </row>
    <row r="212" spans="1:73" ht="11.25" hidden="1" customHeight="1" x14ac:dyDescent="0.25">
      <c r="A212" s="280"/>
      <c r="B212" s="280"/>
      <c r="C212" s="280"/>
      <c r="D212" s="280"/>
      <c r="E212" s="537"/>
      <c r="F212" s="280"/>
      <c r="G212" s="280"/>
      <c r="H212" s="280"/>
      <c r="I212" s="280"/>
      <c r="J212" s="280"/>
      <c r="K212" s="280"/>
      <c r="L212" s="280"/>
      <c r="M212" s="537"/>
      <c r="N212" s="537"/>
      <c r="O212" s="537"/>
      <c r="P212" s="537"/>
      <c r="Q212" s="280"/>
      <c r="R212" s="280"/>
      <c r="S212" s="280"/>
      <c r="T212" s="280"/>
      <c r="U212" s="280"/>
      <c r="V212" s="280"/>
      <c r="W212" s="280"/>
      <c r="X212" s="280"/>
      <c r="Y212" s="280"/>
      <c r="Z212" s="280"/>
      <c r="AA212" s="387"/>
      <c r="AB212" s="387"/>
      <c r="AC212" s="387"/>
      <c r="AD212" s="280"/>
      <c r="AE212" s="280"/>
      <c r="AF212" s="280"/>
      <c r="AG212" s="280"/>
      <c r="AH212" s="280"/>
      <c r="AI212" s="280"/>
      <c r="AJ212" s="280"/>
      <c r="AK212" s="363"/>
      <c r="AL212" s="280"/>
      <c r="AM212" s="280"/>
      <c r="AN212" s="280"/>
      <c r="AO212" s="280"/>
      <c r="AP212" s="280"/>
      <c r="AQ212" s="280"/>
      <c r="AR212" s="280"/>
      <c r="AS212" s="280"/>
      <c r="AT212" s="280"/>
      <c r="AU212" s="280"/>
      <c r="AV212" s="280"/>
      <c r="AW212" s="280"/>
      <c r="AX212" s="280"/>
      <c r="AY212" s="47"/>
      <c r="AZ212" s="47"/>
      <c r="BA212" s="583"/>
      <c r="BB212" s="537"/>
      <c r="BC212" s="537"/>
      <c r="BD212" s="537"/>
      <c r="BE212" s="537"/>
      <c r="BF212" s="537"/>
      <c r="BG212" s="537"/>
      <c r="BH212" s="537"/>
      <c r="BI212" s="537"/>
      <c r="BJ212" s="537"/>
      <c r="BK212" s="537"/>
      <c r="BL212" s="537"/>
      <c r="BM212" s="537"/>
      <c r="BN212" s="537"/>
      <c r="BO212" s="537"/>
      <c r="BP212" s="537"/>
      <c r="BQ212" s="537"/>
      <c r="BR212" s="537"/>
      <c r="BS212" s="537"/>
      <c r="BT212" s="537"/>
      <c r="BU212" s="537"/>
    </row>
    <row r="213" spans="1:73" ht="11.25" hidden="1" customHeight="1" x14ac:dyDescent="0.25">
      <c r="A213" s="280"/>
      <c r="B213" s="280"/>
      <c r="C213" s="280"/>
      <c r="D213" s="280"/>
      <c r="E213" s="537"/>
      <c r="F213" s="280"/>
      <c r="G213" s="280"/>
      <c r="H213" s="280"/>
      <c r="I213" s="280"/>
      <c r="J213" s="280"/>
      <c r="K213" s="280"/>
      <c r="L213" s="280"/>
      <c r="M213" s="537"/>
      <c r="N213" s="537"/>
      <c r="O213" s="537"/>
      <c r="P213" s="537"/>
      <c r="Q213" s="280"/>
      <c r="R213" s="280"/>
      <c r="S213" s="280"/>
      <c r="T213" s="280"/>
      <c r="U213" s="280"/>
      <c r="V213" s="280"/>
      <c r="W213" s="280"/>
      <c r="X213" s="280"/>
      <c r="Y213" s="280"/>
      <c r="Z213" s="280"/>
      <c r="AA213" s="387"/>
      <c r="AB213" s="387"/>
      <c r="AC213" s="387"/>
      <c r="AD213" s="280"/>
      <c r="AE213" s="280"/>
      <c r="AF213" s="280"/>
      <c r="AG213" s="280"/>
      <c r="AH213" s="280"/>
      <c r="AI213" s="280"/>
      <c r="AJ213" s="280"/>
      <c r="AK213" s="363"/>
      <c r="AL213" s="280"/>
      <c r="AM213" s="280"/>
      <c r="AN213" s="280"/>
      <c r="AO213" s="280"/>
      <c r="AP213" s="280"/>
      <c r="AQ213" s="280"/>
      <c r="AR213" s="280"/>
      <c r="AS213" s="280"/>
      <c r="AT213" s="280"/>
      <c r="AU213" s="280"/>
      <c r="AV213" s="280"/>
      <c r="AW213" s="280"/>
      <c r="AX213" s="280"/>
      <c r="AY213" s="47"/>
      <c r="AZ213" s="47"/>
      <c r="BA213" s="583"/>
      <c r="BB213" s="537"/>
      <c r="BC213" s="537"/>
      <c r="BD213" s="537"/>
      <c r="BE213" s="537"/>
      <c r="BF213" s="537"/>
      <c r="BG213" s="537"/>
      <c r="BH213" s="537"/>
      <c r="BI213" s="537"/>
      <c r="BJ213" s="537"/>
      <c r="BK213" s="537"/>
      <c r="BL213" s="537"/>
      <c r="BM213" s="537"/>
      <c r="BN213" s="537"/>
      <c r="BO213" s="537"/>
      <c r="BP213" s="537"/>
      <c r="BQ213" s="537"/>
      <c r="BR213" s="537"/>
      <c r="BS213" s="537"/>
      <c r="BT213" s="537"/>
      <c r="BU213" s="537"/>
    </row>
    <row r="214" spans="1:73" ht="11.25" hidden="1" customHeight="1" x14ac:dyDescent="0.25">
      <c r="A214" s="280"/>
      <c r="B214" s="280"/>
      <c r="C214" s="280"/>
      <c r="D214" s="280"/>
      <c r="E214" s="537"/>
      <c r="F214" s="280"/>
      <c r="G214" s="280"/>
      <c r="H214" s="280"/>
      <c r="I214" s="280"/>
      <c r="J214" s="280"/>
      <c r="K214" s="280"/>
      <c r="L214" s="280"/>
      <c r="M214" s="537"/>
      <c r="N214" s="537"/>
      <c r="O214" s="537"/>
      <c r="P214" s="537"/>
      <c r="Q214" s="280"/>
      <c r="R214" s="280"/>
      <c r="S214" s="280"/>
      <c r="T214" s="280"/>
      <c r="U214" s="280"/>
      <c r="V214" s="280"/>
      <c r="W214" s="280"/>
      <c r="X214" s="280"/>
      <c r="Y214" s="280"/>
      <c r="Z214" s="280"/>
      <c r="AA214" s="387"/>
      <c r="AB214" s="387"/>
      <c r="AC214" s="387"/>
      <c r="AD214" s="280"/>
      <c r="AE214" s="280"/>
      <c r="AF214" s="280"/>
      <c r="AG214" s="280"/>
      <c r="AH214" s="280"/>
      <c r="AI214" s="280"/>
      <c r="AJ214" s="280"/>
      <c r="AK214" s="363"/>
      <c r="AL214" s="280"/>
      <c r="AM214" s="280"/>
      <c r="AN214" s="280"/>
      <c r="AO214" s="280"/>
      <c r="AP214" s="280"/>
      <c r="AQ214" s="280"/>
      <c r="AR214" s="280"/>
      <c r="AS214" s="280"/>
      <c r="AT214" s="280"/>
      <c r="AU214" s="280"/>
      <c r="AV214" s="280"/>
      <c r="AW214" s="280"/>
      <c r="AX214" s="280"/>
      <c r="AY214" s="47"/>
      <c r="AZ214" s="47"/>
      <c r="BA214" s="583"/>
      <c r="BB214" s="537"/>
      <c r="BC214" s="537"/>
      <c r="BD214" s="537"/>
      <c r="BE214" s="537"/>
      <c r="BF214" s="537"/>
      <c r="BG214" s="537"/>
      <c r="BH214" s="537"/>
      <c r="BI214" s="537"/>
      <c r="BJ214" s="537"/>
      <c r="BK214" s="537"/>
      <c r="BL214" s="537"/>
      <c r="BM214" s="537"/>
      <c r="BN214" s="537"/>
      <c r="BO214" s="537"/>
      <c r="BP214" s="537"/>
      <c r="BQ214" s="537"/>
      <c r="BR214" s="537"/>
      <c r="BS214" s="537"/>
      <c r="BT214" s="537"/>
      <c r="BU214" s="537"/>
    </row>
    <row r="215" spans="1:73" ht="11.25" hidden="1" customHeight="1" x14ac:dyDescent="0.25">
      <c r="A215" s="280"/>
      <c r="B215" s="280"/>
      <c r="C215" s="280"/>
      <c r="D215" s="280"/>
      <c r="E215" s="537"/>
      <c r="F215" s="280"/>
      <c r="G215" s="280"/>
      <c r="H215" s="280"/>
      <c r="I215" s="280"/>
      <c r="J215" s="280"/>
      <c r="K215" s="280"/>
      <c r="L215" s="280"/>
      <c r="M215" s="537"/>
      <c r="N215" s="537"/>
      <c r="O215" s="537"/>
      <c r="P215" s="537"/>
      <c r="Q215" s="280"/>
      <c r="R215" s="280"/>
      <c r="S215" s="280"/>
      <c r="T215" s="280"/>
      <c r="U215" s="280"/>
      <c r="V215" s="280"/>
      <c r="W215" s="280"/>
      <c r="X215" s="280"/>
      <c r="Y215" s="280"/>
      <c r="Z215" s="280"/>
      <c r="AA215" s="387"/>
      <c r="AB215" s="387"/>
      <c r="AC215" s="387"/>
      <c r="AD215" s="280"/>
      <c r="AE215" s="280"/>
      <c r="AF215" s="280"/>
      <c r="AG215" s="280"/>
      <c r="AH215" s="280"/>
      <c r="AI215" s="280"/>
      <c r="AJ215" s="280"/>
      <c r="AK215" s="363"/>
      <c r="AL215" s="280"/>
      <c r="AM215" s="280"/>
      <c r="AN215" s="280"/>
      <c r="AO215" s="280"/>
      <c r="AP215" s="280"/>
      <c r="AQ215" s="280"/>
      <c r="AR215" s="280"/>
      <c r="AS215" s="280"/>
      <c r="AT215" s="280"/>
      <c r="AU215" s="280"/>
      <c r="AV215" s="280"/>
      <c r="AW215" s="280"/>
      <c r="AX215" s="280"/>
      <c r="AY215" s="47"/>
      <c r="AZ215" s="47"/>
      <c r="BA215" s="583"/>
      <c r="BB215" s="537"/>
      <c r="BC215" s="537"/>
      <c r="BD215" s="537"/>
      <c r="BE215" s="537"/>
      <c r="BF215" s="537"/>
      <c r="BG215" s="537"/>
      <c r="BH215" s="537"/>
      <c r="BI215" s="537"/>
      <c r="BJ215" s="537"/>
      <c r="BK215" s="537"/>
      <c r="BL215" s="537"/>
      <c r="BM215" s="537"/>
      <c r="BN215" s="537"/>
      <c r="BO215" s="537"/>
      <c r="BP215" s="537"/>
      <c r="BQ215" s="537"/>
      <c r="BR215" s="537"/>
      <c r="BS215" s="537"/>
      <c r="BT215" s="537"/>
      <c r="BU215" s="537"/>
    </row>
    <row r="216" spans="1:73" ht="11.25" hidden="1" customHeight="1" x14ac:dyDescent="0.25">
      <c r="A216" s="280"/>
      <c r="B216" s="280"/>
      <c r="C216" s="280"/>
      <c r="D216" s="280"/>
      <c r="E216" s="537"/>
      <c r="F216" s="280"/>
      <c r="G216" s="280"/>
      <c r="H216" s="280"/>
      <c r="I216" s="280"/>
      <c r="J216" s="280"/>
      <c r="K216" s="280"/>
      <c r="L216" s="280"/>
      <c r="M216" s="537"/>
      <c r="N216" s="537"/>
      <c r="O216" s="537"/>
      <c r="P216" s="537"/>
      <c r="Q216" s="280"/>
      <c r="R216" s="280"/>
      <c r="S216" s="280"/>
      <c r="T216" s="280"/>
      <c r="U216" s="280"/>
      <c r="V216" s="280"/>
      <c r="W216" s="280"/>
      <c r="X216" s="280"/>
      <c r="Y216" s="280"/>
      <c r="Z216" s="280"/>
      <c r="AA216" s="387"/>
      <c r="AB216" s="387"/>
      <c r="AC216" s="387"/>
      <c r="AD216" s="280"/>
      <c r="AE216" s="280"/>
      <c r="AF216" s="280"/>
      <c r="AG216" s="280"/>
      <c r="AH216" s="280"/>
      <c r="AI216" s="280"/>
      <c r="AJ216" s="280"/>
      <c r="AK216" s="363"/>
      <c r="AL216" s="280"/>
      <c r="AM216" s="280"/>
      <c r="AN216" s="280"/>
      <c r="AO216" s="280"/>
      <c r="AP216" s="280"/>
      <c r="AQ216" s="280"/>
      <c r="AR216" s="280"/>
      <c r="AS216" s="280"/>
      <c r="AT216" s="280"/>
      <c r="AU216" s="280"/>
      <c r="AV216" s="280"/>
      <c r="AW216" s="280"/>
      <c r="AX216" s="280"/>
      <c r="AY216" s="47"/>
      <c r="AZ216" s="47"/>
      <c r="BA216" s="583"/>
      <c r="BB216" s="537"/>
      <c r="BC216" s="537"/>
      <c r="BD216" s="537"/>
      <c r="BE216" s="537"/>
      <c r="BF216" s="537"/>
      <c r="BG216" s="537"/>
      <c r="BH216" s="537"/>
      <c r="BI216" s="537"/>
      <c r="BJ216" s="537"/>
      <c r="BK216" s="537"/>
      <c r="BL216" s="537"/>
      <c r="BM216" s="537"/>
      <c r="BN216" s="537"/>
      <c r="BO216" s="537"/>
      <c r="BP216" s="537"/>
      <c r="BQ216" s="537"/>
      <c r="BR216" s="537"/>
      <c r="BS216" s="537"/>
      <c r="BT216" s="537"/>
      <c r="BU216" s="537"/>
    </row>
    <row r="217" spans="1:73" ht="11.25" hidden="1" customHeight="1" x14ac:dyDescent="0.25">
      <c r="A217" s="280"/>
      <c r="B217" s="280"/>
      <c r="C217" s="280"/>
      <c r="D217" s="280"/>
      <c r="E217" s="537"/>
      <c r="F217" s="280"/>
      <c r="G217" s="280"/>
      <c r="H217" s="280"/>
      <c r="I217" s="280"/>
      <c r="J217" s="280"/>
      <c r="K217" s="280"/>
      <c r="L217" s="280"/>
      <c r="M217" s="537"/>
      <c r="N217" s="537"/>
      <c r="O217" s="537"/>
      <c r="P217" s="537"/>
      <c r="Q217" s="280"/>
      <c r="R217" s="280"/>
      <c r="S217" s="280"/>
      <c r="T217" s="280"/>
      <c r="U217" s="280"/>
      <c r="V217" s="280"/>
      <c r="W217" s="280"/>
      <c r="X217" s="280"/>
      <c r="Y217" s="280"/>
      <c r="Z217" s="280"/>
      <c r="AA217" s="387"/>
      <c r="AB217" s="387"/>
      <c r="AC217" s="387"/>
      <c r="AD217" s="280"/>
      <c r="AE217" s="280"/>
      <c r="AF217" s="280"/>
      <c r="AG217" s="280"/>
      <c r="AH217" s="280"/>
      <c r="AI217" s="280"/>
      <c r="AJ217" s="280"/>
      <c r="AK217" s="363"/>
      <c r="AL217" s="280"/>
      <c r="AM217" s="280"/>
      <c r="AN217" s="280"/>
      <c r="AO217" s="280"/>
      <c r="AP217" s="280"/>
      <c r="AQ217" s="280"/>
      <c r="AR217" s="280"/>
      <c r="AS217" s="280"/>
      <c r="AT217" s="280"/>
      <c r="AU217" s="280"/>
      <c r="AV217" s="280"/>
      <c r="AW217" s="280"/>
      <c r="AX217" s="280"/>
      <c r="AY217" s="47"/>
      <c r="AZ217" s="47"/>
      <c r="BA217" s="583"/>
      <c r="BB217" s="537"/>
      <c r="BC217" s="537"/>
      <c r="BD217" s="537"/>
      <c r="BE217" s="537"/>
      <c r="BF217" s="537"/>
      <c r="BG217" s="537"/>
      <c r="BH217" s="537"/>
      <c r="BI217" s="537"/>
      <c r="BJ217" s="537"/>
      <c r="BK217" s="537"/>
      <c r="BL217" s="537"/>
      <c r="BM217" s="537"/>
      <c r="BN217" s="537"/>
      <c r="BO217" s="537"/>
      <c r="BP217" s="537"/>
      <c r="BQ217" s="537"/>
      <c r="BR217" s="537"/>
      <c r="BS217" s="537"/>
      <c r="BT217" s="537"/>
      <c r="BU217" s="537"/>
    </row>
    <row r="218" spans="1:73" ht="11.25" hidden="1" customHeight="1" x14ac:dyDescent="0.25">
      <c r="A218" s="280"/>
      <c r="B218" s="280"/>
      <c r="C218" s="280"/>
      <c r="D218" s="280"/>
      <c r="E218" s="537"/>
      <c r="F218" s="280"/>
      <c r="G218" s="280"/>
      <c r="H218" s="280"/>
      <c r="I218" s="280"/>
      <c r="J218" s="280"/>
      <c r="K218" s="280"/>
      <c r="L218" s="280"/>
      <c r="M218" s="537"/>
      <c r="N218" s="537"/>
      <c r="O218" s="537"/>
      <c r="P218" s="537"/>
      <c r="Q218" s="280"/>
      <c r="R218" s="280"/>
      <c r="S218" s="280"/>
      <c r="T218" s="280"/>
      <c r="U218" s="280"/>
      <c r="V218" s="280"/>
      <c r="W218" s="280"/>
      <c r="X218" s="280"/>
      <c r="Y218" s="280"/>
      <c r="Z218" s="280"/>
      <c r="AA218" s="387"/>
      <c r="AB218" s="387"/>
      <c r="AC218" s="387"/>
      <c r="AD218" s="280"/>
      <c r="AE218" s="280"/>
      <c r="AF218" s="280"/>
      <c r="AG218" s="280"/>
      <c r="AH218" s="280"/>
      <c r="AI218" s="280"/>
      <c r="AJ218" s="280"/>
      <c r="AK218" s="363"/>
      <c r="AL218" s="280"/>
      <c r="AM218" s="280"/>
      <c r="AN218" s="280"/>
      <c r="AO218" s="280"/>
      <c r="AP218" s="280"/>
      <c r="AQ218" s="280"/>
      <c r="AR218" s="280"/>
      <c r="AS218" s="280"/>
      <c r="AT218" s="280"/>
      <c r="AU218" s="280"/>
      <c r="AV218" s="280"/>
      <c r="AW218" s="280"/>
      <c r="AX218" s="280"/>
      <c r="AY218" s="47"/>
      <c r="AZ218" s="47"/>
      <c r="BA218" s="583"/>
      <c r="BB218" s="537"/>
      <c r="BC218" s="537"/>
      <c r="BD218" s="537"/>
      <c r="BE218" s="537"/>
      <c r="BF218" s="537"/>
      <c r="BG218" s="537"/>
      <c r="BH218" s="537"/>
      <c r="BI218" s="537"/>
      <c r="BJ218" s="537"/>
      <c r="BK218" s="537"/>
      <c r="BL218" s="537"/>
      <c r="BM218" s="537"/>
      <c r="BN218" s="537"/>
      <c r="BO218" s="537"/>
      <c r="BP218" s="537"/>
      <c r="BQ218" s="537"/>
      <c r="BR218" s="537"/>
      <c r="BS218" s="537"/>
      <c r="BT218" s="537"/>
      <c r="BU218" s="537"/>
    </row>
    <row r="219" spans="1:73" ht="11.25" hidden="1" customHeight="1" x14ac:dyDescent="0.25">
      <c r="A219" s="280"/>
      <c r="B219" s="280"/>
      <c r="C219" s="280"/>
      <c r="D219" s="280"/>
      <c r="E219" s="537"/>
      <c r="F219" s="280"/>
      <c r="G219" s="280"/>
      <c r="H219" s="280"/>
      <c r="I219" s="280"/>
      <c r="J219" s="280"/>
      <c r="K219" s="280"/>
      <c r="L219" s="280"/>
      <c r="M219" s="537"/>
      <c r="N219" s="537"/>
      <c r="O219" s="537"/>
      <c r="P219" s="537"/>
      <c r="Q219" s="280"/>
      <c r="R219" s="280"/>
      <c r="S219" s="280"/>
      <c r="T219" s="280"/>
      <c r="U219" s="280"/>
      <c r="V219" s="280"/>
      <c r="W219" s="280"/>
      <c r="X219" s="280"/>
      <c r="Y219" s="280"/>
      <c r="Z219" s="280"/>
      <c r="AA219" s="387"/>
      <c r="AB219" s="387"/>
      <c r="AC219" s="387"/>
      <c r="AD219" s="280"/>
      <c r="AE219" s="280"/>
      <c r="AF219" s="280"/>
      <c r="AG219" s="280"/>
      <c r="AH219" s="280"/>
      <c r="AI219" s="280"/>
      <c r="AJ219" s="280"/>
      <c r="AK219" s="363"/>
      <c r="AL219" s="280"/>
      <c r="AM219" s="280"/>
      <c r="AN219" s="280"/>
      <c r="AO219" s="280"/>
      <c r="AP219" s="280"/>
      <c r="AQ219" s="280"/>
      <c r="AR219" s="280"/>
      <c r="AS219" s="280"/>
      <c r="AT219" s="280"/>
      <c r="AU219" s="280"/>
      <c r="AV219" s="280"/>
      <c r="AW219" s="280"/>
      <c r="AX219" s="280"/>
      <c r="AY219" s="47"/>
      <c r="AZ219" s="47"/>
      <c r="BA219" s="583"/>
      <c r="BB219" s="537"/>
      <c r="BC219" s="537"/>
      <c r="BD219" s="537"/>
      <c r="BE219" s="537"/>
      <c r="BF219" s="537"/>
      <c r="BG219" s="537"/>
      <c r="BH219" s="537"/>
      <c r="BI219" s="537"/>
      <c r="BJ219" s="537"/>
      <c r="BK219" s="537"/>
      <c r="BL219" s="537"/>
      <c r="BM219" s="537"/>
      <c r="BN219" s="537"/>
      <c r="BO219" s="537"/>
      <c r="BP219" s="537"/>
      <c r="BQ219" s="537"/>
      <c r="BR219" s="537"/>
      <c r="BS219" s="537"/>
      <c r="BT219" s="537"/>
      <c r="BU219" s="537"/>
    </row>
    <row r="220" spans="1:73" ht="11.25" hidden="1" customHeight="1" x14ac:dyDescent="0.25">
      <c r="A220" s="280"/>
      <c r="B220" s="280"/>
      <c r="C220" s="280"/>
      <c r="D220" s="280"/>
      <c r="E220" s="537"/>
      <c r="F220" s="280"/>
      <c r="G220" s="280"/>
      <c r="H220" s="280"/>
      <c r="I220" s="280"/>
      <c r="J220" s="280"/>
      <c r="K220" s="280"/>
      <c r="L220" s="280"/>
      <c r="M220" s="537"/>
      <c r="N220" s="537"/>
      <c r="O220" s="537"/>
      <c r="P220" s="537"/>
      <c r="Q220" s="280"/>
      <c r="R220" s="280"/>
      <c r="S220" s="280"/>
      <c r="T220" s="280"/>
      <c r="U220" s="280"/>
      <c r="V220" s="280"/>
      <c r="W220" s="280"/>
      <c r="X220" s="280"/>
      <c r="Y220" s="280"/>
      <c r="Z220" s="280"/>
      <c r="AA220" s="387"/>
      <c r="AB220" s="387"/>
      <c r="AC220" s="387"/>
      <c r="AD220" s="280"/>
      <c r="AE220" s="280"/>
      <c r="AF220" s="280"/>
      <c r="AG220" s="280"/>
      <c r="AH220" s="280"/>
      <c r="AI220" s="280"/>
      <c r="AJ220" s="280"/>
      <c r="AK220" s="363"/>
      <c r="AL220" s="280"/>
      <c r="AM220" s="280"/>
      <c r="AN220" s="280"/>
      <c r="AO220" s="280"/>
      <c r="AP220" s="280"/>
      <c r="AQ220" s="280"/>
      <c r="AR220" s="280"/>
      <c r="AS220" s="280"/>
      <c r="AT220" s="280"/>
      <c r="AU220" s="280"/>
      <c r="AV220" s="280"/>
      <c r="AW220" s="280"/>
      <c r="AX220" s="280"/>
      <c r="AY220" s="47"/>
      <c r="AZ220" s="47"/>
      <c r="BA220" s="583"/>
      <c r="BB220" s="537"/>
      <c r="BC220" s="537"/>
      <c r="BD220" s="537"/>
      <c r="BE220" s="537"/>
      <c r="BF220" s="537"/>
      <c r="BG220" s="537"/>
      <c r="BH220" s="537"/>
      <c r="BI220" s="537"/>
      <c r="BJ220" s="537"/>
      <c r="BK220" s="537"/>
      <c r="BL220" s="537"/>
      <c r="BM220" s="537"/>
      <c r="BN220" s="537"/>
      <c r="BO220" s="537"/>
      <c r="BP220" s="537"/>
      <c r="BQ220" s="537"/>
      <c r="BR220" s="537"/>
      <c r="BS220" s="537"/>
      <c r="BT220" s="537"/>
      <c r="BU220" s="537"/>
    </row>
    <row r="221" spans="1:73" ht="11.25" hidden="1" customHeight="1" x14ac:dyDescent="0.25">
      <c r="A221" s="280"/>
      <c r="B221" s="280"/>
      <c r="C221" s="280"/>
      <c r="D221" s="280"/>
      <c r="E221" s="537"/>
      <c r="F221" s="280"/>
      <c r="G221" s="280"/>
      <c r="H221" s="280"/>
      <c r="I221" s="280"/>
      <c r="J221" s="280"/>
      <c r="K221" s="280"/>
      <c r="L221" s="280"/>
      <c r="M221" s="537"/>
      <c r="N221" s="537"/>
      <c r="O221" s="537"/>
      <c r="P221" s="537"/>
      <c r="Q221" s="280"/>
      <c r="R221" s="280"/>
      <c r="S221" s="280"/>
      <c r="T221" s="280"/>
      <c r="U221" s="280"/>
      <c r="V221" s="280"/>
      <c r="W221" s="280"/>
      <c r="X221" s="280"/>
      <c r="Y221" s="280"/>
      <c r="Z221" s="280"/>
      <c r="AA221" s="387"/>
      <c r="AB221" s="387"/>
      <c r="AC221" s="387"/>
      <c r="AD221" s="280"/>
      <c r="AE221" s="280"/>
      <c r="AF221" s="280"/>
      <c r="AG221" s="280"/>
      <c r="AH221" s="280"/>
      <c r="AI221" s="280"/>
      <c r="AJ221" s="280"/>
      <c r="AK221" s="363"/>
      <c r="AL221" s="280"/>
      <c r="AM221" s="280"/>
      <c r="AN221" s="280"/>
      <c r="AO221" s="280"/>
      <c r="AP221" s="280"/>
      <c r="AQ221" s="280"/>
      <c r="AR221" s="280"/>
      <c r="AS221" s="280"/>
      <c r="AT221" s="280"/>
      <c r="AU221" s="280"/>
      <c r="AV221" s="280"/>
      <c r="AW221" s="280"/>
      <c r="AX221" s="280"/>
      <c r="AY221" s="47"/>
      <c r="AZ221" s="47"/>
      <c r="BA221" s="583"/>
      <c r="BB221" s="537"/>
      <c r="BC221" s="537"/>
      <c r="BD221" s="537"/>
      <c r="BE221" s="537"/>
      <c r="BF221" s="537"/>
      <c r="BG221" s="537"/>
      <c r="BH221" s="537"/>
      <c r="BI221" s="537"/>
      <c r="BJ221" s="537"/>
      <c r="BK221" s="537"/>
      <c r="BL221" s="537"/>
      <c r="BM221" s="537"/>
      <c r="BN221" s="537"/>
      <c r="BO221" s="537"/>
      <c r="BP221" s="537"/>
      <c r="BQ221" s="537"/>
      <c r="BR221" s="537"/>
      <c r="BS221" s="537"/>
      <c r="BT221" s="537"/>
      <c r="BU221" s="537"/>
    </row>
    <row r="222" spans="1:73" ht="11.25" hidden="1" customHeight="1" x14ac:dyDescent="0.25">
      <c r="A222" s="280"/>
      <c r="B222" s="280"/>
      <c r="C222" s="280"/>
      <c r="D222" s="280"/>
      <c r="E222" s="537"/>
      <c r="F222" s="280"/>
      <c r="G222" s="280"/>
      <c r="H222" s="280"/>
      <c r="I222" s="280"/>
      <c r="J222" s="280"/>
      <c r="K222" s="280"/>
      <c r="L222" s="280"/>
      <c r="M222" s="537"/>
      <c r="N222" s="537"/>
      <c r="O222" s="537"/>
      <c r="P222" s="537"/>
      <c r="Q222" s="280"/>
      <c r="R222" s="280"/>
      <c r="S222" s="280"/>
      <c r="T222" s="280"/>
      <c r="U222" s="280"/>
      <c r="V222" s="280"/>
      <c r="W222" s="280"/>
      <c r="X222" s="280"/>
      <c r="Y222" s="280"/>
      <c r="Z222" s="280"/>
      <c r="AA222" s="387"/>
      <c r="AB222" s="387"/>
      <c r="AC222" s="387"/>
      <c r="AD222" s="280"/>
      <c r="AE222" s="280"/>
      <c r="AF222" s="280"/>
      <c r="AG222" s="280"/>
      <c r="AH222" s="280"/>
      <c r="AI222" s="280"/>
      <c r="AJ222" s="280"/>
      <c r="AK222" s="363"/>
      <c r="AL222" s="280"/>
      <c r="AM222" s="280"/>
      <c r="AN222" s="280"/>
      <c r="AO222" s="280"/>
      <c r="AP222" s="280"/>
      <c r="AQ222" s="280"/>
      <c r="AR222" s="280"/>
      <c r="AS222" s="280"/>
      <c r="AT222" s="280"/>
      <c r="AU222" s="280"/>
      <c r="AV222" s="280"/>
      <c r="AW222" s="280"/>
      <c r="AX222" s="280"/>
      <c r="AY222" s="47"/>
      <c r="AZ222" s="47"/>
      <c r="BA222" s="583"/>
      <c r="BB222" s="537"/>
      <c r="BC222" s="537"/>
      <c r="BD222" s="537"/>
      <c r="BE222" s="537"/>
      <c r="BF222" s="537"/>
      <c r="BG222" s="537"/>
      <c r="BH222" s="537"/>
      <c r="BI222" s="537"/>
      <c r="BJ222" s="537"/>
      <c r="BK222" s="537"/>
      <c r="BL222" s="537"/>
      <c r="BM222" s="537"/>
      <c r="BN222" s="537"/>
      <c r="BO222" s="537"/>
      <c r="BP222" s="537"/>
      <c r="BQ222" s="537"/>
      <c r="BR222" s="537"/>
      <c r="BS222" s="537"/>
      <c r="BT222" s="537"/>
      <c r="BU222" s="537"/>
    </row>
    <row r="223" spans="1:73" ht="11.25" hidden="1" customHeight="1" x14ac:dyDescent="0.25">
      <c r="A223" s="280"/>
      <c r="B223" s="280"/>
      <c r="C223" s="280"/>
      <c r="D223" s="280"/>
      <c r="E223" s="537"/>
      <c r="F223" s="280"/>
      <c r="G223" s="280"/>
      <c r="H223" s="280"/>
      <c r="I223" s="280"/>
      <c r="J223" s="280"/>
      <c r="K223" s="280"/>
      <c r="L223" s="280"/>
      <c r="M223" s="537"/>
      <c r="N223" s="537"/>
      <c r="O223" s="537"/>
      <c r="P223" s="537"/>
      <c r="Q223" s="280"/>
      <c r="R223" s="280"/>
      <c r="S223" s="280"/>
      <c r="T223" s="280"/>
      <c r="U223" s="280"/>
      <c r="V223" s="280"/>
      <c r="W223" s="280"/>
      <c r="X223" s="280"/>
      <c r="Y223" s="280"/>
      <c r="Z223" s="280"/>
      <c r="AA223" s="387"/>
      <c r="AB223" s="387"/>
      <c r="AC223" s="387"/>
      <c r="AD223" s="280"/>
      <c r="AE223" s="280"/>
      <c r="AF223" s="280"/>
      <c r="AG223" s="280"/>
      <c r="AH223" s="280"/>
      <c r="AI223" s="280"/>
      <c r="AJ223" s="280"/>
      <c r="AK223" s="363"/>
      <c r="AL223" s="280"/>
      <c r="AM223" s="280"/>
      <c r="AN223" s="280"/>
      <c r="AO223" s="280"/>
      <c r="AP223" s="280"/>
      <c r="AQ223" s="280"/>
      <c r="AR223" s="280"/>
      <c r="AS223" s="280"/>
      <c r="AT223" s="280"/>
      <c r="AU223" s="280"/>
      <c r="AV223" s="280"/>
      <c r="AW223" s="280"/>
      <c r="AX223" s="280"/>
      <c r="AY223" s="47"/>
      <c r="AZ223" s="47"/>
      <c r="BA223" s="583"/>
      <c r="BB223" s="537"/>
      <c r="BC223" s="537"/>
      <c r="BD223" s="537"/>
      <c r="BE223" s="537"/>
      <c r="BF223" s="537"/>
      <c r="BG223" s="537"/>
      <c r="BH223" s="537"/>
      <c r="BI223" s="537"/>
      <c r="BJ223" s="537"/>
      <c r="BK223" s="537"/>
      <c r="BL223" s="537"/>
      <c r="BM223" s="537"/>
      <c r="BN223" s="537"/>
      <c r="BO223" s="537"/>
      <c r="BP223" s="537"/>
      <c r="BQ223" s="537"/>
      <c r="BR223" s="537"/>
      <c r="BS223" s="537"/>
      <c r="BT223" s="537"/>
      <c r="BU223" s="537"/>
    </row>
    <row r="224" spans="1:73" ht="11.25" hidden="1" customHeight="1" x14ac:dyDescent="0.25">
      <c r="A224" s="280"/>
      <c r="B224" s="280"/>
      <c r="C224" s="280"/>
      <c r="D224" s="280"/>
      <c r="E224" s="537"/>
      <c r="F224" s="280"/>
      <c r="G224" s="280"/>
      <c r="H224" s="280"/>
      <c r="I224" s="280"/>
      <c r="J224" s="280"/>
      <c r="K224" s="280"/>
      <c r="L224" s="280"/>
      <c r="M224" s="537"/>
      <c r="N224" s="537"/>
      <c r="O224" s="537"/>
      <c r="P224" s="537"/>
      <c r="Q224" s="280"/>
      <c r="R224" s="280"/>
      <c r="S224" s="280"/>
      <c r="T224" s="280"/>
      <c r="U224" s="280"/>
      <c r="V224" s="280"/>
      <c r="W224" s="280"/>
      <c r="X224" s="280"/>
      <c r="Y224" s="280"/>
      <c r="Z224" s="280"/>
      <c r="AA224" s="387"/>
      <c r="AB224" s="387"/>
      <c r="AC224" s="387"/>
      <c r="AD224" s="280"/>
      <c r="AE224" s="280"/>
      <c r="AF224" s="280"/>
      <c r="AG224" s="280"/>
      <c r="AH224" s="280"/>
      <c r="AI224" s="280"/>
      <c r="AJ224" s="280"/>
      <c r="AK224" s="363"/>
      <c r="AL224" s="280"/>
      <c r="AM224" s="280"/>
      <c r="AN224" s="280"/>
      <c r="AO224" s="280"/>
      <c r="AP224" s="280"/>
      <c r="AQ224" s="280"/>
      <c r="AR224" s="280"/>
      <c r="AS224" s="280"/>
      <c r="AT224" s="280"/>
      <c r="AU224" s="280"/>
      <c r="AV224" s="280"/>
      <c r="AW224" s="280"/>
      <c r="AX224" s="280"/>
      <c r="AY224" s="47"/>
      <c r="AZ224" s="47"/>
      <c r="BA224" s="583"/>
      <c r="BB224" s="537"/>
      <c r="BC224" s="537"/>
      <c r="BD224" s="537"/>
      <c r="BE224" s="537"/>
      <c r="BF224" s="537"/>
      <c r="BG224" s="537"/>
      <c r="BH224" s="537"/>
      <c r="BI224" s="537"/>
      <c r="BJ224" s="537"/>
      <c r="BK224" s="537"/>
      <c r="BL224" s="537"/>
      <c r="BM224" s="537"/>
      <c r="BN224" s="537"/>
      <c r="BO224" s="537"/>
      <c r="BP224" s="537"/>
      <c r="BQ224" s="537"/>
      <c r="BR224" s="537"/>
      <c r="BS224" s="537"/>
      <c r="BT224" s="537"/>
      <c r="BU224" s="537"/>
    </row>
    <row r="225" spans="1:73" ht="11.25" hidden="1" customHeight="1" x14ac:dyDescent="0.25">
      <c r="A225" s="280"/>
      <c r="B225" s="280"/>
      <c r="C225" s="280"/>
      <c r="D225" s="280"/>
      <c r="E225" s="537"/>
      <c r="F225" s="280"/>
      <c r="G225" s="280"/>
      <c r="H225" s="280"/>
      <c r="I225" s="280"/>
      <c r="J225" s="280"/>
      <c r="K225" s="280"/>
      <c r="L225" s="280"/>
      <c r="M225" s="537"/>
      <c r="N225" s="537"/>
      <c r="O225" s="537"/>
      <c r="P225" s="537"/>
      <c r="Q225" s="280"/>
      <c r="R225" s="280"/>
      <c r="S225" s="280"/>
      <c r="T225" s="280"/>
      <c r="U225" s="280"/>
      <c r="V225" s="280"/>
      <c r="W225" s="280"/>
      <c r="X225" s="280"/>
      <c r="Y225" s="280"/>
      <c r="Z225" s="280"/>
      <c r="AA225" s="387"/>
      <c r="AB225" s="387"/>
      <c r="AC225" s="387"/>
      <c r="AD225" s="280"/>
      <c r="AE225" s="280"/>
      <c r="AF225" s="280"/>
      <c r="AG225" s="280"/>
      <c r="AH225" s="280"/>
      <c r="AI225" s="280"/>
      <c r="AJ225" s="280"/>
      <c r="AK225" s="363"/>
      <c r="AL225" s="280"/>
      <c r="AM225" s="280"/>
      <c r="AN225" s="280"/>
      <c r="AO225" s="280"/>
      <c r="AP225" s="280"/>
      <c r="AQ225" s="280"/>
      <c r="AR225" s="280"/>
      <c r="AS225" s="280"/>
      <c r="AT225" s="280"/>
      <c r="AU225" s="280"/>
      <c r="AV225" s="280"/>
      <c r="AW225" s="280"/>
      <c r="AX225" s="280"/>
      <c r="AY225" s="47"/>
      <c r="AZ225" s="47"/>
      <c r="BA225" s="583"/>
      <c r="BB225" s="537"/>
      <c r="BC225" s="537"/>
      <c r="BD225" s="537"/>
      <c r="BE225" s="537"/>
      <c r="BF225" s="537"/>
      <c r="BG225" s="537"/>
      <c r="BH225" s="537"/>
      <c r="BI225" s="537"/>
      <c r="BJ225" s="537"/>
      <c r="BK225" s="537"/>
      <c r="BL225" s="537"/>
      <c r="BM225" s="537"/>
      <c r="BN225" s="537"/>
      <c r="BO225" s="537"/>
      <c r="BP225" s="537"/>
      <c r="BQ225" s="537"/>
      <c r="BR225" s="537"/>
      <c r="BS225" s="537"/>
      <c r="BT225" s="537"/>
      <c r="BU225" s="537"/>
    </row>
    <row r="226" spans="1:73" ht="11.25" hidden="1" customHeight="1" x14ac:dyDescent="0.25">
      <c r="A226" s="285"/>
      <c r="B226" s="285"/>
      <c r="C226" s="285"/>
      <c r="D226" s="285"/>
      <c r="E226" s="285"/>
      <c r="F226" s="285"/>
      <c r="G226" s="285"/>
      <c r="H226" s="285"/>
      <c r="I226" s="285"/>
      <c r="J226" s="285"/>
      <c r="K226" s="285"/>
      <c r="L226" s="285"/>
      <c r="M226" s="285"/>
      <c r="N226" s="285"/>
      <c r="O226" s="285"/>
      <c r="P226" s="285"/>
      <c r="Q226" s="285"/>
      <c r="R226" s="285"/>
      <c r="S226" s="285"/>
      <c r="T226" s="285"/>
      <c r="U226" s="285"/>
      <c r="V226" s="285"/>
      <c r="W226" s="285"/>
      <c r="X226" s="285"/>
      <c r="Y226" s="285"/>
      <c r="Z226" s="285"/>
      <c r="AA226" s="46"/>
      <c r="AB226" s="46"/>
      <c r="AC226" s="46"/>
      <c r="AD226" s="285"/>
      <c r="AE226" s="285"/>
      <c r="AF226" s="285"/>
      <c r="AG226" s="285"/>
      <c r="AH226" s="285"/>
      <c r="AI226" s="285"/>
      <c r="AJ226" s="285"/>
      <c r="AK226" s="365"/>
      <c r="AL226" s="285"/>
      <c r="AM226" s="285"/>
      <c r="AN226" s="285"/>
      <c r="AO226" s="285"/>
      <c r="AP226" s="285"/>
      <c r="AQ226" s="285"/>
      <c r="AR226" s="285"/>
      <c r="AS226" s="285"/>
      <c r="AT226" s="285"/>
      <c r="AU226" s="285"/>
      <c r="AV226" s="285"/>
      <c r="AW226" s="285"/>
      <c r="AX226" s="285"/>
      <c r="AY226" s="47"/>
      <c r="AZ226" s="47"/>
      <c r="BA226" s="583"/>
      <c r="BB226" s="615"/>
      <c r="BC226" s="615"/>
      <c r="BD226" s="615"/>
      <c r="BE226" s="615"/>
      <c r="BF226" s="615"/>
      <c r="BG226" s="615"/>
      <c r="BH226" s="615"/>
      <c r="BI226" s="615"/>
      <c r="BJ226" s="615"/>
      <c r="BK226" s="615"/>
      <c r="BL226" s="615"/>
      <c r="BM226" s="615"/>
      <c r="BN226" s="615"/>
      <c r="BO226" s="615"/>
      <c r="BP226" s="615"/>
      <c r="BQ226" s="615"/>
      <c r="BR226" s="615"/>
      <c r="BS226" s="615"/>
      <c r="BT226" s="615"/>
      <c r="BU226" s="615"/>
    </row>
    <row r="227" spans="1:73" ht="11.25" hidden="1" customHeight="1" x14ac:dyDescent="0.25">
      <c r="A227" s="285"/>
      <c r="B227" s="285"/>
      <c r="C227" s="285"/>
      <c r="D227" s="285"/>
      <c r="E227" s="285"/>
      <c r="F227" s="285"/>
      <c r="G227" s="285"/>
      <c r="H227" s="285"/>
      <c r="I227" s="285"/>
      <c r="J227" s="285"/>
      <c r="K227" s="285"/>
      <c r="L227" s="285"/>
      <c r="M227" s="285"/>
      <c r="N227" s="285"/>
      <c r="O227" s="285"/>
      <c r="P227" s="285"/>
      <c r="Q227" s="285"/>
      <c r="R227" s="285"/>
      <c r="S227" s="285"/>
      <c r="T227" s="285"/>
      <c r="U227" s="285"/>
      <c r="V227" s="285"/>
      <c r="W227" s="285"/>
      <c r="X227" s="285"/>
      <c r="Y227" s="285"/>
      <c r="Z227" s="285"/>
      <c r="AA227" s="46"/>
      <c r="AB227" s="46"/>
      <c r="AC227" s="46"/>
      <c r="AD227" s="285"/>
      <c r="AE227" s="285"/>
      <c r="AF227" s="285"/>
      <c r="AG227" s="285"/>
      <c r="AH227" s="285"/>
      <c r="AI227" s="285"/>
      <c r="AJ227" s="285"/>
      <c r="AK227" s="365"/>
      <c r="AL227" s="285"/>
      <c r="AM227" s="285"/>
      <c r="AN227" s="285"/>
      <c r="AO227" s="285"/>
      <c r="AP227" s="285"/>
      <c r="AQ227" s="285"/>
      <c r="AR227" s="285"/>
      <c r="AS227" s="285"/>
      <c r="AT227" s="285"/>
      <c r="AU227" s="285"/>
      <c r="AV227" s="285"/>
      <c r="AW227" s="285"/>
      <c r="AX227" s="285"/>
      <c r="AY227" s="47"/>
      <c r="AZ227" s="47"/>
      <c r="BA227" s="583"/>
      <c r="BB227" s="615"/>
      <c r="BC227" s="615"/>
      <c r="BD227" s="615"/>
      <c r="BE227" s="615"/>
      <c r="BF227" s="615"/>
      <c r="BG227" s="615"/>
      <c r="BH227" s="615"/>
      <c r="BI227" s="615"/>
      <c r="BJ227" s="615"/>
      <c r="BK227" s="615"/>
      <c r="BL227" s="615"/>
      <c r="BM227" s="615"/>
      <c r="BN227" s="615"/>
      <c r="BO227" s="615"/>
      <c r="BP227" s="615"/>
      <c r="BQ227" s="615"/>
      <c r="BR227" s="615"/>
      <c r="BS227" s="615"/>
      <c r="BT227" s="615"/>
      <c r="BU227" s="615"/>
    </row>
    <row r="228" spans="1:73" ht="11.25" hidden="1" customHeight="1" x14ac:dyDescent="0.25">
      <c r="A228" s="285"/>
      <c r="B228" s="285"/>
      <c r="C228" s="285"/>
      <c r="D228" s="285"/>
      <c r="E228" s="285"/>
      <c r="F228" s="285"/>
      <c r="G228" s="285"/>
      <c r="H228" s="285"/>
      <c r="I228" s="285"/>
      <c r="J228" s="285"/>
      <c r="K228" s="285"/>
      <c r="L228" s="285"/>
      <c r="M228" s="285"/>
      <c r="N228" s="285"/>
      <c r="O228" s="285"/>
      <c r="P228" s="285"/>
      <c r="Q228" s="285"/>
      <c r="R228" s="285"/>
      <c r="S228" s="285"/>
      <c r="T228" s="285"/>
      <c r="U228" s="285"/>
      <c r="V228" s="285"/>
      <c r="W228" s="285"/>
      <c r="X228" s="285"/>
      <c r="Y228" s="285"/>
      <c r="Z228" s="285"/>
      <c r="AA228" s="46"/>
      <c r="AB228" s="46"/>
      <c r="AC228" s="46"/>
      <c r="AD228" s="285"/>
      <c r="AE228" s="285"/>
      <c r="AF228" s="285"/>
      <c r="AG228" s="285"/>
      <c r="AH228" s="285"/>
      <c r="AI228" s="285"/>
      <c r="AJ228" s="285"/>
      <c r="AK228" s="365"/>
      <c r="AL228" s="285"/>
      <c r="AM228" s="285"/>
      <c r="AN228" s="285"/>
      <c r="AO228" s="285"/>
      <c r="AP228" s="285"/>
      <c r="AQ228" s="285"/>
      <c r="AR228" s="285"/>
      <c r="AS228" s="285"/>
      <c r="AT228" s="285"/>
      <c r="AU228" s="285"/>
      <c r="AV228" s="285"/>
      <c r="AW228" s="285"/>
      <c r="AX228" s="285"/>
      <c r="AY228" s="47"/>
      <c r="AZ228" s="47"/>
      <c r="BA228" s="583"/>
      <c r="BB228" s="615"/>
      <c r="BC228" s="615"/>
      <c r="BD228" s="615"/>
      <c r="BE228" s="615"/>
      <c r="BF228" s="615"/>
      <c r="BG228" s="615"/>
      <c r="BH228" s="615"/>
      <c r="BI228" s="615"/>
      <c r="BJ228" s="615"/>
      <c r="BK228" s="615"/>
      <c r="BL228" s="615"/>
      <c r="BM228" s="615"/>
      <c r="BN228" s="615"/>
      <c r="BO228" s="615"/>
      <c r="BP228" s="615"/>
      <c r="BQ228" s="615"/>
      <c r="BR228" s="615"/>
      <c r="BS228" s="615"/>
      <c r="BT228" s="615"/>
      <c r="BU228" s="615"/>
    </row>
    <row r="229" spans="1:73" ht="11.25" hidden="1" customHeight="1" x14ac:dyDescent="0.25">
      <c r="A229" s="285"/>
      <c r="B229" s="285"/>
      <c r="C229" s="285"/>
      <c r="D229" s="285"/>
      <c r="E229" s="285"/>
      <c r="F229" s="285"/>
      <c r="G229" s="285"/>
      <c r="H229" s="285"/>
      <c r="I229" s="285"/>
      <c r="J229" s="285"/>
      <c r="K229" s="285"/>
      <c r="L229" s="285"/>
      <c r="M229" s="285"/>
      <c r="N229" s="285"/>
      <c r="O229" s="285"/>
      <c r="P229" s="285"/>
      <c r="Q229" s="285"/>
      <c r="R229" s="285"/>
      <c r="S229" s="285"/>
      <c r="T229" s="285"/>
      <c r="U229" s="285"/>
      <c r="V229" s="285"/>
      <c r="W229" s="285"/>
      <c r="X229" s="285"/>
      <c r="Y229" s="285"/>
      <c r="Z229" s="285"/>
      <c r="AA229" s="46"/>
      <c r="AB229" s="46"/>
      <c r="AC229" s="46"/>
      <c r="AD229" s="285"/>
      <c r="AE229" s="285"/>
      <c r="AF229" s="285"/>
      <c r="AG229" s="285"/>
      <c r="AH229" s="285"/>
      <c r="AI229" s="285"/>
      <c r="AJ229" s="285"/>
      <c r="AK229" s="365"/>
      <c r="AL229" s="285"/>
      <c r="AM229" s="285"/>
      <c r="AN229" s="285"/>
      <c r="AO229" s="285"/>
      <c r="AP229" s="285"/>
      <c r="AQ229" s="285"/>
      <c r="AR229" s="285"/>
      <c r="AS229" s="285"/>
      <c r="AT229" s="285"/>
      <c r="AU229" s="285"/>
      <c r="AV229" s="285"/>
      <c r="AW229" s="285"/>
      <c r="AX229" s="285"/>
      <c r="AY229" s="47"/>
      <c r="AZ229" s="47"/>
      <c r="BA229" s="583"/>
      <c r="BB229" s="615"/>
      <c r="BC229" s="615"/>
      <c r="BD229" s="615"/>
      <c r="BE229" s="615"/>
      <c r="BF229" s="615"/>
      <c r="BG229" s="615"/>
      <c r="BH229" s="615"/>
      <c r="BI229" s="615"/>
      <c r="BJ229" s="615"/>
      <c r="BK229" s="615"/>
      <c r="BL229" s="615"/>
      <c r="BM229" s="615"/>
      <c r="BN229" s="615"/>
      <c r="BO229" s="615"/>
      <c r="BP229" s="615"/>
      <c r="BQ229" s="615"/>
      <c r="BR229" s="615"/>
      <c r="BS229" s="615"/>
      <c r="BT229" s="615"/>
      <c r="BU229" s="615"/>
    </row>
    <row r="230" spans="1:73" ht="11.25" hidden="1" customHeight="1" x14ac:dyDescent="0.25">
      <c r="A230" s="285"/>
      <c r="B230" s="285"/>
      <c r="C230" s="285"/>
      <c r="D230" s="285"/>
      <c r="E230" s="285"/>
      <c r="F230" s="285"/>
      <c r="G230" s="285"/>
      <c r="H230" s="285"/>
      <c r="I230" s="285"/>
      <c r="J230" s="285"/>
      <c r="K230" s="285"/>
      <c r="L230" s="285"/>
      <c r="M230" s="285"/>
      <c r="N230" s="285"/>
      <c r="O230" s="285"/>
      <c r="P230" s="285"/>
      <c r="Q230" s="285"/>
      <c r="R230" s="285"/>
      <c r="S230" s="285"/>
      <c r="T230" s="285"/>
      <c r="U230" s="285"/>
      <c r="V230" s="285"/>
      <c r="W230" s="285"/>
      <c r="X230" s="285"/>
      <c r="Y230" s="285"/>
      <c r="Z230" s="285"/>
      <c r="AA230" s="46"/>
      <c r="AB230" s="46"/>
      <c r="AC230" s="46"/>
      <c r="AD230" s="285"/>
      <c r="AE230" s="285"/>
      <c r="AF230" s="285"/>
      <c r="AG230" s="285"/>
      <c r="AH230" s="285"/>
      <c r="AI230" s="285"/>
      <c r="AJ230" s="285"/>
      <c r="AK230" s="365"/>
      <c r="AL230" s="285"/>
      <c r="AM230" s="285"/>
      <c r="AN230" s="285"/>
      <c r="AO230" s="285"/>
      <c r="AP230" s="285"/>
      <c r="AQ230" s="285"/>
      <c r="AR230" s="285"/>
      <c r="AS230" s="285"/>
      <c r="AT230" s="285"/>
      <c r="AU230" s="285"/>
      <c r="AV230" s="285"/>
      <c r="AW230" s="285"/>
      <c r="AX230" s="285"/>
      <c r="AY230" s="47"/>
      <c r="AZ230" s="47"/>
      <c r="BA230" s="583"/>
      <c r="BB230" s="615"/>
      <c r="BC230" s="615"/>
      <c r="BD230" s="615"/>
      <c r="BE230" s="615"/>
      <c r="BF230" s="615"/>
      <c r="BG230" s="615"/>
      <c r="BH230" s="615"/>
      <c r="BI230" s="615"/>
      <c r="BJ230" s="615"/>
      <c r="BK230" s="615"/>
      <c r="BL230" s="615"/>
      <c r="BM230" s="615"/>
      <c r="BN230" s="615"/>
      <c r="BO230" s="615"/>
      <c r="BP230" s="615"/>
      <c r="BQ230" s="615"/>
      <c r="BR230" s="615"/>
      <c r="BS230" s="615"/>
      <c r="BT230" s="615"/>
      <c r="BU230" s="615"/>
    </row>
    <row r="231" spans="1:73" ht="11.25" hidden="1" customHeight="1" x14ac:dyDescent="0.25">
      <c r="A231" s="285"/>
      <c r="B231" s="285"/>
      <c r="C231" s="285"/>
      <c r="D231" s="285"/>
      <c r="E231" s="285"/>
      <c r="F231" s="285"/>
      <c r="G231" s="285"/>
      <c r="H231" s="285"/>
      <c r="I231" s="285"/>
      <c r="J231" s="285"/>
      <c r="K231" s="285"/>
      <c r="L231" s="285"/>
      <c r="M231" s="285"/>
      <c r="N231" s="285"/>
      <c r="O231" s="285"/>
      <c r="P231" s="285"/>
      <c r="Q231" s="285"/>
      <c r="R231" s="285"/>
      <c r="S231" s="285"/>
      <c r="T231" s="285"/>
      <c r="U231" s="285"/>
      <c r="V231" s="285"/>
      <c r="W231" s="285"/>
      <c r="X231" s="285"/>
      <c r="Y231" s="285"/>
      <c r="Z231" s="285"/>
      <c r="AA231" s="46"/>
      <c r="AB231" s="46"/>
      <c r="AC231" s="46"/>
      <c r="AD231" s="285"/>
      <c r="AE231" s="285"/>
      <c r="AF231" s="285"/>
      <c r="AG231" s="285"/>
      <c r="AH231" s="285"/>
      <c r="AI231" s="285"/>
      <c r="AJ231" s="285"/>
      <c r="AK231" s="365"/>
      <c r="AL231" s="285"/>
      <c r="AM231" s="285"/>
      <c r="AN231" s="285"/>
      <c r="AO231" s="285"/>
      <c r="AP231" s="285"/>
      <c r="AQ231" s="285"/>
      <c r="AR231" s="285"/>
      <c r="AS231" s="285"/>
      <c r="AT231" s="285"/>
      <c r="AU231" s="285"/>
      <c r="AV231" s="285"/>
      <c r="AW231" s="285"/>
      <c r="AX231" s="285"/>
      <c r="AY231" s="47"/>
      <c r="AZ231" s="47"/>
      <c r="BA231" s="583"/>
      <c r="BB231" s="615"/>
      <c r="BC231" s="615"/>
      <c r="BD231" s="615"/>
      <c r="BE231" s="615"/>
      <c r="BF231" s="615"/>
      <c r="BG231" s="615"/>
      <c r="BH231" s="615"/>
      <c r="BI231" s="615"/>
      <c r="BJ231" s="615"/>
      <c r="BK231" s="615"/>
      <c r="BL231" s="615"/>
      <c r="BM231" s="615"/>
      <c r="BN231" s="615"/>
      <c r="BO231" s="615"/>
      <c r="BP231" s="615"/>
      <c r="BQ231" s="615"/>
      <c r="BR231" s="615"/>
      <c r="BS231" s="615"/>
      <c r="BT231" s="615"/>
      <c r="BU231" s="615"/>
    </row>
    <row r="232" spans="1:73" ht="11.25" hidden="1" customHeight="1" x14ac:dyDescent="0.25">
      <c r="A232" s="285"/>
      <c r="B232" s="285"/>
      <c r="C232" s="285"/>
      <c r="D232" s="285"/>
      <c r="E232" s="285"/>
      <c r="F232" s="285"/>
      <c r="G232" s="285"/>
      <c r="H232" s="285"/>
      <c r="I232" s="285"/>
      <c r="J232" s="285"/>
      <c r="K232" s="285"/>
      <c r="L232" s="285"/>
      <c r="M232" s="285"/>
      <c r="N232" s="285"/>
      <c r="O232" s="285"/>
      <c r="P232" s="285"/>
      <c r="Q232" s="285"/>
      <c r="R232" s="285"/>
      <c r="S232" s="285"/>
      <c r="T232" s="285"/>
      <c r="U232" s="285"/>
      <c r="V232" s="285"/>
      <c r="W232" s="285"/>
      <c r="X232" s="285"/>
      <c r="Y232" s="285"/>
      <c r="Z232" s="285"/>
      <c r="AA232" s="46"/>
      <c r="AB232" s="46"/>
      <c r="AC232" s="46"/>
      <c r="AD232" s="285"/>
      <c r="AE232" s="285"/>
      <c r="AF232" s="285"/>
      <c r="AG232" s="285"/>
      <c r="AH232" s="285"/>
      <c r="AI232" s="285"/>
      <c r="AJ232" s="285"/>
      <c r="AK232" s="365"/>
      <c r="AL232" s="285"/>
      <c r="AM232" s="285"/>
      <c r="AN232" s="285"/>
      <c r="AO232" s="285"/>
      <c r="AP232" s="285"/>
      <c r="AQ232" s="285"/>
      <c r="AR232" s="285"/>
      <c r="AS232" s="285"/>
      <c r="AT232" s="285"/>
      <c r="AU232" s="285"/>
      <c r="AV232" s="285"/>
      <c r="AW232" s="285"/>
      <c r="AX232" s="285"/>
      <c r="AY232" s="47"/>
      <c r="AZ232" s="47"/>
      <c r="BA232" s="583"/>
      <c r="BB232" s="615"/>
      <c r="BC232" s="615"/>
      <c r="BD232" s="615"/>
      <c r="BE232" s="615"/>
      <c r="BF232" s="615"/>
      <c r="BG232" s="615"/>
      <c r="BH232" s="615"/>
      <c r="BI232" s="615"/>
      <c r="BJ232" s="615"/>
      <c r="BK232" s="615"/>
      <c r="BL232" s="615"/>
      <c r="BM232" s="615"/>
      <c r="BN232" s="615"/>
      <c r="BO232" s="615"/>
      <c r="BP232" s="615"/>
      <c r="BQ232" s="615"/>
      <c r="BR232" s="615"/>
      <c r="BS232" s="615"/>
      <c r="BT232" s="615"/>
      <c r="BU232" s="615"/>
    </row>
    <row r="233" spans="1:73" ht="11.25" hidden="1" customHeight="1" x14ac:dyDescent="0.25">
      <c r="A233" s="285"/>
      <c r="B233" s="285"/>
      <c r="C233" s="285"/>
      <c r="D233" s="285"/>
      <c r="E233" s="285"/>
      <c r="F233" s="285"/>
      <c r="G233" s="285"/>
      <c r="H233" s="285"/>
      <c r="I233" s="285"/>
      <c r="J233" s="285"/>
      <c r="K233" s="285"/>
      <c r="L233" s="285"/>
      <c r="M233" s="285"/>
      <c r="N233" s="285"/>
      <c r="O233" s="285"/>
      <c r="P233" s="285"/>
      <c r="Q233" s="285"/>
      <c r="R233" s="285"/>
      <c r="S233" s="285"/>
      <c r="T233" s="285"/>
      <c r="U233" s="285"/>
      <c r="V233" s="285"/>
      <c r="W233" s="285"/>
      <c r="X233" s="285"/>
      <c r="Y233" s="285"/>
      <c r="Z233" s="285"/>
      <c r="AA233" s="46"/>
      <c r="AB233" s="46"/>
      <c r="AC233" s="46"/>
      <c r="AD233" s="285"/>
      <c r="AE233" s="285"/>
      <c r="AF233" s="285"/>
      <c r="AG233" s="285"/>
      <c r="AH233" s="285"/>
      <c r="AI233" s="285"/>
      <c r="AJ233" s="285"/>
      <c r="AK233" s="365"/>
      <c r="AL233" s="285"/>
      <c r="AM233" s="285"/>
      <c r="AN233" s="285"/>
      <c r="AO233" s="285"/>
      <c r="AP233" s="285"/>
      <c r="AQ233" s="285"/>
      <c r="AR233" s="285"/>
      <c r="AS233" s="285"/>
      <c r="AT233" s="285"/>
      <c r="AU233" s="285"/>
      <c r="AV233" s="285"/>
      <c r="AW233" s="285"/>
      <c r="AX233" s="285"/>
      <c r="AY233" s="47"/>
      <c r="AZ233" s="47"/>
      <c r="BA233" s="583"/>
      <c r="BB233" s="615"/>
      <c r="BC233" s="615"/>
      <c r="BD233" s="615"/>
      <c r="BE233" s="615"/>
      <c r="BF233" s="615"/>
      <c r="BG233" s="615"/>
      <c r="BH233" s="615"/>
      <c r="BI233" s="615"/>
      <c r="BJ233" s="615"/>
      <c r="BK233" s="615"/>
      <c r="BL233" s="615"/>
      <c r="BM233" s="615"/>
      <c r="BN233" s="615"/>
      <c r="BO233" s="615"/>
      <c r="BP233" s="615"/>
      <c r="BQ233" s="615"/>
      <c r="BR233" s="615"/>
      <c r="BS233" s="615"/>
      <c r="BT233" s="615"/>
      <c r="BU233" s="615"/>
    </row>
    <row r="234" spans="1:73" ht="11.25" hidden="1" customHeight="1" x14ac:dyDescent="0.25">
      <c r="A234" s="285"/>
      <c r="B234" s="285"/>
      <c r="C234" s="285"/>
      <c r="D234" s="285"/>
      <c r="E234" s="285"/>
      <c r="F234" s="285"/>
      <c r="G234" s="285"/>
      <c r="H234" s="285"/>
      <c r="I234" s="285"/>
      <c r="J234" s="285"/>
      <c r="K234" s="285"/>
      <c r="L234" s="285"/>
      <c r="M234" s="285"/>
      <c r="N234" s="285"/>
      <c r="O234" s="285"/>
      <c r="P234" s="285"/>
      <c r="Q234" s="285"/>
      <c r="R234" s="285"/>
      <c r="S234" s="285"/>
      <c r="T234" s="285"/>
      <c r="U234" s="285"/>
      <c r="V234" s="285"/>
      <c r="W234" s="285"/>
      <c r="X234" s="285"/>
      <c r="Y234" s="285"/>
      <c r="Z234" s="285"/>
      <c r="AA234" s="46"/>
      <c r="AB234" s="46"/>
      <c r="AC234" s="46"/>
      <c r="AD234" s="285"/>
      <c r="AE234" s="285"/>
      <c r="AF234" s="285"/>
      <c r="AG234" s="285"/>
      <c r="AH234" s="285"/>
      <c r="AI234" s="285"/>
      <c r="AJ234" s="285"/>
      <c r="AK234" s="365"/>
      <c r="AL234" s="285"/>
      <c r="AM234" s="285"/>
      <c r="AN234" s="285"/>
      <c r="AO234" s="285"/>
      <c r="AP234" s="285"/>
      <c r="AQ234" s="285"/>
      <c r="AR234" s="285"/>
      <c r="AS234" s="285"/>
      <c r="AT234" s="285"/>
      <c r="AU234" s="285"/>
      <c r="AV234" s="285"/>
      <c r="AW234" s="285"/>
      <c r="AX234" s="285"/>
      <c r="AY234" s="47"/>
      <c r="AZ234" s="47"/>
      <c r="BA234" s="583"/>
      <c r="BB234" s="615"/>
      <c r="BC234" s="615"/>
      <c r="BD234" s="615"/>
      <c r="BE234" s="615"/>
      <c r="BF234" s="615"/>
      <c r="BG234" s="615"/>
      <c r="BH234" s="615"/>
      <c r="BI234" s="615"/>
      <c r="BJ234" s="615"/>
      <c r="BK234" s="615"/>
      <c r="BL234" s="615"/>
      <c r="BM234" s="615"/>
      <c r="BN234" s="615"/>
      <c r="BO234" s="615"/>
      <c r="BP234" s="615"/>
      <c r="BQ234" s="615"/>
      <c r="BR234" s="615"/>
      <c r="BS234" s="615"/>
      <c r="BT234" s="615"/>
      <c r="BU234" s="615"/>
    </row>
    <row r="235" spans="1:73" ht="11.25" hidden="1" customHeight="1" x14ac:dyDescent="0.25">
      <c r="A235" s="285"/>
      <c r="B235" s="285"/>
      <c r="C235" s="285"/>
      <c r="D235" s="285"/>
      <c r="E235" s="285"/>
      <c r="F235" s="285"/>
      <c r="G235" s="285"/>
      <c r="H235" s="285"/>
      <c r="I235" s="285"/>
      <c r="J235" s="285"/>
      <c r="K235" s="285"/>
      <c r="L235" s="285"/>
      <c r="M235" s="285"/>
      <c r="N235" s="285"/>
      <c r="O235" s="285"/>
      <c r="P235" s="285"/>
      <c r="Q235" s="285"/>
      <c r="R235" s="285"/>
      <c r="S235" s="285"/>
      <c r="T235" s="285"/>
      <c r="U235" s="285"/>
      <c r="V235" s="285"/>
      <c r="W235" s="285"/>
      <c r="X235" s="285"/>
      <c r="Y235" s="285"/>
      <c r="Z235" s="285"/>
      <c r="AA235" s="46"/>
      <c r="AB235" s="46"/>
      <c r="AC235" s="46"/>
      <c r="AD235" s="285"/>
      <c r="AE235" s="285"/>
      <c r="AF235" s="285"/>
      <c r="AG235" s="285"/>
      <c r="AH235" s="285"/>
      <c r="AI235" s="285"/>
      <c r="AJ235" s="285"/>
      <c r="AK235" s="365"/>
      <c r="AL235" s="285"/>
      <c r="AM235" s="285"/>
      <c r="AN235" s="285"/>
      <c r="AO235" s="285"/>
      <c r="AP235" s="285"/>
      <c r="AQ235" s="285"/>
      <c r="AR235" s="285"/>
      <c r="AS235" s="285"/>
      <c r="AT235" s="285"/>
      <c r="AU235" s="285"/>
      <c r="AV235" s="285"/>
      <c r="AW235" s="285"/>
      <c r="AX235" s="285"/>
      <c r="AY235" s="47"/>
      <c r="AZ235" s="47"/>
      <c r="BA235" s="583"/>
      <c r="BB235" s="615"/>
      <c r="BC235" s="615"/>
      <c r="BD235" s="615"/>
      <c r="BE235" s="615"/>
      <c r="BF235" s="615"/>
      <c r="BG235" s="615"/>
      <c r="BH235" s="615"/>
      <c r="BI235" s="615"/>
      <c r="BJ235" s="615"/>
      <c r="BK235" s="615"/>
      <c r="BL235" s="615"/>
      <c r="BM235" s="615"/>
      <c r="BN235" s="615"/>
      <c r="BO235" s="615"/>
      <c r="BP235" s="615"/>
      <c r="BQ235" s="615"/>
      <c r="BR235" s="615"/>
      <c r="BS235" s="615"/>
      <c r="BT235" s="615"/>
      <c r="BU235" s="615"/>
    </row>
    <row r="236" spans="1:73" ht="11.25" hidden="1" customHeight="1" x14ac:dyDescent="0.25">
      <c r="A236" s="285"/>
      <c r="B236" s="285"/>
      <c r="C236" s="285"/>
      <c r="D236" s="285"/>
      <c r="E236" s="285"/>
      <c r="F236" s="285"/>
      <c r="G236" s="285"/>
      <c r="H236" s="285"/>
      <c r="I236" s="285"/>
      <c r="J236" s="285"/>
      <c r="K236" s="285"/>
      <c r="L236" s="285"/>
      <c r="M236" s="285"/>
      <c r="N236" s="285"/>
      <c r="O236" s="285"/>
      <c r="P236" s="285"/>
      <c r="Q236" s="285"/>
      <c r="R236" s="285"/>
      <c r="S236" s="285"/>
      <c r="T236" s="285"/>
      <c r="U236" s="285"/>
      <c r="V236" s="285"/>
      <c r="W236" s="285"/>
      <c r="X236" s="285"/>
      <c r="Y236" s="285"/>
      <c r="Z236" s="285"/>
      <c r="AA236" s="46"/>
      <c r="AB236" s="46"/>
      <c r="AC236" s="46"/>
      <c r="AD236" s="285"/>
      <c r="AE236" s="285"/>
      <c r="AF236" s="285"/>
      <c r="AG236" s="285"/>
      <c r="AH236" s="285"/>
      <c r="AI236" s="285"/>
      <c r="AJ236" s="285"/>
      <c r="AK236" s="365"/>
      <c r="AL236" s="285"/>
      <c r="AM236" s="285"/>
      <c r="AN236" s="285"/>
      <c r="AO236" s="285"/>
      <c r="AP236" s="285"/>
      <c r="AQ236" s="285"/>
      <c r="AR236" s="285"/>
      <c r="AS236" s="285"/>
      <c r="AT236" s="285"/>
      <c r="AU236" s="285"/>
      <c r="AV236" s="285"/>
      <c r="AW236" s="285"/>
      <c r="AX236" s="285"/>
      <c r="AY236" s="47"/>
      <c r="AZ236" s="47"/>
      <c r="BA236" s="583"/>
      <c r="BB236" s="615"/>
      <c r="BC236" s="615"/>
      <c r="BD236" s="615"/>
      <c r="BE236" s="615"/>
      <c r="BF236" s="615"/>
      <c r="BG236" s="615"/>
      <c r="BH236" s="615"/>
      <c r="BI236" s="615"/>
      <c r="BJ236" s="615"/>
      <c r="BK236" s="615"/>
      <c r="BL236" s="615"/>
      <c r="BM236" s="615"/>
      <c r="BN236" s="615"/>
      <c r="BO236" s="615"/>
      <c r="BP236" s="615"/>
      <c r="BQ236" s="615"/>
      <c r="BR236" s="615"/>
      <c r="BS236" s="615"/>
      <c r="BT236" s="615"/>
      <c r="BU236" s="615"/>
    </row>
    <row r="237" spans="1:73" ht="11.25" hidden="1" customHeight="1" x14ac:dyDescent="0.25">
      <c r="A237" s="285"/>
      <c r="B237" s="285"/>
      <c r="C237" s="285"/>
      <c r="D237" s="285"/>
      <c r="E237" s="285"/>
      <c r="F237" s="285"/>
      <c r="G237" s="285"/>
      <c r="H237" s="285"/>
      <c r="I237" s="285"/>
      <c r="J237" s="285"/>
      <c r="K237" s="285"/>
      <c r="L237" s="285"/>
      <c r="M237" s="285"/>
      <c r="N237" s="285"/>
      <c r="O237" s="285"/>
      <c r="P237" s="285"/>
      <c r="Q237" s="285"/>
      <c r="R237" s="285"/>
      <c r="S237" s="285"/>
      <c r="T237" s="285"/>
      <c r="U237" s="285"/>
      <c r="V237" s="285"/>
      <c r="W237" s="285"/>
      <c r="X237" s="285"/>
      <c r="Y237" s="285"/>
      <c r="Z237" s="285"/>
      <c r="AA237" s="46"/>
      <c r="AB237" s="46"/>
      <c r="AC237" s="46"/>
      <c r="AD237" s="285"/>
      <c r="AE237" s="285"/>
      <c r="AF237" s="285"/>
      <c r="AG237" s="285"/>
      <c r="AH237" s="285"/>
      <c r="AI237" s="285"/>
      <c r="AJ237" s="285"/>
      <c r="AK237" s="365"/>
      <c r="AL237" s="285"/>
      <c r="AM237" s="285"/>
      <c r="AN237" s="285"/>
      <c r="AO237" s="285"/>
      <c r="AP237" s="285"/>
      <c r="AQ237" s="285"/>
      <c r="AR237" s="285"/>
      <c r="AS237" s="285"/>
      <c r="AT237" s="285"/>
      <c r="AU237" s="285"/>
      <c r="AV237" s="285"/>
      <c r="AW237" s="285"/>
      <c r="AX237" s="285"/>
      <c r="AY237" s="47"/>
      <c r="AZ237" s="47"/>
      <c r="BA237" s="583"/>
      <c r="BB237" s="615"/>
      <c r="BC237" s="615"/>
      <c r="BD237" s="615"/>
      <c r="BE237" s="615"/>
      <c r="BF237" s="615"/>
      <c r="BG237" s="615"/>
      <c r="BH237" s="615"/>
      <c r="BI237" s="615"/>
      <c r="BJ237" s="615"/>
      <c r="BK237" s="615"/>
      <c r="BL237" s="615"/>
      <c r="BM237" s="615"/>
      <c r="BN237" s="615"/>
      <c r="BO237" s="615"/>
      <c r="BP237" s="615"/>
      <c r="BQ237" s="615"/>
      <c r="BR237" s="615"/>
      <c r="BS237" s="615"/>
      <c r="BT237" s="615"/>
      <c r="BU237" s="615"/>
    </row>
    <row r="238" spans="1:73" ht="11.25" hidden="1" customHeight="1" x14ac:dyDescent="0.25">
      <c r="A238" s="285"/>
      <c r="B238" s="285"/>
      <c r="C238" s="285"/>
      <c r="D238" s="285"/>
      <c r="E238" s="285"/>
      <c r="F238" s="285"/>
      <c r="G238" s="285"/>
      <c r="H238" s="285"/>
      <c r="I238" s="285"/>
      <c r="J238" s="285"/>
      <c r="K238" s="285"/>
      <c r="L238" s="285"/>
      <c r="M238" s="285"/>
      <c r="N238" s="285"/>
      <c r="O238" s="285"/>
      <c r="P238" s="285"/>
      <c r="Q238" s="285"/>
      <c r="R238" s="285"/>
      <c r="S238" s="285"/>
      <c r="T238" s="285"/>
      <c r="U238" s="285"/>
      <c r="V238" s="285"/>
      <c r="W238" s="285"/>
      <c r="X238" s="285"/>
      <c r="Y238" s="285"/>
      <c r="Z238" s="285"/>
      <c r="AA238" s="46"/>
      <c r="AB238" s="46"/>
      <c r="AC238" s="46"/>
      <c r="AD238" s="285"/>
      <c r="AE238" s="285"/>
      <c r="AF238" s="285"/>
      <c r="AG238" s="285"/>
      <c r="AH238" s="285"/>
      <c r="AI238" s="285"/>
      <c r="AJ238" s="285"/>
      <c r="AK238" s="365"/>
      <c r="AL238" s="285"/>
      <c r="AM238" s="285"/>
      <c r="AN238" s="285"/>
      <c r="AO238" s="285"/>
      <c r="AP238" s="285"/>
      <c r="AQ238" s="285"/>
      <c r="AR238" s="285"/>
      <c r="AS238" s="285"/>
      <c r="AT238" s="285"/>
      <c r="AU238" s="285"/>
      <c r="AV238" s="285"/>
      <c r="AW238" s="285"/>
      <c r="AX238" s="285"/>
      <c r="AY238" s="47"/>
      <c r="AZ238" s="47"/>
      <c r="BA238" s="583"/>
      <c r="BB238" s="615"/>
      <c r="BC238" s="615"/>
      <c r="BD238" s="615"/>
      <c r="BE238" s="615"/>
      <c r="BF238" s="615"/>
      <c r="BG238" s="615"/>
      <c r="BH238" s="615"/>
      <c r="BI238" s="615"/>
      <c r="BJ238" s="615"/>
      <c r="BK238" s="615"/>
      <c r="BL238" s="615"/>
      <c r="BM238" s="615"/>
      <c r="BN238" s="615"/>
      <c r="BO238" s="615"/>
      <c r="BP238" s="615"/>
      <c r="BQ238" s="615"/>
      <c r="BR238" s="615"/>
      <c r="BS238" s="615"/>
      <c r="BT238" s="615"/>
      <c r="BU238" s="615"/>
    </row>
    <row r="239" spans="1:73" ht="11.25" hidden="1" customHeight="1" x14ac:dyDescent="0.25">
      <c r="A239" s="285"/>
      <c r="B239" s="285"/>
      <c r="C239" s="285"/>
      <c r="D239" s="285"/>
      <c r="E239" s="285"/>
      <c r="F239" s="285"/>
      <c r="G239" s="285"/>
      <c r="H239" s="285"/>
      <c r="I239" s="285"/>
      <c r="J239" s="285"/>
      <c r="K239" s="285"/>
      <c r="L239" s="285"/>
      <c r="M239" s="285"/>
      <c r="N239" s="285"/>
      <c r="O239" s="285"/>
      <c r="P239" s="285"/>
      <c r="Q239" s="285"/>
      <c r="R239" s="285"/>
      <c r="S239" s="285"/>
      <c r="T239" s="285"/>
      <c r="U239" s="285"/>
      <c r="V239" s="285"/>
      <c r="W239" s="285"/>
      <c r="X239" s="285"/>
      <c r="Y239" s="285"/>
      <c r="Z239" s="285"/>
      <c r="AA239" s="46"/>
      <c r="AB239" s="46"/>
      <c r="AC239" s="46"/>
      <c r="AD239" s="285"/>
      <c r="AE239" s="285"/>
      <c r="AF239" s="285"/>
      <c r="AG239" s="285"/>
      <c r="AH239" s="285"/>
      <c r="AI239" s="285"/>
      <c r="AJ239" s="285"/>
      <c r="AK239" s="365"/>
      <c r="AL239" s="285"/>
      <c r="AM239" s="285"/>
      <c r="AN239" s="285"/>
      <c r="AO239" s="285"/>
      <c r="AP239" s="285"/>
      <c r="AQ239" s="285"/>
      <c r="AR239" s="285"/>
      <c r="AS239" s="285"/>
      <c r="AT239" s="285"/>
      <c r="AU239" s="285"/>
      <c r="AV239" s="285"/>
      <c r="AW239" s="285"/>
      <c r="AX239" s="285"/>
      <c r="AY239" s="47"/>
      <c r="AZ239" s="47"/>
      <c r="BA239" s="583"/>
      <c r="BB239" s="615"/>
      <c r="BC239" s="615"/>
      <c r="BD239" s="615"/>
      <c r="BE239" s="615"/>
      <c r="BF239" s="615"/>
      <c r="BG239" s="615"/>
      <c r="BH239" s="615"/>
      <c r="BI239" s="615"/>
      <c r="BJ239" s="615"/>
      <c r="BK239" s="615"/>
      <c r="BL239" s="615"/>
      <c r="BM239" s="615"/>
      <c r="BN239" s="615"/>
      <c r="BO239" s="615"/>
      <c r="BP239" s="615"/>
      <c r="BQ239" s="615"/>
      <c r="BR239" s="615"/>
      <c r="BS239" s="615"/>
      <c r="BT239" s="615"/>
      <c r="BU239" s="615"/>
    </row>
    <row r="240" spans="1:73" ht="11.25" hidden="1" customHeight="1" x14ac:dyDescent="0.25">
      <c r="A240" s="285"/>
      <c r="B240" s="285"/>
      <c r="C240" s="285"/>
      <c r="D240" s="285"/>
      <c r="E240" s="285"/>
      <c r="F240" s="285"/>
      <c r="G240" s="285"/>
      <c r="H240" s="285"/>
      <c r="I240" s="285"/>
      <c r="J240" s="285"/>
      <c r="K240" s="285"/>
      <c r="L240" s="285"/>
      <c r="M240" s="285"/>
      <c r="N240" s="285"/>
      <c r="O240" s="285"/>
      <c r="P240" s="285"/>
      <c r="Q240" s="285"/>
      <c r="R240" s="285"/>
      <c r="S240" s="285"/>
      <c r="T240" s="285"/>
      <c r="U240" s="285"/>
      <c r="V240" s="285"/>
      <c r="W240" s="285"/>
      <c r="X240" s="285"/>
      <c r="Y240" s="285"/>
      <c r="Z240" s="285"/>
      <c r="AA240" s="46"/>
      <c r="AB240" s="46"/>
      <c r="AC240" s="46"/>
      <c r="AD240" s="285"/>
      <c r="AE240" s="285"/>
      <c r="AF240" s="285"/>
      <c r="AG240" s="285"/>
      <c r="AH240" s="285"/>
      <c r="AI240" s="285"/>
      <c r="AJ240" s="285"/>
      <c r="AK240" s="365"/>
      <c r="AL240" s="285"/>
      <c r="AM240" s="285"/>
      <c r="AN240" s="285"/>
      <c r="AO240" s="285"/>
      <c r="AP240" s="285"/>
      <c r="AQ240" s="285"/>
      <c r="AR240" s="285"/>
      <c r="AS240" s="285"/>
      <c r="AT240" s="285"/>
      <c r="AU240" s="285"/>
      <c r="AV240" s="285"/>
      <c r="AW240" s="285"/>
      <c r="AX240" s="285"/>
      <c r="AY240" s="47"/>
      <c r="AZ240" s="47"/>
      <c r="BA240" s="583"/>
      <c r="BB240" s="615"/>
      <c r="BC240" s="615"/>
      <c r="BD240" s="615"/>
      <c r="BE240" s="615"/>
      <c r="BF240" s="615"/>
      <c r="BG240" s="615"/>
      <c r="BH240" s="615"/>
      <c r="BI240" s="615"/>
      <c r="BJ240" s="615"/>
      <c r="BK240" s="615"/>
      <c r="BL240" s="615"/>
      <c r="BM240" s="615"/>
      <c r="BN240" s="615"/>
      <c r="BO240" s="615"/>
      <c r="BP240" s="615"/>
      <c r="BQ240" s="615"/>
      <c r="BR240" s="615"/>
      <c r="BS240" s="615"/>
      <c r="BT240" s="615"/>
      <c r="BU240" s="615"/>
    </row>
    <row r="241" spans="1:73" ht="11.25" hidden="1" customHeight="1" x14ac:dyDescent="0.25">
      <c r="A241" s="285"/>
      <c r="B241" s="285"/>
      <c r="C241" s="285"/>
      <c r="D241" s="285"/>
      <c r="E241" s="285"/>
      <c r="F241" s="285"/>
      <c r="G241" s="285"/>
      <c r="H241" s="285"/>
      <c r="I241" s="285"/>
      <c r="J241" s="285"/>
      <c r="K241" s="285"/>
      <c r="L241" s="285"/>
      <c r="M241" s="285"/>
      <c r="N241" s="285"/>
      <c r="O241" s="285"/>
      <c r="P241" s="285"/>
      <c r="Q241" s="285"/>
      <c r="R241" s="285"/>
      <c r="S241" s="285"/>
      <c r="T241" s="285"/>
      <c r="U241" s="285"/>
      <c r="V241" s="285"/>
      <c r="W241" s="285"/>
      <c r="X241" s="285"/>
      <c r="Y241" s="285"/>
      <c r="Z241" s="285"/>
      <c r="AA241" s="46"/>
      <c r="AB241" s="46"/>
      <c r="AC241" s="46"/>
      <c r="AD241" s="285"/>
      <c r="AE241" s="285"/>
      <c r="AF241" s="285"/>
      <c r="AG241" s="285"/>
      <c r="AH241" s="285"/>
      <c r="AI241" s="285"/>
      <c r="AJ241" s="285"/>
      <c r="AK241" s="365"/>
      <c r="AL241" s="285"/>
      <c r="AM241" s="285"/>
      <c r="AN241" s="285"/>
      <c r="AO241" s="285"/>
      <c r="AP241" s="285"/>
      <c r="AQ241" s="285"/>
      <c r="AR241" s="285"/>
      <c r="AS241" s="285"/>
      <c r="AT241" s="285"/>
      <c r="AU241" s="285"/>
      <c r="AV241" s="285"/>
      <c r="AW241" s="285"/>
      <c r="AX241" s="285"/>
      <c r="AY241" s="47"/>
      <c r="AZ241" s="47"/>
      <c r="BA241" s="583"/>
      <c r="BB241" s="615"/>
      <c r="BC241" s="615"/>
      <c r="BD241" s="615"/>
      <c r="BE241" s="615"/>
      <c r="BF241" s="615"/>
      <c r="BG241" s="615"/>
      <c r="BH241" s="615"/>
      <c r="BI241" s="615"/>
      <c r="BJ241" s="615"/>
      <c r="BK241" s="615"/>
      <c r="BL241" s="615"/>
      <c r="BM241" s="615"/>
      <c r="BN241" s="615"/>
      <c r="BO241" s="615"/>
      <c r="BP241" s="615"/>
      <c r="BQ241" s="615"/>
      <c r="BR241" s="615"/>
      <c r="BS241" s="615"/>
      <c r="BT241" s="615"/>
      <c r="BU241" s="615"/>
    </row>
    <row r="242" spans="1:73" ht="11.25" hidden="1" customHeight="1" x14ac:dyDescent="0.25">
      <c r="A242" s="285"/>
      <c r="B242" s="285"/>
      <c r="C242" s="285"/>
      <c r="D242" s="285"/>
      <c r="E242" s="285"/>
      <c r="F242" s="285"/>
      <c r="G242" s="285"/>
      <c r="H242" s="285"/>
      <c r="I242" s="285"/>
      <c r="J242" s="285"/>
      <c r="K242" s="285"/>
      <c r="L242" s="285"/>
      <c r="M242" s="285"/>
      <c r="N242" s="285"/>
      <c r="O242" s="285"/>
      <c r="P242" s="285"/>
      <c r="Q242" s="285"/>
      <c r="R242" s="285"/>
      <c r="S242" s="285"/>
      <c r="T242" s="285"/>
      <c r="U242" s="285"/>
      <c r="V242" s="285"/>
      <c r="W242" s="285"/>
      <c r="X242" s="285"/>
      <c r="Y242" s="285"/>
      <c r="Z242" s="285"/>
      <c r="AA242" s="46"/>
      <c r="AB242" s="46"/>
      <c r="AC242" s="46"/>
      <c r="AD242" s="285"/>
      <c r="AE242" s="285"/>
      <c r="AF242" s="285"/>
      <c r="AG242" s="285"/>
      <c r="AH242" s="285"/>
      <c r="AI242" s="285"/>
      <c r="AJ242" s="285"/>
      <c r="AK242" s="365"/>
      <c r="AL242" s="285"/>
      <c r="AM242" s="285"/>
      <c r="AN242" s="285"/>
      <c r="AO242" s="285"/>
      <c r="AP242" s="285"/>
      <c r="AQ242" s="285"/>
      <c r="AR242" s="285"/>
      <c r="AS242" s="285"/>
      <c r="AT242" s="285"/>
      <c r="AU242" s="285"/>
      <c r="AV242" s="285"/>
      <c r="AW242" s="285"/>
      <c r="AX242" s="285"/>
      <c r="AY242" s="47"/>
      <c r="AZ242" s="47"/>
      <c r="BA242" s="583"/>
      <c r="BB242" s="615"/>
      <c r="BC242" s="615"/>
      <c r="BD242" s="615"/>
      <c r="BE242" s="615"/>
      <c r="BF242" s="615"/>
      <c r="BG242" s="615"/>
      <c r="BH242" s="615"/>
      <c r="BI242" s="615"/>
      <c r="BJ242" s="615"/>
      <c r="BK242" s="615"/>
      <c r="BL242" s="615"/>
      <c r="BM242" s="615"/>
      <c r="BN242" s="615"/>
      <c r="BO242" s="615"/>
      <c r="BP242" s="615"/>
      <c r="BQ242" s="615"/>
      <c r="BR242" s="615"/>
      <c r="BS242" s="615"/>
      <c r="BT242" s="615"/>
      <c r="BU242" s="615"/>
    </row>
    <row r="243" spans="1:73" ht="11.25" hidden="1" customHeight="1" x14ac:dyDescent="0.25">
      <c r="A243" s="285"/>
      <c r="B243" s="285"/>
      <c r="C243" s="285"/>
      <c r="D243" s="285"/>
      <c r="E243" s="285"/>
      <c r="F243" s="285"/>
      <c r="G243" s="285"/>
      <c r="H243" s="285"/>
      <c r="I243" s="285"/>
      <c r="J243" s="285"/>
      <c r="K243" s="285"/>
      <c r="L243" s="285"/>
      <c r="M243" s="285"/>
      <c r="N243" s="285"/>
      <c r="O243" s="285"/>
      <c r="P243" s="285"/>
      <c r="Q243" s="285"/>
      <c r="R243" s="285"/>
      <c r="S243" s="285"/>
      <c r="T243" s="285"/>
      <c r="U243" s="285"/>
      <c r="V243" s="285"/>
      <c r="W243" s="285"/>
      <c r="X243" s="285"/>
      <c r="Y243" s="285"/>
      <c r="Z243" s="285"/>
      <c r="AA243" s="46"/>
      <c r="AB243" s="46"/>
      <c r="AC243" s="46"/>
      <c r="AD243" s="285"/>
      <c r="AE243" s="285"/>
      <c r="AF243" s="285"/>
      <c r="AG243" s="285"/>
      <c r="AH243" s="285"/>
      <c r="AI243" s="285"/>
      <c r="AJ243" s="285"/>
      <c r="AK243" s="365"/>
      <c r="AL243" s="285"/>
      <c r="AM243" s="285"/>
      <c r="AN243" s="285"/>
      <c r="AO243" s="285"/>
      <c r="AP243" s="285"/>
      <c r="AQ243" s="285"/>
      <c r="AR243" s="285"/>
      <c r="AS243" s="285"/>
      <c r="AT243" s="285"/>
      <c r="AU243" s="285"/>
      <c r="AV243" s="285"/>
      <c r="AW243" s="285"/>
      <c r="AX243" s="285"/>
      <c r="AY243" s="47"/>
      <c r="AZ243" s="47"/>
      <c r="BA243" s="583"/>
      <c r="BB243" s="615"/>
      <c r="BC243" s="615"/>
      <c r="BD243" s="615"/>
      <c r="BE243" s="615"/>
      <c r="BF243" s="615"/>
      <c r="BG243" s="615"/>
      <c r="BH243" s="615"/>
      <c r="BI243" s="615"/>
      <c r="BJ243" s="615"/>
      <c r="BK243" s="615"/>
      <c r="BL243" s="615"/>
      <c r="BM243" s="615"/>
      <c r="BN243" s="615"/>
      <c r="BO243" s="615"/>
      <c r="BP243" s="615"/>
      <c r="BQ243" s="615"/>
      <c r="BR243" s="615"/>
      <c r="BS243" s="615"/>
      <c r="BT243" s="615"/>
      <c r="BU243" s="615"/>
    </row>
    <row r="244" spans="1:73" ht="11.25" hidden="1" customHeight="1" x14ac:dyDescent="0.25">
      <c r="A244" s="285"/>
      <c r="B244" s="285"/>
      <c r="C244" s="285"/>
      <c r="D244" s="285"/>
      <c r="E244" s="285"/>
      <c r="F244" s="285"/>
      <c r="G244" s="285"/>
      <c r="H244" s="285"/>
      <c r="I244" s="285"/>
      <c r="J244" s="285"/>
      <c r="K244" s="285"/>
      <c r="L244" s="285"/>
      <c r="M244" s="285"/>
      <c r="N244" s="285"/>
      <c r="O244" s="285"/>
      <c r="P244" s="285"/>
      <c r="Q244" s="285"/>
      <c r="R244" s="285"/>
      <c r="S244" s="285"/>
      <c r="T244" s="285"/>
      <c r="U244" s="285"/>
      <c r="V244" s="285"/>
      <c r="W244" s="285"/>
      <c r="X244" s="285"/>
      <c r="Y244" s="285"/>
      <c r="Z244" s="285"/>
      <c r="AA244" s="46"/>
      <c r="AB244" s="46"/>
      <c r="AC244" s="46"/>
      <c r="AD244" s="285"/>
      <c r="AE244" s="285"/>
      <c r="AF244" s="285"/>
      <c r="AG244" s="285"/>
      <c r="AH244" s="285"/>
      <c r="AI244" s="285"/>
      <c r="AJ244" s="285"/>
      <c r="AK244" s="365"/>
      <c r="AL244" s="285"/>
      <c r="AM244" s="285"/>
      <c r="AN244" s="285"/>
      <c r="AO244" s="285"/>
      <c r="AP244" s="285"/>
      <c r="AQ244" s="285"/>
      <c r="AR244" s="285"/>
      <c r="AS244" s="285"/>
      <c r="AT244" s="285"/>
      <c r="AU244" s="285"/>
      <c r="AV244" s="285"/>
      <c r="AW244" s="285"/>
      <c r="AX244" s="285"/>
      <c r="AY244" s="47"/>
      <c r="AZ244" s="47"/>
      <c r="BA244" s="583"/>
      <c r="BB244" s="615"/>
      <c r="BC244" s="615"/>
      <c r="BD244" s="615"/>
      <c r="BE244" s="615"/>
      <c r="BF244" s="615"/>
      <c r="BG244" s="615"/>
      <c r="BH244" s="615"/>
      <c r="BI244" s="615"/>
      <c r="BJ244" s="615"/>
      <c r="BK244" s="615"/>
      <c r="BL244" s="615"/>
      <c r="BM244" s="615"/>
      <c r="BN244" s="615"/>
      <c r="BO244" s="615"/>
      <c r="BP244" s="615"/>
      <c r="BQ244" s="615"/>
      <c r="BR244" s="615"/>
      <c r="BS244" s="615"/>
      <c r="BT244" s="615"/>
      <c r="BU244" s="615"/>
    </row>
    <row r="245" spans="1:73" ht="11.25" hidden="1" customHeight="1" x14ac:dyDescent="0.25">
      <c r="A245" s="285"/>
      <c r="B245" s="285"/>
      <c r="C245" s="285"/>
      <c r="D245" s="285"/>
      <c r="E245" s="285"/>
      <c r="F245" s="285"/>
      <c r="G245" s="285"/>
      <c r="H245" s="285"/>
      <c r="I245" s="285"/>
      <c r="J245" s="285"/>
      <c r="K245" s="285"/>
      <c r="L245" s="285"/>
      <c r="M245" s="285"/>
      <c r="N245" s="285"/>
      <c r="O245" s="285"/>
      <c r="P245" s="285"/>
      <c r="Q245" s="285"/>
      <c r="R245" s="285"/>
      <c r="S245" s="285"/>
      <c r="T245" s="285"/>
      <c r="U245" s="285"/>
      <c r="V245" s="285"/>
      <c r="W245" s="285"/>
      <c r="X245" s="285"/>
      <c r="Y245" s="285"/>
      <c r="Z245" s="285"/>
      <c r="AA245" s="46"/>
      <c r="AB245" s="46"/>
      <c r="AC245" s="46"/>
      <c r="AD245" s="285"/>
      <c r="AE245" s="285"/>
      <c r="AF245" s="285"/>
      <c r="AG245" s="285"/>
      <c r="AH245" s="285"/>
      <c r="AI245" s="285"/>
      <c r="AJ245" s="285"/>
      <c r="AK245" s="365"/>
      <c r="AL245" s="285"/>
      <c r="AM245" s="285"/>
      <c r="AN245" s="285"/>
      <c r="AO245" s="285"/>
      <c r="AP245" s="285"/>
      <c r="AQ245" s="285"/>
      <c r="AR245" s="285"/>
      <c r="AS245" s="285"/>
      <c r="AT245" s="285"/>
      <c r="AU245" s="285"/>
      <c r="AV245" s="285"/>
      <c r="AW245" s="285"/>
      <c r="AX245" s="285"/>
      <c r="AY245" s="47"/>
      <c r="AZ245" s="47"/>
      <c r="BA245" s="583"/>
      <c r="BB245" s="615"/>
      <c r="BC245" s="615"/>
      <c r="BD245" s="615"/>
      <c r="BE245" s="615"/>
      <c r="BF245" s="615"/>
      <c r="BG245" s="615"/>
      <c r="BH245" s="615"/>
      <c r="BI245" s="615"/>
      <c r="BJ245" s="615"/>
      <c r="BK245" s="615"/>
      <c r="BL245" s="615"/>
      <c r="BM245" s="615"/>
      <c r="BN245" s="615"/>
      <c r="BO245" s="615"/>
      <c r="BP245" s="615"/>
      <c r="BQ245" s="615"/>
      <c r="BR245" s="615"/>
      <c r="BS245" s="615"/>
      <c r="BT245" s="615"/>
      <c r="BU245" s="615"/>
    </row>
    <row r="246" spans="1:73" ht="11.25" hidden="1" customHeight="1" x14ac:dyDescent="0.25">
      <c r="A246" s="285"/>
      <c r="B246" s="285"/>
      <c r="C246" s="285"/>
      <c r="D246" s="285"/>
      <c r="E246" s="285"/>
      <c r="F246" s="285"/>
      <c r="G246" s="285"/>
      <c r="H246" s="285"/>
      <c r="I246" s="285"/>
      <c r="J246" s="285"/>
      <c r="K246" s="285"/>
      <c r="L246" s="285"/>
      <c r="M246" s="285"/>
      <c r="N246" s="285"/>
      <c r="O246" s="285"/>
      <c r="P246" s="285"/>
      <c r="Q246" s="285"/>
      <c r="R246" s="285"/>
      <c r="S246" s="285"/>
      <c r="T246" s="285"/>
      <c r="U246" s="285"/>
      <c r="V246" s="285"/>
      <c r="W246" s="285"/>
      <c r="X246" s="285"/>
      <c r="Y246" s="285"/>
      <c r="Z246" s="285"/>
      <c r="AA246" s="46"/>
      <c r="AB246" s="46"/>
      <c r="AC246" s="46"/>
      <c r="AD246" s="285"/>
      <c r="AE246" s="285"/>
      <c r="AF246" s="285"/>
      <c r="AG246" s="285"/>
      <c r="AH246" s="285"/>
      <c r="AI246" s="285"/>
      <c r="AJ246" s="285"/>
      <c r="AK246" s="365"/>
      <c r="AL246" s="285"/>
      <c r="AM246" s="285"/>
      <c r="AN246" s="285"/>
      <c r="AO246" s="285"/>
      <c r="AP246" s="285"/>
      <c r="AQ246" s="285"/>
      <c r="AR246" s="285"/>
      <c r="AS246" s="285"/>
      <c r="AT246" s="285"/>
      <c r="AU246" s="285"/>
      <c r="AV246" s="285"/>
      <c r="AW246" s="285"/>
      <c r="AX246" s="285"/>
      <c r="AY246" s="47"/>
      <c r="AZ246" s="47"/>
      <c r="BA246" s="583"/>
      <c r="BB246" s="615"/>
      <c r="BC246" s="615"/>
      <c r="BD246" s="615"/>
      <c r="BE246" s="615"/>
      <c r="BF246" s="615"/>
      <c r="BG246" s="615"/>
      <c r="BH246" s="615"/>
      <c r="BI246" s="615"/>
      <c r="BJ246" s="615"/>
      <c r="BK246" s="615"/>
      <c r="BL246" s="615"/>
      <c r="BM246" s="615"/>
      <c r="BN246" s="615"/>
      <c r="BO246" s="615"/>
      <c r="BP246" s="615"/>
      <c r="BQ246" s="615"/>
      <c r="BR246" s="615"/>
      <c r="BS246" s="615"/>
      <c r="BT246" s="615"/>
      <c r="BU246" s="615"/>
    </row>
    <row r="247" spans="1:73" ht="11.25" hidden="1" customHeight="1" x14ac:dyDescent="0.25">
      <c r="A247" s="285"/>
      <c r="B247" s="285"/>
      <c r="C247" s="285"/>
      <c r="D247" s="285"/>
      <c r="E247" s="285"/>
      <c r="F247" s="285"/>
      <c r="G247" s="285"/>
      <c r="H247" s="285"/>
      <c r="I247" s="285"/>
      <c r="J247" s="285"/>
      <c r="K247" s="285"/>
      <c r="L247" s="285"/>
      <c r="M247" s="285"/>
      <c r="N247" s="285"/>
      <c r="O247" s="285"/>
      <c r="P247" s="285"/>
      <c r="Q247" s="285"/>
      <c r="R247" s="285"/>
      <c r="S247" s="285"/>
      <c r="T247" s="285"/>
      <c r="U247" s="285"/>
      <c r="V247" s="285"/>
      <c r="W247" s="285"/>
      <c r="X247" s="285"/>
      <c r="Y247" s="285"/>
      <c r="Z247" s="285"/>
      <c r="AA247" s="46"/>
      <c r="AB247" s="46"/>
      <c r="AC247" s="46"/>
      <c r="AD247" s="285"/>
      <c r="AE247" s="285"/>
      <c r="AF247" s="285"/>
      <c r="AG247" s="285"/>
      <c r="AH247" s="285"/>
      <c r="AI247" s="285"/>
      <c r="AJ247" s="285"/>
      <c r="AK247" s="365"/>
      <c r="AL247" s="285"/>
      <c r="AM247" s="285"/>
      <c r="AN247" s="285"/>
      <c r="AO247" s="285"/>
      <c r="AP247" s="285"/>
      <c r="AQ247" s="285"/>
      <c r="AR247" s="285"/>
      <c r="AS247" s="285"/>
      <c r="AT247" s="285"/>
      <c r="AU247" s="285"/>
      <c r="AV247" s="285"/>
      <c r="AW247" s="285"/>
      <c r="AX247" s="285"/>
      <c r="AY247" s="47"/>
      <c r="AZ247" s="47"/>
      <c r="BA247" s="583"/>
      <c r="BB247" s="615"/>
      <c r="BC247" s="615"/>
      <c r="BD247" s="615"/>
      <c r="BE247" s="615"/>
      <c r="BF247" s="615"/>
      <c r="BG247" s="615"/>
      <c r="BH247" s="615"/>
      <c r="BI247" s="615"/>
      <c r="BJ247" s="615"/>
      <c r="BK247" s="615"/>
      <c r="BL247" s="615"/>
      <c r="BM247" s="615"/>
      <c r="BN247" s="615"/>
      <c r="BO247" s="615"/>
      <c r="BP247" s="615"/>
      <c r="BQ247" s="615"/>
      <c r="BR247" s="615"/>
      <c r="BS247" s="615"/>
      <c r="BT247" s="615"/>
      <c r="BU247" s="615"/>
    </row>
    <row r="248" spans="1:73" ht="11.25" hidden="1" customHeight="1" x14ac:dyDescent="0.25">
      <c r="A248" s="285"/>
      <c r="B248" s="285"/>
      <c r="C248" s="285"/>
      <c r="D248" s="285"/>
      <c r="E248" s="285"/>
      <c r="F248" s="285"/>
      <c r="G248" s="285"/>
      <c r="H248" s="285"/>
      <c r="I248" s="285"/>
      <c r="J248" s="285"/>
      <c r="K248" s="285"/>
      <c r="L248" s="285"/>
      <c r="M248" s="285"/>
      <c r="N248" s="285"/>
      <c r="O248" s="285"/>
      <c r="P248" s="285"/>
      <c r="Q248" s="285"/>
      <c r="R248" s="285"/>
      <c r="S248" s="285"/>
      <c r="T248" s="285"/>
      <c r="U248" s="285"/>
      <c r="V248" s="285"/>
      <c r="W248" s="285"/>
      <c r="X248" s="285"/>
      <c r="Y248" s="285"/>
      <c r="Z248" s="285"/>
      <c r="AA248" s="46"/>
      <c r="AB248" s="46"/>
      <c r="AC248" s="46"/>
      <c r="AD248" s="285"/>
      <c r="AE248" s="285"/>
      <c r="AF248" s="285"/>
      <c r="AG248" s="285"/>
      <c r="AH248" s="285"/>
      <c r="AI248" s="285"/>
      <c r="AJ248" s="285"/>
      <c r="AK248" s="365"/>
      <c r="AL248" s="285"/>
      <c r="AM248" s="285"/>
      <c r="AN248" s="285"/>
      <c r="AO248" s="285"/>
      <c r="AP248" s="285"/>
      <c r="AQ248" s="285"/>
      <c r="AR248" s="285"/>
      <c r="AS248" s="285"/>
      <c r="AT248" s="285"/>
      <c r="AU248" s="285"/>
      <c r="AV248" s="285"/>
      <c r="AW248" s="285"/>
      <c r="AX248" s="285"/>
      <c r="AY248" s="47"/>
      <c r="AZ248" s="47"/>
      <c r="BA248" s="583"/>
      <c r="BB248" s="615"/>
      <c r="BC248" s="615"/>
      <c r="BD248" s="615"/>
      <c r="BE248" s="615"/>
      <c r="BF248" s="615"/>
      <c r="BG248" s="615"/>
      <c r="BH248" s="615"/>
      <c r="BI248" s="615"/>
      <c r="BJ248" s="615"/>
      <c r="BK248" s="615"/>
      <c r="BL248" s="615"/>
      <c r="BM248" s="615"/>
      <c r="BN248" s="615"/>
      <c r="BO248" s="615"/>
      <c r="BP248" s="615"/>
      <c r="BQ248" s="615"/>
      <c r="BR248" s="615"/>
      <c r="BS248" s="615"/>
      <c r="BT248" s="615"/>
      <c r="BU248" s="615"/>
    </row>
    <row r="249" spans="1:73" ht="11.25" hidden="1" customHeight="1" x14ac:dyDescent="0.25">
      <c r="A249" s="285"/>
      <c r="B249" s="285"/>
      <c r="C249" s="285"/>
      <c r="D249" s="285"/>
      <c r="E249" s="285"/>
      <c r="F249" s="285"/>
      <c r="G249" s="285"/>
      <c r="H249" s="285"/>
      <c r="I249" s="285"/>
      <c r="J249" s="285"/>
      <c r="K249" s="285"/>
      <c r="L249" s="285"/>
      <c r="M249" s="285"/>
      <c r="N249" s="285"/>
      <c r="O249" s="285"/>
      <c r="P249" s="285"/>
      <c r="Q249" s="285"/>
      <c r="R249" s="285"/>
      <c r="S249" s="285"/>
      <c r="T249" s="285"/>
      <c r="U249" s="285"/>
      <c r="V249" s="285"/>
      <c r="W249" s="285"/>
      <c r="X249" s="285"/>
      <c r="Y249" s="285"/>
      <c r="Z249" s="285"/>
      <c r="AA249" s="46"/>
      <c r="AB249" s="46"/>
      <c r="AC249" s="46"/>
      <c r="AD249" s="285"/>
      <c r="AE249" s="285"/>
      <c r="AF249" s="285"/>
      <c r="AG249" s="285"/>
      <c r="AH249" s="285"/>
      <c r="AI249" s="285"/>
      <c r="AJ249" s="285"/>
      <c r="AK249" s="365"/>
      <c r="AL249" s="285"/>
      <c r="AM249" s="285"/>
      <c r="AN249" s="285"/>
      <c r="AO249" s="285"/>
      <c r="AP249" s="285"/>
      <c r="AQ249" s="285"/>
      <c r="AR249" s="285"/>
      <c r="AS249" s="285"/>
      <c r="AT249" s="285"/>
      <c r="AU249" s="285"/>
      <c r="AV249" s="285"/>
      <c r="AW249" s="285"/>
      <c r="AX249" s="285"/>
      <c r="AY249" s="47"/>
      <c r="AZ249" s="47"/>
      <c r="BA249" s="583"/>
      <c r="BB249" s="615"/>
      <c r="BC249" s="615"/>
      <c r="BD249" s="615"/>
      <c r="BE249" s="615"/>
      <c r="BF249" s="615"/>
      <c r="BG249" s="615"/>
      <c r="BH249" s="615"/>
      <c r="BI249" s="615"/>
      <c r="BJ249" s="615"/>
      <c r="BK249" s="615"/>
      <c r="BL249" s="615"/>
      <c r="BM249" s="615"/>
      <c r="BN249" s="615"/>
      <c r="BO249" s="615"/>
      <c r="BP249" s="615"/>
      <c r="BQ249" s="615"/>
      <c r="BR249" s="615"/>
      <c r="BS249" s="615"/>
      <c r="BT249" s="615"/>
      <c r="BU249" s="615"/>
    </row>
    <row r="250" spans="1:73" ht="11.25" hidden="1" customHeight="1" x14ac:dyDescent="0.25">
      <c r="A250" s="285"/>
      <c r="B250" s="285"/>
      <c r="C250" s="285"/>
      <c r="D250" s="285"/>
      <c r="E250" s="285"/>
      <c r="F250" s="285"/>
      <c r="G250" s="285"/>
      <c r="H250" s="285"/>
      <c r="I250" s="285"/>
      <c r="J250" s="285"/>
      <c r="K250" s="285"/>
      <c r="L250" s="285"/>
      <c r="M250" s="285"/>
      <c r="N250" s="285"/>
      <c r="O250" s="285"/>
      <c r="P250" s="285"/>
      <c r="Q250" s="285"/>
      <c r="R250" s="285"/>
      <c r="S250" s="285"/>
      <c r="T250" s="285"/>
      <c r="U250" s="285"/>
      <c r="V250" s="285"/>
      <c r="W250" s="285"/>
      <c r="X250" s="285"/>
      <c r="Y250" s="285"/>
      <c r="Z250" s="285"/>
      <c r="AA250" s="46"/>
      <c r="AB250" s="46"/>
      <c r="AC250" s="46"/>
      <c r="AD250" s="285"/>
      <c r="AE250" s="285"/>
      <c r="AF250" s="285"/>
      <c r="AG250" s="285"/>
      <c r="AH250" s="285"/>
      <c r="AI250" s="285"/>
      <c r="AJ250" s="285"/>
      <c r="AK250" s="365"/>
      <c r="AL250" s="285"/>
      <c r="AM250" s="285"/>
      <c r="AN250" s="285"/>
      <c r="AO250" s="285"/>
      <c r="AP250" s="285"/>
      <c r="AQ250" s="285"/>
      <c r="AR250" s="285"/>
      <c r="AS250" s="285"/>
      <c r="AT250" s="285"/>
      <c r="AU250" s="285"/>
      <c r="AV250" s="285"/>
      <c r="AW250" s="285"/>
      <c r="AX250" s="285"/>
      <c r="AY250" s="47"/>
      <c r="AZ250" s="47"/>
      <c r="BA250" s="583"/>
      <c r="BB250" s="615"/>
      <c r="BC250" s="615"/>
      <c r="BD250" s="615"/>
      <c r="BE250" s="615"/>
      <c r="BF250" s="615"/>
      <c r="BG250" s="615"/>
      <c r="BH250" s="615"/>
      <c r="BI250" s="615"/>
      <c r="BJ250" s="615"/>
      <c r="BK250" s="615"/>
      <c r="BL250" s="615"/>
      <c r="BM250" s="615"/>
      <c r="BN250" s="615"/>
      <c r="BO250" s="615"/>
      <c r="BP250" s="615"/>
      <c r="BQ250" s="615"/>
      <c r="BR250" s="615"/>
      <c r="BS250" s="615"/>
      <c r="BT250" s="615"/>
      <c r="BU250" s="615"/>
    </row>
    <row r="251" spans="1:73" ht="11.25" hidden="1" customHeight="1" x14ac:dyDescent="0.25">
      <c r="A251" s="285"/>
      <c r="B251" s="285"/>
      <c r="C251" s="285"/>
      <c r="D251" s="285"/>
      <c r="E251" s="285"/>
      <c r="F251" s="285"/>
      <c r="G251" s="285"/>
      <c r="H251" s="285"/>
      <c r="I251" s="285"/>
      <c r="J251" s="285"/>
      <c r="K251" s="285"/>
      <c r="L251" s="285"/>
      <c r="M251" s="285"/>
      <c r="N251" s="285"/>
      <c r="O251" s="285"/>
      <c r="P251" s="285"/>
      <c r="Q251" s="285"/>
      <c r="R251" s="285"/>
      <c r="S251" s="285"/>
      <c r="T251" s="285"/>
      <c r="U251" s="285"/>
      <c r="V251" s="285"/>
      <c r="W251" s="285"/>
      <c r="X251" s="285"/>
      <c r="Y251" s="285"/>
      <c r="Z251" s="285"/>
      <c r="AA251" s="46"/>
      <c r="AB251" s="46"/>
      <c r="AC251" s="46"/>
      <c r="AD251" s="285"/>
      <c r="AE251" s="285"/>
      <c r="AF251" s="285"/>
      <c r="AG251" s="285"/>
      <c r="AH251" s="285"/>
      <c r="AI251" s="285"/>
      <c r="AJ251" s="285"/>
      <c r="AK251" s="365"/>
      <c r="AL251" s="285"/>
      <c r="AM251" s="285"/>
      <c r="AN251" s="285"/>
      <c r="AO251" s="285"/>
      <c r="AP251" s="285"/>
      <c r="AQ251" s="285"/>
      <c r="AR251" s="285"/>
      <c r="AS251" s="285"/>
      <c r="AT251" s="285"/>
      <c r="AU251" s="285"/>
      <c r="AV251" s="285"/>
      <c r="AW251" s="285"/>
      <c r="AX251" s="285"/>
      <c r="AY251" s="47"/>
      <c r="AZ251" s="47"/>
      <c r="BA251" s="583"/>
      <c r="BB251" s="615"/>
      <c r="BC251" s="615"/>
      <c r="BD251" s="615"/>
      <c r="BE251" s="615"/>
      <c r="BF251" s="615"/>
      <c r="BG251" s="615"/>
      <c r="BH251" s="615"/>
      <c r="BI251" s="615"/>
      <c r="BJ251" s="615"/>
      <c r="BK251" s="615"/>
      <c r="BL251" s="615"/>
      <c r="BM251" s="615"/>
      <c r="BN251" s="615"/>
      <c r="BO251" s="615"/>
      <c r="BP251" s="615"/>
      <c r="BQ251" s="615"/>
      <c r="BR251" s="615"/>
      <c r="BS251" s="615"/>
      <c r="BT251" s="615"/>
      <c r="BU251" s="615"/>
    </row>
    <row r="252" spans="1:73" ht="11.25" hidden="1" customHeight="1" x14ac:dyDescent="0.25">
      <c r="A252" s="285"/>
      <c r="B252" s="285"/>
      <c r="C252" s="285"/>
      <c r="D252" s="285"/>
      <c r="E252" s="285"/>
      <c r="F252" s="285"/>
      <c r="G252" s="285"/>
      <c r="H252" s="285"/>
      <c r="I252" s="285"/>
      <c r="J252" s="285"/>
      <c r="K252" s="285"/>
      <c r="L252" s="285"/>
      <c r="M252" s="285"/>
      <c r="N252" s="285"/>
      <c r="O252" s="285"/>
      <c r="P252" s="285"/>
      <c r="Q252" s="285"/>
      <c r="R252" s="285"/>
      <c r="S252" s="285"/>
      <c r="T252" s="285"/>
      <c r="U252" s="285"/>
      <c r="V252" s="285"/>
      <c r="W252" s="285"/>
      <c r="X252" s="285"/>
      <c r="Y252" s="285"/>
      <c r="Z252" s="285"/>
      <c r="AA252" s="46"/>
      <c r="AB252" s="46"/>
      <c r="AC252" s="46"/>
      <c r="AD252" s="285"/>
      <c r="AE252" s="285"/>
      <c r="AF252" s="285"/>
      <c r="AG252" s="285"/>
      <c r="AH252" s="285"/>
      <c r="AI252" s="285"/>
      <c r="AJ252" s="285"/>
      <c r="AK252" s="365"/>
      <c r="AL252" s="285"/>
      <c r="AM252" s="285"/>
      <c r="AN252" s="285"/>
      <c r="AO252" s="285"/>
      <c r="AP252" s="285"/>
      <c r="AQ252" s="285"/>
      <c r="AR252" s="285"/>
      <c r="AS252" s="285"/>
      <c r="AT252" s="285"/>
      <c r="AU252" s="285"/>
      <c r="AV252" s="285"/>
      <c r="AW252" s="285"/>
      <c r="AX252" s="285"/>
      <c r="AY252" s="47"/>
      <c r="AZ252" s="47"/>
      <c r="BA252" s="583"/>
      <c r="BB252" s="615"/>
      <c r="BC252" s="615"/>
      <c r="BD252" s="615"/>
      <c r="BE252" s="615"/>
      <c r="BF252" s="615"/>
      <c r="BG252" s="615"/>
      <c r="BH252" s="615"/>
      <c r="BI252" s="615"/>
      <c r="BJ252" s="615"/>
      <c r="BK252" s="615"/>
      <c r="BL252" s="615"/>
      <c r="BM252" s="615"/>
      <c r="BN252" s="615"/>
      <c r="BO252" s="615"/>
      <c r="BP252" s="615"/>
      <c r="BQ252" s="615"/>
      <c r="BR252" s="615"/>
      <c r="BS252" s="615"/>
      <c r="BT252" s="615"/>
      <c r="BU252" s="615"/>
    </row>
    <row r="253" spans="1:73" ht="11.25" hidden="1" customHeight="1" x14ac:dyDescent="0.25">
      <c r="A253" s="285"/>
      <c r="B253" s="285"/>
      <c r="C253" s="285"/>
      <c r="D253" s="285"/>
      <c r="E253" s="285"/>
      <c r="F253" s="285"/>
      <c r="G253" s="285"/>
      <c r="H253" s="285"/>
      <c r="I253" s="285"/>
      <c r="J253" s="285"/>
      <c r="K253" s="285"/>
      <c r="L253" s="285"/>
      <c r="M253" s="285"/>
      <c r="N253" s="285"/>
      <c r="O253" s="285"/>
      <c r="P253" s="285"/>
      <c r="Q253" s="285"/>
      <c r="R253" s="285"/>
      <c r="S253" s="285"/>
      <c r="T253" s="285"/>
      <c r="U253" s="285"/>
      <c r="V253" s="285"/>
      <c r="W253" s="285"/>
      <c r="X253" s="285"/>
      <c r="Y253" s="285"/>
      <c r="Z253" s="285"/>
      <c r="AA253" s="46"/>
      <c r="AB253" s="46"/>
      <c r="AC253" s="46"/>
      <c r="AD253" s="285"/>
      <c r="AE253" s="285"/>
      <c r="AF253" s="285"/>
      <c r="AG253" s="285"/>
      <c r="AH253" s="285"/>
      <c r="AI253" s="285"/>
      <c r="AJ253" s="285"/>
      <c r="AK253" s="365"/>
      <c r="AL253" s="285"/>
      <c r="AM253" s="285"/>
      <c r="AN253" s="285"/>
      <c r="AO253" s="285"/>
      <c r="AP253" s="285"/>
      <c r="AQ253" s="285"/>
      <c r="AR253" s="285"/>
      <c r="AS253" s="285"/>
      <c r="AT253" s="285"/>
      <c r="AU253" s="285"/>
      <c r="AV253" s="285"/>
      <c r="AW253" s="285"/>
      <c r="AX253" s="285"/>
      <c r="AY253" s="47"/>
      <c r="AZ253" s="47"/>
      <c r="BA253" s="583"/>
      <c r="BB253" s="615"/>
      <c r="BC253" s="615"/>
      <c r="BD253" s="615"/>
      <c r="BE253" s="615"/>
      <c r="BF253" s="615"/>
      <c r="BG253" s="615"/>
      <c r="BH253" s="615"/>
      <c r="BI253" s="615"/>
      <c r="BJ253" s="615"/>
      <c r="BK253" s="615"/>
      <c r="BL253" s="615"/>
      <c r="BM253" s="615"/>
      <c r="BN253" s="615"/>
      <c r="BO253" s="615"/>
      <c r="BP253" s="615"/>
      <c r="BQ253" s="615"/>
      <c r="BR253" s="615"/>
      <c r="BS253" s="615"/>
      <c r="BT253" s="615"/>
      <c r="BU253" s="615"/>
    </row>
    <row r="254" spans="1:73" ht="11.25" hidden="1" customHeight="1" x14ac:dyDescent="0.25">
      <c r="A254" s="285"/>
      <c r="B254" s="285"/>
      <c r="C254" s="285"/>
      <c r="D254" s="285"/>
      <c r="E254" s="285"/>
      <c r="F254" s="285"/>
      <c r="G254" s="285"/>
      <c r="H254" s="285"/>
      <c r="I254" s="285"/>
      <c r="J254" s="285"/>
      <c r="K254" s="285"/>
      <c r="L254" s="285"/>
      <c r="M254" s="285"/>
      <c r="N254" s="285"/>
      <c r="O254" s="285"/>
      <c r="P254" s="285"/>
      <c r="Q254" s="285"/>
      <c r="R254" s="285"/>
      <c r="S254" s="285"/>
      <c r="T254" s="285"/>
      <c r="U254" s="285"/>
      <c r="V254" s="285"/>
      <c r="W254" s="285"/>
      <c r="X254" s="285"/>
      <c r="Y254" s="285"/>
      <c r="Z254" s="285"/>
      <c r="AA254" s="46"/>
      <c r="AB254" s="46"/>
      <c r="AC254" s="46"/>
      <c r="AD254" s="285"/>
      <c r="AE254" s="285"/>
      <c r="AF254" s="285"/>
      <c r="AG254" s="285"/>
      <c r="AH254" s="285"/>
      <c r="AI254" s="285"/>
      <c r="AJ254" s="285"/>
      <c r="AK254" s="365"/>
      <c r="AL254" s="285"/>
      <c r="AM254" s="285"/>
      <c r="AN254" s="285"/>
      <c r="AO254" s="285"/>
      <c r="AP254" s="285"/>
      <c r="AQ254" s="285"/>
      <c r="AR254" s="285"/>
      <c r="AS254" s="285"/>
      <c r="AT254" s="285"/>
      <c r="AU254" s="285"/>
      <c r="AV254" s="285"/>
      <c r="AW254" s="285"/>
      <c r="AX254" s="285"/>
      <c r="AY254" s="47"/>
      <c r="AZ254" s="47"/>
      <c r="BA254" s="583"/>
      <c r="BB254" s="615"/>
      <c r="BC254" s="615"/>
      <c r="BD254" s="615"/>
      <c r="BE254" s="615"/>
      <c r="BF254" s="615"/>
      <c r="BG254" s="615"/>
      <c r="BH254" s="615"/>
      <c r="BI254" s="615"/>
      <c r="BJ254" s="615"/>
      <c r="BK254" s="615"/>
      <c r="BL254" s="615"/>
      <c r="BM254" s="615"/>
      <c r="BN254" s="615"/>
      <c r="BO254" s="615"/>
      <c r="BP254" s="615"/>
      <c r="BQ254" s="615"/>
      <c r="BR254" s="615"/>
      <c r="BS254" s="615"/>
      <c r="BT254" s="615"/>
      <c r="BU254" s="615"/>
    </row>
    <row r="255" spans="1:73" ht="11.25" hidden="1" customHeight="1" x14ac:dyDescent="0.25">
      <c r="A255" s="285"/>
      <c r="B255" s="285"/>
      <c r="C255" s="285"/>
      <c r="D255" s="285"/>
      <c r="E255" s="285"/>
      <c r="F255" s="285"/>
      <c r="G255" s="285"/>
      <c r="H255" s="285"/>
      <c r="I255" s="285"/>
      <c r="J255" s="285"/>
      <c r="K255" s="285"/>
      <c r="L255" s="285"/>
      <c r="M255" s="285"/>
      <c r="N255" s="285"/>
      <c r="O255" s="285"/>
      <c r="P255" s="285"/>
      <c r="Q255" s="285"/>
      <c r="R255" s="285"/>
      <c r="S255" s="285"/>
      <c r="T255" s="285"/>
      <c r="U255" s="285"/>
      <c r="V255" s="285"/>
      <c r="W255" s="285"/>
      <c r="X255" s="285"/>
      <c r="Y255" s="285"/>
      <c r="Z255" s="285"/>
      <c r="AA255" s="46"/>
      <c r="AB255" s="46"/>
      <c r="AC255" s="46"/>
      <c r="AD255" s="285"/>
      <c r="AE255" s="285"/>
      <c r="AF255" s="285"/>
      <c r="AG255" s="285"/>
      <c r="AH255" s="285"/>
      <c r="AI255" s="285"/>
      <c r="AJ255" s="285"/>
      <c r="AK255" s="365"/>
      <c r="AL255" s="285"/>
      <c r="AM255" s="285"/>
      <c r="AN255" s="285"/>
      <c r="AO255" s="285"/>
      <c r="AP255" s="285"/>
      <c r="AQ255" s="285"/>
      <c r="AR255" s="285"/>
      <c r="AS255" s="285"/>
      <c r="AT255" s="285"/>
      <c r="AU255" s="285"/>
      <c r="AV255" s="285"/>
      <c r="AW255" s="285"/>
      <c r="AX255" s="285"/>
      <c r="AY255" s="47"/>
      <c r="AZ255" s="47"/>
      <c r="BA255" s="583"/>
      <c r="BB255" s="615"/>
      <c r="BC255" s="615"/>
      <c r="BD255" s="615"/>
      <c r="BE255" s="615"/>
      <c r="BF255" s="615"/>
      <c r="BG255" s="615"/>
      <c r="BH255" s="615"/>
      <c r="BI255" s="615"/>
      <c r="BJ255" s="615"/>
      <c r="BK255" s="615"/>
      <c r="BL255" s="615"/>
      <c r="BM255" s="615"/>
      <c r="BN255" s="615"/>
      <c r="BO255" s="615"/>
      <c r="BP255" s="615"/>
      <c r="BQ255" s="615"/>
      <c r="BR255" s="615"/>
      <c r="BS255" s="615"/>
      <c r="BT255" s="615"/>
      <c r="BU255" s="615"/>
    </row>
    <row r="256" spans="1:73" ht="11.25" hidden="1" customHeight="1" x14ac:dyDescent="0.25">
      <c r="A256" s="285"/>
      <c r="B256" s="285"/>
      <c r="C256" s="285"/>
      <c r="D256" s="285"/>
      <c r="E256" s="285"/>
      <c r="F256" s="285"/>
      <c r="G256" s="285"/>
      <c r="H256" s="285"/>
      <c r="I256" s="285"/>
      <c r="J256" s="285"/>
      <c r="K256" s="285"/>
      <c r="L256" s="285"/>
      <c r="M256" s="285"/>
      <c r="N256" s="285"/>
      <c r="O256" s="285"/>
      <c r="P256" s="285"/>
      <c r="Q256" s="285"/>
      <c r="R256" s="285"/>
      <c r="S256" s="285"/>
      <c r="T256" s="285"/>
      <c r="U256" s="285"/>
      <c r="V256" s="285"/>
      <c r="W256" s="285"/>
      <c r="X256" s="285"/>
      <c r="Y256" s="285"/>
      <c r="Z256" s="285"/>
      <c r="AA256" s="46"/>
      <c r="AB256" s="46"/>
      <c r="AC256" s="46"/>
      <c r="AD256" s="285"/>
      <c r="AE256" s="285"/>
      <c r="AF256" s="285"/>
      <c r="AG256" s="285"/>
      <c r="AH256" s="285"/>
      <c r="AI256" s="285"/>
      <c r="AJ256" s="285"/>
      <c r="AK256" s="365"/>
      <c r="AL256" s="285"/>
      <c r="AM256" s="285"/>
      <c r="AN256" s="285"/>
      <c r="AO256" s="285"/>
      <c r="AP256" s="285"/>
      <c r="AQ256" s="285"/>
      <c r="AR256" s="285"/>
      <c r="AS256" s="285"/>
      <c r="AT256" s="285"/>
      <c r="AU256" s="285"/>
      <c r="AV256" s="285"/>
      <c r="AW256" s="285"/>
      <c r="AX256" s="285"/>
      <c r="AY256" s="47"/>
      <c r="AZ256" s="47"/>
      <c r="BA256" s="583"/>
      <c r="BB256" s="615"/>
      <c r="BC256" s="615"/>
      <c r="BD256" s="615"/>
      <c r="BE256" s="615"/>
      <c r="BF256" s="615"/>
      <c r="BG256" s="615"/>
      <c r="BH256" s="615"/>
      <c r="BI256" s="615"/>
      <c r="BJ256" s="615"/>
      <c r="BK256" s="615"/>
      <c r="BL256" s="615"/>
      <c r="BM256" s="615"/>
      <c r="BN256" s="615"/>
      <c r="BO256" s="615"/>
      <c r="BP256" s="615"/>
      <c r="BQ256" s="615"/>
      <c r="BR256" s="615"/>
      <c r="BS256" s="615"/>
      <c r="BT256" s="615"/>
      <c r="BU256" s="615"/>
    </row>
    <row r="257" spans="1:73" ht="11.25" hidden="1" customHeight="1" x14ac:dyDescent="0.25">
      <c r="A257" s="285"/>
      <c r="B257" s="285"/>
      <c r="C257" s="285"/>
      <c r="D257" s="285"/>
      <c r="E257" s="285"/>
      <c r="F257" s="285"/>
      <c r="G257" s="285"/>
      <c r="H257" s="285"/>
      <c r="I257" s="285"/>
      <c r="J257" s="285"/>
      <c r="K257" s="285"/>
      <c r="L257" s="285"/>
      <c r="M257" s="285"/>
      <c r="N257" s="285"/>
      <c r="O257" s="285"/>
      <c r="P257" s="285"/>
      <c r="Q257" s="285"/>
      <c r="R257" s="285"/>
      <c r="S257" s="285"/>
      <c r="T257" s="285"/>
      <c r="U257" s="285"/>
      <c r="V257" s="285"/>
      <c r="W257" s="285"/>
      <c r="X257" s="285"/>
      <c r="Y257" s="285"/>
      <c r="Z257" s="285"/>
      <c r="AA257" s="46"/>
      <c r="AB257" s="46"/>
      <c r="AC257" s="46"/>
      <c r="AD257" s="285"/>
      <c r="AE257" s="285"/>
      <c r="AF257" s="285"/>
      <c r="AG257" s="285"/>
      <c r="AH257" s="285"/>
      <c r="AI257" s="285"/>
      <c r="AJ257" s="285"/>
      <c r="AK257" s="365"/>
      <c r="AL257" s="285"/>
      <c r="AM257" s="285"/>
      <c r="AN257" s="285"/>
      <c r="AO257" s="285"/>
      <c r="AP257" s="285"/>
      <c r="AQ257" s="285"/>
      <c r="AR257" s="285"/>
      <c r="AS257" s="285"/>
      <c r="AT257" s="285"/>
      <c r="AU257" s="285"/>
      <c r="AV257" s="285"/>
      <c r="AW257" s="285"/>
      <c r="AX257" s="285"/>
      <c r="AY257" s="47"/>
      <c r="AZ257" s="47"/>
      <c r="BA257" s="583"/>
      <c r="BB257" s="615"/>
      <c r="BC257" s="615"/>
      <c r="BD257" s="615"/>
      <c r="BE257" s="615"/>
      <c r="BF257" s="615"/>
      <c r="BG257" s="615"/>
      <c r="BH257" s="615"/>
      <c r="BI257" s="615"/>
      <c r="BJ257" s="615"/>
      <c r="BK257" s="615"/>
      <c r="BL257" s="615"/>
      <c r="BM257" s="615"/>
      <c r="BN257" s="615"/>
      <c r="BO257" s="615"/>
      <c r="BP257" s="615"/>
      <c r="BQ257" s="615"/>
      <c r="BR257" s="615"/>
      <c r="BS257" s="615"/>
      <c r="BT257" s="615"/>
      <c r="BU257" s="615"/>
    </row>
    <row r="258" spans="1:73" ht="11.25" hidden="1" customHeight="1" x14ac:dyDescent="0.25">
      <c r="A258" s="285"/>
      <c r="B258" s="285"/>
      <c r="C258" s="285"/>
      <c r="D258" s="285"/>
      <c r="E258" s="285"/>
      <c r="F258" s="285"/>
      <c r="G258" s="285"/>
      <c r="H258" s="285"/>
      <c r="I258" s="285"/>
      <c r="J258" s="285"/>
      <c r="K258" s="285"/>
      <c r="L258" s="285"/>
      <c r="M258" s="285"/>
      <c r="N258" s="285"/>
      <c r="O258" s="285"/>
      <c r="P258" s="285"/>
      <c r="Q258" s="285"/>
      <c r="R258" s="285"/>
      <c r="S258" s="285"/>
      <c r="T258" s="285"/>
      <c r="U258" s="285"/>
      <c r="V258" s="285"/>
      <c r="W258" s="285"/>
      <c r="X258" s="285"/>
      <c r="Y258" s="285"/>
      <c r="Z258" s="285"/>
      <c r="AA258" s="46"/>
      <c r="AB258" s="46"/>
      <c r="AC258" s="46"/>
      <c r="AD258" s="285"/>
      <c r="AE258" s="285"/>
      <c r="AF258" s="285"/>
      <c r="AG258" s="285"/>
      <c r="AH258" s="285"/>
      <c r="AI258" s="285"/>
      <c r="AJ258" s="285"/>
      <c r="AK258" s="365"/>
      <c r="AL258" s="285"/>
      <c r="AM258" s="285"/>
      <c r="AN258" s="285"/>
      <c r="AO258" s="285"/>
      <c r="AP258" s="285"/>
      <c r="AQ258" s="285"/>
      <c r="AR258" s="285"/>
      <c r="AS258" s="285"/>
      <c r="AT258" s="285"/>
      <c r="AU258" s="285"/>
      <c r="AV258" s="285"/>
      <c r="AW258" s="285"/>
      <c r="AX258" s="285"/>
      <c r="AY258" s="47"/>
      <c r="AZ258" s="47"/>
      <c r="BA258" s="583"/>
      <c r="BB258" s="615"/>
      <c r="BC258" s="615"/>
      <c r="BD258" s="615"/>
      <c r="BE258" s="615"/>
      <c r="BF258" s="615"/>
      <c r="BG258" s="615"/>
      <c r="BH258" s="615"/>
      <c r="BI258" s="615"/>
      <c r="BJ258" s="615"/>
      <c r="BK258" s="615"/>
      <c r="BL258" s="615"/>
      <c r="BM258" s="615"/>
      <c r="BN258" s="615"/>
      <c r="BO258" s="615"/>
      <c r="BP258" s="615"/>
      <c r="BQ258" s="615"/>
      <c r="BR258" s="615"/>
      <c r="BS258" s="615"/>
      <c r="BT258" s="615"/>
      <c r="BU258" s="615"/>
    </row>
    <row r="259" spans="1:73" ht="11.25" hidden="1" customHeight="1" x14ac:dyDescent="0.25">
      <c r="A259" s="285"/>
      <c r="B259" s="285"/>
      <c r="C259" s="285"/>
      <c r="D259" s="285"/>
      <c r="E259" s="285"/>
      <c r="F259" s="285"/>
      <c r="G259" s="285"/>
      <c r="H259" s="285"/>
      <c r="I259" s="285"/>
      <c r="J259" s="285"/>
      <c r="K259" s="285"/>
      <c r="L259" s="285"/>
      <c r="M259" s="285"/>
      <c r="N259" s="285"/>
      <c r="O259" s="285"/>
      <c r="P259" s="285"/>
      <c r="Q259" s="285"/>
      <c r="R259" s="285"/>
      <c r="S259" s="285"/>
      <c r="T259" s="285"/>
      <c r="U259" s="285"/>
      <c r="V259" s="285"/>
      <c r="W259" s="285"/>
      <c r="X259" s="285"/>
      <c r="Y259" s="285"/>
      <c r="Z259" s="285"/>
      <c r="AA259" s="46"/>
      <c r="AB259" s="46"/>
      <c r="AC259" s="46"/>
      <c r="AD259" s="285"/>
      <c r="AE259" s="285"/>
      <c r="AF259" s="285"/>
      <c r="AG259" s="285"/>
      <c r="AH259" s="285"/>
      <c r="AI259" s="285"/>
      <c r="AJ259" s="285"/>
      <c r="AK259" s="365"/>
      <c r="AL259" s="285"/>
      <c r="AM259" s="285"/>
      <c r="AN259" s="285"/>
      <c r="AO259" s="285"/>
      <c r="AP259" s="285"/>
      <c r="AQ259" s="285"/>
      <c r="AR259" s="285"/>
      <c r="AS259" s="285"/>
      <c r="AT259" s="285"/>
      <c r="AU259" s="285"/>
      <c r="AV259" s="285"/>
      <c r="AW259" s="285"/>
      <c r="AX259" s="285"/>
      <c r="AY259" s="47"/>
      <c r="AZ259" s="47"/>
      <c r="BA259" s="583"/>
      <c r="BB259" s="615"/>
      <c r="BC259" s="615"/>
      <c r="BD259" s="615"/>
      <c r="BE259" s="615"/>
      <c r="BF259" s="615"/>
      <c r="BG259" s="615"/>
      <c r="BH259" s="615"/>
      <c r="BI259" s="615"/>
      <c r="BJ259" s="615"/>
      <c r="BK259" s="615"/>
      <c r="BL259" s="615"/>
      <c r="BM259" s="615"/>
      <c r="BN259" s="615"/>
      <c r="BO259" s="615"/>
      <c r="BP259" s="615"/>
      <c r="BQ259" s="615"/>
      <c r="BR259" s="615"/>
      <c r="BS259" s="615"/>
      <c r="BT259" s="615"/>
      <c r="BU259" s="615"/>
    </row>
    <row r="260" spans="1:73" ht="11.25" hidden="1" customHeight="1" x14ac:dyDescent="0.25">
      <c r="A260" s="285"/>
      <c r="B260" s="285"/>
      <c r="C260" s="285"/>
      <c r="D260" s="285"/>
      <c r="E260" s="285"/>
      <c r="F260" s="285"/>
      <c r="G260" s="285"/>
      <c r="H260" s="285"/>
      <c r="I260" s="285"/>
      <c r="J260" s="285"/>
      <c r="K260" s="285"/>
      <c r="L260" s="285"/>
      <c r="M260" s="285"/>
      <c r="N260" s="285"/>
      <c r="O260" s="285"/>
      <c r="P260" s="285"/>
      <c r="Q260" s="285"/>
      <c r="R260" s="285"/>
      <c r="S260" s="285"/>
      <c r="T260" s="285"/>
      <c r="U260" s="285"/>
      <c r="V260" s="285"/>
      <c r="W260" s="285"/>
      <c r="X260" s="285"/>
      <c r="Y260" s="285"/>
      <c r="Z260" s="285"/>
      <c r="AA260" s="46"/>
      <c r="AB260" s="46"/>
      <c r="AC260" s="46"/>
      <c r="AD260" s="285"/>
      <c r="AE260" s="285"/>
      <c r="AF260" s="285"/>
      <c r="AG260" s="285"/>
      <c r="AH260" s="285"/>
      <c r="AI260" s="285"/>
      <c r="AJ260" s="285"/>
      <c r="AK260" s="365"/>
      <c r="AL260" s="285"/>
      <c r="AM260" s="285"/>
      <c r="AN260" s="285"/>
      <c r="AO260" s="285"/>
      <c r="AP260" s="285"/>
      <c r="AQ260" s="285"/>
      <c r="AR260" s="285"/>
      <c r="AS260" s="285"/>
      <c r="AT260" s="285"/>
      <c r="AU260" s="285"/>
      <c r="AV260" s="285"/>
      <c r="AW260" s="285"/>
      <c r="AX260" s="285"/>
      <c r="AY260" s="47"/>
      <c r="AZ260" s="47"/>
      <c r="BA260" s="583"/>
      <c r="BB260" s="615"/>
      <c r="BC260" s="615"/>
      <c r="BD260" s="615"/>
      <c r="BE260" s="615"/>
      <c r="BF260" s="615"/>
      <c r="BG260" s="615"/>
      <c r="BH260" s="615"/>
      <c r="BI260" s="615"/>
      <c r="BJ260" s="615"/>
      <c r="BK260" s="615"/>
      <c r="BL260" s="615"/>
      <c r="BM260" s="615"/>
      <c r="BN260" s="615"/>
      <c r="BO260" s="615"/>
      <c r="BP260" s="615"/>
      <c r="BQ260" s="615"/>
      <c r="BR260" s="615"/>
      <c r="BS260" s="615"/>
      <c r="BT260" s="615"/>
      <c r="BU260" s="615"/>
    </row>
    <row r="261" spans="1:73" ht="11.25" hidden="1" customHeight="1" x14ac:dyDescent="0.25">
      <c r="A261" s="285"/>
      <c r="B261" s="285"/>
      <c r="C261" s="285"/>
      <c r="D261" s="285"/>
      <c r="E261" s="285"/>
      <c r="F261" s="285"/>
      <c r="G261" s="285"/>
      <c r="H261" s="285"/>
      <c r="I261" s="285"/>
      <c r="J261" s="285"/>
      <c r="K261" s="285"/>
      <c r="L261" s="285"/>
      <c r="M261" s="285"/>
      <c r="N261" s="285"/>
      <c r="O261" s="285"/>
      <c r="P261" s="285"/>
      <c r="Q261" s="285"/>
      <c r="R261" s="285"/>
      <c r="S261" s="285"/>
      <c r="T261" s="285"/>
      <c r="U261" s="285"/>
      <c r="V261" s="285"/>
      <c r="W261" s="285"/>
      <c r="X261" s="285"/>
      <c r="Y261" s="285"/>
      <c r="Z261" s="285"/>
      <c r="AA261" s="46"/>
      <c r="AB261" s="46"/>
      <c r="AC261" s="46"/>
      <c r="AD261" s="285"/>
      <c r="AE261" s="285"/>
      <c r="AF261" s="285"/>
      <c r="AG261" s="285"/>
      <c r="AH261" s="285"/>
      <c r="AI261" s="285"/>
      <c r="AJ261" s="285"/>
      <c r="AK261" s="365"/>
      <c r="AL261" s="285"/>
      <c r="AM261" s="285"/>
      <c r="AN261" s="285"/>
      <c r="AO261" s="285"/>
      <c r="AP261" s="285"/>
      <c r="AQ261" s="285"/>
      <c r="AR261" s="285"/>
      <c r="AS261" s="285"/>
      <c r="AT261" s="285"/>
      <c r="AU261" s="285"/>
      <c r="AV261" s="285"/>
      <c r="AW261" s="285"/>
      <c r="AX261" s="285"/>
      <c r="AY261" s="47"/>
      <c r="AZ261" s="47"/>
      <c r="BA261" s="583"/>
      <c r="BB261" s="615"/>
      <c r="BC261" s="615"/>
      <c r="BD261" s="615"/>
      <c r="BE261" s="615"/>
      <c r="BF261" s="615"/>
      <c r="BG261" s="615"/>
      <c r="BH261" s="615"/>
      <c r="BI261" s="615"/>
      <c r="BJ261" s="615"/>
      <c r="BK261" s="615"/>
      <c r="BL261" s="615"/>
      <c r="BM261" s="615"/>
      <c r="BN261" s="615"/>
      <c r="BO261" s="615"/>
      <c r="BP261" s="615"/>
      <c r="BQ261" s="615"/>
      <c r="BR261" s="615"/>
      <c r="BS261" s="615"/>
      <c r="BT261" s="615"/>
      <c r="BU261" s="615"/>
    </row>
    <row r="262" spans="1:73" ht="11.25" hidden="1" customHeight="1" x14ac:dyDescent="0.25">
      <c r="A262" s="285"/>
      <c r="B262" s="285"/>
      <c r="C262" s="285"/>
      <c r="D262" s="285"/>
      <c r="E262" s="285"/>
      <c r="F262" s="285"/>
      <c r="G262" s="285"/>
      <c r="H262" s="285"/>
      <c r="I262" s="285"/>
      <c r="J262" s="285"/>
      <c r="K262" s="285"/>
      <c r="L262" s="285"/>
      <c r="M262" s="285"/>
      <c r="N262" s="285"/>
      <c r="O262" s="285"/>
      <c r="P262" s="285"/>
      <c r="Q262" s="285"/>
      <c r="R262" s="285"/>
      <c r="S262" s="285"/>
      <c r="T262" s="285"/>
      <c r="U262" s="285"/>
      <c r="V262" s="285"/>
      <c r="W262" s="285"/>
      <c r="X262" s="285"/>
      <c r="Y262" s="285"/>
      <c r="Z262" s="285"/>
      <c r="AA262" s="46"/>
      <c r="AB262" s="46"/>
      <c r="AC262" s="46"/>
      <c r="AD262" s="285"/>
      <c r="AE262" s="285"/>
      <c r="AF262" s="285"/>
      <c r="AG262" s="285"/>
      <c r="AH262" s="285"/>
      <c r="AI262" s="285"/>
      <c r="AJ262" s="285"/>
      <c r="AK262" s="365"/>
      <c r="AL262" s="285"/>
      <c r="AM262" s="285"/>
      <c r="AN262" s="285"/>
      <c r="AO262" s="285"/>
      <c r="AP262" s="285"/>
      <c r="AQ262" s="285"/>
      <c r="AR262" s="285"/>
      <c r="AS262" s="285"/>
      <c r="AT262" s="285"/>
      <c r="AU262" s="285"/>
      <c r="AV262" s="285"/>
      <c r="AW262" s="285"/>
      <c r="AX262" s="285"/>
      <c r="AY262" s="47"/>
      <c r="AZ262" s="47"/>
      <c r="BA262" s="583"/>
      <c r="BB262" s="615"/>
      <c r="BC262" s="615"/>
      <c r="BD262" s="615"/>
      <c r="BE262" s="615"/>
      <c r="BF262" s="615"/>
      <c r="BG262" s="615"/>
      <c r="BH262" s="615"/>
      <c r="BI262" s="615"/>
      <c r="BJ262" s="615"/>
      <c r="BK262" s="615"/>
      <c r="BL262" s="615"/>
      <c r="BM262" s="615"/>
      <c r="BN262" s="615"/>
      <c r="BO262" s="615"/>
      <c r="BP262" s="615"/>
      <c r="BQ262" s="615"/>
      <c r="BR262" s="615"/>
      <c r="BS262" s="615"/>
      <c r="BT262" s="615"/>
      <c r="BU262" s="615"/>
    </row>
    <row r="263" spans="1:73" ht="11.25" hidden="1" customHeight="1" x14ac:dyDescent="0.25">
      <c r="A263" s="285"/>
      <c r="B263" s="285"/>
      <c r="C263" s="285"/>
      <c r="D263" s="285"/>
      <c r="E263" s="285"/>
      <c r="F263" s="285"/>
      <c r="G263" s="285"/>
      <c r="H263" s="285"/>
      <c r="I263" s="285"/>
      <c r="J263" s="285"/>
      <c r="K263" s="285"/>
      <c r="L263" s="285"/>
      <c r="M263" s="285"/>
      <c r="N263" s="285"/>
      <c r="O263" s="285"/>
      <c r="P263" s="285"/>
      <c r="Q263" s="285"/>
      <c r="R263" s="285"/>
      <c r="S263" s="285"/>
      <c r="T263" s="285"/>
      <c r="U263" s="285"/>
      <c r="V263" s="285"/>
      <c r="W263" s="285"/>
      <c r="X263" s="285"/>
      <c r="Y263" s="285"/>
      <c r="Z263" s="285"/>
      <c r="AA263" s="46"/>
      <c r="AB263" s="46"/>
      <c r="AC263" s="46"/>
      <c r="AD263" s="285"/>
      <c r="AE263" s="285"/>
      <c r="AF263" s="285"/>
      <c r="AG263" s="285"/>
      <c r="AH263" s="285"/>
      <c r="AI263" s="285"/>
      <c r="AJ263" s="285"/>
      <c r="AK263" s="365"/>
      <c r="AL263" s="285"/>
      <c r="AM263" s="285"/>
      <c r="AN263" s="285"/>
      <c r="AO263" s="285"/>
      <c r="AP263" s="285"/>
      <c r="AQ263" s="285"/>
      <c r="AR263" s="285"/>
      <c r="AS263" s="285"/>
      <c r="AT263" s="285"/>
      <c r="AU263" s="285"/>
      <c r="AV263" s="285"/>
      <c r="AW263" s="285"/>
      <c r="AX263" s="285"/>
      <c r="AY263" s="47"/>
      <c r="AZ263" s="47"/>
      <c r="BA263" s="583"/>
      <c r="BB263" s="615"/>
      <c r="BC263" s="615"/>
      <c r="BD263" s="615"/>
      <c r="BE263" s="615"/>
      <c r="BF263" s="615"/>
      <c r="BG263" s="615"/>
      <c r="BH263" s="615"/>
      <c r="BI263" s="615"/>
      <c r="BJ263" s="615"/>
      <c r="BK263" s="615"/>
      <c r="BL263" s="615"/>
      <c r="BM263" s="615"/>
      <c r="BN263" s="615"/>
      <c r="BO263" s="615"/>
      <c r="BP263" s="615"/>
      <c r="BQ263" s="615"/>
      <c r="BR263" s="615"/>
      <c r="BS263" s="615"/>
      <c r="BT263" s="615"/>
      <c r="BU263" s="615"/>
    </row>
    <row r="264" spans="1:73" ht="11.25" hidden="1" customHeight="1" x14ac:dyDescent="0.25">
      <c r="A264" s="285"/>
      <c r="B264" s="285"/>
      <c r="C264" s="285"/>
      <c r="D264" s="285"/>
      <c r="E264" s="285"/>
      <c r="F264" s="285"/>
      <c r="G264" s="285"/>
      <c r="H264" s="285"/>
      <c r="I264" s="285"/>
      <c r="J264" s="285"/>
      <c r="K264" s="285"/>
      <c r="L264" s="285"/>
      <c r="M264" s="285"/>
      <c r="N264" s="285"/>
      <c r="O264" s="285"/>
      <c r="P264" s="285"/>
      <c r="Q264" s="285"/>
      <c r="R264" s="285"/>
      <c r="S264" s="285"/>
      <c r="T264" s="285"/>
      <c r="U264" s="285"/>
      <c r="V264" s="285"/>
      <c r="W264" s="285"/>
      <c r="X264" s="285"/>
      <c r="Y264" s="285"/>
      <c r="Z264" s="285"/>
      <c r="AA264" s="46"/>
      <c r="AB264" s="46"/>
      <c r="AC264" s="46"/>
      <c r="AD264" s="285"/>
      <c r="AE264" s="285"/>
      <c r="AF264" s="285"/>
      <c r="AG264" s="285"/>
      <c r="AH264" s="285"/>
      <c r="AI264" s="285"/>
      <c r="AJ264" s="285"/>
      <c r="AK264" s="365"/>
      <c r="AL264" s="285"/>
      <c r="AM264" s="285"/>
      <c r="AN264" s="285"/>
      <c r="AO264" s="285"/>
      <c r="AP264" s="285"/>
      <c r="AQ264" s="285"/>
      <c r="AR264" s="285"/>
      <c r="AS264" s="285"/>
      <c r="AT264" s="285"/>
      <c r="AU264" s="285"/>
      <c r="AV264" s="285"/>
      <c r="AW264" s="285"/>
      <c r="AX264" s="285"/>
      <c r="AY264" s="47"/>
      <c r="AZ264" s="47"/>
      <c r="BA264" s="583"/>
      <c r="BB264" s="615"/>
      <c r="BC264" s="615"/>
      <c r="BD264" s="615"/>
      <c r="BE264" s="615"/>
      <c r="BF264" s="615"/>
      <c r="BG264" s="615"/>
      <c r="BH264" s="615"/>
      <c r="BI264" s="615"/>
      <c r="BJ264" s="615"/>
      <c r="BK264" s="615"/>
      <c r="BL264" s="615"/>
      <c r="BM264" s="615"/>
      <c r="BN264" s="615"/>
      <c r="BO264" s="615"/>
      <c r="BP264" s="615"/>
      <c r="BQ264" s="615"/>
      <c r="BR264" s="615"/>
      <c r="BS264" s="615"/>
      <c r="BT264" s="615"/>
      <c r="BU264" s="615"/>
    </row>
    <row r="265" spans="1:73" ht="11.25" hidden="1" customHeight="1" x14ac:dyDescent="0.25">
      <c r="A265" s="285"/>
      <c r="B265" s="285"/>
      <c r="C265" s="285"/>
      <c r="D265" s="285"/>
      <c r="E265" s="285"/>
      <c r="F265" s="285"/>
      <c r="G265" s="285"/>
      <c r="H265" s="285"/>
      <c r="I265" s="285"/>
      <c r="J265" s="285"/>
      <c r="K265" s="285"/>
      <c r="L265" s="285"/>
      <c r="M265" s="285"/>
      <c r="N265" s="285"/>
      <c r="O265" s="285"/>
      <c r="P265" s="285"/>
      <c r="Q265" s="285"/>
      <c r="R265" s="285"/>
      <c r="S265" s="285"/>
      <c r="T265" s="285"/>
      <c r="U265" s="285"/>
      <c r="V265" s="285"/>
      <c r="W265" s="285"/>
      <c r="X265" s="285"/>
      <c r="Y265" s="285"/>
      <c r="Z265" s="285"/>
      <c r="AA265" s="46"/>
      <c r="AB265" s="46"/>
      <c r="AC265" s="46"/>
      <c r="AD265" s="285"/>
      <c r="AE265" s="285"/>
      <c r="AF265" s="285"/>
      <c r="AG265" s="285"/>
      <c r="AH265" s="285"/>
      <c r="AI265" s="285"/>
      <c r="AJ265" s="285"/>
      <c r="AK265" s="365"/>
      <c r="AL265" s="285"/>
      <c r="AM265" s="285"/>
      <c r="AN265" s="285"/>
      <c r="AO265" s="285"/>
      <c r="AP265" s="285"/>
      <c r="AQ265" s="285"/>
      <c r="AR265" s="285"/>
      <c r="AS265" s="285"/>
      <c r="AT265" s="285"/>
      <c r="AU265" s="285"/>
      <c r="AV265" s="285"/>
      <c r="AW265" s="285"/>
      <c r="AX265" s="285"/>
      <c r="AY265" s="47"/>
      <c r="AZ265" s="47"/>
      <c r="BA265" s="583"/>
      <c r="BB265" s="615"/>
      <c r="BC265" s="615"/>
      <c r="BD265" s="615"/>
      <c r="BE265" s="615"/>
      <c r="BF265" s="615"/>
      <c r="BG265" s="615"/>
      <c r="BH265" s="615"/>
      <c r="BI265" s="615"/>
      <c r="BJ265" s="615"/>
      <c r="BK265" s="615"/>
      <c r="BL265" s="615"/>
      <c r="BM265" s="615"/>
      <c r="BN265" s="615"/>
      <c r="BO265" s="615"/>
      <c r="BP265" s="615"/>
      <c r="BQ265" s="615"/>
      <c r="BR265" s="615"/>
      <c r="BS265" s="615"/>
      <c r="BT265" s="615"/>
      <c r="BU265" s="615"/>
    </row>
    <row r="266" spans="1:73" ht="11.25" hidden="1" customHeight="1" x14ac:dyDescent="0.25">
      <c r="A266" s="285"/>
      <c r="B266" s="285"/>
      <c r="C266" s="285"/>
      <c r="D266" s="285"/>
      <c r="E266" s="285"/>
      <c r="F266" s="285"/>
      <c r="G266" s="285"/>
      <c r="H266" s="285"/>
      <c r="I266" s="285"/>
      <c r="J266" s="285"/>
      <c r="K266" s="285"/>
      <c r="L266" s="285"/>
      <c r="M266" s="285"/>
      <c r="N266" s="285"/>
      <c r="O266" s="285"/>
      <c r="P266" s="285"/>
      <c r="Q266" s="285"/>
      <c r="R266" s="285"/>
      <c r="S266" s="285"/>
      <c r="T266" s="285"/>
      <c r="U266" s="285"/>
      <c r="V266" s="285"/>
      <c r="W266" s="285"/>
      <c r="X266" s="285"/>
      <c r="Y266" s="285"/>
      <c r="Z266" s="285"/>
      <c r="AA266" s="46"/>
      <c r="AB266" s="46"/>
      <c r="AC266" s="46"/>
      <c r="AD266" s="285"/>
      <c r="AE266" s="285"/>
      <c r="AF266" s="285"/>
      <c r="AG266" s="285"/>
      <c r="AH266" s="285"/>
      <c r="AI266" s="285"/>
      <c r="AJ266" s="285"/>
      <c r="AK266" s="365"/>
      <c r="AL266" s="285"/>
      <c r="AM266" s="285"/>
      <c r="AN266" s="285"/>
      <c r="AO266" s="285"/>
      <c r="AP266" s="285"/>
      <c r="AQ266" s="285"/>
      <c r="AR266" s="285"/>
      <c r="AS266" s="285"/>
      <c r="AT266" s="285"/>
      <c r="AU266" s="285"/>
      <c r="AV266" s="285"/>
      <c r="AW266" s="285"/>
      <c r="AX266" s="285"/>
      <c r="AY266" s="47"/>
      <c r="AZ266" s="47"/>
      <c r="BA266" s="583"/>
      <c r="BB266" s="615"/>
      <c r="BC266" s="615"/>
      <c r="BD266" s="615"/>
      <c r="BE266" s="615"/>
      <c r="BF266" s="615"/>
      <c r="BG266" s="615"/>
      <c r="BH266" s="615"/>
      <c r="BI266" s="615"/>
      <c r="BJ266" s="615"/>
      <c r="BK266" s="615"/>
      <c r="BL266" s="615"/>
      <c r="BM266" s="615"/>
      <c r="BN266" s="615"/>
      <c r="BO266" s="615"/>
      <c r="BP266" s="615"/>
      <c r="BQ266" s="615"/>
      <c r="BR266" s="615"/>
      <c r="BS266" s="615"/>
      <c r="BT266" s="615"/>
      <c r="BU266" s="615"/>
    </row>
    <row r="267" spans="1:73" ht="11.25" hidden="1" customHeight="1" x14ac:dyDescent="0.25">
      <c r="A267" s="285"/>
      <c r="B267" s="285"/>
      <c r="C267" s="285"/>
      <c r="D267" s="285"/>
      <c r="E267" s="285"/>
      <c r="F267" s="285"/>
      <c r="G267" s="285"/>
      <c r="H267" s="285"/>
      <c r="I267" s="285"/>
      <c r="J267" s="285"/>
      <c r="K267" s="285"/>
      <c r="L267" s="285"/>
      <c r="M267" s="285"/>
      <c r="N267" s="285"/>
      <c r="O267" s="285"/>
      <c r="P267" s="285"/>
      <c r="Q267" s="285"/>
      <c r="R267" s="285"/>
      <c r="S267" s="285"/>
      <c r="T267" s="285"/>
      <c r="U267" s="285"/>
      <c r="V267" s="285"/>
      <c r="W267" s="285"/>
      <c r="X267" s="285"/>
      <c r="Y267" s="285"/>
      <c r="Z267" s="285"/>
      <c r="AA267" s="46"/>
      <c r="AB267" s="46"/>
      <c r="AC267" s="46"/>
      <c r="AD267" s="285"/>
      <c r="AE267" s="285"/>
      <c r="AF267" s="285"/>
      <c r="AG267" s="285"/>
      <c r="AH267" s="285"/>
      <c r="AI267" s="285"/>
      <c r="AJ267" s="285"/>
      <c r="AK267" s="365"/>
      <c r="AL267" s="285"/>
      <c r="AM267" s="285"/>
      <c r="AN267" s="285"/>
      <c r="AO267" s="285"/>
      <c r="AP267" s="285"/>
      <c r="AQ267" s="285"/>
      <c r="AR267" s="285"/>
      <c r="AS267" s="285"/>
      <c r="AT267" s="285"/>
      <c r="AU267" s="285"/>
      <c r="AV267" s="285"/>
      <c r="AW267" s="285"/>
      <c r="AX267" s="285"/>
      <c r="AY267" s="47"/>
      <c r="AZ267" s="47"/>
      <c r="BA267" s="583"/>
      <c r="BB267" s="615"/>
      <c r="BC267" s="615"/>
      <c r="BD267" s="615"/>
      <c r="BE267" s="615"/>
      <c r="BF267" s="615"/>
      <c r="BG267" s="615"/>
      <c r="BH267" s="615"/>
      <c r="BI267" s="615"/>
      <c r="BJ267" s="615"/>
      <c r="BK267" s="615"/>
      <c r="BL267" s="615"/>
      <c r="BM267" s="615"/>
      <c r="BN267" s="615"/>
      <c r="BO267" s="615"/>
      <c r="BP267" s="615"/>
      <c r="BQ267" s="615"/>
      <c r="BR267" s="615"/>
      <c r="BS267" s="615"/>
      <c r="BT267" s="615"/>
      <c r="BU267" s="615"/>
    </row>
    <row r="268" spans="1:73" ht="11.25" hidden="1" customHeight="1" x14ac:dyDescent="0.25">
      <c r="A268" s="285"/>
      <c r="B268" s="285"/>
      <c r="C268" s="285"/>
      <c r="D268" s="285"/>
      <c r="E268" s="285"/>
      <c r="F268" s="285"/>
      <c r="G268" s="285"/>
      <c r="H268" s="285"/>
      <c r="I268" s="285"/>
      <c r="J268" s="285"/>
      <c r="K268" s="285"/>
      <c r="L268" s="285"/>
      <c r="M268" s="285"/>
      <c r="N268" s="285"/>
      <c r="O268" s="285"/>
      <c r="P268" s="285"/>
      <c r="Q268" s="285"/>
      <c r="R268" s="285"/>
      <c r="S268" s="285"/>
      <c r="T268" s="285"/>
      <c r="U268" s="285"/>
      <c r="V268" s="285"/>
      <c r="W268" s="285"/>
      <c r="X268" s="285"/>
      <c r="Y268" s="285"/>
      <c r="Z268" s="285"/>
      <c r="AA268" s="46"/>
      <c r="AB268" s="46"/>
      <c r="AC268" s="46"/>
      <c r="AD268" s="285"/>
      <c r="AE268" s="285"/>
      <c r="AF268" s="285"/>
      <c r="AG268" s="285"/>
      <c r="AH268" s="285"/>
      <c r="AI268" s="285"/>
      <c r="AJ268" s="285"/>
      <c r="AK268" s="365"/>
      <c r="AL268" s="285"/>
      <c r="AM268" s="285"/>
      <c r="AN268" s="285"/>
      <c r="AO268" s="285"/>
      <c r="AP268" s="285"/>
      <c r="AQ268" s="285"/>
      <c r="AR268" s="285"/>
      <c r="AS268" s="285"/>
      <c r="AT268" s="285"/>
      <c r="AU268" s="285"/>
      <c r="AV268" s="285"/>
      <c r="AW268" s="285"/>
      <c r="AX268" s="285"/>
      <c r="AY268" s="47"/>
      <c r="AZ268" s="47"/>
      <c r="BA268" s="583"/>
      <c r="BB268" s="615"/>
      <c r="BC268" s="615"/>
      <c r="BD268" s="615"/>
      <c r="BE268" s="615"/>
      <c r="BF268" s="615"/>
      <c r="BG268" s="615"/>
      <c r="BH268" s="615"/>
      <c r="BI268" s="615"/>
      <c r="BJ268" s="615"/>
      <c r="BK268" s="615"/>
      <c r="BL268" s="615"/>
      <c r="BM268" s="615"/>
      <c r="BN268" s="615"/>
      <c r="BO268" s="615"/>
      <c r="BP268" s="615"/>
      <c r="BQ268" s="615"/>
      <c r="BR268" s="615"/>
      <c r="BS268" s="615"/>
      <c r="BT268" s="615"/>
      <c r="BU268" s="615"/>
    </row>
    <row r="269" spans="1:73" ht="11.25" hidden="1" customHeight="1" x14ac:dyDescent="0.25">
      <c r="A269" s="285"/>
      <c r="B269" s="285"/>
      <c r="C269" s="285"/>
      <c r="D269" s="285"/>
      <c r="E269" s="285"/>
      <c r="F269" s="285"/>
      <c r="G269" s="285"/>
      <c r="H269" s="285"/>
      <c r="I269" s="285"/>
      <c r="J269" s="285"/>
      <c r="K269" s="285"/>
      <c r="L269" s="285"/>
      <c r="M269" s="285"/>
      <c r="N269" s="285"/>
      <c r="O269" s="285"/>
      <c r="P269" s="285"/>
      <c r="Q269" s="285"/>
      <c r="R269" s="285"/>
      <c r="S269" s="285"/>
      <c r="T269" s="285"/>
      <c r="U269" s="285"/>
      <c r="V269" s="285"/>
      <c r="W269" s="285"/>
      <c r="X269" s="285"/>
      <c r="Y269" s="285"/>
      <c r="Z269" s="285"/>
      <c r="AA269" s="46"/>
      <c r="AB269" s="46"/>
      <c r="AC269" s="46"/>
      <c r="AD269" s="285"/>
      <c r="AE269" s="285"/>
      <c r="AF269" s="285"/>
      <c r="AG269" s="285"/>
      <c r="AH269" s="285"/>
      <c r="AI269" s="285"/>
      <c r="AJ269" s="285"/>
      <c r="AK269" s="365"/>
      <c r="AL269" s="285"/>
      <c r="AM269" s="285"/>
      <c r="AN269" s="285"/>
      <c r="AO269" s="285"/>
      <c r="AP269" s="285"/>
      <c r="AQ269" s="285"/>
      <c r="AR269" s="285"/>
      <c r="AS269" s="285"/>
      <c r="AT269" s="285"/>
      <c r="AU269" s="285"/>
      <c r="AV269" s="285"/>
      <c r="AW269" s="285"/>
      <c r="AX269" s="285"/>
      <c r="AY269" s="47"/>
      <c r="AZ269" s="47"/>
      <c r="BA269" s="583"/>
      <c r="BB269" s="615"/>
      <c r="BC269" s="615"/>
      <c r="BD269" s="615"/>
      <c r="BE269" s="615"/>
      <c r="BF269" s="615"/>
      <c r="BG269" s="615"/>
      <c r="BH269" s="615"/>
      <c r="BI269" s="615"/>
      <c r="BJ269" s="615"/>
      <c r="BK269" s="615"/>
      <c r="BL269" s="615"/>
      <c r="BM269" s="615"/>
      <c r="BN269" s="615"/>
      <c r="BO269" s="615"/>
      <c r="BP269" s="615"/>
      <c r="BQ269" s="615"/>
      <c r="BR269" s="615"/>
      <c r="BS269" s="615"/>
      <c r="BT269" s="615"/>
      <c r="BU269" s="615"/>
    </row>
    <row r="270" spans="1:73" ht="11.25" hidden="1" customHeight="1" x14ac:dyDescent="0.25">
      <c r="A270" s="285"/>
      <c r="B270" s="285"/>
      <c r="C270" s="285"/>
      <c r="D270" s="285"/>
      <c r="E270" s="285"/>
      <c r="F270" s="285"/>
      <c r="G270" s="285"/>
      <c r="H270" s="285"/>
      <c r="I270" s="285"/>
      <c r="J270" s="285"/>
      <c r="K270" s="285"/>
      <c r="L270" s="285"/>
      <c r="M270" s="285"/>
      <c r="N270" s="285"/>
      <c r="O270" s="285"/>
      <c r="P270" s="285"/>
      <c r="Q270" s="285"/>
      <c r="R270" s="285"/>
      <c r="S270" s="285"/>
      <c r="T270" s="285"/>
      <c r="U270" s="285"/>
      <c r="V270" s="285"/>
      <c r="W270" s="285"/>
      <c r="X270" s="285"/>
      <c r="Y270" s="285"/>
      <c r="Z270" s="285"/>
      <c r="AA270" s="46"/>
      <c r="AB270" s="46"/>
      <c r="AC270" s="46"/>
      <c r="AD270" s="285"/>
      <c r="AE270" s="285"/>
      <c r="AF270" s="285"/>
      <c r="AG270" s="285"/>
      <c r="AH270" s="285"/>
      <c r="AI270" s="285"/>
      <c r="AJ270" s="285"/>
      <c r="AK270" s="365"/>
      <c r="AL270" s="285"/>
      <c r="AM270" s="285"/>
      <c r="AN270" s="285"/>
      <c r="AO270" s="285"/>
      <c r="AP270" s="285"/>
      <c r="AQ270" s="285"/>
      <c r="AR270" s="285"/>
      <c r="AS270" s="285"/>
      <c r="AT270" s="285"/>
      <c r="AU270" s="285"/>
      <c r="AV270" s="285"/>
      <c r="AW270" s="285"/>
      <c r="AX270" s="285"/>
      <c r="AY270" s="47"/>
      <c r="AZ270" s="47"/>
      <c r="BA270" s="583"/>
      <c r="BB270" s="615"/>
      <c r="BC270" s="615"/>
      <c r="BD270" s="615"/>
      <c r="BE270" s="615"/>
      <c r="BF270" s="615"/>
      <c r="BG270" s="615"/>
      <c r="BH270" s="615"/>
      <c r="BI270" s="615"/>
      <c r="BJ270" s="615"/>
      <c r="BK270" s="615"/>
      <c r="BL270" s="615"/>
      <c r="BM270" s="615"/>
      <c r="BN270" s="615"/>
      <c r="BO270" s="615"/>
      <c r="BP270" s="615"/>
      <c r="BQ270" s="615"/>
      <c r="BR270" s="615"/>
      <c r="BS270" s="615"/>
      <c r="BT270" s="615"/>
      <c r="BU270" s="615"/>
    </row>
    <row r="271" spans="1:73" ht="11.25" hidden="1" customHeight="1" x14ac:dyDescent="0.25">
      <c r="A271" s="285"/>
      <c r="B271" s="285"/>
      <c r="C271" s="285"/>
      <c r="D271" s="285"/>
      <c r="E271" s="285"/>
      <c r="F271" s="285"/>
      <c r="G271" s="285"/>
      <c r="H271" s="285"/>
      <c r="I271" s="285"/>
      <c r="J271" s="285"/>
      <c r="K271" s="285"/>
      <c r="L271" s="285"/>
      <c r="M271" s="285"/>
      <c r="N271" s="285"/>
      <c r="O271" s="285"/>
      <c r="P271" s="285"/>
      <c r="Q271" s="285"/>
      <c r="R271" s="285"/>
      <c r="S271" s="285"/>
      <c r="T271" s="285"/>
      <c r="U271" s="285"/>
      <c r="V271" s="285"/>
      <c r="W271" s="285"/>
      <c r="X271" s="285"/>
      <c r="Y271" s="285"/>
      <c r="Z271" s="285"/>
      <c r="AA271" s="46"/>
      <c r="AB271" s="46"/>
      <c r="AC271" s="46"/>
      <c r="AD271" s="285"/>
      <c r="AE271" s="285"/>
      <c r="AF271" s="285"/>
      <c r="AG271" s="285"/>
      <c r="AH271" s="285"/>
      <c r="AI271" s="285"/>
      <c r="AJ271" s="285"/>
      <c r="AK271" s="365"/>
      <c r="AL271" s="285"/>
      <c r="AM271" s="285"/>
      <c r="AN271" s="285"/>
      <c r="AO271" s="285"/>
      <c r="AP271" s="285"/>
      <c r="AQ271" s="285"/>
      <c r="AR271" s="285"/>
      <c r="AS271" s="285"/>
      <c r="AT271" s="285"/>
      <c r="AU271" s="285"/>
      <c r="AV271" s="285"/>
      <c r="AW271" s="285"/>
      <c r="AX271" s="285"/>
      <c r="AY271" s="47"/>
      <c r="AZ271" s="47"/>
      <c r="BA271" s="583"/>
      <c r="BB271" s="615"/>
      <c r="BC271" s="615"/>
      <c r="BD271" s="615"/>
      <c r="BE271" s="615"/>
      <c r="BF271" s="615"/>
      <c r="BG271" s="615"/>
      <c r="BH271" s="615"/>
      <c r="BI271" s="615"/>
      <c r="BJ271" s="615"/>
      <c r="BK271" s="615"/>
      <c r="BL271" s="615"/>
      <c r="BM271" s="615"/>
      <c r="BN271" s="615"/>
      <c r="BO271" s="615"/>
      <c r="BP271" s="615"/>
      <c r="BQ271" s="615"/>
      <c r="BR271" s="615"/>
      <c r="BS271" s="615"/>
      <c r="BT271" s="615"/>
      <c r="BU271" s="615"/>
    </row>
    <row r="272" spans="1:73" ht="11.25" hidden="1" customHeight="1" x14ac:dyDescent="0.25">
      <c r="A272" s="285"/>
      <c r="B272" s="285"/>
      <c r="C272" s="285"/>
      <c r="D272" s="285"/>
      <c r="E272" s="285"/>
      <c r="F272" s="285"/>
      <c r="G272" s="285"/>
      <c r="H272" s="285"/>
      <c r="I272" s="285"/>
      <c r="J272" s="285"/>
      <c r="K272" s="285"/>
      <c r="L272" s="285"/>
      <c r="M272" s="285"/>
      <c r="N272" s="285"/>
      <c r="O272" s="285"/>
      <c r="P272" s="285"/>
      <c r="Q272" s="285"/>
      <c r="R272" s="285"/>
      <c r="S272" s="285"/>
      <c r="T272" s="285"/>
      <c r="U272" s="285"/>
      <c r="V272" s="285"/>
      <c r="W272" s="285"/>
      <c r="X272" s="285"/>
      <c r="Y272" s="285"/>
      <c r="Z272" s="285"/>
      <c r="AA272" s="46"/>
      <c r="AB272" s="46"/>
      <c r="AC272" s="46"/>
      <c r="AD272" s="285"/>
      <c r="AE272" s="285"/>
      <c r="AF272" s="285"/>
      <c r="AG272" s="285"/>
      <c r="AH272" s="285"/>
      <c r="AI272" s="285"/>
      <c r="AJ272" s="285"/>
      <c r="AK272" s="365"/>
      <c r="AL272" s="285"/>
      <c r="AM272" s="285"/>
      <c r="AN272" s="285"/>
      <c r="AO272" s="285"/>
      <c r="AP272" s="285"/>
      <c r="AQ272" s="285"/>
      <c r="AR272" s="285"/>
      <c r="AS272" s="285"/>
      <c r="AT272" s="285"/>
      <c r="AU272" s="285"/>
      <c r="AV272" s="285"/>
      <c r="AW272" s="285"/>
      <c r="AX272" s="285"/>
      <c r="AY272" s="47"/>
      <c r="AZ272" s="47"/>
      <c r="BA272" s="583"/>
      <c r="BB272" s="615"/>
      <c r="BC272" s="615"/>
      <c r="BD272" s="615"/>
      <c r="BE272" s="615"/>
      <c r="BF272" s="615"/>
      <c r="BG272" s="615"/>
      <c r="BH272" s="615"/>
      <c r="BI272" s="615"/>
      <c r="BJ272" s="615"/>
      <c r="BK272" s="615"/>
      <c r="BL272" s="615"/>
      <c r="BM272" s="615"/>
      <c r="BN272" s="615"/>
      <c r="BO272" s="615"/>
      <c r="BP272" s="615"/>
      <c r="BQ272" s="615"/>
      <c r="BR272" s="615"/>
      <c r="BS272" s="615"/>
      <c r="BT272" s="615"/>
      <c r="BU272" s="615"/>
    </row>
    <row r="273" spans="1:73" ht="11.25" hidden="1" customHeight="1" x14ac:dyDescent="0.25">
      <c r="A273" s="285"/>
      <c r="B273" s="285"/>
      <c r="C273" s="285"/>
      <c r="D273" s="285"/>
      <c r="E273" s="285"/>
      <c r="F273" s="285"/>
      <c r="G273" s="285"/>
      <c r="H273" s="285"/>
      <c r="I273" s="285"/>
      <c r="J273" s="285"/>
      <c r="K273" s="285"/>
      <c r="L273" s="285"/>
      <c r="M273" s="285"/>
      <c r="N273" s="285"/>
      <c r="O273" s="285"/>
      <c r="P273" s="285"/>
      <c r="Q273" s="285"/>
      <c r="R273" s="285"/>
      <c r="S273" s="285"/>
      <c r="T273" s="285"/>
      <c r="U273" s="285"/>
      <c r="V273" s="285"/>
      <c r="W273" s="285"/>
      <c r="X273" s="285"/>
      <c r="Y273" s="285"/>
      <c r="Z273" s="285"/>
      <c r="AA273" s="46"/>
      <c r="AB273" s="46"/>
      <c r="AC273" s="46"/>
      <c r="AD273" s="285"/>
      <c r="AE273" s="285"/>
      <c r="AF273" s="285"/>
      <c r="AG273" s="285"/>
      <c r="AH273" s="285"/>
      <c r="AI273" s="285"/>
      <c r="AJ273" s="285"/>
      <c r="AK273" s="365"/>
      <c r="AL273" s="285"/>
      <c r="AM273" s="285"/>
      <c r="AN273" s="285"/>
      <c r="AO273" s="285"/>
      <c r="AP273" s="285"/>
      <c r="AQ273" s="285"/>
      <c r="AR273" s="285"/>
      <c r="AS273" s="285"/>
      <c r="AT273" s="285"/>
      <c r="AU273" s="285"/>
      <c r="AV273" s="285"/>
      <c r="AW273" s="285"/>
      <c r="AX273" s="285"/>
      <c r="AY273" s="47"/>
      <c r="AZ273" s="47"/>
      <c r="BA273" s="583"/>
      <c r="BB273" s="615"/>
      <c r="BC273" s="615"/>
      <c r="BD273" s="615"/>
      <c r="BE273" s="615"/>
      <c r="BF273" s="615"/>
      <c r="BG273" s="615"/>
      <c r="BH273" s="615"/>
      <c r="BI273" s="615"/>
      <c r="BJ273" s="615"/>
      <c r="BK273" s="615"/>
      <c r="BL273" s="615"/>
      <c r="BM273" s="615"/>
      <c r="BN273" s="615"/>
      <c r="BO273" s="615"/>
      <c r="BP273" s="615"/>
      <c r="BQ273" s="615"/>
      <c r="BR273" s="615"/>
      <c r="BS273" s="615"/>
      <c r="BT273" s="615"/>
      <c r="BU273" s="615"/>
    </row>
    <row r="274" spans="1:73" ht="11.25" hidden="1" customHeight="1" x14ac:dyDescent="0.25">
      <c r="A274" s="285"/>
      <c r="B274" s="285"/>
      <c r="C274" s="285"/>
      <c r="D274" s="285"/>
      <c r="E274" s="285"/>
      <c r="F274" s="285"/>
      <c r="G274" s="285"/>
      <c r="H274" s="285"/>
      <c r="I274" s="285"/>
      <c r="J274" s="285"/>
      <c r="K274" s="285"/>
      <c r="L274" s="285"/>
      <c r="M274" s="285"/>
      <c r="N274" s="285"/>
      <c r="O274" s="285"/>
      <c r="P274" s="285"/>
      <c r="Q274" s="285"/>
      <c r="R274" s="285"/>
      <c r="S274" s="285"/>
      <c r="T274" s="285"/>
      <c r="U274" s="285"/>
      <c r="V274" s="285"/>
      <c r="W274" s="285"/>
      <c r="X274" s="285"/>
      <c r="Y274" s="285"/>
      <c r="Z274" s="285"/>
      <c r="AA274" s="46"/>
      <c r="AB274" s="46"/>
      <c r="AC274" s="46"/>
      <c r="AD274" s="285"/>
      <c r="AE274" s="285"/>
      <c r="AF274" s="285"/>
      <c r="AG274" s="285"/>
      <c r="AH274" s="285"/>
      <c r="AI274" s="285"/>
      <c r="AJ274" s="285"/>
      <c r="AK274" s="365"/>
      <c r="AL274" s="285"/>
      <c r="AM274" s="285"/>
      <c r="AN274" s="285"/>
      <c r="AO274" s="285"/>
      <c r="AP274" s="285"/>
      <c r="AQ274" s="285"/>
      <c r="AR274" s="285"/>
      <c r="AS274" s="285"/>
      <c r="AT274" s="285"/>
      <c r="AU274" s="285"/>
      <c r="AV274" s="285"/>
      <c r="AW274" s="285"/>
      <c r="AX274" s="285"/>
      <c r="AY274" s="47"/>
      <c r="AZ274" s="47"/>
      <c r="BA274" s="583"/>
      <c r="BB274" s="615"/>
      <c r="BC274" s="615"/>
      <c r="BD274" s="615"/>
      <c r="BE274" s="615"/>
      <c r="BF274" s="615"/>
      <c r="BG274" s="615"/>
      <c r="BH274" s="615"/>
      <c r="BI274" s="615"/>
      <c r="BJ274" s="615"/>
      <c r="BK274" s="615"/>
      <c r="BL274" s="615"/>
      <c r="BM274" s="615"/>
      <c r="BN274" s="615"/>
      <c r="BO274" s="615"/>
      <c r="BP274" s="615"/>
      <c r="BQ274" s="615"/>
      <c r="BR274" s="615"/>
      <c r="BS274" s="615"/>
      <c r="BT274" s="615"/>
      <c r="BU274" s="615"/>
    </row>
    <row r="275" spans="1:73" ht="11.25" hidden="1" customHeight="1" x14ac:dyDescent="0.25">
      <c r="A275" s="285"/>
      <c r="B275" s="285"/>
      <c r="C275" s="285"/>
      <c r="D275" s="285"/>
      <c r="E275" s="285"/>
      <c r="F275" s="285"/>
      <c r="G275" s="285"/>
      <c r="H275" s="285"/>
      <c r="I275" s="285"/>
      <c r="J275" s="285"/>
      <c r="K275" s="285"/>
      <c r="L275" s="285"/>
      <c r="M275" s="285"/>
      <c r="N275" s="285"/>
      <c r="O275" s="285"/>
      <c r="P275" s="285"/>
      <c r="Q275" s="285"/>
      <c r="R275" s="285"/>
      <c r="S275" s="285"/>
      <c r="T275" s="285"/>
      <c r="U275" s="285"/>
      <c r="V275" s="285"/>
      <c r="W275" s="285"/>
      <c r="X275" s="285"/>
      <c r="Y275" s="285"/>
      <c r="Z275" s="285"/>
      <c r="AA275" s="46"/>
      <c r="AB275" s="46"/>
      <c r="AC275" s="46"/>
      <c r="AD275" s="285"/>
      <c r="AE275" s="285"/>
      <c r="AF275" s="285"/>
      <c r="AG275" s="285"/>
      <c r="AH275" s="285"/>
      <c r="AI275" s="285"/>
      <c r="AJ275" s="285"/>
      <c r="AK275" s="365"/>
      <c r="AL275" s="285"/>
      <c r="AM275" s="285"/>
      <c r="AN275" s="285"/>
      <c r="AO275" s="285"/>
      <c r="AP275" s="285"/>
      <c r="AQ275" s="285"/>
      <c r="AR275" s="285"/>
      <c r="AS275" s="285"/>
      <c r="AT275" s="285"/>
      <c r="AU275" s="285"/>
      <c r="AV275" s="285"/>
      <c r="AW275" s="285"/>
      <c r="AX275" s="285"/>
      <c r="AY275" s="47"/>
      <c r="AZ275" s="47"/>
      <c r="BA275" s="583"/>
      <c r="BB275" s="615"/>
      <c r="BC275" s="615"/>
      <c r="BD275" s="615"/>
      <c r="BE275" s="615"/>
      <c r="BF275" s="615"/>
      <c r="BG275" s="615"/>
      <c r="BH275" s="615"/>
      <c r="BI275" s="615"/>
      <c r="BJ275" s="615"/>
      <c r="BK275" s="615"/>
      <c r="BL275" s="615"/>
      <c r="BM275" s="615"/>
      <c r="BN275" s="615"/>
      <c r="BO275" s="615"/>
      <c r="BP275" s="615"/>
      <c r="BQ275" s="615"/>
      <c r="BR275" s="615"/>
      <c r="BS275" s="615"/>
      <c r="BT275" s="615"/>
      <c r="BU275" s="615"/>
    </row>
    <row r="276" spans="1:73" ht="11.25" hidden="1" customHeight="1" x14ac:dyDescent="0.25">
      <c r="A276" s="285"/>
      <c r="B276" s="285"/>
      <c r="C276" s="285"/>
      <c r="D276" s="285"/>
      <c r="E276" s="285"/>
      <c r="F276" s="285"/>
      <c r="G276" s="285"/>
      <c r="H276" s="285"/>
      <c r="I276" s="285"/>
      <c r="J276" s="285"/>
      <c r="K276" s="285"/>
      <c r="L276" s="285"/>
      <c r="M276" s="285"/>
      <c r="N276" s="285"/>
      <c r="O276" s="285"/>
      <c r="P276" s="285"/>
      <c r="Q276" s="285"/>
      <c r="R276" s="285"/>
      <c r="S276" s="285"/>
      <c r="T276" s="285"/>
      <c r="U276" s="285"/>
      <c r="V276" s="285"/>
      <c r="W276" s="285"/>
      <c r="X276" s="285"/>
      <c r="Y276" s="285"/>
      <c r="Z276" s="285"/>
      <c r="AA276" s="46"/>
      <c r="AB276" s="46"/>
      <c r="AC276" s="46"/>
      <c r="AD276" s="285"/>
      <c r="AE276" s="285"/>
      <c r="AF276" s="285"/>
      <c r="AG276" s="285"/>
      <c r="AH276" s="285"/>
      <c r="AI276" s="285"/>
      <c r="AJ276" s="285"/>
      <c r="AK276" s="365"/>
      <c r="AL276" s="285"/>
      <c r="AM276" s="285"/>
      <c r="AN276" s="285"/>
      <c r="AO276" s="285"/>
      <c r="AP276" s="285"/>
      <c r="AQ276" s="285"/>
      <c r="AR276" s="285"/>
      <c r="AS276" s="285"/>
      <c r="AT276" s="285"/>
      <c r="AU276" s="285"/>
      <c r="AV276" s="285"/>
      <c r="AW276" s="285"/>
      <c r="AX276" s="285"/>
      <c r="AY276" s="47"/>
      <c r="AZ276" s="47"/>
      <c r="BA276" s="583"/>
      <c r="BB276" s="615"/>
      <c r="BC276" s="615"/>
      <c r="BD276" s="615"/>
      <c r="BE276" s="615"/>
      <c r="BF276" s="615"/>
      <c r="BG276" s="615"/>
      <c r="BH276" s="615"/>
      <c r="BI276" s="615"/>
      <c r="BJ276" s="615"/>
      <c r="BK276" s="615"/>
      <c r="BL276" s="615"/>
      <c r="BM276" s="615"/>
      <c r="BN276" s="615"/>
      <c r="BO276" s="615"/>
      <c r="BP276" s="615"/>
      <c r="BQ276" s="615"/>
      <c r="BR276" s="615"/>
      <c r="BS276" s="615"/>
      <c r="BT276" s="615"/>
      <c r="BU276" s="615"/>
    </row>
    <row r="277" spans="1:73" ht="11.25" hidden="1" customHeight="1" x14ac:dyDescent="0.25">
      <c r="A277" s="285"/>
      <c r="B277" s="285"/>
      <c r="C277" s="285"/>
      <c r="D277" s="285"/>
      <c r="E277" s="285"/>
      <c r="F277" s="285"/>
      <c r="G277" s="285"/>
      <c r="H277" s="285"/>
      <c r="I277" s="285"/>
      <c r="J277" s="285"/>
      <c r="K277" s="285"/>
      <c r="L277" s="285"/>
      <c r="M277" s="285"/>
      <c r="N277" s="285"/>
      <c r="O277" s="285"/>
      <c r="P277" s="285"/>
      <c r="Q277" s="285"/>
      <c r="R277" s="285"/>
      <c r="S277" s="285"/>
      <c r="T277" s="285"/>
      <c r="U277" s="285"/>
      <c r="V277" s="285"/>
      <c r="W277" s="285"/>
      <c r="X277" s="285"/>
      <c r="Y277" s="285"/>
      <c r="Z277" s="285"/>
      <c r="AA277" s="46"/>
      <c r="AB277" s="46"/>
      <c r="AC277" s="46"/>
      <c r="AD277" s="285"/>
      <c r="AE277" s="285"/>
      <c r="AF277" s="285"/>
      <c r="AG277" s="285"/>
      <c r="AH277" s="285"/>
      <c r="AI277" s="285"/>
      <c r="AJ277" s="285"/>
      <c r="AK277" s="365"/>
      <c r="AL277" s="285"/>
      <c r="AM277" s="285"/>
      <c r="AN277" s="285"/>
      <c r="AO277" s="285"/>
      <c r="AP277" s="285"/>
      <c r="AQ277" s="285"/>
      <c r="AR277" s="285"/>
      <c r="AS277" s="285"/>
      <c r="AT277" s="285"/>
      <c r="AU277" s="285"/>
      <c r="AV277" s="285"/>
      <c r="AW277" s="285"/>
      <c r="AX277" s="285"/>
      <c r="AY277" s="47"/>
      <c r="AZ277" s="47"/>
      <c r="BA277" s="583"/>
      <c r="BB277" s="615"/>
      <c r="BC277" s="615"/>
      <c r="BD277" s="615"/>
      <c r="BE277" s="615"/>
      <c r="BF277" s="615"/>
      <c r="BG277" s="615"/>
      <c r="BH277" s="615"/>
      <c r="BI277" s="615"/>
      <c r="BJ277" s="615"/>
      <c r="BK277" s="615"/>
      <c r="BL277" s="615"/>
      <c r="BM277" s="615"/>
      <c r="BN277" s="615"/>
      <c r="BO277" s="615"/>
      <c r="BP277" s="615"/>
      <c r="BQ277" s="615"/>
      <c r="BR277" s="615"/>
      <c r="BS277" s="615"/>
      <c r="BT277" s="615"/>
      <c r="BU277" s="615"/>
    </row>
    <row r="278" spans="1:73" ht="11.25" hidden="1" customHeight="1" x14ac:dyDescent="0.25">
      <c r="A278" s="285"/>
      <c r="B278" s="285"/>
      <c r="C278" s="285"/>
      <c r="D278" s="285"/>
      <c r="E278" s="285"/>
      <c r="F278" s="285"/>
      <c r="G278" s="285"/>
      <c r="H278" s="285"/>
      <c r="I278" s="285"/>
      <c r="J278" s="285"/>
      <c r="K278" s="285"/>
      <c r="L278" s="285"/>
      <c r="M278" s="285"/>
      <c r="N278" s="285"/>
      <c r="O278" s="285"/>
      <c r="P278" s="285"/>
      <c r="Q278" s="285"/>
      <c r="R278" s="285"/>
      <c r="S278" s="285"/>
      <c r="T278" s="285"/>
      <c r="U278" s="285"/>
      <c r="V278" s="285"/>
      <c r="W278" s="285"/>
      <c r="X278" s="285"/>
      <c r="Y278" s="285"/>
      <c r="Z278" s="285"/>
      <c r="AA278" s="46"/>
      <c r="AB278" s="46"/>
      <c r="AC278" s="46"/>
      <c r="AD278" s="285"/>
      <c r="AE278" s="285"/>
      <c r="AF278" s="285"/>
      <c r="AG278" s="285"/>
      <c r="AH278" s="285"/>
      <c r="AI278" s="285"/>
      <c r="AJ278" s="285"/>
      <c r="AK278" s="365"/>
      <c r="AL278" s="285"/>
      <c r="AM278" s="285"/>
      <c r="AN278" s="285"/>
      <c r="AO278" s="285"/>
      <c r="AP278" s="285"/>
      <c r="AQ278" s="285"/>
      <c r="AR278" s="285"/>
      <c r="AS278" s="285"/>
      <c r="AT278" s="285"/>
      <c r="AU278" s="285"/>
      <c r="AV278" s="285"/>
      <c r="AW278" s="285"/>
      <c r="AX278" s="285"/>
      <c r="AY278" s="47"/>
      <c r="AZ278" s="47"/>
      <c r="BA278" s="583"/>
      <c r="BB278" s="615"/>
      <c r="BC278" s="615"/>
      <c r="BD278" s="615"/>
      <c r="BE278" s="615"/>
      <c r="BF278" s="615"/>
      <c r="BG278" s="615"/>
      <c r="BH278" s="615"/>
      <c r="BI278" s="615"/>
      <c r="BJ278" s="615"/>
      <c r="BK278" s="615"/>
      <c r="BL278" s="615"/>
      <c r="BM278" s="615"/>
      <c r="BN278" s="615"/>
      <c r="BO278" s="615"/>
      <c r="BP278" s="615"/>
      <c r="BQ278" s="615"/>
      <c r="BR278" s="615"/>
      <c r="BS278" s="615"/>
      <c r="BT278" s="615"/>
      <c r="BU278" s="615"/>
    </row>
    <row r="279" spans="1:73" ht="11.25" hidden="1" customHeight="1" x14ac:dyDescent="0.25">
      <c r="A279" s="285"/>
      <c r="B279" s="285"/>
      <c r="C279" s="285"/>
      <c r="D279" s="285"/>
      <c r="E279" s="285"/>
      <c r="F279" s="285"/>
      <c r="G279" s="285"/>
      <c r="H279" s="285"/>
      <c r="I279" s="285"/>
      <c r="J279" s="285"/>
      <c r="K279" s="285"/>
      <c r="L279" s="285"/>
      <c r="M279" s="285"/>
      <c r="N279" s="285"/>
      <c r="O279" s="285"/>
      <c r="P279" s="285"/>
      <c r="Q279" s="285"/>
      <c r="R279" s="285"/>
      <c r="S279" s="285"/>
      <c r="T279" s="285"/>
      <c r="U279" s="285"/>
      <c r="V279" s="285"/>
      <c r="W279" s="285"/>
      <c r="X279" s="285"/>
      <c r="Y279" s="285"/>
      <c r="Z279" s="285"/>
      <c r="AA279" s="46"/>
      <c r="AB279" s="46"/>
      <c r="AC279" s="46"/>
      <c r="AD279" s="285"/>
      <c r="AE279" s="285"/>
      <c r="AF279" s="285"/>
      <c r="AG279" s="285"/>
      <c r="AH279" s="285"/>
      <c r="AI279" s="285"/>
      <c r="AJ279" s="285"/>
      <c r="AK279" s="365"/>
      <c r="AL279" s="285"/>
      <c r="AM279" s="285"/>
      <c r="AN279" s="285"/>
      <c r="AO279" s="285"/>
      <c r="AP279" s="285"/>
      <c r="AQ279" s="285"/>
      <c r="AR279" s="285"/>
      <c r="AS279" s="285"/>
      <c r="AT279" s="285"/>
      <c r="AU279" s="285"/>
      <c r="AV279" s="285"/>
      <c r="AW279" s="285"/>
      <c r="AX279" s="285"/>
      <c r="AY279" s="47"/>
      <c r="AZ279" s="47"/>
      <c r="BA279" s="583"/>
      <c r="BB279" s="615"/>
      <c r="BC279" s="615"/>
      <c r="BD279" s="615"/>
      <c r="BE279" s="615"/>
      <c r="BF279" s="615"/>
      <c r="BG279" s="615"/>
      <c r="BH279" s="615"/>
      <c r="BI279" s="615"/>
      <c r="BJ279" s="615"/>
      <c r="BK279" s="615"/>
      <c r="BL279" s="615"/>
      <c r="BM279" s="615"/>
      <c r="BN279" s="615"/>
      <c r="BO279" s="615"/>
      <c r="BP279" s="615"/>
      <c r="BQ279" s="615"/>
      <c r="BR279" s="615"/>
      <c r="BS279" s="615"/>
      <c r="BT279" s="615"/>
      <c r="BU279" s="615"/>
    </row>
    <row r="280" spans="1:73" ht="11.25" hidden="1" customHeight="1" x14ac:dyDescent="0.25">
      <c r="A280" s="285"/>
      <c r="B280" s="285"/>
      <c r="C280" s="285"/>
      <c r="D280" s="285"/>
      <c r="E280" s="285"/>
      <c r="F280" s="285"/>
      <c r="G280" s="285"/>
      <c r="H280" s="285"/>
      <c r="I280" s="285"/>
      <c r="J280" s="285"/>
      <c r="K280" s="285"/>
      <c r="L280" s="285"/>
      <c r="M280" s="285"/>
      <c r="N280" s="285"/>
      <c r="O280" s="285"/>
      <c r="P280" s="285"/>
      <c r="Q280" s="285"/>
      <c r="R280" s="285"/>
      <c r="S280" s="285"/>
      <c r="T280" s="285"/>
      <c r="U280" s="285"/>
      <c r="V280" s="285"/>
      <c r="W280" s="285"/>
      <c r="X280" s="285"/>
      <c r="Y280" s="285"/>
      <c r="Z280" s="285"/>
      <c r="AA280" s="46"/>
      <c r="AB280" s="46"/>
      <c r="AC280" s="46"/>
      <c r="AD280" s="285"/>
      <c r="AE280" s="285"/>
      <c r="AF280" s="285"/>
      <c r="AG280" s="285"/>
      <c r="AH280" s="285"/>
      <c r="AI280" s="285"/>
      <c r="AJ280" s="285"/>
      <c r="AK280" s="365"/>
      <c r="AL280" s="285"/>
      <c r="AM280" s="285"/>
      <c r="AN280" s="285"/>
      <c r="AO280" s="285"/>
      <c r="AP280" s="285"/>
      <c r="AQ280" s="285"/>
      <c r="AR280" s="285"/>
      <c r="AS280" s="285"/>
      <c r="AT280" s="285"/>
      <c r="AU280" s="285"/>
      <c r="AV280" s="285"/>
      <c r="AW280" s="285"/>
      <c r="AX280" s="285"/>
      <c r="AY280" s="47"/>
      <c r="AZ280" s="47"/>
      <c r="BA280" s="583"/>
      <c r="BB280" s="615"/>
      <c r="BC280" s="615"/>
      <c r="BD280" s="615"/>
      <c r="BE280" s="615"/>
      <c r="BF280" s="615"/>
      <c r="BG280" s="615"/>
      <c r="BH280" s="615"/>
      <c r="BI280" s="615"/>
      <c r="BJ280" s="615"/>
      <c r="BK280" s="615"/>
      <c r="BL280" s="615"/>
      <c r="BM280" s="615"/>
      <c r="BN280" s="615"/>
      <c r="BO280" s="615"/>
      <c r="BP280" s="615"/>
      <c r="BQ280" s="615"/>
      <c r="BR280" s="615"/>
      <c r="BS280" s="615"/>
      <c r="BT280" s="615"/>
      <c r="BU280" s="615"/>
    </row>
    <row r="281" spans="1:73" ht="11.25" hidden="1" customHeight="1" x14ac:dyDescent="0.25">
      <c r="A281" s="285"/>
      <c r="B281" s="285"/>
      <c r="C281" s="285"/>
      <c r="D281" s="285"/>
      <c r="E281" s="285"/>
      <c r="F281" s="285"/>
      <c r="G281" s="285"/>
      <c r="H281" s="285"/>
      <c r="I281" s="285"/>
      <c r="J281" s="285"/>
      <c r="K281" s="285"/>
      <c r="L281" s="285"/>
      <c r="M281" s="285"/>
      <c r="N281" s="285"/>
      <c r="O281" s="285"/>
      <c r="P281" s="285"/>
      <c r="Q281" s="285"/>
      <c r="R281" s="285"/>
      <c r="S281" s="285"/>
      <c r="T281" s="285"/>
      <c r="U281" s="285"/>
      <c r="V281" s="285"/>
      <c r="W281" s="285"/>
      <c r="X281" s="285"/>
      <c r="Y281" s="285"/>
      <c r="Z281" s="285"/>
      <c r="AA281" s="46"/>
      <c r="AB281" s="46"/>
      <c r="AC281" s="46"/>
      <c r="AD281" s="285"/>
      <c r="AE281" s="285"/>
      <c r="AF281" s="285"/>
      <c r="AG281" s="285"/>
      <c r="AH281" s="285"/>
      <c r="AI281" s="285"/>
      <c r="AJ281" s="285"/>
      <c r="AK281" s="365"/>
      <c r="AL281" s="285"/>
      <c r="AM281" s="285"/>
      <c r="AN281" s="285"/>
      <c r="AO281" s="285"/>
      <c r="AP281" s="285"/>
      <c r="AQ281" s="285"/>
      <c r="AR281" s="285"/>
      <c r="AS281" s="285"/>
      <c r="AT281" s="285"/>
      <c r="AU281" s="285"/>
      <c r="AV281" s="285"/>
      <c r="AW281" s="285"/>
      <c r="AX281" s="285"/>
      <c r="AY281" s="47"/>
      <c r="AZ281" s="47"/>
      <c r="BA281" s="583"/>
      <c r="BB281" s="615"/>
      <c r="BC281" s="615"/>
      <c r="BD281" s="615"/>
      <c r="BE281" s="615"/>
      <c r="BF281" s="615"/>
      <c r="BG281" s="615"/>
      <c r="BH281" s="615"/>
      <c r="BI281" s="615"/>
      <c r="BJ281" s="615"/>
      <c r="BK281" s="615"/>
      <c r="BL281" s="615"/>
      <c r="BM281" s="615"/>
      <c r="BN281" s="615"/>
      <c r="BO281" s="615"/>
      <c r="BP281" s="615"/>
      <c r="BQ281" s="615"/>
      <c r="BR281" s="615"/>
      <c r="BS281" s="615"/>
      <c r="BT281" s="615"/>
      <c r="BU281" s="615"/>
    </row>
    <row r="282" spans="1:73" ht="11.25" hidden="1" customHeight="1" x14ac:dyDescent="0.25">
      <c r="A282" s="285"/>
      <c r="B282" s="285"/>
      <c r="C282" s="285"/>
      <c r="D282" s="285"/>
      <c r="E282" s="285"/>
      <c r="F282" s="285"/>
      <c r="G282" s="285"/>
      <c r="H282" s="285"/>
      <c r="I282" s="285"/>
      <c r="J282" s="285"/>
      <c r="K282" s="285"/>
      <c r="L282" s="285"/>
      <c r="M282" s="285"/>
      <c r="N282" s="285"/>
      <c r="O282" s="285"/>
      <c r="P282" s="285"/>
      <c r="Q282" s="285"/>
      <c r="R282" s="285"/>
      <c r="S282" s="285"/>
      <c r="T282" s="285"/>
      <c r="U282" s="285"/>
      <c r="V282" s="285"/>
      <c r="W282" s="285"/>
      <c r="X282" s="285"/>
      <c r="Y282" s="285"/>
      <c r="Z282" s="285"/>
      <c r="AA282" s="46"/>
      <c r="AB282" s="46"/>
      <c r="AC282" s="46"/>
      <c r="AD282" s="285"/>
      <c r="AE282" s="285"/>
      <c r="AF282" s="285"/>
      <c r="AG282" s="285"/>
      <c r="AH282" s="285"/>
      <c r="AI282" s="285"/>
      <c r="AJ282" s="285"/>
      <c r="AK282" s="365"/>
      <c r="AL282" s="285"/>
      <c r="AM282" s="285"/>
      <c r="AN282" s="285"/>
      <c r="AO282" s="285"/>
      <c r="AP282" s="285"/>
      <c r="AQ282" s="285"/>
      <c r="AR282" s="285"/>
      <c r="AS282" s="285"/>
      <c r="AT282" s="285"/>
      <c r="AU282" s="285"/>
      <c r="AV282" s="285"/>
      <c r="AW282" s="285"/>
      <c r="AX282" s="285"/>
      <c r="AY282" s="47"/>
      <c r="AZ282" s="47"/>
      <c r="BA282" s="583"/>
      <c r="BB282" s="615"/>
      <c r="BC282" s="615"/>
      <c r="BD282" s="615"/>
      <c r="BE282" s="615"/>
      <c r="BF282" s="615"/>
      <c r="BG282" s="615"/>
      <c r="BH282" s="615"/>
      <c r="BI282" s="615"/>
      <c r="BJ282" s="615"/>
      <c r="BK282" s="615"/>
      <c r="BL282" s="615"/>
      <c r="BM282" s="615"/>
      <c r="BN282" s="615"/>
      <c r="BO282" s="615"/>
      <c r="BP282" s="615"/>
      <c r="BQ282" s="615"/>
      <c r="BR282" s="615"/>
      <c r="BS282" s="615"/>
      <c r="BT282" s="615"/>
      <c r="BU282" s="615"/>
    </row>
    <row r="283" spans="1:73" ht="11.25" hidden="1" customHeight="1" x14ac:dyDescent="0.25">
      <c r="A283" s="285"/>
      <c r="B283" s="285"/>
      <c r="C283" s="285"/>
      <c r="D283" s="285"/>
      <c r="E283" s="285"/>
      <c r="F283" s="285"/>
      <c r="G283" s="285"/>
      <c r="H283" s="285"/>
      <c r="I283" s="285"/>
      <c r="J283" s="285"/>
      <c r="K283" s="285"/>
      <c r="L283" s="285"/>
      <c r="M283" s="285"/>
      <c r="N283" s="285"/>
      <c r="O283" s="285"/>
      <c r="P283" s="285"/>
      <c r="Q283" s="285"/>
      <c r="R283" s="285"/>
      <c r="S283" s="285"/>
      <c r="T283" s="285"/>
      <c r="U283" s="285"/>
      <c r="V283" s="285"/>
      <c r="W283" s="285"/>
      <c r="X283" s="285"/>
      <c r="Y283" s="285"/>
      <c r="Z283" s="285"/>
      <c r="AA283" s="46"/>
      <c r="AB283" s="46"/>
      <c r="AC283" s="46"/>
      <c r="AD283" s="285"/>
      <c r="AE283" s="285"/>
      <c r="AF283" s="285"/>
      <c r="AG283" s="285"/>
      <c r="AH283" s="285"/>
      <c r="AI283" s="285"/>
      <c r="AJ283" s="285"/>
      <c r="AK283" s="365"/>
      <c r="AL283" s="285"/>
      <c r="AM283" s="285"/>
      <c r="AN283" s="285"/>
      <c r="AO283" s="285"/>
      <c r="AP283" s="285"/>
      <c r="AQ283" s="285"/>
      <c r="AR283" s="285"/>
      <c r="AS283" s="285"/>
      <c r="AT283" s="285"/>
      <c r="AU283" s="285"/>
      <c r="AV283" s="285"/>
      <c r="AW283" s="285"/>
      <c r="AX283" s="285"/>
      <c r="AY283" s="47"/>
      <c r="AZ283" s="47"/>
      <c r="BA283" s="583"/>
      <c r="BB283" s="615"/>
      <c r="BC283" s="615"/>
      <c r="BD283" s="615"/>
      <c r="BE283" s="615"/>
      <c r="BF283" s="615"/>
      <c r="BG283" s="615"/>
      <c r="BH283" s="615"/>
      <c r="BI283" s="615"/>
      <c r="BJ283" s="615"/>
      <c r="BK283" s="615"/>
      <c r="BL283" s="615"/>
      <c r="BM283" s="615"/>
      <c r="BN283" s="615"/>
      <c r="BO283" s="615"/>
      <c r="BP283" s="615"/>
      <c r="BQ283" s="615"/>
      <c r="BR283" s="615"/>
      <c r="BS283" s="615"/>
      <c r="BT283" s="615"/>
      <c r="BU283" s="615"/>
    </row>
    <row r="284" spans="1:73" ht="11.25" hidden="1" customHeight="1" x14ac:dyDescent="0.25">
      <c r="A284" s="285"/>
      <c r="B284" s="285"/>
      <c r="C284" s="285"/>
      <c r="D284" s="285"/>
      <c r="E284" s="285"/>
      <c r="F284" s="285"/>
      <c r="G284" s="285"/>
      <c r="H284" s="285"/>
      <c r="I284" s="285"/>
      <c r="J284" s="285"/>
      <c r="K284" s="285"/>
      <c r="L284" s="285"/>
      <c r="M284" s="285"/>
      <c r="N284" s="285"/>
      <c r="O284" s="285"/>
      <c r="P284" s="285"/>
      <c r="Q284" s="285"/>
      <c r="R284" s="285"/>
      <c r="S284" s="285"/>
      <c r="T284" s="285"/>
      <c r="U284" s="285"/>
      <c r="V284" s="285"/>
      <c r="W284" s="285"/>
      <c r="X284" s="285"/>
      <c r="Y284" s="285"/>
      <c r="Z284" s="285"/>
      <c r="AA284" s="46"/>
      <c r="AB284" s="46"/>
      <c r="AC284" s="46"/>
      <c r="AD284" s="285"/>
      <c r="AE284" s="285"/>
      <c r="AF284" s="285"/>
      <c r="AG284" s="285"/>
      <c r="AH284" s="285"/>
      <c r="AI284" s="285"/>
      <c r="AJ284" s="285"/>
      <c r="AK284" s="365"/>
      <c r="AL284" s="285"/>
      <c r="AM284" s="285"/>
      <c r="AN284" s="285"/>
      <c r="AO284" s="285"/>
      <c r="AP284" s="285"/>
      <c r="AQ284" s="285"/>
      <c r="AR284" s="285"/>
      <c r="AS284" s="285"/>
      <c r="AT284" s="285"/>
      <c r="AU284" s="285"/>
      <c r="AV284" s="285"/>
      <c r="AW284" s="285"/>
      <c r="AX284" s="285"/>
      <c r="AY284" s="47"/>
      <c r="AZ284" s="47"/>
      <c r="BA284" s="583"/>
      <c r="BB284" s="615"/>
      <c r="BC284" s="615"/>
      <c r="BD284" s="615"/>
      <c r="BE284" s="615"/>
      <c r="BF284" s="615"/>
      <c r="BG284" s="615"/>
      <c r="BH284" s="615"/>
      <c r="BI284" s="615"/>
      <c r="BJ284" s="615"/>
      <c r="BK284" s="615"/>
      <c r="BL284" s="615"/>
      <c r="BM284" s="615"/>
      <c r="BN284" s="615"/>
      <c r="BO284" s="615"/>
      <c r="BP284" s="615"/>
      <c r="BQ284" s="615"/>
      <c r="BR284" s="615"/>
      <c r="BS284" s="615"/>
      <c r="BT284" s="615"/>
      <c r="BU284" s="615"/>
    </row>
    <row r="285" spans="1:73" ht="11.25" hidden="1" customHeight="1" x14ac:dyDescent="0.25">
      <c r="A285" s="285"/>
      <c r="B285" s="285"/>
      <c r="C285" s="285"/>
      <c r="D285" s="285"/>
      <c r="E285" s="285"/>
      <c r="F285" s="285"/>
      <c r="G285" s="285"/>
      <c r="H285" s="285"/>
      <c r="I285" s="285"/>
      <c r="J285" s="285"/>
      <c r="K285" s="285"/>
      <c r="L285" s="285"/>
      <c r="M285" s="285"/>
      <c r="N285" s="285"/>
      <c r="O285" s="285"/>
      <c r="P285" s="285"/>
      <c r="Q285" s="285"/>
      <c r="R285" s="285"/>
      <c r="S285" s="285"/>
      <c r="T285" s="285"/>
      <c r="U285" s="285"/>
      <c r="V285" s="285"/>
      <c r="W285" s="285"/>
      <c r="X285" s="285"/>
      <c r="Y285" s="285"/>
      <c r="Z285" s="285"/>
      <c r="AA285" s="46"/>
      <c r="AB285" s="46"/>
      <c r="AC285" s="46"/>
      <c r="AD285" s="285"/>
      <c r="AE285" s="285"/>
      <c r="AF285" s="285"/>
      <c r="AG285" s="285"/>
      <c r="AH285" s="285"/>
      <c r="AI285" s="285"/>
      <c r="AJ285" s="285"/>
      <c r="AK285" s="365"/>
      <c r="AL285" s="285"/>
      <c r="AM285" s="285"/>
      <c r="AN285" s="285"/>
      <c r="AO285" s="285"/>
      <c r="AP285" s="285"/>
      <c r="AQ285" s="285"/>
      <c r="AR285" s="285"/>
      <c r="AS285" s="285"/>
      <c r="AT285" s="285"/>
      <c r="AU285" s="285"/>
      <c r="AV285" s="285"/>
      <c r="AW285" s="285"/>
      <c r="AX285" s="285"/>
      <c r="AY285" s="47"/>
      <c r="AZ285" s="47"/>
      <c r="BA285" s="583"/>
      <c r="BB285" s="615"/>
      <c r="BC285" s="615"/>
      <c r="BD285" s="615"/>
      <c r="BE285" s="615"/>
      <c r="BF285" s="615"/>
      <c r="BG285" s="615"/>
      <c r="BH285" s="615"/>
      <c r="BI285" s="615"/>
      <c r="BJ285" s="615"/>
      <c r="BK285" s="615"/>
      <c r="BL285" s="615"/>
      <c r="BM285" s="615"/>
      <c r="BN285" s="615"/>
      <c r="BO285" s="615"/>
      <c r="BP285" s="615"/>
      <c r="BQ285" s="615"/>
      <c r="BR285" s="615"/>
      <c r="BS285" s="615"/>
      <c r="BT285" s="615"/>
      <c r="BU285" s="615"/>
    </row>
    <row r="286" spans="1:73" ht="11.25" hidden="1" customHeight="1" x14ac:dyDescent="0.25">
      <c r="A286" s="285"/>
      <c r="B286" s="285"/>
      <c r="C286" s="285"/>
      <c r="D286" s="285"/>
      <c r="E286" s="285"/>
      <c r="F286" s="285"/>
      <c r="G286" s="285"/>
      <c r="H286" s="285"/>
      <c r="I286" s="285"/>
      <c r="J286" s="285"/>
      <c r="K286" s="285"/>
      <c r="L286" s="285"/>
      <c r="M286" s="285"/>
      <c r="N286" s="285"/>
      <c r="O286" s="285"/>
      <c r="P286" s="285"/>
      <c r="Q286" s="285"/>
      <c r="R286" s="285"/>
      <c r="S286" s="285"/>
      <c r="T286" s="285"/>
      <c r="U286" s="285"/>
      <c r="V286" s="285"/>
      <c r="W286" s="285"/>
      <c r="X286" s="285"/>
      <c r="Y286" s="285"/>
      <c r="Z286" s="285"/>
      <c r="AA286" s="46"/>
      <c r="AB286" s="46"/>
      <c r="AC286" s="46"/>
      <c r="AD286" s="285"/>
      <c r="AE286" s="285"/>
      <c r="AF286" s="285"/>
      <c r="AG286" s="285"/>
      <c r="AH286" s="285"/>
      <c r="AI286" s="285"/>
      <c r="AJ286" s="285"/>
      <c r="AK286" s="365"/>
      <c r="AL286" s="285"/>
      <c r="AM286" s="285"/>
      <c r="AN286" s="285"/>
      <c r="AO286" s="285"/>
      <c r="AP286" s="285"/>
      <c r="AQ286" s="285"/>
      <c r="AR286" s="285"/>
      <c r="AS286" s="285"/>
      <c r="AT286" s="285"/>
      <c r="AU286" s="285"/>
      <c r="AV286" s="285"/>
      <c r="AW286" s="285"/>
      <c r="AX286" s="285"/>
      <c r="AY286" s="47"/>
      <c r="AZ286" s="47"/>
      <c r="BA286" s="583"/>
      <c r="BB286" s="615"/>
      <c r="BC286" s="615"/>
      <c r="BD286" s="615"/>
      <c r="BE286" s="615"/>
      <c r="BF286" s="615"/>
      <c r="BG286" s="615"/>
      <c r="BH286" s="615"/>
      <c r="BI286" s="615"/>
      <c r="BJ286" s="615"/>
      <c r="BK286" s="615"/>
      <c r="BL286" s="615"/>
      <c r="BM286" s="615"/>
      <c r="BN286" s="615"/>
      <c r="BO286" s="615"/>
      <c r="BP286" s="615"/>
      <c r="BQ286" s="615"/>
      <c r="BR286" s="615"/>
      <c r="BS286" s="615"/>
      <c r="BT286" s="615"/>
      <c r="BU286" s="615"/>
    </row>
    <row r="287" spans="1:73" ht="11.25" hidden="1" customHeight="1" x14ac:dyDescent="0.25">
      <c r="A287" s="285"/>
      <c r="B287" s="285"/>
      <c r="C287" s="285"/>
      <c r="D287" s="285"/>
      <c r="E287" s="285"/>
      <c r="F287" s="285"/>
      <c r="G287" s="285"/>
      <c r="H287" s="285"/>
      <c r="I287" s="285"/>
      <c r="J287" s="285"/>
      <c r="K287" s="285"/>
      <c r="L287" s="285"/>
      <c r="M287" s="285"/>
      <c r="N287" s="285"/>
      <c r="O287" s="285"/>
      <c r="P287" s="285"/>
      <c r="Q287" s="285"/>
      <c r="R287" s="285"/>
      <c r="S287" s="285"/>
      <c r="T287" s="285"/>
      <c r="U287" s="285"/>
      <c r="V287" s="285"/>
      <c r="W287" s="285"/>
      <c r="X287" s="285"/>
      <c r="Y287" s="285"/>
      <c r="Z287" s="285"/>
      <c r="AA287" s="46"/>
      <c r="AB287" s="46"/>
      <c r="AC287" s="46"/>
      <c r="AD287" s="285"/>
      <c r="AE287" s="285"/>
      <c r="AF287" s="285"/>
      <c r="AG287" s="285"/>
      <c r="AH287" s="285"/>
      <c r="AI287" s="285"/>
      <c r="AJ287" s="285"/>
      <c r="AK287" s="365"/>
      <c r="AL287" s="285"/>
      <c r="AM287" s="285"/>
      <c r="AN287" s="285"/>
      <c r="AO287" s="285"/>
      <c r="AP287" s="285"/>
      <c r="AQ287" s="285"/>
      <c r="AR287" s="285"/>
      <c r="AS287" s="285"/>
      <c r="AT287" s="285"/>
      <c r="AU287" s="285"/>
      <c r="AV287" s="285"/>
      <c r="AW287" s="285"/>
      <c r="AX287" s="285"/>
      <c r="AY287" s="47"/>
      <c r="AZ287" s="47"/>
      <c r="BA287" s="583"/>
      <c r="BB287" s="615"/>
      <c r="BC287" s="615"/>
      <c r="BD287" s="615"/>
      <c r="BE287" s="615"/>
      <c r="BF287" s="615"/>
      <c r="BG287" s="615"/>
      <c r="BH287" s="615"/>
      <c r="BI287" s="615"/>
      <c r="BJ287" s="615"/>
      <c r="BK287" s="615"/>
      <c r="BL287" s="615"/>
      <c r="BM287" s="615"/>
      <c r="BN287" s="615"/>
      <c r="BO287" s="615"/>
      <c r="BP287" s="615"/>
      <c r="BQ287" s="615"/>
      <c r="BR287" s="615"/>
      <c r="BS287" s="615"/>
      <c r="BT287" s="615"/>
      <c r="BU287" s="615"/>
    </row>
    <row r="288" spans="1:73" ht="11.25" hidden="1" customHeight="1" x14ac:dyDescent="0.25">
      <c r="A288" s="285"/>
      <c r="B288" s="285"/>
      <c r="C288" s="285"/>
      <c r="D288" s="285"/>
      <c r="E288" s="285"/>
      <c r="F288" s="285"/>
      <c r="G288" s="285"/>
      <c r="H288" s="285"/>
      <c r="I288" s="285"/>
      <c r="J288" s="285"/>
      <c r="K288" s="285"/>
      <c r="L288" s="285"/>
      <c r="M288" s="285"/>
      <c r="N288" s="285"/>
      <c r="O288" s="285"/>
      <c r="P288" s="285"/>
      <c r="Q288" s="285"/>
      <c r="R288" s="285"/>
      <c r="S288" s="285"/>
      <c r="T288" s="285"/>
      <c r="U288" s="285"/>
      <c r="V288" s="285"/>
      <c r="W288" s="285"/>
      <c r="X288" s="285"/>
      <c r="Y288" s="285"/>
      <c r="Z288" s="285"/>
      <c r="AA288" s="46"/>
      <c r="AB288" s="46"/>
      <c r="AC288" s="46"/>
      <c r="AD288" s="285"/>
      <c r="AE288" s="285"/>
      <c r="AF288" s="285"/>
      <c r="AG288" s="285"/>
      <c r="AH288" s="285"/>
      <c r="AI288" s="285"/>
      <c r="AJ288" s="285"/>
      <c r="AK288" s="365"/>
      <c r="AL288" s="285"/>
      <c r="AM288" s="285"/>
      <c r="AN288" s="285"/>
      <c r="AO288" s="285"/>
      <c r="AP288" s="285"/>
      <c r="AQ288" s="285"/>
      <c r="AR288" s="285"/>
      <c r="AS288" s="285"/>
      <c r="AT288" s="285"/>
      <c r="AU288" s="285"/>
      <c r="AV288" s="285"/>
      <c r="AW288" s="285"/>
      <c r="AX288" s="285"/>
      <c r="AY288" s="47"/>
      <c r="AZ288" s="47"/>
      <c r="BA288" s="583"/>
      <c r="BB288" s="615"/>
      <c r="BC288" s="615"/>
      <c r="BD288" s="615"/>
      <c r="BE288" s="615"/>
      <c r="BF288" s="615"/>
      <c r="BG288" s="615"/>
      <c r="BH288" s="615"/>
      <c r="BI288" s="615"/>
      <c r="BJ288" s="615"/>
      <c r="BK288" s="615"/>
      <c r="BL288" s="615"/>
      <c r="BM288" s="615"/>
      <c r="BN288" s="615"/>
      <c r="BO288" s="615"/>
      <c r="BP288" s="615"/>
      <c r="BQ288" s="615"/>
      <c r="BR288" s="615"/>
      <c r="BS288" s="615"/>
      <c r="BT288" s="615"/>
      <c r="BU288" s="615"/>
    </row>
    <row r="289" spans="1:73" ht="11.25" hidden="1" customHeight="1" x14ac:dyDescent="0.25">
      <c r="A289" s="285"/>
      <c r="B289" s="285"/>
      <c r="C289" s="285"/>
      <c r="D289" s="285"/>
      <c r="E289" s="285"/>
      <c r="F289" s="285"/>
      <c r="G289" s="285"/>
      <c r="H289" s="285"/>
      <c r="I289" s="285"/>
      <c r="J289" s="285"/>
      <c r="K289" s="285"/>
      <c r="L289" s="285"/>
      <c r="M289" s="285"/>
      <c r="N289" s="285"/>
      <c r="O289" s="285"/>
      <c r="P289" s="285"/>
      <c r="Q289" s="285"/>
      <c r="R289" s="285"/>
      <c r="S289" s="285"/>
      <c r="T289" s="285"/>
      <c r="U289" s="285"/>
      <c r="V289" s="285"/>
      <c r="W289" s="285"/>
      <c r="X289" s="285"/>
      <c r="Y289" s="285"/>
      <c r="Z289" s="285"/>
      <c r="AA289" s="46"/>
      <c r="AB289" s="46"/>
      <c r="AC289" s="46"/>
      <c r="AD289" s="285"/>
      <c r="AE289" s="285"/>
      <c r="AF289" s="285"/>
      <c r="AG289" s="285"/>
      <c r="AH289" s="285"/>
      <c r="AI289" s="285"/>
      <c r="AJ289" s="285"/>
      <c r="AK289" s="365"/>
      <c r="AL289" s="285"/>
      <c r="AM289" s="285"/>
      <c r="AN289" s="285"/>
      <c r="AO289" s="285"/>
      <c r="AP289" s="285"/>
      <c r="AQ289" s="285"/>
      <c r="AR289" s="285"/>
      <c r="AS289" s="285"/>
      <c r="AT289" s="285"/>
      <c r="AU289" s="285"/>
      <c r="AV289" s="285"/>
      <c r="AW289" s="285"/>
      <c r="AX289" s="285"/>
      <c r="AY289" s="47"/>
      <c r="AZ289" s="47"/>
      <c r="BA289" s="583"/>
      <c r="BB289" s="615"/>
      <c r="BC289" s="615"/>
      <c r="BD289" s="615"/>
      <c r="BE289" s="615"/>
      <c r="BF289" s="615"/>
      <c r="BG289" s="615"/>
      <c r="BH289" s="615"/>
      <c r="BI289" s="615"/>
      <c r="BJ289" s="615"/>
      <c r="BK289" s="615"/>
      <c r="BL289" s="615"/>
      <c r="BM289" s="615"/>
      <c r="BN289" s="615"/>
      <c r="BO289" s="615"/>
      <c r="BP289" s="615"/>
      <c r="BQ289" s="615"/>
      <c r="BR289" s="615"/>
      <c r="BS289" s="615"/>
      <c r="BT289" s="615"/>
      <c r="BU289" s="615"/>
    </row>
    <row r="290" spans="1:73" ht="11.25" hidden="1" customHeight="1" x14ac:dyDescent="0.25">
      <c r="A290" s="285"/>
      <c r="B290" s="285"/>
      <c r="C290" s="285"/>
      <c r="D290" s="285"/>
      <c r="E290" s="285"/>
      <c r="F290" s="285"/>
      <c r="G290" s="285"/>
      <c r="H290" s="285"/>
      <c r="I290" s="285"/>
      <c r="J290" s="285"/>
      <c r="K290" s="285"/>
      <c r="L290" s="285"/>
      <c r="M290" s="285"/>
      <c r="N290" s="285"/>
      <c r="O290" s="285"/>
      <c r="P290" s="285"/>
      <c r="Q290" s="285"/>
      <c r="R290" s="285"/>
      <c r="S290" s="285"/>
      <c r="T290" s="285"/>
      <c r="U290" s="285"/>
      <c r="V290" s="285"/>
      <c r="W290" s="285"/>
      <c r="X290" s="285"/>
      <c r="Y290" s="285"/>
      <c r="Z290" s="285"/>
      <c r="AA290" s="46"/>
      <c r="AB290" s="46"/>
      <c r="AC290" s="46"/>
      <c r="AD290" s="285"/>
      <c r="AE290" s="285"/>
      <c r="AF290" s="285"/>
      <c r="AG290" s="285"/>
      <c r="AH290" s="285"/>
      <c r="AI290" s="285"/>
      <c r="AJ290" s="285"/>
      <c r="AK290" s="365"/>
      <c r="AL290" s="285"/>
      <c r="AM290" s="285"/>
      <c r="AN290" s="285"/>
      <c r="AO290" s="285"/>
      <c r="AP290" s="285"/>
      <c r="AQ290" s="285"/>
      <c r="AR290" s="285"/>
      <c r="AS290" s="285"/>
      <c r="AT290" s="285"/>
      <c r="AU290" s="285"/>
      <c r="AV290" s="285"/>
      <c r="AW290" s="285"/>
      <c r="AX290" s="285"/>
      <c r="AY290" s="47"/>
      <c r="AZ290" s="47"/>
      <c r="BA290" s="583"/>
      <c r="BB290" s="615"/>
      <c r="BC290" s="615"/>
      <c r="BD290" s="615"/>
      <c r="BE290" s="615"/>
      <c r="BF290" s="615"/>
      <c r="BG290" s="615"/>
      <c r="BH290" s="615"/>
      <c r="BI290" s="615"/>
      <c r="BJ290" s="615"/>
      <c r="BK290" s="615"/>
      <c r="BL290" s="615"/>
      <c r="BM290" s="615"/>
      <c r="BN290" s="615"/>
      <c r="BO290" s="615"/>
      <c r="BP290" s="615"/>
      <c r="BQ290" s="615"/>
      <c r="BR290" s="615"/>
      <c r="BS290" s="615"/>
      <c r="BT290" s="615"/>
      <c r="BU290" s="615"/>
    </row>
    <row r="291" spans="1:73" ht="11.25" hidden="1" customHeight="1" x14ac:dyDescent="0.25">
      <c r="A291" s="285"/>
      <c r="B291" s="285"/>
      <c r="C291" s="285"/>
      <c r="D291" s="285"/>
      <c r="E291" s="285"/>
      <c r="F291" s="285"/>
      <c r="G291" s="285"/>
      <c r="H291" s="285"/>
      <c r="I291" s="285"/>
      <c r="J291" s="285"/>
      <c r="K291" s="285"/>
      <c r="L291" s="285"/>
      <c r="M291" s="285"/>
      <c r="N291" s="285"/>
      <c r="O291" s="285"/>
      <c r="P291" s="285"/>
      <c r="Q291" s="285"/>
      <c r="R291" s="285"/>
      <c r="S291" s="285"/>
      <c r="T291" s="285"/>
      <c r="U291" s="285"/>
      <c r="V291" s="285"/>
      <c r="W291" s="285"/>
      <c r="X291" s="285"/>
      <c r="Y291" s="285"/>
      <c r="Z291" s="285"/>
      <c r="AA291" s="46"/>
      <c r="AB291" s="46"/>
      <c r="AC291" s="46"/>
      <c r="AD291" s="285"/>
      <c r="AE291" s="285"/>
      <c r="AF291" s="285"/>
      <c r="AG291" s="285"/>
      <c r="AH291" s="285"/>
      <c r="AI291" s="285"/>
      <c r="AJ291" s="285"/>
      <c r="AK291" s="365"/>
      <c r="AL291" s="285"/>
      <c r="AM291" s="285"/>
      <c r="AN291" s="285"/>
      <c r="AO291" s="285"/>
      <c r="AP291" s="285"/>
      <c r="AQ291" s="285"/>
      <c r="AR291" s="285"/>
      <c r="AS291" s="285"/>
      <c r="AT291" s="285"/>
      <c r="AU291" s="285"/>
      <c r="AV291" s="285"/>
      <c r="AW291" s="285"/>
      <c r="AX291" s="285"/>
      <c r="AY291" s="47"/>
      <c r="AZ291" s="47"/>
      <c r="BA291" s="583"/>
      <c r="BB291" s="615"/>
      <c r="BC291" s="615"/>
      <c r="BD291" s="615"/>
      <c r="BE291" s="615"/>
      <c r="BF291" s="615"/>
      <c r="BG291" s="615"/>
      <c r="BH291" s="615"/>
      <c r="BI291" s="615"/>
      <c r="BJ291" s="615"/>
      <c r="BK291" s="615"/>
      <c r="BL291" s="615"/>
      <c r="BM291" s="615"/>
      <c r="BN291" s="615"/>
      <c r="BO291" s="615"/>
      <c r="BP291" s="615"/>
      <c r="BQ291" s="615"/>
      <c r="BR291" s="615"/>
      <c r="BS291" s="615"/>
      <c r="BT291" s="615"/>
      <c r="BU291" s="615"/>
    </row>
    <row r="292" spans="1:73" ht="11.25" hidden="1" customHeight="1" x14ac:dyDescent="0.25">
      <c r="A292" s="285"/>
      <c r="B292" s="285"/>
      <c r="C292" s="285"/>
      <c r="D292" s="285"/>
      <c r="E292" s="285"/>
      <c r="F292" s="285"/>
      <c r="G292" s="285"/>
      <c r="H292" s="285"/>
      <c r="I292" s="285"/>
      <c r="J292" s="285"/>
      <c r="K292" s="285"/>
      <c r="L292" s="285"/>
      <c r="M292" s="285"/>
      <c r="N292" s="285"/>
      <c r="O292" s="285"/>
      <c r="P292" s="285"/>
      <c r="Q292" s="285"/>
      <c r="R292" s="285"/>
      <c r="S292" s="285"/>
      <c r="T292" s="285"/>
      <c r="U292" s="285"/>
      <c r="V292" s="285"/>
      <c r="W292" s="285"/>
      <c r="X292" s="285"/>
      <c r="Y292" s="285"/>
      <c r="Z292" s="285"/>
      <c r="AA292" s="46"/>
      <c r="AB292" s="46"/>
      <c r="AC292" s="46"/>
      <c r="AD292" s="285"/>
      <c r="AE292" s="285"/>
      <c r="AF292" s="285"/>
      <c r="AG292" s="285"/>
      <c r="AH292" s="285"/>
      <c r="AI292" s="285"/>
      <c r="AJ292" s="285"/>
      <c r="AK292" s="365"/>
      <c r="AL292" s="285"/>
      <c r="AM292" s="285"/>
      <c r="AN292" s="285"/>
      <c r="AO292" s="285"/>
      <c r="AP292" s="285"/>
      <c r="AQ292" s="285"/>
      <c r="AR292" s="285"/>
      <c r="AS292" s="285"/>
      <c r="AT292" s="285"/>
      <c r="AU292" s="285"/>
      <c r="AV292" s="285"/>
      <c r="AW292" s="285"/>
      <c r="AX292" s="285"/>
      <c r="AY292" s="47"/>
      <c r="AZ292" s="47"/>
      <c r="BA292" s="583"/>
      <c r="BB292" s="615"/>
      <c r="BC292" s="615"/>
      <c r="BD292" s="615"/>
      <c r="BE292" s="615"/>
      <c r="BF292" s="615"/>
      <c r="BG292" s="615"/>
      <c r="BH292" s="615"/>
      <c r="BI292" s="615"/>
      <c r="BJ292" s="615"/>
      <c r="BK292" s="615"/>
      <c r="BL292" s="615"/>
      <c r="BM292" s="615"/>
      <c r="BN292" s="615"/>
      <c r="BO292" s="615"/>
      <c r="BP292" s="615"/>
      <c r="BQ292" s="615"/>
      <c r="BR292" s="615"/>
      <c r="BS292" s="615"/>
      <c r="BT292" s="615"/>
      <c r="BU292" s="615"/>
    </row>
    <row r="293" spans="1:73" ht="11.25" hidden="1" customHeight="1" x14ac:dyDescent="0.25">
      <c r="A293" s="285"/>
      <c r="B293" s="285"/>
      <c r="C293" s="285"/>
      <c r="D293" s="285"/>
      <c r="E293" s="285"/>
      <c r="F293" s="285"/>
      <c r="G293" s="285"/>
      <c r="H293" s="285"/>
      <c r="I293" s="285"/>
      <c r="J293" s="285"/>
      <c r="K293" s="285"/>
      <c r="L293" s="285"/>
      <c r="M293" s="285"/>
      <c r="N293" s="285"/>
      <c r="O293" s="285"/>
      <c r="P293" s="285"/>
      <c r="Q293" s="285"/>
      <c r="R293" s="285"/>
      <c r="S293" s="285"/>
      <c r="T293" s="285"/>
      <c r="U293" s="285"/>
      <c r="V293" s="285"/>
      <c r="W293" s="285"/>
      <c r="X293" s="285"/>
      <c r="Y293" s="285"/>
      <c r="Z293" s="285"/>
      <c r="AA293" s="46"/>
      <c r="AB293" s="46"/>
      <c r="AC293" s="46"/>
      <c r="AD293" s="285"/>
      <c r="AE293" s="285"/>
      <c r="AF293" s="285"/>
      <c r="AG293" s="285"/>
      <c r="AH293" s="285"/>
      <c r="AI293" s="285"/>
      <c r="AJ293" s="285"/>
      <c r="AK293" s="365"/>
      <c r="AL293" s="285"/>
      <c r="AM293" s="285"/>
      <c r="AN293" s="285"/>
      <c r="AO293" s="285"/>
      <c r="AP293" s="285"/>
      <c r="AQ293" s="285"/>
      <c r="AR293" s="285"/>
      <c r="AS293" s="285"/>
      <c r="AT293" s="285"/>
      <c r="AU293" s="285"/>
      <c r="AV293" s="285"/>
      <c r="AW293" s="285"/>
      <c r="AX293" s="285"/>
      <c r="AY293" s="47"/>
      <c r="AZ293" s="47"/>
      <c r="BA293" s="583"/>
      <c r="BB293" s="615"/>
      <c r="BC293" s="615"/>
      <c r="BD293" s="615"/>
      <c r="BE293" s="615"/>
      <c r="BF293" s="615"/>
      <c r="BG293" s="615"/>
      <c r="BH293" s="615"/>
      <c r="BI293" s="615"/>
      <c r="BJ293" s="615"/>
      <c r="BK293" s="615"/>
      <c r="BL293" s="615"/>
      <c r="BM293" s="615"/>
      <c r="BN293" s="615"/>
      <c r="BO293" s="615"/>
      <c r="BP293" s="615"/>
      <c r="BQ293" s="615"/>
      <c r="BR293" s="615"/>
      <c r="BS293" s="615"/>
      <c r="BT293" s="615"/>
      <c r="BU293" s="615"/>
    </row>
    <row r="294" spans="1:73" ht="11.25" hidden="1" customHeight="1" x14ac:dyDescent="0.25">
      <c r="A294" s="285"/>
      <c r="B294" s="285"/>
      <c r="C294" s="285"/>
      <c r="D294" s="285"/>
      <c r="E294" s="285"/>
      <c r="F294" s="285"/>
      <c r="G294" s="285"/>
      <c r="H294" s="285"/>
      <c r="I294" s="285"/>
      <c r="J294" s="285"/>
      <c r="K294" s="285"/>
      <c r="L294" s="285"/>
      <c r="M294" s="285"/>
      <c r="N294" s="285"/>
      <c r="O294" s="285"/>
      <c r="P294" s="285"/>
      <c r="Q294" s="285"/>
      <c r="R294" s="285"/>
      <c r="S294" s="285"/>
      <c r="T294" s="285"/>
      <c r="U294" s="285"/>
      <c r="V294" s="285"/>
      <c r="W294" s="285"/>
      <c r="X294" s="285"/>
      <c r="Y294" s="285"/>
      <c r="Z294" s="285"/>
      <c r="AA294" s="46"/>
      <c r="AB294" s="46"/>
      <c r="AC294" s="46"/>
      <c r="AD294" s="285"/>
      <c r="AE294" s="285"/>
      <c r="AF294" s="285"/>
      <c r="AG294" s="285"/>
      <c r="AH294" s="285"/>
      <c r="AI294" s="285"/>
      <c r="AJ294" s="285"/>
      <c r="AK294" s="365"/>
      <c r="AL294" s="285"/>
      <c r="AM294" s="285"/>
      <c r="AN294" s="285"/>
      <c r="AO294" s="285"/>
      <c r="AP294" s="285"/>
      <c r="AQ294" s="285"/>
      <c r="AR294" s="285"/>
      <c r="AS294" s="285"/>
      <c r="AT294" s="285"/>
      <c r="AU294" s="285"/>
      <c r="AV294" s="285"/>
      <c r="AW294" s="285"/>
      <c r="AX294" s="285"/>
      <c r="AY294" s="47"/>
      <c r="AZ294" s="47"/>
      <c r="BA294" s="583"/>
      <c r="BB294" s="615"/>
      <c r="BC294" s="615"/>
      <c r="BD294" s="615"/>
      <c r="BE294" s="615"/>
      <c r="BF294" s="615"/>
      <c r="BG294" s="615"/>
      <c r="BH294" s="615"/>
      <c r="BI294" s="615"/>
      <c r="BJ294" s="615"/>
      <c r="BK294" s="615"/>
      <c r="BL294" s="615"/>
      <c r="BM294" s="615"/>
      <c r="BN294" s="615"/>
      <c r="BO294" s="615"/>
      <c r="BP294" s="615"/>
      <c r="BQ294" s="615"/>
      <c r="BR294" s="615"/>
      <c r="BS294" s="615"/>
      <c r="BT294" s="615"/>
      <c r="BU294" s="615"/>
    </row>
    <row r="295" spans="1:73" ht="11.25" hidden="1" customHeight="1" x14ac:dyDescent="0.25">
      <c r="A295" s="285"/>
      <c r="B295" s="285"/>
      <c r="C295" s="285"/>
      <c r="D295" s="285"/>
      <c r="E295" s="285"/>
      <c r="F295" s="285"/>
      <c r="G295" s="285"/>
      <c r="H295" s="285"/>
      <c r="I295" s="285"/>
      <c r="J295" s="285"/>
      <c r="K295" s="285"/>
      <c r="L295" s="285"/>
      <c r="M295" s="285"/>
      <c r="N295" s="285"/>
      <c r="O295" s="285"/>
      <c r="P295" s="285"/>
      <c r="Q295" s="285"/>
      <c r="R295" s="285"/>
      <c r="S295" s="285"/>
      <c r="T295" s="285"/>
      <c r="U295" s="285"/>
      <c r="V295" s="285"/>
      <c r="W295" s="285"/>
      <c r="X295" s="285"/>
      <c r="Y295" s="285"/>
      <c r="Z295" s="285"/>
      <c r="AA295" s="46"/>
      <c r="AB295" s="46"/>
      <c r="AC295" s="46"/>
      <c r="AD295" s="285"/>
      <c r="AE295" s="285"/>
      <c r="AF295" s="285"/>
      <c r="AG295" s="285"/>
      <c r="AH295" s="285"/>
      <c r="AI295" s="285"/>
      <c r="AJ295" s="285"/>
      <c r="AK295" s="365"/>
      <c r="AL295" s="285"/>
      <c r="AM295" s="285"/>
      <c r="AN295" s="285"/>
      <c r="AO295" s="285"/>
      <c r="AP295" s="285"/>
      <c r="AQ295" s="285"/>
      <c r="AR295" s="285"/>
      <c r="AS295" s="285"/>
      <c r="AT295" s="285"/>
      <c r="AU295" s="285"/>
      <c r="AV295" s="285"/>
      <c r="AW295" s="285"/>
      <c r="AX295" s="285"/>
      <c r="AY295" s="47"/>
      <c r="AZ295" s="47"/>
      <c r="BA295" s="583"/>
      <c r="BB295" s="615"/>
      <c r="BC295" s="615"/>
      <c r="BD295" s="615"/>
      <c r="BE295" s="615"/>
      <c r="BF295" s="615"/>
      <c r="BG295" s="615"/>
      <c r="BH295" s="615"/>
      <c r="BI295" s="615"/>
      <c r="BJ295" s="615"/>
      <c r="BK295" s="615"/>
      <c r="BL295" s="615"/>
      <c r="BM295" s="615"/>
      <c r="BN295" s="615"/>
      <c r="BO295" s="615"/>
      <c r="BP295" s="615"/>
      <c r="BQ295" s="615"/>
      <c r="BR295" s="615"/>
      <c r="BS295" s="615"/>
      <c r="BT295" s="615"/>
      <c r="BU295" s="615"/>
    </row>
    <row r="296" spans="1:73" ht="11.25" hidden="1" customHeight="1" x14ac:dyDescent="0.25">
      <c r="A296" s="285"/>
      <c r="B296" s="285"/>
      <c r="C296" s="285"/>
      <c r="D296" s="285"/>
      <c r="E296" s="285"/>
      <c r="F296" s="285"/>
      <c r="G296" s="285"/>
      <c r="H296" s="285"/>
      <c r="I296" s="285"/>
      <c r="J296" s="285"/>
      <c r="K296" s="285"/>
      <c r="L296" s="285"/>
      <c r="M296" s="285"/>
      <c r="N296" s="285"/>
      <c r="O296" s="285"/>
      <c r="P296" s="285"/>
      <c r="Q296" s="285"/>
      <c r="R296" s="285"/>
      <c r="S296" s="285"/>
      <c r="T296" s="285"/>
      <c r="U296" s="285"/>
      <c r="V296" s="285"/>
      <c r="W296" s="285"/>
      <c r="X296" s="285"/>
      <c r="Y296" s="285"/>
      <c r="Z296" s="285"/>
      <c r="AA296" s="46"/>
      <c r="AB296" s="46"/>
      <c r="AC296" s="46"/>
      <c r="AD296" s="285"/>
      <c r="AE296" s="285"/>
      <c r="AF296" s="285"/>
      <c r="AG296" s="285"/>
      <c r="AH296" s="285"/>
      <c r="AI296" s="285"/>
      <c r="AJ296" s="285"/>
      <c r="AK296" s="365"/>
      <c r="AL296" s="285"/>
      <c r="AM296" s="285"/>
      <c r="AN296" s="285"/>
      <c r="AO296" s="285"/>
      <c r="AP296" s="285"/>
      <c r="AQ296" s="285"/>
      <c r="AR296" s="285"/>
      <c r="AS296" s="285"/>
      <c r="AT296" s="285"/>
      <c r="AU296" s="285"/>
      <c r="AV296" s="285"/>
      <c r="AW296" s="285"/>
      <c r="AX296" s="285"/>
      <c r="AY296" s="47"/>
      <c r="AZ296" s="47"/>
      <c r="BA296" s="583"/>
      <c r="BB296" s="615"/>
      <c r="BC296" s="615"/>
      <c r="BD296" s="615"/>
      <c r="BE296" s="615"/>
      <c r="BF296" s="615"/>
      <c r="BG296" s="615"/>
      <c r="BH296" s="615"/>
      <c r="BI296" s="615"/>
      <c r="BJ296" s="615"/>
      <c r="BK296" s="615"/>
      <c r="BL296" s="615"/>
      <c r="BM296" s="615"/>
      <c r="BN296" s="615"/>
      <c r="BO296" s="615"/>
      <c r="BP296" s="615"/>
      <c r="BQ296" s="615"/>
      <c r="BR296" s="615"/>
      <c r="BS296" s="615"/>
      <c r="BT296" s="615"/>
      <c r="BU296" s="615"/>
    </row>
    <row r="297" spans="1:73" ht="11.25" hidden="1" customHeight="1" x14ac:dyDescent="0.25">
      <c r="A297" s="285"/>
      <c r="B297" s="285"/>
      <c r="C297" s="285"/>
      <c r="D297" s="285"/>
      <c r="E297" s="285"/>
      <c r="F297" s="285"/>
      <c r="G297" s="285"/>
      <c r="H297" s="285"/>
      <c r="I297" s="285"/>
      <c r="J297" s="285"/>
      <c r="K297" s="285"/>
      <c r="L297" s="285"/>
      <c r="M297" s="285"/>
      <c r="N297" s="285"/>
      <c r="O297" s="285"/>
      <c r="P297" s="285"/>
      <c r="Q297" s="285"/>
      <c r="R297" s="285"/>
      <c r="S297" s="285"/>
      <c r="T297" s="285"/>
      <c r="U297" s="285"/>
      <c r="V297" s="285"/>
      <c r="W297" s="285"/>
      <c r="X297" s="285"/>
      <c r="Y297" s="285"/>
      <c r="Z297" s="285"/>
      <c r="AA297" s="46"/>
      <c r="AB297" s="46"/>
      <c r="AC297" s="46"/>
      <c r="AD297" s="285"/>
      <c r="AE297" s="285"/>
      <c r="AF297" s="285"/>
      <c r="AG297" s="285"/>
      <c r="AH297" s="285"/>
      <c r="AI297" s="285"/>
      <c r="AJ297" s="285"/>
      <c r="AK297" s="365"/>
      <c r="AL297" s="285"/>
      <c r="AM297" s="285"/>
      <c r="AN297" s="285"/>
      <c r="AO297" s="285"/>
      <c r="AP297" s="285"/>
      <c r="AQ297" s="285"/>
      <c r="AR297" s="285"/>
      <c r="AS297" s="285"/>
      <c r="AT297" s="285"/>
      <c r="AU297" s="285"/>
      <c r="AV297" s="285"/>
      <c r="AW297" s="285"/>
      <c r="AX297" s="285"/>
      <c r="AY297" s="47"/>
      <c r="AZ297" s="47"/>
      <c r="BA297" s="583"/>
      <c r="BB297" s="615"/>
      <c r="BC297" s="615"/>
      <c r="BD297" s="615"/>
      <c r="BE297" s="615"/>
      <c r="BF297" s="615"/>
      <c r="BG297" s="615"/>
      <c r="BH297" s="615"/>
      <c r="BI297" s="615"/>
      <c r="BJ297" s="615"/>
      <c r="BK297" s="615"/>
      <c r="BL297" s="615"/>
      <c r="BM297" s="615"/>
      <c r="BN297" s="615"/>
      <c r="BO297" s="615"/>
      <c r="BP297" s="615"/>
      <c r="BQ297" s="615"/>
      <c r="BR297" s="615"/>
      <c r="BS297" s="615"/>
      <c r="BT297" s="615"/>
      <c r="BU297" s="615"/>
    </row>
    <row r="298" spans="1:73" ht="11.25" hidden="1" customHeight="1" x14ac:dyDescent="0.25">
      <c r="A298" s="285"/>
      <c r="B298" s="285"/>
      <c r="C298" s="285"/>
      <c r="D298" s="285"/>
      <c r="E298" s="285"/>
      <c r="F298" s="285"/>
      <c r="G298" s="285"/>
      <c r="H298" s="285"/>
      <c r="I298" s="285"/>
      <c r="J298" s="285"/>
      <c r="K298" s="285"/>
      <c r="L298" s="285"/>
      <c r="M298" s="285"/>
      <c r="N298" s="285"/>
      <c r="O298" s="285"/>
      <c r="P298" s="285"/>
      <c r="Q298" s="285"/>
      <c r="R298" s="285"/>
      <c r="S298" s="285"/>
      <c r="T298" s="285"/>
      <c r="U298" s="285"/>
      <c r="V298" s="285"/>
      <c r="W298" s="285"/>
      <c r="X298" s="285"/>
      <c r="Y298" s="285"/>
      <c r="Z298" s="285"/>
      <c r="AA298" s="46"/>
      <c r="AB298" s="46"/>
      <c r="AC298" s="46"/>
      <c r="AD298" s="285"/>
      <c r="AE298" s="285"/>
      <c r="AF298" s="285"/>
      <c r="AG298" s="285"/>
      <c r="AH298" s="285"/>
      <c r="AI298" s="285"/>
      <c r="AJ298" s="285"/>
      <c r="AK298" s="365"/>
      <c r="AL298" s="285"/>
      <c r="AM298" s="285"/>
      <c r="AN298" s="285"/>
      <c r="AO298" s="285"/>
      <c r="AP298" s="285"/>
      <c r="AQ298" s="285"/>
      <c r="AR298" s="285"/>
      <c r="AS298" s="285"/>
      <c r="AT298" s="285"/>
      <c r="AU298" s="285"/>
      <c r="AV298" s="285"/>
      <c r="AW298" s="285"/>
      <c r="AX298" s="285"/>
      <c r="AY298" s="47"/>
      <c r="AZ298" s="47"/>
      <c r="BA298" s="583"/>
      <c r="BB298" s="615"/>
      <c r="BC298" s="615"/>
      <c r="BD298" s="615"/>
      <c r="BE298" s="615"/>
      <c r="BF298" s="615"/>
      <c r="BG298" s="615"/>
      <c r="BH298" s="615"/>
      <c r="BI298" s="615"/>
      <c r="BJ298" s="615"/>
      <c r="BK298" s="615"/>
      <c r="BL298" s="615"/>
      <c r="BM298" s="615"/>
      <c r="BN298" s="615"/>
      <c r="BO298" s="615"/>
      <c r="BP298" s="615"/>
      <c r="BQ298" s="615"/>
      <c r="BR298" s="615"/>
      <c r="BS298" s="615"/>
      <c r="BT298" s="615"/>
      <c r="BU298" s="615"/>
    </row>
    <row r="299" spans="1:73" ht="11.25" hidden="1" customHeight="1" x14ac:dyDescent="0.25">
      <c r="A299" s="285"/>
      <c r="B299" s="285"/>
      <c r="C299" s="285"/>
      <c r="D299" s="285"/>
      <c r="E299" s="285"/>
      <c r="F299" s="285"/>
      <c r="G299" s="285"/>
      <c r="H299" s="285"/>
      <c r="I299" s="285"/>
      <c r="J299" s="285"/>
      <c r="K299" s="285"/>
      <c r="L299" s="285"/>
      <c r="M299" s="285"/>
      <c r="N299" s="285"/>
      <c r="O299" s="285"/>
      <c r="P299" s="285"/>
      <c r="Q299" s="285"/>
      <c r="R299" s="285"/>
      <c r="S299" s="285"/>
      <c r="T299" s="285"/>
      <c r="U299" s="285"/>
      <c r="V299" s="285"/>
      <c r="W299" s="285"/>
      <c r="X299" s="285"/>
      <c r="Y299" s="285"/>
      <c r="Z299" s="285"/>
      <c r="AA299" s="46"/>
      <c r="AB299" s="46"/>
      <c r="AC299" s="46"/>
      <c r="AD299" s="285"/>
      <c r="AE299" s="285"/>
      <c r="AF299" s="285"/>
      <c r="AG299" s="285"/>
      <c r="AH299" s="285"/>
      <c r="AI299" s="285"/>
      <c r="AJ299" s="285"/>
      <c r="AK299" s="365"/>
      <c r="AL299" s="285"/>
      <c r="AM299" s="285"/>
      <c r="AN299" s="285"/>
      <c r="AO299" s="285"/>
      <c r="AP299" s="285"/>
      <c r="AQ299" s="285"/>
      <c r="AR299" s="285"/>
      <c r="AS299" s="285"/>
      <c r="AT299" s="285"/>
      <c r="AU299" s="285"/>
      <c r="AV299" s="285"/>
      <c r="AW299" s="285"/>
      <c r="AX299" s="285"/>
      <c r="AY299" s="47"/>
      <c r="AZ299" s="47"/>
      <c r="BA299" s="583"/>
      <c r="BB299" s="615"/>
      <c r="BC299" s="615"/>
      <c r="BD299" s="615"/>
      <c r="BE299" s="615"/>
      <c r="BF299" s="615"/>
      <c r="BG299" s="615"/>
      <c r="BH299" s="615"/>
      <c r="BI299" s="615"/>
      <c r="BJ299" s="615"/>
      <c r="BK299" s="615"/>
      <c r="BL299" s="615"/>
      <c r="BM299" s="615"/>
      <c r="BN299" s="615"/>
      <c r="BO299" s="615"/>
      <c r="BP299" s="615"/>
      <c r="BQ299" s="615"/>
      <c r="BR299" s="615"/>
      <c r="BS299" s="615"/>
      <c r="BT299" s="615"/>
      <c r="BU299" s="615"/>
    </row>
    <row r="300" spans="1:73" ht="11.25" hidden="1" customHeight="1" x14ac:dyDescent="0.25">
      <c r="A300" s="285"/>
      <c r="B300" s="285"/>
      <c r="C300" s="285"/>
      <c r="D300" s="285"/>
      <c r="E300" s="285"/>
      <c r="F300" s="285"/>
      <c r="G300" s="285"/>
      <c r="H300" s="285"/>
      <c r="I300" s="285"/>
      <c r="J300" s="285"/>
      <c r="K300" s="285"/>
      <c r="L300" s="285"/>
      <c r="M300" s="285"/>
      <c r="N300" s="285"/>
      <c r="O300" s="285"/>
      <c r="P300" s="285"/>
      <c r="Q300" s="285"/>
      <c r="R300" s="285"/>
      <c r="S300" s="285"/>
      <c r="T300" s="285"/>
      <c r="U300" s="285"/>
      <c r="V300" s="285"/>
      <c r="W300" s="285"/>
      <c r="X300" s="285"/>
      <c r="Y300" s="285"/>
      <c r="Z300" s="285"/>
      <c r="AA300" s="46"/>
      <c r="AB300" s="46"/>
      <c r="AC300" s="46"/>
      <c r="AD300" s="285"/>
      <c r="AE300" s="285"/>
      <c r="AF300" s="285"/>
      <c r="AG300" s="285"/>
      <c r="AH300" s="285"/>
      <c r="AI300" s="285"/>
      <c r="AJ300" s="285"/>
      <c r="AK300" s="365"/>
      <c r="AL300" s="285"/>
      <c r="AM300" s="285"/>
      <c r="AN300" s="285"/>
      <c r="AO300" s="285"/>
      <c r="AP300" s="285"/>
      <c r="AQ300" s="285"/>
      <c r="AR300" s="285"/>
      <c r="AS300" s="285"/>
      <c r="AT300" s="285"/>
      <c r="AU300" s="285"/>
      <c r="AV300" s="285"/>
      <c r="AW300" s="285"/>
      <c r="AX300" s="285"/>
      <c r="AY300" s="47"/>
      <c r="AZ300" s="47"/>
      <c r="BA300" s="583"/>
      <c r="BB300" s="615"/>
      <c r="BC300" s="615"/>
      <c r="BD300" s="615"/>
      <c r="BE300" s="615"/>
      <c r="BF300" s="615"/>
      <c r="BG300" s="615"/>
      <c r="BH300" s="615"/>
      <c r="BI300" s="615"/>
      <c r="BJ300" s="615"/>
      <c r="BK300" s="615"/>
      <c r="BL300" s="615"/>
      <c r="BM300" s="615"/>
      <c r="BN300" s="615"/>
      <c r="BO300" s="615"/>
      <c r="BP300" s="615"/>
      <c r="BQ300" s="615"/>
      <c r="BR300" s="615"/>
      <c r="BS300" s="615"/>
      <c r="BT300" s="615"/>
      <c r="BU300" s="615"/>
    </row>
    <row r="301" spans="1:73" ht="11.25" hidden="1" customHeight="1" x14ac:dyDescent="0.25">
      <c r="A301" s="285"/>
      <c r="B301" s="285"/>
      <c r="C301" s="285"/>
      <c r="D301" s="285"/>
      <c r="E301" s="285"/>
      <c r="F301" s="285"/>
      <c r="G301" s="285"/>
      <c r="H301" s="285"/>
      <c r="I301" s="285"/>
      <c r="J301" s="285"/>
      <c r="K301" s="285"/>
      <c r="L301" s="285"/>
      <c r="M301" s="285"/>
      <c r="N301" s="285"/>
      <c r="O301" s="285"/>
      <c r="P301" s="285"/>
      <c r="Q301" s="285"/>
      <c r="R301" s="285"/>
      <c r="S301" s="285"/>
      <c r="T301" s="285"/>
      <c r="U301" s="285"/>
      <c r="V301" s="285"/>
      <c r="W301" s="285"/>
      <c r="X301" s="285"/>
      <c r="Y301" s="285"/>
      <c r="Z301" s="285"/>
      <c r="AA301" s="46"/>
      <c r="AB301" s="46"/>
      <c r="AC301" s="46"/>
      <c r="AD301" s="285"/>
      <c r="AE301" s="285"/>
      <c r="AF301" s="285"/>
      <c r="AG301" s="285"/>
      <c r="AH301" s="285"/>
      <c r="AI301" s="285"/>
      <c r="AJ301" s="285"/>
      <c r="AK301" s="365"/>
      <c r="AL301" s="285"/>
      <c r="AM301" s="285"/>
      <c r="AN301" s="285"/>
      <c r="AO301" s="285"/>
      <c r="AP301" s="285"/>
      <c r="AQ301" s="285"/>
      <c r="AR301" s="285"/>
      <c r="AS301" s="285"/>
      <c r="AT301" s="285"/>
      <c r="AU301" s="285"/>
      <c r="AV301" s="285"/>
      <c r="AW301" s="285"/>
      <c r="AX301" s="285"/>
      <c r="AY301" s="47"/>
      <c r="AZ301" s="47"/>
      <c r="BA301" s="583"/>
      <c r="BB301" s="615"/>
      <c r="BC301" s="615"/>
      <c r="BD301" s="615"/>
      <c r="BE301" s="615"/>
      <c r="BF301" s="615"/>
      <c r="BG301" s="615"/>
      <c r="BH301" s="615"/>
      <c r="BI301" s="615"/>
      <c r="BJ301" s="615"/>
      <c r="BK301" s="615"/>
      <c r="BL301" s="615"/>
      <c r="BM301" s="615"/>
      <c r="BN301" s="615"/>
      <c r="BO301" s="615"/>
      <c r="BP301" s="615"/>
      <c r="BQ301" s="615"/>
      <c r="BR301" s="615"/>
      <c r="BS301" s="615"/>
      <c r="BT301" s="615"/>
      <c r="BU301" s="615"/>
    </row>
    <row r="302" spans="1:73" ht="11.25" hidden="1" customHeight="1" x14ac:dyDescent="0.25">
      <c r="A302" s="285"/>
      <c r="B302" s="285"/>
      <c r="C302" s="285"/>
      <c r="D302" s="285"/>
      <c r="E302" s="285"/>
      <c r="F302" s="285"/>
      <c r="G302" s="285"/>
      <c r="H302" s="285"/>
      <c r="I302" s="285"/>
      <c r="J302" s="285"/>
      <c r="K302" s="285"/>
      <c r="L302" s="285"/>
      <c r="M302" s="285"/>
      <c r="N302" s="285"/>
      <c r="O302" s="285"/>
      <c r="P302" s="285"/>
      <c r="Q302" s="285"/>
      <c r="R302" s="285"/>
      <c r="S302" s="285"/>
      <c r="T302" s="285"/>
      <c r="U302" s="285"/>
      <c r="V302" s="285"/>
      <c r="W302" s="285"/>
      <c r="X302" s="285"/>
      <c r="Y302" s="285"/>
      <c r="Z302" s="285"/>
      <c r="AA302" s="46"/>
      <c r="AB302" s="46"/>
      <c r="AC302" s="46"/>
      <c r="AD302" s="285"/>
      <c r="AE302" s="285"/>
      <c r="AF302" s="285"/>
      <c r="AG302" s="285"/>
      <c r="AH302" s="285"/>
      <c r="AI302" s="285"/>
      <c r="AJ302" s="285"/>
      <c r="AK302" s="365"/>
      <c r="AL302" s="285"/>
      <c r="AM302" s="285"/>
      <c r="AN302" s="285"/>
      <c r="AO302" s="285"/>
      <c r="AP302" s="285"/>
      <c r="AQ302" s="285"/>
      <c r="AR302" s="285"/>
      <c r="AS302" s="285"/>
      <c r="AT302" s="285"/>
      <c r="AU302" s="285"/>
      <c r="AV302" s="285"/>
      <c r="AW302" s="285"/>
      <c r="AX302" s="285"/>
      <c r="AY302" s="47"/>
      <c r="AZ302" s="47"/>
      <c r="BA302" s="583"/>
      <c r="BB302" s="615"/>
      <c r="BC302" s="615"/>
      <c r="BD302" s="615"/>
      <c r="BE302" s="615"/>
      <c r="BF302" s="615"/>
      <c r="BG302" s="615"/>
      <c r="BH302" s="615"/>
      <c r="BI302" s="615"/>
      <c r="BJ302" s="615"/>
      <c r="BK302" s="615"/>
      <c r="BL302" s="615"/>
      <c r="BM302" s="615"/>
      <c r="BN302" s="615"/>
      <c r="BO302" s="615"/>
      <c r="BP302" s="615"/>
      <c r="BQ302" s="615"/>
      <c r="BR302" s="615"/>
      <c r="BS302" s="615"/>
      <c r="BT302" s="615"/>
      <c r="BU302" s="615"/>
    </row>
    <row r="303" spans="1:73" ht="11.25" hidden="1" customHeight="1" x14ac:dyDescent="0.25">
      <c r="A303" s="285"/>
      <c r="B303" s="285"/>
      <c r="C303" s="285"/>
      <c r="D303" s="285"/>
      <c r="E303" s="285"/>
      <c r="F303" s="285"/>
      <c r="G303" s="285"/>
      <c r="H303" s="285"/>
      <c r="I303" s="285"/>
      <c r="J303" s="285"/>
      <c r="K303" s="285"/>
      <c r="L303" s="285"/>
      <c r="M303" s="285"/>
      <c r="N303" s="285"/>
      <c r="O303" s="285"/>
      <c r="P303" s="285"/>
      <c r="Q303" s="285"/>
      <c r="R303" s="285"/>
      <c r="S303" s="285"/>
      <c r="T303" s="285"/>
      <c r="U303" s="285"/>
      <c r="V303" s="285"/>
      <c r="W303" s="285"/>
      <c r="X303" s="285"/>
      <c r="Y303" s="285"/>
      <c r="Z303" s="285"/>
      <c r="AA303" s="46"/>
      <c r="AB303" s="46"/>
      <c r="AC303" s="46"/>
      <c r="AD303" s="285"/>
      <c r="AE303" s="285"/>
      <c r="AF303" s="285"/>
      <c r="AG303" s="285"/>
      <c r="AH303" s="285"/>
      <c r="AI303" s="285"/>
      <c r="AJ303" s="285"/>
      <c r="AK303" s="365"/>
      <c r="AL303" s="285"/>
      <c r="AM303" s="285"/>
      <c r="AN303" s="285"/>
      <c r="AO303" s="285"/>
      <c r="AP303" s="285"/>
      <c r="AQ303" s="285"/>
      <c r="AR303" s="285"/>
      <c r="AS303" s="285"/>
      <c r="AT303" s="285"/>
      <c r="AU303" s="285"/>
      <c r="AV303" s="285"/>
      <c r="AW303" s="285"/>
      <c r="AX303" s="285"/>
      <c r="AY303" s="47"/>
      <c r="AZ303" s="47"/>
      <c r="BA303" s="583"/>
      <c r="BB303" s="615"/>
      <c r="BC303" s="615"/>
      <c r="BD303" s="615"/>
      <c r="BE303" s="615"/>
      <c r="BF303" s="615"/>
      <c r="BG303" s="615"/>
      <c r="BH303" s="615"/>
      <c r="BI303" s="615"/>
      <c r="BJ303" s="615"/>
      <c r="BK303" s="615"/>
      <c r="BL303" s="615"/>
      <c r="BM303" s="615"/>
      <c r="BN303" s="615"/>
      <c r="BO303" s="615"/>
      <c r="BP303" s="615"/>
      <c r="BQ303" s="615"/>
      <c r="BR303" s="615"/>
      <c r="BS303" s="615"/>
      <c r="BT303" s="615"/>
      <c r="BU303" s="615"/>
    </row>
    <row r="304" spans="1:73" ht="11.25" hidden="1" customHeight="1" x14ac:dyDescent="0.25">
      <c r="A304" s="285"/>
      <c r="B304" s="285"/>
      <c r="C304" s="285"/>
      <c r="D304" s="285"/>
      <c r="E304" s="285"/>
      <c r="F304" s="285"/>
      <c r="G304" s="285"/>
      <c r="H304" s="285"/>
      <c r="I304" s="285"/>
      <c r="J304" s="285"/>
      <c r="K304" s="285"/>
      <c r="L304" s="285"/>
      <c r="M304" s="285"/>
      <c r="N304" s="285"/>
      <c r="O304" s="285"/>
      <c r="P304" s="285"/>
      <c r="Q304" s="285"/>
      <c r="R304" s="285"/>
      <c r="S304" s="285"/>
      <c r="T304" s="285"/>
      <c r="U304" s="285"/>
      <c r="V304" s="285"/>
      <c r="W304" s="285"/>
      <c r="X304" s="285"/>
      <c r="Y304" s="285"/>
      <c r="Z304" s="285"/>
      <c r="AA304" s="46"/>
      <c r="AB304" s="46"/>
      <c r="AC304" s="46"/>
      <c r="AD304" s="285"/>
      <c r="AE304" s="285"/>
      <c r="AF304" s="285"/>
      <c r="AG304" s="285"/>
      <c r="AH304" s="285"/>
      <c r="AI304" s="285"/>
      <c r="AJ304" s="285"/>
      <c r="AK304" s="365"/>
      <c r="AL304" s="285"/>
      <c r="AM304" s="285"/>
      <c r="AN304" s="285"/>
      <c r="AO304" s="285"/>
      <c r="AP304" s="285"/>
      <c r="AQ304" s="285"/>
      <c r="AR304" s="285"/>
      <c r="AS304" s="285"/>
      <c r="AT304" s="285"/>
      <c r="AU304" s="285"/>
      <c r="AV304" s="285"/>
      <c r="AW304" s="285"/>
      <c r="AX304" s="285"/>
      <c r="AY304" s="47"/>
      <c r="AZ304" s="47"/>
      <c r="BA304" s="583"/>
      <c r="BB304" s="615"/>
      <c r="BC304" s="615"/>
      <c r="BD304" s="615"/>
      <c r="BE304" s="615"/>
      <c r="BF304" s="615"/>
      <c r="BG304" s="615"/>
      <c r="BH304" s="615"/>
      <c r="BI304" s="615"/>
      <c r="BJ304" s="615"/>
      <c r="BK304" s="615"/>
      <c r="BL304" s="615"/>
      <c r="BM304" s="615"/>
      <c r="BN304" s="615"/>
      <c r="BO304" s="615"/>
      <c r="BP304" s="615"/>
      <c r="BQ304" s="615"/>
      <c r="BR304" s="615"/>
      <c r="BS304" s="615"/>
      <c r="BT304" s="615"/>
      <c r="BU304" s="615"/>
    </row>
    <row r="305" spans="1:73" ht="11.25" hidden="1" customHeight="1" x14ac:dyDescent="0.25">
      <c r="A305" s="285"/>
      <c r="B305" s="285"/>
      <c r="C305" s="285"/>
      <c r="D305" s="285"/>
      <c r="E305" s="285"/>
      <c r="F305" s="285"/>
      <c r="G305" s="285"/>
      <c r="H305" s="285"/>
      <c r="I305" s="285"/>
      <c r="J305" s="285"/>
      <c r="K305" s="285"/>
      <c r="L305" s="285"/>
      <c r="M305" s="285"/>
      <c r="N305" s="285"/>
      <c r="O305" s="285"/>
      <c r="P305" s="285"/>
      <c r="Q305" s="285"/>
      <c r="R305" s="285"/>
      <c r="S305" s="285"/>
      <c r="T305" s="285"/>
      <c r="U305" s="285"/>
      <c r="V305" s="285"/>
      <c r="W305" s="285"/>
      <c r="X305" s="285"/>
      <c r="Y305" s="285"/>
      <c r="Z305" s="285"/>
      <c r="AA305" s="46"/>
      <c r="AB305" s="46"/>
      <c r="AC305" s="46"/>
      <c r="AD305" s="285"/>
      <c r="AE305" s="285"/>
      <c r="AF305" s="285"/>
      <c r="AG305" s="285"/>
      <c r="AH305" s="285"/>
      <c r="AI305" s="285"/>
      <c r="AJ305" s="285"/>
      <c r="AK305" s="365"/>
      <c r="AL305" s="285"/>
      <c r="AM305" s="285"/>
      <c r="AN305" s="285"/>
      <c r="AO305" s="285"/>
      <c r="AP305" s="285"/>
      <c r="AQ305" s="285"/>
      <c r="AR305" s="285"/>
      <c r="AS305" s="285"/>
      <c r="AT305" s="285"/>
      <c r="AU305" s="285"/>
      <c r="AV305" s="285"/>
      <c r="AW305" s="285"/>
      <c r="AX305" s="285"/>
      <c r="AY305" s="47"/>
      <c r="AZ305" s="47"/>
      <c r="BA305" s="583"/>
      <c r="BB305" s="615"/>
      <c r="BC305" s="615"/>
      <c r="BD305" s="615"/>
      <c r="BE305" s="615"/>
      <c r="BF305" s="615"/>
      <c r="BG305" s="615"/>
      <c r="BH305" s="615"/>
      <c r="BI305" s="615"/>
      <c r="BJ305" s="615"/>
      <c r="BK305" s="615"/>
      <c r="BL305" s="615"/>
      <c r="BM305" s="615"/>
      <c r="BN305" s="615"/>
      <c r="BO305" s="615"/>
      <c r="BP305" s="615"/>
      <c r="BQ305" s="615"/>
      <c r="BR305" s="615"/>
      <c r="BS305" s="615"/>
      <c r="BT305" s="615"/>
      <c r="BU305" s="615"/>
    </row>
    <row r="306" spans="1:73" ht="11.25" hidden="1" customHeight="1" x14ac:dyDescent="0.25">
      <c r="A306" s="285"/>
      <c r="B306" s="285"/>
      <c r="C306" s="285"/>
      <c r="D306" s="285"/>
      <c r="E306" s="285"/>
      <c r="F306" s="285"/>
      <c r="G306" s="285"/>
      <c r="H306" s="285"/>
      <c r="I306" s="285"/>
      <c r="J306" s="285"/>
      <c r="K306" s="285"/>
      <c r="L306" s="285"/>
      <c r="M306" s="285"/>
      <c r="N306" s="285"/>
      <c r="O306" s="285"/>
      <c r="P306" s="285"/>
      <c r="Q306" s="285"/>
      <c r="R306" s="285"/>
      <c r="S306" s="285"/>
      <c r="T306" s="285"/>
      <c r="U306" s="285"/>
      <c r="V306" s="285"/>
      <c r="W306" s="285"/>
      <c r="X306" s="285"/>
      <c r="Y306" s="285"/>
      <c r="Z306" s="285"/>
      <c r="AA306" s="46"/>
      <c r="AB306" s="46"/>
      <c r="AC306" s="46"/>
      <c r="AD306" s="285"/>
      <c r="AE306" s="285"/>
      <c r="AF306" s="285"/>
      <c r="AG306" s="285"/>
      <c r="AH306" s="285"/>
      <c r="AI306" s="285"/>
      <c r="AJ306" s="285"/>
      <c r="AK306" s="365"/>
      <c r="AL306" s="285"/>
      <c r="AM306" s="285"/>
      <c r="AN306" s="285"/>
      <c r="AO306" s="285"/>
      <c r="AP306" s="285"/>
      <c r="AQ306" s="285"/>
      <c r="AR306" s="285"/>
      <c r="AS306" s="285"/>
      <c r="AT306" s="285"/>
      <c r="AU306" s="285"/>
      <c r="AV306" s="285"/>
      <c r="AW306" s="285"/>
      <c r="AX306" s="285"/>
      <c r="AY306" s="47"/>
      <c r="AZ306" s="47"/>
      <c r="BA306" s="583"/>
      <c r="BB306" s="615"/>
      <c r="BC306" s="615"/>
      <c r="BD306" s="615"/>
      <c r="BE306" s="615"/>
      <c r="BF306" s="615"/>
      <c r="BG306" s="615"/>
      <c r="BH306" s="615"/>
      <c r="BI306" s="615"/>
      <c r="BJ306" s="615"/>
      <c r="BK306" s="615"/>
      <c r="BL306" s="615"/>
      <c r="BM306" s="615"/>
      <c r="BN306" s="615"/>
      <c r="BO306" s="615"/>
      <c r="BP306" s="615"/>
      <c r="BQ306" s="615"/>
      <c r="BR306" s="615"/>
      <c r="BS306" s="615"/>
      <c r="BT306" s="615"/>
      <c r="BU306" s="615"/>
    </row>
    <row r="307" spans="1:73" ht="11.25" hidden="1" customHeight="1" x14ac:dyDescent="0.25">
      <c r="A307" s="285"/>
      <c r="B307" s="285"/>
      <c r="C307" s="285"/>
      <c r="D307" s="285"/>
      <c r="E307" s="285"/>
      <c r="F307" s="285"/>
      <c r="G307" s="285"/>
      <c r="H307" s="285"/>
      <c r="I307" s="285"/>
      <c r="J307" s="285"/>
      <c r="K307" s="285"/>
      <c r="L307" s="285"/>
      <c r="M307" s="285"/>
      <c r="N307" s="285"/>
      <c r="O307" s="285"/>
      <c r="P307" s="285"/>
      <c r="Q307" s="285"/>
      <c r="R307" s="285"/>
      <c r="S307" s="285"/>
      <c r="T307" s="285"/>
      <c r="U307" s="285"/>
      <c r="V307" s="285"/>
      <c r="W307" s="285"/>
      <c r="X307" s="285"/>
      <c r="Y307" s="285"/>
      <c r="Z307" s="285"/>
      <c r="AA307" s="46"/>
      <c r="AB307" s="46"/>
      <c r="AC307" s="46"/>
      <c r="AD307" s="285"/>
      <c r="AE307" s="285"/>
      <c r="AF307" s="285"/>
      <c r="AG307" s="285"/>
      <c r="AH307" s="285"/>
      <c r="AI307" s="285"/>
      <c r="AJ307" s="285"/>
      <c r="AK307" s="365"/>
      <c r="AL307" s="285"/>
      <c r="AM307" s="285"/>
      <c r="AN307" s="285"/>
      <c r="AO307" s="285"/>
      <c r="AP307" s="285"/>
      <c r="AQ307" s="285"/>
      <c r="AR307" s="285"/>
      <c r="AS307" s="285"/>
      <c r="AT307" s="285"/>
      <c r="AU307" s="285"/>
      <c r="AV307" s="285"/>
      <c r="AW307" s="285"/>
      <c r="AX307" s="285"/>
      <c r="AY307" s="47"/>
      <c r="AZ307" s="47"/>
      <c r="BA307" s="583"/>
      <c r="BB307" s="615"/>
      <c r="BC307" s="615"/>
      <c r="BD307" s="615"/>
      <c r="BE307" s="615"/>
      <c r="BF307" s="615"/>
      <c r="BG307" s="615"/>
      <c r="BH307" s="615"/>
      <c r="BI307" s="615"/>
      <c r="BJ307" s="615"/>
      <c r="BK307" s="615"/>
      <c r="BL307" s="615"/>
      <c r="BM307" s="615"/>
      <c r="BN307" s="615"/>
      <c r="BO307" s="615"/>
      <c r="BP307" s="615"/>
      <c r="BQ307" s="615"/>
      <c r="BR307" s="615"/>
      <c r="BS307" s="615"/>
      <c r="BT307" s="615"/>
      <c r="BU307" s="615"/>
    </row>
    <row r="308" spans="1:73" ht="11.25" hidden="1" customHeight="1" x14ac:dyDescent="0.25">
      <c r="A308" s="285"/>
      <c r="B308" s="285"/>
      <c r="C308" s="285"/>
      <c r="D308" s="285"/>
      <c r="E308" s="285"/>
      <c r="F308" s="285"/>
      <c r="G308" s="285"/>
      <c r="H308" s="285"/>
      <c r="I308" s="285"/>
      <c r="J308" s="285"/>
      <c r="K308" s="285"/>
      <c r="L308" s="285"/>
      <c r="M308" s="285"/>
      <c r="N308" s="285"/>
      <c r="O308" s="285"/>
      <c r="P308" s="285"/>
      <c r="Q308" s="285"/>
      <c r="R308" s="285"/>
      <c r="S308" s="285"/>
      <c r="T308" s="285"/>
      <c r="U308" s="285"/>
      <c r="V308" s="285"/>
      <c r="W308" s="285"/>
      <c r="X308" s="285"/>
      <c r="Y308" s="285"/>
      <c r="Z308" s="285"/>
      <c r="AA308" s="46"/>
      <c r="AB308" s="46"/>
      <c r="AC308" s="46"/>
      <c r="AD308" s="285"/>
      <c r="AE308" s="285"/>
      <c r="AF308" s="285"/>
      <c r="AG308" s="285"/>
      <c r="AH308" s="285"/>
      <c r="AI308" s="285"/>
      <c r="AJ308" s="285"/>
      <c r="AK308" s="365"/>
      <c r="AL308" s="285"/>
      <c r="AM308" s="285"/>
      <c r="AN308" s="285"/>
      <c r="AO308" s="285"/>
      <c r="AP308" s="285"/>
      <c r="AQ308" s="285"/>
      <c r="AR308" s="285"/>
      <c r="AS308" s="285"/>
      <c r="AT308" s="285"/>
      <c r="AU308" s="285"/>
      <c r="AV308" s="285"/>
      <c r="AW308" s="285"/>
      <c r="AX308" s="285"/>
      <c r="AY308" s="47"/>
      <c r="AZ308" s="47"/>
      <c r="BA308" s="583"/>
      <c r="BB308" s="615"/>
      <c r="BC308" s="615"/>
      <c r="BD308" s="615"/>
      <c r="BE308" s="615"/>
      <c r="BF308" s="615"/>
      <c r="BG308" s="615"/>
      <c r="BH308" s="615"/>
      <c r="BI308" s="615"/>
      <c r="BJ308" s="615"/>
      <c r="BK308" s="615"/>
      <c r="BL308" s="615"/>
      <c r="BM308" s="615"/>
      <c r="BN308" s="615"/>
      <c r="BO308" s="615"/>
      <c r="BP308" s="615"/>
      <c r="BQ308" s="615"/>
      <c r="BR308" s="615"/>
      <c r="BS308" s="615"/>
      <c r="BT308" s="615"/>
      <c r="BU308" s="615"/>
    </row>
    <row r="309" spans="1:73" ht="11.25" hidden="1" customHeight="1" x14ac:dyDescent="0.25">
      <c r="A309" s="285"/>
      <c r="B309" s="285"/>
      <c r="C309" s="285"/>
      <c r="D309" s="285"/>
      <c r="E309" s="285"/>
      <c r="F309" s="285"/>
      <c r="G309" s="285"/>
      <c r="H309" s="285"/>
      <c r="I309" s="285"/>
      <c r="J309" s="285"/>
      <c r="K309" s="285"/>
      <c r="L309" s="285"/>
      <c r="M309" s="285"/>
      <c r="N309" s="285"/>
      <c r="O309" s="285"/>
      <c r="P309" s="285"/>
      <c r="Q309" s="285"/>
      <c r="R309" s="285"/>
      <c r="S309" s="285"/>
      <c r="T309" s="285"/>
      <c r="U309" s="285"/>
      <c r="V309" s="285"/>
      <c r="W309" s="285"/>
      <c r="X309" s="285"/>
      <c r="Y309" s="285"/>
      <c r="Z309" s="285"/>
      <c r="AA309" s="46"/>
      <c r="AB309" s="46"/>
      <c r="AC309" s="46"/>
      <c r="AD309" s="285"/>
      <c r="AE309" s="285"/>
      <c r="AF309" s="285"/>
      <c r="AG309" s="285"/>
      <c r="AH309" s="285"/>
      <c r="AI309" s="285"/>
      <c r="AJ309" s="285"/>
      <c r="AK309" s="365"/>
      <c r="AL309" s="285"/>
      <c r="AM309" s="285"/>
      <c r="AN309" s="285"/>
      <c r="AO309" s="285"/>
      <c r="AP309" s="285"/>
      <c r="AQ309" s="285"/>
      <c r="AR309" s="285"/>
      <c r="AS309" s="285"/>
      <c r="AT309" s="285"/>
      <c r="AU309" s="285"/>
      <c r="AV309" s="285"/>
      <c r="AW309" s="285"/>
      <c r="AX309" s="285"/>
      <c r="AY309" s="47"/>
      <c r="AZ309" s="47"/>
      <c r="BA309" s="583"/>
      <c r="BB309" s="615"/>
      <c r="BC309" s="615"/>
      <c r="BD309" s="615"/>
      <c r="BE309" s="615"/>
      <c r="BF309" s="615"/>
      <c r="BG309" s="615"/>
      <c r="BH309" s="615"/>
      <c r="BI309" s="615"/>
      <c r="BJ309" s="615"/>
      <c r="BK309" s="615"/>
      <c r="BL309" s="615"/>
      <c r="BM309" s="615"/>
      <c r="BN309" s="615"/>
      <c r="BO309" s="615"/>
      <c r="BP309" s="615"/>
      <c r="BQ309" s="615"/>
      <c r="BR309" s="615"/>
      <c r="BS309" s="615"/>
      <c r="BT309" s="615"/>
      <c r="BU309" s="615"/>
    </row>
    <row r="310" spans="1:73" ht="11.25" hidden="1" customHeight="1" x14ac:dyDescent="0.25">
      <c r="A310" s="285"/>
      <c r="B310" s="285"/>
      <c r="C310" s="285"/>
      <c r="D310" s="285"/>
      <c r="E310" s="285"/>
      <c r="F310" s="285"/>
      <c r="G310" s="285"/>
      <c r="H310" s="285"/>
      <c r="I310" s="285"/>
      <c r="J310" s="285"/>
      <c r="K310" s="285"/>
      <c r="L310" s="285"/>
      <c r="M310" s="285"/>
      <c r="N310" s="285"/>
      <c r="O310" s="285"/>
      <c r="P310" s="285"/>
      <c r="Q310" s="285"/>
      <c r="R310" s="285"/>
      <c r="S310" s="285"/>
      <c r="T310" s="285"/>
      <c r="U310" s="285"/>
      <c r="V310" s="285"/>
      <c r="W310" s="285"/>
      <c r="X310" s="285"/>
      <c r="Y310" s="285"/>
      <c r="Z310" s="285"/>
      <c r="AA310" s="46"/>
      <c r="AB310" s="46"/>
      <c r="AC310" s="46"/>
      <c r="AD310" s="285"/>
      <c r="AE310" s="285"/>
      <c r="AF310" s="285"/>
      <c r="AG310" s="285"/>
      <c r="AH310" s="285"/>
      <c r="AI310" s="285"/>
      <c r="AJ310" s="285"/>
      <c r="AK310" s="365"/>
      <c r="AL310" s="285"/>
      <c r="AM310" s="285"/>
      <c r="AN310" s="285"/>
      <c r="AO310" s="285"/>
      <c r="AP310" s="285"/>
      <c r="AQ310" s="285"/>
      <c r="AR310" s="285"/>
      <c r="AS310" s="285"/>
      <c r="AT310" s="285"/>
      <c r="AU310" s="285"/>
      <c r="AV310" s="285"/>
      <c r="AW310" s="285"/>
      <c r="AX310" s="285"/>
      <c r="AY310" s="47"/>
      <c r="AZ310" s="47"/>
      <c r="BA310" s="583"/>
      <c r="BB310" s="615"/>
      <c r="BC310" s="615"/>
      <c r="BD310" s="615"/>
      <c r="BE310" s="615"/>
      <c r="BF310" s="615"/>
      <c r="BG310" s="615"/>
      <c r="BH310" s="615"/>
      <c r="BI310" s="615"/>
      <c r="BJ310" s="615"/>
      <c r="BK310" s="615"/>
      <c r="BL310" s="615"/>
      <c r="BM310" s="615"/>
      <c r="BN310" s="615"/>
      <c r="BO310" s="615"/>
      <c r="BP310" s="615"/>
      <c r="BQ310" s="615"/>
      <c r="BR310" s="615"/>
      <c r="BS310" s="615"/>
      <c r="BT310" s="615"/>
      <c r="BU310" s="615"/>
    </row>
    <row r="311" spans="1:73" ht="11.25" hidden="1" customHeight="1" x14ac:dyDescent="0.25">
      <c r="A311" s="285"/>
      <c r="B311" s="285"/>
      <c r="C311" s="285"/>
      <c r="D311" s="285"/>
      <c r="E311" s="285"/>
      <c r="F311" s="285"/>
      <c r="G311" s="285"/>
      <c r="H311" s="285"/>
      <c r="I311" s="285"/>
      <c r="J311" s="285"/>
      <c r="K311" s="285"/>
      <c r="L311" s="285"/>
      <c r="M311" s="285"/>
      <c r="N311" s="285"/>
      <c r="O311" s="285"/>
      <c r="P311" s="285"/>
      <c r="Q311" s="285"/>
      <c r="R311" s="285"/>
      <c r="S311" s="285"/>
      <c r="T311" s="285"/>
      <c r="U311" s="285"/>
      <c r="V311" s="285"/>
      <c r="W311" s="285"/>
      <c r="X311" s="285"/>
      <c r="Y311" s="285"/>
      <c r="Z311" s="285"/>
      <c r="AA311" s="46"/>
      <c r="AB311" s="46"/>
      <c r="AC311" s="46"/>
      <c r="AD311" s="285"/>
      <c r="AE311" s="285"/>
      <c r="AF311" s="285"/>
      <c r="AG311" s="285"/>
      <c r="AH311" s="285"/>
      <c r="AI311" s="285"/>
      <c r="AJ311" s="285"/>
      <c r="AK311" s="365"/>
      <c r="AL311" s="285"/>
      <c r="AM311" s="285"/>
      <c r="AN311" s="285"/>
      <c r="AO311" s="285"/>
      <c r="AP311" s="285"/>
      <c r="AQ311" s="285"/>
      <c r="AR311" s="285"/>
      <c r="AS311" s="285"/>
      <c r="AT311" s="285"/>
      <c r="AU311" s="285"/>
      <c r="AV311" s="285"/>
      <c r="AW311" s="285"/>
      <c r="AX311" s="285"/>
      <c r="AY311" s="47"/>
      <c r="AZ311" s="47"/>
      <c r="BA311" s="583"/>
      <c r="BB311" s="615"/>
      <c r="BC311" s="615"/>
      <c r="BD311" s="615"/>
      <c r="BE311" s="615"/>
      <c r="BF311" s="615"/>
      <c r="BG311" s="615"/>
      <c r="BH311" s="615"/>
      <c r="BI311" s="615"/>
      <c r="BJ311" s="615"/>
      <c r="BK311" s="615"/>
      <c r="BL311" s="615"/>
      <c r="BM311" s="615"/>
      <c r="BN311" s="615"/>
      <c r="BO311" s="615"/>
      <c r="BP311" s="615"/>
      <c r="BQ311" s="615"/>
      <c r="BR311" s="615"/>
      <c r="BS311" s="615"/>
      <c r="BT311" s="615"/>
      <c r="BU311" s="615"/>
    </row>
    <row r="312" spans="1:73" ht="11.25" hidden="1" customHeight="1" x14ac:dyDescent="0.25">
      <c r="A312" s="285"/>
      <c r="B312" s="285"/>
      <c r="C312" s="285"/>
      <c r="D312" s="285"/>
      <c r="E312" s="285"/>
      <c r="F312" s="285"/>
      <c r="G312" s="285"/>
      <c r="H312" s="285"/>
      <c r="I312" s="285"/>
      <c r="J312" s="285"/>
      <c r="K312" s="285"/>
      <c r="L312" s="285"/>
      <c r="M312" s="285"/>
      <c r="N312" s="285"/>
      <c r="O312" s="285"/>
      <c r="P312" s="285"/>
      <c r="Q312" s="285"/>
      <c r="R312" s="285"/>
      <c r="S312" s="285"/>
      <c r="T312" s="285"/>
      <c r="U312" s="285"/>
      <c r="V312" s="285"/>
      <c r="W312" s="285"/>
      <c r="X312" s="285"/>
      <c r="Y312" s="285"/>
      <c r="Z312" s="285"/>
      <c r="AA312" s="46"/>
      <c r="AB312" s="46"/>
      <c r="AC312" s="46"/>
      <c r="AD312" s="285"/>
      <c r="AE312" s="285"/>
      <c r="AF312" s="285"/>
      <c r="AG312" s="285"/>
      <c r="AH312" s="285"/>
      <c r="AI312" s="285"/>
      <c r="AJ312" s="285"/>
      <c r="AK312" s="365"/>
      <c r="AL312" s="285"/>
      <c r="AM312" s="285"/>
      <c r="AN312" s="285"/>
      <c r="AO312" s="285"/>
      <c r="AP312" s="285"/>
      <c r="AQ312" s="285"/>
      <c r="AR312" s="285"/>
      <c r="AS312" s="285"/>
      <c r="AT312" s="285"/>
      <c r="AU312" s="285"/>
      <c r="AV312" s="285"/>
      <c r="AW312" s="285"/>
      <c r="AX312" s="285"/>
      <c r="AY312" s="47"/>
      <c r="AZ312" s="47"/>
      <c r="BA312" s="583"/>
      <c r="BB312" s="615"/>
      <c r="BC312" s="615"/>
      <c r="BD312" s="615"/>
      <c r="BE312" s="615"/>
      <c r="BF312" s="615"/>
      <c r="BG312" s="615"/>
      <c r="BH312" s="615"/>
      <c r="BI312" s="615"/>
      <c r="BJ312" s="615"/>
      <c r="BK312" s="615"/>
      <c r="BL312" s="615"/>
      <c r="BM312" s="615"/>
      <c r="BN312" s="615"/>
      <c r="BO312" s="615"/>
      <c r="BP312" s="615"/>
      <c r="BQ312" s="615"/>
      <c r="BR312" s="615"/>
      <c r="BS312" s="615"/>
      <c r="BT312" s="615"/>
      <c r="BU312" s="615"/>
    </row>
    <row r="313" spans="1:73" ht="11.25" hidden="1" customHeight="1" x14ac:dyDescent="0.25">
      <c r="A313" s="285"/>
      <c r="B313" s="285"/>
      <c r="C313" s="285"/>
      <c r="D313" s="285"/>
      <c r="E313" s="285"/>
      <c r="F313" s="285"/>
      <c r="G313" s="285"/>
      <c r="H313" s="285"/>
      <c r="I313" s="285"/>
      <c r="J313" s="285"/>
      <c r="K313" s="285"/>
      <c r="L313" s="285"/>
      <c r="M313" s="285"/>
      <c r="N313" s="285"/>
      <c r="O313" s="285"/>
      <c r="P313" s="285"/>
      <c r="Q313" s="285"/>
      <c r="R313" s="285"/>
      <c r="S313" s="285"/>
      <c r="T313" s="285"/>
      <c r="U313" s="285"/>
      <c r="V313" s="285"/>
      <c r="W313" s="285"/>
      <c r="X313" s="285"/>
      <c r="Y313" s="285"/>
      <c r="Z313" s="285"/>
      <c r="AA313" s="46"/>
      <c r="AB313" s="46"/>
      <c r="AC313" s="46"/>
      <c r="AD313" s="285"/>
      <c r="AE313" s="285"/>
      <c r="AF313" s="285"/>
      <c r="AG313" s="285"/>
      <c r="AH313" s="285"/>
      <c r="AI313" s="285"/>
      <c r="AJ313" s="285"/>
      <c r="AK313" s="365"/>
      <c r="AL313" s="285"/>
      <c r="AM313" s="285"/>
      <c r="AN313" s="285"/>
      <c r="AO313" s="285"/>
      <c r="AP313" s="285"/>
      <c r="AQ313" s="285"/>
      <c r="AR313" s="285"/>
      <c r="AS313" s="285"/>
      <c r="AT313" s="285"/>
      <c r="AU313" s="285"/>
      <c r="AV313" s="285"/>
      <c r="AW313" s="285"/>
      <c r="AX313" s="285"/>
      <c r="AY313" s="47"/>
      <c r="AZ313" s="47"/>
      <c r="BA313" s="583"/>
      <c r="BB313" s="615"/>
      <c r="BC313" s="615"/>
      <c r="BD313" s="615"/>
      <c r="BE313" s="615"/>
      <c r="BF313" s="615"/>
      <c r="BG313" s="615"/>
      <c r="BH313" s="615"/>
      <c r="BI313" s="615"/>
      <c r="BJ313" s="615"/>
      <c r="BK313" s="615"/>
      <c r="BL313" s="615"/>
      <c r="BM313" s="615"/>
      <c r="BN313" s="615"/>
      <c r="BO313" s="615"/>
      <c r="BP313" s="615"/>
      <c r="BQ313" s="615"/>
      <c r="BR313" s="615"/>
      <c r="BS313" s="615"/>
      <c r="BT313" s="615"/>
      <c r="BU313" s="615"/>
    </row>
    <row r="314" spans="1:73" ht="11.25" hidden="1" customHeight="1" x14ac:dyDescent="0.25">
      <c r="A314" s="285"/>
      <c r="B314" s="285"/>
      <c r="C314" s="285"/>
      <c r="D314" s="285"/>
      <c r="E314" s="285"/>
      <c r="F314" s="285"/>
      <c r="G314" s="285"/>
      <c r="H314" s="285"/>
      <c r="I314" s="285"/>
      <c r="J314" s="285"/>
      <c r="K314" s="285"/>
      <c r="L314" s="285"/>
      <c r="M314" s="285"/>
      <c r="N314" s="285"/>
      <c r="O314" s="285"/>
      <c r="P314" s="285"/>
      <c r="Q314" s="285"/>
      <c r="R314" s="285"/>
      <c r="S314" s="285"/>
      <c r="T314" s="285"/>
      <c r="U314" s="285"/>
      <c r="V314" s="285"/>
      <c r="W314" s="285"/>
      <c r="X314" s="285"/>
      <c r="Y314" s="285"/>
      <c r="Z314" s="285"/>
      <c r="AA314" s="46"/>
      <c r="AB314" s="46"/>
      <c r="AC314" s="46"/>
      <c r="AD314" s="285"/>
      <c r="AE314" s="285"/>
      <c r="AF314" s="285"/>
      <c r="AG314" s="285"/>
      <c r="AH314" s="285"/>
      <c r="AI314" s="285"/>
      <c r="AJ314" s="285"/>
      <c r="AK314" s="365"/>
      <c r="AL314" s="285"/>
      <c r="AM314" s="285"/>
      <c r="AN314" s="285"/>
      <c r="AO314" s="285"/>
      <c r="AP314" s="285"/>
      <c r="AQ314" s="285"/>
      <c r="AR314" s="285"/>
      <c r="AS314" s="285"/>
      <c r="AT314" s="285"/>
      <c r="AU314" s="285"/>
      <c r="AV314" s="285"/>
      <c r="AW314" s="285"/>
      <c r="AX314" s="285"/>
      <c r="AY314" s="47"/>
      <c r="AZ314" s="47"/>
      <c r="BA314" s="583"/>
      <c r="BB314" s="615"/>
      <c r="BC314" s="615"/>
      <c r="BD314" s="615"/>
      <c r="BE314" s="615"/>
      <c r="BF314" s="615"/>
      <c r="BG314" s="615"/>
      <c r="BH314" s="615"/>
      <c r="BI314" s="615"/>
      <c r="BJ314" s="615"/>
      <c r="BK314" s="615"/>
      <c r="BL314" s="615"/>
      <c r="BM314" s="615"/>
      <c r="BN314" s="615"/>
      <c r="BO314" s="615"/>
      <c r="BP314" s="615"/>
      <c r="BQ314" s="615"/>
      <c r="BR314" s="615"/>
      <c r="BS314" s="615"/>
      <c r="BT314" s="615"/>
      <c r="BU314" s="615"/>
    </row>
    <row r="315" spans="1:73" ht="11.25" hidden="1" customHeight="1" x14ac:dyDescent="0.25">
      <c r="A315" s="285"/>
      <c r="B315" s="285"/>
      <c r="C315" s="285"/>
      <c r="D315" s="285"/>
      <c r="E315" s="285"/>
      <c r="F315" s="285"/>
      <c r="G315" s="285"/>
      <c r="H315" s="285"/>
      <c r="I315" s="285"/>
      <c r="J315" s="285"/>
      <c r="K315" s="285"/>
      <c r="L315" s="285"/>
      <c r="M315" s="285"/>
      <c r="N315" s="285"/>
      <c r="O315" s="285"/>
      <c r="P315" s="285"/>
      <c r="Q315" s="285"/>
      <c r="R315" s="285"/>
      <c r="S315" s="285"/>
      <c r="T315" s="285"/>
      <c r="U315" s="285"/>
      <c r="V315" s="285"/>
      <c r="W315" s="285"/>
      <c r="X315" s="285"/>
      <c r="Y315" s="285"/>
      <c r="Z315" s="285"/>
      <c r="AA315" s="46"/>
      <c r="AB315" s="46"/>
      <c r="AC315" s="46"/>
      <c r="AD315" s="285"/>
      <c r="AE315" s="285"/>
      <c r="AF315" s="285"/>
      <c r="AG315" s="285"/>
      <c r="AH315" s="285"/>
      <c r="AI315" s="285"/>
      <c r="AJ315" s="285"/>
      <c r="AK315" s="365"/>
      <c r="AL315" s="285"/>
      <c r="AM315" s="285"/>
      <c r="AN315" s="285"/>
      <c r="AO315" s="285"/>
      <c r="AP315" s="285"/>
      <c r="AQ315" s="285"/>
      <c r="AR315" s="285"/>
      <c r="AS315" s="285"/>
      <c r="AT315" s="285"/>
      <c r="AU315" s="285"/>
      <c r="AV315" s="285"/>
      <c r="AW315" s="285"/>
      <c r="AX315" s="285"/>
      <c r="AY315" s="47"/>
      <c r="AZ315" s="47"/>
      <c r="BA315" s="583"/>
      <c r="BB315" s="615"/>
      <c r="BC315" s="615"/>
      <c r="BD315" s="615"/>
      <c r="BE315" s="615"/>
      <c r="BF315" s="615"/>
      <c r="BG315" s="615"/>
      <c r="BH315" s="615"/>
      <c r="BI315" s="615"/>
      <c r="BJ315" s="615"/>
      <c r="BK315" s="615"/>
      <c r="BL315" s="615"/>
      <c r="BM315" s="615"/>
      <c r="BN315" s="615"/>
      <c r="BO315" s="615"/>
      <c r="BP315" s="615"/>
      <c r="BQ315" s="615"/>
      <c r="BR315" s="615"/>
      <c r="BS315" s="615"/>
      <c r="BT315" s="615"/>
      <c r="BU315" s="615"/>
    </row>
    <row r="316" spans="1:73" ht="11.25" hidden="1" customHeight="1" x14ac:dyDescent="0.25">
      <c r="A316" s="285"/>
      <c r="B316" s="285"/>
      <c r="C316" s="285"/>
      <c r="D316" s="285"/>
      <c r="E316" s="285"/>
      <c r="F316" s="285"/>
      <c r="G316" s="285"/>
      <c r="H316" s="285"/>
      <c r="I316" s="285"/>
      <c r="J316" s="285"/>
      <c r="K316" s="285"/>
      <c r="L316" s="285"/>
      <c r="M316" s="285"/>
      <c r="N316" s="285"/>
      <c r="O316" s="285"/>
      <c r="P316" s="285"/>
      <c r="Q316" s="285"/>
      <c r="R316" s="285"/>
      <c r="S316" s="285"/>
      <c r="T316" s="285"/>
      <c r="U316" s="285"/>
      <c r="V316" s="285"/>
      <c r="W316" s="285"/>
      <c r="X316" s="285"/>
      <c r="Y316" s="285"/>
      <c r="Z316" s="285"/>
      <c r="AA316" s="46"/>
      <c r="AB316" s="46"/>
      <c r="AC316" s="46"/>
      <c r="AD316" s="285"/>
      <c r="AE316" s="285"/>
      <c r="AF316" s="285"/>
      <c r="AG316" s="285"/>
      <c r="AH316" s="285"/>
      <c r="AI316" s="285"/>
      <c r="AJ316" s="285"/>
      <c r="AK316" s="365"/>
      <c r="AL316" s="285"/>
      <c r="AM316" s="285"/>
      <c r="AN316" s="285"/>
      <c r="AO316" s="285"/>
      <c r="AP316" s="285"/>
      <c r="AQ316" s="285"/>
      <c r="AR316" s="285"/>
      <c r="AS316" s="285"/>
      <c r="AT316" s="285"/>
      <c r="AU316" s="285"/>
      <c r="AV316" s="285"/>
      <c r="AW316" s="285"/>
      <c r="AX316" s="285"/>
      <c r="AY316" s="47"/>
      <c r="AZ316" s="47"/>
      <c r="BA316" s="583"/>
      <c r="BB316" s="615"/>
      <c r="BC316" s="615"/>
      <c r="BD316" s="615"/>
      <c r="BE316" s="615"/>
      <c r="BF316" s="615"/>
      <c r="BG316" s="615"/>
      <c r="BH316" s="615"/>
      <c r="BI316" s="615"/>
      <c r="BJ316" s="615"/>
      <c r="BK316" s="615"/>
      <c r="BL316" s="615"/>
      <c r="BM316" s="615"/>
      <c r="BN316" s="615"/>
      <c r="BO316" s="615"/>
      <c r="BP316" s="615"/>
      <c r="BQ316" s="615"/>
      <c r="BR316" s="615"/>
      <c r="BS316" s="615"/>
      <c r="BT316" s="615"/>
      <c r="BU316" s="615"/>
    </row>
    <row r="317" spans="1:73" ht="11.25" hidden="1" customHeight="1" x14ac:dyDescent="0.25">
      <c r="A317" s="285"/>
      <c r="B317" s="285"/>
      <c r="C317" s="285"/>
      <c r="D317" s="285"/>
      <c r="E317" s="285"/>
      <c r="F317" s="285"/>
      <c r="G317" s="285"/>
      <c r="H317" s="285"/>
      <c r="I317" s="285"/>
      <c r="J317" s="285"/>
      <c r="K317" s="285"/>
      <c r="L317" s="285"/>
      <c r="M317" s="285"/>
      <c r="N317" s="285"/>
      <c r="O317" s="285"/>
      <c r="P317" s="285"/>
      <c r="Q317" s="285"/>
      <c r="R317" s="285"/>
      <c r="S317" s="285"/>
      <c r="T317" s="285"/>
      <c r="U317" s="285"/>
      <c r="V317" s="285"/>
      <c r="W317" s="285"/>
      <c r="X317" s="285"/>
      <c r="Y317" s="285"/>
      <c r="Z317" s="285"/>
      <c r="AA317" s="46"/>
      <c r="AB317" s="46"/>
      <c r="AC317" s="46"/>
      <c r="AD317" s="285"/>
      <c r="AE317" s="285"/>
      <c r="AF317" s="285"/>
      <c r="AG317" s="285"/>
      <c r="AH317" s="285"/>
      <c r="AI317" s="285"/>
      <c r="AJ317" s="285"/>
      <c r="AK317" s="365"/>
      <c r="AL317" s="285"/>
      <c r="AM317" s="285"/>
      <c r="AN317" s="285"/>
      <c r="AO317" s="285"/>
      <c r="AP317" s="285"/>
      <c r="AQ317" s="285"/>
      <c r="AR317" s="285"/>
      <c r="AS317" s="285"/>
      <c r="AT317" s="285"/>
      <c r="AU317" s="285"/>
      <c r="AV317" s="285"/>
      <c r="AW317" s="285"/>
      <c r="AX317" s="285"/>
      <c r="AY317" s="47"/>
      <c r="AZ317" s="47"/>
      <c r="BA317" s="583"/>
      <c r="BB317" s="615"/>
      <c r="BC317" s="615"/>
      <c r="BD317" s="615"/>
      <c r="BE317" s="615"/>
      <c r="BF317" s="615"/>
      <c r="BG317" s="615"/>
      <c r="BH317" s="615"/>
      <c r="BI317" s="615"/>
      <c r="BJ317" s="615"/>
      <c r="BK317" s="615"/>
      <c r="BL317" s="615"/>
      <c r="BM317" s="615"/>
      <c r="BN317" s="615"/>
      <c r="BO317" s="615"/>
      <c r="BP317" s="615"/>
      <c r="BQ317" s="615"/>
      <c r="BR317" s="615"/>
      <c r="BS317" s="615"/>
      <c r="BT317" s="615"/>
      <c r="BU317" s="615"/>
    </row>
    <row r="318" spans="1:73" ht="11.25" hidden="1" customHeight="1" x14ac:dyDescent="0.25">
      <c r="A318" s="285"/>
      <c r="B318" s="285"/>
      <c r="C318" s="285"/>
      <c r="D318" s="285"/>
      <c r="E318" s="285"/>
      <c r="F318" s="285"/>
      <c r="G318" s="285"/>
      <c r="H318" s="285"/>
      <c r="I318" s="285"/>
      <c r="J318" s="285"/>
      <c r="K318" s="285"/>
      <c r="L318" s="285"/>
      <c r="M318" s="285"/>
      <c r="N318" s="285"/>
      <c r="O318" s="285"/>
      <c r="P318" s="285"/>
      <c r="Q318" s="285"/>
      <c r="R318" s="285"/>
      <c r="S318" s="285"/>
      <c r="T318" s="285"/>
      <c r="U318" s="285"/>
      <c r="V318" s="285"/>
      <c r="W318" s="285"/>
      <c r="X318" s="285"/>
      <c r="Y318" s="285"/>
      <c r="Z318" s="285"/>
      <c r="AA318" s="46"/>
      <c r="AB318" s="46"/>
      <c r="AC318" s="46"/>
      <c r="AD318" s="285"/>
      <c r="AE318" s="285"/>
      <c r="AF318" s="285"/>
      <c r="AG318" s="285"/>
      <c r="AH318" s="285"/>
      <c r="AI318" s="285"/>
      <c r="AJ318" s="285"/>
      <c r="AK318" s="365"/>
      <c r="AL318" s="285"/>
      <c r="AM318" s="285"/>
      <c r="AN318" s="285"/>
      <c r="AO318" s="285"/>
      <c r="AP318" s="285"/>
      <c r="AQ318" s="285"/>
      <c r="AR318" s="285"/>
      <c r="AS318" s="285"/>
      <c r="AT318" s="285"/>
      <c r="AU318" s="285"/>
      <c r="AV318" s="285"/>
      <c r="AW318" s="285"/>
      <c r="AX318" s="285"/>
      <c r="AY318" s="47"/>
      <c r="AZ318" s="47"/>
      <c r="BA318" s="583"/>
      <c r="BB318" s="615"/>
      <c r="BC318" s="615"/>
      <c r="BD318" s="615"/>
      <c r="BE318" s="615"/>
      <c r="BF318" s="615"/>
      <c r="BG318" s="615"/>
      <c r="BH318" s="615"/>
      <c r="BI318" s="615"/>
      <c r="BJ318" s="615"/>
      <c r="BK318" s="615"/>
      <c r="BL318" s="615"/>
      <c r="BM318" s="615"/>
      <c r="BN318" s="615"/>
      <c r="BO318" s="615"/>
      <c r="BP318" s="615"/>
      <c r="BQ318" s="615"/>
      <c r="BR318" s="615"/>
      <c r="BS318" s="615"/>
      <c r="BT318" s="615"/>
      <c r="BU318" s="615"/>
    </row>
    <row r="319" spans="1:73" ht="11.25" hidden="1" customHeight="1" x14ac:dyDescent="0.25">
      <c r="A319" s="285"/>
      <c r="B319" s="285"/>
      <c r="C319" s="285"/>
      <c r="D319" s="285"/>
      <c r="E319" s="285"/>
      <c r="F319" s="285"/>
      <c r="G319" s="285"/>
      <c r="H319" s="285"/>
      <c r="I319" s="285"/>
      <c r="J319" s="285"/>
      <c r="K319" s="285"/>
      <c r="L319" s="285"/>
      <c r="M319" s="285"/>
      <c r="N319" s="285"/>
      <c r="O319" s="285"/>
      <c r="P319" s="285"/>
      <c r="Q319" s="285"/>
      <c r="R319" s="285"/>
      <c r="S319" s="285"/>
      <c r="T319" s="285"/>
      <c r="U319" s="285"/>
      <c r="V319" s="285"/>
      <c r="W319" s="285"/>
      <c r="X319" s="285"/>
      <c r="Y319" s="285"/>
      <c r="Z319" s="285"/>
      <c r="AA319" s="46"/>
      <c r="AB319" s="46"/>
      <c r="AC319" s="46"/>
      <c r="AD319" s="285"/>
      <c r="AE319" s="285"/>
      <c r="AF319" s="285"/>
      <c r="AG319" s="285"/>
      <c r="AH319" s="285"/>
      <c r="AI319" s="285"/>
      <c r="AJ319" s="285"/>
      <c r="AK319" s="365"/>
      <c r="AL319" s="285"/>
      <c r="AM319" s="285"/>
      <c r="AN319" s="285"/>
      <c r="AO319" s="285"/>
      <c r="AP319" s="285"/>
      <c r="AQ319" s="285"/>
      <c r="AR319" s="285"/>
      <c r="AS319" s="285"/>
      <c r="AT319" s="285"/>
      <c r="AU319" s="285"/>
      <c r="AV319" s="285"/>
      <c r="AW319" s="285"/>
      <c r="AX319" s="285"/>
      <c r="AY319" s="47"/>
      <c r="AZ319" s="47"/>
      <c r="BA319" s="583"/>
      <c r="BB319" s="615"/>
      <c r="BC319" s="615"/>
      <c r="BD319" s="615"/>
      <c r="BE319" s="615"/>
      <c r="BF319" s="615"/>
      <c r="BG319" s="615"/>
      <c r="BH319" s="615"/>
      <c r="BI319" s="615"/>
      <c r="BJ319" s="615"/>
      <c r="BK319" s="615"/>
      <c r="BL319" s="615"/>
      <c r="BM319" s="615"/>
      <c r="BN319" s="615"/>
      <c r="BO319" s="615"/>
      <c r="BP319" s="615"/>
      <c r="BQ319" s="615"/>
      <c r="BR319" s="615"/>
      <c r="BS319" s="615"/>
      <c r="BT319" s="615"/>
      <c r="BU319" s="615"/>
    </row>
    <row r="320" spans="1:73" ht="11.25" hidden="1" customHeight="1" x14ac:dyDescent="0.25">
      <c r="A320" s="285"/>
      <c r="B320" s="285"/>
      <c r="C320" s="285"/>
      <c r="D320" s="285"/>
      <c r="E320" s="285"/>
      <c r="F320" s="285"/>
      <c r="G320" s="285"/>
      <c r="H320" s="285"/>
      <c r="I320" s="285"/>
      <c r="J320" s="285"/>
      <c r="K320" s="285"/>
      <c r="L320" s="285"/>
      <c r="M320" s="285"/>
      <c r="N320" s="285"/>
      <c r="O320" s="285"/>
      <c r="P320" s="285"/>
      <c r="Q320" s="285"/>
      <c r="R320" s="285"/>
      <c r="S320" s="285"/>
      <c r="T320" s="285"/>
      <c r="U320" s="285"/>
      <c r="V320" s="285"/>
      <c r="W320" s="285"/>
      <c r="X320" s="285"/>
      <c r="Y320" s="285"/>
      <c r="Z320" s="285"/>
      <c r="AA320" s="46"/>
      <c r="AB320" s="46"/>
      <c r="AC320" s="46"/>
      <c r="AD320" s="285"/>
      <c r="AE320" s="285"/>
      <c r="AF320" s="285"/>
      <c r="AG320" s="285"/>
      <c r="AH320" s="285"/>
      <c r="AI320" s="285"/>
      <c r="AJ320" s="285"/>
      <c r="AK320" s="365"/>
      <c r="AL320" s="285"/>
      <c r="AM320" s="285"/>
      <c r="AN320" s="285"/>
      <c r="AO320" s="285"/>
      <c r="AP320" s="285"/>
      <c r="AQ320" s="285"/>
      <c r="AR320" s="285"/>
      <c r="AS320" s="285"/>
      <c r="AT320" s="285"/>
      <c r="AU320" s="285"/>
      <c r="AV320" s="285"/>
      <c r="AW320" s="285"/>
      <c r="AX320" s="285"/>
      <c r="AY320" s="47"/>
      <c r="AZ320" s="47"/>
      <c r="BA320" s="583"/>
      <c r="BB320" s="615"/>
      <c r="BC320" s="615"/>
      <c r="BD320" s="615"/>
      <c r="BE320" s="615"/>
      <c r="BF320" s="615"/>
      <c r="BG320" s="615"/>
      <c r="BH320" s="615"/>
      <c r="BI320" s="615"/>
      <c r="BJ320" s="615"/>
      <c r="BK320" s="615"/>
      <c r="BL320" s="615"/>
      <c r="BM320" s="615"/>
      <c r="BN320" s="615"/>
      <c r="BO320" s="615"/>
      <c r="BP320" s="615"/>
      <c r="BQ320" s="615"/>
      <c r="BR320" s="615"/>
      <c r="BS320" s="615"/>
      <c r="BT320" s="615"/>
      <c r="BU320" s="615"/>
    </row>
    <row r="321" spans="1:73" ht="11.25" hidden="1" customHeight="1" x14ac:dyDescent="0.25">
      <c r="A321" s="285"/>
      <c r="B321" s="285"/>
      <c r="C321" s="285"/>
      <c r="D321" s="285"/>
      <c r="E321" s="285"/>
      <c r="F321" s="285"/>
      <c r="G321" s="285"/>
      <c r="H321" s="285"/>
      <c r="I321" s="285"/>
      <c r="J321" s="285"/>
      <c r="K321" s="285"/>
      <c r="L321" s="285"/>
      <c r="M321" s="285"/>
      <c r="N321" s="285"/>
      <c r="O321" s="285"/>
      <c r="P321" s="285"/>
      <c r="Q321" s="285"/>
      <c r="R321" s="285"/>
      <c r="S321" s="285"/>
      <c r="T321" s="285"/>
      <c r="U321" s="285"/>
      <c r="V321" s="285"/>
      <c r="W321" s="285"/>
      <c r="X321" s="285"/>
      <c r="Y321" s="285"/>
      <c r="Z321" s="285"/>
      <c r="AA321" s="46"/>
      <c r="AB321" s="46"/>
      <c r="AC321" s="46"/>
      <c r="AD321" s="285"/>
      <c r="AE321" s="285"/>
      <c r="AF321" s="285"/>
      <c r="AG321" s="285"/>
      <c r="AH321" s="285"/>
      <c r="AI321" s="285"/>
      <c r="AJ321" s="285"/>
      <c r="AK321" s="365"/>
      <c r="AL321" s="285"/>
      <c r="AM321" s="285"/>
      <c r="AN321" s="285"/>
      <c r="AO321" s="285"/>
      <c r="AP321" s="285"/>
      <c r="AQ321" s="285"/>
      <c r="AR321" s="285"/>
      <c r="AS321" s="285"/>
      <c r="AT321" s="285"/>
      <c r="AU321" s="285"/>
      <c r="AV321" s="285"/>
      <c r="AW321" s="285"/>
      <c r="AX321" s="285"/>
      <c r="AY321" s="47"/>
      <c r="AZ321" s="47"/>
      <c r="BA321" s="583"/>
      <c r="BB321" s="615"/>
      <c r="BC321" s="615"/>
      <c r="BD321" s="615"/>
      <c r="BE321" s="615"/>
      <c r="BF321" s="615"/>
      <c r="BG321" s="615"/>
      <c r="BH321" s="615"/>
      <c r="BI321" s="615"/>
      <c r="BJ321" s="615"/>
      <c r="BK321" s="615"/>
      <c r="BL321" s="615"/>
      <c r="BM321" s="615"/>
      <c r="BN321" s="615"/>
      <c r="BO321" s="615"/>
      <c r="BP321" s="615"/>
      <c r="BQ321" s="615"/>
      <c r="BR321" s="615"/>
      <c r="BS321" s="615"/>
      <c r="BT321" s="615"/>
      <c r="BU321" s="615"/>
    </row>
    <row r="322" spans="1:73" ht="11.25" hidden="1" customHeight="1" x14ac:dyDescent="0.25">
      <c r="A322" s="285"/>
      <c r="B322" s="285"/>
      <c r="C322" s="285"/>
      <c r="D322" s="285"/>
      <c r="E322" s="285"/>
      <c r="F322" s="285"/>
      <c r="G322" s="285"/>
      <c r="H322" s="285"/>
      <c r="I322" s="285"/>
      <c r="J322" s="285"/>
      <c r="K322" s="285"/>
      <c r="L322" s="285"/>
      <c r="M322" s="285"/>
      <c r="N322" s="285"/>
      <c r="O322" s="285"/>
      <c r="P322" s="285"/>
      <c r="Q322" s="285"/>
      <c r="R322" s="285"/>
      <c r="S322" s="285"/>
      <c r="T322" s="285"/>
      <c r="U322" s="285"/>
      <c r="V322" s="285"/>
      <c r="W322" s="285"/>
      <c r="X322" s="285"/>
      <c r="Y322" s="285"/>
      <c r="Z322" s="285"/>
      <c r="AA322" s="46"/>
      <c r="AB322" s="46"/>
      <c r="AC322" s="46"/>
      <c r="AD322" s="285"/>
      <c r="AE322" s="285"/>
      <c r="AF322" s="285"/>
      <c r="AG322" s="285"/>
      <c r="AH322" s="285"/>
      <c r="AI322" s="285"/>
      <c r="AJ322" s="285"/>
      <c r="AK322" s="365"/>
      <c r="AL322" s="285"/>
      <c r="AM322" s="285"/>
      <c r="AN322" s="285"/>
      <c r="AO322" s="285"/>
      <c r="AP322" s="285"/>
      <c r="AQ322" s="285"/>
      <c r="AR322" s="285"/>
      <c r="AS322" s="285"/>
      <c r="AT322" s="285"/>
      <c r="AU322" s="285"/>
      <c r="AV322" s="285"/>
      <c r="AW322" s="285"/>
      <c r="AX322" s="285"/>
      <c r="AY322" s="47"/>
      <c r="AZ322" s="47"/>
      <c r="BA322" s="583"/>
      <c r="BB322" s="615"/>
      <c r="BC322" s="615"/>
      <c r="BD322" s="615"/>
      <c r="BE322" s="615"/>
      <c r="BF322" s="615"/>
      <c r="BG322" s="615"/>
      <c r="BH322" s="615"/>
      <c r="BI322" s="615"/>
      <c r="BJ322" s="615"/>
      <c r="BK322" s="615"/>
      <c r="BL322" s="615"/>
      <c r="BM322" s="615"/>
      <c r="BN322" s="615"/>
      <c r="BO322" s="615"/>
      <c r="BP322" s="615"/>
      <c r="BQ322" s="615"/>
      <c r="BR322" s="615"/>
      <c r="BS322" s="615"/>
      <c r="BT322" s="615"/>
      <c r="BU322" s="615"/>
    </row>
    <row r="323" spans="1:73" ht="11.25" hidden="1" customHeight="1" x14ac:dyDescent="0.25">
      <c r="A323" s="285"/>
      <c r="B323" s="285"/>
      <c r="C323" s="285"/>
      <c r="D323" s="285"/>
      <c r="E323" s="285"/>
      <c r="F323" s="285"/>
      <c r="G323" s="285"/>
      <c r="H323" s="285"/>
      <c r="I323" s="285"/>
      <c r="J323" s="285"/>
      <c r="K323" s="285"/>
      <c r="L323" s="285"/>
      <c r="M323" s="285"/>
      <c r="N323" s="285"/>
      <c r="O323" s="285"/>
      <c r="P323" s="285"/>
      <c r="Q323" s="285"/>
      <c r="R323" s="285"/>
      <c r="S323" s="285"/>
      <c r="T323" s="285"/>
      <c r="U323" s="285"/>
      <c r="V323" s="285"/>
      <c r="W323" s="285"/>
      <c r="X323" s="285"/>
      <c r="Y323" s="285"/>
      <c r="Z323" s="285"/>
      <c r="AA323" s="46"/>
      <c r="AB323" s="46"/>
      <c r="AC323" s="46"/>
      <c r="AD323" s="285"/>
      <c r="AE323" s="285"/>
      <c r="AF323" s="285"/>
      <c r="AG323" s="285"/>
      <c r="AH323" s="285"/>
      <c r="AI323" s="285"/>
      <c r="AJ323" s="285"/>
      <c r="AK323" s="365"/>
      <c r="AL323" s="285"/>
      <c r="AM323" s="285"/>
      <c r="AN323" s="285"/>
      <c r="AO323" s="285"/>
      <c r="AP323" s="285"/>
      <c r="AQ323" s="285"/>
      <c r="AR323" s="285"/>
      <c r="AS323" s="285"/>
      <c r="AT323" s="285"/>
      <c r="AU323" s="285"/>
      <c r="AV323" s="285"/>
      <c r="AW323" s="285"/>
      <c r="AX323" s="285"/>
      <c r="AY323" s="47"/>
      <c r="AZ323" s="47"/>
      <c r="BA323" s="583"/>
      <c r="BB323" s="615"/>
      <c r="BC323" s="615"/>
      <c r="BD323" s="615"/>
      <c r="BE323" s="615"/>
      <c r="BF323" s="615"/>
      <c r="BG323" s="615"/>
      <c r="BH323" s="615"/>
      <c r="BI323" s="615"/>
      <c r="BJ323" s="615"/>
      <c r="BK323" s="615"/>
      <c r="BL323" s="615"/>
      <c r="BM323" s="615"/>
      <c r="BN323" s="615"/>
      <c r="BO323" s="615"/>
      <c r="BP323" s="615"/>
      <c r="BQ323" s="615"/>
      <c r="BR323" s="615"/>
      <c r="BS323" s="615"/>
      <c r="BT323" s="615"/>
      <c r="BU323" s="615"/>
    </row>
    <row r="324" spans="1:73" ht="11.25" hidden="1" customHeight="1" x14ac:dyDescent="0.25">
      <c r="A324" s="285"/>
      <c r="B324" s="285"/>
      <c r="C324" s="285"/>
      <c r="D324" s="285"/>
      <c r="E324" s="285"/>
      <c r="F324" s="285"/>
      <c r="G324" s="285"/>
      <c r="H324" s="285"/>
      <c r="I324" s="285"/>
      <c r="J324" s="285"/>
      <c r="K324" s="285"/>
      <c r="L324" s="285"/>
      <c r="M324" s="285"/>
      <c r="N324" s="285"/>
      <c r="O324" s="285"/>
      <c r="P324" s="285"/>
      <c r="Q324" s="285"/>
      <c r="R324" s="285"/>
      <c r="S324" s="285"/>
      <c r="T324" s="285"/>
      <c r="U324" s="285"/>
      <c r="V324" s="285"/>
      <c r="W324" s="285"/>
      <c r="X324" s="285"/>
      <c r="Y324" s="285"/>
      <c r="Z324" s="285"/>
      <c r="AA324" s="46"/>
      <c r="AB324" s="46"/>
      <c r="AC324" s="46"/>
      <c r="AD324" s="285"/>
      <c r="AE324" s="285"/>
      <c r="AF324" s="285"/>
      <c r="AG324" s="285"/>
      <c r="AH324" s="285"/>
      <c r="AI324" s="285"/>
      <c r="AJ324" s="285"/>
      <c r="AK324" s="365"/>
      <c r="AL324" s="285"/>
      <c r="AM324" s="285"/>
      <c r="AN324" s="285"/>
      <c r="AO324" s="285"/>
      <c r="AP324" s="285"/>
      <c r="AQ324" s="285"/>
      <c r="AR324" s="285"/>
      <c r="AS324" s="285"/>
      <c r="AT324" s="285"/>
      <c r="AU324" s="285"/>
      <c r="AV324" s="285"/>
      <c r="AW324" s="285"/>
      <c r="AX324" s="285"/>
      <c r="AY324" s="47"/>
      <c r="AZ324" s="47"/>
      <c r="BA324" s="583"/>
      <c r="BB324" s="615"/>
      <c r="BC324" s="615"/>
      <c r="BD324" s="615"/>
      <c r="BE324" s="615"/>
      <c r="BF324" s="615"/>
      <c r="BG324" s="615"/>
      <c r="BH324" s="615"/>
      <c r="BI324" s="615"/>
      <c r="BJ324" s="615"/>
      <c r="BK324" s="615"/>
      <c r="BL324" s="615"/>
      <c r="BM324" s="615"/>
      <c r="BN324" s="615"/>
      <c r="BO324" s="615"/>
      <c r="BP324" s="615"/>
      <c r="BQ324" s="615"/>
      <c r="BR324" s="615"/>
      <c r="BS324" s="615"/>
      <c r="BT324" s="615"/>
      <c r="BU324" s="615"/>
    </row>
    <row r="325" spans="1:73" ht="11.25" hidden="1" customHeight="1" x14ac:dyDescent="0.25">
      <c r="A325" s="285"/>
      <c r="B325" s="285"/>
      <c r="C325" s="285"/>
      <c r="D325" s="285"/>
      <c r="E325" s="285"/>
      <c r="F325" s="285"/>
      <c r="G325" s="285"/>
      <c r="H325" s="285"/>
      <c r="I325" s="285"/>
      <c r="J325" s="285"/>
      <c r="K325" s="285"/>
      <c r="L325" s="285"/>
      <c r="M325" s="285"/>
      <c r="N325" s="285"/>
      <c r="O325" s="285"/>
      <c r="P325" s="285"/>
      <c r="Q325" s="285"/>
      <c r="R325" s="285"/>
      <c r="S325" s="285"/>
      <c r="T325" s="285"/>
      <c r="U325" s="285"/>
      <c r="V325" s="285"/>
      <c r="W325" s="285"/>
      <c r="X325" s="285"/>
      <c r="Y325" s="285"/>
      <c r="Z325" s="285"/>
      <c r="AA325" s="46"/>
      <c r="AB325" s="46"/>
      <c r="AC325" s="46"/>
      <c r="AD325" s="285"/>
      <c r="AE325" s="285"/>
      <c r="AF325" s="285"/>
      <c r="AG325" s="285"/>
      <c r="AH325" s="285"/>
      <c r="AI325" s="285"/>
      <c r="AJ325" s="285"/>
      <c r="AK325" s="365"/>
      <c r="AL325" s="285"/>
      <c r="AM325" s="285"/>
      <c r="AN325" s="285"/>
      <c r="AO325" s="285"/>
      <c r="AP325" s="285"/>
      <c r="AQ325" s="285"/>
      <c r="AR325" s="285"/>
      <c r="AS325" s="285"/>
      <c r="AT325" s="285"/>
      <c r="AU325" s="285"/>
      <c r="AV325" s="285"/>
      <c r="AW325" s="285"/>
      <c r="AX325" s="285"/>
      <c r="AY325" s="47"/>
      <c r="AZ325" s="47"/>
      <c r="BA325" s="583"/>
      <c r="BB325" s="615"/>
      <c r="BC325" s="615"/>
      <c r="BD325" s="615"/>
      <c r="BE325" s="615"/>
      <c r="BF325" s="615"/>
      <c r="BG325" s="615"/>
      <c r="BH325" s="615"/>
      <c r="BI325" s="615"/>
      <c r="BJ325" s="615"/>
      <c r="BK325" s="615"/>
      <c r="BL325" s="615"/>
      <c r="BM325" s="615"/>
      <c r="BN325" s="615"/>
      <c r="BO325" s="615"/>
      <c r="BP325" s="615"/>
      <c r="BQ325" s="615"/>
      <c r="BR325" s="615"/>
      <c r="BS325" s="615"/>
      <c r="BT325" s="615"/>
      <c r="BU325" s="615"/>
    </row>
    <row r="326" spans="1:73" ht="11.25" hidden="1" customHeight="1" x14ac:dyDescent="0.25">
      <c r="A326" s="285"/>
      <c r="B326" s="285"/>
      <c r="C326" s="285"/>
      <c r="D326" s="285"/>
      <c r="E326" s="285"/>
      <c r="F326" s="285"/>
      <c r="G326" s="285"/>
      <c r="H326" s="285"/>
      <c r="I326" s="285"/>
      <c r="J326" s="285"/>
      <c r="K326" s="285"/>
      <c r="L326" s="285"/>
      <c r="M326" s="285"/>
      <c r="N326" s="285"/>
      <c r="O326" s="285"/>
      <c r="P326" s="285"/>
      <c r="Q326" s="285"/>
      <c r="R326" s="285"/>
      <c r="S326" s="285"/>
      <c r="T326" s="285"/>
      <c r="U326" s="285"/>
      <c r="V326" s="285"/>
      <c r="W326" s="285"/>
      <c r="X326" s="285"/>
      <c r="Y326" s="285"/>
      <c r="Z326" s="285"/>
      <c r="AA326" s="46"/>
      <c r="AB326" s="46"/>
      <c r="AC326" s="46"/>
      <c r="AD326" s="285"/>
      <c r="AE326" s="285"/>
      <c r="AF326" s="285"/>
      <c r="AG326" s="285"/>
      <c r="AH326" s="285"/>
      <c r="AI326" s="285"/>
      <c r="AJ326" s="285"/>
      <c r="AK326" s="365"/>
      <c r="AL326" s="285"/>
      <c r="AM326" s="285"/>
      <c r="AN326" s="285"/>
      <c r="AO326" s="285"/>
      <c r="AP326" s="285"/>
      <c r="AQ326" s="285"/>
      <c r="AR326" s="285"/>
      <c r="AS326" s="285"/>
      <c r="AT326" s="285"/>
      <c r="AU326" s="285"/>
      <c r="AV326" s="285"/>
      <c r="AW326" s="285"/>
      <c r="AX326" s="285"/>
      <c r="AY326" s="47"/>
      <c r="AZ326" s="47"/>
      <c r="BA326" s="583"/>
      <c r="BB326" s="615"/>
      <c r="BC326" s="615"/>
      <c r="BD326" s="615"/>
      <c r="BE326" s="615"/>
      <c r="BF326" s="615"/>
      <c r="BG326" s="615"/>
      <c r="BH326" s="615"/>
      <c r="BI326" s="615"/>
      <c r="BJ326" s="615"/>
      <c r="BK326" s="615"/>
      <c r="BL326" s="615"/>
      <c r="BM326" s="615"/>
      <c r="BN326" s="615"/>
      <c r="BO326" s="615"/>
      <c r="BP326" s="615"/>
      <c r="BQ326" s="615"/>
      <c r="BR326" s="615"/>
      <c r="BS326" s="615"/>
      <c r="BT326" s="615"/>
      <c r="BU326" s="615"/>
    </row>
    <row r="327" spans="1:73" ht="11.25" hidden="1" customHeight="1" x14ac:dyDescent="0.25">
      <c r="A327" s="285"/>
      <c r="B327" s="285"/>
      <c r="C327" s="285"/>
      <c r="D327" s="285"/>
      <c r="E327" s="285"/>
      <c r="F327" s="285"/>
      <c r="G327" s="285"/>
      <c r="H327" s="285"/>
      <c r="I327" s="285"/>
      <c r="J327" s="285"/>
      <c r="K327" s="285"/>
      <c r="L327" s="285"/>
      <c r="M327" s="285"/>
      <c r="N327" s="285"/>
      <c r="O327" s="285"/>
      <c r="P327" s="285"/>
      <c r="Q327" s="285"/>
      <c r="R327" s="285"/>
      <c r="S327" s="285"/>
      <c r="T327" s="285"/>
      <c r="U327" s="285"/>
      <c r="V327" s="285"/>
      <c r="W327" s="285"/>
      <c r="X327" s="285"/>
      <c r="Y327" s="285"/>
      <c r="Z327" s="285"/>
      <c r="AA327" s="46"/>
      <c r="AB327" s="46"/>
      <c r="AC327" s="46"/>
      <c r="AD327" s="285"/>
      <c r="AE327" s="285"/>
      <c r="AF327" s="285"/>
      <c r="AG327" s="285"/>
      <c r="AH327" s="285"/>
      <c r="AI327" s="285"/>
      <c r="AJ327" s="285"/>
      <c r="AK327" s="365"/>
      <c r="AL327" s="285"/>
      <c r="AM327" s="285"/>
      <c r="AN327" s="285"/>
      <c r="AO327" s="285"/>
      <c r="AP327" s="285"/>
      <c r="AQ327" s="285"/>
      <c r="AR327" s="285"/>
      <c r="AS327" s="285"/>
      <c r="AT327" s="285"/>
      <c r="AU327" s="285"/>
      <c r="AV327" s="285"/>
      <c r="AW327" s="285"/>
      <c r="AX327" s="285"/>
      <c r="AY327" s="47"/>
      <c r="AZ327" s="47"/>
      <c r="BA327" s="583"/>
      <c r="BB327" s="615"/>
      <c r="BC327" s="615"/>
      <c r="BD327" s="615"/>
      <c r="BE327" s="615"/>
      <c r="BF327" s="615"/>
      <c r="BG327" s="615"/>
      <c r="BH327" s="615"/>
      <c r="BI327" s="615"/>
      <c r="BJ327" s="615"/>
      <c r="BK327" s="615"/>
      <c r="BL327" s="615"/>
      <c r="BM327" s="615"/>
      <c r="BN327" s="615"/>
      <c r="BO327" s="615"/>
      <c r="BP327" s="615"/>
      <c r="BQ327" s="615"/>
      <c r="BR327" s="615"/>
      <c r="BS327" s="615"/>
      <c r="BT327" s="615"/>
      <c r="BU327" s="615"/>
    </row>
    <row r="328" spans="1:73" ht="11.25" hidden="1" customHeight="1" x14ac:dyDescent="0.25">
      <c r="A328" s="285"/>
      <c r="B328" s="285"/>
      <c r="C328" s="285"/>
      <c r="D328" s="285"/>
      <c r="E328" s="285"/>
      <c r="F328" s="285"/>
      <c r="G328" s="285"/>
      <c r="H328" s="285"/>
      <c r="I328" s="285"/>
      <c r="J328" s="285"/>
      <c r="K328" s="285"/>
      <c r="L328" s="285"/>
      <c r="M328" s="285"/>
      <c r="N328" s="285"/>
      <c r="O328" s="285"/>
      <c r="P328" s="285"/>
      <c r="Q328" s="285"/>
      <c r="R328" s="285"/>
      <c r="S328" s="285"/>
      <c r="T328" s="285"/>
      <c r="U328" s="285"/>
      <c r="V328" s="285"/>
      <c r="W328" s="285"/>
      <c r="X328" s="285"/>
      <c r="Y328" s="285"/>
      <c r="Z328" s="285"/>
      <c r="AA328" s="46"/>
      <c r="AB328" s="46"/>
      <c r="AC328" s="46"/>
      <c r="AD328" s="285"/>
      <c r="AE328" s="285"/>
      <c r="AF328" s="285"/>
      <c r="AG328" s="285"/>
      <c r="AH328" s="285"/>
      <c r="AI328" s="285"/>
      <c r="AJ328" s="285"/>
      <c r="AK328" s="365"/>
      <c r="AL328" s="285"/>
      <c r="AM328" s="285"/>
      <c r="AN328" s="285"/>
      <c r="AO328" s="285"/>
      <c r="AP328" s="285"/>
      <c r="AQ328" s="285"/>
      <c r="AR328" s="285"/>
      <c r="AS328" s="285"/>
      <c r="AT328" s="285"/>
      <c r="AU328" s="285"/>
      <c r="AV328" s="285"/>
      <c r="AW328" s="285"/>
      <c r="AX328" s="285"/>
      <c r="AY328" s="47"/>
      <c r="AZ328" s="47"/>
      <c r="BA328" s="583"/>
      <c r="BB328" s="615"/>
      <c r="BC328" s="615"/>
      <c r="BD328" s="615"/>
      <c r="BE328" s="615"/>
      <c r="BF328" s="615"/>
      <c r="BG328" s="615"/>
      <c r="BH328" s="615"/>
      <c r="BI328" s="615"/>
      <c r="BJ328" s="615"/>
      <c r="BK328" s="615"/>
      <c r="BL328" s="615"/>
      <c r="BM328" s="615"/>
      <c r="BN328" s="615"/>
      <c r="BO328" s="615"/>
      <c r="BP328" s="615"/>
      <c r="BQ328" s="615"/>
      <c r="BR328" s="615"/>
      <c r="BS328" s="615"/>
      <c r="BT328" s="615"/>
      <c r="BU328" s="615"/>
    </row>
    <row r="329" spans="1:73" ht="11.25" hidden="1" customHeight="1" x14ac:dyDescent="0.25">
      <c r="A329" s="285"/>
      <c r="B329" s="285"/>
      <c r="C329" s="285"/>
      <c r="D329" s="285"/>
      <c r="E329" s="285"/>
      <c r="F329" s="285"/>
      <c r="G329" s="285"/>
      <c r="H329" s="285"/>
      <c r="I329" s="285"/>
      <c r="J329" s="285"/>
      <c r="K329" s="285"/>
      <c r="L329" s="285"/>
      <c r="M329" s="285"/>
      <c r="N329" s="285"/>
      <c r="O329" s="285"/>
      <c r="P329" s="285"/>
      <c r="Q329" s="285"/>
      <c r="R329" s="285"/>
      <c r="S329" s="285"/>
      <c r="T329" s="285"/>
      <c r="U329" s="285"/>
      <c r="V329" s="285"/>
      <c r="W329" s="285"/>
      <c r="X329" s="285"/>
      <c r="Y329" s="285"/>
      <c r="Z329" s="285"/>
      <c r="AA329" s="46"/>
      <c r="AB329" s="46"/>
      <c r="AC329" s="46"/>
      <c r="AD329" s="285"/>
      <c r="AE329" s="285"/>
      <c r="AF329" s="285"/>
      <c r="AG329" s="285"/>
      <c r="AH329" s="285"/>
      <c r="AI329" s="285"/>
      <c r="AJ329" s="285"/>
      <c r="AK329" s="365"/>
      <c r="AL329" s="285"/>
      <c r="AM329" s="285"/>
      <c r="AN329" s="285"/>
      <c r="AO329" s="285"/>
      <c r="AP329" s="285"/>
      <c r="AQ329" s="285"/>
      <c r="AR329" s="285"/>
      <c r="AS329" s="285"/>
      <c r="AT329" s="285"/>
      <c r="AU329" s="285"/>
      <c r="AV329" s="285"/>
      <c r="AW329" s="285"/>
      <c r="AX329" s="285"/>
      <c r="AY329" s="47"/>
      <c r="AZ329" s="47"/>
      <c r="BA329" s="583"/>
      <c r="BB329" s="615"/>
      <c r="BC329" s="615"/>
      <c r="BD329" s="615"/>
      <c r="BE329" s="615"/>
      <c r="BF329" s="615"/>
      <c r="BG329" s="615"/>
      <c r="BH329" s="615"/>
      <c r="BI329" s="615"/>
      <c r="BJ329" s="615"/>
      <c r="BK329" s="615"/>
      <c r="BL329" s="615"/>
      <c r="BM329" s="615"/>
      <c r="BN329" s="615"/>
      <c r="BO329" s="615"/>
      <c r="BP329" s="615"/>
      <c r="BQ329" s="615"/>
      <c r="BR329" s="615"/>
      <c r="BS329" s="615"/>
      <c r="BT329" s="615"/>
      <c r="BU329" s="615"/>
    </row>
    <row r="330" spans="1:73" ht="11.25" hidden="1" customHeight="1" x14ac:dyDescent="0.25">
      <c r="A330" s="285"/>
      <c r="B330" s="285"/>
      <c r="C330" s="285"/>
      <c r="D330" s="285"/>
      <c r="E330" s="285"/>
      <c r="F330" s="285"/>
      <c r="G330" s="285"/>
      <c r="H330" s="285"/>
      <c r="I330" s="285"/>
      <c r="J330" s="285"/>
      <c r="K330" s="285"/>
      <c r="L330" s="285"/>
      <c r="M330" s="285"/>
      <c r="N330" s="285"/>
      <c r="O330" s="285"/>
      <c r="P330" s="285"/>
      <c r="Q330" s="285"/>
      <c r="R330" s="285"/>
      <c r="S330" s="285"/>
      <c r="T330" s="285"/>
      <c r="U330" s="285"/>
      <c r="V330" s="285"/>
      <c r="W330" s="285"/>
      <c r="X330" s="285"/>
      <c r="Y330" s="285"/>
      <c r="Z330" s="285"/>
      <c r="AA330" s="46"/>
      <c r="AB330" s="46"/>
      <c r="AC330" s="46"/>
      <c r="AD330" s="285"/>
      <c r="AE330" s="285"/>
      <c r="AF330" s="285"/>
      <c r="AG330" s="285"/>
      <c r="AH330" s="285"/>
      <c r="AI330" s="285"/>
      <c r="AJ330" s="285"/>
      <c r="AK330" s="365"/>
      <c r="AL330" s="285"/>
      <c r="AM330" s="285"/>
      <c r="AN330" s="285"/>
      <c r="AO330" s="285"/>
      <c r="AP330" s="285"/>
      <c r="AQ330" s="285"/>
      <c r="AR330" s="285"/>
      <c r="AS330" s="285"/>
      <c r="AT330" s="285"/>
      <c r="AU330" s="285"/>
      <c r="AV330" s="285"/>
      <c r="AW330" s="285"/>
      <c r="AX330" s="285"/>
      <c r="AY330" s="47"/>
      <c r="AZ330" s="47"/>
      <c r="BA330" s="583"/>
      <c r="BB330" s="615"/>
      <c r="BC330" s="615"/>
      <c r="BD330" s="615"/>
      <c r="BE330" s="615"/>
      <c r="BF330" s="615"/>
      <c r="BG330" s="615"/>
      <c r="BH330" s="615"/>
      <c r="BI330" s="615"/>
      <c r="BJ330" s="615"/>
      <c r="BK330" s="615"/>
      <c r="BL330" s="615"/>
      <c r="BM330" s="615"/>
      <c r="BN330" s="615"/>
      <c r="BO330" s="615"/>
      <c r="BP330" s="615"/>
      <c r="BQ330" s="615"/>
      <c r="BR330" s="615"/>
      <c r="BS330" s="615"/>
      <c r="BT330" s="615"/>
      <c r="BU330" s="615"/>
    </row>
    <row r="331" spans="1:73" ht="11.25" hidden="1" customHeight="1" x14ac:dyDescent="0.25">
      <c r="A331" s="285"/>
      <c r="B331" s="285"/>
      <c r="C331" s="285"/>
      <c r="D331" s="285"/>
      <c r="E331" s="285"/>
      <c r="F331" s="285"/>
      <c r="G331" s="285"/>
      <c r="H331" s="285"/>
      <c r="I331" s="285"/>
      <c r="J331" s="285"/>
      <c r="K331" s="285"/>
      <c r="L331" s="285"/>
      <c r="M331" s="285"/>
      <c r="N331" s="285"/>
      <c r="O331" s="285"/>
      <c r="P331" s="285"/>
      <c r="Q331" s="285"/>
      <c r="R331" s="285"/>
      <c r="S331" s="285"/>
      <c r="T331" s="285"/>
      <c r="U331" s="285"/>
      <c r="V331" s="285"/>
      <c r="W331" s="285"/>
      <c r="X331" s="285"/>
      <c r="Y331" s="285"/>
      <c r="Z331" s="285"/>
      <c r="AA331" s="46"/>
      <c r="AB331" s="46"/>
      <c r="AC331" s="46"/>
      <c r="AD331" s="285"/>
      <c r="AE331" s="285"/>
      <c r="AF331" s="285"/>
      <c r="AG331" s="285"/>
      <c r="AH331" s="285"/>
      <c r="AI331" s="285"/>
      <c r="AJ331" s="285"/>
      <c r="AK331" s="365"/>
      <c r="AL331" s="285"/>
      <c r="AM331" s="285"/>
      <c r="AN331" s="285"/>
      <c r="AO331" s="285"/>
      <c r="AP331" s="285"/>
      <c r="AQ331" s="285"/>
      <c r="AR331" s="285"/>
      <c r="AS331" s="285"/>
      <c r="AT331" s="285"/>
      <c r="AU331" s="285"/>
      <c r="AV331" s="285"/>
      <c r="AW331" s="285"/>
      <c r="AX331" s="285"/>
      <c r="AY331" s="47"/>
      <c r="AZ331" s="47"/>
      <c r="BA331" s="583"/>
      <c r="BB331" s="615"/>
      <c r="BC331" s="615"/>
      <c r="BD331" s="615"/>
      <c r="BE331" s="615"/>
      <c r="BF331" s="615"/>
      <c r="BG331" s="615"/>
      <c r="BH331" s="615"/>
      <c r="BI331" s="615"/>
      <c r="BJ331" s="615"/>
      <c r="BK331" s="615"/>
      <c r="BL331" s="615"/>
      <c r="BM331" s="615"/>
      <c r="BN331" s="615"/>
      <c r="BO331" s="615"/>
      <c r="BP331" s="615"/>
      <c r="BQ331" s="615"/>
      <c r="BR331" s="615"/>
      <c r="BS331" s="615"/>
      <c r="BT331" s="615"/>
      <c r="BU331" s="615"/>
    </row>
    <row r="332" spans="1:73" ht="11.25" hidden="1" customHeight="1" x14ac:dyDescent="0.25">
      <c r="A332" s="285"/>
      <c r="B332" s="285"/>
      <c r="C332" s="285"/>
      <c r="D332" s="285"/>
      <c r="E332" s="285"/>
      <c r="F332" s="285"/>
      <c r="G332" s="285"/>
      <c r="H332" s="285"/>
      <c r="I332" s="285"/>
      <c r="J332" s="285"/>
      <c r="K332" s="285"/>
      <c r="L332" s="285"/>
      <c r="M332" s="285"/>
      <c r="N332" s="285"/>
      <c r="O332" s="285"/>
      <c r="P332" s="285"/>
      <c r="Q332" s="285"/>
      <c r="R332" s="285"/>
      <c r="S332" s="285"/>
      <c r="T332" s="285"/>
      <c r="U332" s="285"/>
      <c r="V332" s="285"/>
      <c r="W332" s="285"/>
      <c r="X332" s="285"/>
      <c r="Y332" s="285"/>
      <c r="Z332" s="285"/>
      <c r="AA332" s="46"/>
      <c r="AB332" s="46"/>
      <c r="AC332" s="46"/>
      <c r="AD332" s="285"/>
      <c r="AE332" s="285"/>
      <c r="AF332" s="285"/>
      <c r="AG332" s="285"/>
      <c r="AH332" s="285"/>
      <c r="AI332" s="285"/>
      <c r="AJ332" s="285"/>
      <c r="AK332" s="365"/>
      <c r="AL332" s="285"/>
      <c r="AM332" s="285"/>
      <c r="AN332" s="285"/>
      <c r="AO332" s="285"/>
      <c r="AP332" s="285"/>
      <c r="AQ332" s="285"/>
      <c r="AR332" s="285"/>
      <c r="AS332" s="285"/>
      <c r="AT332" s="285"/>
      <c r="AU332" s="285"/>
      <c r="AV332" s="285"/>
      <c r="AW332" s="285"/>
      <c r="AX332" s="285"/>
      <c r="AY332" s="47"/>
      <c r="AZ332" s="47"/>
      <c r="BA332" s="583"/>
      <c r="BB332" s="615"/>
      <c r="BC332" s="615"/>
      <c r="BD332" s="615"/>
      <c r="BE332" s="615"/>
      <c r="BF332" s="615"/>
      <c r="BG332" s="615"/>
      <c r="BH332" s="615"/>
      <c r="BI332" s="615"/>
      <c r="BJ332" s="615"/>
      <c r="BK332" s="615"/>
      <c r="BL332" s="615"/>
      <c r="BM332" s="615"/>
      <c r="BN332" s="615"/>
      <c r="BO332" s="615"/>
      <c r="BP332" s="615"/>
      <c r="BQ332" s="615"/>
      <c r="BR332" s="615"/>
      <c r="BS332" s="615"/>
      <c r="BT332" s="615"/>
      <c r="BU332" s="615"/>
    </row>
    <row r="333" spans="1:73" ht="11.25" hidden="1" customHeight="1" x14ac:dyDescent="0.25">
      <c r="A333" s="285"/>
      <c r="B333" s="285"/>
      <c r="C333" s="285"/>
      <c r="D333" s="285"/>
      <c r="E333" s="285"/>
      <c r="F333" s="285"/>
      <c r="G333" s="285"/>
      <c r="H333" s="285"/>
      <c r="I333" s="285"/>
      <c r="J333" s="285"/>
      <c r="K333" s="285"/>
      <c r="L333" s="285"/>
      <c r="M333" s="285"/>
      <c r="N333" s="285"/>
      <c r="O333" s="285"/>
      <c r="P333" s="285"/>
      <c r="Q333" s="285"/>
      <c r="R333" s="285"/>
      <c r="S333" s="285"/>
      <c r="T333" s="285"/>
      <c r="U333" s="285"/>
      <c r="V333" s="285"/>
      <c r="W333" s="285"/>
      <c r="X333" s="285"/>
      <c r="Y333" s="285"/>
      <c r="Z333" s="285"/>
      <c r="AA333" s="46"/>
      <c r="AB333" s="46"/>
      <c r="AC333" s="46"/>
      <c r="AD333" s="285"/>
      <c r="AE333" s="285"/>
      <c r="AF333" s="285"/>
      <c r="AG333" s="285"/>
      <c r="AH333" s="285"/>
      <c r="AI333" s="285"/>
      <c r="AJ333" s="285"/>
      <c r="AK333" s="365"/>
      <c r="AL333" s="285"/>
      <c r="AM333" s="285"/>
      <c r="AN333" s="285"/>
      <c r="AO333" s="285"/>
      <c r="AP333" s="285"/>
      <c r="AQ333" s="285"/>
      <c r="AR333" s="285"/>
      <c r="AS333" s="285"/>
      <c r="AT333" s="285"/>
      <c r="AU333" s="285"/>
      <c r="AV333" s="285"/>
      <c r="AW333" s="285"/>
      <c r="AX333" s="285"/>
      <c r="AY333" s="47"/>
      <c r="AZ333" s="47"/>
      <c r="BA333" s="583"/>
      <c r="BB333" s="615"/>
      <c r="BC333" s="615"/>
      <c r="BD333" s="615"/>
      <c r="BE333" s="615"/>
      <c r="BF333" s="615"/>
      <c r="BG333" s="615"/>
      <c r="BH333" s="615"/>
      <c r="BI333" s="615"/>
      <c r="BJ333" s="615"/>
      <c r="BK333" s="615"/>
      <c r="BL333" s="615"/>
      <c r="BM333" s="615"/>
      <c r="BN333" s="615"/>
      <c r="BO333" s="615"/>
      <c r="BP333" s="615"/>
      <c r="BQ333" s="615"/>
      <c r="BR333" s="615"/>
      <c r="BS333" s="615"/>
      <c r="BT333" s="615"/>
      <c r="BU333" s="615"/>
    </row>
    <row r="334" spans="1:73" ht="11.25" hidden="1" customHeight="1" x14ac:dyDescent="0.25">
      <c r="A334" s="285"/>
      <c r="B334" s="285"/>
      <c r="C334" s="285"/>
      <c r="D334" s="285"/>
      <c r="E334" s="285"/>
      <c r="F334" s="285"/>
      <c r="G334" s="285"/>
      <c r="H334" s="285"/>
      <c r="I334" s="285"/>
      <c r="J334" s="285"/>
      <c r="K334" s="285"/>
      <c r="L334" s="285"/>
      <c r="M334" s="285"/>
      <c r="N334" s="285"/>
      <c r="O334" s="285"/>
      <c r="P334" s="285"/>
      <c r="Q334" s="285"/>
      <c r="R334" s="285"/>
      <c r="S334" s="285"/>
      <c r="T334" s="285"/>
      <c r="U334" s="285"/>
      <c r="V334" s="285"/>
      <c r="W334" s="285"/>
      <c r="X334" s="285"/>
      <c r="Y334" s="285"/>
      <c r="Z334" s="285"/>
      <c r="AA334" s="46"/>
      <c r="AB334" s="46"/>
      <c r="AC334" s="46"/>
      <c r="AD334" s="285"/>
      <c r="AE334" s="285"/>
      <c r="AF334" s="285"/>
      <c r="AG334" s="285"/>
      <c r="AH334" s="285"/>
      <c r="AI334" s="285"/>
      <c r="AJ334" s="285"/>
      <c r="AK334" s="365"/>
      <c r="AL334" s="285"/>
      <c r="AM334" s="285"/>
      <c r="AN334" s="285"/>
      <c r="AO334" s="285"/>
      <c r="AP334" s="285"/>
      <c r="AQ334" s="285"/>
      <c r="AR334" s="285"/>
      <c r="AS334" s="285"/>
      <c r="AT334" s="285"/>
      <c r="AU334" s="285"/>
      <c r="AV334" s="285"/>
      <c r="AW334" s="285"/>
      <c r="AX334" s="285"/>
      <c r="AY334" s="47"/>
      <c r="AZ334" s="47"/>
      <c r="BA334" s="583"/>
      <c r="BB334" s="615"/>
      <c r="BC334" s="615"/>
      <c r="BD334" s="615"/>
      <c r="BE334" s="615"/>
      <c r="BF334" s="615"/>
      <c r="BG334" s="615"/>
      <c r="BH334" s="615"/>
      <c r="BI334" s="615"/>
      <c r="BJ334" s="615"/>
      <c r="BK334" s="615"/>
      <c r="BL334" s="615"/>
      <c r="BM334" s="615"/>
      <c r="BN334" s="615"/>
      <c r="BO334" s="615"/>
      <c r="BP334" s="615"/>
      <c r="BQ334" s="615"/>
      <c r="BR334" s="615"/>
      <c r="BS334" s="615"/>
      <c r="BT334" s="615"/>
      <c r="BU334" s="615"/>
    </row>
    <row r="335" spans="1:73" ht="11.25" hidden="1" customHeight="1" x14ac:dyDescent="0.25">
      <c r="A335" s="285"/>
      <c r="B335" s="285"/>
      <c r="C335" s="285"/>
      <c r="D335" s="285"/>
      <c r="E335" s="285"/>
      <c r="F335" s="285"/>
      <c r="G335" s="285"/>
      <c r="H335" s="285"/>
      <c r="I335" s="285"/>
      <c r="J335" s="285"/>
      <c r="K335" s="285"/>
      <c r="L335" s="285"/>
      <c r="M335" s="285"/>
      <c r="N335" s="285"/>
      <c r="O335" s="285"/>
      <c r="P335" s="285"/>
      <c r="Q335" s="285"/>
      <c r="R335" s="285"/>
      <c r="S335" s="285"/>
      <c r="T335" s="285"/>
      <c r="U335" s="285"/>
      <c r="V335" s="285"/>
      <c r="W335" s="285"/>
      <c r="X335" s="285"/>
      <c r="Y335" s="285"/>
      <c r="Z335" s="285"/>
      <c r="AA335" s="46"/>
      <c r="AB335" s="46"/>
      <c r="AC335" s="46"/>
      <c r="AD335" s="285"/>
      <c r="AE335" s="285"/>
      <c r="AF335" s="285"/>
      <c r="AG335" s="285"/>
      <c r="AH335" s="285"/>
      <c r="AI335" s="285"/>
      <c r="AJ335" s="285"/>
      <c r="AK335" s="365"/>
      <c r="AL335" s="285"/>
      <c r="AM335" s="285"/>
      <c r="AN335" s="285"/>
      <c r="AO335" s="285"/>
      <c r="AP335" s="285"/>
      <c r="AQ335" s="285"/>
      <c r="AR335" s="285"/>
      <c r="AS335" s="285"/>
      <c r="AT335" s="285"/>
      <c r="AU335" s="285"/>
      <c r="AV335" s="285"/>
      <c r="AW335" s="285"/>
      <c r="AX335" s="285"/>
      <c r="AY335" s="47"/>
      <c r="AZ335" s="47"/>
      <c r="BA335" s="583"/>
      <c r="BB335" s="615"/>
      <c r="BC335" s="615"/>
      <c r="BD335" s="615"/>
      <c r="BE335" s="615"/>
      <c r="BF335" s="615"/>
      <c r="BG335" s="615"/>
      <c r="BH335" s="615"/>
      <c r="BI335" s="615"/>
      <c r="BJ335" s="615"/>
      <c r="BK335" s="615"/>
      <c r="BL335" s="615"/>
      <c r="BM335" s="615"/>
      <c r="BN335" s="615"/>
      <c r="BO335" s="615"/>
      <c r="BP335" s="615"/>
      <c r="BQ335" s="615"/>
      <c r="BR335" s="615"/>
      <c r="BS335" s="615"/>
      <c r="BT335" s="615"/>
      <c r="BU335" s="615"/>
    </row>
    <row r="336" spans="1:73" ht="11.25" hidden="1" customHeight="1" x14ac:dyDescent="0.25">
      <c r="A336" s="285"/>
      <c r="B336" s="285"/>
      <c r="C336" s="285"/>
      <c r="D336" s="285"/>
      <c r="E336" s="285"/>
      <c r="F336" s="285"/>
      <c r="G336" s="285"/>
      <c r="H336" s="285"/>
      <c r="I336" s="285"/>
      <c r="J336" s="285"/>
      <c r="K336" s="285"/>
      <c r="L336" s="285"/>
      <c r="M336" s="285"/>
      <c r="N336" s="285"/>
      <c r="O336" s="285"/>
      <c r="P336" s="285"/>
      <c r="Q336" s="285"/>
      <c r="R336" s="285"/>
      <c r="S336" s="285"/>
      <c r="T336" s="285"/>
      <c r="U336" s="285"/>
      <c r="V336" s="285"/>
      <c r="W336" s="285"/>
      <c r="X336" s="285"/>
      <c r="Y336" s="285"/>
      <c r="Z336" s="285"/>
      <c r="AA336" s="46"/>
      <c r="AB336" s="46"/>
      <c r="AC336" s="46"/>
      <c r="AD336" s="285"/>
      <c r="AE336" s="285"/>
      <c r="AF336" s="285"/>
      <c r="AG336" s="285"/>
      <c r="AH336" s="285"/>
      <c r="AI336" s="285"/>
      <c r="AJ336" s="285"/>
      <c r="AK336" s="365"/>
      <c r="AL336" s="285"/>
      <c r="AM336" s="285"/>
      <c r="AN336" s="285"/>
      <c r="AO336" s="285"/>
      <c r="AP336" s="285"/>
      <c r="AQ336" s="285"/>
      <c r="AR336" s="285"/>
      <c r="AS336" s="285"/>
      <c r="AT336" s="285"/>
      <c r="AU336" s="285"/>
      <c r="AV336" s="285"/>
      <c r="AW336" s="285"/>
      <c r="AX336" s="285"/>
      <c r="AY336" s="47"/>
      <c r="AZ336" s="47"/>
      <c r="BA336" s="583"/>
      <c r="BB336" s="615"/>
      <c r="BC336" s="615"/>
      <c r="BD336" s="615"/>
      <c r="BE336" s="615"/>
      <c r="BF336" s="615"/>
      <c r="BG336" s="615"/>
      <c r="BH336" s="615"/>
      <c r="BI336" s="615"/>
      <c r="BJ336" s="615"/>
      <c r="BK336" s="615"/>
      <c r="BL336" s="615"/>
      <c r="BM336" s="615"/>
      <c r="BN336" s="615"/>
      <c r="BO336" s="615"/>
      <c r="BP336" s="615"/>
      <c r="BQ336" s="615"/>
      <c r="BR336" s="615"/>
      <c r="BS336" s="615"/>
      <c r="BT336" s="615"/>
      <c r="BU336" s="615"/>
    </row>
    <row r="337" spans="1:73" ht="11.25" hidden="1" customHeight="1" x14ac:dyDescent="0.25">
      <c r="A337" s="285"/>
      <c r="B337" s="285"/>
      <c r="C337" s="285"/>
      <c r="D337" s="285"/>
      <c r="E337" s="285"/>
      <c r="F337" s="285"/>
      <c r="G337" s="285"/>
      <c r="H337" s="285"/>
      <c r="I337" s="285"/>
      <c r="J337" s="285"/>
      <c r="K337" s="285"/>
      <c r="L337" s="285"/>
      <c r="M337" s="285"/>
      <c r="N337" s="285"/>
      <c r="O337" s="285"/>
      <c r="P337" s="285"/>
      <c r="Q337" s="285"/>
      <c r="R337" s="285"/>
      <c r="S337" s="285"/>
      <c r="T337" s="285"/>
      <c r="U337" s="285"/>
      <c r="V337" s="285"/>
      <c r="W337" s="285"/>
      <c r="X337" s="285"/>
      <c r="Y337" s="285"/>
      <c r="Z337" s="285"/>
      <c r="AA337" s="46"/>
      <c r="AB337" s="46"/>
      <c r="AC337" s="46"/>
      <c r="AD337" s="285"/>
      <c r="AE337" s="285"/>
      <c r="AF337" s="285"/>
      <c r="AG337" s="285"/>
      <c r="AH337" s="285"/>
      <c r="AI337" s="285"/>
      <c r="AJ337" s="285"/>
      <c r="AK337" s="365"/>
      <c r="AL337" s="285"/>
      <c r="AM337" s="285"/>
      <c r="AN337" s="285"/>
      <c r="AO337" s="285"/>
      <c r="AP337" s="285"/>
      <c r="AQ337" s="285"/>
      <c r="AR337" s="285"/>
      <c r="AS337" s="285"/>
      <c r="AT337" s="285"/>
      <c r="AU337" s="285"/>
      <c r="AV337" s="285"/>
      <c r="AW337" s="285"/>
      <c r="AX337" s="285"/>
      <c r="AY337" s="47"/>
      <c r="AZ337" s="47"/>
      <c r="BA337" s="583"/>
      <c r="BB337" s="615"/>
      <c r="BC337" s="615"/>
      <c r="BD337" s="615"/>
      <c r="BE337" s="615"/>
      <c r="BF337" s="615"/>
      <c r="BG337" s="615"/>
      <c r="BH337" s="615"/>
      <c r="BI337" s="615"/>
      <c r="BJ337" s="615"/>
      <c r="BK337" s="615"/>
      <c r="BL337" s="615"/>
      <c r="BM337" s="615"/>
      <c r="BN337" s="615"/>
      <c r="BO337" s="615"/>
      <c r="BP337" s="615"/>
      <c r="BQ337" s="615"/>
      <c r="BR337" s="615"/>
      <c r="BS337" s="615"/>
      <c r="BT337" s="615"/>
      <c r="BU337" s="615"/>
    </row>
    <row r="338" spans="1:73" ht="11.25" hidden="1" customHeight="1" x14ac:dyDescent="0.25">
      <c r="A338" s="285"/>
      <c r="B338" s="285"/>
      <c r="C338" s="285"/>
      <c r="D338" s="285"/>
      <c r="E338" s="285"/>
      <c r="F338" s="285"/>
      <c r="G338" s="285"/>
      <c r="H338" s="285"/>
      <c r="I338" s="285"/>
      <c r="J338" s="285"/>
      <c r="K338" s="285"/>
      <c r="L338" s="285"/>
      <c r="M338" s="285"/>
      <c r="N338" s="285"/>
      <c r="O338" s="285"/>
      <c r="P338" s="285"/>
      <c r="Q338" s="285"/>
      <c r="R338" s="285"/>
      <c r="S338" s="285"/>
      <c r="T338" s="285"/>
      <c r="U338" s="285"/>
      <c r="V338" s="285"/>
      <c r="W338" s="285"/>
      <c r="X338" s="285"/>
      <c r="Y338" s="285"/>
      <c r="Z338" s="285"/>
      <c r="AA338" s="46"/>
      <c r="AB338" s="46"/>
      <c r="AC338" s="46"/>
      <c r="AD338" s="285"/>
      <c r="AE338" s="285"/>
      <c r="AF338" s="285"/>
      <c r="AG338" s="285"/>
      <c r="AH338" s="285"/>
      <c r="AI338" s="285"/>
      <c r="AJ338" s="285"/>
      <c r="AK338" s="365"/>
      <c r="AL338" s="285"/>
      <c r="AM338" s="285"/>
      <c r="AN338" s="285"/>
      <c r="AO338" s="285"/>
      <c r="AP338" s="285"/>
      <c r="AQ338" s="285"/>
      <c r="AR338" s="285"/>
      <c r="AS338" s="285"/>
      <c r="AT338" s="285"/>
      <c r="AU338" s="285"/>
      <c r="AV338" s="285"/>
      <c r="AW338" s="285"/>
      <c r="AX338" s="285"/>
      <c r="AY338" s="47"/>
      <c r="AZ338" s="47"/>
      <c r="BA338" s="583"/>
      <c r="BB338" s="615"/>
      <c r="BC338" s="615"/>
      <c r="BD338" s="615"/>
      <c r="BE338" s="615"/>
      <c r="BF338" s="615"/>
      <c r="BG338" s="615"/>
      <c r="BH338" s="615"/>
      <c r="BI338" s="615"/>
      <c r="BJ338" s="615"/>
      <c r="BK338" s="615"/>
      <c r="BL338" s="615"/>
      <c r="BM338" s="615"/>
      <c r="BN338" s="615"/>
      <c r="BO338" s="615"/>
      <c r="BP338" s="615"/>
      <c r="BQ338" s="615"/>
      <c r="BR338" s="615"/>
      <c r="BS338" s="615"/>
      <c r="BT338" s="615"/>
      <c r="BU338" s="615"/>
    </row>
    <row r="339" spans="1:73" ht="11.25" hidden="1" customHeight="1" x14ac:dyDescent="0.25">
      <c r="A339" s="285"/>
      <c r="B339" s="285"/>
      <c r="C339" s="285"/>
      <c r="D339" s="285"/>
      <c r="E339" s="285"/>
      <c r="F339" s="285"/>
      <c r="G339" s="285"/>
      <c r="H339" s="285"/>
      <c r="I339" s="285"/>
      <c r="J339" s="285"/>
      <c r="K339" s="285"/>
      <c r="L339" s="285"/>
      <c r="M339" s="285"/>
      <c r="N339" s="285"/>
      <c r="O339" s="285"/>
      <c r="P339" s="285"/>
      <c r="Q339" s="285"/>
      <c r="R339" s="285"/>
      <c r="S339" s="285"/>
      <c r="T339" s="285"/>
      <c r="U339" s="285"/>
      <c r="V339" s="285"/>
      <c r="W339" s="285"/>
      <c r="X339" s="285"/>
      <c r="Y339" s="285"/>
      <c r="Z339" s="285"/>
      <c r="AA339" s="46"/>
      <c r="AB339" s="46"/>
      <c r="AC339" s="46"/>
      <c r="AD339" s="285"/>
      <c r="AE339" s="285"/>
      <c r="AF339" s="285"/>
      <c r="AG339" s="285"/>
      <c r="AH339" s="285"/>
      <c r="AI339" s="285"/>
      <c r="AJ339" s="285"/>
      <c r="AK339" s="365"/>
      <c r="AL339" s="285"/>
      <c r="AM339" s="285"/>
      <c r="AN339" s="285"/>
      <c r="AO339" s="285"/>
      <c r="AP339" s="285"/>
      <c r="AQ339" s="285"/>
      <c r="AR339" s="285"/>
      <c r="AS339" s="285"/>
      <c r="AT339" s="285"/>
      <c r="AU339" s="285"/>
      <c r="AV339" s="285"/>
      <c r="AW339" s="285"/>
      <c r="AX339" s="285"/>
      <c r="AY339" s="47"/>
      <c r="AZ339" s="47"/>
      <c r="BA339" s="583"/>
      <c r="BB339" s="615"/>
      <c r="BC339" s="615"/>
      <c r="BD339" s="615"/>
      <c r="BE339" s="615"/>
      <c r="BF339" s="615"/>
      <c r="BG339" s="615"/>
      <c r="BH339" s="615"/>
      <c r="BI339" s="615"/>
      <c r="BJ339" s="615"/>
      <c r="BK339" s="615"/>
      <c r="BL339" s="615"/>
      <c r="BM339" s="615"/>
      <c r="BN339" s="615"/>
      <c r="BO339" s="615"/>
      <c r="BP339" s="615"/>
      <c r="BQ339" s="615"/>
      <c r="BR339" s="615"/>
      <c r="BS339" s="615"/>
      <c r="BT339" s="615"/>
      <c r="BU339" s="615"/>
    </row>
    <row r="340" spans="1:73" ht="11.25" hidden="1" customHeight="1" x14ac:dyDescent="0.25">
      <c r="A340" s="285"/>
      <c r="B340" s="285"/>
      <c r="C340" s="285"/>
      <c r="D340" s="285"/>
      <c r="E340" s="285"/>
      <c r="F340" s="285"/>
      <c r="G340" s="285"/>
      <c r="H340" s="285"/>
      <c r="I340" s="285"/>
      <c r="J340" s="285"/>
      <c r="K340" s="285"/>
      <c r="L340" s="285"/>
      <c r="M340" s="285"/>
      <c r="N340" s="285"/>
      <c r="O340" s="285"/>
      <c r="P340" s="285"/>
      <c r="Q340" s="285"/>
      <c r="R340" s="285"/>
      <c r="S340" s="285"/>
      <c r="T340" s="285"/>
      <c r="U340" s="285"/>
      <c r="V340" s="285"/>
      <c r="W340" s="285"/>
      <c r="X340" s="285"/>
      <c r="Y340" s="285"/>
      <c r="Z340" s="285"/>
      <c r="AA340" s="46"/>
      <c r="AB340" s="46"/>
      <c r="AC340" s="46"/>
      <c r="AD340" s="285"/>
      <c r="AE340" s="285"/>
      <c r="AF340" s="285"/>
      <c r="AG340" s="285"/>
      <c r="AH340" s="285"/>
      <c r="AI340" s="285"/>
      <c r="AJ340" s="285"/>
      <c r="AK340" s="365"/>
      <c r="AL340" s="285"/>
      <c r="AM340" s="285"/>
      <c r="AN340" s="285"/>
      <c r="AO340" s="285"/>
      <c r="AP340" s="285"/>
      <c r="AQ340" s="285"/>
      <c r="AR340" s="285"/>
      <c r="AS340" s="285"/>
      <c r="AT340" s="285"/>
      <c r="AU340" s="285"/>
      <c r="AV340" s="285"/>
      <c r="AW340" s="285"/>
      <c r="AX340" s="285"/>
      <c r="AY340" s="47"/>
      <c r="AZ340" s="47"/>
      <c r="BA340" s="583"/>
      <c r="BB340" s="615"/>
      <c r="BC340" s="615"/>
      <c r="BD340" s="615"/>
      <c r="BE340" s="615"/>
      <c r="BF340" s="615"/>
      <c r="BG340" s="615"/>
      <c r="BH340" s="615"/>
      <c r="BI340" s="615"/>
      <c r="BJ340" s="615"/>
      <c r="BK340" s="615"/>
      <c r="BL340" s="615"/>
      <c r="BM340" s="615"/>
      <c r="BN340" s="615"/>
      <c r="BO340" s="615"/>
      <c r="BP340" s="615"/>
      <c r="BQ340" s="615"/>
      <c r="BR340" s="615"/>
      <c r="BS340" s="615"/>
      <c r="BT340" s="615"/>
      <c r="BU340" s="615"/>
    </row>
    <row r="341" spans="1:73" ht="11.25" hidden="1" customHeight="1" x14ac:dyDescent="0.25">
      <c r="A341" s="285"/>
      <c r="B341" s="285"/>
      <c r="C341" s="285"/>
      <c r="D341" s="285"/>
      <c r="E341" s="285"/>
      <c r="F341" s="285"/>
      <c r="G341" s="285"/>
      <c r="H341" s="285"/>
      <c r="I341" s="285"/>
      <c r="J341" s="285"/>
      <c r="K341" s="285"/>
      <c r="L341" s="285"/>
      <c r="M341" s="285"/>
      <c r="N341" s="285"/>
      <c r="O341" s="285"/>
      <c r="P341" s="285"/>
      <c r="Q341" s="285"/>
      <c r="R341" s="285"/>
      <c r="S341" s="285"/>
      <c r="T341" s="285"/>
      <c r="U341" s="285"/>
      <c r="V341" s="285"/>
      <c r="W341" s="285"/>
      <c r="X341" s="285"/>
      <c r="Y341" s="285"/>
      <c r="Z341" s="285"/>
      <c r="AA341" s="46"/>
      <c r="AB341" s="46"/>
      <c r="AC341" s="46"/>
      <c r="AD341" s="285"/>
      <c r="AE341" s="285"/>
      <c r="AF341" s="285"/>
      <c r="AG341" s="285"/>
      <c r="AH341" s="285"/>
      <c r="AI341" s="285"/>
      <c r="AJ341" s="285"/>
      <c r="AK341" s="365"/>
      <c r="AL341" s="285"/>
      <c r="AM341" s="285"/>
      <c r="AN341" s="285"/>
      <c r="AO341" s="285"/>
      <c r="AP341" s="285"/>
      <c r="AQ341" s="285"/>
      <c r="AR341" s="285"/>
      <c r="AS341" s="285"/>
      <c r="AT341" s="285"/>
      <c r="AU341" s="285"/>
      <c r="AV341" s="285"/>
      <c r="AW341" s="285"/>
      <c r="AX341" s="285"/>
      <c r="AY341" s="47"/>
      <c r="AZ341" s="47"/>
      <c r="BA341" s="583"/>
      <c r="BB341" s="615"/>
      <c r="BC341" s="615"/>
      <c r="BD341" s="615"/>
      <c r="BE341" s="615"/>
      <c r="BF341" s="615"/>
      <c r="BG341" s="615"/>
      <c r="BH341" s="615"/>
      <c r="BI341" s="615"/>
      <c r="BJ341" s="615"/>
      <c r="BK341" s="615"/>
      <c r="BL341" s="615"/>
      <c r="BM341" s="615"/>
      <c r="BN341" s="615"/>
      <c r="BO341" s="615"/>
      <c r="BP341" s="615"/>
      <c r="BQ341" s="615"/>
      <c r="BR341" s="615"/>
      <c r="BS341" s="615"/>
      <c r="BT341" s="615"/>
      <c r="BU341" s="615"/>
    </row>
    <row r="342" spans="1:73" ht="11.25" hidden="1" customHeight="1" x14ac:dyDescent="0.25">
      <c r="A342" s="285"/>
      <c r="B342" s="285"/>
      <c r="C342" s="285"/>
      <c r="D342" s="285"/>
      <c r="E342" s="285"/>
      <c r="F342" s="285"/>
      <c r="G342" s="285"/>
      <c r="H342" s="285"/>
      <c r="I342" s="285"/>
      <c r="J342" s="285"/>
      <c r="K342" s="285"/>
      <c r="L342" s="285"/>
      <c r="M342" s="285"/>
      <c r="N342" s="285"/>
      <c r="O342" s="285"/>
      <c r="P342" s="285"/>
      <c r="Q342" s="285"/>
      <c r="R342" s="285"/>
      <c r="S342" s="285"/>
      <c r="T342" s="285"/>
      <c r="U342" s="285"/>
      <c r="V342" s="285"/>
      <c r="W342" s="285"/>
      <c r="X342" s="285"/>
      <c r="Y342" s="285"/>
      <c r="Z342" s="285"/>
      <c r="AA342" s="46"/>
      <c r="AB342" s="46"/>
      <c r="AC342" s="46"/>
      <c r="AD342" s="285"/>
      <c r="AE342" s="285"/>
      <c r="AF342" s="285"/>
      <c r="AG342" s="285"/>
      <c r="AH342" s="285"/>
      <c r="AI342" s="285"/>
      <c r="AJ342" s="285"/>
      <c r="AK342" s="365"/>
      <c r="AL342" s="285"/>
      <c r="AM342" s="285"/>
      <c r="AN342" s="285"/>
      <c r="AO342" s="285"/>
      <c r="AP342" s="285"/>
      <c r="AQ342" s="285"/>
      <c r="AR342" s="285"/>
      <c r="AS342" s="285"/>
      <c r="AT342" s="285"/>
      <c r="AU342" s="285"/>
      <c r="AV342" s="285"/>
      <c r="AW342" s="285"/>
      <c r="AX342" s="285"/>
      <c r="AY342" s="47"/>
      <c r="AZ342" s="47"/>
      <c r="BA342" s="583"/>
      <c r="BB342" s="615"/>
      <c r="BC342" s="615"/>
      <c r="BD342" s="615"/>
      <c r="BE342" s="615"/>
      <c r="BF342" s="615"/>
      <c r="BG342" s="615"/>
      <c r="BH342" s="615"/>
      <c r="BI342" s="615"/>
      <c r="BJ342" s="615"/>
      <c r="BK342" s="615"/>
      <c r="BL342" s="615"/>
      <c r="BM342" s="615"/>
      <c r="BN342" s="615"/>
      <c r="BO342" s="615"/>
      <c r="BP342" s="615"/>
      <c r="BQ342" s="615"/>
      <c r="BR342" s="615"/>
      <c r="BS342" s="615"/>
      <c r="BT342" s="615"/>
      <c r="BU342" s="615"/>
    </row>
    <row r="343" spans="1:73" ht="11.25" hidden="1" customHeight="1" x14ac:dyDescent="0.25">
      <c r="A343" s="285"/>
      <c r="B343" s="285"/>
      <c r="C343" s="285"/>
      <c r="D343" s="285"/>
      <c r="E343" s="285"/>
      <c r="F343" s="285"/>
      <c r="G343" s="285"/>
      <c r="H343" s="285"/>
      <c r="I343" s="285"/>
      <c r="J343" s="285"/>
      <c r="K343" s="285"/>
      <c r="L343" s="285"/>
      <c r="M343" s="285"/>
      <c r="N343" s="285"/>
      <c r="O343" s="285"/>
      <c r="P343" s="285"/>
      <c r="Q343" s="285"/>
      <c r="R343" s="285"/>
      <c r="S343" s="285"/>
      <c r="T343" s="285"/>
      <c r="U343" s="285"/>
      <c r="V343" s="285"/>
      <c r="W343" s="285"/>
      <c r="X343" s="285"/>
      <c r="Y343" s="285"/>
      <c r="Z343" s="285"/>
      <c r="AA343" s="46"/>
      <c r="AB343" s="46"/>
      <c r="AC343" s="46"/>
      <c r="AD343" s="285"/>
      <c r="AE343" s="285"/>
      <c r="AF343" s="285"/>
      <c r="AG343" s="285"/>
      <c r="AH343" s="285"/>
      <c r="AI343" s="285"/>
      <c r="AJ343" s="285"/>
      <c r="AK343" s="365"/>
      <c r="AL343" s="285"/>
      <c r="AM343" s="285"/>
      <c r="AN343" s="285"/>
      <c r="AO343" s="285"/>
      <c r="AP343" s="285"/>
      <c r="AQ343" s="285"/>
      <c r="AR343" s="285"/>
      <c r="AS343" s="285"/>
      <c r="AT343" s="285"/>
      <c r="AU343" s="285"/>
      <c r="AV343" s="285"/>
      <c r="AW343" s="285"/>
      <c r="AX343" s="285"/>
      <c r="AY343" s="47"/>
      <c r="AZ343" s="47"/>
      <c r="BA343" s="583"/>
      <c r="BB343" s="615"/>
      <c r="BC343" s="615"/>
      <c r="BD343" s="615"/>
      <c r="BE343" s="615"/>
      <c r="BF343" s="615"/>
      <c r="BG343" s="615"/>
      <c r="BH343" s="615"/>
      <c r="BI343" s="615"/>
      <c r="BJ343" s="615"/>
      <c r="BK343" s="615"/>
      <c r="BL343" s="615"/>
      <c r="BM343" s="615"/>
      <c r="BN343" s="615"/>
      <c r="BO343" s="615"/>
      <c r="BP343" s="615"/>
      <c r="BQ343" s="615"/>
      <c r="BR343" s="615"/>
      <c r="BS343" s="615"/>
      <c r="BT343" s="615"/>
      <c r="BU343" s="615"/>
    </row>
    <row r="344" spans="1:73" ht="11.25" hidden="1" customHeight="1" x14ac:dyDescent="0.25">
      <c r="A344" s="285"/>
      <c r="B344" s="285"/>
      <c r="C344" s="285"/>
      <c r="D344" s="285"/>
      <c r="E344" s="285"/>
      <c r="F344" s="285"/>
      <c r="G344" s="285"/>
      <c r="H344" s="285"/>
      <c r="I344" s="285"/>
      <c r="J344" s="285"/>
      <c r="K344" s="285"/>
      <c r="L344" s="285"/>
      <c r="M344" s="285"/>
      <c r="N344" s="285"/>
      <c r="O344" s="285"/>
      <c r="P344" s="285"/>
      <c r="Q344" s="285"/>
      <c r="R344" s="285"/>
      <c r="S344" s="285"/>
      <c r="T344" s="285"/>
      <c r="U344" s="285"/>
      <c r="V344" s="285"/>
      <c r="W344" s="285"/>
      <c r="X344" s="285"/>
      <c r="Y344" s="285"/>
      <c r="Z344" s="285"/>
      <c r="AA344" s="46"/>
      <c r="AB344" s="46"/>
      <c r="AC344" s="46"/>
      <c r="AD344" s="285"/>
      <c r="AE344" s="285"/>
      <c r="AF344" s="285"/>
      <c r="AG344" s="285"/>
      <c r="AH344" s="285"/>
      <c r="AI344" s="285"/>
      <c r="AJ344" s="285"/>
      <c r="AK344" s="365"/>
      <c r="AL344" s="285"/>
      <c r="AM344" s="285"/>
      <c r="AN344" s="285"/>
      <c r="AO344" s="285"/>
      <c r="AP344" s="285"/>
      <c r="AQ344" s="285"/>
      <c r="AR344" s="285"/>
      <c r="AS344" s="285"/>
      <c r="AT344" s="285"/>
      <c r="AU344" s="285"/>
      <c r="AV344" s="285"/>
      <c r="AW344" s="285"/>
      <c r="AX344" s="285"/>
      <c r="AY344" s="47"/>
      <c r="AZ344" s="47"/>
      <c r="BA344" s="583"/>
      <c r="BB344" s="615"/>
      <c r="BC344" s="615"/>
      <c r="BD344" s="615"/>
      <c r="BE344" s="615"/>
      <c r="BF344" s="615"/>
      <c r="BG344" s="615"/>
      <c r="BH344" s="615"/>
      <c r="BI344" s="615"/>
      <c r="BJ344" s="615"/>
      <c r="BK344" s="615"/>
      <c r="BL344" s="615"/>
      <c r="BM344" s="615"/>
      <c r="BN344" s="615"/>
      <c r="BO344" s="615"/>
      <c r="BP344" s="615"/>
      <c r="BQ344" s="615"/>
      <c r="BR344" s="615"/>
      <c r="BS344" s="615"/>
      <c r="BT344" s="615"/>
      <c r="BU344" s="615"/>
    </row>
    <row r="345" spans="1:73" ht="11.25" hidden="1" customHeight="1" x14ac:dyDescent="0.25">
      <c r="A345" s="285"/>
      <c r="B345" s="285"/>
      <c r="C345" s="285"/>
      <c r="D345" s="285"/>
      <c r="E345" s="285"/>
      <c r="F345" s="285"/>
      <c r="G345" s="285"/>
      <c r="H345" s="285"/>
      <c r="I345" s="285"/>
      <c r="J345" s="285"/>
      <c r="K345" s="285"/>
      <c r="L345" s="285"/>
      <c r="M345" s="285"/>
      <c r="N345" s="285"/>
      <c r="O345" s="285"/>
      <c r="P345" s="285"/>
      <c r="Q345" s="285"/>
      <c r="R345" s="285"/>
      <c r="S345" s="285"/>
      <c r="T345" s="285"/>
      <c r="U345" s="285"/>
      <c r="V345" s="285"/>
      <c r="W345" s="285"/>
      <c r="X345" s="285"/>
      <c r="Y345" s="285"/>
      <c r="Z345" s="285"/>
      <c r="AA345" s="46"/>
      <c r="AB345" s="46"/>
      <c r="AC345" s="46"/>
      <c r="AD345" s="285"/>
      <c r="AE345" s="285"/>
      <c r="AF345" s="285"/>
      <c r="AG345" s="285"/>
      <c r="AH345" s="285"/>
      <c r="AI345" s="285"/>
      <c r="AJ345" s="285"/>
      <c r="AK345" s="365"/>
      <c r="AL345" s="285"/>
      <c r="AM345" s="285"/>
      <c r="AN345" s="285"/>
      <c r="AO345" s="285"/>
      <c r="AP345" s="285"/>
      <c r="AQ345" s="285"/>
      <c r="AR345" s="285"/>
      <c r="AS345" s="285"/>
      <c r="AT345" s="285"/>
      <c r="AU345" s="285"/>
      <c r="AV345" s="285"/>
      <c r="AW345" s="285"/>
      <c r="AX345" s="285"/>
      <c r="AY345" s="47"/>
      <c r="AZ345" s="47"/>
      <c r="BA345" s="583"/>
      <c r="BB345" s="615"/>
      <c r="BC345" s="615"/>
      <c r="BD345" s="615"/>
      <c r="BE345" s="615"/>
      <c r="BF345" s="615"/>
      <c r="BG345" s="615"/>
      <c r="BH345" s="615"/>
      <c r="BI345" s="615"/>
      <c r="BJ345" s="615"/>
      <c r="BK345" s="615"/>
      <c r="BL345" s="615"/>
      <c r="BM345" s="615"/>
      <c r="BN345" s="615"/>
      <c r="BO345" s="615"/>
      <c r="BP345" s="615"/>
      <c r="BQ345" s="615"/>
      <c r="BR345" s="615"/>
      <c r="BS345" s="615"/>
      <c r="BT345" s="615"/>
      <c r="BU345" s="615"/>
    </row>
    <row r="346" spans="1:73" ht="11.25" hidden="1" customHeight="1" x14ac:dyDescent="0.25">
      <c r="A346" s="285"/>
      <c r="B346" s="285"/>
      <c r="C346" s="285"/>
      <c r="D346" s="285"/>
      <c r="E346" s="285"/>
      <c r="F346" s="285"/>
      <c r="G346" s="285"/>
      <c r="H346" s="285"/>
      <c r="I346" s="285"/>
      <c r="J346" s="285"/>
      <c r="K346" s="285"/>
      <c r="L346" s="285"/>
      <c r="M346" s="285"/>
      <c r="N346" s="285"/>
      <c r="O346" s="285"/>
      <c r="P346" s="285"/>
      <c r="Q346" s="285"/>
      <c r="R346" s="285"/>
      <c r="S346" s="285"/>
      <c r="T346" s="285"/>
      <c r="U346" s="285"/>
      <c r="V346" s="285"/>
      <c r="W346" s="285"/>
      <c r="X346" s="285"/>
      <c r="Y346" s="285"/>
      <c r="Z346" s="285"/>
      <c r="AA346" s="46"/>
      <c r="AB346" s="46"/>
      <c r="AC346" s="46"/>
      <c r="AD346" s="285"/>
      <c r="AE346" s="285"/>
      <c r="AF346" s="285"/>
      <c r="AG346" s="285"/>
      <c r="AH346" s="285"/>
      <c r="AI346" s="285"/>
      <c r="AJ346" s="285"/>
      <c r="AK346" s="365"/>
      <c r="AL346" s="285"/>
      <c r="AM346" s="285"/>
      <c r="AN346" s="285"/>
      <c r="AO346" s="285"/>
      <c r="AP346" s="285"/>
      <c r="AQ346" s="285"/>
      <c r="AR346" s="285"/>
      <c r="AS346" s="285"/>
      <c r="AT346" s="285"/>
      <c r="AU346" s="285"/>
      <c r="AV346" s="285"/>
      <c r="AW346" s="285"/>
      <c r="AX346" s="285"/>
      <c r="AY346" s="47"/>
      <c r="AZ346" s="47"/>
      <c r="BA346" s="583"/>
      <c r="BB346" s="615"/>
      <c r="BC346" s="615"/>
      <c r="BD346" s="615"/>
      <c r="BE346" s="615"/>
      <c r="BF346" s="615"/>
      <c r="BG346" s="615"/>
      <c r="BH346" s="615"/>
      <c r="BI346" s="615"/>
      <c r="BJ346" s="615"/>
      <c r="BK346" s="615"/>
      <c r="BL346" s="615"/>
      <c r="BM346" s="615"/>
      <c r="BN346" s="615"/>
      <c r="BO346" s="615"/>
      <c r="BP346" s="615"/>
      <c r="BQ346" s="615"/>
      <c r="BR346" s="615"/>
      <c r="BS346" s="615"/>
      <c r="BT346" s="615"/>
      <c r="BU346" s="615"/>
    </row>
    <row r="347" spans="1:73" ht="11.25" hidden="1" customHeight="1" x14ac:dyDescent="0.25">
      <c r="A347" s="285"/>
      <c r="B347" s="285"/>
      <c r="C347" s="285"/>
      <c r="D347" s="285"/>
      <c r="E347" s="285"/>
      <c r="F347" s="285"/>
      <c r="G347" s="285"/>
      <c r="H347" s="285"/>
      <c r="I347" s="285"/>
      <c r="J347" s="285"/>
      <c r="K347" s="285"/>
      <c r="L347" s="285"/>
      <c r="M347" s="285"/>
      <c r="N347" s="285"/>
      <c r="O347" s="285"/>
      <c r="P347" s="285"/>
      <c r="Q347" s="285"/>
      <c r="R347" s="285"/>
      <c r="S347" s="285"/>
      <c r="T347" s="285"/>
      <c r="U347" s="285"/>
      <c r="V347" s="285"/>
      <c r="W347" s="285"/>
      <c r="X347" s="285"/>
      <c r="Y347" s="285"/>
      <c r="Z347" s="285"/>
      <c r="AA347" s="46"/>
      <c r="AB347" s="46"/>
      <c r="AC347" s="46"/>
      <c r="AD347" s="285"/>
      <c r="AE347" s="285"/>
      <c r="AF347" s="285"/>
      <c r="AG347" s="285"/>
      <c r="AH347" s="285"/>
      <c r="AI347" s="285"/>
      <c r="AJ347" s="285"/>
      <c r="AK347" s="365"/>
      <c r="AL347" s="285"/>
      <c r="AM347" s="285"/>
      <c r="AN347" s="285"/>
      <c r="AO347" s="285"/>
      <c r="AP347" s="285"/>
      <c r="AQ347" s="285"/>
      <c r="AR347" s="285"/>
      <c r="AS347" s="285"/>
      <c r="AT347" s="285"/>
      <c r="AU347" s="285"/>
      <c r="AV347" s="285"/>
      <c r="AW347" s="285"/>
      <c r="AX347" s="285"/>
      <c r="AY347" s="47"/>
      <c r="AZ347" s="47"/>
      <c r="BA347" s="583"/>
      <c r="BB347" s="615"/>
      <c r="BC347" s="615"/>
      <c r="BD347" s="615"/>
      <c r="BE347" s="615"/>
      <c r="BF347" s="615"/>
      <c r="BG347" s="615"/>
      <c r="BH347" s="615"/>
      <c r="BI347" s="615"/>
      <c r="BJ347" s="615"/>
      <c r="BK347" s="615"/>
      <c r="BL347" s="615"/>
      <c r="BM347" s="615"/>
      <c r="BN347" s="615"/>
      <c r="BO347" s="615"/>
      <c r="BP347" s="615"/>
      <c r="BQ347" s="615"/>
      <c r="BR347" s="615"/>
      <c r="BS347" s="615"/>
      <c r="BT347" s="615"/>
      <c r="BU347" s="615"/>
    </row>
    <row r="348" spans="1:73" ht="11.25" hidden="1" customHeight="1" x14ac:dyDescent="0.25">
      <c r="A348" s="285"/>
      <c r="B348" s="285"/>
      <c r="C348" s="285"/>
      <c r="D348" s="285"/>
      <c r="E348" s="285"/>
      <c r="F348" s="285"/>
      <c r="G348" s="285"/>
      <c r="H348" s="285"/>
      <c r="I348" s="285"/>
      <c r="J348" s="285"/>
      <c r="K348" s="285"/>
      <c r="L348" s="285"/>
      <c r="M348" s="285"/>
      <c r="N348" s="285"/>
      <c r="O348" s="285"/>
      <c r="P348" s="285"/>
      <c r="Q348" s="285"/>
      <c r="R348" s="285"/>
      <c r="S348" s="285"/>
      <c r="T348" s="285"/>
      <c r="U348" s="285"/>
      <c r="V348" s="285"/>
      <c r="W348" s="285"/>
      <c r="X348" s="285"/>
      <c r="Y348" s="285"/>
      <c r="Z348" s="285"/>
      <c r="AA348" s="46"/>
      <c r="AB348" s="46"/>
      <c r="AC348" s="46"/>
      <c r="AD348" s="285"/>
      <c r="AE348" s="285"/>
      <c r="AF348" s="285"/>
      <c r="AG348" s="285"/>
      <c r="AH348" s="285"/>
      <c r="AI348" s="285"/>
      <c r="AJ348" s="285"/>
      <c r="AK348" s="365"/>
      <c r="AL348" s="285"/>
      <c r="AM348" s="285"/>
      <c r="AN348" s="285"/>
      <c r="AO348" s="285"/>
      <c r="AP348" s="285"/>
      <c r="AQ348" s="285"/>
      <c r="AR348" s="285"/>
      <c r="AS348" s="285"/>
      <c r="AT348" s="285"/>
      <c r="AU348" s="285"/>
      <c r="AV348" s="285"/>
      <c r="AW348" s="285"/>
      <c r="AX348" s="285"/>
      <c r="AY348" s="47"/>
      <c r="AZ348" s="47"/>
      <c r="BA348" s="583"/>
      <c r="BB348" s="615"/>
      <c r="BC348" s="615"/>
      <c r="BD348" s="615"/>
      <c r="BE348" s="615"/>
      <c r="BF348" s="615"/>
      <c r="BG348" s="615"/>
      <c r="BH348" s="615"/>
      <c r="BI348" s="615"/>
      <c r="BJ348" s="615"/>
      <c r="BK348" s="615"/>
      <c r="BL348" s="615"/>
      <c r="BM348" s="615"/>
      <c r="BN348" s="615"/>
      <c r="BO348" s="615"/>
      <c r="BP348" s="615"/>
      <c r="BQ348" s="615"/>
      <c r="BR348" s="615"/>
      <c r="BS348" s="615"/>
      <c r="BT348" s="615"/>
      <c r="BU348" s="615"/>
    </row>
    <row r="349" spans="1:73" ht="11.25" hidden="1" customHeight="1" x14ac:dyDescent="0.25">
      <c r="A349" s="285"/>
      <c r="B349" s="285"/>
      <c r="C349" s="285"/>
      <c r="D349" s="285"/>
      <c r="E349" s="285"/>
      <c r="F349" s="285"/>
      <c r="G349" s="285"/>
      <c r="H349" s="285"/>
      <c r="I349" s="285"/>
      <c r="J349" s="285"/>
      <c r="K349" s="285"/>
      <c r="L349" s="285"/>
      <c r="M349" s="285"/>
      <c r="N349" s="285"/>
      <c r="O349" s="285"/>
      <c r="P349" s="285"/>
      <c r="Q349" s="285"/>
      <c r="R349" s="285"/>
      <c r="S349" s="285"/>
      <c r="T349" s="285"/>
      <c r="U349" s="285"/>
      <c r="V349" s="285"/>
      <c r="W349" s="285"/>
      <c r="X349" s="285"/>
      <c r="Y349" s="285"/>
      <c r="Z349" s="285"/>
      <c r="AA349" s="46"/>
      <c r="AB349" s="46"/>
      <c r="AC349" s="46"/>
      <c r="AD349" s="285"/>
      <c r="AE349" s="285"/>
      <c r="AF349" s="285"/>
      <c r="AG349" s="285"/>
      <c r="AH349" s="285"/>
      <c r="AI349" s="285"/>
      <c r="AJ349" s="285"/>
      <c r="AK349" s="365"/>
      <c r="AL349" s="285"/>
      <c r="AM349" s="285"/>
      <c r="AN349" s="285"/>
      <c r="AO349" s="285"/>
      <c r="AP349" s="285"/>
      <c r="AQ349" s="285"/>
      <c r="AR349" s="285"/>
      <c r="AS349" s="285"/>
      <c r="AT349" s="285"/>
      <c r="AU349" s="285"/>
      <c r="AV349" s="285"/>
      <c r="AW349" s="285"/>
      <c r="AX349" s="285"/>
      <c r="AY349" s="47"/>
      <c r="AZ349" s="47"/>
      <c r="BA349" s="583"/>
      <c r="BB349" s="615"/>
      <c r="BC349" s="615"/>
      <c r="BD349" s="615"/>
      <c r="BE349" s="615"/>
      <c r="BF349" s="615"/>
      <c r="BG349" s="615"/>
      <c r="BH349" s="615"/>
      <c r="BI349" s="615"/>
      <c r="BJ349" s="615"/>
      <c r="BK349" s="615"/>
      <c r="BL349" s="615"/>
      <c r="BM349" s="615"/>
      <c r="BN349" s="615"/>
      <c r="BO349" s="615"/>
      <c r="BP349" s="615"/>
      <c r="BQ349" s="615"/>
      <c r="BR349" s="615"/>
      <c r="BS349" s="615"/>
      <c r="BT349" s="615"/>
      <c r="BU349" s="615"/>
    </row>
    <row r="350" spans="1:73" ht="11.25" hidden="1" customHeight="1" x14ac:dyDescent="0.25">
      <c r="A350" s="285"/>
      <c r="B350" s="285"/>
      <c r="C350" s="285"/>
      <c r="D350" s="285"/>
      <c r="E350" s="285"/>
      <c r="F350" s="285"/>
      <c r="G350" s="285"/>
      <c r="H350" s="285"/>
      <c r="I350" s="285"/>
      <c r="J350" s="285"/>
      <c r="K350" s="285"/>
      <c r="L350" s="285"/>
      <c r="M350" s="285"/>
      <c r="N350" s="285"/>
      <c r="O350" s="285"/>
      <c r="P350" s="285"/>
      <c r="Q350" s="285"/>
      <c r="R350" s="285"/>
      <c r="S350" s="285"/>
      <c r="T350" s="285"/>
      <c r="U350" s="285"/>
      <c r="V350" s="285"/>
      <c r="W350" s="285"/>
      <c r="X350" s="285"/>
      <c r="Y350" s="285"/>
      <c r="Z350" s="285"/>
      <c r="AA350" s="46"/>
      <c r="AB350" s="46"/>
      <c r="AC350" s="46"/>
      <c r="AD350" s="285"/>
      <c r="AE350" s="285"/>
      <c r="AF350" s="285"/>
      <c r="AG350" s="285"/>
      <c r="AH350" s="285"/>
      <c r="AI350" s="285"/>
      <c r="AJ350" s="285"/>
      <c r="AK350" s="365"/>
      <c r="AL350" s="285"/>
      <c r="AM350" s="285"/>
      <c r="AN350" s="285"/>
      <c r="AO350" s="285"/>
      <c r="AP350" s="285"/>
      <c r="AQ350" s="285"/>
      <c r="AR350" s="285"/>
      <c r="AS350" s="285"/>
      <c r="AT350" s="285"/>
      <c r="AU350" s="285"/>
      <c r="AV350" s="285"/>
      <c r="AW350" s="285"/>
      <c r="AX350" s="285"/>
      <c r="AY350" s="47"/>
      <c r="AZ350" s="47"/>
      <c r="BA350" s="583"/>
      <c r="BB350" s="615"/>
      <c r="BC350" s="615"/>
      <c r="BD350" s="615"/>
      <c r="BE350" s="615"/>
      <c r="BF350" s="615"/>
      <c r="BG350" s="615"/>
      <c r="BH350" s="615"/>
      <c r="BI350" s="615"/>
      <c r="BJ350" s="615"/>
      <c r="BK350" s="615"/>
      <c r="BL350" s="615"/>
      <c r="BM350" s="615"/>
      <c r="BN350" s="615"/>
      <c r="BO350" s="615"/>
      <c r="BP350" s="615"/>
      <c r="BQ350" s="615"/>
      <c r="BR350" s="615"/>
      <c r="BS350" s="615"/>
      <c r="BT350" s="615"/>
      <c r="BU350" s="615"/>
    </row>
    <row r="351" spans="1:73" ht="11.25" hidden="1" customHeight="1" x14ac:dyDescent="0.25">
      <c r="A351" s="285"/>
      <c r="B351" s="285"/>
      <c r="C351" s="285"/>
      <c r="D351" s="285"/>
      <c r="E351" s="285"/>
      <c r="F351" s="285"/>
      <c r="G351" s="285"/>
      <c r="H351" s="285"/>
      <c r="I351" s="285"/>
      <c r="J351" s="285"/>
      <c r="K351" s="285"/>
      <c r="L351" s="285"/>
      <c r="M351" s="285"/>
      <c r="N351" s="285"/>
      <c r="O351" s="285"/>
      <c r="P351" s="285"/>
      <c r="Q351" s="285"/>
      <c r="R351" s="285"/>
      <c r="S351" s="285"/>
      <c r="T351" s="285"/>
      <c r="U351" s="285"/>
      <c r="V351" s="285"/>
      <c r="W351" s="285"/>
      <c r="X351" s="285"/>
      <c r="Y351" s="285"/>
      <c r="Z351" s="285"/>
      <c r="AA351" s="46"/>
      <c r="AB351" s="46"/>
      <c r="AC351" s="46"/>
      <c r="AD351" s="285"/>
      <c r="AE351" s="285"/>
      <c r="AF351" s="285"/>
      <c r="AG351" s="285"/>
      <c r="AH351" s="285"/>
      <c r="AI351" s="285"/>
      <c r="AJ351" s="285"/>
      <c r="AK351" s="365"/>
      <c r="AL351" s="285"/>
      <c r="AM351" s="285"/>
      <c r="AN351" s="285"/>
      <c r="AO351" s="285"/>
      <c r="AP351" s="285"/>
      <c r="AQ351" s="285"/>
      <c r="AR351" s="285"/>
      <c r="AS351" s="285"/>
      <c r="AT351" s="285"/>
      <c r="AU351" s="285"/>
      <c r="AV351" s="285"/>
      <c r="AW351" s="285"/>
      <c r="AX351" s="285"/>
      <c r="AY351" s="47"/>
      <c r="AZ351" s="47"/>
      <c r="BA351" s="583"/>
      <c r="BB351" s="615"/>
      <c r="BC351" s="615"/>
      <c r="BD351" s="615"/>
      <c r="BE351" s="615"/>
      <c r="BF351" s="615"/>
      <c r="BG351" s="615"/>
      <c r="BH351" s="615"/>
      <c r="BI351" s="615"/>
      <c r="BJ351" s="615"/>
      <c r="BK351" s="615"/>
      <c r="BL351" s="615"/>
      <c r="BM351" s="615"/>
      <c r="BN351" s="615"/>
      <c r="BO351" s="615"/>
      <c r="BP351" s="615"/>
      <c r="BQ351" s="615"/>
      <c r="BR351" s="615"/>
      <c r="BS351" s="615"/>
      <c r="BT351" s="615"/>
      <c r="BU351" s="615"/>
    </row>
    <row r="352" spans="1:73" ht="11.25" hidden="1" customHeight="1" x14ac:dyDescent="0.25">
      <c r="A352" s="285"/>
      <c r="B352" s="285"/>
      <c r="C352" s="285"/>
      <c r="D352" s="285"/>
      <c r="E352" s="285"/>
      <c r="F352" s="285"/>
      <c r="G352" s="285"/>
      <c r="H352" s="285"/>
      <c r="I352" s="285"/>
      <c r="J352" s="285"/>
      <c r="K352" s="285"/>
      <c r="L352" s="285"/>
      <c r="M352" s="285"/>
      <c r="N352" s="285"/>
      <c r="O352" s="285"/>
      <c r="P352" s="285"/>
      <c r="Q352" s="285"/>
      <c r="R352" s="285"/>
      <c r="S352" s="285"/>
      <c r="T352" s="285"/>
      <c r="U352" s="285"/>
      <c r="V352" s="285"/>
      <c r="W352" s="285"/>
      <c r="X352" s="285"/>
      <c r="Y352" s="285"/>
      <c r="Z352" s="285"/>
      <c r="AA352" s="46"/>
      <c r="AB352" s="46"/>
      <c r="AC352" s="46"/>
      <c r="AD352" s="285"/>
      <c r="AE352" s="285"/>
      <c r="AF352" s="285"/>
      <c r="AG352" s="285"/>
      <c r="AH352" s="285"/>
      <c r="AI352" s="285"/>
      <c r="AJ352" s="285"/>
      <c r="AK352" s="365"/>
      <c r="AL352" s="285"/>
      <c r="AM352" s="285"/>
      <c r="AN352" s="285"/>
      <c r="AO352" s="285"/>
      <c r="AP352" s="285"/>
      <c r="AQ352" s="285"/>
      <c r="AR352" s="285"/>
      <c r="AS352" s="285"/>
      <c r="AT352" s="285"/>
      <c r="AU352" s="285"/>
      <c r="AV352" s="285"/>
      <c r="AW352" s="285"/>
      <c r="AX352" s="285"/>
      <c r="AY352" s="47"/>
      <c r="AZ352" s="47"/>
      <c r="BA352" s="583"/>
      <c r="BB352" s="615"/>
      <c r="BC352" s="615"/>
      <c r="BD352" s="615"/>
      <c r="BE352" s="615"/>
      <c r="BF352" s="615"/>
      <c r="BG352" s="615"/>
      <c r="BH352" s="615"/>
      <c r="BI352" s="615"/>
      <c r="BJ352" s="615"/>
      <c r="BK352" s="615"/>
      <c r="BL352" s="615"/>
      <c r="BM352" s="615"/>
      <c r="BN352" s="615"/>
      <c r="BO352" s="615"/>
      <c r="BP352" s="615"/>
      <c r="BQ352" s="615"/>
      <c r="BR352" s="615"/>
      <c r="BS352" s="615"/>
      <c r="BT352" s="615"/>
      <c r="BU352" s="615"/>
    </row>
    <row r="353" spans="1:73" ht="11.25" hidden="1" customHeight="1" x14ac:dyDescent="0.25">
      <c r="A353" s="285"/>
      <c r="B353" s="285"/>
      <c r="C353" s="285"/>
      <c r="D353" s="285"/>
      <c r="E353" s="285"/>
      <c r="F353" s="285"/>
      <c r="G353" s="285"/>
      <c r="H353" s="285"/>
      <c r="I353" s="285"/>
      <c r="J353" s="285"/>
      <c r="K353" s="285"/>
      <c r="L353" s="285"/>
      <c r="M353" s="285"/>
      <c r="N353" s="285"/>
      <c r="O353" s="285"/>
      <c r="P353" s="285"/>
      <c r="Q353" s="285"/>
      <c r="R353" s="285"/>
      <c r="S353" s="285"/>
      <c r="T353" s="285"/>
      <c r="U353" s="285"/>
      <c r="V353" s="285"/>
      <c r="W353" s="285"/>
      <c r="X353" s="285"/>
      <c r="Y353" s="285"/>
      <c r="Z353" s="285"/>
      <c r="AA353" s="46"/>
      <c r="AB353" s="46"/>
      <c r="AC353" s="46"/>
      <c r="AD353" s="285"/>
      <c r="AE353" s="285"/>
      <c r="AF353" s="285"/>
      <c r="AG353" s="285"/>
      <c r="AH353" s="285"/>
      <c r="AI353" s="285"/>
      <c r="AJ353" s="285"/>
      <c r="AK353" s="365"/>
      <c r="AL353" s="285"/>
      <c r="AM353" s="285"/>
      <c r="AN353" s="285"/>
      <c r="AO353" s="285"/>
      <c r="AP353" s="285"/>
      <c r="AQ353" s="285"/>
      <c r="AR353" s="285"/>
      <c r="AS353" s="285"/>
      <c r="AT353" s="285"/>
      <c r="AU353" s="285"/>
      <c r="AV353" s="285"/>
      <c r="AW353" s="285"/>
      <c r="AX353" s="285"/>
      <c r="AY353" s="47"/>
      <c r="AZ353" s="47"/>
      <c r="BA353" s="583"/>
      <c r="BB353" s="615"/>
      <c r="BC353" s="615"/>
      <c r="BD353" s="615"/>
      <c r="BE353" s="615"/>
      <c r="BF353" s="615"/>
      <c r="BG353" s="615"/>
      <c r="BH353" s="615"/>
      <c r="BI353" s="615"/>
      <c r="BJ353" s="615"/>
      <c r="BK353" s="615"/>
      <c r="BL353" s="615"/>
      <c r="BM353" s="615"/>
      <c r="BN353" s="615"/>
      <c r="BO353" s="615"/>
      <c r="BP353" s="615"/>
      <c r="BQ353" s="615"/>
      <c r="BR353" s="615"/>
      <c r="BS353" s="615"/>
      <c r="BT353" s="615"/>
      <c r="BU353" s="615"/>
    </row>
    <row r="354" spans="1:73" ht="11.25" hidden="1" customHeight="1" x14ac:dyDescent="0.25">
      <c r="A354" s="285"/>
      <c r="B354" s="285"/>
      <c r="C354" s="285"/>
      <c r="D354" s="285"/>
      <c r="E354" s="285"/>
      <c r="F354" s="285"/>
      <c r="G354" s="285"/>
      <c r="H354" s="285"/>
      <c r="I354" s="285"/>
      <c r="J354" s="285"/>
      <c r="K354" s="285"/>
      <c r="L354" s="285"/>
      <c r="M354" s="285"/>
      <c r="N354" s="285"/>
      <c r="O354" s="285"/>
      <c r="P354" s="285"/>
      <c r="Q354" s="285"/>
      <c r="R354" s="285"/>
      <c r="S354" s="285"/>
      <c r="T354" s="285"/>
      <c r="U354" s="285"/>
      <c r="V354" s="285"/>
      <c r="W354" s="285"/>
      <c r="X354" s="285"/>
      <c r="Y354" s="285"/>
      <c r="Z354" s="285"/>
      <c r="AA354" s="46"/>
      <c r="AB354" s="46"/>
      <c r="AC354" s="46"/>
      <c r="AD354" s="285"/>
      <c r="AE354" s="285"/>
      <c r="AF354" s="285"/>
      <c r="AG354" s="285"/>
      <c r="AH354" s="285"/>
      <c r="AI354" s="285"/>
      <c r="AJ354" s="285"/>
      <c r="AK354" s="365"/>
      <c r="AL354" s="285"/>
      <c r="AM354" s="285"/>
      <c r="AN354" s="285"/>
      <c r="AO354" s="285"/>
      <c r="AP354" s="285"/>
      <c r="AQ354" s="285"/>
      <c r="AR354" s="285"/>
      <c r="AS354" s="285"/>
      <c r="AT354" s="285"/>
      <c r="AU354" s="285"/>
      <c r="AV354" s="285"/>
      <c r="AW354" s="285"/>
      <c r="AX354" s="285"/>
      <c r="AY354" s="47"/>
      <c r="AZ354" s="47"/>
      <c r="BA354" s="583"/>
      <c r="BB354" s="615"/>
      <c r="BC354" s="615"/>
      <c r="BD354" s="615"/>
      <c r="BE354" s="615"/>
      <c r="BF354" s="615"/>
      <c r="BG354" s="615"/>
      <c r="BH354" s="615"/>
      <c r="BI354" s="615"/>
      <c r="BJ354" s="615"/>
      <c r="BK354" s="615"/>
      <c r="BL354" s="615"/>
      <c r="BM354" s="615"/>
      <c r="BN354" s="615"/>
      <c r="BO354" s="615"/>
      <c r="BP354" s="615"/>
      <c r="BQ354" s="615"/>
      <c r="BR354" s="615"/>
      <c r="BS354" s="615"/>
      <c r="BT354" s="615"/>
      <c r="BU354" s="615"/>
    </row>
    <row r="355" spans="1:73" ht="11.25" hidden="1" customHeight="1" x14ac:dyDescent="0.25">
      <c r="A355" s="285"/>
      <c r="B355" s="285"/>
      <c r="C355" s="285"/>
      <c r="D355" s="285"/>
      <c r="E355" s="285"/>
      <c r="F355" s="285"/>
      <c r="G355" s="285"/>
      <c r="H355" s="285"/>
      <c r="I355" s="285"/>
      <c r="J355" s="285"/>
      <c r="K355" s="285"/>
      <c r="L355" s="285"/>
      <c r="M355" s="285"/>
      <c r="N355" s="285"/>
      <c r="O355" s="285"/>
      <c r="P355" s="285"/>
      <c r="Q355" s="285"/>
      <c r="R355" s="285"/>
      <c r="S355" s="285"/>
      <c r="T355" s="285"/>
      <c r="U355" s="285"/>
      <c r="V355" s="285"/>
      <c r="W355" s="285"/>
      <c r="X355" s="285"/>
      <c r="Y355" s="285"/>
      <c r="Z355" s="285"/>
      <c r="AA355" s="46"/>
      <c r="AB355" s="46"/>
      <c r="AC355" s="46"/>
      <c r="AD355" s="285"/>
      <c r="AE355" s="285"/>
      <c r="AF355" s="285"/>
      <c r="AG355" s="285"/>
      <c r="AH355" s="285"/>
      <c r="AI355" s="285"/>
      <c r="AJ355" s="285"/>
      <c r="AK355" s="365"/>
      <c r="AL355" s="285"/>
      <c r="AM355" s="285"/>
      <c r="AN355" s="285"/>
      <c r="AO355" s="285"/>
      <c r="AP355" s="285"/>
      <c r="AQ355" s="285"/>
      <c r="AR355" s="285"/>
      <c r="AS355" s="285"/>
      <c r="AT355" s="285"/>
      <c r="AU355" s="285"/>
      <c r="AV355" s="285"/>
      <c r="AW355" s="285"/>
      <c r="AX355" s="285"/>
      <c r="AY355" s="47"/>
      <c r="AZ355" s="47"/>
      <c r="BA355" s="583"/>
      <c r="BB355" s="615"/>
      <c r="BC355" s="615"/>
      <c r="BD355" s="615"/>
      <c r="BE355" s="615"/>
      <c r="BF355" s="615"/>
      <c r="BG355" s="615"/>
      <c r="BH355" s="615"/>
      <c r="BI355" s="615"/>
      <c r="BJ355" s="615"/>
      <c r="BK355" s="615"/>
      <c r="BL355" s="615"/>
      <c r="BM355" s="615"/>
      <c r="BN355" s="615"/>
      <c r="BO355" s="615"/>
      <c r="BP355" s="615"/>
      <c r="BQ355" s="615"/>
      <c r="BR355" s="615"/>
      <c r="BS355" s="615"/>
      <c r="BT355" s="615"/>
      <c r="BU355" s="615"/>
    </row>
    <row r="356" spans="1:73" ht="11.25" hidden="1" customHeight="1" x14ac:dyDescent="0.25">
      <c r="A356" s="285"/>
      <c r="B356" s="285"/>
      <c r="C356" s="285"/>
      <c r="D356" s="285"/>
      <c r="E356" s="285"/>
      <c r="F356" s="285"/>
      <c r="G356" s="285"/>
      <c r="H356" s="285"/>
      <c r="I356" s="285"/>
      <c r="J356" s="285"/>
      <c r="K356" s="285"/>
      <c r="L356" s="285"/>
      <c r="M356" s="285"/>
      <c r="N356" s="285"/>
      <c r="O356" s="285"/>
      <c r="P356" s="285"/>
      <c r="Q356" s="285"/>
      <c r="R356" s="285"/>
      <c r="S356" s="285"/>
      <c r="T356" s="285"/>
      <c r="U356" s="285"/>
      <c r="V356" s="285"/>
      <c r="W356" s="285"/>
      <c r="X356" s="285"/>
      <c r="Y356" s="285"/>
      <c r="Z356" s="285"/>
      <c r="AA356" s="46"/>
      <c r="AB356" s="46"/>
      <c r="AC356" s="46"/>
      <c r="AD356" s="285"/>
      <c r="AE356" s="285"/>
      <c r="AF356" s="285"/>
      <c r="AG356" s="285"/>
      <c r="AH356" s="285"/>
      <c r="AI356" s="285"/>
      <c r="AJ356" s="285"/>
      <c r="AK356" s="365"/>
      <c r="AL356" s="285"/>
      <c r="AM356" s="285"/>
      <c r="AN356" s="285"/>
      <c r="AO356" s="285"/>
      <c r="AP356" s="285"/>
      <c r="AQ356" s="285"/>
      <c r="AR356" s="285"/>
      <c r="AS356" s="285"/>
      <c r="AT356" s="285"/>
      <c r="AU356" s="285"/>
      <c r="AV356" s="285"/>
      <c r="AW356" s="285"/>
      <c r="AX356" s="285"/>
      <c r="AY356" s="47"/>
      <c r="AZ356" s="47"/>
      <c r="BA356" s="583"/>
      <c r="BB356" s="615"/>
      <c r="BC356" s="615"/>
      <c r="BD356" s="615"/>
      <c r="BE356" s="615"/>
      <c r="BF356" s="615"/>
      <c r="BG356" s="615"/>
      <c r="BH356" s="615"/>
      <c r="BI356" s="615"/>
      <c r="BJ356" s="615"/>
      <c r="BK356" s="615"/>
      <c r="BL356" s="615"/>
      <c r="BM356" s="615"/>
      <c r="BN356" s="615"/>
      <c r="BO356" s="615"/>
      <c r="BP356" s="615"/>
      <c r="BQ356" s="615"/>
      <c r="BR356" s="615"/>
      <c r="BS356" s="615"/>
      <c r="BT356" s="615"/>
      <c r="BU356" s="615"/>
    </row>
    <row r="357" spans="1:73" ht="11.25" hidden="1" customHeight="1" x14ac:dyDescent="0.25">
      <c r="A357" s="285"/>
      <c r="B357" s="285"/>
      <c r="C357" s="285"/>
      <c r="D357" s="285"/>
      <c r="E357" s="285"/>
      <c r="F357" s="285"/>
      <c r="G357" s="285"/>
      <c r="H357" s="285"/>
      <c r="I357" s="285"/>
      <c r="J357" s="285"/>
      <c r="K357" s="285"/>
      <c r="L357" s="285"/>
      <c r="M357" s="285"/>
      <c r="N357" s="285"/>
      <c r="O357" s="285"/>
      <c r="P357" s="285"/>
      <c r="Q357" s="285"/>
      <c r="R357" s="285"/>
      <c r="S357" s="285"/>
      <c r="T357" s="285"/>
      <c r="U357" s="285"/>
      <c r="V357" s="285"/>
      <c r="W357" s="285"/>
      <c r="X357" s="285"/>
      <c r="Y357" s="285"/>
      <c r="Z357" s="285"/>
      <c r="AA357" s="46"/>
      <c r="AB357" s="46"/>
      <c r="AC357" s="46"/>
      <c r="AD357" s="285"/>
      <c r="AE357" s="285"/>
      <c r="AF357" s="285"/>
      <c r="AG357" s="285"/>
      <c r="AH357" s="285"/>
      <c r="AI357" s="285"/>
      <c r="AJ357" s="285"/>
      <c r="AK357" s="365"/>
      <c r="AL357" s="285"/>
      <c r="AM357" s="285"/>
      <c r="AN357" s="285"/>
      <c r="AO357" s="285"/>
      <c r="AP357" s="285"/>
      <c r="AQ357" s="285"/>
      <c r="AR357" s="285"/>
      <c r="AS357" s="285"/>
      <c r="AT357" s="285"/>
      <c r="AU357" s="285"/>
      <c r="AV357" s="285"/>
      <c r="AW357" s="285"/>
      <c r="AX357" s="285"/>
      <c r="AY357" s="47"/>
      <c r="AZ357" s="47"/>
      <c r="BA357" s="583"/>
      <c r="BB357" s="615"/>
      <c r="BC357" s="615"/>
      <c r="BD357" s="615"/>
      <c r="BE357" s="615"/>
      <c r="BF357" s="615"/>
      <c r="BG357" s="615"/>
      <c r="BH357" s="615"/>
      <c r="BI357" s="615"/>
      <c r="BJ357" s="615"/>
      <c r="BK357" s="615"/>
      <c r="BL357" s="615"/>
      <c r="BM357" s="615"/>
      <c r="BN357" s="615"/>
      <c r="BO357" s="615"/>
      <c r="BP357" s="615"/>
      <c r="BQ357" s="615"/>
      <c r="BR357" s="615"/>
      <c r="BS357" s="615"/>
      <c r="BT357" s="615"/>
      <c r="BU357" s="615"/>
    </row>
    <row r="358" spans="1:73" ht="11.25" hidden="1" customHeight="1" x14ac:dyDescent="0.25">
      <c r="A358" s="285"/>
      <c r="B358" s="285"/>
      <c r="C358" s="285"/>
      <c r="D358" s="285"/>
      <c r="E358" s="285"/>
      <c r="F358" s="285"/>
      <c r="G358" s="285"/>
      <c r="H358" s="285"/>
      <c r="I358" s="285"/>
      <c r="J358" s="285"/>
      <c r="K358" s="285"/>
      <c r="L358" s="285"/>
      <c r="M358" s="285"/>
      <c r="N358" s="285"/>
      <c r="O358" s="285"/>
      <c r="P358" s="285"/>
      <c r="Q358" s="285"/>
      <c r="R358" s="285"/>
      <c r="S358" s="285"/>
      <c r="T358" s="285"/>
      <c r="U358" s="285"/>
      <c r="V358" s="285"/>
      <c r="W358" s="285"/>
      <c r="X358" s="285"/>
      <c r="Y358" s="285"/>
      <c r="Z358" s="285"/>
      <c r="AA358" s="46"/>
      <c r="AB358" s="46"/>
      <c r="AC358" s="46"/>
      <c r="AD358" s="285"/>
      <c r="AE358" s="285"/>
      <c r="AF358" s="285"/>
      <c r="AG358" s="285"/>
      <c r="AH358" s="285"/>
      <c r="AI358" s="285"/>
      <c r="AJ358" s="285"/>
      <c r="AK358" s="365"/>
      <c r="AL358" s="285"/>
      <c r="AM358" s="285"/>
      <c r="AN358" s="285"/>
      <c r="AO358" s="285"/>
      <c r="AP358" s="285"/>
      <c r="AQ358" s="285"/>
      <c r="AR358" s="285"/>
      <c r="AS358" s="285"/>
      <c r="AT358" s="285"/>
      <c r="AU358" s="285"/>
      <c r="AV358" s="285"/>
      <c r="AW358" s="285"/>
      <c r="AX358" s="285"/>
      <c r="AY358" s="47"/>
      <c r="AZ358" s="47"/>
      <c r="BA358" s="583"/>
      <c r="BB358" s="615"/>
      <c r="BC358" s="615"/>
      <c r="BD358" s="615"/>
      <c r="BE358" s="615"/>
      <c r="BF358" s="615"/>
      <c r="BG358" s="615"/>
      <c r="BH358" s="615"/>
      <c r="BI358" s="615"/>
      <c r="BJ358" s="615"/>
      <c r="BK358" s="615"/>
      <c r="BL358" s="615"/>
      <c r="BM358" s="615"/>
      <c r="BN358" s="615"/>
      <c r="BO358" s="615"/>
      <c r="BP358" s="615"/>
      <c r="BQ358" s="615"/>
      <c r="BR358" s="615"/>
      <c r="BS358" s="615"/>
      <c r="BT358" s="615"/>
      <c r="BU358" s="615"/>
    </row>
    <row r="359" spans="1:73" ht="11.25" hidden="1" customHeight="1" x14ac:dyDescent="0.25">
      <c r="A359" s="285"/>
      <c r="B359" s="285"/>
      <c r="C359" s="285"/>
      <c r="D359" s="285"/>
      <c r="E359" s="285"/>
      <c r="F359" s="285"/>
      <c r="G359" s="285"/>
      <c r="H359" s="285"/>
      <c r="I359" s="285"/>
      <c r="J359" s="285"/>
      <c r="K359" s="285"/>
      <c r="L359" s="285"/>
      <c r="M359" s="285"/>
      <c r="N359" s="285"/>
      <c r="O359" s="285"/>
      <c r="P359" s="285"/>
      <c r="Q359" s="285"/>
      <c r="R359" s="285"/>
      <c r="S359" s="285"/>
      <c r="T359" s="285"/>
      <c r="U359" s="285"/>
      <c r="V359" s="285"/>
      <c r="W359" s="285"/>
      <c r="X359" s="285"/>
      <c r="Y359" s="285"/>
      <c r="Z359" s="285"/>
      <c r="AA359" s="46"/>
      <c r="AB359" s="46"/>
      <c r="AC359" s="46"/>
      <c r="AD359" s="285"/>
      <c r="AE359" s="285"/>
      <c r="AF359" s="285"/>
      <c r="AG359" s="285"/>
      <c r="AH359" s="285"/>
      <c r="AI359" s="285"/>
      <c r="AJ359" s="285"/>
      <c r="AK359" s="365"/>
      <c r="AL359" s="285"/>
      <c r="AM359" s="285"/>
      <c r="AN359" s="285"/>
      <c r="AO359" s="285"/>
      <c r="AP359" s="285"/>
      <c r="AQ359" s="285"/>
      <c r="AR359" s="285"/>
      <c r="AS359" s="285"/>
      <c r="AT359" s="285"/>
      <c r="AU359" s="285"/>
      <c r="AV359" s="285"/>
      <c r="AW359" s="285"/>
      <c r="AX359" s="285"/>
      <c r="AY359" s="47"/>
      <c r="AZ359" s="47"/>
      <c r="BA359" s="583"/>
      <c r="BB359" s="615"/>
      <c r="BC359" s="615"/>
      <c r="BD359" s="615"/>
      <c r="BE359" s="615"/>
      <c r="BF359" s="615"/>
      <c r="BG359" s="615"/>
      <c r="BH359" s="615"/>
      <c r="BI359" s="615"/>
      <c r="BJ359" s="615"/>
      <c r="BK359" s="615"/>
      <c r="BL359" s="615"/>
      <c r="BM359" s="615"/>
      <c r="BN359" s="615"/>
      <c r="BO359" s="615"/>
      <c r="BP359" s="615"/>
      <c r="BQ359" s="615"/>
      <c r="BR359" s="615"/>
      <c r="BS359" s="615"/>
      <c r="BT359" s="615"/>
      <c r="BU359" s="615"/>
    </row>
    <row r="360" spans="1:73" ht="11.25" hidden="1" customHeight="1" x14ac:dyDescent="0.25">
      <c r="A360" s="285"/>
      <c r="B360" s="285"/>
      <c r="C360" s="285"/>
      <c r="D360" s="285"/>
      <c r="E360" s="285"/>
      <c r="F360" s="285"/>
      <c r="G360" s="285"/>
      <c r="H360" s="285"/>
      <c r="I360" s="285"/>
      <c r="J360" s="285"/>
      <c r="K360" s="285"/>
      <c r="L360" s="285"/>
      <c r="M360" s="285"/>
      <c r="N360" s="285"/>
      <c r="O360" s="285"/>
      <c r="P360" s="285"/>
      <c r="Q360" s="285"/>
      <c r="R360" s="285"/>
      <c r="S360" s="285"/>
      <c r="T360" s="285"/>
      <c r="U360" s="285"/>
      <c r="V360" s="285"/>
      <c r="W360" s="285"/>
      <c r="X360" s="285"/>
      <c r="Y360" s="285"/>
      <c r="Z360" s="285"/>
      <c r="AA360" s="46"/>
      <c r="AB360" s="46"/>
      <c r="AC360" s="46"/>
      <c r="AD360" s="285"/>
      <c r="AE360" s="285"/>
      <c r="AF360" s="285"/>
      <c r="AG360" s="285"/>
      <c r="AH360" s="285"/>
      <c r="AI360" s="285"/>
      <c r="AJ360" s="285"/>
      <c r="AK360" s="365"/>
      <c r="AL360" s="285"/>
      <c r="AM360" s="285"/>
      <c r="AN360" s="285"/>
      <c r="AO360" s="285"/>
      <c r="AP360" s="285"/>
      <c r="AQ360" s="285"/>
      <c r="AR360" s="285"/>
      <c r="AS360" s="285"/>
      <c r="AT360" s="285"/>
      <c r="AU360" s="285"/>
      <c r="AV360" s="285"/>
      <c r="AW360" s="285"/>
      <c r="AX360" s="285"/>
      <c r="AY360" s="47"/>
      <c r="AZ360" s="47"/>
      <c r="BA360" s="583"/>
      <c r="BB360" s="615"/>
      <c r="BC360" s="615"/>
      <c r="BD360" s="615"/>
      <c r="BE360" s="615"/>
      <c r="BF360" s="615"/>
      <c r="BG360" s="615"/>
      <c r="BH360" s="615"/>
      <c r="BI360" s="615"/>
      <c r="BJ360" s="615"/>
      <c r="BK360" s="615"/>
      <c r="BL360" s="615"/>
      <c r="BM360" s="615"/>
      <c r="BN360" s="615"/>
      <c r="BO360" s="615"/>
      <c r="BP360" s="615"/>
      <c r="BQ360" s="615"/>
      <c r="BR360" s="615"/>
      <c r="BS360" s="615"/>
      <c r="BT360" s="615"/>
      <c r="BU360" s="615"/>
    </row>
    <row r="361" spans="1:73" ht="11.25" hidden="1" customHeight="1" x14ac:dyDescent="0.25">
      <c r="A361" s="285"/>
      <c r="B361" s="285"/>
      <c r="C361" s="285"/>
      <c r="D361" s="285"/>
      <c r="E361" s="285"/>
      <c r="F361" s="285"/>
      <c r="G361" s="285"/>
      <c r="H361" s="285"/>
      <c r="I361" s="285"/>
      <c r="J361" s="285"/>
      <c r="K361" s="285"/>
      <c r="L361" s="285"/>
      <c r="M361" s="285"/>
      <c r="N361" s="285"/>
      <c r="O361" s="285"/>
      <c r="P361" s="285"/>
      <c r="Q361" s="285"/>
      <c r="R361" s="285"/>
      <c r="S361" s="285"/>
      <c r="T361" s="285"/>
      <c r="U361" s="285"/>
      <c r="V361" s="285"/>
      <c r="W361" s="285"/>
      <c r="X361" s="285"/>
      <c r="Y361" s="285"/>
      <c r="Z361" s="285"/>
      <c r="AA361" s="46"/>
      <c r="AB361" s="46"/>
      <c r="AC361" s="46"/>
      <c r="AD361" s="285"/>
      <c r="AE361" s="285"/>
      <c r="AF361" s="285"/>
      <c r="AG361" s="285"/>
      <c r="AH361" s="285"/>
      <c r="AI361" s="285"/>
      <c r="AJ361" s="285"/>
      <c r="AK361" s="365"/>
      <c r="AL361" s="285"/>
      <c r="AM361" s="285"/>
      <c r="AN361" s="285"/>
      <c r="AO361" s="285"/>
      <c r="AP361" s="285"/>
      <c r="AQ361" s="285"/>
      <c r="AR361" s="285"/>
      <c r="AS361" s="285"/>
      <c r="AT361" s="285"/>
      <c r="AU361" s="285"/>
      <c r="AV361" s="285"/>
      <c r="AW361" s="285"/>
      <c r="AX361" s="285"/>
      <c r="AY361" s="47"/>
      <c r="AZ361" s="47"/>
      <c r="BA361" s="583"/>
      <c r="BB361" s="615"/>
      <c r="BC361" s="615"/>
      <c r="BD361" s="615"/>
      <c r="BE361" s="615"/>
      <c r="BF361" s="615"/>
      <c r="BG361" s="615"/>
      <c r="BH361" s="615"/>
      <c r="BI361" s="615"/>
      <c r="BJ361" s="615"/>
      <c r="BK361" s="615"/>
      <c r="BL361" s="615"/>
      <c r="BM361" s="615"/>
      <c r="BN361" s="615"/>
      <c r="BO361" s="615"/>
      <c r="BP361" s="615"/>
      <c r="BQ361" s="615"/>
      <c r="BR361" s="615"/>
      <c r="BS361" s="615"/>
      <c r="BT361" s="615"/>
      <c r="BU361" s="615"/>
    </row>
    <row r="362" spans="1:73" ht="11.25" hidden="1" customHeight="1" x14ac:dyDescent="0.25">
      <c r="A362" s="285"/>
      <c r="B362" s="285"/>
      <c r="C362" s="285"/>
      <c r="D362" s="285"/>
      <c r="E362" s="285"/>
      <c r="F362" s="285"/>
      <c r="G362" s="285"/>
      <c r="H362" s="285"/>
      <c r="I362" s="285"/>
      <c r="J362" s="285"/>
      <c r="K362" s="285"/>
      <c r="L362" s="285"/>
      <c r="M362" s="285"/>
      <c r="N362" s="285"/>
      <c r="O362" s="285"/>
      <c r="P362" s="285"/>
      <c r="Q362" s="285"/>
      <c r="R362" s="285"/>
      <c r="S362" s="285"/>
      <c r="T362" s="285"/>
      <c r="U362" s="285"/>
      <c r="V362" s="285"/>
      <c r="W362" s="285"/>
      <c r="X362" s="285"/>
      <c r="Y362" s="285"/>
      <c r="Z362" s="285"/>
      <c r="AA362" s="46"/>
      <c r="AB362" s="46"/>
      <c r="AC362" s="46"/>
      <c r="AD362" s="285"/>
      <c r="AE362" s="285"/>
      <c r="AF362" s="285"/>
      <c r="AG362" s="285"/>
      <c r="AH362" s="285"/>
      <c r="AI362" s="285"/>
      <c r="AJ362" s="285"/>
      <c r="AK362" s="365"/>
      <c r="AL362" s="285"/>
      <c r="AM362" s="285"/>
      <c r="AN362" s="285"/>
      <c r="AO362" s="285"/>
      <c r="AP362" s="285"/>
      <c r="AQ362" s="285"/>
      <c r="AR362" s="285"/>
      <c r="AS362" s="285"/>
      <c r="AT362" s="285"/>
      <c r="AU362" s="285"/>
      <c r="AV362" s="285"/>
      <c r="AW362" s="285"/>
      <c r="AX362" s="285"/>
      <c r="AY362" s="47"/>
      <c r="AZ362" s="47"/>
      <c r="BA362" s="583"/>
      <c r="BB362" s="615"/>
      <c r="BC362" s="615"/>
      <c r="BD362" s="615"/>
      <c r="BE362" s="615"/>
      <c r="BF362" s="615"/>
      <c r="BG362" s="615"/>
      <c r="BH362" s="615"/>
      <c r="BI362" s="615"/>
      <c r="BJ362" s="615"/>
      <c r="BK362" s="615"/>
      <c r="BL362" s="615"/>
      <c r="BM362" s="615"/>
      <c r="BN362" s="615"/>
      <c r="BO362" s="615"/>
      <c r="BP362" s="615"/>
      <c r="BQ362" s="615"/>
      <c r="BR362" s="615"/>
      <c r="BS362" s="615"/>
      <c r="BT362" s="615"/>
      <c r="BU362" s="615"/>
    </row>
    <row r="363" spans="1:73" ht="11.25" hidden="1" customHeight="1" x14ac:dyDescent="0.25">
      <c r="A363" s="285"/>
      <c r="B363" s="285"/>
      <c r="C363" s="285"/>
      <c r="D363" s="285"/>
      <c r="E363" s="285"/>
      <c r="F363" s="285"/>
      <c r="G363" s="285"/>
      <c r="H363" s="285"/>
      <c r="I363" s="285"/>
      <c r="J363" s="285"/>
      <c r="K363" s="285"/>
      <c r="L363" s="285"/>
      <c r="M363" s="285"/>
      <c r="N363" s="285"/>
      <c r="O363" s="285"/>
      <c r="P363" s="285"/>
      <c r="Q363" s="285"/>
      <c r="R363" s="285"/>
      <c r="S363" s="285"/>
      <c r="T363" s="285"/>
      <c r="U363" s="285"/>
      <c r="V363" s="285"/>
      <c r="W363" s="285"/>
      <c r="X363" s="285"/>
      <c r="Y363" s="285"/>
      <c r="Z363" s="285"/>
      <c r="AA363" s="46"/>
      <c r="AB363" s="46"/>
      <c r="AC363" s="46"/>
      <c r="AD363" s="285"/>
      <c r="AE363" s="285"/>
      <c r="AF363" s="285"/>
      <c r="AG363" s="285"/>
      <c r="AH363" s="285"/>
      <c r="AI363" s="285"/>
      <c r="AJ363" s="285"/>
      <c r="AK363" s="365"/>
      <c r="AL363" s="285"/>
      <c r="AM363" s="285"/>
      <c r="AN363" s="285"/>
      <c r="AO363" s="285"/>
      <c r="AP363" s="285"/>
      <c r="AQ363" s="285"/>
      <c r="AR363" s="285"/>
      <c r="AS363" s="285"/>
      <c r="AT363" s="285"/>
      <c r="AU363" s="285"/>
      <c r="AV363" s="285"/>
      <c r="AW363" s="285"/>
      <c r="AX363" s="285"/>
      <c r="AY363" s="47"/>
      <c r="AZ363" s="47"/>
      <c r="BA363" s="583"/>
      <c r="BB363" s="615"/>
      <c r="BC363" s="615"/>
      <c r="BD363" s="615"/>
      <c r="BE363" s="615"/>
      <c r="BF363" s="615"/>
      <c r="BG363" s="615"/>
      <c r="BH363" s="615"/>
      <c r="BI363" s="615"/>
      <c r="BJ363" s="615"/>
      <c r="BK363" s="615"/>
      <c r="BL363" s="615"/>
      <c r="BM363" s="615"/>
      <c r="BN363" s="615"/>
      <c r="BO363" s="615"/>
      <c r="BP363" s="615"/>
      <c r="BQ363" s="615"/>
      <c r="BR363" s="615"/>
      <c r="BS363" s="615"/>
      <c r="BT363" s="615"/>
      <c r="BU363" s="615"/>
    </row>
    <row r="364" spans="1:73" ht="11.25" hidden="1" customHeight="1" x14ac:dyDescent="0.25">
      <c r="A364" s="285"/>
      <c r="B364" s="285"/>
      <c r="C364" s="285"/>
      <c r="D364" s="285"/>
      <c r="E364" s="285"/>
      <c r="F364" s="285"/>
      <c r="G364" s="285"/>
      <c r="H364" s="285"/>
      <c r="I364" s="285"/>
      <c r="J364" s="285"/>
      <c r="K364" s="285"/>
      <c r="L364" s="285"/>
      <c r="M364" s="285"/>
      <c r="N364" s="285"/>
      <c r="O364" s="285"/>
      <c r="P364" s="285"/>
      <c r="Q364" s="285"/>
      <c r="R364" s="285"/>
      <c r="S364" s="285"/>
      <c r="T364" s="285"/>
      <c r="U364" s="285"/>
      <c r="V364" s="285"/>
      <c r="W364" s="285"/>
      <c r="X364" s="285"/>
      <c r="Y364" s="285"/>
      <c r="Z364" s="285"/>
      <c r="AA364" s="46"/>
      <c r="AB364" s="46"/>
      <c r="AC364" s="46"/>
      <c r="AD364" s="285"/>
      <c r="AE364" s="285"/>
      <c r="AF364" s="285"/>
      <c r="AG364" s="285"/>
      <c r="AH364" s="285"/>
      <c r="AI364" s="285"/>
      <c r="AJ364" s="285"/>
      <c r="AK364" s="365"/>
      <c r="AL364" s="285"/>
      <c r="AM364" s="285"/>
      <c r="AN364" s="285"/>
      <c r="AO364" s="285"/>
      <c r="AP364" s="285"/>
      <c r="AQ364" s="285"/>
      <c r="AR364" s="285"/>
      <c r="AS364" s="285"/>
      <c r="AT364" s="285"/>
      <c r="AU364" s="285"/>
      <c r="AV364" s="285"/>
      <c r="AW364" s="285"/>
      <c r="AX364" s="285"/>
      <c r="AY364" s="47"/>
      <c r="AZ364" s="47"/>
      <c r="BA364" s="583"/>
      <c r="BB364" s="615"/>
      <c r="BC364" s="615"/>
      <c r="BD364" s="615"/>
      <c r="BE364" s="615"/>
      <c r="BF364" s="615"/>
      <c r="BG364" s="615"/>
      <c r="BH364" s="615"/>
      <c r="BI364" s="615"/>
      <c r="BJ364" s="615"/>
      <c r="BK364" s="615"/>
      <c r="BL364" s="615"/>
      <c r="BM364" s="615"/>
      <c r="BN364" s="615"/>
      <c r="BO364" s="615"/>
      <c r="BP364" s="615"/>
      <c r="BQ364" s="615"/>
      <c r="BR364" s="615"/>
      <c r="BS364" s="615"/>
      <c r="BT364" s="615"/>
      <c r="BU364" s="615"/>
    </row>
    <row r="365" spans="1:73" ht="11.25" hidden="1" customHeight="1" x14ac:dyDescent="0.25">
      <c r="A365" s="285"/>
      <c r="B365" s="285"/>
      <c r="C365" s="285"/>
      <c r="D365" s="285"/>
      <c r="E365" s="285"/>
      <c r="F365" s="285"/>
      <c r="G365" s="285"/>
      <c r="H365" s="285"/>
      <c r="I365" s="285"/>
      <c r="J365" s="285"/>
      <c r="K365" s="285"/>
      <c r="L365" s="285"/>
      <c r="M365" s="285"/>
      <c r="N365" s="285"/>
      <c r="O365" s="285"/>
      <c r="P365" s="285"/>
      <c r="Q365" s="285"/>
      <c r="R365" s="285"/>
      <c r="S365" s="285"/>
      <c r="T365" s="285"/>
      <c r="U365" s="285"/>
      <c r="V365" s="285"/>
      <c r="W365" s="285"/>
      <c r="X365" s="285"/>
      <c r="Y365" s="285"/>
      <c r="Z365" s="285"/>
      <c r="AA365" s="46"/>
      <c r="AB365" s="46"/>
      <c r="AC365" s="46"/>
      <c r="AD365" s="285"/>
      <c r="AE365" s="285"/>
      <c r="AF365" s="285"/>
      <c r="AG365" s="285"/>
      <c r="AH365" s="285"/>
      <c r="AI365" s="285"/>
      <c r="AJ365" s="285"/>
      <c r="AK365" s="365"/>
      <c r="AL365" s="285"/>
      <c r="AM365" s="285"/>
      <c r="AN365" s="285"/>
      <c r="AO365" s="285"/>
      <c r="AP365" s="285"/>
      <c r="AQ365" s="285"/>
      <c r="AR365" s="285"/>
      <c r="AS365" s="285"/>
      <c r="AT365" s="285"/>
      <c r="AU365" s="285"/>
      <c r="AV365" s="285"/>
      <c r="AW365" s="285"/>
      <c r="AX365" s="285"/>
      <c r="AY365" s="47"/>
      <c r="AZ365" s="47"/>
      <c r="BA365" s="583"/>
      <c r="BB365" s="615"/>
      <c r="BC365" s="615"/>
      <c r="BD365" s="615"/>
      <c r="BE365" s="615"/>
      <c r="BF365" s="615"/>
      <c r="BG365" s="615"/>
      <c r="BH365" s="615"/>
      <c r="BI365" s="615"/>
      <c r="BJ365" s="615"/>
      <c r="BK365" s="615"/>
      <c r="BL365" s="615"/>
      <c r="BM365" s="615"/>
      <c r="BN365" s="615"/>
      <c r="BO365" s="615"/>
      <c r="BP365" s="615"/>
      <c r="BQ365" s="615"/>
      <c r="BR365" s="615"/>
      <c r="BS365" s="615"/>
      <c r="BT365" s="615"/>
      <c r="BU365" s="615"/>
    </row>
    <row r="366" spans="1:73" ht="11.25" hidden="1" customHeight="1" x14ac:dyDescent="0.25">
      <c r="A366" s="285"/>
      <c r="B366" s="285"/>
      <c r="C366" s="285"/>
      <c r="D366" s="285"/>
      <c r="E366" s="285"/>
      <c r="F366" s="285"/>
      <c r="G366" s="285"/>
      <c r="H366" s="285"/>
      <c r="I366" s="285"/>
      <c r="J366" s="285"/>
      <c r="K366" s="285"/>
      <c r="L366" s="285"/>
      <c r="M366" s="285"/>
      <c r="N366" s="285"/>
      <c r="O366" s="285"/>
      <c r="P366" s="285"/>
      <c r="Q366" s="285"/>
      <c r="R366" s="285"/>
      <c r="S366" s="285"/>
      <c r="T366" s="285"/>
      <c r="U366" s="285"/>
      <c r="V366" s="285"/>
      <c r="W366" s="285"/>
      <c r="X366" s="285"/>
      <c r="Y366" s="285"/>
      <c r="Z366" s="285"/>
      <c r="AA366" s="46"/>
      <c r="AB366" s="46"/>
      <c r="AC366" s="46"/>
      <c r="AD366" s="285"/>
      <c r="AE366" s="285"/>
      <c r="AF366" s="285"/>
      <c r="AG366" s="285"/>
      <c r="AH366" s="285"/>
      <c r="AI366" s="285"/>
      <c r="AJ366" s="285"/>
      <c r="AK366" s="365"/>
      <c r="AL366" s="285"/>
      <c r="AM366" s="285"/>
      <c r="AN366" s="285"/>
      <c r="AO366" s="285"/>
      <c r="AP366" s="285"/>
      <c r="AQ366" s="285"/>
      <c r="AR366" s="285"/>
      <c r="AS366" s="285"/>
      <c r="AT366" s="285"/>
      <c r="AU366" s="285"/>
      <c r="AV366" s="285"/>
      <c r="AW366" s="285"/>
      <c r="AX366" s="285"/>
      <c r="AY366" s="47"/>
      <c r="AZ366" s="47"/>
      <c r="BA366" s="583"/>
      <c r="BB366" s="615"/>
      <c r="BC366" s="615"/>
      <c r="BD366" s="615"/>
      <c r="BE366" s="615"/>
      <c r="BF366" s="615"/>
      <c r="BG366" s="615"/>
      <c r="BH366" s="615"/>
      <c r="BI366" s="615"/>
      <c r="BJ366" s="615"/>
      <c r="BK366" s="615"/>
      <c r="BL366" s="615"/>
      <c r="BM366" s="615"/>
      <c r="BN366" s="615"/>
      <c r="BO366" s="615"/>
      <c r="BP366" s="615"/>
      <c r="BQ366" s="615"/>
      <c r="BR366" s="615"/>
      <c r="BS366" s="615"/>
      <c r="BT366" s="615"/>
      <c r="BU366" s="615"/>
    </row>
    <row r="367" spans="1:73" ht="11.25" hidden="1" customHeight="1" x14ac:dyDescent="0.25">
      <c r="A367" s="285"/>
      <c r="B367" s="285"/>
      <c r="C367" s="285"/>
      <c r="D367" s="285"/>
      <c r="E367" s="285"/>
      <c r="F367" s="285"/>
      <c r="G367" s="285"/>
      <c r="H367" s="285"/>
      <c r="I367" s="285"/>
      <c r="J367" s="285"/>
      <c r="K367" s="285"/>
      <c r="L367" s="285"/>
      <c r="M367" s="285"/>
      <c r="N367" s="285"/>
      <c r="O367" s="285"/>
      <c r="P367" s="285"/>
      <c r="Q367" s="285"/>
      <c r="R367" s="285"/>
      <c r="S367" s="285"/>
      <c r="T367" s="285"/>
      <c r="U367" s="285"/>
      <c r="V367" s="285"/>
      <c r="W367" s="285"/>
      <c r="X367" s="285"/>
      <c r="Y367" s="285"/>
      <c r="Z367" s="285"/>
      <c r="AA367" s="46"/>
      <c r="AB367" s="46"/>
      <c r="AC367" s="46"/>
      <c r="AD367" s="285"/>
      <c r="AE367" s="285"/>
      <c r="AF367" s="285"/>
      <c r="AG367" s="285"/>
      <c r="AH367" s="285"/>
      <c r="AI367" s="285"/>
      <c r="AJ367" s="285"/>
      <c r="AK367" s="365"/>
      <c r="AL367" s="285"/>
      <c r="AM367" s="285"/>
      <c r="AN367" s="285"/>
      <c r="AO367" s="285"/>
      <c r="AP367" s="285"/>
      <c r="AQ367" s="285"/>
      <c r="AR367" s="285"/>
      <c r="AS367" s="285"/>
      <c r="AT367" s="285"/>
      <c r="AU367" s="285"/>
      <c r="AV367" s="285"/>
      <c r="AW367" s="285"/>
      <c r="AX367" s="285"/>
      <c r="AY367" s="47"/>
      <c r="AZ367" s="47"/>
      <c r="BA367" s="583"/>
      <c r="BB367" s="615"/>
      <c r="BC367" s="615"/>
      <c r="BD367" s="615"/>
      <c r="BE367" s="615"/>
      <c r="BF367" s="615"/>
      <c r="BG367" s="615"/>
      <c r="BH367" s="615"/>
      <c r="BI367" s="615"/>
      <c r="BJ367" s="615"/>
      <c r="BK367" s="615"/>
      <c r="BL367" s="615"/>
      <c r="BM367" s="615"/>
      <c r="BN367" s="615"/>
      <c r="BO367" s="615"/>
      <c r="BP367" s="615"/>
      <c r="BQ367" s="615"/>
      <c r="BR367" s="615"/>
      <c r="BS367" s="615"/>
      <c r="BT367" s="615"/>
      <c r="BU367" s="615"/>
    </row>
    <row r="368" spans="1:73" ht="11.25" hidden="1" customHeight="1" x14ac:dyDescent="0.25">
      <c r="A368" s="285"/>
      <c r="B368" s="285"/>
      <c r="C368" s="285"/>
      <c r="D368" s="285"/>
      <c r="E368" s="285"/>
      <c r="F368" s="285"/>
      <c r="G368" s="285"/>
      <c r="H368" s="285"/>
      <c r="I368" s="285"/>
      <c r="J368" s="285"/>
      <c r="K368" s="285"/>
      <c r="L368" s="285"/>
      <c r="M368" s="285"/>
      <c r="N368" s="285"/>
      <c r="O368" s="285"/>
      <c r="P368" s="285"/>
      <c r="Q368" s="285"/>
      <c r="R368" s="285"/>
      <c r="S368" s="285"/>
      <c r="T368" s="285"/>
      <c r="U368" s="285"/>
      <c r="V368" s="285"/>
      <c r="W368" s="285"/>
      <c r="X368" s="285"/>
      <c r="Y368" s="285"/>
      <c r="Z368" s="285"/>
      <c r="AA368" s="46"/>
      <c r="AB368" s="46"/>
      <c r="AC368" s="46"/>
      <c r="AD368" s="285"/>
      <c r="AE368" s="285"/>
      <c r="AF368" s="285"/>
      <c r="AG368" s="285"/>
      <c r="AH368" s="285"/>
      <c r="AI368" s="285"/>
      <c r="AJ368" s="285"/>
      <c r="AK368" s="365"/>
      <c r="AL368" s="285"/>
      <c r="AM368" s="285"/>
      <c r="AN368" s="285"/>
      <c r="AO368" s="285"/>
      <c r="AP368" s="285"/>
      <c r="AQ368" s="285"/>
      <c r="AR368" s="285"/>
      <c r="AS368" s="285"/>
      <c r="AT368" s="285"/>
      <c r="AU368" s="285"/>
      <c r="AV368" s="285"/>
      <c r="AW368" s="285"/>
      <c r="AX368" s="285"/>
      <c r="AY368" s="47"/>
      <c r="AZ368" s="47"/>
      <c r="BA368" s="583"/>
      <c r="BB368" s="615"/>
      <c r="BC368" s="615"/>
      <c r="BD368" s="615"/>
      <c r="BE368" s="615"/>
      <c r="BF368" s="615"/>
      <c r="BG368" s="615"/>
      <c r="BH368" s="615"/>
      <c r="BI368" s="615"/>
      <c r="BJ368" s="615"/>
      <c r="BK368" s="615"/>
      <c r="BL368" s="615"/>
      <c r="BM368" s="615"/>
      <c r="BN368" s="615"/>
      <c r="BO368" s="615"/>
      <c r="BP368" s="615"/>
      <c r="BQ368" s="615"/>
      <c r="BR368" s="615"/>
      <c r="BS368" s="615"/>
      <c r="BT368" s="615"/>
      <c r="BU368" s="615"/>
    </row>
    <row r="369" spans="1:73" ht="11.25" hidden="1" customHeight="1" x14ac:dyDescent="0.25">
      <c r="A369" s="285"/>
      <c r="B369" s="285"/>
      <c r="C369" s="285"/>
      <c r="D369" s="285"/>
      <c r="E369" s="285"/>
      <c r="F369" s="285"/>
      <c r="G369" s="285"/>
      <c r="H369" s="285"/>
      <c r="I369" s="285"/>
      <c r="J369" s="285"/>
      <c r="K369" s="285"/>
      <c r="L369" s="285"/>
      <c r="M369" s="285"/>
      <c r="N369" s="285"/>
      <c r="O369" s="285"/>
      <c r="P369" s="285"/>
      <c r="Q369" s="285"/>
      <c r="R369" s="285"/>
      <c r="S369" s="285"/>
      <c r="T369" s="285"/>
      <c r="U369" s="285"/>
      <c r="V369" s="285"/>
      <c r="W369" s="285"/>
      <c r="X369" s="285"/>
      <c r="Y369" s="285"/>
      <c r="Z369" s="285"/>
      <c r="AA369" s="46"/>
      <c r="AB369" s="46"/>
      <c r="AC369" s="46"/>
      <c r="AD369" s="285"/>
      <c r="AE369" s="285"/>
      <c r="AF369" s="285"/>
      <c r="AG369" s="285"/>
      <c r="AH369" s="285"/>
      <c r="AI369" s="285"/>
      <c r="AJ369" s="285"/>
      <c r="AK369" s="365"/>
      <c r="AL369" s="285"/>
      <c r="AM369" s="285"/>
      <c r="AN369" s="285"/>
      <c r="AO369" s="285"/>
      <c r="AP369" s="285"/>
      <c r="AQ369" s="285"/>
      <c r="AR369" s="285"/>
      <c r="AS369" s="285"/>
      <c r="AT369" s="285"/>
      <c r="AU369" s="285"/>
      <c r="AV369" s="285"/>
      <c r="AW369" s="285"/>
      <c r="AX369" s="285"/>
      <c r="AY369" s="47"/>
      <c r="AZ369" s="47"/>
      <c r="BA369" s="583"/>
      <c r="BB369" s="615"/>
      <c r="BC369" s="615"/>
      <c r="BD369" s="615"/>
      <c r="BE369" s="615"/>
      <c r="BF369" s="615"/>
      <c r="BG369" s="615"/>
      <c r="BH369" s="615"/>
      <c r="BI369" s="615"/>
      <c r="BJ369" s="615"/>
      <c r="BK369" s="615"/>
      <c r="BL369" s="615"/>
      <c r="BM369" s="615"/>
      <c r="BN369" s="615"/>
      <c r="BO369" s="615"/>
      <c r="BP369" s="615"/>
      <c r="BQ369" s="615"/>
      <c r="BR369" s="615"/>
      <c r="BS369" s="615"/>
      <c r="BT369" s="615"/>
      <c r="BU369" s="615"/>
    </row>
    <row r="370" spans="1:73" ht="11.25" hidden="1" customHeight="1" x14ac:dyDescent="0.25">
      <c r="A370" s="285"/>
      <c r="B370" s="285"/>
      <c r="C370" s="285"/>
      <c r="D370" s="285"/>
      <c r="E370" s="285"/>
      <c r="F370" s="285"/>
      <c r="G370" s="285"/>
      <c r="H370" s="285"/>
      <c r="I370" s="285"/>
      <c r="J370" s="285"/>
      <c r="K370" s="285"/>
      <c r="L370" s="285"/>
      <c r="M370" s="285"/>
      <c r="N370" s="285"/>
      <c r="O370" s="285"/>
      <c r="P370" s="285"/>
      <c r="Q370" s="285"/>
      <c r="R370" s="285"/>
      <c r="S370" s="285"/>
      <c r="T370" s="285"/>
      <c r="U370" s="285"/>
      <c r="V370" s="285"/>
      <c r="W370" s="285"/>
      <c r="X370" s="285"/>
      <c r="Y370" s="285"/>
      <c r="Z370" s="285"/>
      <c r="AA370" s="46"/>
      <c r="AB370" s="46"/>
      <c r="AC370" s="46"/>
      <c r="AD370" s="285"/>
      <c r="AE370" s="285"/>
      <c r="AF370" s="285"/>
      <c r="AG370" s="285"/>
      <c r="AH370" s="285"/>
      <c r="AI370" s="285"/>
      <c r="AJ370" s="285"/>
      <c r="AK370" s="365"/>
      <c r="AL370" s="285"/>
      <c r="AM370" s="285"/>
      <c r="AN370" s="285"/>
      <c r="AO370" s="285"/>
      <c r="AP370" s="285"/>
      <c r="AQ370" s="285"/>
      <c r="AR370" s="285"/>
      <c r="AS370" s="285"/>
      <c r="AT370" s="285"/>
      <c r="AU370" s="285"/>
      <c r="AV370" s="285"/>
      <c r="AW370" s="285"/>
      <c r="AX370" s="285"/>
      <c r="AY370" s="47"/>
      <c r="AZ370" s="47"/>
      <c r="BA370" s="583"/>
      <c r="BB370" s="615"/>
      <c r="BC370" s="615"/>
      <c r="BD370" s="615"/>
      <c r="BE370" s="615"/>
      <c r="BF370" s="615"/>
      <c r="BG370" s="615"/>
      <c r="BH370" s="615"/>
      <c r="BI370" s="615"/>
      <c r="BJ370" s="615"/>
      <c r="BK370" s="615"/>
      <c r="BL370" s="615"/>
      <c r="BM370" s="615"/>
      <c r="BN370" s="615"/>
      <c r="BO370" s="615"/>
      <c r="BP370" s="615"/>
      <c r="BQ370" s="615"/>
      <c r="BR370" s="615"/>
      <c r="BS370" s="615"/>
      <c r="BT370" s="615"/>
      <c r="BU370" s="615"/>
    </row>
    <row r="371" spans="1:73" ht="11.25" hidden="1" customHeight="1" x14ac:dyDescent="0.25">
      <c r="A371" s="285"/>
      <c r="B371" s="285"/>
      <c r="C371" s="285"/>
      <c r="D371" s="285"/>
      <c r="E371" s="285"/>
      <c r="F371" s="285"/>
      <c r="G371" s="285"/>
      <c r="H371" s="285"/>
      <c r="I371" s="285"/>
      <c r="J371" s="285"/>
      <c r="K371" s="285"/>
      <c r="L371" s="285"/>
      <c r="M371" s="285"/>
      <c r="N371" s="285"/>
      <c r="O371" s="285"/>
      <c r="P371" s="285"/>
      <c r="Q371" s="285"/>
      <c r="R371" s="285"/>
      <c r="S371" s="285"/>
      <c r="T371" s="285"/>
      <c r="U371" s="285"/>
      <c r="V371" s="285"/>
      <c r="W371" s="285"/>
      <c r="X371" s="285"/>
      <c r="Y371" s="285"/>
      <c r="Z371" s="285"/>
      <c r="AA371" s="46"/>
      <c r="AB371" s="46"/>
      <c r="AC371" s="46"/>
      <c r="AD371" s="285"/>
      <c r="AE371" s="285"/>
      <c r="AF371" s="285"/>
      <c r="AG371" s="285"/>
      <c r="AH371" s="285"/>
      <c r="AI371" s="285"/>
      <c r="AJ371" s="285"/>
      <c r="AK371" s="365"/>
      <c r="AL371" s="285"/>
      <c r="AM371" s="285"/>
      <c r="AN371" s="285"/>
      <c r="AO371" s="285"/>
      <c r="AP371" s="285"/>
      <c r="AQ371" s="285"/>
      <c r="AR371" s="285"/>
      <c r="AS371" s="285"/>
      <c r="AT371" s="285"/>
      <c r="AU371" s="285"/>
      <c r="AV371" s="285"/>
      <c r="AW371" s="285"/>
      <c r="AX371" s="285"/>
      <c r="AY371" s="47"/>
      <c r="AZ371" s="47"/>
      <c r="BA371" s="583"/>
      <c r="BB371" s="615"/>
      <c r="BC371" s="615"/>
      <c r="BD371" s="615"/>
      <c r="BE371" s="615"/>
      <c r="BF371" s="615"/>
      <c r="BG371" s="615"/>
      <c r="BH371" s="615"/>
      <c r="BI371" s="615"/>
      <c r="BJ371" s="615"/>
      <c r="BK371" s="615"/>
      <c r="BL371" s="615"/>
      <c r="BM371" s="615"/>
      <c r="BN371" s="615"/>
      <c r="BO371" s="615"/>
      <c r="BP371" s="615"/>
      <c r="BQ371" s="615"/>
      <c r="BR371" s="615"/>
      <c r="BS371" s="615"/>
      <c r="BT371" s="615"/>
      <c r="BU371" s="615"/>
    </row>
    <row r="372" spans="1:73" ht="11.25" hidden="1" customHeight="1" x14ac:dyDescent="0.25">
      <c r="A372" s="285"/>
      <c r="B372" s="285"/>
      <c r="C372" s="285"/>
      <c r="D372" s="285"/>
      <c r="E372" s="285"/>
      <c r="F372" s="285"/>
      <c r="G372" s="285"/>
      <c r="H372" s="285"/>
      <c r="I372" s="285"/>
      <c r="J372" s="285"/>
      <c r="K372" s="285"/>
      <c r="L372" s="285"/>
      <c r="M372" s="285"/>
      <c r="N372" s="285"/>
      <c r="O372" s="285"/>
      <c r="P372" s="285"/>
      <c r="Q372" s="285"/>
      <c r="R372" s="285"/>
      <c r="S372" s="285"/>
      <c r="T372" s="285"/>
      <c r="U372" s="285"/>
      <c r="V372" s="285"/>
      <c r="W372" s="285"/>
      <c r="X372" s="285"/>
      <c r="Y372" s="285"/>
      <c r="Z372" s="285"/>
      <c r="AA372" s="46"/>
      <c r="AB372" s="46"/>
      <c r="AC372" s="46"/>
      <c r="AD372" s="285"/>
      <c r="AE372" s="285"/>
      <c r="AF372" s="285"/>
      <c r="AG372" s="285"/>
      <c r="AH372" s="285"/>
      <c r="AI372" s="285"/>
      <c r="AJ372" s="285"/>
      <c r="AK372" s="365"/>
      <c r="AL372" s="285"/>
      <c r="AM372" s="285"/>
      <c r="AN372" s="285"/>
      <c r="AO372" s="285"/>
      <c r="AP372" s="285"/>
      <c r="AQ372" s="285"/>
      <c r="AR372" s="285"/>
      <c r="AS372" s="285"/>
      <c r="AT372" s="285"/>
      <c r="AU372" s="285"/>
      <c r="AV372" s="285"/>
      <c r="AW372" s="285"/>
      <c r="AX372" s="285"/>
      <c r="AY372" s="47"/>
      <c r="AZ372" s="47"/>
      <c r="BA372" s="583"/>
      <c r="BB372" s="615"/>
      <c r="BC372" s="615"/>
      <c r="BD372" s="615"/>
      <c r="BE372" s="615"/>
      <c r="BF372" s="615"/>
      <c r="BG372" s="615"/>
      <c r="BH372" s="615"/>
      <c r="BI372" s="615"/>
      <c r="BJ372" s="615"/>
      <c r="BK372" s="615"/>
      <c r="BL372" s="615"/>
      <c r="BM372" s="615"/>
      <c r="BN372" s="615"/>
      <c r="BO372" s="615"/>
      <c r="BP372" s="615"/>
      <c r="BQ372" s="615"/>
      <c r="BR372" s="615"/>
      <c r="BS372" s="615"/>
      <c r="BT372" s="615"/>
      <c r="BU372" s="615"/>
    </row>
    <row r="373" spans="1:73" ht="11.25" hidden="1" customHeight="1" x14ac:dyDescent="0.25">
      <c r="A373" s="285"/>
      <c r="B373" s="285"/>
      <c r="C373" s="285"/>
      <c r="D373" s="285"/>
      <c r="E373" s="285"/>
      <c r="F373" s="285"/>
      <c r="G373" s="285"/>
      <c r="H373" s="285"/>
      <c r="I373" s="285"/>
      <c r="J373" s="285"/>
      <c r="K373" s="285"/>
      <c r="L373" s="285"/>
      <c r="M373" s="285"/>
      <c r="N373" s="285"/>
      <c r="O373" s="285"/>
      <c r="P373" s="285"/>
      <c r="Q373" s="285"/>
      <c r="R373" s="285"/>
      <c r="S373" s="285"/>
      <c r="T373" s="285"/>
      <c r="U373" s="285"/>
      <c r="V373" s="285"/>
      <c r="W373" s="285"/>
      <c r="X373" s="285"/>
      <c r="Y373" s="285"/>
      <c r="Z373" s="285"/>
      <c r="AA373" s="46"/>
      <c r="AB373" s="46"/>
      <c r="AC373" s="46"/>
      <c r="AD373" s="285"/>
      <c r="AE373" s="285"/>
      <c r="AF373" s="285"/>
      <c r="AG373" s="285"/>
      <c r="AH373" s="285"/>
      <c r="AI373" s="285"/>
      <c r="AJ373" s="285"/>
      <c r="AK373" s="365"/>
      <c r="AL373" s="285"/>
      <c r="AM373" s="285"/>
      <c r="AN373" s="285"/>
      <c r="AO373" s="285"/>
      <c r="AP373" s="285"/>
      <c r="AQ373" s="285"/>
      <c r="AR373" s="285"/>
      <c r="AS373" s="285"/>
      <c r="AT373" s="285"/>
      <c r="AU373" s="285"/>
      <c r="AV373" s="285"/>
      <c r="AW373" s="285"/>
      <c r="AX373" s="285"/>
      <c r="AY373" s="47"/>
      <c r="AZ373" s="47"/>
      <c r="BA373" s="583"/>
      <c r="BB373" s="615"/>
      <c r="BC373" s="615"/>
      <c r="BD373" s="615"/>
      <c r="BE373" s="615"/>
      <c r="BF373" s="615"/>
      <c r="BG373" s="615"/>
      <c r="BH373" s="615"/>
      <c r="BI373" s="615"/>
      <c r="BJ373" s="615"/>
      <c r="BK373" s="615"/>
      <c r="BL373" s="615"/>
      <c r="BM373" s="615"/>
      <c r="BN373" s="615"/>
      <c r="BO373" s="615"/>
      <c r="BP373" s="615"/>
      <c r="BQ373" s="615"/>
      <c r="BR373" s="615"/>
      <c r="BS373" s="615"/>
      <c r="BT373" s="615"/>
      <c r="BU373" s="615"/>
    </row>
    <row r="374" spans="1:73" ht="11.25" hidden="1" customHeight="1" x14ac:dyDescent="0.25">
      <c r="A374" s="285"/>
      <c r="B374" s="285"/>
      <c r="C374" s="285"/>
      <c r="D374" s="285"/>
      <c r="E374" s="285"/>
      <c r="F374" s="285"/>
      <c r="G374" s="285"/>
      <c r="H374" s="285"/>
      <c r="I374" s="285"/>
      <c r="J374" s="285"/>
      <c r="K374" s="285"/>
      <c r="L374" s="285"/>
      <c r="M374" s="285"/>
      <c r="N374" s="285"/>
      <c r="O374" s="285"/>
      <c r="P374" s="285"/>
      <c r="Q374" s="285"/>
      <c r="R374" s="285"/>
      <c r="S374" s="285"/>
      <c r="T374" s="285"/>
      <c r="U374" s="285"/>
      <c r="V374" s="285"/>
      <c r="W374" s="285"/>
      <c r="X374" s="285"/>
      <c r="Y374" s="285"/>
      <c r="Z374" s="285"/>
      <c r="AA374" s="46"/>
      <c r="AB374" s="46"/>
      <c r="AC374" s="46"/>
      <c r="AD374" s="285"/>
      <c r="AE374" s="285"/>
      <c r="AF374" s="285"/>
      <c r="AG374" s="285"/>
      <c r="AH374" s="285"/>
      <c r="AI374" s="285"/>
      <c r="AJ374" s="285"/>
      <c r="AK374" s="365"/>
      <c r="AL374" s="285"/>
      <c r="AM374" s="285"/>
      <c r="AN374" s="285"/>
      <c r="AO374" s="285"/>
      <c r="AP374" s="285"/>
      <c r="AQ374" s="285"/>
      <c r="AR374" s="285"/>
      <c r="AS374" s="285"/>
      <c r="AT374" s="285"/>
      <c r="AU374" s="285"/>
      <c r="AV374" s="285"/>
      <c r="AW374" s="285"/>
      <c r="AX374" s="285"/>
      <c r="AY374" s="47"/>
      <c r="AZ374" s="47"/>
      <c r="BA374" s="583"/>
      <c r="BB374" s="615"/>
      <c r="BC374" s="615"/>
      <c r="BD374" s="615"/>
      <c r="BE374" s="615"/>
      <c r="BF374" s="615"/>
      <c r="BG374" s="615"/>
      <c r="BH374" s="615"/>
      <c r="BI374" s="615"/>
      <c r="BJ374" s="615"/>
      <c r="BK374" s="615"/>
      <c r="BL374" s="615"/>
      <c r="BM374" s="615"/>
      <c r="BN374" s="615"/>
      <c r="BO374" s="615"/>
      <c r="BP374" s="615"/>
      <c r="BQ374" s="615"/>
      <c r="BR374" s="615"/>
      <c r="BS374" s="615"/>
      <c r="BT374" s="615"/>
      <c r="BU374" s="615"/>
    </row>
    <row r="375" spans="1:73" ht="11.25" hidden="1" customHeight="1" x14ac:dyDescent="0.25">
      <c r="A375" s="285"/>
      <c r="B375" s="285"/>
      <c r="C375" s="285"/>
      <c r="D375" s="285"/>
      <c r="E375" s="285"/>
      <c r="F375" s="285"/>
      <c r="G375" s="285"/>
      <c r="H375" s="285"/>
      <c r="I375" s="285"/>
      <c r="J375" s="285"/>
      <c r="K375" s="285"/>
      <c r="L375" s="285"/>
      <c r="M375" s="285"/>
      <c r="N375" s="285"/>
      <c r="O375" s="285"/>
      <c r="P375" s="285"/>
      <c r="Q375" s="285"/>
      <c r="R375" s="285"/>
      <c r="S375" s="285"/>
      <c r="T375" s="285"/>
      <c r="U375" s="285"/>
      <c r="V375" s="285"/>
      <c r="W375" s="285"/>
      <c r="X375" s="285"/>
      <c r="Y375" s="285"/>
      <c r="Z375" s="285"/>
      <c r="AA375" s="46"/>
      <c r="AB375" s="46"/>
      <c r="AC375" s="46"/>
      <c r="AD375" s="285"/>
      <c r="AE375" s="285"/>
      <c r="AF375" s="285"/>
      <c r="AG375" s="285"/>
      <c r="AH375" s="285"/>
      <c r="AI375" s="285"/>
      <c r="AJ375" s="285"/>
      <c r="AK375" s="365"/>
      <c r="AL375" s="285"/>
      <c r="AM375" s="285"/>
      <c r="AN375" s="285"/>
      <c r="AO375" s="285"/>
      <c r="AP375" s="285"/>
      <c r="AQ375" s="285"/>
      <c r="AR375" s="285"/>
      <c r="AS375" s="285"/>
      <c r="AT375" s="285"/>
      <c r="AU375" s="285"/>
      <c r="AV375" s="285"/>
      <c r="AW375" s="285"/>
      <c r="AX375" s="285"/>
      <c r="AY375" s="47"/>
      <c r="AZ375" s="47"/>
      <c r="BA375" s="583"/>
      <c r="BB375" s="615"/>
      <c r="BC375" s="615"/>
      <c r="BD375" s="615"/>
      <c r="BE375" s="615"/>
      <c r="BF375" s="615"/>
      <c r="BG375" s="615"/>
      <c r="BH375" s="615"/>
      <c r="BI375" s="615"/>
      <c r="BJ375" s="615"/>
      <c r="BK375" s="615"/>
      <c r="BL375" s="615"/>
      <c r="BM375" s="615"/>
      <c r="BN375" s="615"/>
      <c r="BO375" s="615"/>
      <c r="BP375" s="615"/>
      <c r="BQ375" s="615"/>
      <c r="BR375" s="615"/>
      <c r="BS375" s="615"/>
      <c r="BT375" s="615"/>
      <c r="BU375" s="615"/>
    </row>
    <row r="376" spans="1:73" ht="11.25" hidden="1" customHeight="1" x14ac:dyDescent="0.25">
      <c r="A376" s="285"/>
      <c r="B376" s="285"/>
      <c r="C376" s="285"/>
      <c r="D376" s="285"/>
      <c r="E376" s="285"/>
      <c r="F376" s="285"/>
      <c r="G376" s="285"/>
      <c r="H376" s="285"/>
      <c r="I376" s="285"/>
      <c r="J376" s="285"/>
      <c r="K376" s="285"/>
      <c r="L376" s="285"/>
      <c r="M376" s="285"/>
      <c r="N376" s="285"/>
      <c r="O376" s="285"/>
      <c r="P376" s="285"/>
      <c r="Q376" s="285"/>
      <c r="R376" s="285"/>
      <c r="S376" s="285"/>
      <c r="T376" s="285"/>
      <c r="U376" s="285"/>
      <c r="V376" s="285"/>
      <c r="W376" s="285"/>
      <c r="X376" s="285"/>
      <c r="Y376" s="285"/>
      <c r="Z376" s="285"/>
      <c r="AA376" s="46"/>
      <c r="AB376" s="46"/>
      <c r="AC376" s="46"/>
      <c r="AD376" s="285"/>
      <c r="AE376" s="285"/>
      <c r="AF376" s="285"/>
      <c r="AG376" s="285"/>
      <c r="AH376" s="285"/>
      <c r="AI376" s="285"/>
      <c r="AJ376" s="285"/>
      <c r="AK376" s="365"/>
      <c r="AL376" s="285"/>
      <c r="AM376" s="285"/>
      <c r="AN376" s="285"/>
      <c r="AO376" s="285"/>
      <c r="AP376" s="285"/>
      <c r="AQ376" s="285"/>
      <c r="AR376" s="285"/>
      <c r="AS376" s="285"/>
      <c r="AT376" s="285"/>
      <c r="AU376" s="285"/>
      <c r="AV376" s="285"/>
      <c r="AW376" s="285"/>
      <c r="AX376" s="285"/>
      <c r="AY376" s="47"/>
      <c r="AZ376" s="47"/>
      <c r="BA376" s="583"/>
      <c r="BB376" s="615"/>
      <c r="BC376" s="615"/>
      <c r="BD376" s="615"/>
      <c r="BE376" s="615"/>
      <c r="BF376" s="615"/>
      <c r="BG376" s="615"/>
      <c r="BH376" s="615"/>
      <c r="BI376" s="615"/>
      <c r="BJ376" s="615"/>
      <c r="BK376" s="615"/>
      <c r="BL376" s="615"/>
      <c r="BM376" s="615"/>
      <c r="BN376" s="615"/>
      <c r="BO376" s="615"/>
      <c r="BP376" s="615"/>
      <c r="BQ376" s="615"/>
      <c r="BR376" s="615"/>
      <c r="BS376" s="615"/>
      <c r="BT376" s="615"/>
      <c r="BU376" s="615"/>
    </row>
    <row r="377" spans="1:73" ht="11.25" hidden="1" customHeight="1" x14ac:dyDescent="0.25">
      <c r="A377" s="285"/>
      <c r="B377" s="285"/>
      <c r="C377" s="285"/>
      <c r="D377" s="285"/>
      <c r="E377" s="285"/>
      <c r="F377" s="285"/>
      <c r="G377" s="285"/>
      <c r="H377" s="285"/>
      <c r="I377" s="285"/>
      <c r="J377" s="285"/>
      <c r="K377" s="285"/>
      <c r="L377" s="285"/>
      <c r="M377" s="285"/>
      <c r="N377" s="285"/>
      <c r="O377" s="285"/>
      <c r="P377" s="285"/>
      <c r="Q377" s="285"/>
      <c r="R377" s="285"/>
      <c r="S377" s="285"/>
      <c r="T377" s="285"/>
      <c r="U377" s="285"/>
      <c r="V377" s="285"/>
      <c r="W377" s="285"/>
      <c r="X377" s="285"/>
      <c r="Y377" s="285"/>
      <c r="Z377" s="285"/>
      <c r="AA377" s="46"/>
      <c r="AB377" s="46"/>
      <c r="AC377" s="46"/>
      <c r="AD377" s="285"/>
      <c r="AE377" s="285"/>
      <c r="AF377" s="285"/>
      <c r="AG377" s="285"/>
      <c r="AH377" s="285"/>
      <c r="AI377" s="285"/>
      <c r="AJ377" s="285"/>
      <c r="AK377" s="365"/>
      <c r="AL377" s="285"/>
      <c r="AM377" s="285"/>
      <c r="AN377" s="285"/>
      <c r="AO377" s="285"/>
      <c r="AP377" s="285"/>
      <c r="AQ377" s="285"/>
      <c r="AR377" s="285"/>
      <c r="AS377" s="285"/>
      <c r="AT377" s="285"/>
      <c r="AU377" s="285"/>
      <c r="AV377" s="285"/>
      <c r="AW377" s="285"/>
      <c r="AX377" s="285"/>
      <c r="AY377" s="47"/>
      <c r="AZ377" s="47"/>
      <c r="BA377" s="583"/>
      <c r="BB377" s="615"/>
      <c r="BC377" s="615"/>
      <c r="BD377" s="615"/>
      <c r="BE377" s="615"/>
      <c r="BF377" s="615"/>
      <c r="BG377" s="615"/>
      <c r="BH377" s="615"/>
      <c r="BI377" s="615"/>
      <c r="BJ377" s="615"/>
      <c r="BK377" s="615"/>
      <c r="BL377" s="615"/>
      <c r="BM377" s="615"/>
      <c r="BN377" s="615"/>
      <c r="BO377" s="615"/>
      <c r="BP377" s="615"/>
      <c r="BQ377" s="615"/>
      <c r="BR377" s="615"/>
      <c r="BS377" s="615"/>
      <c r="BT377" s="615"/>
      <c r="BU377" s="615"/>
    </row>
    <row r="378" spans="1:73" ht="11.25" hidden="1" customHeight="1" x14ac:dyDescent="0.25">
      <c r="A378" s="285"/>
      <c r="B378" s="285"/>
      <c r="C378" s="285"/>
      <c r="D378" s="285"/>
      <c r="E378" s="285"/>
      <c r="F378" s="285"/>
      <c r="G378" s="285"/>
      <c r="H378" s="285"/>
      <c r="I378" s="285"/>
      <c r="J378" s="285"/>
      <c r="K378" s="285"/>
      <c r="L378" s="285"/>
      <c r="M378" s="285"/>
      <c r="N378" s="285"/>
      <c r="O378" s="285"/>
      <c r="P378" s="285"/>
      <c r="Q378" s="285"/>
      <c r="R378" s="285"/>
      <c r="S378" s="285"/>
      <c r="T378" s="285"/>
      <c r="U378" s="285"/>
      <c r="V378" s="285"/>
      <c r="W378" s="285"/>
      <c r="X378" s="285"/>
      <c r="Y378" s="285"/>
      <c r="Z378" s="285"/>
      <c r="AA378" s="46"/>
      <c r="AB378" s="46"/>
      <c r="AC378" s="46"/>
      <c r="AD378" s="285"/>
      <c r="AE378" s="285"/>
      <c r="AF378" s="285"/>
      <c r="AG378" s="285"/>
      <c r="AH378" s="285"/>
      <c r="AI378" s="285"/>
      <c r="AJ378" s="285"/>
      <c r="AK378" s="365"/>
      <c r="AL378" s="285"/>
      <c r="AM378" s="285"/>
      <c r="AN378" s="285"/>
      <c r="AO378" s="285"/>
      <c r="AP378" s="285"/>
      <c r="AQ378" s="285"/>
      <c r="AR378" s="285"/>
      <c r="AS378" s="285"/>
      <c r="AT378" s="285"/>
      <c r="AU378" s="285"/>
      <c r="AV378" s="285"/>
      <c r="AW378" s="285"/>
      <c r="AX378" s="285"/>
      <c r="AY378" s="47"/>
      <c r="AZ378" s="47"/>
      <c r="BA378" s="583"/>
      <c r="BB378" s="615"/>
      <c r="BC378" s="615"/>
      <c r="BD378" s="615"/>
      <c r="BE378" s="615"/>
      <c r="BF378" s="615"/>
      <c r="BG378" s="615"/>
      <c r="BH378" s="615"/>
      <c r="BI378" s="615"/>
      <c r="BJ378" s="615"/>
      <c r="BK378" s="615"/>
      <c r="BL378" s="615"/>
      <c r="BM378" s="615"/>
      <c r="BN378" s="615"/>
      <c r="BO378" s="615"/>
      <c r="BP378" s="615"/>
      <c r="BQ378" s="615"/>
      <c r="BR378" s="615"/>
      <c r="BS378" s="615"/>
      <c r="BT378" s="615"/>
      <c r="BU378" s="615"/>
    </row>
    <row r="379" spans="1:73" ht="11.25" hidden="1" customHeight="1" x14ac:dyDescent="0.25">
      <c r="A379" s="285"/>
      <c r="B379" s="285"/>
      <c r="C379" s="285"/>
      <c r="D379" s="285"/>
      <c r="E379" s="285"/>
      <c r="F379" s="285"/>
      <c r="G379" s="285"/>
      <c r="H379" s="285"/>
      <c r="I379" s="285"/>
      <c r="J379" s="285"/>
      <c r="K379" s="285"/>
      <c r="L379" s="285"/>
      <c r="M379" s="285"/>
      <c r="N379" s="285"/>
      <c r="O379" s="285"/>
      <c r="P379" s="285"/>
      <c r="Q379" s="285"/>
      <c r="R379" s="285"/>
      <c r="S379" s="285"/>
      <c r="T379" s="285"/>
      <c r="U379" s="285"/>
      <c r="V379" s="285"/>
      <c r="W379" s="285"/>
      <c r="X379" s="285"/>
      <c r="Y379" s="285"/>
      <c r="Z379" s="285"/>
      <c r="AA379" s="46"/>
      <c r="AB379" s="46"/>
      <c r="AC379" s="46"/>
      <c r="AD379" s="285"/>
      <c r="AE379" s="285"/>
      <c r="AF379" s="285"/>
      <c r="AG379" s="285"/>
      <c r="AH379" s="285"/>
      <c r="AI379" s="285"/>
      <c r="AJ379" s="285"/>
      <c r="AK379" s="365"/>
      <c r="AL379" s="285"/>
      <c r="AM379" s="285"/>
      <c r="AN379" s="285"/>
      <c r="AO379" s="285"/>
      <c r="AP379" s="285"/>
      <c r="AQ379" s="285"/>
      <c r="AR379" s="285"/>
      <c r="AS379" s="285"/>
      <c r="AT379" s="285"/>
      <c r="AU379" s="285"/>
      <c r="AV379" s="285"/>
      <c r="AW379" s="285"/>
      <c r="AX379" s="285"/>
      <c r="AY379" s="47"/>
      <c r="AZ379" s="47"/>
      <c r="BA379" s="583"/>
      <c r="BB379" s="615"/>
      <c r="BC379" s="615"/>
      <c r="BD379" s="615"/>
      <c r="BE379" s="615"/>
      <c r="BF379" s="615"/>
      <c r="BG379" s="615"/>
      <c r="BH379" s="615"/>
      <c r="BI379" s="615"/>
      <c r="BJ379" s="615"/>
      <c r="BK379" s="615"/>
      <c r="BL379" s="615"/>
      <c r="BM379" s="615"/>
      <c r="BN379" s="615"/>
      <c r="BO379" s="615"/>
      <c r="BP379" s="615"/>
      <c r="BQ379" s="615"/>
      <c r="BR379" s="615"/>
      <c r="BS379" s="615"/>
      <c r="BT379" s="615"/>
      <c r="BU379" s="615"/>
    </row>
    <row r="380" spans="1:73" ht="11.25" hidden="1" customHeight="1" x14ac:dyDescent="0.25">
      <c r="A380" s="285"/>
      <c r="B380" s="285"/>
      <c r="C380" s="285"/>
      <c r="D380" s="285"/>
      <c r="E380" s="285"/>
      <c r="F380" s="285"/>
      <c r="G380" s="285"/>
      <c r="H380" s="285"/>
      <c r="I380" s="285"/>
      <c r="J380" s="285"/>
      <c r="K380" s="285"/>
      <c r="L380" s="285"/>
      <c r="M380" s="285"/>
      <c r="N380" s="285"/>
      <c r="O380" s="285"/>
      <c r="P380" s="285"/>
      <c r="Q380" s="285"/>
      <c r="R380" s="285"/>
      <c r="S380" s="285"/>
      <c r="T380" s="285"/>
      <c r="U380" s="285"/>
      <c r="V380" s="285"/>
      <c r="W380" s="285"/>
      <c r="X380" s="285"/>
      <c r="Y380" s="285"/>
      <c r="Z380" s="285"/>
      <c r="AA380" s="46"/>
      <c r="AB380" s="46"/>
      <c r="AC380" s="46"/>
      <c r="AD380" s="285"/>
      <c r="AE380" s="285"/>
      <c r="AF380" s="285"/>
      <c r="AG380" s="285"/>
      <c r="AH380" s="285"/>
      <c r="AI380" s="285"/>
      <c r="AJ380" s="285"/>
      <c r="AK380" s="365"/>
      <c r="AL380" s="285"/>
      <c r="AM380" s="285"/>
      <c r="AN380" s="285"/>
      <c r="AO380" s="285"/>
      <c r="AP380" s="285"/>
      <c r="AQ380" s="285"/>
      <c r="AR380" s="285"/>
      <c r="AS380" s="285"/>
      <c r="AT380" s="285"/>
      <c r="AU380" s="285"/>
      <c r="AV380" s="285"/>
      <c r="AW380" s="285"/>
      <c r="AX380" s="285"/>
      <c r="AY380" s="47"/>
      <c r="AZ380" s="47"/>
      <c r="BA380" s="583"/>
      <c r="BB380" s="615"/>
      <c r="BC380" s="615"/>
      <c r="BD380" s="615"/>
      <c r="BE380" s="615"/>
      <c r="BF380" s="615"/>
      <c r="BG380" s="615"/>
      <c r="BH380" s="615"/>
      <c r="BI380" s="615"/>
      <c r="BJ380" s="615"/>
      <c r="BK380" s="615"/>
      <c r="BL380" s="615"/>
      <c r="BM380" s="615"/>
      <c r="BN380" s="615"/>
      <c r="BO380" s="615"/>
      <c r="BP380" s="615"/>
      <c r="BQ380" s="615"/>
      <c r="BR380" s="615"/>
      <c r="BS380" s="615"/>
      <c r="BT380" s="615"/>
      <c r="BU380" s="615"/>
    </row>
    <row r="381" spans="1:73" ht="11.25" hidden="1" customHeight="1" x14ac:dyDescent="0.25">
      <c r="A381" s="285"/>
      <c r="B381" s="285"/>
      <c r="C381" s="285"/>
      <c r="D381" s="285"/>
      <c r="E381" s="285"/>
      <c r="F381" s="285"/>
      <c r="G381" s="285"/>
      <c r="H381" s="285"/>
      <c r="I381" s="285"/>
      <c r="J381" s="285"/>
      <c r="K381" s="285"/>
      <c r="L381" s="285"/>
      <c r="M381" s="285"/>
      <c r="N381" s="285"/>
      <c r="O381" s="285"/>
      <c r="P381" s="285"/>
      <c r="Q381" s="285"/>
      <c r="R381" s="285"/>
      <c r="S381" s="285"/>
      <c r="T381" s="285"/>
      <c r="U381" s="285"/>
      <c r="V381" s="285"/>
      <c r="W381" s="285"/>
      <c r="X381" s="285"/>
      <c r="Y381" s="285"/>
      <c r="Z381" s="285"/>
      <c r="AA381" s="46"/>
      <c r="AB381" s="46"/>
      <c r="AC381" s="46"/>
      <c r="AD381" s="285"/>
      <c r="AE381" s="285"/>
      <c r="AF381" s="285"/>
      <c r="AG381" s="285"/>
      <c r="AH381" s="285"/>
      <c r="AI381" s="285"/>
      <c r="AJ381" s="285"/>
      <c r="AK381" s="365"/>
      <c r="AL381" s="285"/>
      <c r="AM381" s="285"/>
      <c r="AN381" s="285"/>
      <c r="AO381" s="285"/>
      <c r="AP381" s="285"/>
      <c r="AQ381" s="285"/>
      <c r="AR381" s="285"/>
      <c r="AS381" s="285"/>
      <c r="AT381" s="285"/>
      <c r="AU381" s="285"/>
      <c r="AV381" s="285"/>
      <c r="AW381" s="285"/>
      <c r="AX381" s="285"/>
      <c r="AY381" s="47"/>
      <c r="AZ381" s="47"/>
      <c r="BA381" s="583"/>
      <c r="BB381" s="615"/>
      <c r="BC381" s="615"/>
      <c r="BD381" s="615"/>
      <c r="BE381" s="615"/>
      <c r="BF381" s="615"/>
      <c r="BG381" s="615"/>
      <c r="BH381" s="615"/>
      <c r="BI381" s="615"/>
      <c r="BJ381" s="615"/>
      <c r="BK381" s="615"/>
      <c r="BL381" s="615"/>
      <c r="BM381" s="615"/>
      <c r="BN381" s="615"/>
      <c r="BO381" s="615"/>
      <c r="BP381" s="615"/>
      <c r="BQ381" s="615"/>
      <c r="BR381" s="615"/>
      <c r="BS381" s="615"/>
      <c r="BT381" s="615"/>
      <c r="BU381" s="615"/>
    </row>
    <row r="382" spans="1:73" ht="11.25" hidden="1" customHeight="1" x14ac:dyDescent="0.25">
      <c r="A382" s="285"/>
      <c r="B382" s="285"/>
      <c r="C382" s="285"/>
      <c r="D382" s="285"/>
      <c r="E382" s="285"/>
      <c r="F382" s="285"/>
      <c r="G382" s="285"/>
      <c r="H382" s="285"/>
      <c r="I382" s="285"/>
      <c r="J382" s="285"/>
      <c r="K382" s="285"/>
      <c r="L382" s="285"/>
      <c r="M382" s="285"/>
      <c r="N382" s="285"/>
      <c r="O382" s="285"/>
      <c r="P382" s="285"/>
      <c r="Q382" s="285"/>
      <c r="R382" s="285"/>
      <c r="S382" s="285"/>
      <c r="T382" s="285"/>
      <c r="U382" s="285"/>
      <c r="V382" s="285"/>
      <c r="W382" s="285"/>
      <c r="X382" s="285"/>
      <c r="Y382" s="285"/>
      <c r="Z382" s="285"/>
      <c r="AA382" s="46"/>
      <c r="AB382" s="46"/>
      <c r="AC382" s="46"/>
      <c r="AD382" s="285"/>
      <c r="AE382" s="285"/>
      <c r="AF382" s="285"/>
      <c r="AG382" s="285"/>
      <c r="AH382" s="285"/>
      <c r="AI382" s="285"/>
      <c r="AJ382" s="285"/>
      <c r="AK382" s="365"/>
      <c r="AL382" s="285"/>
      <c r="AM382" s="285"/>
      <c r="AN382" s="285"/>
      <c r="AO382" s="285"/>
      <c r="AP382" s="285"/>
      <c r="AQ382" s="285"/>
      <c r="AR382" s="285"/>
      <c r="AS382" s="285"/>
      <c r="AT382" s="285"/>
      <c r="AU382" s="285"/>
      <c r="AV382" s="285"/>
      <c r="AW382" s="285"/>
      <c r="AX382" s="285"/>
      <c r="AY382" s="47"/>
      <c r="AZ382" s="47"/>
      <c r="BA382" s="583"/>
      <c r="BB382" s="615"/>
      <c r="BC382" s="615"/>
      <c r="BD382" s="615"/>
      <c r="BE382" s="615"/>
      <c r="BF382" s="615"/>
      <c r="BG382" s="615"/>
      <c r="BH382" s="615"/>
      <c r="BI382" s="615"/>
      <c r="BJ382" s="615"/>
      <c r="BK382" s="615"/>
      <c r="BL382" s="615"/>
      <c r="BM382" s="615"/>
      <c r="BN382" s="615"/>
      <c r="BO382" s="615"/>
      <c r="BP382" s="615"/>
      <c r="BQ382" s="615"/>
      <c r="BR382" s="615"/>
      <c r="BS382" s="615"/>
      <c r="BT382" s="615"/>
      <c r="BU382" s="615"/>
    </row>
    <row r="383" spans="1:73" ht="11.25" hidden="1" customHeight="1" x14ac:dyDescent="0.25">
      <c r="A383" s="285"/>
      <c r="B383" s="285"/>
      <c r="C383" s="285"/>
      <c r="D383" s="285"/>
      <c r="E383" s="285"/>
      <c r="F383" s="285"/>
      <c r="G383" s="285"/>
      <c r="H383" s="285"/>
      <c r="I383" s="285"/>
      <c r="J383" s="285"/>
      <c r="K383" s="285"/>
      <c r="L383" s="285"/>
      <c r="M383" s="285"/>
      <c r="N383" s="285"/>
      <c r="O383" s="285"/>
      <c r="P383" s="285"/>
      <c r="Q383" s="285"/>
      <c r="R383" s="285"/>
      <c r="S383" s="285"/>
      <c r="T383" s="285"/>
      <c r="U383" s="285"/>
      <c r="V383" s="285"/>
      <c r="W383" s="285"/>
      <c r="X383" s="285"/>
      <c r="Y383" s="285"/>
      <c r="Z383" s="285"/>
      <c r="AA383" s="46"/>
      <c r="AB383" s="46"/>
      <c r="AC383" s="46"/>
      <c r="AD383" s="285"/>
      <c r="AE383" s="285"/>
      <c r="AF383" s="285"/>
      <c r="AG383" s="285"/>
      <c r="AH383" s="285"/>
      <c r="AI383" s="285"/>
      <c r="AJ383" s="285"/>
      <c r="AK383" s="365"/>
      <c r="AL383" s="285"/>
      <c r="AM383" s="285"/>
      <c r="AN383" s="285"/>
      <c r="AO383" s="285"/>
      <c r="AP383" s="285"/>
      <c r="AQ383" s="285"/>
      <c r="AR383" s="285"/>
      <c r="AS383" s="285"/>
      <c r="AT383" s="285"/>
      <c r="AU383" s="285"/>
      <c r="AV383" s="285"/>
      <c r="AW383" s="285"/>
      <c r="AX383" s="285"/>
      <c r="AY383" s="47"/>
      <c r="AZ383" s="47"/>
      <c r="BA383" s="583"/>
      <c r="BB383" s="615"/>
      <c r="BC383" s="615"/>
      <c r="BD383" s="615"/>
      <c r="BE383" s="615"/>
      <c r="BF383" s="615"/>
      <c r="BG383" s="615"/>
      <c r="BH383" s="615"/>
      <c r="BI383" s="615"/>
      <c r="BJ383" s="615"/>
      <c r="BK383" s="615"/>
      <c r="BL383" s="615"/>
      <c r="BM383" s="615"/>
      <c r="BN383" s="615"/>
      <c r="BO383" s="615"/>
      <c r="BP383" s="615"/>
      <c r="BQ383" s="615"/>
      <c r="BR383" s="615"/>
      <c r="BS383" s="615"/>
      <c r="BT383" s="615"/>
      <c r="BU383" s="615"/>
    </row>
    <row r="384" spans="1:73" ht="11.25" hidden="1" customHeight="1" x14ac:dyDescent="0.25">
      <c r="A384" s="285"/>
      <c r="B384" s="285"/>
      <c r="C384" s="285"/>
      <c r="D384" s="285"/>
      <c r="E384" s="285"/>
      <c r="F384" s="285"/>
      <c r="G384" s="285"/>
      <c r="H384" s="285"/>
      <c r="I384" s="285"/>
      <c r="J384" s="285"/>
      <c r="K384" s="285"/>
      <c r="L384" s="285"/>
      <c r="M384" s="285"/>
      <c r="N384" s="285"/>
      <c r="O384" s="285"/>
      <c r="P384" s="285"/>
      <c r="Q384" s="285"/>
      <c r="R384" s="285"/>
      <c r="S384" s="285"/>
      <c r="T384" s="285"/>
      <c r="U384" s="285"/>
      <c r="V384" s="285"/>
      <c r="W384" s="285"/>
      <c r="X384" s="285"/>
      <c r="Y384" s="285"/>
      <c r="Z384" s="285"/>
      <c r="AA384" s="46"/>
      <c r="AB384" s="46"/>
      <c r="AC384" s="46"/>
      <c r="AD384" s="285"/>
      <c r="AE384" s="285"/>
      <c r="AF384" s="285"/>
      <c r="AG384" s="285"/>
      <c r="AH384" s="285"/>
      <c r="AI384" s="285"/>
      <c r="AJ384" s="285"/>
      <c r="AK384" s="365"/>
      <c r="AL384" s="285"/>
      <c r="AM384" s="285"/>
      <c r="AN384" s="285"/>
      <c r="AO384" s="285"/>
      <c r="AP384" s="285"/>
      <c r="AQ384" s="285"/>
      <c r="AR384" s="285"/>
      <c r="AS384" s="285"/>
      <c r="AT384" s="285"/>
      <c r="AU384" s="285"/>
      <c r="AV384" s="285"/>
      <c r="AW384" s="285"/>
      <c r="AX384" s="285"/>
      <c r="AY384" s="47"/>
      <c r="AZ384" s="47"/>
      <c r="BA384" s="583"/>
      <c r="BB384" s="615"/>
      <c r="BC384" s="615"/>
      <c r="BD384" s="615"/>
      <c r="BE384" s="615"/>
      <c r="BF384" s="615"/>
      <c r="BG384" s="615"/>
      <c r="BH384" s="615"/>
      <c r="BI384" s="615"/>
      <c r="BJ384" s="615"/>
      <c r="BK384" s="615"/>
      <c r="BL384" s="615"/>
      <c r="BM384" s="615"/>
      <c r="BN384" s="615"/>
      <c r="BO384" s="615"/>
      <c r="BP384" s="615"/>
      <c r="BQ384" s="615"/>
      <c r="BR384" s="615"/>
      <c r="BS384" s="615"/>
      <c r="BT384" s="615"/>
      <c r="BU384" s="615"/>
    </row>
    <row r="385" spans="1:73" ht="11.25" hidden="1" customHeight="1" x14ac:dyDescent="0.25">
      <c r="A385" s="285"/>
      <c r="B385" s="285"/>
      <c r="C385" s="285"/>
      <c r="D385" s="285"/>
      <c r="E385" s="285"/>
      <c r="F385" s="285"/>
      <c r="G385" s="285"/>
      <c r="H385" s="285"/>
      <c r="I385" s="285"/>
      <c r="J385" s="285"/>
      <c r="K385" s="285"/>
      <c r="L385" s="285"/>
      <c r="M385" s="285"/>
      <c r="N385" s="285"/>
      <c r="O385" s="285"/>
      <c r="P385" s="285"/>
      <c r="Q385" s="285"/>
      <c r="R385" s="285"/>
      <c r="S385" s="285"/>
      <c r="T385" s="285"/>
      <c r="U385" s="285"/>
      <c r="V385" s="285"/>
      <c r="W385" s="285"/>
      <c r="X385" s="285"/>
      <c r="Y385" s="285"/>
      <c r="Z385" s="285"/>
      <c r="AA385" s="46"/>
      <c r="AB385" s="46"/>
      <c r="AC385" s="46"/>
      <c r="AD385" s="285"/>
      <c r="AE385" s="285"/>
      <c r="AF385" s="285"/>
      <c r="AG385" s="285"/>
      <c r="AH385" s="285"/>
      <c r="AI385" s="285"/>
      <c r="AJ385" s="285"/>
      <c r="AK385" s="365"/>
      <c r="AL385" s="285"/>
      <c r="AM385" s="285"/>
      <c r="AN385" s="285"/>
      <c r="AO385" s="285"/>
      <c r="AP385" s="285"/>
      <c r="AQ385" s="285"/>
      <c r="AR385" s="285"/>
      <c r="AS385" s="285"/>
      <c r="AT385" s="285"/>
      <c r="AU385" s="285"/>
      <c r="AV385" s="285"/>
      <c r="AW385" s="285"/>
      <c r="AX385" s="285"/>
      <c r="AY385" s="47"/>
      <c r="AZ385" s="47"/>
      <c r="BA385" s="583"/>
      <c r="BB385" s="615"/>
      <c r="BC385" s="615"/>
      <c r="BD385" s="615"/>
      <c r="BE385" s="615"/>
      <c r="BF385" s="615"/>
      <c r="BG385" s="615"/>
      <c r="BH385" s="615"/>
      <c r="BI385" s="615"/>
      <c r="BJ385" s="615"/>
      <c r="BK385" s="615"/>
      <c r="BL385" s="615"/>
      <c r="BM385" s="615"/>
      <c r="BN385" s="615"/>
      <c r="BO385" s="615"/>
      <c r="BP385" s="615"/>
      <c r="BQ385" s="615"/>
      <c r="BR385" s="615"/>
      <c r="BS385" s="615"/>
      <c r="BT385" s="615"/>
      <c r="BU385" s="615"/>
    </row>
    <row r="386" spans="1:73" ht="11.25" hidden="1" customHeight="1" x14ac:dyDescent="0.25">
      <c r="A386" s="285"/>
      <c r="B386" s="285"/>
      <c r="C386" s="285"/>
      <c r="D386" s="285"/>
      <c r="E386" s="285"/>
      <c r="F386" s="285"/>
      <c r="G386" s="285"/>
      <c r="H386" s="285"/>
      <c r="I386" s="285"/>
      <c r="J386" s="285"/>
      <c r="K386" s="285"/>
      <c r="L386" s="285"/>
      <c r="M386" s="285"/>
      <c r="N386" s="285"/>
      <c r="O386" s="285"/>
      <c r="P386" s="285"/>
      <c r="Q386" s="285"/>
      <c r="R386" s="285"/>
      <c r="S386" s="285"/>
      <c r="T386" s="285"/>
      <c r="U386" s="285"/>
      <c r="V386" s="285"/>
      <c r="W386" s="285"/>
      <c r="X386" s="285"/>
      <c r="Y386" s="285"/>
      <c r="Z386" s="285"/>
      <c r="AA386" s="46"/>
      <c r="AB386" s="46"/>
      <c r="AC386" s="46"/>
      <c r="AD386" s="285"/>
      <c r="AE386" s="285"/>
      <c r="AF386" s="285"/>
      <c r="AG386" s="285"/>
      <c r="AH386" s="285"/>
      <c r="AI386" s="285"/>
      <c r="AJ386" s="285"/>
      <c r="AK386" s="365"/>
      <c r="AL386" s="285"/>
      <c r="AM386" s="285"/>
      <c r="AN386" s="285"/>
      <c r="AO386" s="285"/>
      <c r="AP386" s="285"/>
      <c r="AQ386" s="285"/>
      <c r="AR386" s="285"/>
      <c r="AS386" s="285"/>
      <c r="AT386" s="285"/>
      <c r="AU386" s="285"/>
      <c r="AV386" s="285"/>
      <c r="AW386" s="285"/>
      <c r="AX386" s="285"/>
      <c r="AY386" s="47"/>
      <c r="AZ386" s="47"/>
      <c r="BA386" s="583"/>
      <c r="BB386" s="615"/>
      <c r="BC386" s="615"/>
      <c r="BD386" s="615"/>
      <c r="BE386" s="615"/>
      <c r="BF386" s="615"/>
      <c r="BG386" s="615"/>
      <c r="BH386" s="615"/>
      <c r="BI386" s="615"/>
      <c r="BJ386" s="615"/>
      <c r="BK386" s="615"/>
      <c r="BL386" s="615"/>
      <c r="BM386" s="615"/>
      <c r="BN386" s="615"/>
      <c r="BO386" s="615"/>
      <c r="BP386" s="615"/>
      <c r="BQ386" s="615"/>
      <c r="BR386" s="615"/>
      <c r="BS386" s="615"/>
      <c r="BT386" s="615"/>
      <c r="BU386" s="615"/>
    </row>
    <row r="387" spans="1:73" ht="11.25" hidden="1" customHeight="1" x14ac:dyDescent="0.25">
      <c r="A387" s="285"/>
      <c r="B387" s="285"/>
      <c r="C387" s="285"/>
      <c r="D387" s="285"/>
      <c r="E387" s="285"/>
      <c r="F387" s="285"/>
      <c r="G387" s="285"/>
      <c r="H387" s="285"/>
      <c r="I387" s="285"/>
      <c r="J387" s="285"/>
      <c r="K387" s="285"/>
      <c r="L387" s="285"/>
      <c r="M387" s="285"/>
      <c r="N387" s="285"/>
      <c r="O387" s="285"/>
      <c r="P387" s="285"/>
      <c r="Q387" s="285"/>
      <c r="R387" s="285"/>
      <c r="S387" s="285"/>
      <c r="T387" s="285"/>
      <c r="U387" s="285"/>
      <c r="V387" s="285"/>
      <c r="W387" s="285"/>
      <c r="X387" s="285"/>
      <c r="Y387" s="285"/>
      <c r="Z387" s="285"/>
      <c r="AA387" s="46"/>
      <c r="AB387" s="46"/>
      <c r="AC387" s="46"/>
      <c r="AD387" s="285"/>
      <c r="AE387" s="285"/>
      <c r="AF387" s="285"/>
      <c r="AG387" s="285"/>
      <c r="AH387" s="285"/>
      <c r="AI387" s="285"/>
      <c r="AJ387" s="285"/>
      <c r="AK387" s="365"/>
      <c r="AL387" s="285"/>
      <c r="AM387" s="285"/>
      <c r="AN387" s="285"/>
      <c r="AO387" s="285"/>
      <c r="AP387" s="285"/>
      <c r="AQ387" s="285"/>
      <c r="AR387" s="285"/>
      <c r="AS387" s="285"/>
      <c r="AT387" s="285"/>
      <c r="AU387" s="285"/>
      <c r="AV387" s="285"/>
      <c r="AW387" s="285"/>
      <c r="AX387" s="285"/>
      <c r="AY387" s="47"/>
      <c r="AZ387" s="47"/>
      <c r="BA387" s="583"/>
      <c r="BB387" s="615"/>
      <c r="BC387" s="615"/>
      <c r="BD387" s="615"/>
      <c r="BE387" s="615"/>
      <c r="BF387" s="615"/>
      <c r="BG387" s="615"/>
      <c r="BH387" s="615"/>
      <c r="BI387" s="615"/>
      <c r="BJ387" s="615"/>
      <c r="BK387" s="615"/>
      <c r="BL387" s="615"/>
      <c r="BM387" s="615"/>
      <c r="BN387" s="615"/>
      <c r="BO387" s="615"/>
      <c r="BP387" s="615"/>
      <c r="BQ387" s="615"/>
      <c r="BR387" s="615"/>
      <c r="BS387" s="615"/>
      <c r="BT387" s="615"/>
      <c r="BU387" s="615"/>
    </row>
    <row r="388" spans="1:73" ht="11.25" hidden="1" customHeight="1" x14ac:dyDescent="0.25">
      <c r="A388" s="285"/>
      <c r="B388" s="285"/>
      <c r="C388" s="285"/>
      <c r="D388" s="285"/>
      <c r="E388" s="285"/>
      <c r="F388" s="285"/>
      <c r="G388" s="285"/>
      <c r="H388" s="285"/>
      <c r="I388" s="285"/>
      <c r="J388" s="285"/>
      <c r="K388" s="285"/>
      <c r="L388" s="285"/>
      <c r="M388" s="285"/>
      <c r="N388" s="285"/>
      <c r="O388" s="285"/>
      <c r="P388" s="285"/>
      <c r="Q388" s="285"/>
      <c r="R388" s="285"/>
      <c r="S388" s="285"/>
      <c r="T388" s="285"/>
      <c r="U388" s="285"/>
      <c r="V388" s="285"/>
      <c r="W388" s="285"/>
      <c r="X388" s="285"/>
      <c r="Y388" s="285"/>
      <c r="Z388" s="285"/>
      <c r="AA388" s="46"/>
      <c r="AB388" s="46"/>
      <c r="AC388" s="46"/>
      <c r="AD388" s="285"/>
      <c r="AE388" s="285"/>
      <c r="AF388" s="285"/>
      <c r="AG388" s="285"/>
      <c r="AH388" s="285"/>
      <c r="AI388" s="285"/>
      <c r="AJ388" s="285"/>
      <c r="AK388" s="365"/>
      <c r="AL388" s="285"/>
      <c r="AM388" s="285"/>
      <c r="AN388" s="285"/>
      <c r="AO388" s="285"/>
      <c r="AP388" s="285"/>
      <c r="AQ388" s="285"/>
      <c r="AR388" s="285"/>
      <c r="AS388" s="285"/>
      <c r="AT388" s="285"/>
      <c r="AU388" s="285"/>
      <c r="AV388" s="285"/>
      <c r="AW388" s="285"/>
      <c r="AX388" s="285"/>
      <c r="AY388" s="47"/>
      <c r="AZ388" s="47"/>
      <c r="BA388" s="583"/>
      <c r="BB388" s="615"/>
      <c r="BC388" s="615"/>
      <c r="BD388" s="615"/>
      <c r="BE388" s="615"/>
      <c r="BF388" s="615"/>
      <c r="BG388" s="615"/>
      <c r="BH388" s="615"/>
      <c r="BI388" s="615"/>
      <c r="BJ388" s="615"/>
      <c r="BK388" s="615"/>
      <c r="BL388" s="615"/>
      <c r="BM388" s="615"/>
      <c r="BN388" s="615"/>
      <c r="BO388" s="615"/>
      <c r="BP388" s="615"/>
      <c r="BQ388" s="615"/>
      <c r="BR388" s="615"/>
      <c r="BS388" s="615"/>
      <c r="BT388" s="615"/>
      <c r="BU388" s="615"/>
    </row>
    <row r="389" spans="1:73" ht="11.25" hidden="1" customHeight="1" x14ac:dyDescent="0.25">
      <c r="A389" s="285"/>
      <c r="B389" s="285"/>
      <c r="C389" s="285"/>
      <c r="D389" s="285"/>
      <c r="E389" s="285"/>
      <c r="F389" s="285"/>
      <c r="G389" s="285"/>
      <c r="H389" s="285"/>
      <c r="I389" s="285"/>
      <c r="J389" s="285"/>
      <c r="K389" s="285"/>
      <c r="L389" s="285"/>
      <c r="M389" s="285"/>
      <c r="N389" s="285"/>
      <c r="O389" s="285"/>
      <c r="P389" s="285"/>
      <c r="Q389" s="285"/>
      <c r="R389" s="285"/>
      <c r="S389" s="285"/>
      <c r="T389" s="285"/>
      <c r="U389" s="285"/>
      <c r="V389" s="285"/>
      <c r="W389" s="285"/>
      <c r="X389" s="285"/>
      <c r="Y389" s="285"/>
      <c r="Z389" s="285"/>
      <c r="AA389" s="46"/>
      <c r="AB389" s="46"/>
      <c r="AC389" s="46"/>
      <c r="AD389" s="285"/>
      <c r="AE389" s="285"/>
      <c r="AF389" s="285"/>
      <c r="AG389" s="285"/>
      <c r="AH389" s="285"/>
      <c r="AI389" s="285"/>
      <c r="AJ389" s="285"/>
      <c r="AK389" s="365"/>
      <c r="AL389" s="285"/>
      <c r="AM389" s="285"/>
      <c r="AN389" s="285"/>
      <c r="AO389" s="285"/>
      <c r="AP389" s="285"/>
      <c r="AQ389" s="285"/>
      <c r="AR389" s="285"/>
      <c r="AS389" s="285"/>
      <c r="AT389" s="285"/>
      <c r="AU389" s="285"/>
      <c r="AV389" s="285"/>
      <c r="AW389" s="285"/>
      <c r="AX389" s="285"/>
      <c r="AY389" s="47"/>
      <c r="AZ389" s="47"/>
      <c r="BA389" s="583"/>
      <c r="BB389" s="615"/>
      <c r="BC389" s="615"/>
      <c r="BD389" s="615"/>
      <c r="BE389" s="615"/>
      <c r="BF389" s="615"/>
      <c r="BG389" s="615"/>
      <c r="BH389" s="615"/>
      <c r="BI389" s="615"/>
      <c r="BJ389" s="615"/>
      <c r="BK389" s="615"/>
      <c r="BL389" s="615"/>
      <c r="BM389" s="615"/>
      <c r="BN389" s="615"/>
      <c r="BO389" s="615"/>
      <c r="BP389" s="615"/>
      <c r="BQ389" s="615"/>
      <c r="BR389" s="615"/>
      <c r="BS389" s="615"/>
      <c r="BT389" s="615"/>
      <c r="BU389" s="615"/>
    </row>
    <row r="390" spans="1:73" ht="11.25" hidden="1" customHeight="1" x14ac:dyDescent="0.25">
      <c r="A390" s="285"/>
      <c r="B390" s="285"/>
      <c r="C390" s="285"/>
      <c r="D390" s="285"/>
      <c r="E390" s="285"/>
      <c r="F390" s="285"/>
      <c r="G390" s="285"/>
      <c r="H390" s="285"/>
      <c r="I390" s="285"/>
      <c r="J390" s="285"/>
      <c r="K390" s="285"/>
      <c r="L390" s="285"/>
      <c r="M390" s="285"/>
      <c r="N390" s="285"/>
      <c r="O390" s="285"/>
      <c r="P390" s="285"/>
      <c r="Q390" s="285"/>
      <c r="R390" s="285"/>
      <c r="S390" s="285"/>
      <c r="T390" s="285"/>
      <c r="U390" s="285"/>
      <c r="V390" s="285"/>
      <c r="W390" s="285"/>
      <c r="X390" s="285"/>
      <c r="Y390" s="285"/>
      <c r="Z390" s="285"/>
      <c r="AA390" s="46"/>
      <c r="AB390" s="46"/>
      <c r="AC390" s="46"/>
      <c r="AD390" s="285"/>
      <c r="AE390" s="285"/>
      <c r="AF390" s="285"/>
      <c r="AG390" s="285"/>
      <c r="AH390" s="285"/>
      <c r="AI390" s="285"/>
      <c r="AJ390" s="285"/>
      <c r="AK390" s="365"/>
      <c r="AL390" s="285"/>
      <c r="AM390" s="285"/>
      <c r="AN390" s="285"/>
      <c r="AO390" s="285"/>
      <c r="AP390" s="285"/>
      <c r="AQ390" s="285"/>
      <c r="AR390" s="285"/>
      <c r="AS390" s="285"/>
      <c r="AT390" s="285"/>
      <c r="AU390" s="285"/>
      <c r="AV390" s="285"/>
      <c r="AW390" s="285"/>
      <c r="AX390" s="285"/>
      <c r="AY390" s="47"/>
      <c r="AZ390" s="47"/>
      <c r="BA390" s="583"/>
      <c r="BB390" s="615"/>
      <c r="BC390" s="615"/>
      <c r="BD390" s="615"/>
      <c r="BE390" s="615"/>
      <c r="BF390" s="615"/>
      <c r="BG390" s="615"/>
      <c r="BH390" s="615"/>
      <c r="BI390" s="615"/>
      <c r="BJ390" s="615"/>
      <c r="BK390" s="615"/>
      <c r="BL390" s="615"/>
      <c r="BM390" s="615"/>
      <c r="BN390" s="615"/>
      <c r="BO390" s="615"/>
      <c r="BP390" s="615"/>
      <c r="BQ390" s="615"/>
      <c r="BR390" s="615"/>
      <c r="BS390" s="615"/>
      <c r="BT390" s="615"/>
      <c r="BU390" s="615"/>
    </row>
    <row r="391" spans="1:73" ht="11.25" hidden="1" customHeight="1" x14ac:dyDescent="0.25">
      <c r="A391" s="285"/>
      <c r="B391" s="285"/>
      <c r="C391" s="285"/>
      <c r="D391" s="285"/>
      <c r="E391" s="285"/>
      <c r="F391" s="285"/>
      <c r="G391" s="285"/>
      <c r="H391" s="285"/>
      <c r="I391" s="285"/>
      <c r="J391" s="285"/>
      <c r="K391" s="285"/>
      <c r="L391" s="285"/>
      <c r="M391" s="285"/>
      <c r="N391" s="285"/>
      <c r="O391" s="285"/>
      <c r="P391" s="285"/>
      <c r="Q391" s="285"/>
      <c r="R391" s="285"/>
      <c r="S391" s="285"/>
      <c r="T391" s="285"/>
      <c r="U391" s="285"/>
      <c r="V391" s="285"/>
      <c r="W391" s="285"/>
      <c r="X391" s="285"/>
      <c r="Y391" s="285"/>
      <c r="Z391" s="285"/>
      <c r="AA391" s="46"/>
      <c r="AB391" s="46"/>
      <c r="AC391" s="46"/>
      <c r="AD391" s="285"/>
      <c r="AE391" s="285"/>
      <c r="AF391" s="285"/>
      <c r="AG391" s="285"/>
      <c r="AH391" s="285"/>
      <c r="AI391" s="285"/>
      <c r="AJ391" s="285"/>
      <c r="AK391" s="365"/>
      <c r="AL391" s="285"/>
      <c r="AM391" s="285"/>
      <c r="AN391" s="285"/>
      <c r="AO391" s="285"/>
      <c r="AP391" s="285"/>
      <c r="AQ391" s="285"/>
      <c r="AR391" s="285"/>
      <c r="AS391" s="285"/>
      <c r="AT391" s="285"/>
      <c r="AU391" s="285"/>
      <c r="AV391" s="285"/>
      <c r="AW391" s="285"/>
      <c r="AX391" s="285"/>
      <c r="AY391" s="47"/>
      <c r="AZ391" s="47"/>
      <c r="BA391" s="583"/>
      <c r="BB391" s="615"/>
      <c r="BC391" s="615"/>
      <c r="BD391" s="615"/>
      <c r="BE391" s="615"/>
      <c r="BF391" s="615"/>
      <c r="BG391" s="615"/>
      <c r="BH391" s="615"/>
      <c r="BI391" s="615"/>
      <c r="BJ391" s="615"/>
      <c r="BK391" s="615"/>
      <c r="BL391" s="615"/>
      <c r="BM391" s="615"/>
      <c r="BN391" s="615"/>
      <c r="BO391" s="615"/>
      <c r="BP391" s="615"/>
      <c r="BQ391" s="615"/>
      <c r="BR391" s="615"/>
      <c r="BS391" s="615"/>
      <c r="BT391" s="615"/>
      <c r="BU391" s="615"/>
    </row>
    <row r="392" spans="1:73" ht="11.25" hidden="1" customHeight="1" x14ac:dyDescent="0.25">
      <c r="A392" s="285"/>
      <c r="B392" s="285"/>
      <c r="C392" s="285"/>
      <c r="D392" s="285"/>
      <c r="E392" s="285"/>
      <c r="F392" s="285"/>
      <c r="G392" s="285"/>
      <c r="H392" s="285"/>
      <c r="I392" s="285"/>
      <c r="J392" s="285"/>
      <c r="K392" s="285"/>
      <c r="L392" s="285"/>
      <c r="M392" s="285"/>
      <c r="N392" s="285"/>
      <c r="O392" s="285"/>
      <c r="P392" s="285"/>
      <c r="Q392" s="285"/>
      <c r="R392" s="285"/>
      <c r="S392" s="285"/>
      <c r="T392" s="285"/>
      <c r="U392" s="285"/>
      <c r="V392" s="285"/>
      <c r="W392" s="285"/>
      <c r="X392" s="285"/>
      <c r="Y392" s="285"/>
      <c r="Z392" s="285"/>
      <c r="AA392" s="46"/>
      <c r="AB392" s="46"/>
      <c r="AC392" s="46"/>
      <c r="AD392" s="285"/>
      <c r="AE392" s="285"/>
      <c r="AF392" s="285"/>
      <c r="AG392" s="285"/>
      <c r="AH392" s="285"/>
      <c r="AI392" s="285"/>
      <c r="AJ392" s="285"/>
      <c r="AK392" s="365"/>
      <c r="AL392" s="285"/>
      <c r="AM392" s="285"/>
      <c r="AN392" s="285"/>
      <c r="AO392" s="285"/>
      <c r="AP392" s="285"/>
      <c r="AQ392" s="285"/>
      <c r="AR392" s="285"/>
      <c r="AS392" s="285"/>
      <c r="AT392" s="285"/>
      <c r="AU392" s="285"/>
      <c r="AV392" s="285"/>
      <c r="AW392" s="285"/>
      <c r="AX392" s="285"/>
      <c r="AY392" s="47"/>
      <c r="AZ392" s="47"/>
      <c r="BA392" s="583"/>
      <c r="BB392" s="615"/>
      <c r="BC392" s="615"/>
      <c r="BD392" s="615"/>
      <c r="BE392" s="615"/>
      <c r="BF392" s="615"/>
      <c r="BG392" s="615"/>
      <c r="BH392" s="615"/>
      <c r="BI392" s="615"/>
      <c r="BJ392" s="615"/>
      <c r="BK392" s="615"/>
      <c r="BL392" s="615"/>
      <c r="BM392" s="615"/>
      <c r="BN392" s="615"/>
      <c r="BO392" s="615"/>
      <c r="BP392" s="615"/>
      <c r="BQ392" s="615"/>
      <c r="BR392" s="615"/>
      <c r="BS392" s="615"/>
      <c r="BT392" s="615"/>
      <c r="BU392" s="615"/>
    </row>
    <row r="393" spans="1:73" ht="11.25" hidden="1" customHeight="1" x14ac:dyDescent="0.25">
      <c r="A393" s="285"/>
      <c r="B393" s="285"/>
      <c r="C393" s="285"/>
      <c r="D393" s="285"/>
      <c r="E393" s="285"/>
      <c r="F393" s="285"/>
      <c r="G393" s="285"/>
      <c r="H393" s="285"/>
      <c r="I393" s="285"/>
      <c r="J393" s="285"/>
      <c r="K393" s="285"/>
      <c r="L393" s="285"/>
      <c r="M393" s="285"/>
      <c r="N393" s="285"/>
      <c r="O393" s="285"/>
      <c r="P393" s="285"/>
      <c r="Q393" s="285"/>
      <c r="R393" s="285"/>
      <c r="S393" s="285"/>
      <c r="T393" s="285"/>
      <c r="U393" s="285"/>
      <c r="V393" s="285"/>
      <c r="W393" s="285"/>
      <c r="X393" s="285"/>
      <c r="Y393" s="285"/>
      <c r="Z393" s="285"/>
      <c r="AA393" s="46"/>
      <c r="AB393" s="46"/>
      <c r="AC393" s="46"/>
      <c r="AD393" s="285"/>
      <c r="AE393" s="285"/>
      <c r="AF393" s="285"/>
      <c r="AG393" s="285"/>
      <c r="AH393" s="285"/>
      <c r="AI393" s="285"/>
      <c r="AJ393" s="285"/>
      <c r="AK393" s="365"/>
      <c r="AL393" s="285"/>
      <c r="AM393" s="285"/>
      <c r="AN393" s="285"/>
      <c r="AO393" s="285"/>
      <c r="AP393" s="285"/>
      <c r="AQ393" s="285"/>
      <c r="AR393" s="285"/>
      <c r="AS393" s="285"/>
      <c r="AT393" s="285"/>
      <c r="AU393" s="285"/>
      <c r="AV393" s="285"/>
      <c r="AW393" s="285"/>
      <c r="AX393" s="285"/>
      <c r="AY393" s="47"/>
      <c r="AZ393" s="47"/>
      <c r="BA393" s="583"/>
      <c r="BB393" s="615"/>
      <c r="BC393" s="615"/>
      <c r="BD393" s="615"/>
      <c r="BE393" s="615"/>
      <c r="BF393" s="615"/>
      <c r="BG393" s="615"/>
      <c r="BH393" s="615"/>
      <c r="BI393" s="615"/>
      <c r="BJ393" s="615"/>
      <c r="BK393" s="615"/>
      <c r="BL393" s="615"/>
      <c r="BM393" s="615"/>
      <c r="BN393" s="615"/>
      <c r="BO393" s="615"/>
      <c r="BP393" s="615"/>
      <c r="BQ393" s="615"/>
      <c r="BR393" s="615"/>
      <c r="BS393" s="615"/>
      <c r="BT393" s="615"/>
      <c r="BU393" s="615"/>
    </row>
    <row r="394" spans="1:73" ht="11.25" hidden="1" customHeight="1" x14ac:dyDescent="0.25">
      <c r="A394" s="285"/>
      <c r="B394" s="285"/>
      <c r="C394" s="285"/>
      <c r="D394" s="285"/>
      <c r="E394" s="285"/>
      <c r="F394" s="285"/>
      <c r="G394" s="285"/>
      <c r="H394" s="285"/>
      <c r="I394" s="285"/>
      <c r="J394" s="285"/>
      <c r="K394" s="285"/>
      <c r="L394" s="285"/>
      <c r="M394" s="285"/>
      <c r="N394" s="285"/>
      <c r="O394" s="285"/>
      <c r="P394" s="285"/>
      <c r="Q394" s="285"/>
      <c r="R394" s="285"/>
      <c r="S394" s="285"/>
      <c r="T394" s="285"/>
      <c r="U394" s="285"/>
      <c r="V394" s="285"/>
      <c r="W394" s="285"/>
      <c r="X394" s="285"/>
      <c r="Y394" s="285"/>
      <c r="Z394" s="285"/>
      <c r="AA394" s="46"/>
      <c r="AB394" s="46"/>
      <c r="AC394" s="46"/>
      <c r="AD394" s="285"/>
      <c r="AE394" s="285"/>
      <c r="AF394" s="285"/>
      <c r="AG394" s="285"/>
      <c r="AH394" s="285"/>
      <c r="AI394" s="285"/>
      <c r="AJ394" s="285"/>
      <c r="AK394" s="365"/>
      <c r="AL394" s="285"/>
      <c r="AM394" s="285"/>
      <c r="AN394" s="285"/>
      <c r="AO394" s="285"/>
      <c r="AP394" s="285"/>
      <c r="AQ394" s="285"/>
      <c r="AR394" s="285"/>
      <c r="AS394" s="285"/>
      <c r="AT394" s="285"/>
      <c r="AU394" s="285"/>
      <c r="AV394" s="285"/>
      <c r="AW394" s="285"/>
      <c r="AX394" s="285"/>
      <c r="AY394" s="47"/>
      <c r="AZ394" s="47"/>
      <c r="BA394" s="583"/>
      <c r="BB394" s="615"/>
      <c r="BC394" s="615"/>
      <c r="BD394" s="615"/>
      <c r="BE394" s="615"/>
      <c r="BF394" s="615"/>
      <c r="BG394" s="615"/>
      <c r="BH394" s="615"/>
      <c r="BI394" s="615"/>
      <c r="BJ394" s="615"/>
      <c r="BK394" s="615"/>
      <c r="BL394" s="615"/>
      <c r="BM394" s="615"/>
      <c r="BN394" s="615"/>
      <c r="BO394" s="615"/>
      <c r="BP394" s="615"/>
      <c r="BQ394" s="615"/>
      <c r="BR394" s="615"/>
      <c r="BS394" s="615"/>
      <c r="BT394" s="615"/>
      <c r="BU394" s="615"/>
    </row>
    <row r="395" spans="1:73" ht="11.25" hidden="1" customHeight="1" x14ac:dyDescent="0.25">
      <c r="A395" s="285"/>
      <c r="B395" s="285"/>
      <c r="C395" s="285"/>
      <c r="D395" s="285"/>
      <c r="E395" s="285"/>
      <c r="F395" s="285"/>
      <c r="G395" s="285"/>
      <c r="H395" s="285"/>
      <c r="I395" s="285"/>
      <c r="J395" s="285"/>
      <c r="K395" s="285"/>
      <c r="L395" s="285"/>
      <c r="M395" s="285"/>
      <c r="N395" s="285"/>
      <c r="O395" s="285"/>
      <c r="P395" s="285"/>
      <c r="Q395" s="285"/>
      <c r="R395" s="285"/>
      <c r="S395" s="285"/>
      <c r="T395" s="285"/>
      <c r="U395" s="285"/>
      <c r="V395" s="285"/>
      <c r="W395" s="285"/>
      <c r="X395" s="285"/>
      <c r="Y395" s="285"/>
      <c r="Z395" s="285"/>
      <c r="AA395" s="46"/>
      <c r="AB395" s="46"/>
      <c r="AC395" s="46"/>
      <c r="AD395" s="285"/>
      <c r="AE395" s="285"/>
      <c r="AF395" s="285"/>
      <c r="AG395" s="285"/>
      <c r="AH395" s="285"/>
      <c r="AI395" s="285"/>
      <c r="AJ395" s="285"/>
      <c r="AK395" s="365"/>
      <c r="AL395" s="285"/>
      <c r="AM395" s="285"/>
      <c r="AN395" s="285"/>
      <c r="AO395" s="285"/>
      <c r="AP395" s="285"/>
      <c r="AQ395" s="285"/>
      <c r="AR395" s="285"/>
      <c r="AS395" s="285"/>
      <c r="AT395" s="285"/>
      <c r="AU395" s="285"/>
      <c r="AV395" s="285"/>
      <c r="AW395" s="285"/>
      <c r="AX395" s="285"/>
      <c r="AY395" s="47"/>
      <c r="AZ395" s="47"/>
      <c r="BA395" s="583"/>
      <c r="BB395" s="615"/>
      <c r="BC395" s="615"/>
      <c r="BD395" s="615"/>
      <c r="BE395" s="615"/>
      <c r="BF395" s="615"/>
      <c r="BG395" s="615"/>
      <c r="BH395" s="615"/>
      <c r="BI395" s="615"/>
      <c r="BJ395" s="615"/>
      <c r="BK395" s="615"/>
      <c r="BL395" s="615"/>
      <c r="BM395" s="615"/>
      <c r="BN395" s="615"/>
      <c r="BO395" s="615"/>
      <c r="BP395" s="615"/>
      <c r="BQ395" s="615"/>
      <c r="BR395" s="615"/>
      <c r="BS395" s="615"/>
      <c r="BT395" s="615"/>
      <c r="BU395" s="615"/>
    </row>
    <row r="396" spans="1:73" ht="11.25" hidden="1" customHeight="1" x14ac:dyDescent="0.25">
      <c r="A396" s="285"/>
      <c r="B396" s="285"/>
      <c r="C396" s="285"/>
      <c r="D396" s="285"/>
      <c r="E396" s="285"/>
      <c r="F396" s="285"/>
      <c r="G396" s="285"/>
      <c r="H396" s="285"/>
      <c r="I396" s="285"/>
      <c r="J396" s="285"/>
      <c r="K396" s="285"/>
      <c r="L396" s="285"/>
      <c r="M396" s="285"/>
      <c r="N396" s="285"/>
      <c r="O396" s="285"/>
      <c r="P396" s="285"/>
      <c r="Q396" s="285"/>
      <c r="R396" s="285"/>
      <c r="S396" s="285"/>
      <c r="T396" s="285"/>
      <c r="U396" s="285"/>
      <c r="V396" s="285"/>
      <c r="W396" s="285"/>
      <c r="X396" s="285"/>
      <c r="Y396" s="285"/>
      <c r="Z396" s="285"/>
      <c r="AA396" s="46"/>
      <c r="AB396" s="46"/>
      <c r="AC396" s="46"/>
      <c r="AD396" s="285"/>
      <c r="AE396" s="285"/>
      <c r="AF396" s="285"/>
      <c r="AG396" s="285"/>
      <c r="AH396" s="285"/>
      <c r="AI396" s="285"/>
      <c r="AJ396" s="285"/>
      <c r="AK396" s="365"/>
      <c r="AL396" s="285"/>
      <c r="AM396" s="285"/>
      <c r="AN396" s="285"/>
      <c r="AO396" s="285"/>
      <c r="AP396" s="285"/>
      <c r="AQ396" s="285"/>
      <c r="AR396" s="285"/>
      <c r="AS396" s="285"/>
      <c r="AT396" s="285"/>
      <c r="AU396" s="285"/>
      <c r="AV396" s="285"/>
      <c r="AW396" s="285"/>
      <c r="AX396" s="285"/>
      <c r="AY396" s="47"/>
      <c r="AZ396" s="47"/>
      <c r="BA396" s="583"/>
      <c r="BB396" s="615"/>
      <c r="BC396" s="615"/>
      <c r="BD396" s="615"/>
      <c r="BE396" s="615"/>
      <c r="BF396" s="615"/>
      <c r="BG396" s="615"/>
      <c r="BH396" s="615"/>
      <c r="BI396" s="615"/>
      <c r="BJ396" s="615"/>
      <c r="BK396" s="615"/>
      <c r="BL396" s="615"/>
      <c r="BM396" s="615"/>
      <c r="BN396" s="615"/>
      <c r="BO396" s="615"/>
      <c r="BP396" s="615"/>
      <c r="BQ396" s="615"/>
      <c r="BR396" s="615"/>
      <c r="BS396" s="615"/>
      <c r="BT396" s="615"/>
      <c r="BU396" s="615"/>
    </row>
    <row r="397" spans="1:73" ht="11.25" hidden="1" customHeight="1" x14ac:dyDescent="0.25">
      <c r="A397" s="285"/>
      <c r="B397" s="285"/>
      <c r="C397" s="285"/>
      <c r="D397" s="285"/>
      <c r="E397" s="285"/>
      <c r="F397" s="285"/>
      <c r="G397" s="285"/>
      <c r="H397" s="285"/>
      <c r="I397" s="285"/>
      <c r="J397" s="285"/>
      <c r="K397" s="285"/>
      <c r="L397" s="285"/>
      <c r="M397" s="285"/>
      <c r="N397" s="285"/>
      <c r="O397" s="285"/>
      <c r="P397" s="285"/>
      <c r="Q397" s="285"/>
      <c r="R397" s="285"/>
      <c r="S397" s="285"/>
      <c r="T397" s="285"/>
      <c r="U397" s="285"/>
      <c r="V397" s="285"/>
      <c r="W397" s="285"/>
      <c r="X397" s="285"/>
      <c r="Y397" s="285"/>
      <c r="Z397" s="285"/>
      <c r="AA397" s="46"/>
      <c r="AB397" s="46"/>
      <c r="AC397" s="46"/>
      <c r="AD397" s="285"/>
      <c r="AE397" s="285"/>
      <c r="AF397" s="285"/>
      <c r="AG397" s="285"/>
      <c r="AH397" s="285"/>
      <c r="AI397" s="285"/>
      <c r="AJ397" s="285"/>
      <c r="AK397" s="365"/>
      <c r="AL397" s="285"/>
      <c r="AM397" s="285"/>
      <c r="AN397" s="285"/>
      <c r="AO397" s="285"/>
      <c r="AP397" s="285"/>
      <c r="AQ397" s="285"/>
      <c r="AR397" s="285"/>
      <c r="AS397" s="285"/>
      <c r="AT397" s="285"/>
      <c r="AU397" s="285"/>
      <c r="AV397" s="285"/>
      <c r="AW397" s="285"/>
      <c r="AX397" s="285"/>
      <c r="AY397" s="47"/>
      <c r="AZ397" s="47"/>
      <c r="BA397" s="583"/>
      <c r="BB397" s="615"/>
      <c r="BC397" s="615"/>
      <c r="BD397" s="615"/>
      <c r="BE397" s="615"/>
      <c r="BF397" s="615"/>
      <c r="BG397" s="615"/>
      <c r="BH397" s="615"/>
      <c r="BI397" s="615"/>
      <c r="BJ397" s="615"/>
      <c r="BK397" s="615"/>
      <c r="BL397" s="615"/>
      <c r="BM397" s="615"/>
      <c r="BN397" s="615"/>
      <c r="BO397" s="615"/>
      <c r="BP397" s="615"/>
      <c r="BQ397" s="615"/>
      <c r="BR397" s="615"/>
      <c r="BS397" s="615"/>
      <c r="BT397" s="615"/>
      <c r="BU397" s="615"/>
    </row>
    <row r="398" spans="1:73" ht="11.25" hidden="1" customHeight="1" x14ac:dyDescent="0.25">
      <c r="A398" s="285"/>
      <c r="B398" s="285"/>
      <c r="C398" s="285"/>
      <c r="D398" s="285"/>
      <c r="E398" s="285"/>
      <c r="F398" s="285"/>
      <c r="G398" s="285"/>
      <c r="H398" s="285"/>
      <c r="I398" s="285"/>
      <c r="J398" s="285"/>
      <c r="K398" s="285"/>
      <c r="L398" s="285"/>
      <c r="M398" s="285"/>
      <c r="N398" s="285"/>
      <c r="O398" s="285"/>
      <c r="P398" s="285"/>
      <c r="Q398" s="285"/>
      <c r="R398" s="285"/>
      <c r="S398" s="285"/>
      <c r="T398" s="285"/>
      <c r="U398" s="285"/>
      <c r="V398" s="285"/>
      <c r="W398" s="285"/>
      <c r="X398" s="285"/>
      <c r="Y398" s="285"/>
      <c r="Z398" s="285"/>
      <c r="AA398" s="46"/>
      <c r="AB398" s="46"/>
      <c r="AC398" s="46"/>
      <c r="AD398" s="285"/>
      <c r="AE398" s="285"/>
      <c r="AF398" s="285"/>
      <c r="AG398" s="285"/>
      <c r="AH398" s="285"/>
      <c r="AI398" s="285"/>
      <c r="AJ398" s="285"/>
      <c r="AK398" s="365"/>
      <c r="AL398" s="285"/>
      <c r="AM398" s="285"/>
      <c r="AN398" s="285"/>
      <c r="AO398" s="285"/>
      <c r="AP398" s="285"/>
      <c r="AQ398" s="285"/>
      <c r="AR398" s="285"/>
      <c r="AS398" s="285"/>
      <c r="AT398" s="285"/>
      <c r="AU398" s="285"/>
      <c r="AV398" s="285"/>
      <c r="AW398" s="285"/>
      <c r="AX398" s="285"/>
      <c r="AY398" s="47"/>
      <c r="AZ398" s="47"/>
      <c r="BA398" s="583"/>
      <c r="BB398" s="615"/>
      <c r="BC398" s="615"/>
      <c r="BD398" s="615"/>
      <c r="BE398" s="615"/>
      <c r="BF398" s="615"/>
      <c r="BG398" s="615"/>
      <c r="BH398" s="615"/>
      <c r="BI398" s="615"/>
      <c r="BJ398" s="615"/>
      <c r="BK398" s="615"/>
      <c r="BL398" s="615"/>
      <c r="BM398" s="615"/>
      <c r="BN398" s="615"/>
      <c r="BO398" s="615"/>
      <c r="BP398" s="615"/>
      <c r="BQ398" s="615"/>
      <c r="BR398" s="615"/>
      <c r="BS398" s="615"/>
      <c r="BT398" s="615"/>
      <c r="BU398" s="615"/>
    </row>
    <row r="399" spans="1:73" ht="11.25" hidden="1" customHeight="1" x14ac:dyDescent="0.25">
      <c r="A399" s="285"/>
      <c r="B399" s="285"/>
      <c r="C399" s="285"/>
      <c r="D399" s="285"/>
      <c r="E399" s="285"/>
      <c r="F399" s="285"/>
      <c r="G399" s="285"/>
      <c r="H399" s="285"/>
      <c r="I399" s="285"/>
      <c r="J399" s="285"/>
      <c r="K399" s="285"/>
      <c r="L399" s="285"/>
      <c r="M399" s="285"/>
      <c r="N399" s="285"/>
      <c r="O399" s="285"/>
      <c r="P399" s="285"/>
      <c r="Q399" s="285"/>
      <c r="R399" s="285"/>
      <c r="S399" s="285"/>
      <c r="T399" s="285"/>
      <c r="U399" s="285"/>
      <c r="V399" s="285"/>
      <c r="W399" s="285"/>
      <c r="X399" s="285"/>
      <c r="Y399" s="285"/>
      <c r="Z399" s="285"/>
      <c r="AA399" s="46"/>
      <c r="AB399" s="46"/>
      <c r="AC399" s="46"/>
      <c r="AD399" s="285"/>
      <c r="AE399" s="285"/>
      <c r="AF399" s="285"/>
      <c r="AG399" s="285"/>
      <c r="AH399" s="285"/>
      <c r="AI399" s="285"/>
      <c r="AJ399" s="285"/>
      <c r="AK399" s="365"/>
      <c r="AL399" s="285"/>
      <c r="AM399" s="285"/>
      <c r="AN399" s="285"/>
      <c r="AO399" s="285"/>
      <c r="AP399" s="285"/>
      <c r="AQ399" s="285"/>
      <c r="AR399" s="285"/>
      <c r="AS399" s="285"/>
      <c r="AT399" s="285"/>
      <c r="AU399" s="285"/>
      <c r="AV399" s="285"/>
      <c r="AW399" s="285"/>
      <c r="AX399" s="285"/>
      <c r="AY399" s="47"/>
      <c r="AZ399" s="47"/>
      <c r="BA399" s="583"/>
      <c r="BB399" s="615"/>
      <c r="BC399" s="615"/>
      <c r="BD399" s="615"/>
      <c r="BE399" s="615"/>
      <c r="BF399" s="615"/>
      <c r="BG399" s="615"/>
      <c r="BH399" s="615"/>
      <c r="BI399" s="615"/>
      <c r="BJ399" s="615"/>
      <c r="BK399" s="615"/>
      <c r="BL399" s="615"/>
      <c r="BM399" s="615"/>
      <c r="BN399" s="615"/>
      <c r="BO399" s="615"/>
      <c r="BP399" s="615"/>
      <c r="BQ399" s="615"/>
      <c r="BR399" s="615"/>
      <c r="BS399" s="615"/>
      <c r="BT399" s="615"/>
      <c r="BU399" s="615"/>
    </row>
    <row r="400" spans="1:73" ht="11.25" hidden="1" customHeight="1" x14ac:dyDescent="0.25">
      <c r="A400" s="285"/>
      <c r="B400" s="285"/>
      <c r="C400" s="285"/>
      <c r="D400" s="285"/>
      <c r="E400" s="285"/>
      <c r="F400" s="285"/>
      <c r="G400" s="285"/>
      <c r="H400" s="285"/>
      <c r="I400" s="285"/>
      <c r="J400" s="285"/>
      <c r="K400" s="285"/>
      <c r="L400" s="285"/>
      <c r="M400" s="285"/>
      <c r="N400" s="285"/>
      <c r="O400" s="285"/>
      <c r="P400" s="285"/>
      <c r="Q400" s="285"/>
      <c r="R400" s="285"/>
      <c r="S400" s="285"/>
      <c r="T400" s="285"/>
      <c r="U400" s="285"/>
      <c r="V400" s="285"/>
      <c r="W400" s="285"/>
      <c r="X400" s="285"/>
      <c r="Y400" s="285"/>
      <c r="Z400" s="285"/>
      <c r="AA400" s="46"/>
      <c r="AB400" s="46"/>
      <c r="AC400" s="46"/>
      <c r="AD400" s="285"/>
      <c r="AE400" s="285"/>
      <c r="AF400" s="285"/>
      <c r="AG400" s="285"/>
      <c r="AH400" s="285"/>
      <c r="AI400" s="285"/>
      <c r="AJ400" s="285"/>
      <c r="AK400" s="365"/>
      <c r="AL400" s="285"/>
      <c r="AM400" s="285"/>
      <c r="AN400" s="285"/>
      <c r="AO400" s="285"/>
      <c r="AP400" s="285"/>
      <c r="AQ400" s="285"/>
      <c r="AR400" s="285"/>
      <c r="AS400" s="285"/>
      <c r="AT400" s="285"/>
      <c r="AU400" s="285"/>
      <c r="AV400" s="285"/>
      <c r="AW400" s="285"/>
      <c r="AX400" s="285"/>
      <c r="AY400" s="47"/>
      <c r="AZ400" s="47"/>
      <c r="BA400" s="583"/>
      <c r="BB400" s="615"/>
      <c r="BC400" s="615"/>
      <c r="BD400" s="615"/>
      <c r="BE400" s="615"/>
      <c r="BF400" s="615"/>
      <c r="BG400" s="615"/>
      <c r="BH400" s="615"/>
      <c r="BI400" s="615"/>
      <c r="BJ400" s="615"/>
      <c r="BK400" s="615"/>
      <c r="BL400" s="615"/>
      <c r="BM400" s="615"/>
      <c r="BN400" s="615"/>
      <c r="BO400" s="615"/>
      <c r="BP400" s="615"/>
      <c r="BQ400" s="615"/>
      <c r="BR400" s="615"/>
      <c r="BS400" s="615"/>
      <c r="BT400" s="615"/>
      <c r="BU400" s="615"/>
    </row>
    <row r="401" spans="1:73" ht="11.25" hidden="1" customHeight="1" x14ac:dyDescent="0.25">
      <c r="A401" s="285"/>
      <c r="B401" s="285"/>
      <c r="C401" s="285"/>
      <c r="D401" s="285"/>
      <c r="E401" s="285"/>
      <c r="F401" s="285"/>
      <c r="G401" s="285"/>
      <c r="H401" s="285"/>
      <c r="I401" s="285"/>
      <c r="J401" s="285"/>
      <c r="K401" s="285"/>
      <c r="L401" s="285"/>
      <c r="M401" s="285"/>
      <c r="N401" s="285"/>
      <c r="O401" s="285"/>
      <c r="P401" s="285"/>
      <c r="Q401" s="285"/>
      <c r="R401" s="285"/>
      <c r="S401" s="285"/>
      <c r="T401" s="285"/>
      <c r="U401" s="285"/>
      <c r="V401" s="285"/>
      <c r="W401" s="285"/>
      <c r="X401" s="285"/>
      <c r="Y401" s="285"/>
      <c r="Z401" s="285"/>
      <c r="AA401" s="46"/>
      <c r="AB401" s="46"/>
      <c r="AC401" s="46"/>
      <c r="AD401" s="285"/>
      <c r="AE401" s="285"/>
      <c r="AF401" s="285"/>
      <c r="AG401" s="285"/>
      <c r="AH401" s="285"/>
      <c r="AI401" s="285"/>
      <c r="AJ401" s="285"/>
      <c r="AK401" s="365"/>
      <c r="AL401" s="285"/>
      <c r="AM401" s="285"/>
      <c r="AN401" s="285"/>
      <c r="AO401" s="285"/>
      <c r="AP401" s="285"/>
      <c r="AQ401" s="285"/>
      <c r="AR401" s="285"/>
      <c r="AS401" s="285"/>
      <c r="AT401" s="285"/>
      <c r="AU401" s="285"/>
      <c r="AV401" s="285"/>
      <c r="AW401" s="285"/>
      <c r="AX401" s="285"/>
      <c r="AY401" s="47"/>
      <c r="AZ401" s="47"/>
      <c r="BA401" s="583"/>
      <c r="BB401" s="615"/>
      <c r="BC401" s="615"/>
      <c r="BD401" s="615"/>
      <c r="BE401" s="615"/>
      <c r="BF401" s="615"/>
      <c r="BG401" s="615"/>
      <c r="BH401" s="615"/>
      <c r="BI401" s="615"/>
      <c r="BJ401" s="615"/>
      <c r="BK401" s="615"/>
      <c r="BL401" s="615"/>
      <c r="BM401" s="615"/>
      <c r="BN401" s="615"/>
      <c r="BO401" s="615"/>
      <c r="BP401" s="615"/>
      <c r="BQ401" s="615"/>
      <c r="BR401" s="615"/>
      <c r="BS401" s="615"/>
      <c r="BT401" s="615"/>
      <c r="BU401" s="615"/>
    </row>
    <row r="402" spans="1:73" ht="11.25" hidden="1" customHeight="1" x14ac:dyDescent="0.25">
      <c r="A402" s="285"/>
      <c r="B402" s="285"/>
      <c r="C402" s="285"/>
      <c r="D402" s="285"/>
      <c r="E402" s="285"/>
      <c r="F402" s="285"/>
      <c r="G402" s="285"/>
      <c r="H402" s="285"/>
      <c r="I402" s="285"/>
      <c r="J402" s="285"/>
      <c r="K402" s="285"/>
      <c r="L402" s="285"/>
      <c r="M402" s="285"/>
      <c r="N402" s="285"/>
      <c r="O402" s="285"/>
      <c r="P402" s="285"/>
      <c r="Q402" s="285"/>
      <c r="R402" s="285"/>
      <c r="S402" s="285"/>
      <c r="T402" s="285"/>
      <c r="U402" s="285"/>
      <c r="V402" s="285"/>
      <c r="W402" s="285"/>
      <c r="X402" s="285"/>
      <c r="Y402" s="285"/>
      <c r="Z402" s="285"/>
      <c r="AA402" s="46"/>
      <c r="AB402" s="46"/>
      <c r="AC402" s="46"/>
      <c r="AD402" s="285"/>
      <c r="AE402" s="285"/>
      <c r="AF402" s="285"/>
      <c r="AG402" s="285"/>
      <c r="AH402" s="285"/>
      <c r="AI402" s="285"/>
      <c r="AJ402" s="285"/>
      <c r="AK402" s="365"/>
      <c r="AL402" s="285"/>
      <c r="AM402" s="285"/>
      <c r="AN402" s="285"/>
      <c r="AO402" s="285"/>
      <c r="AP402" s="285"/>
      <c r="AQ402" s="285"/>
      <c r="AR402" s="285"/>
      <c r="AS402" s="285"/>
      <c r="AT402" s="285"/>
      <c r="AU402" s="285"/>
      <c r="AV402" s="285"/>
      <c r="AW402" s="285"/>
      <c r="AX402" s="285"/>
      <c r="AY402" s="47"/>
      <c r="AZ402" s="47"/>
      <c r="BA402" s="583"/>
      <c r="BB402" s="615"/>
      <c r="BC402" s="615"/>
      <c r="BD402" s="615"/>
      <c r="BE402" s="615"/>
      <c r="BF402" s="615"/>
      <c r="BG402" s="615"/>
      <c r="BH402" s="615"/>
      <c r="BI402" s="615"/>
      <c r="BJ402" s="615"/>
      <c r="BK402" s="615"/>
      <c r="BL402" s="615"/>
      <c r="BM402" s="615"/>
      <c r="BN402" s="615"/>
      <c r="BO402" s="615"/>
      <c r="BP402" s="615"/>
      <c r="BQ402" s="615"/>
      <c r="BR402" s="615"/>
      <c r="BS402" s="615"/>
      <c r="BT402" s="615"/>
      <c r="BU402" s="615"/>
    </row>
    <row r="403" spans="1:73" ht="11.25" hidden="1" customHeight="1" x14ac:dyDescent="0.25">
      <c r="A403" s="285"/>
      <c r="B403" s="285"/>
      <c r="C403" s="285"/>
      <c r="D403" s="285"/>
      <c r="E403" s="285"/>
      <c r="F403" s="285"/>
      <c r="G403" s="285"/>
      <c r="H403" s="285"/>
      <c r="I403" s="285"/>
      <c r="J403" s="285"/>
      <c r="K403" s="285"/>
      <c r="L403" s="285"/>
      <c r="M403" s="285"/>
      <c r="N403" s="285"/>
      <c r="O403" s="285"/>
      <c r="P403" s="285"/>
      <c r="Q403" s="285"/>
      <c r="R403" s="285"/>
      <c r="S403" s="285"/>
      <c r="T403" s="285"/>
      <c r="U403" s="285"/>
      <c r="V403" s="285"/>
      <c r="W403" s="285"/>
      <c r="X403" s="285"/>
      <c r="Y403" s="285"/>
      <c r="Z403" s="285"/>
      <c r="AA403" s="46"/>
      <c r="AB403" s="46"/>
      <c r="AC403" s="46"/>
      <c r="AD403" s="285"/>
      <c r="AE403" s="285"/>
      <c r="AF403" s="285"/>
      <c r="AG403" s="285"/>
      <c r="AH403" s="285"/>
      <c r="AI403" s="285"/>
      <c r="AJ403" s="285"/>
      <c r="AK403" s="365"/>
      <c r="AL403" s="285"/>
      <c r="AM403" s="285"/>
      <c r="AN403" s="285"/>
      <c r="AO403" s="285"/>
      <c r="AP403" s="285"/>
      <c r="AQ403" s="285"/>
      <c r="AR403" s="285"/>
      <c r="AS403" s="285"/>
      <c r="AT403" s="285"/>
      <c r="AU403" s="285"/>
      <c r="AV403" s="285"/>
      <c r="AW403" s="285"/>
      <c r="AX403" s="285"/>
      <c r="AY403" s="47"/>
      <c r="AZ403" s="47"/>
      <c r="BA403" s="583"/>
      <c r="BB403" s="615"/>
      <c r="BC403" s="615"/>
      <c r="BD403" s="615"/>
      <c r="BE403" s="615"/>
      <c r="BF403" s="615"/>
      <c r="BG403" s="615"/>
      <c r="BH403" s="615"/>
      <c r="BI403" s="615"/>
      <c r="BJ403" s="615"/>
      <c r="BK403" s="615"/>
      <c r="BL403" s="615"/>
      <c r="BM403" s="615"/>
      <c r="BN403" s="615"/>
      <c r="BO403" s="615"/>
      <c r="BP403" s="615"/>
      <c r="BQ403" s="615"/>
      <c r="BR403" s="615"/>
      <c r="BS403" s="615"/>
      <c r="BT403" s="615"/>
      <c r="BU403" s="615"/>
    </row>
    <row r="404" spans="1:73" ht="11.25" hidden="1" customHeight="1" x14ac:dyDescent="0.25">
      <c r="A404" s="285"/>
      <c r="B404" s="285"/>
      <c r="C404" s="285"/>
      <c r="D404" s="285"/>
      <c r="E404" s="285"/>
      <c r="F404" s="285"/>
      <c r="G404" s="285"/>
      <c r="H404" s="285"/>
      <c r="I404" s="285"/>
      <c r="J404" s="285"/>
      <c r="K404" s="285"/>
      <c r="L404" s="285"/>
      <c r="M404" s="285"/>
      <c r="N404" s="285"/>
      <c r="O404" s="285"/>
      <c r="P404" s="285"/>
      <c r="Q404" s="285"/>
      <c r="R404" s="285"/>
      <c r="S404" s="285"/>
      <c r="T404" s="285"/>
      <c r="U404" s="285"/>
      <c r="V404" s="285"/>
      <c r="W404" s="285"/>
      <c r="X404" s="285"/>
      <c r="Y404" s="285"/>
      <c r="Z404" s="285"/>
      <c r="AA404" s="46"/>
      <c r="AB404" s="46"/>
      <c r="AC404" s="46"/>
      <c r="AD404" s="285"/>
      <c r="AE404" s="285"/>
      <c r="AF404" s="285"/>
      <c r="AG404" s="285"/>
      <c r="AH404" s="285"/>
      <c r="AI404" s="285"/>
      <c r="AJ404" s="285"/>
      <c r="AK404" s="365"/>
      <c r="AL404" s="285"/>
      <c r="AM404" s="285"/>
      <c r="AN404" s="285"/>
      <c r="AO404" s="285"/>
      <c r="AP404" s="285"/>
      <c r="AQ404" s="285"/>
      <c r="AR404" s="285"/>
      <c r="AS404" s="285"/>
      <c r="AT404" s="285"/>
      <c r="AU404" s="285"/>
      <c r="AV404" s="285"/>
      <c r="AW404" s="285"/>
      <c r="AX404" s="285"/>
      <c r="AY404" s="47"/>
      <c r="AZ404" s="47"/>
      <c r="BA404" s="583"/>
      <c r="BB404" s="615"/>
      <c r="BC404" s="615"/>
      <c r="BD404" s="615"/>
      <c r="BE404" s="615"/>
      <c r="BF404" s="615"/>
      <c r="BG404" s="615"/>
      <c r="BH404" s="615"/>
      <c r="BI404" s="615"/>
      <c r="BJ404" s="615"/>
      <c r="BK404" s="615"/>
      <c r="BL404" s="615"/>
      <c r="BM404" s="615"/>
      <c r="BN404" s="615"/>
      <c r="BO404" s="615"/>
      <c r="BP404" s="615"/>
      <c r="BQ404" s="615"/>
      <c r="BR404" s="615"/>
      <c r="BS404" s="615"/>
      <c r="BT404" s="615"/>
      <c r="BU404" s="615"/>
    </row>
    <row r="405" spans="1:73" ht="11.25" hidden="1" customHeight="1" x14ac:dyDescent="0.25">
      <c r="A405" s="285"/>
      <c r="B405" s="285"/>
      <c r="C405" s="285"/>
      <c r="D405" s="285"/>
      <c r="E405" s="285"/>
      <c r="F405" s="285"/>
      <c r="G405" s="285"/>
      <c r="H405" s="285"/>
      <c r="I405" s="285"/>
      <c r="J405" s="285"/>
      <c r="K405" s="285"/>
      <c r="L405" s="285"/>
      <c r="M405" s="285"/>
      <c r="N405" s="285"/>
      <c r="O405" s="285"/>
      <c r="P405" s="285"/>
      <c r="Q405" s="285"/>
      <c r="R405" s="285"/>
      <c r="S405" s="285"/>
      <c r="T405" s="285"/>
      <c r="U405" s="285"/>
      <c r="V405" s="285"/>
      <c r="W405" s="285"/>
      <c r="X405" s="285"/>
      <c r="Y405" s="285"/>
      <c r="Z405" s="285"/>
      <c r="AA405" s="46"/>
      <c r="AB405" s="46"/>
      <c r="AC405" s="46"/>
      <c r="AD405" s="285"/>
      <c r="AE405" s="285"/>
      <c r="AF405" s="285"/>
      <c r="AG405" s="285"/>
      <c r="AH405" s="285"/>
      <c r="AI405" s="285"/>
      <c r="AJ405" s="285"/>
      <c r="AK405" s="365"/>
      <c r="AL405" s="285"/>
      <c r="AM405" s="285"/>
      <c r="AN405" s="285"/>
      <c r="AO405" s="285"/>
      <c r="AP405" s="285"/>
      <c r="AQ405" s="285"/>
      <c r="AR405" s="285"/>
      <c r="AS405" s="285"/>
      <c r="AT405" s="285"/>
      <c r="AU405" s="285"/>
      <c r="AV405" s="285"/>
      <c r="AW405" s="285"/>
      <c r="AX405" s="285"/>
      <c r="AY405" s="47"/>
      <c r="AZ405" s="47"/>
      <c r="BA405" s="583"/>
      <c r="BB405" s="615"/>
      <c r="BC405" s="615"/>
      <c r="BD405" s="615"/>
      <c r="BE405" s="615"/>
      <c r="BF405" s="615"/>
      <c r="BG405" s="615"/>
      <c r="BH405" s="615"/>
      <c r="BI405" s="615"/>
      <c r="BJ405" s="615"/>
      <c r="BK405" s="615"/>
      <c r="BL405" s="615"/>
      <c r="BM405" s="615"/>
      <c r="BN405" s="615"/>
      <c r="BO405" s="615"/>
      <c r="BP405" s="615"/>
      <c r="BQ405" s="615"/>
      <c r="BR405" s="615"/>
      <c r="BS405" s="615"/>
      <c r="BT405" s="615"/>
      <c r="BU405" s="615"/>
    </row>
    <row r="406" spans="1:73" ht="11.25" hidden="1" customHeight="1" x14ac:dyDescent="0.25">
      <c r="A406" s="285"/>
      <c r="B406" s="285"/>
      <c r="C406" s="285"/>
      <c r="D406" s="285"/>
      <c r="E406" s="285"/>
      <c r="F406" s="285"/>
      <c r="G406" s="285"/>
      <c r="H406" s="285"/>
      <c r="I406" s="285"/>
      <c r="J406" s="285"/>
      <c r="K406" s="285"/>
      <c r="L406" s="285"/>
      <c r="M406" s="285"/>
      <c r="N406" s="285"/>
      <c r="O406" s="285"/>
      <c r="P406" s="285"/>
      <c r="Q406" s="285"/>
      <c r="R406" s="285"/>
      <c r="S406" s="285"/>
      <c r="T406" s="285"/>
      <c r="U406" s="285"/>
      <c r="V406" s="285"/>
      <c r="W406" s="285"/>
      <c r="X406" s="285"/>
      <c r="Y406" s="285"/>
      <c r="Z406" s="285"/>
      <c r="AA406" s="46"/>
      <c r="AB406" s="46"/>
      <c r="AC406" s="46"/>
      <c r="AD406" s="285"/>
      <c r="AE406" s="285"/>
      <c r="AF406" s="285"/>
      <c r="AG406" s="285"/>
      <c r="AH406" s="285"/>
      <c r="AI406" s="285"/>
      <c r="AJ406" s="285"/>
      <c r="AK406" s="365"/>
      <c r="AL406" s="285"/>
      <c r="AM406" s="285"/>
      <c r="AN406" s="285"/>
      <c r="AO406" s="285"/>
      <c r="AP406" s="285"/>
      <c r="AQ406" s="285"/>
      <c r="AR406" s="285"/>
      <c r="AS406" s="285"/>
      <c r="AT406" s="285"/>
      <c r="AU406" s="285"/>
      <c r="AV406" s="285"/>
      <c r="AW406" s="285"/>
      <c r="AX406" s="285"/>
      <c r="AY406" s="47"/>
      <c r="AZ406" s="47"/>
      <c r="BA406" s="583"/>
      <c r="BB406" s="615"/>
      <c r="BC406" s="615"/>
      <c r="BD406" s="615"/>
      <c r="BE406" s="615"/>
      <c r="BF406" s="615"/>
      <c r="BG406" s="615"/>
      <c r="BH406" s="615"/>
      <c r="BI406" s="615"/>
      <c r="BJ406" s="615"/>
      <c r="BK406" s="615"/>
      <c r="BL406" s="615"/>
      <c r="BM406" s="615"/>
      <c r="BN406" s="615"/>
      <c r="BO406" s="615"/>
      <c r="BP406" s="615"/>
      <c r="BQ406" s="615"/>
      <c r="BR406" s="615"/>
      <c r="BS406" s="615"/>
      <c r="BT406" s="615"/>
      <c r="BU406" s="615"/>
    </row>
    <row r="407" spans="1:73" ht="11.25" hidden="1" customHeight="1" x14ac:dyDescent="0.25">
      <c r="A407" s="285"/>
      <c r="B407" s="285"/>
      <c r="C407" s="285"/>
      <c r="D407" s="285"/>
      <c r="E407" s="285"/>
      <c r="F407" s="285"/>
      <c r="G407" s="285"/>
      <c r="H407" s="285"/>
      <c r="I407" s="285"/>
      <c r="J407" s="285"/>
      <c r="K407" s="285"/>
      <c r="L407" s="285"/>
      <c r="M407" s="285"/>
      <c r="N407" s="285"/>
      <c r="O407" s="285"/>
      <c r="P407" s="285"/>
      <c r="Q407" s="285"/>
      <c r="R407" s="285"/>
      <c r="S407" s="285"/>
      <c r="T407" s="285"/>
      <c r="U407" s="285"/>
      <c r="V407" s="285"/>
      <c r="W407" s="285"/>
      <c r="X407" s="285"/>
      <c r="Y407" s="285"/>
      <c r="Z407" s="285"/>
      <c r="AA407" s="46"/>
      <c r="AB407" s="46"/>
      <c r="AC407" s="46"/>
      <c r="AD407" s="285"/>
      <c r="AE407" s="285"/>
      <c r="AF407" s="285"/>
      <c r="AG407" s="285"/>
      <c r="AH407" s="285"/>
      <c r="AI407" s="285"/>
      <c r="AJ407" s="285"/>
      <c r="AK407" s="365"/>
      <c r="AL407" s="285"/>
      <c r="AM407" s="285"/>
      <c r="AN407" s="285"/>
      <c r="AO407" s="285"/>
      <c r="AP407" s="285"/>
      <c r="AQ407" s="285"/>
      <c r="AR407" s="285"/>
      <c r="AS407" s="285"/>
      <c r="AT407" s="285"/>
      <c r="AU407" s="285"/>
      <c r="AV407" s="285"/>
      <c r="AW407" s="285"/>
      <c r="AX407" s="285"/>
      <c r="AY407" s="47"/>
      <c r="AZ407" s="47"/>
      <c r="BA407" s="583"/>
      <c r="BB407" s="615"/>
      <c r="BC407" s="615"/>
      <c r="BD407" s="615"/>
      <c r="BE407" s="615"/>
      <c r="BF407" s="615"/>
      <c r="BG407" s="615"/>
      <c r="BH407" s="615"/>
      <c r="BI407" s="615"/>
      <c r="BJ407" s="615"/>
      <c r="BK407" s="615"/>
      <c r="BL407" s="615"/>
      <c r="BM407" s="615"/>
      <c r="BN407" s="615"/>
      <c r="BO407" s="615"/>
      <c r="BP407" s="615"/>
      <c r="BQ407" s="615"/>
      <c r="BR407" s="615"/>
      <c r="BS407" s="615"/>
      <c r="BT407" s="615"/>
      <c r="BU407" s="615"/>
    </row>
    <row r="408" spans="1:73" ht="11.25" hidden="1" customHeight="1" x14ac:dyDescent="0.25">
      <c r="A408" s="285"/>
      <c r="B408" s="285"/>
      <c r="C408" s="285"/>
      <c r="D408" s="285"/>
      <c r="E408" s="285"/>
      <c r="F408" s="285"/>
      <c r="G408" s="285"/>
      <c r="H408" s="285"/>
      <c r="I408" s="285"/>
      <c r="J408" s="285"/>
      <c r="K408" s="285"/>
      <c r="L408" s="285"/>
      <c r="M408" s="285"/>
      <c r="N408" s="285"/>
      <c r="O408" s="285"/>
      <c r="P408" s="285"/>
      <c r="Q408" s="285"/>
      <c r="R408" s="285"/>
      <c r="S408" s="285"/>
      <c r="T408" s="285"/>
      <c r="U408" s="285"/>
      <c r="V408" s="285"/>
      <c r="W408" s="285"/>
      <c r="X408" s="285"/>
      <c r="Y408" s="285"/>
      <c r="Z408" s="285"/>
      <c r="AA408" s="46"/>
      <c r="AB408" s="46"/>
      <c r="AC408" s="46"/>
      <c r="AD408" s="285"/>
      <c r="AE408" s="285"/>
      <c r="AF408" s="285"/>
      <c r="AG408" s="285"/>
      <c r="AH408" s="285"/>
      <c r="AI408" s="285"/>
      <c r="AJ408" s="285"/>
      <c r="AK408" s="365"/>
      <c r="AL408" s="285"/>
      <c r="AM408" s="285"/>
      <c r="AN408" s="285"/>
      <c r="AO408" s="285"/>
      <c r="AP408" s="285"/>
      <c r="AQ408" s="285"/>
      <c r="AR408" s="285"/>
      <c r="AS408" s="285"/>
      <c r="AT408" s="285"/>
      <c r="AU408" s="285"/>
      <c r="AV408" s="285"/>
      <c r="AW408" s="285"/>
      <c r="AX408" s="285"/>
      <c r="AY408" s="47"/>
      <c r="AZ408" s="47"/>
      <c r="BA408" s="583"/>
      <c r="BB408" s="615"/>
      <c r="BC408" s="615"/>
      <c r="BD408" s="615"/>
      <c r="BE408" s="615"/>
      <c r="BF408" s="615"/>
      <c r="BG408" s="615"/>
      <c r="BH408" s="615"/>
      <c r="BI408" s="615"/>
      <c r="BJ408" s="615"/>
      <c r="BK408" s="615"/>
      <c r="BL408" s="615"/>
      <c r="BM408" s="615"/>
      <c r="BN408" s="615"/>
      <c r="BO408" s="615"/>
      <c r="BP408" s="615"/>
      <c r="BQ408" s="615"/>
      <c r="BR408" s="615"/>
      <c r="BS408" s="615"/>
      <c r="BT408" s="615"/>
      <c r="BU408" s="615"/>
    </row>
    <row r="409" spans="1:73" ht="11.25" hidden="1" customHeight="1" x14ac:dyDescent="0.25">
      <c r="A409" s="285"/>
      <c r="B409" s="285"/>
      <c r="C409" s="285"/>
      <c r="D409" s="285"/>
      <c r="E409" s="285"/>
      <c r="F409" s="285"/>
      <c r="G409" s="285"/>
      <c r="H409" s="285"/>
      <c r="I409" s="285"/>
      <c r="J409" s="285"/>
      <c r="K409" s="285"/>
      <c r="L409" s="285"/>
      <c r="M409" s="285"/>
      <c r="N409" s="285"/>
      <c r="O409" s="285"/>
      <c r="P409" s="285"/>
      <c r="Q409" s="285"/>
      <c r="R409" s="285"/>
      <c r="S409" s="285"/>
      <c r="T409" s="285"/>
      <c r="U409" s="285"/>
      <c r="V409" s="285"/>
      <c r="W409" s="285"/>
      <c r="X409" s="285"/>
      <c r="Y409" s="285"/>
      <c r="Z409" s="285"/>
      <c r="AA409" s="46"/>
      <c r="AB409" s="46"/>
      <c r="AC409" s="46"/>
      <c r="AD409" s="285"/>
      <c r="AE409" s="285"/>
      <c r="AF409" s="285"/>
      <c r="AG409" s="285"/>
      <c r="AH409" s="285"/>
      <c r="AI409" s="285"/>
      <c r="AJ409" s="285"/>
      <c r="AK409" s="365"/>
      <c r="AL409" s="285"/>
      <c r="AM409" s="285"/>
      <c r="AN409" s="285"/>
      <c r="AO409" s="285"/>
      <c r="AP409" s="285"/>
      <c r="AQ409" s="285"/>
      <c r="AR409" s="285"/>
      <c r="AS409" s="285"/>
      <c r="AT409" s="285"/>
      <c r="AU409" s="285"/>
      <c r="AV409" s="285"/>
      <c r="AW409" s="285"/>
      <c r="AX409" s="285"/>
      <c r="AY409" s="47"/>
      <c r="AZ409" s="47"/>
      <c r="BA409" s="583"/>
      <c r="BB409" s="615"/>
      <c r="BC409" s="615"/>
      <c r="BD409" s="615"/>
      <c r="BE409" s="615"/>
      <c r="BF409" s="615"/>
      <c r="BG409" s="615"/>
      <c r="BH409" s="615"/>
      <c r="BI409" s="615"/>
      <c r="BJ409" s="615"/>
      <c r="BK409" s="615"/>
      <c r="BL409" s="615"/>
      <c r="BM409" s="615"/>
      <c r="BN409" s="615"/>
      <c r="BO409" s="615"/>
      <c r="BP409" s="615"/>
      <c r="BQ409" s="615"/>
      <c r="BR409" s="615"/>
      <c r="BS409" s="615"/>
      <c r="BT409" s="615"/>
      <c r="BU409" s="615"/>
    </row>
    <row r="410" spans="1:73" ht="11.25" hidden="1" customHeight="1" x14ac:dyDescent="0.25">
      <c r="A410" s="285"/>
      <c r="B410" s="285"/>
      <c r="C410" s="285"/>
      <c r="D410" s="285"/>
      <c r="E410" s="285"/>
      <c r="F410" s="285"/>
      <c r="G410" s="285"/>
      <c r="H410" s="285"/>
      <c r="I410" s="285"/>
      <c r="J410" s="285"/>
      <c r="K410" s="285"/>
      <c r="L410" s="285"/>
      <c r="M410" s="285"/>
      <c r="N410" s="285"/>
      <c r="O410" s="285"/>
      <c r="P410" s="285"/>
      <c r="Q410" s="285"/>
      <c r="R410" s="285"/>
      <c r="S410" s="285"/>
      <c r="T410" s="285"/>
      <c r="U410" s="285"/>
      <c r="V410" s="285"/>
      <c r="W410" s="285"/>
      <c r="X410" s="285"/>
      <c r="Y410" s="285"/>
      <c r="Z410" s="285"/>
      <c r="AA410" s="46"/>
      <c r="AB410" s="46"/>
      <c r="AC410" s="46"/>
      <c r="AD410" s="285"/>
      <c r="AE410" s="285"/>
      <c r="AF410" s="285"/>
      <c r="AG410" s="285"/>
      <c r="AH410" s="285"/>
      <c r="AI410" s="285"/>
      <c r="AJ410" s="285"/>
      <c r="AK410" s="365"/>
      <c r="AL410" s="285"/>
      <c r="AM410" s="285"/>
      <c r="AN410" s="285"/>
      <c r="AO410" s="285"/>
      <c r="AP410" s="285"/>
      <c r="AQ410" s="285"/>
      <c r="AR410" s="285"/>
      <c r="AS410" s="285"/>
      <c r="AT410" s="285"/>
      <c r="AU410" s="285"/>
      <c r="AV410" s="285"/>
      <c r="AW410" s="285"/>
      <c r="AX410" s="285"/>
      <c r="AY410" s="47"/>
      <c r="AZ410" s="47"/>
      <c r="BA410" s="583"/>
      <c r="BB410" s="615"/>
      <c r="BC410" s="615"/>
      <c r="BD410" s="615"/>
      <c r="BE410" s="615"/>
      <c r="BF410" s="615"/>
      <c r="BG410" s="615"/>
      <c r="BH410" s="615"/>
      <c r="BI410" s="615"/>
      <c r="BJ410" s="615"/>
      <c r="BK410" s="615"/>
      <c r="BL410" s="615"/>
      <c r="BM410" s="615"/>
      <c r="BN410" s="615"/>
      <c r="BO410" s="615"/>
      <c r="BP410" s="615"/>
      <c r="BQ410" s="615"/>
      <c r="BR410" s="615"/>
      <c r="BS410" s="615"/>
      <c r="BT410" s="615"/>
      <c r="BU410" s="615"/>
    </row>
    <row r="411" spans="1:73" ht="11.25" hidden="1" customHeight="1" x14ac:dyDescent="0.25">
      <c r="A411" s="285"/>
      <c r="B411" s="285"/>
      <c r="C411" s="285"/>
      <c r="D411" s="285"/>
      <c r="E411" s="285"/>
      <c r="F411" s="285"/>
      <c r="G411" s="285"/>
      <c r="H411" s="285"/>
      <c r="I411" s="285"/>
      <c r="J411" s="285"/>
      <c r="K411" s="285"/>
      <c r="L411" s="285"/>
      <c r="M411" s="285"/>
      <c r="N411" s="285"/>
      <c r="O411" s="285"/>
      <c r="P411" s="285"/>
      <c r="Q411" s="285"/>
      <c r="R411" s="285"/>
      <c r="S411" s="285"/>
      <c r="T411" s="285"/>
      <c r="U411" s="285"/>
      <c r="V411" s="285"/>
      <c r="W411" s="285"/>
      <c r="X411" s="285"/>
      <c r="Y411" s="285"/>
      <c r="Z411" s="285"/>
      <c r="AA411" s="46"/>
      <c r="AB411" s="46"/>
      <c r="AC411" s="46"/>
      <c r="AD411" s="285"/>
      <c r="AE411" s="285"/>
      <c r="AF411" s="285"/>
      <c r="AG411" s="285"/>
      <c r="AH411" s="285"/>
      <c r="AI411" s="285"/>
      <c r="AJ411" s="285"/>
      <c r="AK411" s="365"/>
      <c r="AL411" s="285"/>
      <c r="AM411" s="285"/>
      <c r="AN411" s="285"/>
      <c r="AO411" s="285"/>
      <c r="AP411" s="285"/>
      <c r="AQ411" s="285"/>
      <c r="AR411" s="285"/>
      <c r="AS411" s="285"/>
      <c r="AT411" s="285"/>
      <c r="AU411" s="285"/>
      <c r="AV411" s="285"/>
      <c r="AW411" s="285"/>
      <c r="AX411" s="285"/>
      <c r="AY411" s="47"/>
      <c r="AZ411" s="47"/>
      <c r="BA411" s="583"/>
      <c r="BB411" s="615"/>
      <c r="BC411" s="615"/>
      <c r="BD411" s="615"/>
      <c r="BE411" s="615"/>
      <c r="BF411" s="615"/>
      <c r="BG411" s="615"/>
      <c r="BH411" s="615"/>
      <c r="BI411" s="615"/>
      <c r="BJ411" s="615"/>
      <c r="BK411" s="615"/>
      <c r="BL411" s="615"/>
      <c r="BM411" s="615"/>
      <c r="BN411" s="615"/>
      <c r="BO411" s="615"/>
      <c r="BP411" s="615"/>
      <c r="BQ411" s="615"/>
      <c r="BR411" s="615"/>
      <c r="BS411" s="615"/>
      <c r="BT411" s="615"/>
      <c r="BU411" s="615"/>
    </row>
    <row r="412" spans="1:73" ht="11.25" hidden="1" customHeight="1" x14ac:dyDescent="0.25">
      <c r="A412" s="285"/>
      <c r="B412" s="285"/>
      <c r="C412" s="285"/>
      <c r="D412" s="285"/>
      <c r="E412" s="285"/>
      <c r="F412" s="285"/>
      <c r="G412" s="285"/>
      <c r="H412" s="285"/>
      <c r="I412" s="285"/>
      <c r="J412" s="285"/>
      <c r="K412" s="285"/>
      <c r="L412" s="285"/>
      <c r="M412" s="285"/>
      <c r="N412" s="285"/>
      <c r="O412" s="285"/>
      <c r="P412" s="285"/>
      <c r="Q412" s="285"/>
      <c r="R412" s="285"/>
      <c r="S412" s="285"/>
      <c r="T412" s="285"/>
      <c r="U412" s="285"/>
      <c r="V412" s="285"/>
      <c r="W412" s="285"/>
      <c r="X412" s="285"/>
      <c r="Y412" s="285"/>
      <c r="Z412" s="285"/>
      <c r="AA412" s="46"/>
      <c r="AB412" s="46"/>
      <c r="AC412" s="46"/>
      <c r="AD412" s="285"/>
      <c r="AE412" s="285"/>
      <c r="AF412" s="285"/>
      <c r="AG412" s="285"/>
      <c r="AH412" s="285"/>
      <c r="AI412" s="285"/>
      <c r="AJ412" s="285"/>
      <c r="AK412" s="365"/>
      <c r="AL412" s="285"/>
      <c r="AM412" s="285"/>
      <c r="AN412" s="285"/>
      <c r="AO412" s="285"/>
      <c r="AP412" s="285"/>
      <c r="AQ412" s="285"/>
      <c r="AR412" s="285"/>
      <c r="AS412" s="285"/>
      <c r="AT412" s="285"/>
      <c r="AU412" s="285"/>
      <c r="AV412" s="285"/>
      <c r="AW412" s="285"/>
      <c r="AX412" s="285"/>
      <c r="AY412" s="47"/>
      <c r="AZ412" s="47"/>
      <c r="BA412" s="583"/>
      <c r="BB412" s="615"/>
      <c r="BC412" s="615"/>
      <c r="BD412" s="615"/>
      <c r="BE412" s="615"/>
      <c r="BF412" s="615"/>
      <c r="BG412" s="615"/>
      <c r="BH412" s="615"/>
      <c r="BI412" s="615"/>
      <c r="BJ412" s="615"/>
      <c r="BK412" s="615"/>
      <c r="BL412" s="615"/>
      <c r="BM412" s="615"/>
      <c r="BN412" s="615"/>
      <c r="BO412" s="615"/>
      <c r="BP412" s="615"/>
      <c r="BQ412" s="615"/>
      <c r="BR412" s="615"/>
      <c r="BS412" s="615"/>
      <c r="BT412" s="615"/>
      <c r="BU412" s="615"/>
    </row>
    <row r="413" spans="1:73" ht="11.25" hidden="1" customHeight="1" x14ac:dyDescent="0.25">
      <c r="A413" s="285"/>
      <c r="B413" s="285"/>
      <c r="C413" s="285"/>
      <c r="D413" s="285"/>
      <c r="E413" s="285"/>
      <c r="F413" s="285"/>
      <c r="G413" s="285"/>
      <c r="H413" s="285"/>
      <c r="I413" s="285"/>
      <c r="J413" s="285"/>
      <c r="K413" s="285"/>
      <c r="L413" s="285"/>
      <c r="M413" s="285"/>
      <c r="N413" s="285"/>
      <c r="O413" s="285"/>
      <c r="P413" s="285"/>
      <c r="Q413" s="285"/>
      <c r="R413" s="285"/>
      <c r="S413" s="285"/>
      <c r="T413" s="285"/>
      <c r="U413" s="285"/>
      <c r="V413" s="285"/>
      <c r="W413" s="285"/>
      <c r="X413" s="285"/>
      <c r="Y413" s="285"/>
      <c r="Z413" s="285"/>
      <c r="AA413" s="46"/>
      <c r="AB413" s="46"/>
      <c r="AC413" s="46"/>
      <c r="AD413" s="285"/>
      <c r="AE413" s="285"/>
      <c r="AF413" s="285"/>
      <c r="AG413" s="285"/>
      <c r="AH413" s="285"/>
      <c r="AI413" s="285"/>
      <c r="AJ413" s="285"/>
      <c r="AK413" s="365"/>
      <c r="AL413" s="285"/>
      <c r="AM413" s="285"/>
      <c r="AN413" s="285"/>
      <c r="AO413" s="285"/>
      <c r="AP413" s="285"/>
      <c r="AQ413" s="285"/>
      <c r="AR413" s="285"/>
      <c r="AS413" s="285"/>
      <c r="AT413" s="285"/>
      <c r="AU413" s="285"/>
      <c r="AV413" s="285"/>
      <c r="AW413" s="285"/>
      <c r="AX413" s="285"/>
      <c r="AY413" s="47"/>
      <c r="AZ413" s="47"/>
      <c r="BA413" s="583"/>
      <c r="BB413" s="615"/>
      <c r="BC413" s="615"/>
      <c r="BD413" s="615"/>
      <c r="BE413" s="615"/>
      <c r="BF413" s="615"/>
      <c r="BG413" s="615"/>
      <c r="BH413" s="615"/>
      <c r="BI413" s="615"/>
      <c r="BJ413" s="615"/>
      <c r="BK413" s="615"/>
      <c r="BL413" s="615"/>
      <c r="BM413" s="615"/>
      <c r="BN413" s="615"/>
      <c r="BO413" s="615"/>
      <c r="BP413" s="615"/>
      <c r="BQ413" s="615"/>
      <c r="BR413" s="615"/>
      <c r="BS413" s="615"/>
      <c r="BT413" s="615"/>
      <c r="BU413" s="615"/>
    </row>
    <row r="414" spans="1:73" ht="11.25" hidden="1" customHeight="1" x14ac:dyDescent="0.25">
      <c r="A414" s="285"/>
      <c r="B414" s="285"/>
      <c r="C414" s="285"/>
      <c r="D414" s="285"/>
      <c r="E414" s="285"/>
      <c r="F414" s="285"/>
      <c r="G414" s="285"/>
      <c r="H414" s="285"/>
      <c r="I414" s="285"/>
      <c r="J414" s="285"/>
      <c r="K414" s="285"/>
      <c r="L414" s="285"/>
      <c r="M414" s="285"/>
      <c r="N414" s="285"/>
      <c r="O414" s="285"/>
      <c r="P414" s="285"/>
      <c r="Q414" s="285"/>
      <c r="R414" s="285"/>
      <c r="S414" s="285"/>
      <c r="T414" s="285"/>
      <c r="U414" s="285"/>
      <c r="V414" s="285"/>
      <c r="W414" s="285"/>
      <c r="X414" s="285"/>
      <c r="Y414" s="285"/>
      <c r="Z414" s="285"/>
      <c r="AA414" s="46"/>
      <c r="AB414" s="46"/>
      <c r="AC414" s="46"/>
      <c r="AD414" s="285"/>
      <c r="AE414" s="285"/>
      <c r="AF414" s="285"/>
      <c r="AG414" s="285"/>
      <c r="AH414" s="285"/>
      <c r="AI414" s="285"/>
      <c r="AJ414" s="285"/>
      <c r="AK414" s="365"/>
      <c r="AL414" s="285"/>
      <c r="AM414" s="285"/>
      <c r="AN414" s="285"/>
      <c r="AO414" s="285"/>
      <c r="AP414" s="285"/>
      <c r="AQ414" s="285"/>
      <c r="AR414" s="285"/>
      <c r="AS414" s="285"/>
      <c r="AT414" s="285"/>
      <c r="AU414" s="285"/>
      <c r="AV414" s="285"/>
      <c r="AW414" s="285"/>
      <c r="AX414" s="285"/>
      <c r="AY414" s="47"/>
      <c r="AZ414" s="47"/>
      <c r="BA414" s="583"/>
      <c r="BB414" s="615"/>
      <c r="BC414" s="615"/>
      <c r="BD414" s="615"/>
      <c r="BE414" s="615"/>
      <c r="BF414" s="615"/>
      <c r="BG414" s="615"/>
      <c r="BH414" s="615"/>
      <c r="BI414" s="615"/>
      <c r="BJ414" s="615"/>
      <c r="BK414" s="615"/>
      <c r="BL414" s="615"/>
      <c r="BM414" s="615"/>
      <c r="BN414" s="615"/>
      <c r="BO414" s="615"/>
      <c r="BP414" s="615"/>
      <c r="BQ414" s="615"/>
      <c r="BR414" s="615"/>
      <c r="BS414" s="615"/>
      <c r="BT414" s="615"/>
      <c r="BU414" s="615"/>
    </row>
    <row r="415" spans="1:73" ht="11.25" hidden="1" customHeight="1" x14ac:dyDescent="0.25">
      <c r="A415" s="285"/>
      <c r="B415" s="285"/>
      <c r="C415" s="285"/>
      <c r="D415" s="285"/>
      <c r="E415" s="285"/>
      <c r="F415" s="285"/>
      <c r="G415" s="285"/>
      <c r="H415" s="285"/>
      <c r="I415" s="285"/>
      <c r="J415" s="285"/>
      <c r="K415" s="285"/>
      <c r="L415" s="285"/>
      <c r="M415" s="285"/>
      <c r="N415" s="285"/>
      <c r="O415" s="285"/>
      <c r="P415" s="285"/>
      <c r="Q415" s="285"/>
      <c r="R415" s="285"/>
      <c r="S415" s="285"/>
      <c r="T415" s="285"/>
      <c r="U415" s="285"/>
      <c r="V415" s="285"/>
      <c r="W415" s="285"/>
      <c r="X415" s="285"/>
      <c r="Y415" s="285"/>
      <c r="Z415" s="285"/>
      <c r="AA415" s="46"/>
      <c r="AB415" s="46"/>
      <c r="AC415" s="46"/>
      <c r="AD415" s="285"/>
      <c r="AE415" s="285"/>
      <c r="AF415" s="285"/>
      <c r="AG415" s="285"/>
      <c r="AH415" s="285"/>
      <c r="AI415" s="285"/>
      <c r="AJ415" s="285"/>
      <c r="AK415" s="365"/>
      <c r="AL415" s="285"/>
      <c r="AM415" s="285"/>
      <c r="AN415" s="285"/>
      <c r="AO415" s="285"/>
      <c r="AP415" s="285"/>
      <c r="AQ415" s="285"/>
      <c r="AR415" s="285"/>
      <c r="AS415" s="285"/>
      <c r="AT415" s="285"/>
      <c r="AU415" s="285"/>
      <c r="AV415" s="285"/>
      <c r="AW415" s="285"/>
      <c r="AX415" s="285"/>
      <c r="AY415" s="47"/>
      <c r="AZ415" s="47"/>
      <c r="BA415" s="583"/>
      <c r="BB415" s="615"/>
      <c r="BC415" s="615"/>
      <c r="BD415" s="615"/>
      <c r="BE415" s="615"/>
      <c r="BF415" s="615"/>
      <c r="BG415" s="615"/>
      <c r="BH415" s="615"/>
      <c r="BI415" s="615"/>
      <c r="BJ415" s="615"/>
      <c r="BK415" s="615"/>
      <c r="BL415" s="615"/>
      <c r="BM415" s="615"/>
      <c r="BN415" s="615"/>
      <c r="BO415" s="615"/>
      <c r="BP415" s="615"/>
      <c r="BQ415" s="615"/>
      <c r="BR415" s="615"/>
      <c r="BS415" s="615"/>
      <c r="BT415" s="615"/>
      <c r="BU415" s="615"/>
    </row>
    <row r="416" spans="1:73" ht="11.25" hidden="1" customHeight="1" x14ac:dyDescent="0.25">
      <c r="A416" s="285"/>
      <c r="B416" s="285"/>
      <c r="C416" s="285"/>
      <c r="D416" s="285"/>
      <c r="E416" s="285"/>
      <c r="F416" s="285"/>
      <c r="G416" s="285"/>
      <c r="H416" s="285"/>
      <c r="I416" s="285"/>
      <c r="J416" s="285"/>
      <c r="K416" s="285"/>
      <c r="L416" s="285"/>
      <c r="M416" s="285"/>
      <c r="N416" s="285"/>
      <c r="O416" s="285"/>
      <c r="P416" s="285"/>
      <c r="Q416" s="285"/>
      <c r="R416" s="285"/>
      <c r="S416" s="285"/>
      <c r="T416" s="285"/>
      <c r="U416" s="285"/>
      <c r="V416" s="285"/>
      <c r="W416" s="285"/>
      <c r="X416" s="285"/>
      <c r="Y416" s="285"/>
      <c r="Z416" s="285"/>
      <c r="AA416" s="46"/>
      <c r="AB416" s="46"/>
      <c r="AC416" s="46"/>
      <c r="AD416" s="285"/>
      <c r="AE416" s="285"/>
      <c r="AF416" s="285"/>
      <c r="AG416" s="285"/>
      <c r="AH416" s="285"/>
      <c r="AI416" s="285"/>
      <c r="AJ416" s="285"/>
      <c r="AK416" s="365"/>
      <c r="AL416" s="285"/>
      <c r="AM416" s="285"/>
      <c r="AN416" s="285"/>
      <c r="AO416" s="285"/>
      <c r="AP416" s="285"/>
      <c r="AQ416" s="285"/>
      <c r="AR416" s="285"/>
      <c r="AS416" s="285"/>
      <c r="AT416" s="285"/>
      <c r="AU416" s="285"/>
      <c r="AV416" s="285"/>
      <c r="AW416" s="285"/>
      <c r="AX416" s="285"/>
      <c r="AY416" s="47"/>
      <c r="AZ416" s="47"/>
      <c r="BA416" s="583"/>
      <c r="BB416" s="615"/>
      <c r="BC416" s="615"/>
      <c r="BD416" s="615"/>
      <c r="BE416" s="615"/>
      <c r="BF416" s="615"/>
      <c r="BG416" s="615"/>
      <c r="BH416" s="615"/>
      <c r="BI416" s="615"/>
      <c r="BJ416" s="615"/>
      <c r="BK416" s="615"/>
      <c r="BL416" s="615"/>
      <c r="BM416" s="615"/>
      <c r="BN416" s="615"/>
      <c r="BO416" s="615"/>
      <c r="BP416" s="615"/>
      <c r="BQ416" s="615"/>
      <c r="BR416" s="615"/>
      <c r="BS416" s="615"/>
      <c r="BT416" s="615"/>
      <c r="BU416" s="615"/>
    </row>
    <row r="417" spans="1:73" ht="11.25" hidden="1" customHeight="1" x14ac:dyDescent="0.25">
      <c r="A417" s="285"/>
      <c r="B417" s="285"/>
      <c r="C417" s="285"/>
      <c r="D417" s="285"/>
      <c r="E417" s="285"/>
      <c r="F417" s="285"/>
      <c r="G417" s="285"/>
      <c r="H417" s="285"/>
      <c r="I417" s="285"/>
      <c r="J417" s="285"/>
      <c r="K417" s="285"/>
      <c r="L417" s="285"/>
      <c r="M417" s="285"/>
      <c r="N417" s="285"/>
      <c r="O417" s="285"/>
      <c r="P417" s="285"/>
      <c r="Q417" s="285"/>
      <c r="R417" s="285"/>
      <c r="S417" s="285"/>
      <c r="T417" s="285"/>
      <c r="U417" s="285"/>
      <c r="V417" s="285"/>
      <c r="W417" s="285"/>
      <c r="X417" s="285"/>
      <c r="Y417" s="285"/>
      <c r="Z417" s="285"/>
      <c r="AA417" s="46"/>
      <c r="AB417" s="46"/>
      <c r="AC417" s="46"/>
      <c r="AD417" s="285"/>
      <c r="AE417" s="285"/>
      <c r="AF417" s="285"/>
      <c r="AG417" s="285"/>
      <c r="AH417" s="285"/>
      <c r="AI417" s="285"/>
      <c r="AJ417" s="285"/>
      <c r="AK417" s="365"/>
      <c r="AL417" s="285"/>
      <c r="AM417" s="285"/>
      <c r="AN417" s="285"/>
      <c r="AO417" s="285"/>
      <c r="AP417" s="285"/>
      <c r="AQ417" s="285"/>
      <c r="AR417" s="285"/>
      <c r="AS417" s="285"/>
      <c r="AT417" s="285"/>
      <c r="AU417" s="285"/>
      <c r="AV417" s="285"/>
      <c r="AW417" s="285"/>
      <c r="AX417" s="285"/>
      <c r="AY417" s="47"/>
      <c r="AZ417" s="47"/>
      <c r="BA417" s="583"/>
      <c r="BB417" s="615"/>
      <c r="BC417" s="615"/>
      <c r="BD417" s="615"/>
      <c r="BE417" s="615"/>
      <c r="BF417" s="615"/>
      <c r="BG417" s="615"/>
      <c r="BH417" s="615"/>
      <c r="BI417" s="615"/>
      <c r="BJ417" s="615"/>
      <c r="BK417" s="615"/>
      <c r="BL417" s="615"/>
      <c r="BM417" s="615"/>
      <c r="BN417" s="615"/>
      <c r="BO417" s="615"/>
      <c r="BP417" s="615"/>
      <c r="BQ417" s="615"/>
      <c r="BR417" s="615"/>
      <c r="BS417" s="615"/>
      <c r="BT417" s="615"/>
      <c r="BU417" s="615"/>
    </row>
    <row r="418" spans="1:73" ht="11.25" hidden="1" customHeight="1" x14ac:dyDescent="0.25">
      <c r="A418" s="285"/>
      <c r="B418" s="285"/>
      <c r="C418" s="285"/>
      <c r="D418" s="285"/>
      <c r="E418" s="285"/>
      <c r="F418" s="285"/>
      <c r="G418" s="285"/>
      <c r="H418" s="285"/>
      <c r="I418" s="285"/>
      <c r="J418" s="285"/>
      <c r="K418" s="285"/>
      <c r="L418" s="285"/>
      <c r="M418" s="285"/>
      <c r="N418" s="285"/>
      <c r="O418" s="285"/>
      <c r="P418" s="285"/>
      <c r="Q418" s="285"/>
      <c r="R418" s="285"/>
      <c r="S418" s="285"/>
      <c r="T418" s="285"/>
      <c r="U418" s="285"/>
      <c r="V418" s="285"/>
      <c r="W418" s="285"/>
      <c r="X418" s="285"/>
      <c r="Y418" s="285"/>
      <c r="Z418" s="285"/>
      <c r="AA418" s="46"/>
      <c r="AB418" s="46"/>
      <c r="AC418" s="46"/>
      <c r="AD418" s="285"/>
      <c r="AE418" s="285"/>
      <c r="AF418" s="285"/>
      <c r="AG418" s="285"/>
      <c r="AH418" s="285"/>
      <c r="AI418" s="285"/>
      <c r="AJ418" s="285"/>
      <c r="AK418" s="365"/>
      <c r="AL418" s="285"/>
      <c r="AM418" s="285"/>
      <c r="AN418" s="285"/>
      <c r="AO418" s="285"/>
      <c r="AP418" s="285"/>
      <c r="AQ418" s="285"/>
      <c r="AR418" s="285"/>
      <c r="AS418" s="285"/>
      <c r="AT418" s="285"/>
      <c r="AU418" s="285"/>
      <c r="AV418" s="285"/>
      <c r="AW418" s="285"/>
      <c r="AX418" s="285"/>
      <c r="AY418" s="47"/>
      <c r="AZ418" s="47"/>
      <c r="BA418" s="583"/>
      <c r="BB418" s="615"/>
      <c r="BC418" s="615"/>
      <c r="BD418" s="615"/>
      <c r="BE418" s="615"/>
      <c r="BF418" s="615"/>
      <c r="BG418" s="615"/>
      <c r="BH418" s="615"/>
      <c r="BI418" s="615"/>
      <c r="BJ418" s="615"/>
      <c r="BK418" s="615"/>
      <c r="BL418" s="615"/>
      <c r="BM418" s="615"/>
      <c r="BN418" s="615"/>
      <c r="BO418" s="615"/>
      <c r="BP418" s="615"/>
      <c r="BQ418" s="615"/>
      <c r="BR418" s="615"/>
      <c r="BS418" s="615"/>
      <c r="BT418" s="615"/>
      <c r="BU418" s="615"/>
    </row>
    <row r="419" spans="1:73" ht="11.25" hidden="1" customHeight="1" x14ac:dyDescent="0.25">
      <c r="A419" s="285"/>
      <c r="B419" s="285"/>
      <c r="C419" s="285"/>
      <c r="D419" s="285"/>
      <c r="E419" s="285"/>
      <c r="F419" s="285"/>
      <c r="G419" s="285"/>
      <c r="H419" s="285"/>
      <c r="I419" s="285"/>
      <c r="J419" s="285"/>
      <c r="K419" s="285"/>
      <c r="L419" s="285"/>
      <c r="M419" s="285"/>
      <c r="N419" s="285"/>
      <c r="O419" s="285"/>
      <c r="P419" s="285"/>
      <c r="Q419" s="285"/>
      <c r="R419" s="285"/>
      <c r="S419" s="285"/>
      <c r="T419" s="285"/>
      <c r="U419" s="285"/>
      <c r="V419" s="285"/>
      <c r="W419" s="285"/>
      <c r="X419" s="285"/>
      <c r="Y419" s="285"/>
      <c r="Z419" s="285"/>
      <c r="AA419" s="46"/>
      <c r="AB419" s="46"/>
      <c r="AC419" s="46"/>
      <c r="AD419" s="285"/>
      <c r="AE419" s="285"/>
      <c r="AF419" s="285"/>
      <c r="AG419" s="285"/>
      <c r="AH419" s="285"/>
      <c r="AI419" s="285"/>
      <c r="AJ419" s="285"/>
      <c r="AK419" s="365"/>
      <c r="AL419" s="285"/>
      <c r="AM419" s="285"/>
      <c r="AN419" s="285"/>
      <c r="AO419" s="285"/>
      <c r="AP419" s="285"/>
      <c r="AQ419" s="285"/>
      <c r="AR419" s="285"/>
      <c r="AS419" s="285"/>
      <c r="AT419" s="285"/>
      <c r="AU419" s="285"/>
      <c r="AV419" s="285"/>
      <c r="AW419" s="285"/>
      <c r="AX419" s="285"/>
      <c r="AY419" s="47"/>
      <c r="AZ419" s="47"/>
      <c r="BA419" s="583"/>
      <c r="BB419" s="615"/>
      <c r="BC419" s="615"/>
      <c r="BD419" s="615"/>
      <c r="BE419" s="615"/>
      <c r="BF419" s="615"/>
      <c r="BG419" s="615"/>
      <c r="BH419" s="615"/>
      <c r="BI419" s="615"/>
      <c r="BJ419" s="615"/>
      <c r="BK419" s="615"/>
      <c r="BL419" s="615"/>
      <c r="BM419" s="615"/>
      <c r="BN419" s="615"/>
      <c r="BO419" s="615"/>
      <c r="BP419" s="615"/>
      <c r="BQ419" s="615"/>
      <c r="BR419" s="615"/>
      <c r="BS419" s="615"/>
      <c r="BT419" s="615"/>
      <c r="BU419" s="615"/>
    </row>
    <row r="420" spans="1:73" ht="11.25" hidden="1" customHeight="1" x14ac:dyDescent="0.25">
      <c r="A420" s="285"/>
      <c r="B420" s="285"/>
      <c r="C420" s="285"/>
      <c r="D420" s="285"/>
      <c r="E420" s="285"/>
      <c r="F420" s="285"/>
      <c r="G420" s="285"/>
      <c r="H420" s="285"/>
      <c r="I420" s="285"/>
      <c r="J420" s="285"/>
      <c r="K420" s="285"/>
      <c r="L420" s="285"/>
      <c r="M420" s="285"/>
      <c r="N420" s="285"/>
      <c r="O420" s="285"/>
      <c r="P420" s="285"/>
      <c r="Q420" s="285"/>
      <c r="R420" s="285"/>
      <c r="S420" s="285"/>
      <c r="T420" s="285"/>
      <c r="U420" s="285"/>
      <c r="V420" s="285"/>
      <c r="W420" s="285"/>
      <c r="X420" s="285"/>
      <c r="Y420" s="285"/>
      <c r="Z420" s="285"/>
      <c r="AA420" s="46"/>
      <c r="AB420" s="46"/>
      <c r="AC420" s="46"/>
      <c r="AD420" s="285"/>
      <c r="AE420" s="285"/>
      <c r="AF420" s="285"/>
      <c r="AG420" s="285"/>
      <c r="AH420" s="285"/>
      <c r="AI420" s="285"/>
      <c r="AJ420" s="285"/>
      <c r="AK420" s="365"/>
      <c r="AL420" s="285"/>
      <c r="AM420" s="285"/>
      <c r="AN420" s="285"/>
      <c r="AO420" s="285"/>
      <c r="AP420" s="285"/>
      <c r="AQ420" s="285"/>
      <c r="AR420" s="285"/>
      <c r="AS420" s="285"/>
      <c r="AT420" s="285"/>
      <c r="AU420" s="285"/>
      <c r="AV420" s="285"/>
      <c r="AW420" s="285"/>
      <c r="AX420" s="285"/>
      <c r="AY420" s="47"/>
      <c r="AZ420" s="47"/>
      <c r="BA420" s="583"/>
      <c r="BB420" s="615"/>
      <c r="BC420" s="615"/>
      <c r="BD420" s="615"/>
      <c r="BE420" s="615"/>
      <c r="BF420" s="615"/>
      <c r="BG420" s="615"/>
      <c r="BH420" s="615"/>
      <c r="BI420" s="615"/>
      <c r="BJ420" s="615"/>
      <c r="BK420" s="615"/>
      <c r="BL420" s="615"/>
      <c r="BM420" s="615"/>
      <c r="BN420" s="615"/>
      <c r="BO420" s="615"/>
      <c r="BP420" s="615"/>
      <c r="BQ420" s="615"/>
      <c r="BR420" s="615"/>
      <c r="BS420" s="615"/>
      <c r="BT420" s="615"/>
      <c r="BU420" s="615"/>
    </row>
    <row r="421" spans="1:73" ht="11.25" hidden="1" customHeight="1" x14ac:dyDescent="0.25">
      <c r="A421" s="285"/>
      <c r="B421" s="285"/>
      <c r="C421" s="285"/>
      <c r="D421" s="285"/>
      <c r="E421" s="285"/>
      <c r="F421" s="285"/>
      <c r="G421" s="285"/>
      <c r="H421" s="285"/>
      <c r="I421" s="285"/>
      <c r="J421" s="285"/>
      <c r="K421" s="285"/>
      <c r="L421" s="285"/>
      <c r="M421" s="285"/>
      <c r="N421" s="285"/>
      <c r="O421" s="285"/>
      <c r="P421" s="285"/>
      <c r="Q421" s="285"/>
      <c r="R421" s="285"/>
      <c r="S421" s="285"/>
      <c r="T421" s="285"/>
      <c r="U421" s="285"/>
      <c r="V421" s="285"/>
      <c r="W421" s="285"/>
      <c r="X421" s="285"/>
      <c r="Y421" s="285"/>
      <c r="Z421" s="285"/>
      <c r="AA421" s="46"/>
      <c r="AB421" s="46"/>
      <c r="AC421" s="46"/>
      <c r="AD421" s="285"/>
      <c r="AE421" s="285"/>
      <c r="AF421" s="285"/>
      <c r="AG421" s="285"/>
      <c r="AH421" s="285"/>
      <c r="AI421" s="285"/>
      <c r="AJ421" s="285"/>
      <c r="AK421" s="365"/>
      <c r="AL421" s="285"/>
      <c r="AM421" s="285"/>
      <c r="AN421" s="285"/>
      <c r="AO421" s="285"/>
      <c r="AP421" s="285"/>
      <c r="AQ421" s="285"/>
      <c r="AR421" s="285"/>
      <c r="AS421" s="285"/>
      <c r="AT421" s="285"/>
      <c r="AU421" s="285"/>
      <c r="AV421" s="285"/>
      <c r="AW421" s="285"/>
      <c r="AX421" s="285"/>
      <c r="AY421" s="47"/>
      <c r="AZ421" s="47"/>
      <c r="BA421" s="583"/>
      <c r="BB421" s="615"/>
      <c r="BC421" s="615"/>
      <c r="BD421" s="615"/>
      <c r="BE421" s="615"/>
      <c r="BF421" s="615"/>
      <c r="BG421" s="615"/>
      <c r="BH421" s="615"/>
      <c r="BI421" s="615"/>
      <c r="BJ421" s="615"/>
      <c r="BK421" s="615"/>
      <c r="BL421" s="615"/>
      <c r="BM421" s="615"/>
      <c r="BN421" s="615"/>
      <c r="BO421" s="615"/>
      <c r="BP421" s="615"/>
      <c r="BQ421" s="615"/>
      <c r="BR421" s="615"/>
      <c r="BS421" s="615"/>
      <c r="BT421" s="615"/>
      <c r="BU421" s="615"/>
    </row>
    <row r="422" spans="1:73" ht="11.25" hidden="1" customHeight="1" x14ac:dyDescent="0.25">
      <c r="A422" s="285"/>
      <c r="B422" s="285"/>
      <c r="C422" s="285"/>
      <c r="D422" s="285"/>
      <c r="E422" s="285"/>
      <c r="F422" s="285"/>
      <c r="G422" s="285"/>
      <c r="H422" s="285"/>
      <c r="I422" s="285"/>
      <c r="J422" s="285"/>
      <c r="K422" s="285"/>
      <c r="L422" s="285"/>
      <c r="M422" s="285"/>
      <c r="N422" s="285"/>
      <c r="O422" s="285"/>
      <c r="P422" s="285"/>
      <c r="Q422" s="285"/>
      <c r="R422" s="285"/>
      <c r="S422" s="285"/>
      <c r="T422" s="285"/>
      <c r="U422" s="285"/>
      <c r="V422" s="285"/>
      <c r="W422" s="285"/>
      <c r="X422" s="285"/>
      <c r="Y422" s="285"/>
      <c r="Z422" s="285"/>
      <c r="AA422" s="46"/>
      <c r="AB422" s="46"/>
      <c r="AC422" s="46"/>
      <c r="AD422" s="285"/>
      <c r="AE422" s="285"/>
      <c r="AF422" s="285"/>
      <c r="AG422" s="285"/>
      <c r="AH422" s="285"/>
      <c r="AI422" s="285"/>
      <c r="AJ422" s="285"/>
      <c r="AK422" s="365"/>
      <c r="AL422" s="285"/>
      <c r="AM422" s="285"/>
      <c r="AN422" s="285"/>
      <c r="AO422" s="285"/>
      <c r="AP422" s="285"/>
      <c r="AQ422" s="285"/>
      <c r="AR422" s="285"/>
      <c r="AS422" s="285"/>
      <c r="AT422" s="285"/>
      <c r="AU422" s="285"/>
      <c r="AV422" s="285"/>
      <c r="AW422" s="285"/>
      <c r="AX422" s="285"/>
      <c r="AY422" s="47"/>
      <c r="AZ422" s="47"/>
      <c r="BA422" s="583"/>
      <c r="BB422" s="615"/>
      <c r="BC422" s="615"/>
      <c r="BD422" s="615"/>
      <c r="BE422" s="615"/>
      <c r="BF422" s="615"/>
      <c r="BG422" s="615"/>
      <c r="BH422" s="615"/>
      <c r="BI422" s="615"/>
      <c r="BJ422" s="615"/>
      <c r="BK422" s="615"/>
      <c r="BL422" s="615"/>
      <c r="BM422" s="615"/>
      <c r="BN422" s="615"/>
      <c r="BO422" s="615"/>
      <c r="BP422" s="615"/>
      <c r="BQ422" s="615"/>
      <c r="BR422" s="615"/>
      <c r="BS422" s="615"/>
      <c r="BT422" s="615"/>
      <c r="BU422" s="615"/>
    </row>
    <row r="423" spans="1:73" ht="11.25" hidden="1" customHeight="1" x14ac:dyDescent="0.25">
      <c r="A423" s="285"/>
      <c r="B423" s="285"/>
      <c r="C423" s="285"/>
      <c r="D423" s="285"/>
      <c r="E423" s="285"/>
      <c r="F423" s="285"/>
      <c r="G423" s="285"/>
      <c r="H423" s="285"/>
      <c r="I423" s="285"/>
      <c r="J423" s="285"/>
      <c r="K423" s="285"/>
      <c r="L423" s="285"/>
      <c r="M423" s="285"/>
      <c r="N423" s="285"/>
      <c r="O423" s="285"/>
      <c r="P423" s="285"/>
      <c r="Q423" s="285"/>
      <c r="R423" s="285"/>
      <c r="S423" s="285"/>
      <c r="T423" s="285"/>
      <c r="U423" s="285"/>
      <c r="V423" s="285"/>
      <c r="W423" s="285"/>
      <c r="X423" s="285"/>
      <c r="Y423" s="285"/>
      <c r="Z423" s="285"/>
      <c r="AA423" s="46"/>
      <c r="AB423" s="46"/>
      <c r="AC423" s="46"/>
      <c r="AD423" s="285"/>
      <c r="AE423" s="285"/>
      <c r="AF423" s="285"/>
      <c r="AG423" s="285"/>
      <c r="AH423" s="285"/>
      <c r="AI423" s="285"/>
      <c r="AJ423" s="285"/>
      <c r="AK423" s="365"/>
      <c r="AL423" s="285"/>
      <c r="AM423" s="285"/>
      <c r="AN423" s="285"/>
      <c r="AO423" s="285"/>
      <c r="AP423" s="285"/>
      <c r="AQ423" s="285"/>
      <c r="AR423" s="285"/>
      <c r="AS423" s="285"/>
      <c r="AT423" s="285"/>
      <c r="AU423" s="285"/>
      <c r="AV423" s="285"/>
      <c r="AW423" s="285"/>
      <c r="AX423" s="285"/>
      <c r="AY423" s="47"/>
      <c r="AZ423" s="47"/>
      <c r="BA423" s="583"/>
      <c r="BB423" s="615"/>
      <c r="BC423" s="615"/>
      <c r="BD423" s="615"/>
      <c r="BE423" s="615"/>
      <c r="BF423" s="615"/>
      <c r="BG423" s="615"/>
      <c r="BH423" s="615"/>
      <c r="BI423" s="615"/>
      <c r="BJ423" s="615"/>
      <c r="BK423" s="615"/>
      <c r="BL423" s="615"/>
      <c r="BM423" s="615"/>
      <c r="BN423" s="615"/>
      <c r="BO423" s="615"/>
      <c r="BP423" s="615"/>
      <c r="BQ423" s="615"/>
      <c r="BR423" s="615"/>
      <c r="BS423" s="615"/>
      <c r="BT423" s="615"/>
      <c r="BU423" s="615"/>
    </row>
    <row r="424" spans="1:73" ht="11.25" hidden="1" customHeight="1" x14ac:dyDescent="0.25">
      <c r="A424" s="285"/>
      <c r="B424" s="285"/>
      <c r="C424" s="285"/>
      <c r="D424" s="285"/>
      <c r="E424" s="285"/>
      <c r="F424" s="285"/>
      <c r="G424" s="285"/>
      <c r="H424" s="285"/>
      <c r="I424" s="285"/>
      <c r="J424" s="285"/>
      <c r="K424" s="285"/>
      <c r="L424" s="285"/>
      <c r="M424" s="285"/>
      <c r="N424" s="285"/>
      <c r="O424" s="285"/>
      <c r="P424" s="285"/>
      <c r="Q424" s="285"/>
      <c r="R424" s="285"/>
      <c r="S424" s="285"/>
      <c r="T424" s="285"/>
      <c r="U424" s="285"/>
      <c r="V424" s="285"/>
      <c r="W424" s="285"/>
      <c r="X424" s="285"/>
      <c r="Y424" s="285"/>
      <c r="Z424" s="285"/>
      <c r="AA424" s="46"/>
      <c r="AB424" s="46"/>
      <c r="AC424" s="46"/>
      <c r="AD424" s="285"/>
      <c r="AE424" s="285"/>
      <c r="AF424" s="285"/>
      <c r="AG424" s="285"/>
      <c r="AH424" s="285"/>
      <c r="AI424" s="285"/>
      <c r="AJ424" s="285"/>
      <c r="AK424" s="365"/>
      <c r="AL424" s="285"/>
      <c r="AM424" s="285"/>
      <c r="AN424" s="285"/>
      <c r="AO424" s="285"/>
      <c r="AP424" s="285"/>
      <c r="AQ424" s="285"/>
      <c r="AR424" s="285"/>
      <c r="AS424" s="285"/>
      <c r="AT424" s="285"/>
      <c r="AU424" s="285"/>
      <c r="AV424" s="285"/>
      <c r="AW424" s="285"/>
      <c r="AX424" s="285"/>
      <c r="AY424" s="47"/>
      <c r="AZ424" s="47"/>
      <c r="BA424" s="583"/>
      <c r="BB424" s="615"/>
      <c r="BC424" s="615"/>
      <c r="BD424" s="615"/>
      <c r="BE424" s="615"/>
      <c r="BF424" s="615"/>
      <c r="BG424" s="615"/>
      <c r="BH424" s="615"/>
      <c r="BI424" s="615"/>
      <c r="BJ424" s="615"/>
      <c r="BK424" s="615"/>
      <c r="BL424" s="615"/>
      <c r="BM424" s="615"/>
      <c r="BN424" s="615"/>
      <c r="BO424" s="615"/>
      <c r="BP424" s="615"/>
      <c r="BQ424" s="615"/>
      <c r="BR424" s="615"/>
      <c r="BS424" s="615"/>
      <c r="BT424" s="615"/>
      <c r="BU424" s="615"/>
    </row>
    <row r="425" spans="1:73" ht="11.25" hidden="1" customHeight="1" x14ac:dyDescent="0.25">
      <c r="A425" s="285"/>
      <c r="B425" s="285"/>
      <c r="C425" s="285"/>
      <c r="D425" s="285"/>
      <c r="E425" s="285"/>
      <c r="F425" s="285"/>
      <c r="G425" s="285"/>
      <c r="H425" s="285"/>
      <c r="I425" s="285"/>
      <c r="J425" s="285"/>
      <c r="K425" s="285"/>
      <c r="L425" s="285"/>
      <c r="M425" s="285"/>
      <c r="N425" s="285"/>
      <c r="O425" s="285"/>
      <c r="P425" s="285"/>
      <c r="Q425" s="285"/>
      <c r="R425" s="285"/>
      <c r="S425" s="285"/>
      <c r="T425" s="285"/>
      <c r="U425" s="285"/>
      <c r="V425" s="285"/>
      <c r="W425" s="285"/>
      <c r="X425" s="285"/>
      <c r="Y425" s="285"/>
      <c r="Z425" s="285"/>
      <c r="AA425" s="46"/>
      <c r="AB425" s="46"/>
      <c r="AC425" s="46"/>
      <c r="AD425" s="285"/>
      <c r="AE425" s="285"/>
      <c r="AF425" s="285"/>
      <c r="AG425" s="285"/>
      <c r="AH425" s="285"/>
      <c r="AI425" s="285"/>
      <c r="AJ425" s="285"/>
      <c r="AK425" s="365"/>
      <c r="AL425" s="285"/>
      <c r="AM425" s="285"/>
      <c r="AN425" s="285"/>
      <c r="AO425" s="285"/>
      <c r="AP425" s="285"/>
      <c r="AQ425" s="285"/>
      <c r="AR425" s="285"/>
      <c r="AS425" s="285"/>
      <c r="AT425" s="285"/>
      <c r="AU425" s="285"/>
      <c r="AV425" s="285"/>
      <c r="AW425" s="285"/>
      <c r="AX425" s="285"/>
      <c r="AY425" s="47"/>
      <c r="AZ425" s="47"/>
      <c r="BA425" s="583"/>
      <c r="BB425" s="615"/>
      <c r="BC425" s="615"/>
      <c r="BD425" s="615"/>
      <c r="BE425" s="615"/>
      <c r="BF425" s="615"/>
      <c r="BG425" s="615"/>
      <c r="BH425" s="615"/>
      <c r="BI425" s="615"/>
      <c r="BJ425" s="615"/>
      <c r="BK425" s="615"/>
      <c r="BL425" s="615"/>
      <c r="BM425" s="615"/>
      <c r="BN425" s="615"/>
      <c r="BO425" s="615"/>
      <c r="BP425" s="615"/>
      <c r="BQ425" s="615"/>
      <c r="BR425" s="615"/>
      <c r="BS425" s="615"/>
      <c r="BT425" s="615"/>
      <c r="BU425" s="615"/>
    </row>
    <row r="426" spans="1:73" ht="11.25" hidden="1" customHeight="1" x14ac:dyDescent="0.25">
      <c r="A426" s="285"/>
      <c r="B426" s="285"/>
      <c r="C426" s="285"/>
      <c r="D426" s="285"/>
      <c r="E426" s="285"/>
      <c r="F426" s="285"/>
      <c r="G426" s="285"/>
      <c r="H426" s="285"/>
      <c r="I426" s="285"/>
      <c r="J426" s="285"/>
      <c r="K426" s="285"/>
      <c r="L426" s="285"/>
      <c r="M426" s="285"/>
      <c r="N426" s="285"/>
      <c r="O426" s="285"/>
      <c r="P426" s="285"/>
      <c r="Q426" s="285"/>
      <c r="R426" s="285"/>
      <c r="S426" s="285"/>
      <c r="T426" s="285"/>
      <c r="U426" s="285"/>
      <c r="V426" s="285"/>
      <c r="W426" s="285"/>
      <c r="X426" s="285"/>
      <c r="Y426" s="285"/>
      <c r="Z426" s="285"/>
      <c r="AA426" s="46"/>
      <c r="AB426" s="46"/>
      <c r="AC426" s="46"/>
      <c r="AD426" s="285"/>
      <c r="AE426" s="285"/>
      <c r="AF426" s="285"/>
      <c r="AG426" s="285"/>
      <c r="AH426" s="285"/>
      <c r="AI426" s="285"/>
      <c r="AJ426" s="285"/>
      <c r="AK426" s="365"/>
      <c r="AL426" s="285"/>
      <c r="AM426" s="285"/>
      <c r="AN426" s="285"/>
      <c r="AO426" s="285"/>
      <c r="AP426" s="285"/>
      <c r="AQ426" s="285"/>
      <c r="AR426" s="285"/>
      <c r="AS426" s="285"/>
      <c r="AT426" s="285"/>
      <c r="AU426" s="285"/>
      <c r="AV426" s="285"/>
      <c r="AW426" s="285"/>
      <c r="AX426" s="285"/>
      <c r="AY426" s="47"/>
      <c r="AZ426" s="47"/>
      <c r="BA426" s="583"/>
      <c r="BB426" s="615"/>
      <c r="BC426" s="615"/>
      <c r="BD426" s="615"/>
      <c r="BE426" s="615"/>
      <c r="BF426" s="615"/>
      <c r="BG426" s="615"/>
      <c r="BH426" s="615"/>
      <c r="BI426" s="615"/>
      <c r="BJ426" s="615"/>
      <c r="BK426" s="615"/>
      <c r="BL426" s="615"/>
      <c r="BM426" s="615"/>
      <c r="BN426" s="615"/>
      <c r="BO426" s="615"/>
      <c r="BP426" s="615"/>
      <c r="BQ426" s="615"/>
      <c r="BR426" s="615"/>
      <c r="BS426" s="615"/>
      <c r="BT426" s="615"/>
      <c r="BU426" s="615"/>
    </row>
    <row r="427" spans="1:73" ht="11.25" hidden="1" customHeight="1" x14ac:dyDescent="0.25">
      <c r="A427" s="285"/>
      <c r="B427" s="285"/>
      <c r="C427" s="285"/>
      <c r="D427" s="285"/>
      <c r="E427" s="285"/>
      <c r="F427" s="285"/>
      <c r="G427" s="285"/>
      <c r="H427" s="285"/>
      <c r="I427" s="285"/>
      <c r="J427" s="285"/>
      <c r="K427" s="285"/>
      <c r="L427" s="285"/>
      <c r="M427" s="285"/>
      <c r="N427" s="285"/>
      <c r="O427" s="285"/>
      <c r="P427" s="285"/>
      <c r="Q427" s="285"/>
      <c r="R427" s="285"/>
      <c r="S427" s="285"/>
      <c r="T427" s="285"/>
      <c r="U427" s="285"/>
      <c r="V427" s="285"/>
      <c r="W427" s="285"/>
      <c r="X427" s="285"/>
      <c r="Y427" s="285"/>
      <c r="Z427" s="285"/>
      <c r="AA427" s="46"/>
      <c r="AB427" s="46"/>
      <c r="AC427" s="46"/>
      <c r="AD427" s="285"/>
      <c r="AE427" s="285"/>
      <c r="AF427" s="285"/>
      <c r="AG427" s="285"/>
      <c r="AH427" s="285"/>
      <c r="AI427" s="285"/>
      <c r="AJ427" s="285"/>
      <c r="AK427" s="365"/>
      <c r="AL427" s="285"/>
      <c r="AM427" s="285"/>
      <c r="AN427" s="285"/>
      <c r="AO427" s="285"/>
      <c r="AP427" s="285"/>
      <c r="AQ427" s="285"/>
      <c r="AR427" s="285"/>
      <c r="AS427" s="285"/>
      <c r="AT427" s="285"/>
      <c r="AU427" s="285"/>
      <c r="AV427" s="285"/>
      <c r="AW427" s="285"/>
      <c r="AX427" s="285"/>
      <c r="AY427" s="47"/>
      <c r="AZ427" s="47"/>
      <c r="BA427" s="583"/>
      <c r="BB427" s="615"/>
      <c r="BC427" s="615"/>
      <c r="BD427" s="615"/>
      <c r="BE427" s="615"/>
      <c r="BF427" s="615"/>
      <c r="BG427" s="615"/>
      <c r="BH427" s="615"/>
      <c r="BI427" s="615"/>
      <c r="BJ427" s="615"/>
      <c r="BK427" s="615"/>
      <c r="BL427" s="615"/>
      <c r="BM427" s="615"/>
      <c r="BN427" s="615"/>
      <c r="BO427" s="615"/>
      <c r="BP427" s="615"/>
      <c r="BQ427" s="615"/>
      <c r="BR427" s="615"/>
      <c r="BS427" s="615"/>
      <c r="BT427" s="615"/>
      <c r="BU427" s="615"/>
    </row>
    <row r="428" spans="1:73" ht="11.25" hidden="1" customHeight="1" x14ac:dyDescent="0.25">
      <c r="A428" s="285"/>
      <c r="B428" s="285"/>
      <c r="C428" s="285"/>
      <c r="D428" s="285"/>
      <c r="E428" s="285"/>
      <c r="F428" s="285"/>
      <c r="G428" s="285"/>
      <c r="H428" s="285"/>
      <c r="I428" s="285"/>
      <c r="J428" s="285"/>
      <c r="K428" s="285"/>
      <c r="L428" s="285"/>
      <c r="M428" s="285"/>
      <c r="N428" s="285"/>
      <c r="O428" s="285"/>
      <c r="P428" s="285"/>
      <c r="Q428" s="285"/>
      <c r="R428" s="285"/>
      <c r="S428" s="285"/>
      <c r="T428" s="285"/>
      <c r="U428" s="285"/>
      <c r="V428" s="285"/>
      <c r="W428" s="285"/>
      <c r="X428" s="285"/>
      <c r="Y428" s="285"/>
      <c r="Z428" s="285"/>
      <c r="AA428" s="46"/>
      <c r="AB428" s="46"/>
      <c r="AC428" s="46"/>
      <c r="AD428" s="285"/>
      <c r="AE428" s="285"/>
      <c r="AF428" s="285"/>
      <c r="AG428" s="285"/>
      <c r="AH428" s="285"/>
      <c r="AI428" s="285"/>
      <c r="AJ428" s="285"/>
      <c r="AK428" s="365"/>
      <c r="AL428" s="285"/>
      <c r="AM428" s="285"/>
      <c r="AN428" s="285"/>
      <c r="AO428" s="285"/>
      <c r="AP428" s="285"/>
      <c r="AQ428" s="285"/>
      <c r="AR428" s="285"/>
      <c r="AS428" s="285"/>
      <c r="AT428" s="285"/>
      <c r="AU428" s="285"/>
      <c r="AV428" s="285"/>
      <c r="AW428" s="285"/>
      <c r="AX428" s="285"/>
      <c r="AY428" s="47"/>
      <c r="AZ428" s="47"/>
      <c r="BA428" s="583"/>
      <c r="BB428" s="615"/>
      <c r="BC428" s="615"/>
      <c r="BD428" s="615"/>
      <c r="BE428" s="615"/>
      <c r="BF428" s="615"/>
      <c r="BG428" s="615"/>
      <c r="BH428" s="615"/>
      <c r="BI428" s="615"/>
      <c r="BJ428" s="615"/>
      <c r="BK428" s="615"/>
      <c r="BL428" s="615"/>
      <c r="BM428" s="615"/>
      <c r="BN428" s="615"/>
      <c r="BO428" s="615"/>
      <c r="BP428" s="615"/>
      <c r="BQ428" s="615"/>
      <c r="BR428" s="615"/>
      <c r="BS428" s="615"/>
      <c r="BT428" s="615"/>
      <c r="BU428" s="615"/>
    </row>
    <row r="429" spans="1:73" ht="11.25" hidden="1" customHeight="1" x14ac:dyDescent="0.25">
      <c r="A429" s="285"/>
      <c r="B429" s="285"/>
      <c r="C429" s="285"/>
      <c r="D429" s="285"/>
      <c r="E429" s="285"/>
      <c r="F429" s="285"/>
      <c r="G429" s="285"/>
      <c r="H429" s="285"/>
      <c r="I429" s="285"/>
      <c r="J429" s="285"/>
      <c r="K429" s="285"/>
      <c r="L429" s="285"/>
      <c r="M429" s="285"/>
      <c r="N429" s="285"/>
      <c r="O429" s="285"/>
      <c r="P429" s="285"/>
      <c r="Q429" s="285"/>
      <c r="R429" s="285"/>
      <c r="S429" s="285"/>
      <c r="T429" s="285"/>
      <c r="U429" s="285"/>
      <c r="V429" s="285"/>
      <c r="W429" s="285"/>
      <c r="X429" s="285"/>
      <c r="Y429" s="285"/>
      <c r="Z429" s="285"/>
      <c r="AA429" s="46"/>
      <c r="AB429" s="46"/>
      <c r="AC429" s="46"/>
      <c r="AD429" s="285"/>
      <c r="AE429" s="285"/>
      <c r="AF429" s="285"/>
      <c r="AG429" s="285"/>
      <c r="AH429" s="285"/>
      <c r="AI429" s="285"/>
      <c r="AJ429" s="285"/>
      <c r="AK429" s="365"/>
      <c r="AL429" s="285"/>
      <c r="AM429" s="285"/>
      <c r="AN429" s="285"/>
      <c r="AO429" s="285"/>
      <c r="AP429" s="285"/>
      <c r="AQ429" s="285"/>
      <c r="AR429" s="285"/>
      <c r="AS429" s="285"/>
      <c r="AT429" s="285"/>
      <c r="AU429" s="285"/>
      <c r="AV429" s="285"/>
      <c r="AW429" s="285"/>
      <c r="AX429" s="285"/>
      <c r="AY429" s="47"/>
      <c r="AZ429" s="47"/>
      <c r="BA429" s="583"/>
      <c r="BB429" s="615"/>
      <c r="BC429" s="615"/>
      <c r="BD429" s="615"/>
      <c r="BE429" s="615"/>
      <c r="BF429" s="615"/>
      <c r="BG429" s="615"/>
      <c r="BH429" s="615"/>
      <c r="BI429" s="615"/>
      <c r="BJ429" s="615"/>
      <c r="BK429" s="615"/>
      <c r="BL429" s="615"/>
      <c r="BM429" s="615"/>
      <c r="BN429" s="615"/>
      <c r="BO429" s="615"/>
      <c r="BP429" s="615"/>
      <c r="BQ429" s="615"/>
      <c r="BR429" s="615"/>
      <c r="BS429" s="615"/>
      <c r="BT429" s="615"/>
      <c r="BU429" s="615"/>
    </row>
    <row r="430" spans="1:73" ht="11.25" hidden="1" customHeight="1" x14ac:dyDescent="0.25">
      <c r="A430" s="285"/>
      <c r="B430" s="285"/>
      <c r="C430" s="285"/>
      <c r="D430" s="285"/>
      <c r="E430" s="285"/>
      <c r="F430" s="285"/>
      <c r="G430" s="285"/>
      <c r="H430" s="285"/>
      <c r="I430" s="285"/>
      <c r="J430" s="285"/>
      <c r="K430" s="285"/>
      <c r="L430" s="285"/>
      <c r="M430" s="285"/>
      <c r="N430" s="285"/>
      <c r="O430" s="285"/>
      <c r="P430" s="285"/>
      <c r="Q430" s="285"/>
      <c r="R430" s="285"/>
      <c r="S430" s="285"/>
      <c r="T430" s="285"/>
      <c r="U430" s="285"/>
      <c r="V430" s="285"/>
      <c r="W430" s="285"/>
      <c r="X430" s="285"/>
      <c r="Y430" s="285"/>
      <c r="Z430" s="285"/>
      <c r="AA430" s="46"/>
      <c r="AB430" s="46"/>
      <c r="AC430" s="46"/>
      <c r="AD430" s="285"/>
      <c r="AE430" s="285"/>
      <c r="AF430" s="285"/>
      <c r="AG430" s="285"/>
      <c r="AH430" s="285"/>
      <c r="AI430" s="285"/>
      <c r="AJ430" s="285"/>
      <c r="AK430" s="365"/>
      <c r="AL430" s="285"/>
      <c r="AM430" s="285"/>
      <c r="AN430" s="285"/>
      <c r="AO430" s="285"/>
      <c r="AP430" s="285"/>
      <c r="AQ430" s="285"/>
      <c r="AR430" s="285"/>
      <c r="AS430" s="285"/>
      <c r="AT430" s="285"/>
      <c r="AU430" s="285"/>
      <c r="AV430" s="285"/>
      <c r="AW430" s="285"/>
      <c r="AX430" s="285"/>
      <c r="AY430" s="47"/>
      <c r="AZ430" s="47"/>
      <c r="BA430" s="583"/>
      <c r="BB430" s="615"/>
      <c r="BC430" s="615"/>
      <c r="BD430" s="615"/>
      <c r="BE430" s="615"/>
      <c r="BF430" s="615"/>
      <c r="BG430" s="615"/>
      <c r="BH430" s="615"/>
      <c r="BI430" s="615"/>
      <c r="BJ430" s="615"/>
      <c r="BK430" s="615"/>
      <c r="BL430" s="615"/>
      <c r="BM430" s="615"/>
      <c r="BN430" s="615"/>
      <c r="BO430" s="615"/>
      <c r="BP430" s="615"/>
      <c r="BQ430" s="615"/>
      <c r="BR430" s="615"/>
      <c r="BS430" s="615"/>
      <c r="BT430" s="615"/>
      <c r="BU430" s="615"/>
    </row>
    <row r="431" spans="1:73" ht="11.25" hidden="1" customHeight="1" x14ac:dyDescent="0.25">
      <c r="A431" s="285"/>
      <c r="B431" s="285"/>
      <c r="C431" s="285"/>
      <c r="D431" s="285"/>
      <c r="E431" s="285"/>
      <c r="F431" s="285"/>
      <c r="G431" s="285"/>
      <c r="H431" s="285"/>
      <c r="I431" s="285"/>
      <c r="J431" s="285"/>
      <c r="K431" s="285"/>
      <c r="L431" s="285"/>
      <c r="M431" s="285"/>
      <c r="N431" s="285"/>
      <c r="O431" s="285"/>
      <c r="P431" s="285"/>
      <c r="Q431" s="285"/>
      <c r="R431" s="285"/>
      <c r="S431" s="285"/>
      <c r="T431" s="285"/>
      <c r="U431" s="285"/>
      <c r="V431" s="285"/>
      <c r="W431" s="285"/>
      <c r="X431" s="285"/>
      <c r="Y431" s="285"/>
      <c r="Z431" s="285"/>
      <c r="AA431" s="46"/>
      <c r="AB431" s="46"/>
      <c r="AC431" s="46"/>
      <c r="AD431" s="285"/>
      <c r="AE431" s="285"/>
      <c r="AF431" s="285"/>
      <c r="AG431" s="285"/>
      <c r="AH431" s="285"/>
      <c r="AI431" s="285"/>
      <c r="AJ431" s="285"/>
      <c r="AK431" s="365"/>
      <c r="AL431" s="285"/>
      <c r="AM431" s="285"/>
      <c r="AN431" s="285"/>
      <c r="AO431" s="285"/>
      <c r="AP431" s="285"/>
      <c r="AQ431" s="285"/>
      <c r="AR431" s="285"/>
      <c r="AS431" s="285"/>
      <c r="AT431" s="285"/>
      <c r="AU431" s="285"/>
      <c r="AV431" s="285"/>
      <c r="AW431" s="285"/>
      <c r="AX431" s="285"/>
      <c r="AY431" s="47"/>
      <c r="AZ431" s="47"/>
      <c r="BA431" s="583"/>
      <c r="BB431" s="615"/>
      <c r="BC431" s="615"/>
      <c r="BD431" s="615"/>
      <c r="BE431" s="615"/>
      <c r="BF431" s="615"/>
      <c r="BG431" s="615"/>
      <c r="BH431" s="615"/>
      <c r="BI431" s="615"/>
      <c r="BJ431" s="615"/>
      <c r="BK431" s="615"/>
      <c r="BL431" s="615"/>
      <c r="BM431" s="615"/>
      <c r="BN431" s="615"/>
      <c r="BO431" s="615"/>
      <c r="BP431" s="615"/>
      <c r="BQ431" s="615"/>
      <c r="BR431" s="615"/>
      <c r="BS431" s="615"/>
      <c r="BT431" s="615"/>
      <c r="BU431" s="615"/>
    </row>
    <row r="432" spans="1:73" ht="11.25" hidden="1" customHeight="1" x14ac:dyDescent="0.25">
      <c r="A432" s="285"/>
      <c r="B432" s="285"/>
      <c r="C432" s="285"/>
      <c r="D432" s="285"/>
      <c r="E432" s="285"/>
      <c r="F432" s="285"/>
      <c r="G432" s="285"/>
      <c r="H432" s="285"/>
      <c r="I432" s="285"/>
      <c r="J432" s="285"/>
      <c r="K432" s="285"/>
      <c r="L432" s="285"/>
      <c r="M432" s="285"/>
      <c r="N432" s="285"/>
      <c r="O432" s="285"/>
      <c r="P432" s="285"/>
      <c r="Q432" s="285"/>
      <c r="R432" s="285"/>
      <c r="S432" s="285"/>
      <c r="T432" s="285"/>
      <c r="U432" s="285"/>
      <c r="V432" s="285"/>
      <c r="W432" s="285"/>
      <c r="X432" s="285"/>
      <c r="Y432" s="285"/>
      <c r="Z432" s="285"/>
      <c r="AA432" s="46"/>
      <c r="AB432" s="46"/>
      <c r="AC432" s="46"/>
      <c r="AD432" s="285"/>
      <c r="AE432" s="285"/>
      <c r="AF432" s="285"/>
      <c r="AG432" s="285"/>
      <c r="AH432" s="285"/>
      <c r="AI432" s="285"/>
      <c r="AJ432" s="285"/>
      <c r="AK432" s="365"/>
      <c r="AL432" s="285"/>
      <c r="AM432" s="285"/>
      <c r="AN432" s="285"/>
      <c r="AO432" s="285"/>
      <c r="AP432" s="285"/>
      <c r="AQ432" s="285"/>
      <c r="AR432" s="285"/>
      <c r="AS432" s="285"/>
      <c r="AT432" s="285"/>
      <c r="AU432" s="285"/>
      <c r="AV432" s="285"/>
      <c r="AW432" s="285"/>
      <c r="AX432" s="285"/>
      <c r="AY432" s="47"/>
      <c r="AZ432" s="47"/>
      <c r="BA432" s="583"/>
      <c r="BB432" s="615"/>
      <c r="BC432" s="615"/>
      <c r="BD432" s="615"/>
      <c r="BE432" s="615"/>
      <c r="BF432" s="615"/>
      <c r="BG432" s="615"/>
      <c r="BH432" s="615"/>
      <c r="BI432" s="615"/>
      <c r="BJ432" s="615"/>
      <c r="BK432" s="615"/>
      <c r="BL432" s="615"/>
      <c r="BM432" s="615"/>
      <c r="BN432" s="615"/>
      <c r="BO432" s="615"/>
      <c r="BP432" s="615"/>
      <c r="BQ432" s="615"/>
      <c r="BR432" s="615"/>
      <c r="BS432" s="615"/>
      <c r="BT432" s="615"/>
      <c r="BU432" s="615"/>
    </row>
    <row r="433" spans="1:73" ht="11.25" hidden="1" customHeight="1" x14ac:dyDescent="0.25">
      <c r="A433" s="285"/>
      <c r="B433" s="285"/>
      <c r="C433" s="285"/>
      <c r="D433" s="285"/>
      <c r="E433" s="285"/>
      <c r="F433" s="285"/>
      <c r="G433" s="285"/>
      <c r="H433" s="285"/>
      <c r="I433" s="285"/>
      <c r="J433" s="285"/>
      <c r="K433" s="285"/>
      <c r="L433" s="285"/>
      <c r="M433" s="285"/>
      <c r="N433" s="285"/>
      <c r="O433" s="285"/>
      <c r="P433" s="285"/>
      <c r="Q433" s="285"/>
      <c r="R433" s="285"/>
      <c r="S433" s="285"/>
      <c r="T433" s="285"/>
      <c r="U433" s="285"/>
      <c r="V433" s="285"/>
      <c r="W433" s="285"/>
      <c r="X433" s="285"/>
      <c r="Y433" s="285"/>
      <c r="Z433" s="285"/>
      <c r="AA433" s="46"/>
      <c r="AB433" s="46"/>
      <c r="AC433" s="46"/>
      <c r="AD433" s="285"/>
      <c r="AE433" s="285"/>
      <c r="AF433" s="285"/>
      <c r="AG433" s="285"/>
      <c r="AH433" s="285"/>
      <c r="AI433" s="285"/>
      <c r="AJ433" s="285"/>
      <c r="AK433" s="365"/>
      <c r="AL433" s="285"/>
      <c r="AM433" s="285"/>
      <c r="AN433" s="285"/>
      <c r="AO433" s="285"/>
      <c r="AP433" s="285"/>
      <c r="AQ433" s="285"/>
      <c r="AR433" s="285"/>
      <c r="AS433" s="285"/>
      <c r="AT433" s="285"/>
      <c r="AU433" s="285"/>
      <c r="AV433" s="285"/>
      <c r="AW433" s="285"/>
      <c r="AX433" s="285"/>
      <c r="AY433" s="47"/>
      <c r="AZ433" s="47"/>
      <c r="BA433" s="583"/>
      <c r="BB433" s="615"/>
      <c r="BC433" s="615"/>
      <c r="BD433" s="615"/>
      <c r="BE433" s="615"/>
      <c r="BF433" s="615"/>
      <c r="BG433" s="615"/>
      <c r="BH433" s="615"/>
      <c r="BI433" s="615"/>
      <c r="BJ433" s="615"/>
      <c r="BK433" s="615"/>
      <c r="BL433" s="615"/>
      <c r="BM433" s="615"/>
      <c r="BN433" s="615"/>
      <c r="BO433" s="615"/>
      <c r="BP433" s="615"/>
      <c r="BQ433" s="615"/>
      <c r="BR433" s="615"/>
      <c r="BS433" s="615"/>
      <c r="BT433" s="615"/>
      <c r="BU433" s="615"/>
    </row>
    <row r="434" spans="1:73" ht="11.25" hidden="1" customHeight="1" x14ac:dyDescent="0.25">
      <c r="A434" s="285"/>
      <c r="B434" s="285"/>
      <c r="C434" s="285"/>
      <c r="D434" s="285"/>
      <c r="E434" s="285"/>
      <c r="F434" s="285"/>
      <c r="G434" s="285"/>
      <c r="H434" s="285"/>
      <c r="I434" s="285"/>
      <c r="J434" s="285"/>
      <c r="K434" s="285"/>
      <c r="L434" s="285"/>
      <c r="M434" s="285"/>
      <c r="N434" s="285"/>
      <c r="O434" s="285"/>
      <c r="P434" s="285"/>
      <c r="Q434" s="285"/>
      <c r="R434" s="285"/>
      <c r="S434" s="285"/>
      <c r="T434" s="285"/>
      <c r="U434" s="285"/>
      <c r="V434" s="285"/>
      <c r="W434" s="285"/>
      <c r="X434" s="285"/>
      <c r="Y434" s="285"/>
      <c r="Z434" s="285"/>
      <c r="AA434" s="46"/>
      <c r="AB434" s="46"/>
      <c r="AC434" s="46"/>
      <c r="AD434" s="285"/>
      <c r="AE434" s="285"/>
      <c r="AF434" s="285"/>
      <c r="AG434" s="285"/>
      <c r="AH434" s="285"/>
      <c r="AI434" s="285"/>
      <c r="AJ434" s="285"/>
      <c r="AK434" s="365"/>
      <c r="AL434" s="285"/>
      <c r="AM434" s="285"/>
      <c r="AN434" s="285"/>
      <c r="AO434" s="285"/>
      <c r="AP434" s="285"/>
      <c r="AQ434" s="285"/>
      <c r="AR434" s="285"/>
      <c r="AS434" s="285"/>
      <c r="AT434" s="285"/>
      <c r="AU434" s="285"/>
      <c r="AV434" s="285"/>
      <c r="AW434" s="285"/>
      <c r="AX434" s="285"/>
      <c r="AY434" s="47"/>
      <c r="AZ434" s="47"/>
      <c r="BA434" s="583"/>
      <c r="BB434" s="615"/>
      <c r="BC434" s="615"/>
      <c r="BD434" s="615"/>
      <c r="BE434" s="615"/>
      <c r="BF434" s="615"/>
      <c r="BG434" s="615"/>
      <c r="BH434" s="615"/>
      <c r="BI434" s="615"/>
      <c r="BJ434" s="615"/>
      <c r="BK434" s="615"/>
      <c r="BL434" s="615"/>
      <c r="BM434" s="615"/>
      <c r="BN434" s="615"/>
      <c r="BO434" s="615"/>
      <c r="BP434" s="615"/>
      <c r="BQ434" s="615"/>
      <c r="BR434" s="615"/>
      <c r="BS434" s="615"/>
      <c r="BT434" s="615"/>
      <c r="BU434" s="615"/>
    </row>
    <row r="435" spans="1:73" ht="11.25" hidden="1" customHeight="1" x14ac:dyDescent="0.25">
      <c r="A435" s="285"/>
      <c r="B435" s="285"/>
      <c r="C435" s="285"/>
      <c r="D435" s="285"/>
      <c r="E435" s="285"/>
      <c r="F435" s="285"/>
      <c r="G435" s="285"/>
      <c r="H435" s="285"/>
      <c r="I435" s="285"/>
      <c r="J435" s="285"/>
      <c r="K435" s="285"/>
      <c r="L435" s="285"/>
      <c r="M435" s="285"/>
      <c r="N435" s="285"/>
      <c r="O435" s="285"/>
      <c r="P435" s="285"/>
      <c r="Q435" s="285"/>
      <c r="R435" s="285"/>
      <c r="S435" s="285"/>
      <c r="T435" s="285"/>
      <c r="U435" s="285"/>
      <c r="V435" s="285"/>
      <c r="W435" s="285"/>
      <c r="X435" s="285"/>
      <c r="Y435" s="285"/>
      <c r="Z435" s="285"/>
      <c r="AA435" s="46"/>
      <c r="AB435" s="46"/>
      <c r="AC435" s="46"/>
      <c r="AD435" s="285"/>
      <c r="AE435" s="285"/>
      <c r="AF435" s="285"/>
      <c r="AG435" s="285"/>
      <c r="AH435" s="285"/>
      <c r="AI435" s="285"/>
      <c r="AJ435" s="285"/>
      <c r="AK435" s="365"/>
      <c r="AL435" s="285"/>
      <c r="AM435" s="285"/>
      <c r="AN435" s="285"/>
      <c r="AO435" s="285"/>
      <c r="AP435" s="285"/>
      <c r="AQ435" s="285"/>
      <c r="AR435" s="285"/>
      <c r="AS435" s="285"/>
      <c r="AT435" s="285"/>
      <c r="AU435" s="285"/>
      <c r="AV435" s="285"/>
      <c r="AW435" s="285"/>
      <c r="AX435" s="285"/>
      <c r="AY435" s="47"/>
      <c r="AZ435" s="47"/>
      <c r="BA435" s="583"/>
      <c r="BB435" s="615"/>
      <c r="BC435" s="615"/>
      <c r="BD435" s="615"/>
      <c r="BE435" s="615"/>
      <c r="BF435" s="615"/>
      <c r="BG435" s="615"/>
      <c r="BH435" s="615"/>
      <c r="BI435" s="615"/>
      <c r="BJ435" s="615"/>
      <c r="BK435" s="615"/>
      <c r="BL435" s="615"/>
      <c r="BM435" s="615"/>
      <c r="BN435" s="615"/>
      <c r="BO435" s="615"/>
      <c r="BP435" s="615"/>
      <c r="BQ435" s="615"/>
      <c r="BR435" s="615"/>
      <c r="BS435" s="615"/>
      <c r="BT435" s="615"/>
      <c r="BU435" s="615"/>
    </row>
    <row r="436" spans="1:73" ht="11.25" hidden="1" customHeight="1" x14ac:dyDescent="0.25">
      <c r="A436" s="285"/>
      <c r="B436" s="285"/>
      <c r="C436" s="285"/>
      <c r="D436" s="285"/>
      <c r="E436" s="285"/>
      <c r="F436" s="285"/>
      <c r="G436" s="285"/>
      <c r="H436" s="285"/>
      <c r="I436" s="285"/>
      <c r="J436" s="285"/>
      <c r="K436" s="285"/>
      <c r="L436" s="285"/>
      <c r="M436" s="285"/>
      <c r="N436" s="285"/>
      <c r="O436" s="285"/>
      <c r="P436" s="285"/>
      <c r="Q436" s="285"/>
      <c r="R436" s="285"/>
      <c r="S436" s="285"/>
      <c r="T436" s="285"/>
      <c r="U436" s="285"/>
      <c r="V436" s="285"/>
      <c r="W436" s="285"/>
      <c r="X436" s="285"/>
      <c r="Y436" s="285"/>
      <c r="Z436" s="285"/>
      <c r="AA436" s="46"/>
      <c r="AB436" s="46"/>
      <c r="AC436" s="46"/>
      <c r="AD436" s="285"/>
      <c r="AE436" s="285"/>
      <c r="AF436" s="285"/>
      <c r="AG436" s="285"/>
      <c r="AH436" s="285"/>
      <c r="AI436" s="285"/>
      <c r="AJ436" s="285"/>
      <c r="AK436" s="365"/>
      <c r="AL436" s="285"/>
      <c r="AM436" s="285"/>
      <c r="AN436" s="285"/>
      <c r="AO436" s="285"/>
      <c r="AP436" s="285"/>
      <c r="AQ436" s="285"/>
      <c r="AR436" s="285"/>
      <c r="AS436" s="285"/>
      <c r="AT436" s="285"/>
      <c r="AU436" s="285"/>
      <c r="AV436" s="285"/>
      <c r="AW436" s="285"/>
      <c r="AX436" s="285"/>
      <c r="AY436" s="47"/>
      <c r="AZ436" s="47"/>
      <c r="BA436" s="583"/>
      <c r="BB436" s="615"/>
      <c r="BC436" s="615"/>
      <c r="BD436" s="615"/>
      <c r="BE436" s="615"/>
      <c r="BF436" s="615"/>
      <c r="BG436" s="615"/>
      <c r="BH436" s="615"/>
      <c r="BI436" s="615"/>
      <c r="BJ436" s="615"/>
      <c r="BK436" s="615"/>
      <c r="BL436" s="615"/>
      <c r="BM436" s="615"/>
      <c r="BN436" s="615"/>
      <c r="BO436" s="615"/>
      <c r="BP436" s="615"/>
      <c r="BQ436" s="615"/>
      <c r="BR436" s="615"/>
      <c r="BS436" s="615"/>
      <c r="BT436" s="615"/>
      <c r="BU436" s="615"/>
    </row>
    <row r="437" spans="1:73" ht="11.25" hidden="1" customHeight="1" x14ac:dyDescent="0.25">
      <c r="A437" s="285"/>
      <c r="B437" s="285"/>
      <c r="C437" s="285"/>
      <c r="D437" s="285"/>
      <c r="E437" s="285"/>
      <c r="F437" s="285"/>
      <c r="G437" s="285"/>
      <c r="H437" s="285"/>
      <c r="I437" s="285"/>
      <c r="J437" s="285"/>
      <c r="K437" s="285"/>
      <c r="L437" s="285"/>
      <c r="M437" s="285"/>
      <c r="N437" s="285"/>
      <c r="O437" s="285"/>
      <c r="P437" s="285"/>
      <c r="Q437" s="285"/>
      <c r="R437" s="285"/>
      <c r="S437" s="285"/>
      <c r="T437" s="285"/>
      <c r="U437" s="285"/>
      <c r="V437" s="285"/>
      <c r="W437" s="285"/>
      <c r="X437" s="285"/>
      <c r="Y437" s="285"/>
      <c r="Z437" s="285"/>
      <c r="AA437" s="46"/>
      <c r="AB437" s="46"/>
      <c r="AC437" s="46"/>
      <c r="AD437" s="285"/>
      <c r="AE437" s="285"/>
      <c r="AF437" s="285"/>
      <c r="AG437" s="285"/>
      <c r="AH437" s="285"/>
      <c r="AI437" s="285"/>
      <c r="AJ437" s="285"/>
      <c r="AK437" s="365"/>
      <c r="AL437" s="285"/>
      <c r="AM437" s="285"/>
      <c r="AN437" s="285"/>
      <c r="AO437" s="285"/>
      <c r="AP437" s="285"/>
      <c r="AQ437" s="285"/>
      <c r="AR437" s="285"/>
      <c r="AS437" s="285"/>
      <c r="AT437" s="285"/>
      <c r="AU437" s="285"/>
      <c r="AV437" s="285"/>
      <c r="AW437" s="285"/>
      <c r="AX437" s="285"/>
      <c r="AY437" s="47"/>
      <c r="AZ437" s="47"/>
      <c r="BA437" s="583"/>
      <c r="BB437" s="615"/>
      <c r="BC437" s="615"/>
      <c r="BD437" s="615"/>
      <c r="BE437" s="615"/>
      <c r="BF437" s="615"/>
      <c r="BG437" s="615"/>
      <c r="BH437" s="615"/>
      <c r="BI437" s="615"/>
      <c r="BJ437" s="615"/>
      <c r="BK437" s="615"/>
      <c r="BL437" s="615"/>
      <c r="BM437" s="615"/>
      <c r="BN437" s="615"/>
      <c r="BO437" s="615"/>
      <c r="BP437" s="615"/>
      <c r="BQ437" s="615"/>
      <c r="BR437" s="615"/>
      <c r="BS437" s="615"/>
      <c r="BT437" s="615"/>
      <c r="BU437" s="615"/>
    </row>
    <row r="438" spans="1:73" ht="11.25" hidden="1" customHeight="1" x14ac:dyDescent="0.25">
      <c r="A438" s="285"/>
      <c r="B438" s="285"/>
      <c r="C438" s="285"/>
      <c r="D438" s="285"/>
      <c r="E438" s="285"/>
      <c r="F438" s="285"/>
      <c r="G438" s="285"/>
      <c r="H438" s="285"/>
      <c r="I438" s="285"/>
      <c r="J438" s="285"/>
      <c r="K438" s="285"/>
      <c r="L438" s="285"/>
      <c r="M438" s="285"/>
      <c r="N438" s="285"/>
      <c r="O438" s="285"/>
      <c r="P438" s="285"/>
      <c r="Q438" s="285"/>
      <c r="R438" s="285"/>
      <c r="S438" s="285"/>
      <c r="T438" s="285"/>
      <c r="U438" s="285"/>
      <c r="V438" s="285"/>
      <c r="W438" s="285"/>
      <c r="X438" s="285"/>
      <c r="Y438" s="285"/>
      <c r="Z438" s="285"/>
      <c r="AA438" s="46"/>
      <c r="AB438" s="46"/>
      <c r="AC438" s="46"/>
      <c r="AD438" s="285"/>
      <c r="AE438" s="285"/>
      <c r="AF438" s="285"/>
      <c r="AG438" s="285"/>
      <c r="AH438" s="285"/>
      <c r="AI438" s="285"/>
      <c r="AJ438" s="285"/>
      <c r="AK438" s="365"/>
      <c r="AL438" s="285"/>
      <c r="AM438" s="285"/>
      <c r="AN438" s="285"/>
      <c r="AO438" s="285"/>
      <c r="AP438" s="285"/>
      <c r="AQ438" s="285"/>
      <c r="AR438" s="285"/>
      <c r="AS438" s="285"/>
      <c r="AT438" s="285"/>
      <c r="AU438" s="285"/>
      <c r="AV438" s="285"/>
      <c r="AW438" s="285"/>
      <c r="AX438" s="285"/>
      <c r="AY438" s="47"/>
      <c r="AZ438" s="47"/>
      <c r="BA438" s="583"/>
      <c r="BB438" s="615"/>
      <c r="BC438" s="615"/>
      <c r="BD438" s="615"/>
      <c r="BE438" s="615"/>
      <c r="BF438" s="615"/>
      <c r="BG438" s="615"/>
      <c r="BH438" s="615"/>
      <c r="BI438" s="615"/>
      <c r="BJ438" s="615"/>
      <c r="BK438" s="615"/>
      <c r="BL438" s="615"/>
      <c r="BM438" s="615"/>
      <c r="BN438" s="615"/>
      <c r="BO438" s="615"/>
      <c r="BP438" s="615"/>
      <c r="BQ438" s="615"/>
      <c r="BR438" s="615"/>
      <c r="BS438" s="615"/>
      <c r="BT438" s="615"/>
      <c r="BU438" s="615"/>
    </row>
    <row r="439" spans="1:73" ht="11.25" hidden="1" customHeight="1" x14ac:dyDescent="0.25">
      <c r="A439" s="285"/>
      <c r="B439" s="285"/>
      <c r="C439" s="285"/>
      <c r="D439" s="285"/>
      <c r="E439" s="285"/>
      <c r="F439" s="285"/>
      <c r="G439" s="285"/>
      <c r="H439" s="285"/>
      <c r="I439" s="285"/>
      <c r="J439" s="285"/>
      <c r="K439" s="285"/>
      <c r="L439" s="285"/>
      <c r="M439" s="285"/>
      <c r="N439" s="285"/>
      <c r="O439" s="285"/>
      <c r="P439" s="285"/>
      <c r="Q439" s="285"/>
      <c r="R439" s="285"/>
      <c r="S439" s="285"/>
      <c r="T439" s="285"/>
      <c r="U439" s="285"/>
      <c r="V439" s="285"/>
      <c r="W439" s="285"/>
      <c r="X439" s="285"/>
      <c r="Y439" s="285"/>
      <c r="Z439" s="285"/>
      <c r="AA439" s="46"/>
      <c r="AB439" s="46"/>
      <c r="AC439" s="46"/>
      <c r="AD439" s="285"/>
      <c r="AE439" s="285"/>
      <c r="AF439" s="285"/>
      <c r="AG439" s="285"/>
      <c r="AH439" s="285"/>
      <c r="AI439" s="285"/>
      <c r="AJ439" s="285"/>
      <c r="AK439" s="365"/>
      <c r="AL439" s="285"/>
      <c r="AM439" s="285"/>
      <c r="AN439" s="285"/>
      <c r="AO439" s="285"/>
      <c r="AP439" s="285"/>
      <c r="AQ439" s="285"/>
      <c r="AR439" s="285"/>
      <c r="AS439" s="285"/>
      <c r="AT439" s="285"/>
      <c r="AU439" s="285"/>
      <c r="AV439" s="285"/>
      <c r="AW439" s="285"/>
      <c r="AX439" s="285"/>
      <c r="AY439" s="47"/>
      <c r="AZ439" s="47"/>
      <c r="BA439" s="583"/>
      <c r="BB439" s="615"/>
      <c r="BC439" s="615"/>
      <c r="BD439" s="615"/>
      <c r="BE439" s="615"/>
      <c r="BF439" s="615"/>
      <c r="BG439" s="615"/>
      <c r="BH439" s="615"/>
      <c r="BI439" s="615"/>
      <c r="BJ439" s="615"/>
      <c r="BK439" s="615"/>
      <c r="BL439" s="615"/>
      <c r="BM439" s="615"/>
      <c r="BN439" s="615"/>
      <c r="BO439" s="615"/>
      <c r="BP439" s="615"/>
      <c r="BQ439" s="615"/>
      <c r="BR439" s="615"/>
      <c r="BS439" s="615"/>
      <c r="BT439" s="615"/>
      <c r="BU439" s="615"/>
    </row>
    <row r="440" spans="1:73" ht="11.25" hidden="1" customHeight="1" x14ac:dyDescent="0.25">
      <c r="A440" s="285"/>
      <c r="B440" s="285"/>
      <c r="C440" s="285"/>
      <c r="D440" s="285"/>
      <c r="E440" s="285"/>
      <c r="F440" s="285"/>
      <c r="G440" s="285"/>
      <c r="H440" s="285"/>
      <c r="I440" s="285"/>
      <c r="J440" s="285"/>
      <c r="K440" s="285"/>
      <c r="L440" s="285"/>
      <c r="M440" s="285"/>
      <c r="N440" s="285"/>
      <c r="O440" s="285"/>
      <c r="P440" s="285"/>
      <c r="Q440" s="285"/>
      <c r="R440" s="285"/>
      <c r="S440" s="285"/>
      <c r="T440" s="285"/>
      <c r="U440" s="285"/>
      <c r="V440" s="285"/>
      <c r="W440" s="285"/>
      <c r="X440" s="285"/>
      <c r="Y440" s="285"/>
      <c r="Z440" s="285"/>
      <c r="AA440" s="46"/>
      <c r="AB440" s="46"/>
      <c r="AC440" s="46"/>
      <c r="AD440" s="285"/>
      <c r="AE440" s="285"/>
      <c r="AF440" s="285"/>
      <c r="AG440" s="285"/>
      <c r="AH440" s="285"/>
      <c r="AI440" s="285"/>
      <c r="AJ440" s="285"/>
      <c r="AK440" s="365"/>
      <c r="AL440" s="285"/>
      <c r="AM440" s="285"/>
      <c r="AN440" s="285"/>
      <c r="AO440" s="285"/>
      <c r="AP440" s="285"/>
      <c r="AQ440" s="285"/>
      <c r="AR440" s="285"/>
      <c r="AS440" s="285"/>
      <c r="AT440" s="285"/>
      <c r="AU440" s="285"/>
      <c r="AV440" s="285"/>
      <c r="AW440" s="285"/>
      <c r="AX440" s="285"/>
      <c r="AY440" s="47"/>
      <c r="AZ440" s="47"/>
      <c r="BA440" s="583"/>
      <c r="BB440" s="615"/>
      <c r="BC440" s="615"/>
      <c r="BD440" s="615"/>
      <c r="BE440" s="615"/>
      <c r="BF440" s="615"/>
      <c r="BG440" s="615"/>
      <c r="BH440" s="615"/>
      <c r="BI440" s="615"/>
      <c r="BJ440" s="615"/>
      <c r="BK440" s="615"/>
      <c r="BL440" s="615"/>
      <c r="BM440" s="615"/>
      <c r="BN440" s="615"/>
      <c r="BO440" s="615"/>
      <c r="BP440" s="615"/>
      <c r="BQ440" s="615"/>
      <c r="BR440" s="615"/>
      <c r="BS440" s="615"/>
      <c r="BT440" s="615"/>
      <c r="BU440" s="615"/>
    </row>
    <row r="441" spans="1:73" ht="11.25" hidden="1" customHeight="1" x14ac:dyDescent="0.25">
      <c r="A441" s="285"/>
      <c r="B441" s="285"/>
      <c r="C441" s="285"/>
      <c r="D441" s="285"/>
      <c r="E441" s="285"/>
      <c r="F441" s="285"/>
      <c r="G441" s="285"/>
      <c r="H441" s="285"/>
      <c r="I441" s="285"/>
      <c r="J441" s="285"/>
      <c r="K441" s="285"/>
      <c r="L441" s="285"/>
      <c r="M441" s="285"/>
      <c r="N441" s="285"/>
      <c r="O441" s="285"/>
      <c r="P441" s="285"/>
      <c r="Q441" s="285"/>
      <c r="R441" s="285"/>
      <c r="S441" s="285"/>
      <c r="T441" s="285"/>
      <c r="U441" s="285"/>
      <c r="V441" s="285"/>
      <c r="W441" s="285"/>
      <c r="X441" s="285"/>
      <c r="Y441" s="285"/>
      <c r="Z441" s="285"/>
      <c r="AA441" s="46"/>
      <c r="AB441" s="46"/>
      <c r="AC441" s="46"/>
      <c r="AD441" s="285"/>
      <c r="AE441" s="285"/>
      <c r="AF441" s="285"/>
      <c r="AG441" s="285"/>
      <c r="AH441" s="285"/>
      <c r="AI441" s="285"/>
      <c r="AJ441" s="285"/>
      <c r="AK441" s="365"/>
      <c r="AL441" s="285"/>
      <c r="AM441" s="285"/>
      <c r="AN441" s="285"/>
      <c r="AO441" s="285"/>
      <c r="AP441" s="285"/>
      <c r="AQ441" s="285"/>
      <c r="AR441" s="285"/>
      <c r="AS441" s="285"/>
      <c r="AT441" s="285"/>
      <c r="AU441" s="285"/>
      <c r="AV441" s="285"/>
      <c r="AW441" s="285"/>
      <c r="AX441" s="285"/>
      <c r="AY441" s="47"/>
      <c r="AZ441" s="47"/>
      <c r="BA441" s="583"/>
      <c r="BB441" s="615"/>
      <c r="BC441" s="615"/>
      <c r="BD441" s="615"/>
      <c r="BE441" s="615"/>
      <c r="BF441" s="615"/>
      <c r="BG441" s="615"/>
      <c r="BH441" s="615"/>
      <c r="BI441" s="615"/>
      <c r="BJ441" s="615"/>
      <c r="BK441" s="615"/>
      <c r="BL441" s="615"/>
      <c r="BM441" s="615"/>
      <c r="BN441" s="615"/>
      <c r="BO441" s="615"/>
      <c r="BP441" s="615"/>
      <c r="BQ441" s="615"/>
      <c r="BR441" s="615"/>
      <c r="BS441" s="615"/>
      <c r="BT441" s="615"/>
      <c r="BU441" s="615"/>
    </row>
    <row r="442" spans="1:73" ht="11.25" hidden="1" customHeight="1" x14ac:dyDescent="0.25">
      <c r="A442" s="285"/>
      <c r="B442" s="285"/>
      <c r="C442" s="285"/>
      <c r="D442" s="285"/>
      <c r="E442" s="285"/>
      <c r="F442" s="285"/>
      <c r="G442" s="285"/>
      <c r="H442" s="285"/>
      <c r="I442" s="285"/>
      <c r="J442" s="285"/>
      <c r="K442" s="285"/>
      <c r="L442" s="285"/>
      <c r="M442" s="285"/>
      <c r="N442" s="285"/>
      <c r="O442" s="285"/>
      <c r="P442" s="285"/>
      <c r="Q442" s="285"/>
      <c r="R442" s="285"/>
      <c r="S442" s="285"/>
      <c r="T442" s="285"/>
      <c r="U442" s="285"/>
      <c r="V442" s="285"/>
      <c r="W442" s="285"/>
      <c r="X442" s="285"/>
      <c r="Y442" s="285"/>
      <c r="Z442" s="285"/>
      <c r="AA442" s="46"/>
      <c r="AB442" s="46"/>
      <c r="AC442" s="46"/>
      <c r="AD442" s="285"/>
      <c r="AE442" s="285"/>
      <c r="AF442" s="285"/>
      <c r="AG442" s="285"/>
      <c r="AH442" s="285"/>
      <c r="AI442" s="285"/>
      <c r="AJ442" s="285"/>
      <c r="AK442" s="365"/>
      <c r="AL442" s="285"/>
      <c r="AM442" s="285"/>
      <c r="AN442" s="285"/>
      <c r="AO442" s="285"/>
      <c r="AP442" s="285"/>
      <c r="AQ442" s="285"/>
      <c r="AR442" s="285"/>
      <c r="AS442" s="285"/>
      <c r="AT442" s="285"/>
      <c r="AU442" s="285"/>
      <c r="AV442" s="285"/>
      <c r="AW442" s="285"/>
      <c r="AX442" s="285"/>
      <c r="AY442" s="47"/>
      <c r="AZ442" s="47"/>
      <c r="BA442" s="583"/>
      <c r="BB442" s="615"/>
      <c r="BC442" s="615"/>
      <c r="BD442" s="615"/>
      <c r="BE442" s="615"/>
      <c r="BF442" s="615"/>
      <c r="BG442" s="615"/>
      <c r="BH442" s="615"/>
      <c r="BI442" s="615"/>
      <c r="BJ442" s="615"/>
      <c r="BK442" s="615"/>
      <c r="BL442" s="615"/>
      <c r="BM442" s="615"/>
      <c r="BN442" s="615"/>
      <c r="BO442" s="615"/>
      <c r="BP442" s="615"/>
      <c r="BQ442" s="615"/>
      <c r="BR442" s="615"/>
      <c r="BS442" s="615"/>
      <c r="BT442" s="615"/>
      <c r="BU442" s="615"/>
    </row>
    <row r="443" spans="1:73" ht="11.25" hidden="1" customHeight="1" x14ac:dyDescent="0.25">
      <c r="A443" s="285"/>
      <c r="B443" s="285"/>
      <c r="C443" s="285"/>
      <c r="D443" s="285"/>
      <c r="E443" s="285"/>
      <c r="F443" s="285"/>
      <c r="G443" s="285"/>
      <c r="H443" s="285"/>
      <c r="I443" s="285"/>
      <c r="J443" s="285"/>
      <c r="K443" s="285"/>
      <c r="L443" s="285"/>
      <c r="M443" s="285"/>
      <c r="N443" s="285"/>
      <c r="O443" s="285"/>
      <c r="P443" s="285"/>
      <c r="Q443" s="285"/>
      <c r="R443" s="285"/>
      <c r="S443" s="285"/>
      <c r="T443" s="285"/>
      <c r="U443" s="285"/>
      <c r="V443" s="285"/>
      <c r="W443" s="285"/>
      <c r="X443" s="285"/>
      <c r="Y443" s="285"/>
      <c r="Z443" s="285"/>
      <c r="AA443" s="46"/>
      <c r="AB443" s="46"/>
      <c r="AC443" s="46"/>
      <c r="AD443" s="285"/>
      <c r="AE443" s="285"/>
      <c r="AF443" s="285"/>
      <c r="AG443" s="285"/>
      <c r="AH443" s="285"/>
      <c r="AI443" s="285"/>
      <c r="AJ443" s="285"/>
      <c r="AK443" s="365"/>
      <c r="AL443" s="285"/>
      <c r="AM443" s="285"/>
      <c r="AN443" s="285"/>
      <c r="AO443" s="285"/>
      <c r="AP443" s="285"/>
      <c r="AQ443" s="285"/>
      <c r="AR443" s="285"/>
      <c r="AS443" s="285"/>
      <c r="AT443" s="285"/>
      <c r="AU443" s="285"/>
      <c r="AV443" s="285"/>
      <c r="AW443" s="285"/>
      <c r="AX443" s="285"/>
      <c r="AY443" s="47"/>
      <c r="AZ443" s="47"/>
      <c r="BA443" s="583"/>
      <c r="BB443" s="615"/>
      <c r="BC443" s="615"/>
      <c r="BD443" s="615"/>
      <c r="BE443" s="615"/>
      <c r="BF443" s="615"/>
      <c r="BG443" s="615"/>
      <c r="BH443" s="615"/>
      <c r="BI443" s="615"/>
      <c r="BJ443" s="615"/>
      <c r="BK443" s="615"/>
      <c r="BL443" s="615"/>
      <c r="BM443" s="615"/>
      <c r="BN443" s="615"/>
      <c r="BO443" s="615"/>
      <c r="BP443" s="615"/>
      <c r="BQ443" s="615"/>
      <c r="BR443" s="615"/>
      <c r="BS443" s="615"/>
      <c r="BT443" s="615"/>
      <c r="BU443" s="615"/>
    </row>
    <row r="444" spans="1:73" ht="11.25" hidden="1" customHeight="1" x14ac:dyDescent="0.25">
      <c r="A444" s="285"/>
      <c r="B444" s="285"/>
      <c r="C444" s="285"/>
      <c r="D444" s="285"/>
      <c r="E444" s="285"/>
      <c r="F444" s="285"/>
      <c r="G444" s="285"/>
      <c r="H444" s="285"/>
      <c r="I444" s="285"/>
      <c r="J444" s="285"/>
      <c r="K444" s="285"/>
      <c r="L444" s="285"/>
      <c r="M444" s="285"/>
      <c r="N444" s="285"/>
      <c r="O444" s="285"/>
      <c r="P444" s="285"/>
      <c r="Q444" s="285"/>
      <c r="R444" s="285"/>
      <c r="S444" s="285"/>
      <c r="T444" s="285"/>
      <c r="U444" s="285"/>
      <c r="V444" s="285"/>
      <c r="W444" s="285"/>
      <c r="X444" s="285"/>
      <c r="Y444" s="285"/>
      <c r="Z444" s="285"/>
      <c r="AA444" s="46"/>
      <c r="AB444" s="46"/>
      <c r="AC444" s="46"/>
      <c r="AD444" s="285"/>
      <c r="AE444" s="285"/>
      <c r="AF444" s="285"/>
      <c r="AG444" s="285"/>
      <c r="AH444" s="285"/>
      <c r="AI444" s="285"/>
      <c r="AJ444" s="285"/>
      <c r="AK444" s="365"/>
      <c r="AL444" s="285"/>
      <c r="AM444" s="285"/>
      <c r="AN444" s="285"/>
      <c r="AO444" s="285"/>
      <c r="AP444" s="285"/>
      <c r="AQ444" s="285"/>
      <c r="AR444" s="285"/>
      <c r="AS444" s="285"/>
      <c r="AT444" s="285"/>
      <c r="AU444" s="285"/>
      <c r="AV444" s="285"/>
      <c r="AW444" s="285"/>
      <c r="AX444" s="285"/>
      <c r="AY444" s="47"/>
      <c r="AZ444" s="47"/>
      <c r="BA444" s="583"/>
      <c r="BB444" s="615"/>
      <c r="BC444" s="615"/>
      <c r="BD444" s="615"/>
      <c r="BE444" s="615"/>
      <c r="BF444" s="615"/>
      <c r="BG444" s="615"/>
      <c r="BH444" s="615"/>
      <c r="BI444" s="615"/>
      <c r="BJ444" s="615"/>
      <c r="BK444" s="615"/>
      <c r="BL444" s="615"/>
      <c r="BM444" s="615"/>
      <c r="BN444" s="615"/>
      <c r="BO444" s="615"/>
      <c r="BP444" s="615"/>
      <c r="BQ444" s="615"/>
      <c r="BR444" s="615"/>
      <c r="BS444" s="615"/>
      <c r="BT444" s="615"/>
      <c r="BU444" s="615"/>
    </row>
    <row r="445" spans="1:73" ht="11.25" hidden="1" customHeight="1" x14ac:dyDescent="0.25">
      <c r="A445" s="285"/>
      <c r="B445" s="285"/>
      <c r="C445" s="285"/>
      <c r="D445" s="285"/>
      <c r="E445" s="285"/>
      <c r="F445" s="285"/>
      <c r="G445" s="285"/>
      <c r="H445" s="285"/>
      <c r="I445" s="285"/>
      <c r="J445" s="285"/>
      <c r="K445" s="285"/>
      <c r="L445" s="285"/>
      <c r="M445" s="285"/>
      <c r="N445" s="285"/>
      <c r="O445" s="285"/>
      <c r="P445" s="285"/>
      <c r="Q445" s="285"/>
      <c r="R445" s="285"/>
      <c r="S445" s="285"/>
      <c r="T445" s="285"/>
      <c r="U445" s="285"/>
      <c r="V445" s="285"/>
      <c r="W445" s="285"/>
      <c r="X445" s="285"/>
      <c r="Y445" s="285"/>
      <c r="Z445" s="285"/>
      <c r="AA445" s="46"/>
      <c r="AB445" s="46"/>
      <c r="AC445" s="46"/>
      <c r="AD445" s="285"/>
      <c r="AE445" s="285"/>
      <c r="AF445" s="285"/>
      <c r="AG445" s="285"/>
      <c r="AH445" s="285"/>
      <c r="AI445" s="285"/>
      <c r="AJ445" s="285"/>
      <c r="AK445" s="365"/>
      <c r="AL445" s="285"/>
      <c r="AM445" s="285"/>
      <c r="AN445" s="285"/>
      <c r="AO445" s="285"/>
      <c r="AP445" s="285"/>
      <c r="AQ445" s="285"/>
      <c r="AR445" s="285"/>
      <c r="AS445" s="285"/>
      <c r="AT445" s="285"/>
      <c r="AU445" s="285"/>
      <c r="AV445" s="285"/>
      <c r="AW445" s="285"/>
      <c r="AX445" s="285"/>
      <c r="AY445" s="47"/>
      <c r="AZ445" s="47"/>
      <c r="BA445" s="583"/>
      <c r="BB445" s="615"/>
      <c r="BC445" s="615"/>
      <c r="BD445" s="615"/>
      <c r="BE445" s="615"/>
      <c r="BF445" s="615"/>
      <c r="BG445" s="615"/>
      <c r="BH445" s="615"/>
      <c r="BI445" s="615"/>
      <c r="BJ445" s="615"/>
      <c r="BK445" s="615"/>
      <c r="BL445" s="615"/>
      <c r="BM445" s="615"/>
      <c r="BN445" s="615"/>
      <c r="BO445" s="615"/>
      <c r="BP445" s="615"/>
      <c r="BQ445" s="615"/>
      <c r="BR445" s="615"/>
      <c r="BS445" s="615"/>
      <c r="BT445" s="615"/>
      <c r="BU445" s="615"/>
    </row>
    <row r="446" spans="1:73" ht="11.25" hidden="1" customHeight="1" x14ac:dyDescent="0.25">
      <c r="A446" s="285"/>
      <c r="B446" s="285"/>
      <c r="C446" s="285"/>
      <c r="D446" s="285"/>
      <c r="E446" s="285"/>
      <c r="F446" s="285"/>
      <c r="G446" s="285"/>
      <c r="H446" s="285"/>
      <c r="I446" s="285"/>
      <c r="J446" s="285"/>
      <c r="K446" s="285"/>
      <c r="L446" s="285"/>
      <c r="M446" s="285"/>
      <c r="N446" s="285"/>
      <c r="O446" s="285"/>
      <c r="P446" s="285"/>
      <c r="Q446" s="285"/>
      <c r="R446" s="285"/>
      <c r="S446" s="285"/>
      <c r="T446" s="285"/>
      <c r="U446" s="285"/>
      <c r="V446" s="285"/>
      <c r="W446" s="285"/>
      <c r="X446" s="285"/>
      <c r="Y446" s="285"/>
      <c r="Z446" s="285"/>
      <c r="AA446" s="46"/>
      <c r="AB446" s="46"/>
      <c r="AC446" s="46"/>
      <c r="AD446" s="285"/>
      <c r="AE446" s="285"/>
      <c r="AF446" s="285"/>
      <c r="AG446" s="285"/>
      <c r="AH446" s="285"/>
      <c r="AI446" s="285"/>
      <c r="AJ446" s="285"/>
      <c r="AK446" s="365"/>
      <c r="AL446" s="285"/>
      <c r="AM446" s="285"/>
      <c r="AN446" s="285"/>
      <c r="AO446" s="285"/>
      <c r="AP446" s="285"/>
      <c r="AQ446" s="285"/>
      <c r="AR446" s="285"/>
      <c r="AS446" s="285"/>
      <c r="AT446" s="285"/>
      <c r="AU446" s="285"/>
      <c r="AV446" s="285"/>
      <c r="AW446" s="285"/>
      <c r="AX446" s="285"/>
      <c r="AY446" s="47"/>
      <c r="AZ446" s="47"/>
      <c r="BA446" s="583"/>
      <c r="BB446" s="615"/>
      <c r="BC446" s="615"/>
      <c r="BD446" s="615"/>
      <c r="BE446" s="615"/>
      <c r="BF446" s="615"/>
      <c r="BG446" s="615"/>
      <c r="BH446" s="615"/>
      <c r="BI446" s="615"/>
      <c r="BJ446" s="615"/>
      <c r="BK446" s="615"/>
      <c r="BL446" s="615"/>
      <c r="BM446" s="615"/>
      <c r="BN446" s="615"/>
      <c r="BO446" s="615"/>
      <c r="BP446" s="615"/>
      <c r="BQ446" s="615"/>
      <c r="BR446" s="615"/>
      <c r="BS446" s="615"/>
      <c r="BT446" s="615"/>
      <c r="BU446" s="615"/>
    </row>
    <row r="447" spans="1:73" ht="11.25" hidden="1" customHeight="1" x14ac:dyDescent="0.25">
      <c r="A447" s="285"/>
      <c r="B447" s="285"/>
      <c r="C447" s="285"/>
      <c r="D447" s="285"/>
      <c r="E447" s="285"/>
      <c r="F447" s="285"/>
      <c r="G447" s="285"/>
      <c r="H447" s="285"/>
      <c r="I447" s="285"/>
      <c r="J447" s="285"/>
      <c r="K447" s="285"/>
      <c r="L447" s="285"/>
      <c r="M447" s="285"/>
      <c r="N447" s="285"/>
      <c r="O447" s="285"/>
      <c r="P447" s="285"/>
      <c r="Q447" s="285"/>
      <c r="R447" s="285"/>
      <c r="S447" s="285"/>
      <c r="T447" s="285"/>
      <c r="U447" s="285"/>
      <c r="V447" s="285"/>
      <c r="W447" s="285"/>
      <c r="X447" s="285"/>
      <c r="Y447" s="285"/>
      <c r="Z447" s="285"/>
      <c r="AA447" s="46"/>
      <c r="AB447" s="46"/>
      <c r="AC447" s="46"/>
      <c r="AD447" s="285"/>
      <c r="AE447" s="285"/>
      <c r="AF447" s="285"/>
      <c r="AG447" s="285"/>
      <c r="AH447" s="285"/>
      <c r="AI447" s="285"/>
      <c r="AJ447" s="285"/>
      <c r="AK447" s="365"/>
      <c r="AL447" s="285"/>
      <c r="AM447" s="285"/>
      <c r="AN447" s="285"/>
      <c r="AO447" s="285"/>
      <c r="AP447" s="285"/>
      <c r="AQ447" s="285"/>
      <c r="AR447" s="285"/>
      <c r="AS447" s="285"/>
      <c r="AT447" s="285"/>
      <c r="AU447" s="285"/>
      <c r="AV447" s="285"/>
      <c r="AW447" s="285"/>
      <c r="AX447" s="285"/>
      <c r="AY447" s="47"/>
      <c r="AZ447" s="47"/>
      <c r="BA447" s="583"/>
      <c r="BB447" s="615"/>
      <c r="BC447" s="615"/>
      <c r="BD447" s="615"/>
      <c r="BE447" s="615"/>
      <c r="BF447" s="615"/>
      <c r="BG447" s="615"/>
      <c r="BH447" s="615"/>
      <c r="BI447" s="615"/>
      <c r="BJ447" s="615"/>
      <c r="BK447" s="615"/>
      <c r="BL447" s="615"/>
      <c r="BM447" s="615"/>
      <c r="BN447" s="615"/>
      <c r="BO447" s="615"/>
      <c r="BP447" s="615"/>
      <c r="BQ447" s="615"/>
      <c r="BR447" s="615"/>
      <c r="BS447" s="615"/>
      <c r="BT447" s="615"/>
      <c r="BU447" s="615"/>
    </row>
    <row r="448" spans="1:73" ht="11.25" hidden="1" customHeight="1" x14ac:dyDescent="0.25">
      <c r="A448" s="285"/>
      <c r="B448" s="285"/>
      <c r="C448" s="285"/>
      <c r="D448" s="285"/>
      <c r="E448" s="285"/>
      <c r="F448" s="285"/>
      <c r="G448" s="285"/>
      <c r="H448" s="285"/>
      <c r="I448" s="285"/>
      <c r="J448" s="285"/>
      <c r="K448" s="285"/>
      <c r="L448" s="285"/>
      <c r="M448" s="285"/>
      <c r="N448" s="285"/>
      <c r="O448" s="285"/>
      <c r="P448" s="285"/>
      <c r="Q448" s="285"/>
      <c r="R448" s="285"/>
      <c r="S448" s="285"/>
      <c r="T448" s="285"/>
      <c r="U448" s="285"/>
      <c r="V448" s="285"/>
      <c r="W448" s="285"/>
      <c r="X448" s="285"/>
      <c r="Y448" s="285"/>
      <c r="Z448" s="285"/>
      <c r="AA448" s="46"/>
      <c r="AB448" s="46"/>
      <c r="AC448" s="46"/>
      <c r="AD448" s="285"/>
      <c r="AE448" s="285"/>
      <c r="AF448" s="285"/>
      <c r="AG448" s="285"/>
      <c r="AH448" s="285"/>
      <c r="AI448" s="285"/>
      <c r="AJ448" s="285"/>
      <c r="AK448" s="365"/>
      <c r="AL448" s="285"/>
      <c r="AM448" s="285"/>
      <c r="AN448" s="285"/>
      <c r="AO448" s="285"/>
      <c r="AP448" s="285"/>
      <c r="AQ448" s="285"/>
      <c r="AR448" s="285"/>
      <c r="AS448" s="285"/>
      <c r="AT448" s="285"/>
      <c r="AU448" s="285"/>
      <c r="AV448" s="285"/>
      <c r="AW448" s="285"/>
      <c r="AX448" s="285"/>
      <c r="AY448" s="47"/>
      <c r="AZ448" s="47"/>
      <c r="BA448" s="583"/>
      <c r="BB448" s="615"/>
      <c r="BC448" s="615"/>
      <c r="BD448" s="615"/>
      <c r="BE448" s="615"/>
      <c r="BF448" s="615"/>
      <c r="BG448" s="615"/>
      <c r="BH448" s="615"/>
      <c r="BI448" s="615"/>
      <c r="BJ448" s="615"/>
      <c r="BK448" s="615"/>
      <c r="BL448" s="615"/>
      <c r="BM448" s="615"/>
      <c r="BN448" s="615"/>
      <c r="BO448" s="615"/>
      <c r="BP448" s="615"/>
      <c r="BQ448" s="615"/>
      <c r="BR448" s="615"/>
      <c r="BS448" s="615"/>
      <c r="BT448" s="615"/>
      <c r="BU448" s="615"/>
    </row>
    <row r="449" spans="1:73" ht="11.25" hidden="1" customHeight="1" x14ac:dyDescent="0.25">
      <c r="A449" s="285"/>
      <c r="B449" s="285"/>
      <c r="C449" s="285"/>
      <c r="D449" s="285"/>
      <c r="E449" s="285"/>
      <c r="F449" s="285"/>
      <c r="G449" s="285"/>
      <c r="H449" s="285"/>
      <c r="I449" s="285"/>
      <c r="J449" s="285"/>
      <c r="K449" s="285"/>
      <c r="L449" s="285"/>
      <c r="M449" s="285"/>
      <c r="N449" s="285"/>
      <c r="O449" s="285"/>
      <c r="P449" s="285"/>
      <c r="Q449" s="285"/>
      <c r="R449" s="285"/>
      <c r="S449" s="285"/>
      <c r="T449" s="285"/>
      <c r="U449" s="285"/>
      <c r="V449" s="285"/>
      <c r="W449" s="285"/>
      <c r="X449" s="285"/>
      <c r="Y449" s="285"/>
      <c r="Z449" s="285"/>
      <c r="AA449" s="46"/>
      <c r="AB449" s="46"/>
      <c r="AC449" s="46"/>
      <c r="AD449" s="285"/>
      <c r="AE449" s="285"/>
      <c r="AF449" s="285"/>
      <c r="AG449" s="285"/>
      <c r="AH449" s="285"/>
      <c r="AI449" s="285"/>
      <c r="AJ449" s="285"/>
      <c r="AK449" s="365"/>
      <c r="AL449" s="285"/>
      <c r="AM449" s="285"/>
      <c r="AN449" s="285"/>
      <c r="AO449" s="285"/>
      <c r="AP449" s="285"/>
      <c r="AQ449" s="285"/>
      <c r="AR449" s="285"/>
      <c r="AS449" s="285"/>
      <c r="AT449" s="285"/>
      <c r="AU449" s="285"/>
      <c r="AV449" s="285"/>
      <c r="AW449" s="285"/>
      <c r="AX449" s="285"/>
      <c r="AY449" s="47"/>
      <c r="AZ449" s="47"/>
      <c r="BA449" s="583"/>
      <c r="BB449" s="615"/>
      <c r="BC449" s="615"/>
      <c r="BD449" s="615"/>
      <c r="BE449" s="615"/>
      <c r="BF449" s="615"/>
      <c r="BG449" s="615"/>
      <c r="BH449" s="615"/>
      <c r="BI449" s="615"/>
      <c r="BJ449" s="615"/>
      <c r="BK449" s="615"/>
      <c r="BL449" s="615"/>
      <c r="BM449" s="615"/>
      <c r="BN449" s="615"/>
      <c r="BO449" s="615"/>
      <c r="BP449" s="615"/>
      <c r="BQ449" s="615"/>
      <c r="BR449" s="615"/>
      <c r="BS449" s="615"/>
      <c r="BT449" s="615"/>
      <c r="BU449" s="615"/>
    </row>
    <row r="450" spans="1:73" ht="11.25" hidden="1" customHeight="1" x14ac:dyDescent="0.25">
      <c r="A450" s="285"/>
      <c r="B450" s="285"/>
      <c r="C450" s="285"/>
      <c r="D450" s="285"/>
      <c r="E450" s="285"/>
      <c r="F450" s="285"/>
      <c r="G450" s="285"/>
      <c r="H450" s="285"/>
      <c r="I450" s="285"/>
      <c r="J450" s="285"/>
      <c r="K450" s="285"/>
      <c r="L450" s="285"/>
      <c r="M450" s="285"/>
      <c r="N450" s="285"/>
      <c r="O450" s="285"/>
      <c r="P450" s="285"/>
      <c r="Q450" s="285"/>
      <c r="R450" s="285"/>
      <c r="S450" s="285"/>
      <c r="T450" s="285"/>
      <c r="U450" s="285"/>
      <c r="V450" s="285"/>
      <c r="W450" s="285"/>
      <c r="X450" s="285"/>
      <c r="Y450" s="285"/>
      <c r="Z450" s="285"/>
      <c r="AA450" s="46"/>
      <c r="AB450" s="46"/>
      <c r="AC450" s="46"/>
      <c r="AD450" s="285"/>
      <c r="AE450" s="285"/>
      <c r="AF450" s="285"/>
      <c r="AG450" s="285"/>
      <c r="AH450" s="285"/>
      <c r="AI450" s="285"/>
      <c r="AJ450" s="285"/>
      <c r="AK450" s="365"/>
      <c r="AL450" s="285"/>
      <c r="AM450" s="285"/>
      <c r="AN450" s="285"/>
      <c r="AO450" s="285"/>
      <c r="AP450" s="285"/>
      <c r="AQ450" s="285"/>
      <c r="AR450" s="285"/>
      <c r="AS450" s="285"/>
      <c r="AT450" s="285"/>
      <c r="AU450" s="285"/>
      <c r="AV450" s="285"/>
      <c r="AW450" s="285"/>
      <c r="AX450" s="285"/>
      <c r="AY450" s="47"/>
      <c r="AZ450" s="47"/>
      <c r="BA450" s="583"/>
      <c r="BB450" s="615"/>
      <c r="BC450" s="615"/>
      <c r="BD450" s="615"/>
      <c r="BE450" s="615"/>
      <c r="BF450" s="615"/>
      <c r="BG450" s="615"/>
      <c r="BH450" s="615"/>
      <c r="BI450" s="615"/>
      <c r="BJ450" s="615"/>
      <c r="BK450" s="615"/>
      <c r="BL450" s="615"/>
      <c r="BM450" s="615"/>
      <c r="BN450" s="615"/>
      <c r="BO450" s="615"/>
      <c r="BP450" s="615"/>
      <c r="BQ450" s="615"/>
      <c r="BR450" s="615"/>
      <c r="BS450" s="615"/>
      <c r="BT450" s="615"/>
      <c r="BU450" s="615"/>
    </row>
    <row r="451" spans="1:73" ht="11.25" hidden="1" customHeight="1" x14ac:dyDescent="0.25">
      <c r="A451" s="285"/>
      <c r="B451" s="285"/>
      <c r="C451" s="285"/>
      <c r="D451" s="285"/>
      <c r="E451" s="285"/>
      <c r="F451" s="285"/>
      <c r="G451" s="285"/>
      <c r="H451" s="285"/>
      <c r="I451" s="285"/>
      <c r="J451" s="285"/>
      <c r="K451" s="285"/>
      <c r="L451" s="285"/>
      <c r="M451" s="285"/>
      <c r="N451" s="285"/>
      <c r="O451" s="285"/>
      <c r="P451" s="285"/>
      <c r="Q451" s="285"/>
      <c r="R451" s="285"/>
      <c r="S451" s="285"/>
      <c r="T451" s="285"/>
      <c r="U451" s="285"/>
      <c r="V451" s="285"/>
      <c r="W451" s="285"/>
      <c r="X451" s="285"/>
      <c r="Y451" s="285"/>
      <c r="Z451" s="285"/>
      <c r="AA451" s="46"/>
      <c r="AB451" s="46"/>
      <c r="AC451" s="46"/>
      <c r="AD451" s="285"/>
      <c r="AE451" s="285"/>
      <c r="AF451" s="285"/>
      <c r="AG451" s="285"/>
      <c r="AH451" s="285"/>
      <c r="AI451" s="285"/>
      <c r="AJ451" s="285"/>
      <c r="AK451" s="365"/>
      <c r="AL451" s="285"/>
      <c r="AM451" s="285"/>
      <c r="AN451" s="285"/>
      <c r="AO451" s="285"/>
      <c r="AP451" s="285"/>
      <c r="AQ451" s="285"/>
      <c r="AR451" s="285"/>
      <c r="AS451" s="285"/>
      <c r="AT451" s="285"/>
      <c r="AU451" s="285"/>
      <c r="AV451" s="285"/>
      <c r="AW451" s="285"/>
      <c r="AX451" s="285"/>
      <c r="AY451" s="47"/>
      <c r="AZ451" s="47"/>
      <c r="BA451" s="583"/>
      <c r="BB451" s="615"/>
      <c r="BC451" s="615"/>
      <c r="BD451" s="615"/>
      <c r="BE451" s="615"/>
      <c r="BF451" s="615"/>
      <c r="BG451" s="615"/>
      <c r="BH451" s="615"/>
      <c r="BI451" s="615"/>
      <c r="BJ451" s="615"/>
      <c r="BK451" s="615"/>
      <c r="BL451" s="615"/>
      <c r="BM451" s="615"/>
      <c r="BN451" s="615"/>
      <c r="BO451" s="615"/>
      <c r="BP451" s="615"/>
      <c r="BQ451" s="615"/>
      <c r="BR451" s="615"/>
      <c r="BS451" s="615"/>
      <c r="BT451" s="615"/>
      <c r="BU451" s="615"/>
    </row>
    <row r="452" spans="1:73" ht="11.25" hidden="1" customHeight="1" x14ac:dyDescent="0.25">
      <c r="A452" s="285"/>
      <c r="B452" s="285"/>
      <c r="C452" s="285"/>
      <c r="D452" s="285"/>
      <c r="E452" s="285"/>
      <c r="F452" s="285"/>
      <c r="G452" s="285"/>
      <c r="H452" s="285"/>
      <c r="I452" s="285"/>
      <c r="J452" s="285"/>
      <c r="K452" s="285"/>
      <c r="L452" s="285"/>
      <c r="M452" s="285"/>
      <c r="N452" s="285"/>
      <c r="O452" s="285"/>
      <c r="P452" s="285"/>
      <c r="Q452" s="285"/>
      <c r="R452" s="285"/>
      <c r="S452" s="285"/>
      <c r="T452" s="285"/>
      <c r="U452" s="285"/>
      <c r="V452" s="285"/>
      <c r="W452" s="285"/>
      <c r="X452" s="285"/>
      <c r="Y452" s="285"/>
      <c r="Z452" s="285"/>
      <c r="AA452" s="46"/>
      <c r="AB452" s="46"/>
      <c r="AC452" s="46"/>
      <c r="AD452" s="285"/>
      <c r="AE452" s="285"/>
      <c r="AF452" s="285"/>
      <c r="AG452" s="285"/>
      <c r="AH452" s="285"/>
      <c r="AI452" s="285"/>
      <c r="AJ452" s="285"/>
      <c r="AK452" s="365"/>
      <c r="AL452" s="285"/>
      <c r="AM452" s="285"/>
      <c r="AN452" s="285"/>
      <c r="AO452" s="285"/>
      <c r="AP452" s="285"/>
      <c r="AQ452" s="285"/>
      <c r="AR452" s="285"/>
      <c r="AS452" s="285"/>
      <c r="AT452" s="285"/>
      <c r="AU452" s="285"/>
      <c r="AV452" s="285"/>
      <c r="AW452" s="285"/>
      <c r="AX452" s="285"/>
      <c r="AY452" s="47"/>
      <c r="AZ452" s="47"/>
      <c r="BA452" s="583"/>
      <c r="BB452" s="615"/>
      <c r="BC452" s="615"/>
      <c r="BD452" s="615"/>
      <c r="BE452" s="615"/>
      <c r="BF452" s="615"/>
      <c r="BG452" s="615"/>
      <c r="BH452" s="615"/>
      <c r="BI452" s="615"/>
      <c r="BJ452" s="615"/>
      <c r="BK452" s="615"/>
      <c r="BL452" s="615"/>
      <c r="BM452" s="615"/>
      <c r="BN452" s="615"/>
      <c r="BO452" s="615"/>
      <c r="BP452" s="615"/>
      <c r="BQ452" s="615"/>
      <c r="BR452" s="615"/>
      <c r="BS452" s="615"/>
      <c r="BT452" s="615"/>
      <c r="BU452" s="615"/>
    </row>
    <row r="453" spans="1:73" ht="11.25" hidden="1" customHeight="1" x14ac:dyDescent="0.25">
      <c r="A453" s="285"/>
      <c r="B453" s="285"/>
      <c r="C453" s="285"/>
      <c r="D453" s="285"/>
      <c r="E453" s="285"/>
      <c r="F453" s="285"/>
      <c r="G453" s="285"/>
      <c r="H453" s="285"/>
      <c r="I453" s="285"/>
      <c r="J453" s="285"/>
      <c r="K453" s="285"/>
      <c r="L453" s="285"/>
      <c r="M453" s="285"/>
      <c r="N453" s="285"/>
      <c r="O453" s="285"/>
      <c r="P453" s="285"/>
      <c r="Q453" s="285"/>
      <c r="R453" s="285"/>
      <c r="S453" s="285"/>
      <c r="T453" s="285"/>
      <c r="U453" s="285"/>
      <c r="V453" s="285"/>
      <c r="W453" s="285"/>
      <c r="X453" s="285"/>
      <c r="Y453" s="285"/>
      <c r="Z453" s="285"/>
      <c r="AA453" s="46"/>
      <c r="AB453" s="46"/>
      <c r="AC453" s="46"/>
      <c r="AD453" s="285"/>
      <c r="AE453" s="285"/>
      <c r="AF453" s="285"/>
      <c r="AG453" s="285"/>
      <c r="AH453" s="285"/>
      <c r="AI453" s="285"/>
      <c r="AJ453" s="285"/>
      <c r="AK453" s="365"/>
      <c r="AL453" s="285"/>
      <c r="AM453" s="285"/>
      <c r="AN453" s="285"/>
      <c r="AO453" s="285"/>
      <c r="AP453" s="285"/>
      <c r="AQ453" s="285"/>
      <c r="AR453" s="285"/>
      <c r="AS453" s="285"/>
      <c r="AT453" s="285"/>
      <c r="AU453" s="285"/>
      <c r="AV453" s="285"/>
      <c r="AW453" s="285"/>
      <c r="AX453" s="285"/>
      <c r="AY453" s="47"/>
      <c r="AZ453" s="47"/>
      <c r="BA453" s="583"/>
      <c r="BB453" s="615"/>
      <c r="BC453" s="615"/>
      <c r="BD453" s="615"/>
      <c r="BE453" s="615"/>
      <c r="BF453" s="615"/>
      <c r="BG453" s="615"/>
      <c r="BH453" s="615"/>
      <c r="BI453" s="615"/>
      <c r="BJ453" s="615"/>
      <c r="BK453" s="615"/>
      <c r="BL453" s="615"/>
      <c r="BM453" s="615"/>
      <c r="BN453" s="615"/>
      <c r="BO453" s="615"/>
      <c r="BP453" s="615"/>
      <c r="BQ453" s="615"/>
      <c r="BR453" s="615"/>
      <c r="BS453" s="615"/>
      <c r="BT453" s="615"/>
      <c r="BU453" s="615"/>
    </row>
    <row r="454" spans="1:73" ht="11.25" hidden="1" customHeight="1" x14ac:dyDescent="0.25">
      <c r="A454" s="285"/>
      <c r="B454" s="285"/>
      <c r="C454" s="285"/>
      <c r="D454" s="285"/>
      <c r="E454" s="285"/>
      <c r="F454" s="285"/>
      <c r="G454" s="285"/>
      <c r="H454" s="285"/>
      <c r="I454" s="285"/>
      <c r="J454" s="285"/>
      <c r="K454" s="285"/>
      <c r="L454" s="285"/>
      <c r="M454" s="285"/>
      <c r="N454" s="285"/>
      <c r="O454" s="285"/>
      <c r="P454" s="285"/>
      <c r="Q454" s="285"/>
      <c r="R454" s="285"/>
      <c r="S454" s="285"/>
      <c r="T454" s="285"/>
      <c r="U454" s="285"/>
      <c r="V454" s="285"/>
      <c r="W454" s="285"/>
      <c r="X454" s="285"/>
      <c r="Y454" s="285"/>
      <c r="Z454" s="285"/>
      <c r="AA454" s="46"/>
      <c r="AB454" s="46"/>
      <c r="AC454" s="46"/>
      <c r="AD454" s="285"/>
      <c r="AE454" s="285"/>
      <c r="AF454" s="285"/>
      <c r="AG454" s="285"/>
      <c r="AH454" s="285"/>
      <c r="AI454" s="285"/>
      <c r="AJ454" s="285"/>
      <c r="AK454" s="365"/>
      <c r="AL454" s="285"/>
      <c r="AM454" s="285"/>
      <c r="AN454" s="285"/>
      <c r="AO454" s="285"/>
      <c r="AP454" s="285"/>
      <c r="AQ454" s="285"/>
      <c r="AR454" s="285"/>
      <c r="AS454" s="285"/>
      <c r="AT454" s="285"/>
      <c r="AU454" s="285"/>
      <c r="AV454" s="285"/>
      <c r="AW454" s="285"/>
      <c r="AX454" s="285"/>
      <c r="AY454" s="47"/>
      <c r="AZ454" s="47"/>
      <c r="BA454" s="583"/>
      <c r="BB454" s="615"/>
      <c r="BC454" s="615"/>
      <c r="BD454" s="615"/>
      <c r="BE454" s="615"/>
      <c r="BF454" s="615"/>
      <c r="BG454" s="615"/>
      <c r="BH454" s="615"/>
      <c r="BI454" s="615"/>
      <c r="BJ454" s="615"/>
      <c r="BK454" s="615"/>
      <c r="BL454" s="615"/>
      <c r="BM454" s="615"/>
      <c r="BN454" s="615"/>
      <c r="BO454" s="615"/>
      <c r="BP454" s="615"/>
      <c r="BQ454" s="615"/>
      <c r="BR454" s="615"/>
      <c r="BS454" s="615"/>
      <c r="BT454" s="615"/>
      <c r="BU454" s="615"/>
    </row>
    <row r="455" spans="1:73" ht="11.25" hidden="1" customHeight="1" x14ac:dyDescent="0.25">
      <c r="A455" s="285"/>
      <c r="B455" s="285"/>
      <c r="C455" s="285"/>
      <c r="D455" s="285"/>
      <c r="E455" s="285"/>
      <c r="F455" s="285"/>
      <c r="G455" s="285"/>
      <c r="H455" s="285"/>
      <c r="I455" s="285"/>
      <c r="J455" s="285"/>
      <c r="K455" s="285"/>
      <c r="L455" s="285"/>
      <c r="M455" s="285"/>
      <c r="N455" s="285"/>
      <c r="O455" s="285"/>
      <c r="P455" s="285"/>
      <c r="Q455" s="285"/>
      <c r="R455" s="285"/>
      <c r="S455" s="285"/>
      <c r="T455" s="285"/>
      <c r="U455" s="285"/>
      <c r="V455" s="285"/>
      <c r="W455" s="285"/>
      <c r="X455" s="285"/>
      <c r="Y455" s="285"/>
      <c r="Z455" s="285"/>
      <c r="AA455" s="46"/>
      <c r="AB455" s="46"/>
      <c r="AC455" s="46"/>
      <c r="AD455" s="285"/>
      <c r="AE455" s="285"/>
      <c r="AF455" s="285"/>
      <c r="AG455" s="285"/>
      <c r="AH455" s="285"/>
      <c r="AI455" s="285"/>
      <c r="AJ455" s="285"/>
      <c r="AK455" s="365"/>
      <c r="AL455" s="285"/>
      <c r="AM455" s="285"/>
      <c r="AN455" s="285"/>
      <c r="AO455" s="285"/>
      <c r="AP455" s="285"/>
      <c r="AQ455" s="285"/>
      <c r="AR455" s="285"/>
      <c r="AS455" s="285"/>
      <c r="AT455" s="285"/>
      <c r="AU455" s="285"/>
      <c r="AV455" s="285"/>
      <c r="AW455" s="285"/>
      <c r="AX455" s="285"/>
      <c r="AY455" s="47"/>
      <c r="AZ455" s="47"/>
      <c r="BA455" s="583"/>
      <c r="BB455" s="615"/>
      <c r="BC455" s="615"/>
      <c r="BD455" s="615"/>
      <c r="BE455" s="615"/>
      <c r="BF455" s="615"/>
      <c r="BG455" s="615"/>
      <c r="BH455" s="615"/>
      <c r="BI455" s="615"/>
      <c r="BJ455" s="615"/>
      <c r="BK455" s="615"/>
      <c r="BL455" s="615"/>
      <c r="BM455" s="615"/>
      <c r="BN455" s="615"/>
      <c r="BO455" s="615"/>
      <c r="BP455" s="615"/>
      <c r="BQ455" s="615"/>
      <c r="BR455" s="615"/>
      <c r="BS455" s="615"/>
      <c r="BT455" s="615"/>
      <c r="BU455" s="615"/>
    </row>
    <row r="456" spans="1:73" ht="11.25" hidden="1" customHeight="1" x14ac:dyDescent="0.25">
      <c r="A456" s="285"/>
      <c r="B456" s="285"/>
      <c r="C456" s="285"/>
      <c r="D456" s="285"/>
      <c r="E456" s="285"/>
      <c r="F456" s="285"/>
      <c r="G456" s="285"/>
      <c r="H456" s="285"/>
      <c r="I456" s="285"/>
      <c r="J456" s="285"/>
      <c r="K456" s="285"/>
      <c r="L456" s="285"/>
      <c r="M456" s="285"/>
      <c r="N456" s="285"/>
      <c r="O456" s="285"/>
      <c r="P456" s="285"/>
      <c r="Q456" s="285"/>
      <c r="R456" s="285"/>
      <c r="S456" s="285"/>
      <c r="T456" s="285"/>
      <c r="U456" s="285"/>
      <c r="V456" s="285"/>
      <c r="W456" s="285"/>
      <c r="X456" s="285"/>
      <c r="Y456" s="285"/>
      <c r="Z456" s="285"/>
      <c r="AA456" s="46"/>
      <c r="AB456" s="46"/>
      <c r="AC456" s="46"/>
      <c r="AD456" s="285"/>
      <c r="AE456" s="285"/>
      <c r="AF456" s="285"/>
      <c r="AG456" s="285"/>
      <c r="AH456" s="285"/>
      <c r="AI456" s="285"/>
      <c r="AJ456" s="285"/>
      <c r="AK456" s="365"/>
      <c r="AL456" s="285"/>
      <c r="AM456" s="285"/>
      <c r="AN456" s="285"/>
      <c r="AO456" s="285"/>
      <c r="AP456" s="285"/>
      <c r="AQ456" s="285"/>
      <c r="AR456" s="285"/>
      <c r="AS456" s="285"/>
      <c r="AT456" s="285"/>
      <c r="AU456" s="285"/>
      <c r="AV456" s="285"/>
      <c r="AW456" s="285"/>
      <c r="AX456" s="285"/>
      <c r="AY456" s="47"/>
      <c r="AZ456" s="47"/>
      <c r="BA456" s="583"/>
      <c r="BB456" s="615"/>
      <c r="BC456" s="615"/>
      <c r="BD456" s="615"/>
      <c r="BE456" s="615"/>
      <c r="BF456" s="615"/>
      <c r="BG456" s="615"/>
      <c r="BH456" s="615"/>
      <c r="BI456" s="615"/>
      <c r="BJ456" s="615"/>
      <c r="BK456" s="615"/>
      <c r="BL456" s="615"/>
      <c r="BM456" s="615"/>
      <c r="BN456" s="615"/>
      <c r="BO456" s="615"/>
      <c r="BP456" s="615"/>
      <c r="BQ456" s="615"/>
      <c r="BR456" s="615"/>
      <c r="BS456" s="615"/>
      <c r="BT456" s="615"/>
      <c r="BU456" s="615"/>
    </row>
    <row r="457" spans="1:73" ht="11.25" hidden="1" customHeight="1" x14ac:dyDescent="0.25">
      <c r="A457" s="285"/>
      <c r="B457" s="285"/>
      <c r="C457" s="285"/>
      <c r="D457" s="285"/>
      <c r="E457" s="285"/>
      <c r="F457" s="285"/>
      <c r="G457" s="285"/>
      <c r="H457" s="285"/>
      <c r="I457" s="285"/>
      <c r="J457" s="285"/>
      <c r="K457" s="285"/>
      <c r="L457" s="285"/>
      <c r="M457" s="285"/>
      <c r="N457" s="285"/>
      <c r="O457" s="285"/>
      <c r="P457" s="285"/>
      <c r="Q457" s="285"/>
      <c r="R457" s="285"/>
      <c r="S457" s="285"/>
      <c r="T457" s="285"/>
      <c r="U457" s="285"/>
      <c r="V457" s="285"/>
      <c r="W457" s="285"/>
      <c r="X457" s="285"/>
      <c r="Y457" s="285"/>
      <c r="Z457" s="285"/>
      <c r="AA457" s="46"/>
      <c r="AB457" s="46"/>
      <c r="AC457" s="46"/>
      <c r="AD457" s="285"/>
      <c r="AE457" s="285"/>
      <c r="AF457" s="285"/>
      <c r="AG457" s="285"/>
      <c r="AH457" s="285"/>
      <c r="AI457" s="285"/>
      <c r="AJ457" s="285"/>
      <c r="AK457" s="365"/>
      <c r="AL457" s="285"/>
      <c r="AM457" s="285"/>
      <c r="AN457" s="285"/>
      <c r="AO457" s="285"/>
      <c r="AP457" s="285"/>
      <c r="AQ457" s="285"/>
      <c r="AR457" s="285"/>
      <c r="AS457" s="285"/>
      <c r="AT457" s="285"/>
      <c r="AU457" s="285"/>
      <c r="AV457" s="285"/>
      <c r="AW457" s="285"/>
      <c r="AX457" s="285"/>
      <c r="AY457" s="47"/>
      <c r="AZ457" s="47"/>
      <c r="BA457" s="583"/>
      <c r="BB457" s="615"/>
      <c r="BC457" s="615"/>
      <c r="BD457" s="615"/>
      <c r="BE457" s="615"/>
      <c r="BF457" s="615"/>
      <c r="BG457" s="615"/>
      <c r="BH457" s="615"/>
      <c r="BI457" s="615"/>
      <c r="BJ457" s="615"/>
      <c r="BK457" s="615"/>
      <c r="BL457" s="615"/>
      <c r="BM457" s="615"/>
      <c r="BN457" s="615"/>
      <c r="BO457" s="615"/>
      <c r="BP457" s="615"/>
      <c r="BQ457" s="615"/>
      <c r="BR457" s="615"/>
      <c r="BS457" s="615"/>
      <c r="BT457" s="615"/>
      <c r="BU457" s="615"/>
    </row>
    <row r="458" spans="1:73" ht="11.25" hidden="1" customHeight="1" x14ac:dyDescent="0.25">
      <c r="A458" s="285"/>
      <c r="B458" s="285"/>
      <c r="C458" s="285"/>
      <c r="D458" s="285"/>
      <c r="E458" s="285"/>
      <c r="F458" s="285"/>
      <c r="G458" s="285"/>
      <c r="H458" s="285"/>
      <c r="I458" s="285"/>
      <c r="J458" s="285"/>
      <c r="K458" s="285"/>
      <c r="L458" s="285"/>
      <c r="M458" s="285"/>
      <c r="N458" s="285"/>
      <c r="O458" s="285"/>
      <c r="P458" s="285"/>
      <c r="Q458" s="285"/>
      <c r="R458" s="285"/>
      <c r="S458" s="285"/>
      <c r="T458" s="285"/>
      <c r="U458" s="285"/>
      <c r="V458" s="285"/>
      <c r="W458" s="285"/>
      <c r="X458" s="285"/>
      <c r="Y458" s="285"/>
      <c r="Z458" s="285"/>
      <c r="AA458" s="46"/>
      <c r="AB458" s="46"/>
      <c r="AC458" s="46"/>
      <c r="AD458" s="285"/>
      <c r="AE458" s="285"/>
      <c r="AF458" s="285"/>
      <c r="AG458" s="285"/>
      <c r="AH458" s="285"/>
      <c r="AI458" s="285"/>
      <c r="AJ458" s="285"/>
      <c r="AK458" s="365"/>
      <c r="AL458" s="285"/>
      <c r="AM458" s="285"/>
      <c r="AN458" s="285"/>
      <c r="AO458" s="285"/>
      <c r="AP458" s="285"/>
      <c r="AQ458" s="285"/>
      <c r="AR458" s="285"/>
      <c r="AS458" s="285"/>
      <c r="AT458" s="285"/>
      <c r="AU458" s="285"/>
      <c r="AV458" s="285"/>
      <c r="AW458" s="285"/>
      <c r="AX458" s="285"/>
      <c r="AY458" s="47"/>
      <c r="AZ458" s="47"/>
      <c r="BA458" s="583"/>
      <c r="BB458" s="615"/>
      <c r="BC458" s="615"/>
      <c r="BD458" s="615"/>
      <c r="BE458" s="615"/>
      <c r="BF458" s="615"/>
      <c r="BG458" s="615"/>
      <c r="BH458" s="615"/>
      <c r="BI458" s="615"/>
      <c r="BJ458" s="615"/>
      <c r="BK458" s="615"/>
      <c r="BL458" s="615"/>
      <c r="BM458" s="615"/>
      <c r="BN458" s="615"/>
      <c r="BO458" s="615"/>
      <c r="BP458" s="615"/>
      <c r="BQ458" s="615"/>
      <c r="BR458" s="615"/>
      <c r="BS458" s="615"/>
      <c r="BT458" s="615"/>
      <c r="BU458" s="615"/>
    </row>
    <row r="459" spans="1:73" ht="11.25" hidden="1" customHeight="1" x14ac:dyDescent="0.25">
      <c r="A459" s="285"/>
      <c r="B459" s="285"/>
      <c r="C459" s="285"/>
      <c r="D459" s="285"/>
      <c r="E459" s="285"/>
      <c r="F459" s="285"/>
      <c r="G459" s="285"/>
      <c r="H459" s="285"/>
      <c r="I459" s="285"/>
      <c r="J459" s="285"/>
      <c r="K459" s="285"/>
      <c r="L459" s="285"/>
      <c r="M459" s="285"/>
      <c r="N459" s="285"/>
      <c r="O459" s="285"/>
      <c r="P459" s="285"/>
      <c r="Q459" s="285"/>
      <c r="R459" s="285"/>
      <c r="S459" s="285"/>
      <c r="T459" s="285"/>
      <c r="U459" s="285"/>
      <c r="V459" s="285"/>
      <c r="W459" s="285"/>
      <c r="X459" s="285"/>
      <c r="Y459" s="285"/>
      <c r="Z459" s="285"/>
      <c r="AA459" s="46"/>
      <c r="AB459" s="46"/>
      <c r="AC459" s="46"/>
      <c r="AD459" s="285"/>
      <c r="AE459" s="285"/>
      <c r="AF459" s="285"/>
      <c r="AG459" s="285"/>
      <c r="AH459" s="285"/>
      <c r="AI459" s="285"/>
      <c r="AJ459" s="285"/>
      <c r="AK459" s="365"/>
      <c r="AL459" s="285"/>
      <c r="AM459" s="285"/>
      <c r="AN459" s="285"/>
      <c r="AO459" s="285"/>
      <c r="AP459" s="285"/>
      <c r="AQ459" s="285"/>
      <c r="AR459" s="285"/>
      <c r="AS459" s="285"/>
      <c r="AT459" s="285"/>
      <c r="AU459" s="285"/>
      <c r="AV459" s="285"/>
      <c r="AW459" s="285"/>
      <c r="AX459" s="285"/>
      <c r="AY459" s="47"/>
      <c r="AZ459" s="47"/>
      <c r="BA459" s="583"/>
      <c r="BB459" s="615"/>
      <c r="BC459" s="615"/>
      <c r="BD459" s="615"/>
      <c r="BE459" s="615"/>
      <c r="BF459" s="615"/>
      <c r="BG459" s="615"/>
      <c r="BH459" s="615"/>
      <c r="BI459" s="615"/>
      <c r="BJ459" s="615"/>
      <c r="BK459" s="615"/>
      <c r="BL459" s="615"/>
      <c r="BM459" s="615"/>
      <c r="BN459" s="615"/>
      <c r="BO459" s="615"/>
      <c r="BP459" s="615"/>
      <c r="BQ459" s="615"/>
      <c r="BR459" s="615"/>
      <c r="BS459" s="615"/>
      <c r="BT459" s="615"/>
      <c r="BU459" s="615"/>
    </row>
    <row r="460" spans="1:73" ht="11.25" hidden="1" customHeight="1" x14ac:dyDescent="0.25">
      <c r="A460" s="285"/>
      <c r="B460" s="285"/>
      <c r="C460" s="285"/>
      <c r="D460" s="285"/>
      <c r="E460" s="285"/>
      <c r="F460" s="285"/>
      <c r="G460" s="285"/>
      <c r="H460" s="285"/>
      <c r="I460" s="285"/>
      <c r="J460" s="285"/>
      <c r="K460" s="285"/>
      <c r="L460" s="285"/>
      <c r="M460" s="285"/>
      <c r="N460" s="285"/>
      <c r="O460" s="285"/>
      <c r="P460" s="285"/>
      <c r="Q460" s="285"/>
      <c r="R460" s="285"/>
      <c r="S460" s="285"/>
      <c r="T460" s="285"/>
      <c r="U460" s="285"/>
      <c r="V460" s="285"/>
      <c r="W460" s="285"/>
      <c r="X460" s="285"/>
      <c r="Y460" s="285"/>
      <c r="Z460" s="285"/>
      <c r="AA460" s="46"/>
      <c r="AB460" s="46"/>
      <c r="AC460" s="46"/>
      <c r="AD460" s="285"/>
      <c r="AE460" s="285"/>
      <c r="AF460" s="285"/>
      <c r="AG460" s="285"/>
      <c r="AH460" s="285"/>
      <c r="AI460" s="285"/>
      <c r="AJ460" s="285"/>
      <c r="AK460" s="365"/>
      <c r="AL460" s="285"/>
      <c r="AM460" s="285"/>
      <c r="AN460" s="285"/>
      <c r="AO460" s="285"/>
      <c r="AP460" s="285"/>
      <c r="AQ460" s="285"/>
      <c r="AR460" s="285"/>
      <c r="AS460" s="285"/>
      <c r="AT460" s="285"/>
      <c r="AU460" s="285"/>
      <c r="AV460" s="285"/>
      <c r="AW460" s="285"/>
      <c r="AX460" s="285"/>
      <c r="AY460" s="47"/>
      <c r="AZ460" s="47"/>
      <c r="BA460" s="583"/>
      <c r="BB460" s="615"/>
      <c r="BC460" s="615"/>
      <c r="BD460" s="615"/>
      <c r="BE460" s="615"/>
      <c r="BF460" s="615"/>
      <c r="BG460" s="615"/>
      <c r="BH460" s="615"/>
      <c r="BI460" s="615"/>
      <c r="BJ460" s="615"/>
      <c r="BK460" s="615"/>
      <c r="BL460" s="615"/>
      <c r="BM460" s="615"/>
      <c r="BN460" s="615"/>
      <c r="BO460" s="615"/>
      <c r="BP460" s="615"/>
      <c r="BQ460" s="615"/>
      <c r="BR460" s="615"/>
      <c r="BS460" s="615"/>
      <c r="BT460" s="615"/>
      <c r="BU460" s="615"/>
    </row>
    <row r="461" spans="1:73" ht="11.25" hidden="1" customHeight="1" x14ac:dyDescent="0.25">
      <c r="A461" s="285"/>
      <c r="B461" s="285"/>
      <c r="C461" s="285"/>
      <c r="D461" s="285"/>
      <c r="E461" s="285"/>
      <c r="F461" s="285"/>
      <c r="G461" s="285"/>
      <c r="H461" s="285"/>
      <c r="I461" s="285"/>
      <c r="J461" s="285"/>
      <c r="K461" s="285"/>
      <c r="L461" s="285"/>
      <c r="M461" s="285"/>
      <c r="N461" s="285"/>
      <c r="O461" s="285"/>
      <c r="P461" s="285"/>
      <c r="Q461" s="285"/>
      <c r="R461" s="285"/>
      <c r="S461" s="285"/>
      <c r="T461" s="285"/>
      <c r="U461" s="285"/>
      <c r="V461" s="285"/>
      <c r="W461" s="285"/>
      <c r="X461" s="285"/>
      <c r="Y461" s="285"/>
      <c r="Z461" s="285"/>
      <c r="AA461" s="46"/>
      <c r="AB461" s="46"/>
      <c r="AC461" s="46"/>
      <c r="AD461" s="285"/>
      <c r="AE461" s="285"/>
      <c r="AF461" s="285"/>
      <c r="AG461" s="285"/>
      <c r="AH461" s="285"/>
      <c r="AI461" s="285"/>
      <c r="AJ461" s="285"/>
      <c r="AK461" s="365"/>
      <c r="AL461" s="285"/>
      <c r="AM461" s="285"/>
      <c r="AN461" s="285"/>
      <c r="AO461" s="285"/>
      <c r="AP461" s="285"/>
      <c r="AQ461" s="285"/>
      <c r="AR461" s="285"/>
      <c r="AS461" s="285"/>
      <c r="AT461" s="285"/>
      <c r="AU461" s="285"/>
      <c r="AV461" s="285"/>
      <c r="AW461" s="285"/>
      <c r="AX461" s="285"/>
      <c r="AY461" s="47"/>
      <c r="AZ461" s="47"/>
      <c r="BA461" s="583"/>
      <c r="BB461" s="615"/>
      <c r="BC461" s="615"/>
      <c r="BD461" s="615"/>
      <c r="BE461" s="615"/>
      <c r="BF461" s="615"/>
      <c r="BG461" s="615"/>
      <c r="BH461" s="615"/>
      <c r="BI461" s="615"/>
      <c r="BJ461" s="615"/>
      <c r="BK461" s="615"/>
      <c r="BL461" s="615"/>
      <c r="BM461" s="615"/>
      <c r="BN461" s="615"/>
      <c r="BO461" s="615"/>
      <c r="BP461" s="615"/>
      <c r="BQ461" s="615"/>
      <c r="BR461" s="615"/>
      <c r="BS461" s="615"/>
      <c r="BT461" s="615"/>
      <c r="BU461" s="615"/>
    </row>
    <row r="462" spans="1:73" ht="11.25" hidden="1" customHeight="1" x14ac:dyDescent="0.25">
      <c r="A462" s="285"/>
      <c r="B462" s="285"/>
      <c r="C462" s="285"/>
      <c r="D462" s="285"/>
      <c r="E462" s="285"/>
      <c r="F462" s="285"/>
      <c r="G462" s="285"/>
      <c r="H462" s="285"/>
      <c r="I462" s="285"/>
      <c r="J462" s="285"/>
      <c r="K462" s="285"/>
      <c r="L462" s="285"/>
      <c r="M462" s="285"/>
      <c r="N462" s="285"/>
      <c r="O462" s="285"/>
      <c r="P462" s="285"/>
      <c r="Q462" s="285"/>
      <c r="R462" s="285"/>
      <c r="S462" s="285"/>
      <c r="T462" s="285"/>
      <c r="U462" s="285"/>
      <c r="V462" s="285"/>
      <c r="W462" s="285"/>
      <c r="X462" s="285"/>
      <c r="Y462" s="285"/>
      <c r="Z462" s="285"/>
      <c r="AA462" s="46"/>
      <c r="AB462" s="46"/>
      <c r="AC462" s="46"/>
      <c r="AD462" s="285"/>
      <c r="AE462" s="285"/>
      <c r="AF462" s="285"/>
      <c r="AG462" s="285"/>
      <c r="AH462" s="285"/>
      <c r="AI462" s="285"/>
      <c r="AJ462" s="285"/>
      <c r="AK462" s="365"/>
      <c r="AL462" s="285"/>
      <c r="AM462" s="285"/>
      <c r="AN462" s="285"/>
      <c r="AO462" s="285"/>
      <c r="AP462" s="285"/>
      <c r="AQ462" s="285"/>
      <c r="AR462" s="285"/>
      <c r="AS462" s="285"/>
      <c r="AT462" s="285"/>
      <c r="AU462" s="285"/>
      <c r="AV462" s="285"/>
      <c r="AW462" s="285"/>
      <c r="AX462" s="285"/>
      <c r="AY462" s="47"/>
      <c r="AZ462" s="47"/>
      <c r="BA462" s="583"/>
      <c r="BB462" s="615"/>
      <c r="BC462" s="615"/>
      <c r="BD462" s="615"/>
      <c r="BE462" s="615"/>
      <c r="BF462" s="615"/>
      <c r="BG462" s="615"/>
      <c r="BH462" s="615"/>
      <c r="BI462" s="615"/>
      <c r="BJ462" s="615"/>
      <c r="BK462" s="615"/>
      <c r="BL462" s="615"/>
      <c r="BM462" s="615"/>
      <c r="BN462" s="615"/>
      <c r="BO462" s="615"/>
      <c r="BP462" s="615"/>
      <c r="BQ462" s="615"/>
      <c r="BR462" s="615"/>
      <c r="BS462" s="615"/>
      <c r="BT462" s="615"/>
      <c r="BU462" s="615"/>
    </row>
    <row r="463" spans="1:73" ht="11.25" hidden="1" customHeight="1" x14ac:dyDescent="0.25">
      <c r="A463" s="285"/>
      <c r="B463" s="285"/>
      <c r="C463" s="285"/>
      <c r="D463" s="285"/>
      <c r="E463" s="285"/>
      <c r="F463" s="285"/>
      <c r="G463" s="285"/>
      <c r="H463" s="285"/>
      <c r="I463" s="285"/>
      <c r="J463" s="285"/>
      <c r="K463" s="285"/>
      <c r="L463" s="285"/>
      <c r="M463" s="285"/>
      <c r="N463" s="285"/>
      <c r="O463" s="285"/>
      <c r="P463" s="285"/>
      <c r="Q463" s="285"/>
      <c r="R463" s="285"/>
      <c r="S463" s="285"/>
      <c r="T463" s="285"/>
      <c r="U463" s="285"/>
      <c r="V463" s="285"/>
      <c r="W463" s="285"/>
      <c r="X463" s="285"/>
      <c r="Y463" s="285"/>
      <c r="Z463" s="285"/>
      <c r="AA463" s="46"/>
      <c r="AB463" s="46"/>
      <c r="AC463" s="46"/>
      <c r="AD463" s="285"/>
      <c r="AE463" s="285"/>
      <c r="AF463" s="285"/>
      <c r="AG463" s="285"/>
      <c r="AH463" s="285"/>
      <c r="AI463" s="285"/>
      <c r="AJ463" s="285"/>
      <c r="AK463" s="365"/>
      <c r="AL463" s="285"/>
      <c r="AM463" s="285"/>
      <c r="AN463" s="285"/>
      <c r="AO463" s="285"/>
      <c r="AP463" s="285"/>
      <c r="AQ463" s="285"/>
      <c r="AR463" s="285"/>
      <c r="AS463" s="285"/>
      <c r="AT463" s="285"/>
      <c r="AU463" s="285"/>
      <c r="AV463" s="285"/>
      <c r="AW463" s="285"/>
      <c r="AX463" s="285"/>
      <c r="AY463" s="47"/>
      <c r="AZ463" s="47"/>
      <c r="BA463" s="583"/>
      <c r="BB463" s="615"/>
      <c r="BC463" s="615"/>
      <c r="BD463" s="615"/>
      <c r="BE463" s="615"/>
      <c r="BF463" s="615"/>
      <c r="BG463" s="615"/>
      <c r="BH463" s="615"/>
      <c r="BI463" s="615"/>
      <c r="BJ463" s="615"/>
      <c r="BK463" s="615"/>
      <c r="BL463" s="615"/>
      <c r="BM463" s="615"/>
      <c r="BN463" s="615"/>
      <c r="BO463" s="615"/>
      <c r="BP463" s="615"/>
      <c r="BQ463" s="615"/>
      <c r="BR463" s="615"/>
      <c r="BS463" s="615"/>
      <c r="BT463" s="615"/>
      <c r="BU463" s="615"/>
    </row>
    <row r="464" spans="1:73" ht="11.25" hidden="1" customHeight="1" x14ac:dyDescent="0.25">
      <c r="A464" s="285"/>
      <c r="B464" s="285"/>
      <c r="C464" s="285"/>
      <c r="D464" s="285"/>
      <c r="E464" s="285"/>
      <c r="F464" s="285"/>
      <c r="G464" s="285"/>
      <c r="H464" s="285"/>
      <c r="I464" s="285"/>
      <c r="J464" s="285"/>
      <c r="K464" s="285"/>
      <c r="L464" s="285"/>
      <c r="M464" s="285"/>
      <c r="N464" s="285"/>
      <c r="O464" s="285"/>
      <c r="P464" s="285"/>
      <c r="Q464" s="285"/>
      <c r="R464" s="285"/>
      <c r="S464" s="285"/>
      <c r="T464" s="285"/>
      <c r="U464" s="285"/>
      <c r="V464" s="285"/>
      <c r="W464" s="285"/>
      <c r="X464" s="285"/>
      <c r="Y464" s="285"/>
      <c r="Z464" s="285"/>
      <c r="AA464" s="46"/>
      <c r="AB464" s="46"/>
      <c r="AC464" s="46"/>
      <c r="AD464" s="285"/>
      <c r="AE464" s="285"/>
      <c r="AF464" s="285"/>
      <c r="AG464" s="285"/>
      <c r="AH464" s="285"/>
      <c r="AI464" s="285"/>
      <c r="AJ464" s="285"/>
      <c r="AK464" s="365"/>
      <c r="AL464" s="285"/>
      <c r="AM464" s="285"/>
      <c r="AN464" s="285"/>
      <c r="AO464" s="285"/>
      <c r="AP464" s="285"/>
      <c r="AQ464" s="285"/>
      <c r="AR464" s="285"/>
      <c r="AS464" s="285"/>
      <c r="AT464" s="285"/>
      <c r="AU464" s="285"/>
      <c r="AV464" s="285"/>
      <c r="AW464" s="285"/>
      <c r="AX464" s="285"/>
      <c r="AY464" s="47"/>
      <c r="AZ464" s="47"/>
      <c r="BA464" s="583"/>
      <c r="BB464" s="615"/>
      <c r="BC464" s="615"/>
      <c r="BD464" s="615"/>
      <c r="BE464" s="615"/>
      <c r="BF464" s="615"/>
      <c r="BG464" s="615"/>
      <c r="BH464" s="615"/>
      <c r="BI464" s="615"/>
      <c r="BJ464" s="615"/>
      <c r="BK464" s="615"/>
      <c r="BL464" s="615"/>
      <c r="BM464" s="615"/>
      <c r="BN464" s="615"/>
      <c r="BO464" s="615"/>
      <c r="BP464" s="615"/>
      <c r="BQ464" s="615"/>
      <c r="BR464" s="615"/>
      <c r="BS464" s="615"/>
      <c r="BT464" s="615"/>
      <c r="BU464" s="615"/>
    </row>
    <row r="465" spans="1:73" ht="11.25" hidden="1" customHeight="1" x14ac:dyDescent="0.25">
      <c r="A465" s="285"/>
      <c r="B465" s="285"/>
      <c r="C465" s="285"/>
      <c r="D465" s="285"/>
      <c r="E465" s="285"/>
      <c r="F465" s="285"/>
      <c r="G465" s="285"/>
      <c r="H465" s="285"/>
      <c r="I465" s="285"/>
      <c r="J465" s="285"/>
      <c r="K465" s="285"/>
      <c r="L465" s="285"/>
      <c r="M465" s="285"/>
      <c r="N465" s="285"/>
      <c r="O465" s="285"/>
      <c r="P465" s="285"/>
      <c r="Q465" s="285"/>
      <c r="R465" s="285"/>
      <c r="S465" s="285"/>
      <c r="T465" s="285"/>
      <c r="U465" s="285"/>
      <c r="V465" s="285"/>
      <c r="W465" s="285"/>
      <c r="X465" s="285"/>
      <c r="Y465" s="285"/>
      <c r="Z465" s="285"/>
      <c r="AA465" s="46"/>
      <c r="AB465" s="46"/>
      <c r="AC465" s="46"/>
      <c r="AD465" s="285"/>
      <c r="AE465" s="285"/>
      <c r="AF465" s="285"/>
      <c r="AG465" s="285"/>
      <c r="AH465" s="285"/>
      <c r="AI465" s="285"/>
      <c r="AJ465" s="285"/>
      <c r="AK465" s="365"/>
      <c r="AL465" s="285"/>
      <c r="AM465" s="285"/>
      <c r="AN465" s="285"/>
      <c r="AO465" s="285"/>
      <c r="AP465" s="285"/>
      <c r="AQ465" s="285"/>
      <c r="AR465" s="285"/>
      <c r="AS465" s="285"/>
      <c r="AT465" s="285"/>
      <c r="AU465" s="285"/>
      <c r="AV465" s="285"/>
      <c r="AW465" s="285"/>
      <c r="AX465" s="285"/>
      <c r="AY465" s="47"/>
      <c r="AZ465" s="47"/>
      <c r="BA465" s="583"/>
      <c r="BB465" s="615"/>
      <c r="BC465" s="615"/>
      <c r="BD465" s="615"/>
      <c r="BE465" s="615"/>
      <c r="BF465" s="615"/>
      <c r="BG465" s="615"/>
      <c r="BH465" s="615"/>
      <c r="BI465" s="615"/>
      <c r="BJ465" s="615"/>
      <c r="BK465" s="615"/>
      <c r="BL465" s="615"/>
      <c r="BM465" s="615"/>
      <c r="BN465" s="615"/>
      <c r="BO465" s="615"/>
      <c r="BP465" s="615"/>
      <c r="BQ465" s="615"/>
      <c r="BR465" s="615"/>
      <c r="BS465" s="615"/>
      <c r="BT465" s="615"/>
      <c r="BU465" s="615"/>
    </row>
    <row r="466" spans="1:73" ht="11.25" hidden="1" customHeight="1" x14ac:dyDescent="0.25">
      <c r="A466" s="285"/>
      <c r="B466" s="285"/>
      <c r="C466" s="285"/>
      <c r="D466" s="285"/>
      <c r="E466" s="285"/>
      <c r="F466" s="285"/>
      <c r="G466" s="285"/>
      <c r="H466" s="285"/>
      <c r="I466" s="285"/>
      <c r="J466" s="285"/>
      <c r="K466" s="285"/>
      <c r="L466" s="285"/>
      <c r="M466" s="285"/>
      <c r="N466" s="285"/>
      <c r="O466" s="285"/>
      <c r="P466" s="285"/>
      <c r="Q466" s="285"/>
      <c r="R466" s="285"/>
      <c r="S466" s="285"/>
      <c r="T466" s="285"/>
      <c r="U466" s="285"/>
      <c r="V466" s="285"/>
      <c r="W466" s="285"/>
      <c r="X466" s="285"/>
      <c r="Y466" s="285"/>
      <c r="Z466" s="285"/>
      <c r="AA466" s="46"/>
      <c r="AB466" s="46"/>
      <c r="AC466" s="46"/>
      <c r="AD466" s="285"/>
      <c r="AE466" s="285"/>
      <c r="AF466" s="285"/>
      <c r="AG466" s="285"/>
      <c r="AH466" s="285"/>
      <c r="AI466" s="285"/>
      <c r="AJ466" s="285"/>
      <c r="AK466" s="365"/>
      <c r="AL466" s="285"/>
      <c r="AM466" s="285"/>
      <c r="AN466" s="285"/>
      <c r="AO466" s="285"/>
      <c r="AP466" s="285"/>
      <c r="AQ466" s="285"/>
      <c r="AR466" s="285"/>
      <c r="AS466" s="285"/>
      <c r="AT466" s="285"/>
      <c r="AU466" s="285"/>
      <c r="AV466" s="285"/>
      <c r="AW466" s="285"/>
      <c r="AX466" s="285"/>
      <c r="AY466" s="47"/>
      <c r="AZ466" s="47"/>
      <c r="BA466" s="583"/>
      <c r="BB466" s="615"/>
      <c r="BC466" s="615"/>
      <c r="BD466" s="615"/>
      <c r="BE466" s="615"/>
      <c r="BF466" s="615"/>
      <c r="BG466" s="615"/>
      <c r="BH466" s="615"/>
      <c r="BI466" s="615"/>
      <c r="BJ466" s="615"/>
      <c r="BK466" s="615"/>
      <c r="BL466" s="615"/>
      <c r="BM466" s="615"/>
      <c r="BN466" s="615"/>
      <c r="BO466" s="615"/>
      <c r="BP466" s="615"/>
      <c r="BQ466" s="615"/>
      <c r="BR466" s="615"/>
      <c r="BS466" s="615"/>
      <c r="BT466" s="615"/>
      <c r="BU466" s="615"/>
    </row>
    <row r="467" spans="1:73" ht="11.25" hidden="1" customHeight="1" x14ac:dyDescent="0.25">
      <c r="A467" s="285"/>
      <c r="B467" s="285"/>
      <c r="C467" s="285"/>
      <c r="D467" s="285"/>
      <c r="E467" s="285"/>
      <c r="F467" s="285"/>
      <c r="G467" s="285"/>
      <c r="H467" s="285"/>
      <c r="I467" s="285"/>
      <c r="J467" s="285"/>
      <c r="K467" s="285"/>
      <c r="L467" s="285"/>
      <c r="M467" s="285"/>
      <c r="N467" s="285"/>
      <c r="O467" s="285"/>
      <c r="P467" s="285"/>
      <c r="Q467" s="285"/>
      <c r="R467" s="285"/>
      <c r="S467" s="285"/>
      <c r="T467" s="285"/>
      <c r="U467" s="285"/>
      <c r="V467" s="285"/>
      <c r="W467" s="285"/>
      <c r="X467" s="285"/>
      <c r="Y467" s="285"/>
      <c r="Z467" s="285"/>
      <c r="AA467" s="46"/>
      <c r="AB467" s="46"/>
      <c r="AC467" s="46"/>
      <c r="AD467" s="285"/>
      <c r="AE467" s="285"/>
      <c r="AF467" s="285"/>
      <c r="AG467" s="285"/>
      <c r="AH467" s="285"/>
      <c r="AI467" s="285"/>
      <c r="AJ467" s="285"/>
      <c r="AK467" s="365"/>
      <c r="AL467" s="285"/>
      <c r="AM467" s="285"/>
      <c r="AN467" s="285"/>
      <c r="AO467" s="285"/>
      <c r="AP467" s="285"/>
      <c r="AQ467" s="285"/>
      <c r="AR467" s="285"/>
      <c r="AS467" s="285"/>
      <c r="AT467" s="285"/>
      <c r="AU467" s="285"/>
      <c r="AV467" s="285"/>
      <c r="AW467" s="285"/>
      <c r="AX467" s="285"/>
      <c r="AY467" s="47"/>
      <c r="AZ467" s="47"/>
      <c r="BA467" s="583"/>
      <c r="BB467" s="615"/>
      <c r="BC467" s="615"/>
      <c r="BD467" s="615"/>
      <c r="BE467" s="615"/>
      <c r="BF467" s="615"/>
      <c r="BG467" s="615"/>
      <c r="BH467" s="615"/>
      <c r="BI467" s="615"/>
      <c r="BJ467" s="615"/>
      <c r="BK467" s="615"/>
      <c r="BL467" s="615"/>
      <c r="BM467" s="615"/>
      <c r="BN467" s="615"/>
      <c r="BO467" s="615"/>
      <c r="BP467" s="615"/>
      <c r="BQ467" s="615"/>
      <c r="BR467" s="615"/>
      <c r="BS467" s="615"/>
      <c r="BT467" s="615"/>
      <c r="BU467" s="615"/>
    </row>
    <row r="468" spans="1:73" ht="11.25" hidden="1" customHeight="1" x14ac:dyDescent="0.25">
      <c r="A468" s="285"/>
      <c r="B468" s="285"/>
      <c r="C468" s="285"/>
      <c r="D468" s="285"/>
      <c r="E468" s="285"/>
      <c r="F468" s="285"/>
      <c r="G468" s="285"/>
      <c r="H468" s="285"/>
      <c r="I468" s="285"/>
      <c r="J468" s="285"/>
      <c r="K468" s="285"/>
      <c r="L468" s="285"/>
      <c r="M468" s="285"/>
      <c r="N468" s="285"/>
      <c r="O468" s="285"/>
      <c r="P468" s="285"/>
      <c r="Q468" s="285"/>
      <c r="R468" s="285"/>
      <c r="S468" s="285"/>
      <c r="T468" s="285"/>
      <c r="U468" s="285"/>
      <c r="V468" s="285"/>
      <c r="W468" s="285"/>
      <c r="X468" s="285"/>
      <c r="Y468" s="285"/>
      <c r="Z468" s="285"/>
      <c r="AA468" s="46"/>
      <c r="AB468" s="46"/>
      <c r="AC468" s="46"/>
      <c r="AD468" s="285"/>
      <c r="AE468" s="285"/>
      <c r="AF468" s="285"/>
      <c r="AG468" s="285"/>
      <c r="AH468" s="285"/>
      <c r="AI468" s="285"/>
      <c r="AJ468" s="285"/>
      <c r="AK468" s="365"/>
      <c r="AL468" s="285"/>
      <c r="AM468" s="285"/>
      <c r="AN468" s="285"/>
      <c r="AO468" s="285"/>
      <c r="AP468" s="285"/>
      <c r="AQ468" s="285"/>
      <c r="AR468" s="285"/>
      <c r="AS468" s="285"/>
      <c r="AT468" s="285"/>
      <c r="AU468" s="285"/>
      <c r="AV468" s="285"/>
      <c r="AW468" s="285"/>
      <c r="AX468" s="285"/>
      <c r="AY468" s="47"/>
      <c r="AZ468" s="47"/>
      <c r="BA468" s="583"/>
      <c r="BB468" s="615"/>
      <c r="BC468" s="615"/>
      <c r="BD468" s="615"/>
      <c r="BE468" s="615"/>
      <c r="BF468" s="615"/>
      <c r="BG468" s="615"/>
      <c r="BH468" s="615"/>
      <c r="BI468" s="615"/>
      <c r="BJ468" s="615"/>
      <c r="BK468" s="615"/>
      <c r="BL468" s="615"/>
      <c r="BM468" s="615"/>
      <c r="BN468" s="615"/>
      <c r="BO468" s="615"/>
      <c r="BP468" s="615"/>
      <c r="BQ468" s="615"/>
      <c r="BR468" s="615"/>
      <c r="BS468" s="615"/>
      <c r="BT468" s="615"/>
      <c r="BU468" s="615"/>
    </row>
    <row r="469" spans="1:73" ht="11.25" hidden="1" customHeight="1" x14ac:dyDescent="0.25">
      <c r="A469" s="285"/>
      <c r="B469" s="285"/>
      <c r="C469" s="285"/>
      <c r="D469" s="285"/>
      <c r="E469" s="285"/>
      <c r="F469" s="285"/>
      <c r="G469" s="285"/>
      <c r="H469" s="285"/>
      <c r="I469" s="285"/>
      <c r="J469" s="285"/>
      <c r="K469" s="285"/>
      <c r="L469" s="285"/>
      <c r="M469" s="285"/>
      <c r="N469" s="285"/>
      <c r="O469" s="285"/>
      <c r="P469" s="285"/>
      <c r="Q469" s="285"/>
      <c r="R469" s="285"/>
      <c r="S469" s="285"/>
      <c r="T469" s="285"/>
      <c r="U469" s="285"/>
      <c r="V469" s="285"/>
      <c r="W469" s="285"/>
      <c r="X469" s="285"/>
      <c r="Y469" s="285"/>
      <c r="Z469" s="285"/>
      <c r="AA469" s="46"/>
      <c r="AB469" s="46"/>
      <c r="AC469" s="46"/>
      <c r="AD469" s="285"/>
      <c r="AE469" s="285"/>
      <c r="AF469" s="285"/>
      <c r="AG469" s="285"/>
      <c r="AH469" s="285"/>
      <c r="AI469" s="285"/>
      <c r="AJ469" s="285"/>
      <c r="AK469" s="365"/>
      <c r="AL469" s="285"/>
      <c r="AM469" s="285"/>
      <c r="AN469" s="285"/>
      <c r="AO469" s="285"/>
      <c r="AP469" s="285"/>
      <c r="AQ469" s="285"/>
      <c r="AR469" s="285"/>
      <c r="AS469" s="285"/>
      <c r="AT469" s="285"/>
      <c r="AU469" s="285"/>
      <c r="AV469" s="285"/>
      <c r="AW469" s="285"/>
      <c r="AX469" s="285"/>
      <c r="AY469" s="47"/>
      <c r="AZ469" s="47"/>
      <c r="BA469" s="583"/>
      <c r="BB469" s="615"/>
      <c r="BC469" s="615"/>
      <c r="BD469" s="615"/>
      <c r="BE469" s="615"/>
      <c r="BF469" s="615"/>
      <c r="BG469" s="615"/>
      <c r="BH469" s="615"/>
      <c r="BI469" s="615"/>
      <c r="BJ469" s="615"/>
      <c r="BK469" s="615"/>
      <c r="BL469" s="615"/>
      <c r="BM469" s="615"/>
      <c r="BN469" s="615"/>
      <c r="BO469" s="615"/>
      <c r="BP469" s="615"/>
      <c r="BQ469" s="615"/>
      <c r="BR469" s="615"/>
      <c r="BS469" s="615"/>
      <c r="BT469" s="615"/>
      <c r="BU469" s="615"/>
    </row>
    <row r="470" spans="1:73" ht="11.25" hidden="1" customHeight="1" x14ac:dyDescent="0.25">
      <c r="A470" s="285"/>
      <c r="B470" s="285"/>
      <c r="C470" s="285"/>
      <c r="D470" s="285"/>
      <c r="E470" s="285"/>
      <c r="F470" s="285"/>
      <c r="G470" s="285"/>
      <c r="H470" s="285"/>
      <c r="I470" s="285"/>
      <c r="J470" s="285"/>
      <c r="K470" s="285"/>
      <c r="L470" s="285"/>
      <c r="M470" s="285"/>
      <c r="N470" s="285"/>
      <c r="O470" s="285"/>
      <c r="P470" s="285"/>
      <c r="Q470" s="285"/>
      <c r="R470" s="285"/>
      <c r="S470" s="285"/>
      <c r="T470" s="285"/>
      <c r="U470" s="285"/>
      <c r="V470" s="285"/>
      <c r="W470" s="285"/>
      <c r="X470" s="285"/>
      <c r="Y470" s="285"/>
      <c r="Z470" s="285"/>
      <c r="AA470" s="46"/>
      <c r="AB470" s="46"/>
      <c r="AC470" s="46"/>
      <c r="AD470" s="285"/>
      <c r="AE470" s="285"/>
      <c r="AF470" s="285"/>
      <c r="AG470" s="285"/>
      <c r="AH470" s="285"/>
      <c r="AI470" s="285"/>
      <c r="AJ470" s="285"/>
      <c r="AK470" s="365"/>
      <c r="AL470" s="285"/>
      <c r="AM470" s="285"/>
      <c r="AN470" s="285"/>
      <c r="AO470" s="285"/>
      <c r="AP470" s="285"/>
      <c r="AQ470" s="285"/>
      <c r="AR470" s="285"/>
      <c r="AS470" s="285"/>
      <c r="AT470" s="285"/>
      <c r="AU470" s="285"/>
      <c r="AV470" s="285"/>
      <c r="AW470" s="285"/>
      <c r="AX470" s="285"/>
      <c r="AY470" s="47"/>
      <c r="AZ470" s="47"/>
      <c r="BA470" s="583"/>
      <c r="BB470" s="615"/>
      <c r="BC470" s="615"/>
      <c r="BD470" s="615"/>
      <c r="BE470" s="615"/>
      <c r="BF470" s="615"/>
      <c r="BG470" s="615"/>
      <c r="BH470" s="615"/>
      <c r="BI470" s="615"/>
      <c r="BJ470" s="615"/>
      <c r="BK470" s="615"/>
      <c r="BL470" s="615"/>
      <c r="BM470" s="615"/>
      <c r="BN470" s="615"/>
      <c r="BO470" s="615"/>
      <c r="BP470" s="615"/>
      <c r="BQ470" s="615"/>
      <c r="BR470" s="615"/>
      <c r="BS470" s="615"/>
      <c r="BT470" s="615"/>
      <c r="BU470" s="615"/>
    </row>
    <row r="471" spans="1:73" ht="11.25" hidden="1" customHeight="1" x14ac:dyDescent="0.25">
      <c r="A471" s="285"/>
      <c r="B471" s="285"/>
      <c r="C471" s="285"/>
      <c r="D471" s="285"/>
      <c r="E471" s="285"/>
      <c r="F471" s="285"/>
      <c r="G471" s="285"/>
      <c r="H471" s="285"/>
      <c r="I471" s="285"/>
      <c r="J471" s="285"/>
      <c r="K471" s="285"/>
      <c r="L471" s="285"/>
      <c r="M471" s="285"/>
      <c r="N471" s="285"/>
      <c r="O471" s="285"/>
      <c r="P471" s="285"/>
      <c r="Q471" s="285"/>
      <c r="R471" s="285"/>
      <c r="S471" s="285"/>
      <c r="T471" s="285"/>
      <c r="U471" s="285"/>
      <c r="V471" s="285"/>
      <c r="W471" s="285"/>
      <c r="X471" s="285"/>
      <c r="Y471" s="285"/>
      <c r="Z471" s="285"/>
      <c r="AA471" s="46"/>
      <c r="AB471" s="46"/>
      <c r="AC471" s="46"/>
      <c r="AD471" s="285"/>
      <c r="AE471" s="285"/>
      <c r="AF471" s="285"/>
      <c r="AG471" s="285"/>
      <c r="AH471" s="285"/>
      <c r="AI471" s="285"/>
      <c r="AJ471" s="285"/>
      <c r="AK471" s="365"/>
      <c r="AL471" s="285"/>
      <c r="AM471" s="285"/>
      <c r="AN471" s="285"/>
      <c r="AO471" s="285"/>
      <c r="AP471" s="285"/>
      <c r="AQ471" s="285"/>
      <c r="AR471" s="285"/>
      <c r="AS471" s="285"/>
      <c r="AT471" s="285"/>
      <c r="AU471" s="285"/>
      <c r="AV471" s="285"/>
      <c r="AW471" s="285"/>
      <c r="AX471" s="285"/>
      <c r="AY471" s="47"/>
      <c r="AZ471" s="47"/>
      <c r="BA471" s="583"/>
      <c r="BB471" s="615"/>
      <c r="BC471" s="615"/>
      <c r="BD471" s="615"/>
      <c r="BE471" s="615"/>
      <c r="BF471" s="615"/>
      <c r="BG471" s="615"/>
      <c r="BH471" s="615"/>
      <c r="BI471" s="615"/>
      <c r="BJ471" s="615"/>
      <c r="BK471" s="615"/>
      <c r="BL471" s="615"/>
      <c r="BM471" s="615"/>
      <c r="BN471" s="615"/>
      <c r="BO471" s="615"/>
      <c r="BP471" s="615"/>
      <c r="BQ471" s="615"/>
      <c r="BR471" s="615"/>
      <c r="BS471" s="615"/>
      <c r="BT471" s="615"/>
      <c r="BU471" s="615"/>
    </row>
    <row r="472" spans="1:73" ht="11.25" hidden="1" customHeight="1" x14ac:dyDescent="0.25">
      <c r="A472" s="285"/>
      <c r="B472" s="285"/>
      <c r="C472" s="285"/>
      <c r="D472" s="285"/>
      <c r="E472" s="285"/>
      <c r="F472" s="285"/>
      <c r="G472" s="285"/>
      <c r="H472" s="285"/>
      <c r="I472" s="285"/>
      <c r="J472" s="285"/>
      <c r="K472" s="285"/>
      <c r="L472" s="285"/>
      <c r="M472" s="285"/>
      <c r="N472" s="285"/>
      <c r="O472" s="285"/>
      <c r="P472" s="285"/>
      <c r="Q472" s="285"/>
      <c r="R472" s="285"/>
      <c r="S472" s="285"/>
      <c r="T472" s="285"/>
      <c r="U472" s="285"/>
      <c r="V472" s="285"/>
      <c r="W472" s="285"/>
      <c r="X472" s="285"/>
      <c r="Y472" s="285"/>
      <c r="Z472" s="285"/>
      <c r="AA472" s="46"/>
      <c r="AB472" s="46"/>
      <c r="AC472" s="46"/>
      <c r="AD472" s="285"/>
      <c r="AE472" s="285"/>
      <c r="AF472" s="285"/>
      <c r="AG472" s="285"/>
      <c r="AH472" s="285"/>
      <c r="AI472" s="285"/>
      <c r="AJ472" s="285"/>
      <c r="AK472" s="365"/>
      <c r="AL472" s="285"/>
      <c r="AM472" s="285"/>
      <c r="AN472" s="285"/>
      <c r="AO472" s="285"/>
      <c r="AP472" s="285"/>
      <c r="AQ472" s="285"/>
      <c r="AR472" s="285"/>
      <c r="AS472" s="285"/>
      <c r="AT472" s="285"/>
      <c r="AU472" s="285"/>
      <c r="AV472" s="285"/>
      <c r="AW472" s="285"/>
      <c r="AX472" s="285"/>
      <c r="AY472" s="47"/>
      <c r="AZ472" s="47"/>
      <c r="BA472" s="583"/>
      <c r="BB472" s="615"/>
      <c r="BC472" s="615"/>
      <c r="BD472" s="615"/>
      <c r="BE472" s="615"/>
      <c r="BF472" s="615"/>
      <c r="BG472" s="615"/>
      <c r="BH472" s="615"/>
      <c r="BI472" s="615"/>
      <c r="BJ472" s="615"/>
      <c r="BK472" s="615"/>
      <c r="BL472" s="615"/>
      <c r="BM472" s="615"/>
      <c r="BN472" s="615"/>
      <c r="BO472" s="615"/>
      <c r="BP472" s="615"/>
      <c r="BQ472" s="615"/>
      <c r="BR472" s="615"/>
      <c r="BS472" s="615"/>
      <c r="BT472" s="615"/>
      <c r="BU472" s="615"/>
    </row>
    <row r="473" spans="1:73" ht="11.25" hidden="1" customHeight="1" x14ac:dyDescent="0.25">
      <c r="A473" s="285"/>
      <c r="B473" s="285"/>
      <c r="C473" s="285"/>
      <c r="D473" s="285"/>
      <c r="E473" s="285"/>
      <c r="F473" s="285"/>
      <c r="G473" s="285"/>
      <c r="H473" s="285"/>
      <c r="I473" s="285"/>
      <c r="J473" s="285"/>
      <c r="K473" s="285"/>
      <c r="L473" s="285"/>
      <c r="M473" s="285"/>
      <c r="N473" s="285"/>
      <c r="O473" s="285"/>
      <c r="P473" s="285"/>
      <c r="Q473" s="285"/>
      <c r="R473" s="285"/>
      <c r="S473" s="285"/>
      <c r="T473" s="285"/>
      <c r="U473" s="285"/>
      <c r="V473" s="285"/>
      <c r="W473" s="285"/>
      <c r="X473" s="285"/>
      <c r="Y473" s="285"/>
      <c r="Z473" s="285"/>
      <c r="AA473" s="46"/>
      <c r="AB473" s="46"/>
      <c r="AC473" s="46"/>
      <c r="AD473" s="285"/>
      <c r="AE473" s="285"/>
      <c r="AF473" s="285"/>
      <c r="AG473" s="285"/>
      <c r="AH473" s="285"/>
      <c r="AI473" s="285"/>
      <c r="AJ473" s="285"/>
      <c r="AK473" s="365"/>
      <c r="AL473" s="285"/>
      <c r="AM473" s="285"/>
      <c r="AN473" s="285"/>
      <c r="AO473" s="285"/>
      <c r="AP473" s="285"/>
      <c r="AQ473" s="285"/>
      <c r="AR473" s="285"/>
      <c r="AS473" s="285"/>
      <c r="AT473" s="285"/>
      <c r="AU473" s="285"/>
      <c r="AV473" s="285"/>
      <c r="AW473" s="285"/>
      <c r="AX473" s="285"/>
      <c r="AY473" s="47"/>
      <c r="AZ473" s="47"/>
      <c r="BA473" s="583"/>
      <c r="BB473" s="615"/>
      <c r="BC473" s="615"/>
      <c r="BD473" s="615"/>
      <c r="BE473" s="615"/>
      <c r="BF473" s="615"/>
      <c r="BG473" s="615"/>
      <c r="BH473" s="615"/>
      <c r="BI473" s="615"/>
      <c r="BJ473" s="615"/>
      <c r="BK473" s="615"/>
      <c r="BL473" s="615"/>
      <c r="BM473" s="615"/>
      <c r="BN473" s="615"/>
      <c r="BO473" s="615"/>
      <c r="BP473" s="615"/>
      <c r="BQ473" s="615"/>
      <c r="BR473" s="615"/>
      <c r="BS473" s="615"/>
      <c r="BT473" s="615"/>
      <c r="BU473" s="615"/>
    </row>
    <row r="474" spans="1:73" ht="11.25" hidden="1" customHeight="1" x14ac:dyDescent="0.25">
      <c r="A474" s="285"/>
      <c r="B474" s="285"/>
      <c r="C474" s="285"/>
      <c r="D474" s="285"/>
      <c r="E474" s="285"/>
      <c r="F474" s="285"/>
      <c r="G474" s="285"/>
      <c r="H474" s="285"/>
      <c r="I474" s="285"/>
      <c r="J474" s="285"/>
      <c r="K474" s="285"/>
      <c r="L474" s="285"/>
      <c r="M474" s="285"/>
      <c r="N474" s="285"/>
      <c r="O474" s="285"/>
      <c r="P474" s="285"/>
      <c r="Q474" s="285"/>
      <c r="R474" s="285"/>
      <c r="S474" s="285"/>
      <c r="T474" s="285"/>
      <c r="U474" s="285"/>
      <c r="V474" s="285"/>
      <c r="W474" s="285"/>
      <c r="X474" s="285"/>
      <c r="Y474" s="285"/>
      <c r="Z474" s="285"/>
      <c r="AA474" s="46"/>
      <c r="AB474" s="46"/>
      <c r="AC474" s="46"/>
      <c r="AD474" s="285"/>
      <c r="AE474" s="285"/>
      <c r="AF474" s="285"/>
      <c r="AG474" s="285"/>
      <c r="AH474" s="285"/>
      <c r="AI474" s="285"/>
      <c r="AJ474" s="285"/>
      <c r="AK474" s="365"/>
      <c r="AL474" s="285"/>
      <c r="AM474" s="285"/>
      <c r="AN474" s="285"/>
      <c r="AO474" s="285"/>
      <c r="AP474" s="285"/>
      <c r="AQ474" s="285"/>
      <c r="AR474" s="285"/>
      <c r="AS474" s="285"/>
      <c r="AT474" s="285"/>
      <c r="AU474" s="285"/>
      <c r="AV474" s="285"/>
      <c r="AW474" s="285"/>
      <c r="AX474" s="285"/>
      <c r="AY474" s="47"/>
      <c r="AZ474" s="47"/>
      <c r="BA474" s="583"/>
      <c r="BB474" s="615"/>
      <c r="BC474" s="615"/>
      <c r="BD474" s="615"/>
      <c r="BE474" s="615"/>
      <c r="BF474" s="615"/>
      <c r="BG474" s="615"/>
      <c r="BH474" s="615"/>
      <c r="BI474" s="615"/>
      <c r="BJ474" s="615"/>
      <c r="BK474" s="615"/>
      <c r="BL474" s="615"/>
      <c r="BM474" s="615"/>
      <c r="BN474" s="615"/>
      <c r="BO474" s="615"/>
      <c r="BP474" s="615"/>
      <c r="BQ474" s="615"/>
      <c r="BR474" s="615"/>
      <c r="BS474" s="615"/>
      <c r="BT474" s="615"/>
      <c r="BU474" s="615"/>
    </row>
    <row r="475" spans="1:73" ht="11.25" hidden="1" customHeight="1" x14ac:dyDescent="0.25">
      <c r="A475" s="285"/>
      <c r="B475" s="285"/>
      <c r="C475" s="285"/>
      <c r="D475" s="285"/>
      <c r="E475" s="285"/>
      <c r="F475" s="285"/>
      <c r="G475" s="285"/>
      <c r="H475" s="285"/>
      <c r="I475" s="285"/>
      <c r="J475" s="285"/>
      <c r="K475" s="285"/>
      <c r="L475" s="285"/>
      <c r="M475" s="285"/>
      <c r="N475" s="285"/>
      <c r="O475" s="285"/>
      <c r="P475" s="285"/>
      <c r="Q475" s="285"/>
      <c r="R475" s="285"/>
      <c r="S475" s="285"/>
      <c r="T475" s="285"/>
      <c r="U475" s="285"/>
      <c r="V475" s="285"/>
      <c r="W475" s="285"/>
      <c r="X475" s="285"/>
      <c r="Y475" s="285"/>
      <c r="Z475" s="285"/>
      <c r="AA475" s="46"/>
      <c r="AB475" s="46"/>
      <c r="AC475" s="46"/>
      <c r="AD475" s="285"/>
      <c r="AE475" s="285"/>
      <c r="AF475" s="285"/>
      <c r="AG475" s="285"/>
      <c r="AH475" s="285"/>
      <c r="AI475" s="285"/>
      <c r="AJ475" s="285"/>
      <c r="AK475" s="365"/>
      <c r="AL475" s="285"/>
      <c r="AM475" s="285"/>
      <c r="AN475" s="285"/>
      <c r="AO475" s="285"/>
      <c r="AP475" s="285"/>
      <c r="AQ475" s="285"/>
      <c r="AR475" s="285"/>
      <c r="AS475" s="285"/>
      <c r="AT475" s="285"/>
      <c r="AU475" s="285"/>
      <c r="AV475" s="285"/>
      <c r="AW475" s="285"/>
      <c r="AX475" s="285"/>
      <c r="AY475" s="47"/>
      <c r="AZ475" s="47"/>
      <c r="BA475" s="583"/>
      <c r="BB475" s="615"/>
      <c r="BC475" s="615"/>
      <c r="BD475" s="615"/>
      <c r="BE475" s="615"/>
      <c r="BF475" s="615"/>
      <c r="BG475" s="615"/>
      <c r="BH475" s="615"/>
      <c r="BI475" s="615"/>
      <c r="BJ475" s="615"/>
      <c r="BK475" s="615"/>
      <c r="BL475" s="615"/>
      <c r="BM475" s="615"/>
      <c r="BN475" s="615"/>
      <c r="BO475" s="615"/>
      <c r="BP475" s="615"/>
      <c r="BQ475" s="615"/>
      <c r="BR475" s="615"/>
      <c r="BS475" s="615"/>
      <c r="BT475" s="615"/>
      <c r="BU475" s="615"/>
    </row>
    <row r="476" spans="1:73" ht="11.25" hidden="1" customHeight="1" x14ac:dyDescent="0.25">
      <c r="A476" s="285"/>
      <c r="B476" s="285"/>
      <c r="C476" s="285"/>
      <c r="D476" s="285"/>
      <c r="E476" s="285"/>
      <c r="F476" s="285"/>
      <c r="G476" s="285"/>
      <c r="H476" s="285"/>
      <c r="I476" s="285"/>
      <c r="J476" s="285"/>
      <c r="K476" s="285"/>
      <c r="L476" s="285"/>
      <c r="M476" s="285"/>
      <c r="N476" s="285"/>
      <c r="O476" s="285"/>
      <c r="P476" s="285"/>
      <c r="Q476" s="285"/>
      <c r="R476" s="285"/>
      <c r="S476" s="285"/>
      <c r="T476" s="285"/>
      <c r="U476" s="285"/>
      <c r="V476" s="285"/>
      <c r="W476" s="285"/>
      <c r="X476" s="285"/>
      <c r="Y476" s="285"/>
      <c r="Z476" s="285"/>
      <c r="AA476" s="46"/>
      <c r="AB476" s="46"/>
      <c r="AC476" s="46"/>
      <c r="AD476" s="285"/>
      <c r="AE476" s="285"/>
      <c r="AF476" s="285"/>
      <c r="AG476" s="285"/>
      <c r="AH476" s="285"/>
      <c r="AI476" s="285"/>
      <c r="AJ476" s="285"/>
      <c r="AK476" s="365"/>
      <c r="AL476" s="285"/>
      <c r="AM476" s="285"/>
      <c r="AN476" s="285"/>
      <c r="AO476" s="285"/>
      <c r="AP476" s="285"/>
      <c r="AQ476" s="285"/>
      <c r="AR476" s="285"/>
      <c r="AS476" s="285"/>
      <c r="AT476" s="285"/>
      <c r="AU476" s="285"/>
      <c r="AV476" s="285"/>
      <c r="AW476" s="285"/>
      <c r="AX476" s="285"/>
      <c r="AY476" s="47"/>
      <c r="AZ476" s="47"/>
      <c r="BA476" s="583"/>
      <c r="BB476" s="615"/>
      <c r="BC476" s="615"/>
      <c r="BD476" s="615"/>
      <c r="BE476" s="615"/>
      <c r="BF476" s="615"/>
      <c r="BG476" s="615"/>
      <c r="BH476" s="615"/>
      <c r="BI476" s="615"/>
      <c r="BJ476" s="615"/>
      <c r="BK476" s="615"/>
      <c r="BL476" s="615"/>
      <c r="BM476" s="615"/>
      <c r="BN476" s="615"/>
      <c r="BO476" s="615"/>
      <c r="BP476" s="615"/>
      <c r="BQ476" s="615"/>
      <c r="BR476" s="615"/>
      <c r="BS476" s="615"/>
      <c r="BT476" s="615"/>
      <c r="BU476" s="615"/>
    </row>
    <row r="477" spans="1:73" ht="11.25" hidden="1" customHeight="1" x14ac:dyDescent="0.25">
      <c r="A477" s="285"/>
      <c r="B477" s="285"/>
      <c r="C477" s="285"/>
      <c r="D477" s="285"/>
      <c r="E477" s="285"/>
      <c r="F477" s="285"/>
      <c r="G477" s="285"/>
      <c r="H477" s="285"/>
      <c r="I477" s="285"/>
      <c r="J477" s="285"/>
      <c r="K477" s="285"/>
      <c r="L477" s="285"/>
      <c r="M477" s="285"/>
      <c r="N477" s="285"/>
      <c r="O477" s="285"/>
      <c r="P477" s="285"/>
      <c r="Q477" s="285"/>
      <c r="R477" s="285"/>
      <c r="S477" s="285"/>
      <c r="T477" s="285"/>
      <c r="U477" s="285"/>
      <c r="V477" s="285"/>
      <c r="W477" s="285"/>
      <c r="X477" s="285"/>
      <c r="Y477" s="285"/>
      <c r="Z477" s="285"/>
      <c r="AA477" s="46"/>
      <c r="AB477" s="46"/>
      <c r="AC477" s="46"/>
      <c r="AD477" s="285"/>
      <c r="AE477" s="285"/>
      <c r="AF477" s="285"/>
      <c r="AG477" s="285"/>
      <c r="AH477" s="285"/>
      <c r="AI477" s="285"/>
      <c r="AJ477" s="285"/>
      <c r="AK477" s="365"/>
      <c r="AL477" s="285"/>
      <c r="AM477" s="285"/>
      <c r="AN477" s="285"/>
      <c r="AO477" s="285"/>
      <c r="AP477" s="285"/>
      <c r="AQ477" s="285"/>
      <c r="AR477" s="285"/>
      <c r="AS477" s="285"/>
      <c r="AT477" s="285"/>
      <c r="AU477" s="285"/>
      <c r="AV477" s="285"/>
      <c r="AW477" s="285"/>
      <c r="AX477" s="285"/>
      <c r="AY477" s="47"/>
      <c r="AZ477" s="47"/>
      <c r="BA477" s="583"/>
      <c r="BB477" s="615"/>
      <c r="BC477" s="615"/>
      <c r="BD477" s="615"/>
      <c r="BE477" s="615"/>
      <c r="BF477" s="615"/>
      <c r="BG477" s="615"/>
      <c r="BH477" s="615"/>
      <c r="BI477" s="615"/>
      <c r="BJ477" s="615"/>
      <c r="BK477" s="615"/>
      <c r="BL477" s="615"/>
      <c r="BM477" s="615"/>
      <c r="BN477" s="615"/>
      <c r="BO477" s="615"/>
      <c r="BP477" s="615"/>
      <c r="BQ477" s="615"/>
      <c r="BR477" s="615"/>
      <c r="BS477" s="615"/>
      <c r="BT477" s="615"/>
      <c r="BU477" s="615"/>
    </row>
    <row r="478" spans="1:73" ht="11.25" hidden="1" customHeight="1" x14ac:dyDescent="0.25">
      <c r="A478" s="285"/>
      <c r="B478" s="285"/>
      <c r="C478" s="285"/>
      <c r="D478" s="285"/>
      <c r="E478" s="285"/>
      <c r="F478" s="285"/>
      <c r="G478" s="285"/>
      <c r="H478" s="285"/>
      <c r="I478" s="285"/>
      <c r="J478" s="285"/>
      <c r="K478" s="285"/>
      <c r="L478" s="285"/>
      <c r="M478" s="285"/>
      <c r="N478" s="285"/>
      <c r="O478" s="285"/>
      <c r="P478" s="285"/>
      <c r="Q478" s="285"/>
      <c r="R478" s="285"/>
      <c r="S478" s="285"/>
      <c r="T478" s="285"/>
      <c r="U478" s="285"/>
      <c r="V478" s="285"/>
      <c r="W478" s="285"/>
      <c r="X478" s="285"/>
      <c r="Y478" s="285"/>
      <c r="Z478" s="285"/>
      <c r="AA478" s="46"/>
      <c r="AB478" s="46"/>
      <c r="AC478" s="46"/>
      <c r="AD478" s="285"/>
      <c r="AE478" s="285"/>
      <c r="AF478" s="285"/>
      <c r="AG478" s="285"/>
      <c r="AH478" s="285"/>
      <c r="AI478" s="285"/>
      <c r="AJ478" s="285"/>
      <c r="AK478" s="365"/>
      <c r="AL478" s="285"/>
      <c r="AM478" s="285"/>
      <c r="AN478" s="285"/>
      <c r="AO478" s="285"/>
      <c r="AP478" s="285"/>
      <c r="AQ478" s="285"/>
      <c r="AR478" s="285"/>
      <c r="AS478" s="285"/>
      <c r="AT478" s="285"/>
      <c r="AU478" s="285"/>
      <c r="AV478" s="285"/>
      <c r="AW478" s="285"/>
      <c r="AX478" s="285"/>
      <c r="AY478" s="47"/>
      <c r="AZ478" s="47"/>
      <c r="BA478" s="583"/>
      <c r="BB478" s="615"/>
      <c r="BC478" s="615"/>
      <c r="BD478" s="615"/>
      <c r="BE478" s="615"/>
      <c r="BF478" s="615"/>
      <c r="BG478" s="615"/>
      <c r="BH478" s="615"/>
      <c r="BI478" s="615"/>
      <c r="BJ478" s="615"/>
      <c r="BK478" s="615"/>
      <c r="BL478" s="615"/>
      <c r="BM478" s="615"/>
      <c r="BN478" s="615"/>
      <c r="BO478" s="615"/>
      <c r="BP478" s="615"/>
      <c r="BQ478" s="615"/>
      <c r="BR478" s="615"/>
      <c r="BS478" s="615"/>
      <c r="BT478" s="615"/>
      <c r="BU478" s="615"/>
    </row>
    <row r="479" spans="1:73" ht="11.25" hidden="1" customHeight="1" x14ac:dyDescent="0.25">
      <c r="A479" s="285"/>
      <c r="B479" s="285"/>
      <c r="C479" s="285"/>
      <c r="D479" s="285"/>
      <c r="E479" s="285"/>
      <c r="F479" s="285"/>
      <c r="G479" s="285"/>
      <c r="H479" s="285"/>
      <c r="I479" s="285"/>
      <c r="J479" s="285"/>
      <c r="K479" s="285"/>
      <c r="L479" s="285"/>
      <c r="M479" s="285"/>
      <c r="N479" s="285"/>
      <c r="O479" s="285"/>
      <c r="P479" s="285"/>
      <c r="Q479" s="285"/>
      <c r="R479" s="285"/>
      <c r="S479" s="285"/>
      <c r="T479" s="285"/>
      <c r="U479" s="285"/>
      <c r="V479" s="285"/>
      <c r="W479" s="285"/>
      <c r="X479" s="285"/>
      <c r="Y479" s="285"/>
      <c r="Z479" s="285"/>
      <c r="AA479" s="46"/>
      <c r="AB479" s="46"/>
      <c r="AC479" s="46"/>
      <c r="AD479" s="285"/>
      <c r="AE479" s="285"/>
      <c r="AF479" s="285"/>
      <c r="AG479" s="285"/>
      <c r="AH479" s="285"/>
      <c r="AI479" s="285"/>
      <c r="AJ479" s="285"/>
      <c r="AK479" s="365"/>
      <c r="AL479" s="285"/>
      <c r="AM479" s="285"/>
      <c r="AN479" s="285"/>
      <c r="AO479" s="285"/>
      <c r="AP479" s="285"/>
      <c r="AQ479" s="285"/>
      <c r="AR479" s="285"/>
      <c r="AS479" s="285"/>
      <c r="AT479" s="285"/>
      <c r="AU479" s="285"/>
      <c r="AV479" s="285"/>
      <c r="AW479" s="285"/>
      <c r="AX479" s="285"/>
      <c r="AY479" s="47"/>
      <c r="AZ479" s="47"/>
      <c r="BA479" s="583"/>
      <c r="BB479" s="615"/>
      <c r="BC479" s="615"/>
      <c r="BD479" s="615"/>
      <c r="BE479" s="615"/>
      <c r="BF479" s="615"/>
      <c r="BG479" s="615"/>
      <c r="BH479" s="615"/>
      <c r="BI479" s="615"/>
      <c r="BJ479" s="615"/>
      <c r="BK479" s="615"/>
      <c r="BL479" s="615"/>
      <c r="BM479" s="615"/>
      <c r="BN479" s="615"/>
      <c r="BO479" s="615"/>
      <c r="BP479" s="615"/>
      <c r="BQ479" s="615"/>
      <c r="BR479" s="615"/>
      <c r="BS479" s="615"/>
      <c r="BT479" s="615"/>
      <c r="BU479" s="615"/>
    </row>
    <row r="480" spans="1:73" ht="11.25" hidden="1" customHeight="1" x14ac:dyDescent="0.25">
      <c r="A480" s="285"/>
      <c r="B480" s="285"/>
      <c r="C480" s="285"/>
      <c r="D480" s="285"/>
      <c r="E480" s="285"/>
      <c r="F480" s="285"/>
      <c r="G480" s="285"/>
      <c r="H480" s="285"/>
      <c r="I480" s="285"/>
      <c r="J480" s="285"/>
      <c r="K480" s="285"/>
      <c r="L480" s="285"/>
      <c r="M480" s="285"/>
      <c r="N480" s="285"/>
      <c r="O480" s="285"/>
      <c r="P480" s="285"/>
      <c r="Q480" s="285"/>
      <c r="R480" s="285"/>
      <c r="S480" s="285"/>
      <c r="T480" s="285"/>
      <c r="U480" s="285"/>
      <c r="V480" s="285"/>
      <c r="W480" s="285"/>
      <c r="X480" s="285"/>
      <c r="Y480" s="285"/>
      <c r="Z480" s="285"/>
      <c r="AA480" s="46"/>
      <c r="AB480" s="46"/>
      <c r="AC480" s="46"/>
      <c r="AD480" s="285"/>
      <c r="AE480" s="285"/>
      <c r="AF480" s="285"/>
      <c r="AG480" s="285"/>
      <c r="AH480" s="285"/>
      <c r="AI480" s="285"/>
      <c r="AJ480" s="285"/>
      <c r="AK480" s="365"/>
      <c r="AL480" s="285"/>
      <c r="AM480" s="285"/>
      <c r="AN480" s="285"/>
      <c r="AO480" s="285"/>
      <c r="AP480" s="285"/>
      <c r="AQ480" s="285"/>
      <c r="AR480" s="285"/>
      <c r="AS480" s="285"/>
      <c r="AT480" s="285"/>
      <c r="AU480" s="285"/>
      <c r="AV480" s="285"/>
      <c r="AW480" s="285"/>
      <c r="AX480" s="285"/>
      <c r="AY480" s="47"/>
      <c r="AZ480" s="47"/>
      <c r="BA480" s="583"/>
      <c r="BB480" s="615"/>
      <c r="BC480" s="615"/>
      <c r="BD480" s="615"/>
      <c r="BE480" s="615"/>
      <c r="BF480" s="615"/>
      <c r="BG480" s="615"/>
      <c r="BH480" s="615"/>
      <c r="BI480" s="615"/>
      <c r="BJ480" s="615"/>
      <c r="BK480" s="615"/>
      <c r="BL480" s="615"/>
      <c r="BM480" s="615"/>
      <c r="BN480" s="615"/>
      <c r="BO480" s="615"/>
      <c r="BP480" s="615"/>
      <c r="BQ480" s="615"/>
      <c r="BR480" s="615"/>
      <c r="BS480" s="615"/>
      <c r="BT480" s="615"/>
      <c r="BU480" s="615"/>
    </row>
    <row r="481" spans="1:73" ht="11.25" hidden="1" customHeight="1" x14ac:dyDescent="0.25">
      <c r="A481" s="285"/>
      <c r="B481" s="285"/>
      <c r="C481" s="285"/>
      <c r="D481" s="285"/>
      <c r="E481" s="285"/>
      <c r="F481" s="285"/>
      <c r="G481" s="285"/>
      <c r="H481" s="285"/>
      <c r="I481" s="285"/>
      <c r="J481" s="285"/>
      <c r="K481" s="285"/>
      <c r="L481" s="285"/>
      <c r="M481" s="285"/>
      <c r="N481" s="285"/>
      <c r="O481" s="285"/>
      <c r="P481" s="285"/>
      <c r="Q481" s="285"/>
      <c r="R481" s="285"/>
      <c r="S481" s="285"/>
      <c r="T481" s="285"/>
      <c r="U481" s="285"/>
      <c r="V481" s="285"/>
      <c r="W481" s="285"/>
      <c r="X481" s="285"/>
      <c r="Y481" s="285"/>
      <c r="Z481" s="285"/>
      <c r="AA481" s="46"/>
      <c r="AB481" s="46"/>
      <c r="AC481" s="46"/>
      <c r="AD481" s="285"/>
      <c r="AE481" s="285"/>
      <c r="AF481" s="285"/>
      <c r="AG481" s="285"/>
      <c r="AH481" s="285"/>
      <c r="AI481" s="285"/>
      <c r="AJ481" s="285"/>
      <c r="AK481" s="365"/>
      <c r="AL481" s="285"/>
      <c r="AM481" s="285"/>
      <c r="AN481" s="285"/>
      <c r="AO481" s="285"/>
      <c r="AP481" s="285"/>
      <c r="AQ481" s="285"/>
      <c r="AR481" s="285"/>
      <c r="AS481" s="285"/>
      <c r="AT481" s="285"/>
      <c r="AU481" s="285"/>
      <c r="AV481" s="285"/>
      <c r="AW481" s="285"/>
      <c r="AX481" s="285"/>
      <c r="AY481" s="47"/>
      <c r="AZ481" s="47"/>
      <c r="BA481" s="583"/>
      <c r="BB481" s="615"/>
      <c r="BC481" s="615"/>
      <c r="BD481" s="615"/>
      <c r="BE481" s="615"/>
      <c r="BF481" s="615"/>
      <c r="BG481" s="615"/>
      <c r="BH481" s="615"/>
      <c r="BI481" s="615"/>
      <c r="BJ481" s="615"/>
      <c r="BK481" s="615"/>
      <c r="BL481" s="615"/>
      <c r="BM481" s="615"/>
      <c r="BN481" s="615"/>
      <c r="BO481" s="615"/>
      <c r="BP481" s="615"/>
      <c r="BQ481" s="615"/>
      <c r="BR481" s="615"/>
      <c r="BS481" s="615"/>
      <c r="BT481" s="615"/>
      <c r="BU481" s="615"/>
    </row>
    <row r="482" spans="1:73" ht="11.25" hidden="1" customHeight="1" x14ac:dyDescent="0.25">
      <c r="A482" s="285"/>
      <c r="B482" s="285"/>
      <c r="C482" s="285"/>
      <c r="D482" s="285"/>
      <c r="E482" s="285"/>
      <c r="F482" s="285"/>
      <c r="G482" s="285"/>
      <c r="H482" s="285"/>
      <c r="I482" s="285"/>
      <c r="J482" s="285"/>
      <c r="K482" s="285"/>
      <c r="L482" s="285"/>
      <c r="M482" s="285"/>
      <c r="N482" s="285"/>
      <c r="O482" s="285"/>
      <c r="P482" s="285"/>
      <c r="Q482" s="285"/>
      <c r="R482" s="285"/>
      <c r="S482" s="285"/>
      <c r="T482" s="285"/>
      <c r="U482" s="285"/>
      <c r="V482" s="285"/>
      <c r="W482" s="285"/>
      <c r="X482" s="285"/>
      <c r="Y482" s="285"/>
      <c r="Z482" s="285"/>
      <c r="AA482" s="46"/>
      <c r="AB482" s="46"/>
      <c r="AC482" s="46"/>
      <c r="AD482" s="285"/>
      <c r="AE482" s="285"/>
      <c r="AF482" s="285"/>
      <c r="AG482" s="285"/>
      <c r="AH482" s="285"/>
      <c r="AI482" s="285"/>
      <c r="AJ482" s="285"/>
      <c r="AK482" s="365"/>
      <c r="AL482" s="285"/>
      <c r="AM482" s="285"/>
      <c r="AN482" s="285"/>
      <c r="AO482" s="285"/>
      <c r="AP482" s="285"/>
      <c r="AQ482" s="285"/>
      <c r="AR482" s="285"/>
      <c r="AS482" s="285"/>
      <c r="AT482" s="285"/>
      <c r="AU482" s="285"/>
      <c r="AV482" s="285"/>
      <c r="AW482" s="285"/>
      <c r="AX482" s="285"/>
      <c r="AY482" s="47"/>
      <c r="AZ482" s="47"/>
      <c r="BA482" s="583"/>
      <c r="BB482" s="615"/>
      <c r="BC482" s="615"/>
      <c r="BD482" s="615"/>
      <c r="BE482" s="615"/>
      <c r="BF482" s="615"/>
      <c r="BG482" s="615"/>
      <c r="BH482" s="615"/>
      <c r="BI482" s="615"/>
      <c r="BJ482" s="615"/>
      <c r="BK482" s="615"/>
      <c r="BL482" s="615"/>
      <c r="BM482" s="615"/>
      <c r="BN482" s="615"/>
      <c r="BO482" s="615"/>
      <c r="BP482" s="615"/>
      <c r="BQ482" s="615"/>
      <c r="BR482" s="615"/>
      <c r="BS482" s="615"/>
      <c r="BT482" s="615"/>
      <c r="BU482" s="615"/>
    </row>
    <row r="483" spans="1:73" ht="11.25" hidden="1" customHeight="1" x14ac:dyDescent="0.25">
      <c r="A483" s="285"/>
      <c r="B483" s="285"/>
      <c r="C483" s="285"/>
      <c r="D483" s="285"/>
      <c r="E483" s="285"/>
      <c r="F483" s="285"/>
      <c r="G483" s="285"/>
      <c r="H483" s="285"/>
      <c r="I483" s="285"/>
      <c r="J483" s="285"/>
      <c r="K483" s="285"/>
      <c r="L483" s="285"/>
      <c r="M483" s="285"/>
      <c r="N483" s="285"/>
      <c r="O483" s="285"/>
      <c r="P483" s="285"/>
      <c r="Q483" s="285"/>
      <c r="R483" s="285"/>
      <c r="S483" s="285"/>
      <c r="T483" s="285"/>
      <c r="U483" s="285"/>
      <c r="V483" s="285"/>
      <c r="W483" s="285"/>
      <c r="X483" s="285"/>
      <c r="Y483" s="285"/>
      <c r="Z483" s="285"/>
      <c r="AA483" s="46"/>
      <c r="AB483" s="46"/>
      <c r="AC483" s="46"/>
      <c r="AD483" s="285"/>
      <c r="AE483" s="285"/>
      <c r="AF483" s="285"/>
      <c r="AG483" s="285"/>
      <c r="AH483" s="285"/>
      <c r="AI483" s="285"/>
      <c r="AJ483" s="285"/>
      <c r="AK483" s="365"/>
      <c r="AL483" s="285"/>
      <c r="AM483" s="285"/>
      <c r="AN483" s="285"/>
      <c r="AO483" s="285"/>
      <c r="AP483" s="285"/>
      <c r="AQ483" s="285"/>
      <c r="AR483" s="285"/>
      <c r="AS483" s="285"/>
      <c r="AT483" s="285"/>
      <c r="AU483" s="285"/>
      <c r="AV483" s="285"/>
      <c r="AW483" s="285"/>
      <c r="AX483" s="285"/>
      <c r="AY483" s="47"/>
      <c r="AZ483" s="47"/>
      <c r="BA483" s="583"/>
      <c r="BB483" s="615"/>
      <c r="BC483" s="615"/>
      <c r="BD483" s="615"/>
      <c r="BE483" s="615"/>
      <c r="BF483" s="615"/>
      <c r="BG483" s="615"/>
      <c r="BH483" s="615"/>
      <c r="BI483" s="615"/>
      <c r="BJ483" s="615"/>
      <c r="BK483" s="615"/>
      <c r="BL483" s="615"/>
      <c r="BM483" s="615"/>
      <c r="BN483" s="615"/>
      <c r="BO483" s="615"/>
      <c r="BP483" s="615"/>
      <c r="BQ483" s="615"/>
      <c r="BR483" s="615"/>
      <c r="BS483" s="615"/>
      <c r="BT483" s="615"/>
      <c r="BU483" s="615"/>
    </row>
    <row r="484" spans="1:73" ht="11.25" hidden="1" customHeight="1" x14ac:dyDescent="0.25">
      <c r="A484" s="285"/>
      <c r="B484" s="285"/>
      <c r="C484" s="285"/>
      <c r="D484" s="285"/>
      <c r="E484" s="285"/>
      <c r="F484" s="285"/>
      <c r="G484" s="285"/>
      <c r="H484" s="285"/>
      <c r="I484" s="285"/>
      <c r="J484" s="285"/>
      <c r="K484" s="285"/>
      <c r="L484" s="285"/>
      <c r="M484" s="285"/>
      <c r="N484" s="285"/>
      <c r="O484" s="285"/>
      <c r="P484" s="285"/>
      <c r="Q484" s="285"/>
      <c r="R484" s="285"/>
      <c r="S484" s="285"/>
      <c r="T484" s="285"/>
      <c r="U484" s="285"/>
      <c r="V484" s="285"/>
      <c r="W484" s="285"/>
      <c r="X484" s="285"/>
      <c r="Y484" s="285"/>
      <c r="Z484" s="285"/>
      <c r="AA484" s="46"/>
      <c r="AB484" s="46"/>
      <c r="AC484" s="46"/>
      <c r="AD484" s="285"/>
      <c r="AE484" s="285"/>
      <c r="AF484" s="285"/>
      <c r="AG484" s="285"/>
      <c r="AH484" s="285"/>
      <c r="AI484" s="285"/>
      <c r="AJ484" s="285"/>
      <c r="AK484" s="365"/>
      <c r="AL484" s="285"/>
      <c r="AM484" s="285"/>
      <c r="AN484" s="285"/>
      <c r="AO484" s="285"/>
      <c r="AP484" s="285"/>
      <c r="AQ484" s="285"/>
      <c r="AR484" s="285"/>
      <c r="AS484" s="285"/>
      <c r="AT484" s="285"/>
      <c r="AU484" s="285"/>
      <c r="AV484" s="285"/>
      <c r="AW484" s="285"/>
      <c r="AX484" s="285"/>
      <c r="AY484" s="47"/>
      <c r="AZ484" s="47"/>
      <c r="BA484" s="583"/>
      <c r="BB484" s="615"/>
      <c r="BC484" s="615"/>
      <c r="BD484" s="615"/>
      <c r="BE484" s="615"/>
      <c r="BF484" s="615"/>
      <c r="BG484" s="615"/>
      <c r="BH484" s="615"/>
      <c r="BI484" s="615"/>
      <c r="BJ484" s="615"/>
      <c r="BK484" s="615"/>
      <c r="BL484" s="615"/>
      <c r="BM484" s="615"/>
      <c r="BN484" s="615"/>
      <c r="BO484" s="615"/>
      <c r="BP484" s="615"/>
      <c r="BQ484" s="615"/>
      <c r="BR484" s="615"/>
      <c r="BS484" s="615"/>
      <c r="BT484" s="615"/>
      <c r="BU484" s="615"/>
    </row>
    <row r="485" spans="1:73" ht="11.25" hidden="1" customHeight="1" x14ac:dyDescent="0.25">
      <c r="A485" s="285"/>
      <c r="B485" s="285"/>
      <c r="C485" s="285"/>
      <c r="D485" s="285"/>
      <c r="E485" s="285"/>
      <c r="F485" s="285"/>
      <c r="G485" s="285"/>
      <c r="H485" s="285"/>
      <c r="I485" s="285"/>
      <c r="J485" s="285"/>
      <c r="K485" s="285"/>
      <c r="L485" s="285"/>
      <c r="M485" s="285"/>
      <c r="N485" s="285"/>
      <c r="O485" s="285"/>
      <c r="P485" s="285"/>
      <c r="Q485" s="285"/>
      <c r="R485" s="285"/>
      <c r="S485" s="285"/>
      <c r="T485" s="285"/>
      <c r="U485" s="285"/>
      <c r="V485" s="285"/>
      <c r="W485" s="285"/>
      <c r="X485" s="285"/>
      <c r="Y485" s="285"/>
      <c r="Z485" s="285"/>
      <c r="AA485" s="46"/>
      <c r="AB485" s="46"/>
      <c r="AC485" s="46"/>
      <c r="AD485" s="285"/>
      <c r="AE485" s="285"/>
      <c r="AF485" s="285"/>
      <c r="AG485" s="285"/>
      <c r="AH485" s="285"/>
      <c r="AI485" s="285"/>
      <c r="AJ485" s="285"/>
      <c r="AK485" s="365"/>
      <c r="AL485" s="285"/>
      <c r="AM485" s="285"/>
      <c r="AN485" s="285"/>
      <c r="AO485" s="285"/>
      <c r="AP485" s="285"/>
      <c r="AQ485" s="285"/>
      <c r="AR485" s="285"/>
      <c r="AS485" s="285"/>
      <c r="AT485" s="285"/>
      <c r="AU485" s="285"/>
      <c r="AV485" s="285"/>
      <c r="AW485" s="285"/>
      <c r="AX485" s="285"/>
      <c r="AY485" s="47"/>
      <c r="AZ485" s="47"/>
      <c r="BA485" s="583"/>
      <c r="BB485" s="615"/>
      <c r="BC485" s="615"/>
      <c r="BD485" s="615"/>
      <c r="BE485" s="615"/>
      <c r="BF485" s="615"/>
      <c r="BG485" s="615"/>
      <c r="BH485" s="615"/>
      <c r="BI485" s="615"/>
      <c r="BJ485" s="615"/>
      <c r="BK485" s="615"/>
      <c r="BL485" s="615"/>
      <c r="BM485" s="615"/>
      <c r="BN485" s="615"/>
      <c r="BO485" s="615"/>
      <c r="BP485" s="615"/>
      <c r="BQ485" s="615"/>
      <c r="BR485" s="615"/>
      <c r="BS485" s="615"/>
      <c r="BT485" s="615"/>
      <c r="BU485" s="615"/>
    </row>
    <row r="486" spans="1:73" ht="11.25" hidden="1" customHeight="1" x14ac:dyDescent="0.25">
      <c r="A486" s="285"/>
      <c r="B486" s="285"/>
      <c r="C486" s="285"/>
      <c r="D486" s="285"/>
      <c r="E486" s="285"/>
      <c r="F486" s="285"/>
      <c r="G486" s="285"/>
      <c r="H486" s="285"/>
      <c r="I486" s="285"/>
      <c r="J486" s="285"/>
      <c r="K486" s="285"/>
      <c r="L486" s="285"/>
      <c r="M486" s="285"/>
      <c r="N486" s="285"/>
      <c r="O486" s="285"/>
      <c r="P486" s="285"/>
      <c r="Q486" s="285"/>
      <c r="R486" s="285"/>
      <c r="S486" s="285"/>
      <c r="T486" s="285"/>
      <c r="U486" s="285"/>
      <c r="V486" s="285"/>
      <c r="W486" s="285"/>
      <c r="X486" s="285"/>
      <c r="Y486" s="285"/>
      <c r="Z486" s="285"/>
      <c r="AA486" s="46"/>
      <c r="AB486" s="46"/>
      <c r="AC486" s="46"/>
      <c r="AD486" s="285"/>
      <c r="AE486" s="285"/>
      <c r="AF486" s="285"/>
      <c r="AG486" s="285"/>
      <c r="AH486" s="285"/>
      <c r="AI486" s="285"/>
      <c r="AJ486" s="285"/>
      <c r="AK486" s="365"/>
      <c r="AL486" s="285"/>
      <c r="AM486" s="285"/>
      <c r="AN486" s="285"/>
      <c r="AO486" s="285"/>
      <c r="AP486" s="285"/>
      <c r="AQ486" s="285"/>
      <c r="AR486" s="285"/>
      <c r="AS486" s="285"/>
      <c r="AT486" s="285"/>
      <c r="AU486" s="285"/>
      <c r="AV486" s="285"/>
      <c r="AW486" s="285"/>
      <c r="AX486" s="285"/>
      <c r="AY486" s="47"/>
      <c r="AZ486" s="47"/>
      <c r="BA486" s="583"/>
      <c r="BB486" s="615"/>
      <c r="BC486" s="615"/>
      <c r="BD486" s="615"/>
      <c r="BE486" s="615"/>
      <c r="BF486" s="615"/>
      <c r="BG486" s="615"/>
      <c r="BH486" s="615"/>
      <c r="BI486" s="615"/>
      <c r="BJ486" s="615"/>
      <c r="BK486" s="615"/>
      <c r="BL486" s="615"/>
      <c r="BM486" s="615"/>
      <c r="BN486" s="615"/>
      <c r="BO486" s="615"/>
      <c r="BP486" s="615"/>
      <c r="BQ486" s="615"/>
      <c r="BR486" s="615"/>
      <c r="BS486" s="615"/>
      <c r="BT486" s="615"/>
      <c r="BU486" s="615"/>
    </row>
    <row r="487" spans="1:73" ht="11.25" hidden="1" customHeight="1" x14ac:dyDescent="0.25">
      <c r="A487" s="285"/>
      <c r="B487" s="285"/>
      <c r="C487" s="285"/>
      <c r="D487" s="285"/>
      <c r="E487" s="285"/>
      <c r="F487" s="285"/>
      <c r="G487" s="285"/>
      <c r="H487" s="285"/>
      <c r="I487" s="285"/>
      <c r="J487" s="285"/>
      <c r="K487" s="285"/>
      <c r="L487" s="285"/>
      <c r="M487" s="285"/>
      <c r="N487" s="285"/>
      <c r="O487" s="285"/>
      <c r="P487" s="285"/>
      <c r="Q487" s="285"/>
      <c r="R487" s="285"/>
      <c r="S487" s="285"/>
      <c r="T487" s="285"/>
      <c r="U487" s="285"/>
      <c r="V487" s="285"/>
      <c r="W487" s="285"/>
      <c r="X487" s="285"/>
      <c r="Y487" s="285"/>
      <c r="Z487" s="285"/>
      <c r="AA487" s="46"/>
      <c r="AB487" s="46"/>
      <c r="AC487" s="46"/>
      <c r="AD487" s="285"/>
      <c r="AE487" s="285"/>
      <c r="AF487" s="285"/>
      <c r="AG487" s="285"/>
      <c r="AH487" s="285"/>
      <c r="AI487" s="285"/>
      <c r="AJ487" s="285"/>
      <c r="AK487" s="365"/>
      <c r="AL487" s="285"/>
      <c r="AM487" s="285"/>
      <c r="AN487" s="285"/>
      <c r="AO487" s="285"/>
      <c r="AP487" s="285"/>
      <c r="AQ487" s="285"/>
      <c r="AR487" s="285"/>
      <c r="AS487" s="285"/>
      <c r="AT487" s="285"/>
      <c r="AU487" s="285"/>
      <c r="AV487" s="285"/>
      <c r="AW487" s="285"/>
      <c r="AX487" s="285"/>
      <c r="AY487" s="47"/>
      <c r="AZ487" s="47"/>
      <c r="BA487" s="583"/>
      <c r="BB487" s="615"/>
      <c r="BC487" s="615"/>
      <c r="BD487" s="615"/>
      <c r="BE487" s="615"/>
      <c r="BF487" s="615"/>
      <c r="BG487" s="615"/>
      <c r="BH487" s="615"/>
      <c r="BI487" s="615"/>
      <c r="BJ487" s="615"/>
      <c r="BK487" s="615"/>
      <c r="BL487" s="615"/>
      <c r="BM487" s="615"/>
      <c r="BN487" s="615"/>
      <c r="BO487" s="615"/>
      <c r="BP487" s="615"/>
      <c r="BQ487" s="615"/>
      <c r="BR487" s="615"/>
      <c r="BS487" s="615"/>
      <c r="BT487" s="615"/>
      <c r="BU487" s="615"/>
    </row>
    <row r="488" spans="1:73" ht="11.25" hidden="1" customHeight="1" x14ac:dyDescent="0.25">
      <c r="A488" s="285"/>
      <c r="B488" s="285"/>
      <c r="C488" s="285"/>
      <c r="D488" s="285"/>
      <c r="E488" s="285"/>
      <c r="F488" s="285"/>
      <c r="G488" s="285"/>
      <c r="H488" s="285"/>
      <c r="I488" s="285"/>
      <c r="J488" s="285"/>
      <c r="K488" s="285"/>
      <c r="L488" s="285"/>
      <c r="M488" s="285"/>
      <c r="N488" s="285"/>
      <c r="O488" s="285"/>
      <c r="P488" s="285"/>
      <c r="Q488" s="285"/>
      <c r="R488" s="285"/>
      <c r="S488" s="285"/>
      <c r="T488" s="285"/>
      <c r="U488" s="285"/>
      <c r="V488" s="285"/>
      <c r="W488" s="285"/>
      <c r="X488" s="285"/>
      <c r="Y488" s="285"/>
      <c r="Z488" s="285"/>
      <c r="AA488" s="46"/>
      <c r="AB488" s="46"/>
      <c r="AC488" s="46"/>
      <c r="AD488" s="285"/>
      <c r="AE488" s="285"/>
      <c r="AF488" s="285"/>
      <c r="AG488" s="285"/>
      <c r="AH488" s="285"/>
      <c r="AI488" s="285"/>
      <c r="AJ488" s="285"/>
      <c r="AK488" s="365"/>
      <c r="AL488" s="285"/>
      <c r="AM488" s="285"/>
      <c r="AN488" s="285"/>
      <c r="AO488" s="285"/>
      <c r="AP488" s="285"/>
      <c r="AQ488" s="285"/>
      <c r="AR488" s="285"/>
      <c r="AS488" s="285"/>
      <c r="AT488" s="285"/>
      <c r="AU488" s="285"/>
      <c r="AV488" s="285"/>
      <c r="AW488" s="285"/>
      <c r="AX488" s="285"/>
      <c r="AY488" s="47"/>
      <c r="AZ488" s="47"/>
      <c r="BA488" s="583"/>
      <c r="BB488" s="615"/>
      <c r="BC488" s="615"/>
      <c r="BD488" s="615"/>
      <c r="BE488" s="615"/>
      <c r="BF488" s="615"/>
      <c r="BG488" s="615"/>
      <c r="BH488" s="615"/>
      <c r="BI488" s="615"/>
      <c r="BJ488" s="615"/>
      <c r="BK488" s="615"/>
      <c r="BL488" s="615"/>
      <c r="BM488" s="615"/>
      <c r="BN488" s="615"/>
      <c r="BO488" s="615"/>
      <c r="BP488" s="615"/>
      <c r="BQ488" s="615"/>
      <c r="BR488" s="615"/>
      <c r="BS488" s="615"/>
      <c r="BT488" s="615"/>
      <c r="BU488" s="615"/>
    </row>
    <row r="489" spans="1:73" ht="11.25" hidden="1" customHeight="1" x14ac:dyDescent="0.25">
      <c r="A489" s="285"/>
      <c r="B489" s="285"/>
      <c r="C489" s="285"/>
      <c r="D489" s="285"/>
      <c r="E489" s="285"/>
      <c r="F489" s="285"/>
      <c r="G489" s="285"/>
      <c r="H489" s="285"/>
      <c r="I489" s="285"/>
      <c r="J489" s="285"/>
      <c r="K489" s="285"/>
      <c r="L489" s="285"/>
      <c r="M489" s="285"/>
      <c r="N489" s="285"/>
      <c r="O489" s="285"/>
      <c r="P489" s="285"/>
      <c r="Q489" s="285"/>
      <c r="R489" s="285"/>
      <c r="S489" s="285"/>
      <c r="T489" s="285"/>
      <c r="U489" s="285"/>
      <c r="V489" s="285"/>
      <c r="W489" s="285"/>
      <c r="X489" s="285"/>
      <c r="Y489" s="285"/>
      <c r="Z489" s="285"/>
      <c r="AA489" s="46"/>
      <c r="AB489" s="46"/>
      <c r="AC489" s="46"/>
      <c r="AD489" s="285"/>
      <c r="AE489" s="285"/>
      <c r="AF489" s="285"/>
      <c r="AG489" s="285"/>
      <c r="AH489" s="285"/>
      <c r="AI489" s="285"/>
      <c r="AJ489" s="285"/>
      <c r="AK489" s="365"/>
      <c r="AL489" s="285"/>
      <c r="AM489" s="285"/>
      <c r="AN489" s="285"/>
      <c r="AO489" s="285"/>
      <c r="AP489" s="285"/>
      <c r="AQ489" s="285"/>
      <c r="AR489" s="285"/>
      <c r="AS489" s="285"/>
      <c r="AT489" s="285"/>
      <c r="AU489" s="285"/>
      <c r="AV489" s="285"/>
      <c r="AW489" s="285"/>
      <c r="AX489" s="285"/>
      <c r="AY489" s="47"/>
      <c r="AZ489" s="47"/>
      <c r="BA489" s="583"/>
      <c r="BB489" s="615"/>
      <c r="BC489" s="615"/>
      <c r="BD489" s="615"/>
      <c r="BE489" s="615"/>
      <c r="BF489" s="615"/>
      <c r="BG489" s="615"/>
      <c r="BH489" s="615"/>
      <c r="BI489" s="615"/>
      <c r="BJ489" s="615"/>
      <c r="BK489" s="615"/>
      <c r="BL489" s="615"/>
      <c r="BM489" s="615"/>
      <c r="BN489" s="615"/>
      <c r="BO489" s="615"/>
      <c r="BP489" s="615"/>
      <c r="BQ489" s="615"/>
      <c r="BR489" s="615"/>
      <c r="BS489" s="615"/>
      <c r="BT489" s="615"/>
      <c r="BU489" s="615"/>
    </row>
    <row r="490" spans="1:73" ht="11.25" hidden="1" customHeight="1" x14ac:dyDescent="0.25">
      <c r="A490" s="285"/>
      <c r="B490" s="285"/>
      <c r="C490" s="285"/>
      <c r="D490" s="285"/>
      <c r="E490" s="285"/>
      <c r="F490" s="285"/>
      <c r="G490" s="285"/>
      <c r="H490" s="285"/>
      <c r="I490" s="285"/>
      <c r="J490" s="285"/>
      <c r="K490" s="285"/>
      <c r="L490" s="285"/>
      <c r="M490" s="285"/>
      <c r="N490" s="285"/>
      <c r="O490" s="285"/>
      <c r="P490" s="285"/>
      <c r="Q490" s="285"/>
      <c r="R490" s="285"/>
      <c r="S490" s="285"/>
      <c r="T490" s="285"/>
      <c r="U490" s="285"/>
      <c r="V490" s="285"/>
      <c r="W490" s="285"/>
      <c r="X490" s="285"/>
      <c r="Y490" s="285"/>
      <c r="Z490" s="285"/>
      <c r="AA490" s="46"/>
      <c r="AB490" s="46"/>
      <c r="AC490" s="46"/>
      <c r="AD490" s="285"/>
      <c r="AE490" s="285"/>
      <c r="AF490" s="285"/>
      <c r="AG490" s="285"/>
      <c r="AH490" s="285"/>
      <c r="AI490" s="285"/>
      <c r="AJ490" s="285"/>
      <c r="AK490" s="365"/>
      <c r="AL490" s="285"/>
      <c r="AM490" s="285"/>
      <c r="AN490" s="285"/>
      <c r="AO490" s="285"/>
      <c r="AP490" s="285"/>
      <c r="AQ490" s="285"/>
      <c r="AR490" s="285"/>
      <c r="AS490" s="285"/>
      <c r="AT490" s="285"/>
      <c r="AU490" s="285"/>
      <c r="AV490" s="285"/>
      <c r="AW490" s="285"/>
      <c r="AX490" s="285"/>
      <c r="AY490" s="47"/>
      <c r="AZ490" s="47"/>
      <c r="BA490" s="583"/>
      <c r="BB490" s="615"/>
      <c r="BC490" s="615"/>
      <c r="BD490" s="615"/>
      <c r="BE490" s="615"/>
      <c r="BF490" s="615"/>
      <c r="BG490" s="615"/>
      <c r="BH490" s="615"/>
      <c r="BI490" s="615"/>
      <c r="BJ490" s="615"/>
      <c r="BK490" s="615"/>
      <c r="BL490" s="615"/>
      <c r="BM490" s="615"/>
      <c r="BN490" s="615"/>
      <c r="BO490" s="615"/>
      <c r="BP490" s="615"/>
      <c r="BQ490" s="615"/>
      <c r="BR490" s="615"/>
      <c r="BS490" s="615"/>
      <c r="BT490" s="615"/>
      <c r="BU490" s="615"/>
    </row>
    <row r="491" spans="1:73" ht="11.25" hidden="1" customHeight="1" x14ac:dyDescent="0.25">
      <c r="A491" s="285"/>
      <c r="B491" s="285"/>
      <c r="C491" s="285"/>
      <c r="D491" s="285"/>
      <c r="E491" s="285"/>
      <c r="F491" s="285"/>
      <c r="G491" s="285"/>
      <c r="H491" s="285"/>
      <c r="I491" s="285"/>
      <c r="J491" s="285"/>
      <c r="K491" s="285"/>
      <c r="L491" s="285"/>
      <c r="M491" s="285"/>
      <c r="N491" s="285"/>
      <c r="O491" s="285"/>
      <c r="P491" s="285"/>
      <c r="Q491" s="285"/>
      <c r="R491" s="285"/>
      <c r="S491" s="285"/>
      <c r="T491" s="285"/>
      <c r="U491" s="285"/>
      <c r="V491" s="285"/>
      <c r="W491" s="285"/>
      <c r="X491" s="285"/>
      <c r="Y491" s="285"/>
      <c r="Z491" s="285"/>
      <c r="AA491" s="46"/>
      <c r="AB491" s="46"/>
      <c r="AC491" s="46"/>
      <c r="AD491" s="285"/>
      <c r="AE491" s="285"/>
      <c r="AF491" s="285"/>
      <c r="AG491" s="285"/>
      <c r="AH491" s="285"/>
      <c r="AI491" s="285"/>
      <c r="AJ491" s="285"/>
      <c r="AK491" s="365"/>
      <c r="AL491" s="285"/>
      <c r="AM491" s="285"/>
      <c r="AN491" s="285"/>
      <c r="AO491" s="285"/>
      <c r="AP491" s="285"/>
      <c r="AQ491" s="285"/>
      <c r="AR491" s="285"/>
      <c r="AS491" s="285"/>
      <c r="AT491" s="285"/>
      <c r="AU491" s="285"/>
      <c r="AV491" s="285"/>
      <c r="AW491" s="285"/>
      <c r="AX491" s="285"/>
      <c r="AY491" s="47"/>
      <c r="AZ491" s="47"/>
      <c r="BA491" s="583"/>
      <c r="BB491" s="615"/>
      <c r="BC491" s="615"/>
      <c r="BD491" s="615"/>
      <c r="BE491" s="615"/>
      <c r="BF491" s="615"/>
      <c r="BG491" s="615"/>
      <c r="BH491" s="615"/>
      <c r="BI491" s="615"/>
      <c r="BJ491" s="615"/>
      <c r="BK491" s="615"/>
      <c r="BL491" s="615"/>
      <c r="BM491" s="615"/>
      <c r="BN491" s="615"/>
      <c r="BO491" s="615"/>
      <c r="BP491" s="615"/>
      <c r="BQ491" s="615"/>
      <c r="BR491" s="615"/>
      <c r="BS491" s="615"/>
      <c r="BT491" s="615"/>
      <c r="BU491" s="615"/>
    </row>
    <row r="492" spans="1:73" ht="11.25" hidden="1" customHeight="1" x14ac:dyDescent="0.25">
      <c r="A492" s="285"/>
      <c r="B492" s="285"/>
      <c r="C492" s="285"/>
      <c r="D492" s="285"/>
      <c r="E492" s="285"/>
      <c r="F492" s="285"/>
      <c r="G492" s="285"/>
      <c r="H492" s="285"/>
      <c r="I492" s="285"/>
      <c r="J492" s="285"/>
      <c r="K492" s="285"/>
      <c r="L492" s="285"/>
      <c r="M492" s="285"/>
      <c r="N492" s="285"/>
      <c r="O492" s="285"/>
      <c r="P492" s="285"/>
      <c r="Q492" s="285"/>
      <c r="R492" s="285"/>
      <c r="S492" s="285"/>
      <c r="T492" s="285"/>
      <c r="U492" s="285"/>
      <c r="V492" s="285"/>
      <c r="W492" s="285"/>
      <c r="X492" s="285"/>
      <c r="Y492" s="285"/>
      <c r="Z492" s="285"/>
      <c r="AA492" s="46"/>
      <c r="AB492" s="46"/>
      <c r="AC492" s="46"/>
      <c r="AD492" s="285"/>
      <c r="AE492" s="285"/>
      <c r="AF492" s="285"/>
      <c r="AG492" s="285"/>
      <c r="AH492" s="285"/>
      <c r="AI492" s="285"/>
      <c r="AJ492" s="285"/>
      <c r="AK492" s="365"/>
      <c r="AL492" s="285"/>
      <c r="AM492" s="285"/>
      <c r="AN492" s="285"/>
      <c r="AO492" s="285"/>
      <c r="AP492" s="285"/>
      <c r="AQ492" s="285"/>
      <c r="AR492" s="285"/>
      <c r="AS492" s="285"/>
      <c r="AT492" s="285"/>
      <c r="AU492" s="285"/>
      <c r="AV492" s="285"/>
      <c r="AW492" s="285"/>
      <c r="AX492" s="285"/>
      <c r="AY492" s="47"/>
      <c r="AZ492" s="47"/>
      <c r="BA492" s="583"/>
      <c r="BB492" s="615"/>
      <c r="BC492" s="615"/>
      <c r="BD492" s="615"/>
      <c r="BE492" s="615"/>
      <c r="BF492" s="615"/>
      <c r="BG492" s="615"/>
      <c r="BH492" s="615"/>
      <c r="BI492" s="615"/>
      <c r="BJ492" s="615"/>
      <c r="BK492" s="615"/>
      <c r="BL492" s="615"/>
      <c r="BM492" s="615"/>
      <c r="BN492" s="615"/>
      <c r="BO492" s="615"/>
      <c r="BP492" s="615"/>
      <c r="BQ492" s="615"/>
      <c r="BR492" s="615"/>
      <c r="BS492" s="615"/>
      <c r="BT492" s="615"/>
      <c r="BU492" s="615"/>
    </row>
    <row r="493" spans="1:73" ht="11.25" hidden="1" customHeight="1" x14ac:dyDescent="0.25">
      <c r="A493" s="285"/>
      <c r="B493" s="285"/>
      <c r="C493" s="285"/>
      <c r="D493" s="285"/>
      <c r="E493" s="285"/>
      <c r="F493" s="285"/>
      <c r="G493" s="285"/>
      <c r="H493" s="285"/>
      <c r="I493" s="285"/>
      <c r="J493" s="285"/>
      <c r="K493" s="285"/>
      <c r="L493" s="285"/>
      <c r="M493" s="285"/>
      <c r="N493" s="285"/>
      <c r="O493" s="285"/>
      <c r="P493" s="285"/>
      <c r="Q493" s="285"/>
      <c r="R493" s="285"/>
      <c r="S493" s="285"/>
      <c r="T493" s="285"/>
      <c r="U493" s="285"/>
      <c r="V493" s="285"/>
      <c r="W493" s="285"/>
      <c r="X493" s="285"/>
      <c r="Y493" s="285"/>
      <c r="Z493" s="285"/>
      <c r="AA493" s="46"/>
      <c r="AB493" s="46"/>
      <c r="AC493" s="46"/>
      <c r="AD493" s="285"/>
      <c r="AE493" s="285"/>
      <c r="AF493" s="285"/>
      <c r="AG493" s="285"/>
      <c r="AH493" s="285"/>
      <c r="AI493" s="285"/>
      <c r="AJ493" s="285"/>
      <c r="AK493" s="365"/>
      <c r="AL493" s="285"/>
      <c r="AM493" s="285"/>
      <c r="AN493" s="285"/>
      <c r="AO493" s="285"/>
      <c r="AP493" s="285"/>
      <c r="AQ493" s="285"/>
      <c r="AR493" s="285"/>
      <c r="AS493" s="285"/>
      <c r="AT493" s="285"/>
      <c r="AU493" s="285"/>
      <c r="AV493" s="285"/>
      <c r="AW493" s="285"/>
      <c r="AX493" s="285"/>
      <c r="AY493" s="47"/>
      <c r="AZ493" s="47"/>
      <c r="BA493" s="583"/>
      <c r="BB493" s="615"/>
      <c r="BC493" s="615"/>
      <c r="BD493" s="615"/>
      <c r="BE493" s="615"/>
      <c r="BF493" s="615"/>
      <c r="BG493" s="615"/>
      <c r="BH493" s="615"/>
      <c r="BI493" s="615"/>
      <c r="BJ493" s="615"/>
      <c r="BK493" s="615"/>
      <c r="BL493" s="615"/>
      <c r="BM493" s="615"/>
      <c r="BN493" s="615"/>
      <c r="BO493" s="615"/>
      <c r="BP493" s="615"/>
      <c r="BQ493" s="615"/>
      <c r="BR493" s="615"/>
      <c r="BS493" s="615"/>
      <c r="BT493" s="615"/>
      <c r="BU493" s="615"/>
    </row>
    <row r="494" spans="1:73" ht="11.25" hidden="1" customHeight="1" x14ac:dyDescent="0.25">
      <c r="A494" s="285"/>
      <c r="B494" s="285"/>
      <c r="C494" s="285"/>
      <c r="D494" s="285"/>
      <c r="E494" s="285"/>
      <c r="F494" s="285"/>
      <c r="G494" s="285"/>
      <c r="H494" s="285"/>
      <c r="I494" s="285"/>
      <c r="J494" s="285"/>
      <c r="K494" s="285"/>
      <c r="L494" s="285"/>
      <c r="M494" s="285"/>
      <c r="N494" s="285"/>
      <c r="O494" s="285"/>
      <c r="P494" s="285"/>
      <c r="Q494" s="285"/>
      <c r="R494" s="285"/>
      <c r="S494" s="285"/>
      <c r="T494" s="285"/>
      <c r="U494" s="285"/>
      <c r="V494" s="285"/>
      <c r="W494" s="285"/>
      <c r="X494" s="285"/>
      <c r="Y494" s="285"/>
      <c r="Z494" s="285"/>
      <c r="AA494" s="46"/>
      <c r="AB494" s="46"/>
      <c r="AC494" s="46"/>
      <c r="AD494" s="285"/>
      <c r="AE494" s="285"/>
      <c r="AF494" s="285"/>
      <c r="AG494" s="285"/>
      <c r="AH494" s="285"/>
      <c r="AI494" s="285"/>
      <c r="AJ494" s="285"/>
      <c r="AK494" s="365"/>
      <c r="AL494" s="285"/>
      <c r="AM494" s="285"/>
      <c r="AN494" s="285"/>
      <c r="AO494" s="285"/>
      <c r="AP494" s="285"/>
      <c r="AQ494" s="285"/>
      <c r="AR494" s="285"/>
      <c r="AS494" s="285"/>
      <c r="AT494" s="285"/>
      <c r="AU494" s="285"/>
      <c r="AV494" s="285"/>
      <c r="AW494" s="285"/>
      <c r="AX494" s="285"/>
      <c r="AY494" s="47"/>
      <c r="AZ494" s="47"/>
      <c r="BA494" s="583"/>
      <c r="BB494" s="615"/>
      <c r="BC494" s="615"/>
      <c r="BD494" s="615"/>
      <c r="BE494" s="615"/>
      <c r="BF494" s="615"/>
      <c r="BG494" s="615"/>
      <c r="BH494" s="615"/>
      <c r="BI494" s="615"/>
      <c r="BJ494" s="615"/>
      <c r="BK494" s="615"/>
      <c r="BL494" s="615"/>
      <c r="BM494" s="615"/>
      <c r="BN494" s="615"/>
      <c r="BO494" s="615"/>
      <c r="BP494" s="615"/>
      <c r="BQ494" s="615"/>
      <c r="BR494" s="615"/>
      <c r="BS494" s="615"/>
      <c r="BT494" s="615"/>
      <c r="BU494" s="615"/>
    </row>
    <row r="495" spans="1:73" ht="11.25" hidden="1" customHeight="1" x14ac:dyDescent="0.25">
      <c r="A495" s="285"/>
      <c r="B495" s="285"/>
      <c r="C495" s="285"/>
      <c r="D495" s="285"/>
      <c r="E495" s="285"/>
      <c r="F495" s="285"/>
      <c r="G495" s="285"/>
      <c r="H495" s="285"/>
      <c r="I495" s="285"/>
      <c r="J495" s="285"/>
      <c r="K495" s="285"/>
      <c r="L495" s="285"/>
      <c r="M495" s="285"/>
      <c r="N495" s="285"/>
      <c r="O495" s="285"/>
      <c r="P495" s="285"/>
      <c r="Q495" s="285"/>
      <c r="R495" s="285"/>
      <c r="S495" s="285"/>
      <c r="T495" s="285"/>
      <c r="U495" s="285"/>
      <c r="V495" s="285"/>
      <c r="W495" s="285"/>
      <c r="X495" s="285"/>
      <c r="Y495" s="285"/>
      <c r="Z495" s="285"/>
      <c r="AA495" s="46"/>
      <c r="AB495" s="46"/>
      <c r="AC495" s="46"/>
      <c r="AD495" s="285"/>
      <c r="AE495" s="285"/>
      <c r="AF495" s="285"/>
      <c r="AG495" s="285"/>
      <c r="AH495" s="285"/>
      <c r="AI495" s="285"/>
      <c r="AJ495" s="285"/>
      <c r="AK495" s="365"/>
      <c r="AL495" s="285"/>
      <c r="AM495" s="285"/>
      <c r="AN495" s="285"/>
      <c r="AO495" s="285"/>
      <c r="AP495" s="285"/>
      <c r="AQ495" s="285"/>
      <c r="AR495" s="285"/>
      <c r="AS495" s="285"/>
      <c r="AT495" s="285"/>
      <c r="AU495" s="285"/>
      <c r="AV495" s="285"/>
      <c r="AW495" s="285"/>
      <c r="AX495" s="285"/>
      <c r="AY495" s="47"/>
      <c r="AZ495" s="47"/>
      <c r="BA495" s="583"/>
      <c r="BB495" s="615"/>
      <c r="BC495" s="615"/>
      <c r="BD495" s="615"/>
      <c r="BE495" s="615"/>
      <c r="BF495" s="615"/>
      <c r="BG495" s="615"/>
      <c r="BH495" s="615"/>
      <c r="BI495" s="615"/>
      <c r="BJ495" s="615"/>
      <c r="BK495" s="615"/>
      <c r="BL495" s="615"/>
      <c r="BM495" s="615"/>
      <c r="BN495" s="615"/>
      <c r="BO495" s="615"/>
      <c r="BP495" s="615"/>
      <c r="BQ495" s="615"/>
      <c r="BR495" s="615"/>
      <c r="BS495" s="615"/>
      <c r="BT495" s="615"/>
      <c r="BU495" s="615"/>
    </row>
    <row r="496" spans="1:73" ht="11.25" hidden="1" customHeight="1" x14ac:dyDescent="0.25">
      <c r="A496" s="285"/>
      <c r="B496" s="285"/>
      <c r="C496" s="285"/>
      <c r="D496" s="285"/>
      <c r="E496" s="285"/>
      <c r="F496" s="285"/>
      <c r="G496" s="285"/>
      <c r="H496" s="285"/>
      <c r="I496" s="285"/>
      <c r="J496" s="285"/>
      <c r="K496" s="285"/>
      <c r="L496" s="285"/>
      <c r="M496" s="285"/>
      <c r="N496" s="285"/>
      <c r="O496" s="285"/>
      <c r="P496" s="285"/>
      <c r="Q496" s="285"/>
      <c r="R496" s="285"/>
      <c r="S496" s="285"/>
      <c r="T496" s="285"/>
      <c r="U496" s="285"/>
      <c r="V496" s="285"/>
      <c r="W496" s="285"/>
      <c r="X496" s="285"/>
      <c r="Y496" s="285"/>
      <c r="Z496" s="285"/>
      <c r="AA496" s="46"/>
      <c r="AB496" s="46"/>
      <c r="AC496" s="46"/>
      <c r="AD496" s="285"/>
      <c r="AE496" s="285"/>
      <c r="AF496" s="285"/>
      <c r="AG496" s="285"/>
      <c r="AH496" s="285"/>
      <c r="AI496" s="285"/>
      <c r="AJ496" s="285"/>
      <c r="AK496" s="365"/>
      <c r="AL496" s="285"/>
      <c r="AM496" s="285"/>
      <c r="AN496" s="285"/>
      <c r="AO496" s="285"/>
      <c r="AP496" s="285"/>
      <c r="AQ496" s="285"/>
      <c r="AR496" s="285"/>
      <c r="AS496" s="285"/>
      <c r="AT496" s="285"/>
      <c r="AU496" s="285"/>
      <c r="AV496" s="285"/>
      <c r="AW496" s="285"/>
      <c r="AX496" s="285"/>
      <c r="AY496" s="47"/>
      <c r="AZ496" s="47"/>
      <c r="BA496" s="583"/>
      <c r="BB496" s="615"/>
      <c r="BC496" s="615"/>
      <c r="BD496" s="615"/>
      <c r="BE496" s="615"/>
      <c r="BF496" s="615"/>
      <c r="BG496" s="615"/>
      <c r="BH496" s="615"/>
      <c r="BI496" s="615"/>
      <c r="BJ496" s="615"/>
      <c r="BK496" s="615"/>
      <c r="BL496" s="615"/>
      <c r="BM496" s="615"/>
      <c r="BN496" s="615"/>
      <c r="BO496" s="615"/>
      <c r="BP496" s="615"/>
      <c r="BQ496" s="615"/>
      <c r="BR496" s="615"/>
      <c r="BS496" s="615"/>
      <c r="BT496" s="615"/>
      <c r="BU496" s="615"/>
    </row>
    <row r="497" spans="1:73" ht="11.25" hidden="1" customHeight="1" x14ac:dyDescent="0.25">
      <c r="A497" s="285"/>
      <c r="B497" s="285"/>
      <c r="C497" s="285"/>
      <c r="D497" s="285"/>
      <c r="E497" s="285"/>
      <c r="F497" s="285"/>
      <c r="G497" s="285"/>
      <c r="H497" s="285"/>
      <c r="I497" s="285"/>
      <c r="J497" s="285"/>
      <c r="K497" s="285"/>
      <c r="L497" s="285"/>
      <c r="M497" s="285"/>
      <c r="N497" s="285"/>
      <c r="O497" s="285"/>
      <c r="P497" s="285"/>
      <c r="Q497" s="285"/>
      <c r="R497" s="285"/>
      <c r="S497" s="285"/>
      <c r="T497" s="285"/>
      <c r="U497" s="285"/>
      <c r="V497" s="285"/>
      <c r="W497" s="285"/>
      <c r="X497" s="285"/>
      <c r="Y497" s="285"/>
      <c r="Z497" s="285"/>
      <c r="AA497" s="46"/>
      <c r="AB497" s="46"/>
      <c r="AC497" s="46"/>
      <c r="AD497" s="285"/>
      <c r="AE497" s="285"/>
      <c r="AF497" s="285"/>
      <c r="AG497" s="285"/>
      <c r="AH497" s="285"/>
      <c r="AI497" s="285"/>
      <c r="AJ497" s="285"/>
      <c r="AK497" s="365"/>
      <c r="AL497" s="285"/>
      <c r="AM497" s="285"/>
      <c r="AN497" s="285"/>
      <c r="AO497" s="285"/>
      <c r="AP497" s="285"/>
      <c r="AQ497" s="285"/>
      <c r="AR497" s="285"/>
      <c r="AS497" s="285"/>
      <c r="AT497" s="285"/>
      <c r="AU497" s="285"/>
      <c r="AV497" s="285"/>
      <c r="AW497" s="285"/>
      <c r="AX497" s="285"/>
      <c r="AY497" s="47"/>
      <c r="AZ497" s="47"/>
      <c r="BA497" s="583"/>
      <c r="BB497" s="615"/>
      <c r="BC497" s="615"/>
      <c r="BD497" s="615"/>
      <c r="BE497" s="615"/>
      <c r="BF497" s="615"/>
      <c r="BG497" s="615"/>
      <c r="BH497" s="615"/>
      <c r="BI497" s="615"/>
      <c r="BJ497" s="615"/>
      <c r="BK497" s="615"/>
      <c r="BL497" s="615"/>
      <c r="BM497" s="615"/>
      <c r="BN497" s="615"/>
      <c r="BO497" s="615"/>
      <c r="BP497" s="615"/>
      <c r="BQ497" s="615"/>
      <c r="BR497" s="615"/>
      <c r="BS497" s="615"/>
      <c r="BT497" s="615"/>
      <c r="BU497" s="615"/>
    </row>
    <row r="498" spans="1:73" ht="11.25" hidden="1" customHeight="1" x14ac:dyDescent="0.25">
      <c r="A498" s="285"/>
      <c r="B498" s="285"/>
      <c r="C498" s="285"/>
      <c r="D498" s="285"/>
      <c r="E498" s="285"/>
      <c r="F498" s="285"/>
      <c r="G498" s="285"/>
      <c r="H498" s="285"/>
      <c r="I498" s="285"/>
      <c r="J498" s="285"/>
      <c r="K498" s="285"/>
      <c r="L498" s="285"/>
      <c r="M498" s="285"/>
      <c r="N498" s="285"/>
      <c r="O498" s="285"/>
      <c r="P498" s="285"/>
      <c r="Q498" s="285"/>
      <c r="R498" s="285"/>
      <c r="S498" s="285"/>
      <c r="T498" s="285"/>
      <c r="U498" s="285"/>
      <c r="V498" s="285"/>
      <c r="W498" s="285"/>
      <c r="X498" s="285"/>
      <c r="Y498" s="285"/>
      <c r="Z498" s="285"/>
      <c r="AA498" s="46"/>
      <c r="AB498" s="46"/>
      <c r="AC498" s="46"/>
      <c r="AD498" s="285"/>
      <c r="AE498" s="285"/>
      <c r="AF498" s="285"/>
      <c r="AG498" s="285"/>
      <c r="AH498" s="285"/>
      <c r="AI498" s="285"/>
      <c r="AJ498" s="285"/>
      <c r="AK498" s="365"/>
      <c r="AL498" s="285"/>
      <c r="AM498" s="285"/>
      <c r="AN498" s="285"/>
      <c r="AO498" s="285"/>
      <c r="AP498" s="285"/>
      <c r="AQ498" s="285"/>
      <c r="AR498" s="285"/>
      <c r="AS498" s="285"/>
      <c r="AT498" s="285"/>
      <c r="AU498" s="285"/>
      <c r="AV498" s="285"/>
      <c r="AW498" s="285"/>
      <c r="AX498" s="285"/>
      <c r="AY498" s="47"/>
      <c r="AZ498" s="47"/>
      <c r="BA498" s="583"/>
      <c r="BB498" s="615"/>
      <c r="BC498" s="615"/>
      <c r="BD498" s="615"/>
      <c r="BE498" s="615"/>
      <c r="BF498" s="615"/>
      <c r="BG498" s="615"/>
      <c r="BH498" s="615"/>
      <c r="BI498" s="615"/>
      <c r="BJ498" s="615"/>
      <c r="BK498" s="615"/>
      <c r="BL498" s="615"/>
      <c r="BM498" s="615"/>
      <c r="BN498" s="615"/>
      <c r="BO498" s="615"/>
      <c r="BP498" s="615"/>
      <c r="BQ498" s="615"/>
      <c r="BR498" s="615"/>
      <c r="BS498" s="615"/>
      <c r="BT498" s="615"/>
      <c r="BU498" s="615"/>
    </row>
    <row r="499" spans="1:73" ht="11.25" hidden="1" customHeight="1" x14ac:dyDescent="0.25">
      <c r="A499" s="285"/>
      <c r="B499" s="285"/>
      <c r="C499" s="285"/>
      <c r="D499" s="285"/>
      <c r="E499" s="285"/>
      <c r="F499" s="285"/>
      <c r="G499" s="285"/>
      <c r="H499" s="285"/>
      <c r="I499" s="285"/>
      <c r="J499" s="285"/>
      <c r="K499" s="285"/>
      <c r="L499" s="285"/>
      <c r="M499" s="285"/>
      <c r="N499" s="285"/>
      <c r="O499" s="285"/>
      <c r="P499" s="285"/>
      <c r="Q499" s="285"/>
      <c r="R499" s="285"/>
      <c r="S499" s="285"/>
      <c r="T499" s="285"/>
      <c r="U499" s="285"/>
      <c r="V499" s="285"/>
      <c r="W499" s="285"/>
      <c r="X499" s="285"/>
      <c r="Y499" s="285"/>
      <c r="Z499" s="285"/>
      <c r="AA499" s="46"/>
      <c r="AB499" s="46"/>
      <c r="AC499" s="46"/>
      <c r="AD499" s="285"/>
      <c r="AE499" s="285"/>
      <c r="AF499" s="285"/>
      <c r="AG499" s="285"/>
      <c r="AH499" s="285"/>
      <c r="AI499" s="285"/>
      <c r="AJ499" s="285"/>
      <c r="AK499" s="365"/>
      <c r="AL499" s="285"/>
      <c r="AM499" s="285"/>
      <c r="AN499" s="285"/>
      <c r="AO499" s="285"/>
      <c r="AP499" s="285"/>
      <c r="AQ499" s="285"/>
      <c r="AR499" s="285"/>
      <c r="AS499" s="285"/>
      <c r="AT499" s="285"/>
      <c r="AU499" s="285"/>
      <c r="AV499" s="285"/>
      <c r="AW499" s="285"/>
      <c r="AX499" s="285"/>
      <c r="AY499" s="47"/>
      <c r="AZ499" s="47"/>
      <c r="BA499" s="583"/>
      <c r="BB499" s="615"/>
      <c r="BC499" s="615"/>
      <c r="BD499" s="615"/>
      <c r="BE499" s="615"/>
      <c r="BF499" s="615"/>
      <c r="BG499" s="615"/>
      <c r="BH499" s="615"/>
      <c r="BI499" s="615"/>
      <c r="BJ499" s="615"/>
      <c r="BK499" s="615"/>
      <c r="BL499" s="615"/>
      <c r="BM499" s="615"/>
      <c r="BN499" s="615"/>
      <c r="BO499" s="615"/>
      <c r="BP499" s="615"/>
      <c r="BQ499" s="615"/>
      <c r="BR499" s="615"/>
      <c r="BS499" s="615"/>
      <c r="BT499" s="615"/>
      <c r="BU499" s="615"/>
    </row>
    <row r="500" spans="1:73" ht="11.25" hidden="1" customHeight="1" x14ac:dyDescent="0.25">
      <c r="A500" s="285"/>
      <c r="B500" s="285"/>
      <c r="C500" s="285"/>
      <c r="D500" s="285"/>
      <c r="E500" s="285"/>
      <c r="F500" s="285"/>
      <c r="G500" s="285"/>
      <c r="H500" s="285"/>
      <c r="I500" s="285"/>
      <c r="J500" s="285"/>
      <c r="K500" s="285"/>
      <c r="L500" s="285"/>
      <c r="M500" s="285"/>
      <c r="N500" s="285"/>
      <c r="O500" s="285"/>
      <c r="P500" s="285"/>
      <c r="Q500" s="285"/>
      <c r="R500" s="285"/>
      <c r="S500" s="285"/>
      <c r="T500" s="285"/>
      <c r="U500" s="285"/>
      <c r="V500" s="285"/>
      <c r="W500" s="285"/>
      <c r="X500" s="285"/>
      <c r="Y500" s="285"/>
      <c r="Z500" s="285"/>
      <c r="AA500" s="46"/>
      <c r="AB500" s="46"/>
      <c r="AC500" s="46"/>
      <c r="AD500" s="285"/>
      <c r="AE500" s="285"/>
      <c r="AF500" s="285"/>
      <c r="AG500" s="285"/>
      <c r="AH500" s="285"/>
      <c r="AI500" s="285"/>
      <c r="AJ500" s="285"/>
      <c r="AK500" s="365"/>
      <c r="AL500" s="285"/>
      <c r="AM500" s="285"/>
      <c r="AN500" s="285"/>
      <c r="AO500" s="285"/>
      <c r="AP500" s="285"/>
      <c r="AQ500" s="285"/>
      <c r="AR500" s="285"/>
      <c r="AS500" s="285"/>
      <c r="AT500" s="285"/>
      <c r="AU500" s="285"/>
      <c r="AV500" s="285"/>
      <c r="AW500" s="285"/>
      <c r="AX500" s="285"/>
      <c r="AY500" s="47"/>
      <c r="AZ500" s="47"/>
      <c r="BA500" s="583"/>
      <c r="BB500" s="615"/>
      <c r="BC500" s="615"/>
      <c r="BD500" s="615"/>
      <c r="BE500" s="615"/>
      <c r="BF500" s="615"/>
      <c r="BG500" s="615"/>
      <c r="BH500" s="615"/>
      <c r="BI500" s="615"/>
      <c r="BJ500" s="615"/>
      <c r="BK500" s="615"/>
      <c r="BL500" s="615"/>
      <c r="BM500" s="615"/>
      <c r="BN500" s="615"/>
      <c r="BO500" s="615"/>
      <c r="BP500" s="615"/>
      <c r="BQ500" s="615"/>
      <c r="BR500" s="615"/>
      <c r="BS500" s="615"/>
      <c r="BT500" s="615"/>
      <c r="BU500" s="615"/>
    </row>
    <row r="501" spans="1:73" ht="11.25" hidden="1" customHeight="1" x14ac:dyDescent="0.25">
      <c r="A501" s="285"/>
      <c r="B501" s="285"/>
      <c r="C501" s="285"/>
      <c r="D501" s="285"/>
      <c r="E501" s="285"/>
      <c r="F501" s="285"/>
      <c r="G501" s="285"/>
      <c r="H501" s="285"/>
      <c r="I501" s="285"/>
      <c r="J501" s="285"/>
      <c r="K501" s="285"/>
      <c r="L501" s="285"/>
      <c r="M501" s="285"/>
      <c r="N501" s="285"/>
      <c r="O501" s="285"/>
      <c r="P501" s="285"/>
      <c r="Q501" s="285"/>
      <c r="R501" s="285"/>
      <c r="S501" s="285"/>
      <c r="T501" s="285"/>
      <c r="U501" s="285"/>
      <c r="V501" s="285"/>
      <c r="W501" s="285"/>
      <c r="X501" s="285"/>
      <c r="Y501" s="285"/>
      <c r="Z501" s="285"/>
      <c r="AA501" s="46"/>
      <c r="AB501" s="46"/>
      <c r="AC501" s="46"/>
      <c r="AD501" s="285"/>
      <c r="AE501" s="285"/>
      <c r="AF501" s="285"/>
      <c r="AG501" s="285"/>
      <c r="AH501" s="285"/>
      <c r="AI501" s="285"/>
      <c r="AJ501" s="285"/>
      <c r="AK501" s="365"/>
      <c r="AL501" s="285"/>
      <c r="AM501" s="285"/>
      <c r="AN501" s="285"/>
      <c r="AO501" s="285"/>
      <c r="AP501" s="285"/>
      <c r="AQ501" s="285"/>
      <c r="AR501" s="285"/>
      <c r="AS501" s="285"/>
      <c r="AT501" s="285"/>
      <c r="AU501" s="285"/>
      <c r="AV501" s="285"/>
      <c r="AW501" s="285"/>
      <c r="AX501" s="285"/>
      <c r="AY501" s="47"/>
      <c r="AZ501" s="47"/>
      <c r="BA501" s="583"/>
      <c r="BB501" s="615"/>
      <c r="BC501" s="615"/>
      <c r="BD501" s="615"/>
      <c r="BE501" s="615"/>
      <c r="BF501" s="615"/>
      <c r="BG501" s="615"/>
      <c r="BH501" s="615"/>
      <c r="BI501" s="615"/>
      <c r="BJ501" s="615"/>
      <c r="BK501" s="615"/>
      <c r="BL501" s="615"/>
      <c r="BM501" s="615"/>
      <c r="BN501" s="615"/>
      <c r="BO501" s="615"/>
      <c r="BP501" s="615"/>
      <c r="BQ501" s="615"/>
      <c r="BR501" s="615"/>
      <c r="BS501" s="615"/>
      <c r="BT501" s="615"/>
      <c r="BU501" s="615"/>
    </row>
    <row r="502" spans="1:73" ht="11.25" hidden="1" customHeight="1" x14ac:dyDescent="0.25">
      <c r="A502" s="285"/>
      <c r="B502" s="285"/>
      <c r="C502" s="285"/>
      <c r="D502" s="285"/>
      <c r="E502" s="285"/>
      <c r="F502" s="285"/>
      <c r="G502" s="285"/>
      <c r="H502" s="285"/>
      <c r="I502" s="285"/>
      <c r="J502" s="285"/>
      <c r="K502" s="285"/>
      <c r="L502" s="285"/>
      <c r="M502" s="285"/>
      <c r="N502" s="285"/>
      <c r="O502" s="285"/>
      <c r="P502" s="285"/>
      <c r="Q502" s="285"/>
      <c r="R502" s="285"/>
      <c r="S502" s="285"/>
      <c r="T502" s="285"/>
      <c r="U502" s="285"/>
      <c r="V502" s="285"/>
      <c r="W502" s="285"/>
      <c r="X502" s="285"/>
      <c r="Y502" s="285"/>
      <c r="Z502" s="285"/>
      <c r="AA502" s="46"/>
      <c r="AB502" s="46"/>
      <c r="AC502" s="46"/>
      <c r="AD502" s="285"/>
      <c r="AE502" s="285"/>
      <c r="AF502" s="285"/>
      <c r="AG502" s="285"/>
      <c r="AH502" s="285"/>
      <c r="AI502" s="285"/>
      <c r="AJ502" s="285"/>
      <c r="AK502" s="365"/>
      <c r="AL502" s="285"/>
      <c r="AM502" s="285"/>
      <c r="AN502" s="285"/>
      <c r="AO502" s="285"/>
      <c r="AP502" s="285"/>
      <c r="AQ502" s="285"/>
      <c r="AR502" s="285"/>
      <c r="AS502" s="285"/>
      <c r="AT502" s="285"/>
      <c r="AU502" s="285"/>
      <c r="AV502" s="285"/>
      <c r="AW502" s="285"/>
      <c r="AX502" s="285"/>
      <c r="AY502" s="47"/>
      <c r="AZ502" s="47"/>
      <c r="BA502" s="583"/>
      <c r="BB502" s="615"/>
      <c r="BC502" s="615"/>
      <c r="BD502" s="615"/>
      <c r="BE502" s="615"/>
      <c r="BF502" s="615"/>
      <c r="BG502" s="615"/>
      <c r="BH502" s="615"/>
      <c r="BI502" s="615"/>
      <c r="BJ502" s="615"/>
      <c r="BK502" s="615"/>
      <c r="BL502" s="615"/>
      <c r="BM502" s="615"/>
      <c r="BN502" s="615"/>
      <c r="BO502" s="615"/>
      <c r="BP502" s="615"/>
      <c r="BQ502" s="615"/>
      <c r="BR502" s="615"/>
      <c r="BS502" s="615"/>
      <c r="BT502" s="615"/>
      <c r="BU502" s="615"/>
    </row>
    <row r="503" spans="1:73" ht="11.25" hidden="1" customHeight="1" x14ac:dyDescent="0.25">
      <c r="A503" s="285"/>
      <c r="B503" s="285"/>
      <c r="C503" s="285"/>
      <c r="D503" s="285"/>
      <c r="E503" s="285"/>
      <c r="F503" s="285"/>
      <c r="G503" s="285"/>
      <c r="H503" s="285"/>
      <c r="I503" s="285"/>
      <c r="J503" s="285"/>
      <c r="K503" s="285"/>
      <c r="L503" s="285"/>
      <c r="M503" s="285"/>
      <c r="N503" s="285"/>
      <c r="O503" s="285"/>
      <c r="P503" s="285"/>
      <c r="Q503" s="285"/>
      <c r="R503" s="285"/>
      <c r="S503" s="285"/>
      <c r="T503" s="285"/>
      <c r="U503" s="285"/>
      <c r="V503" s="285"/>
      <c r="W503" s="285"/>
      <c r="X503" s="285"/>
      <c r="Y503" s="285"/>
      <c r="Z503" s="285"/>
      <c r="AA503" s="46"/>
      <c r="AB503" s="46"/>
      <c r="AC503" s="46"/>
      <c r="AD503" s="285"/>
      <c r="AE503" s="285"/>
      <c r="AF503" s="285"/>
      <c r="AG503" s="285"/>
      <c r="AH503" s="285"/>
      <c r="AI503" s="285"/>
      <c r="AJ503" s="285"/>
      <c r="AK503" s="365"/>
      <c r="AL503" s="285"/>
      <c r="AM503" s="285"/>
      <c r="AN503" s="285"/>
      <c r="AO503" s="285"/>
      <c r="AP503" s="285"/>
      <c r="AQ503" s="285"/>
      <c r="AR503" s="285"/>
      <c r="AS503" s="285"/>
      <c r="AT503" s="285"/>
      <c r="AU503" s="285"/>
      <c r="AV503" s="285"/>
      <c r="AW503" s="285"/>
      <c r="AX503" s="285"/>
      <c r="AY503" s="47"/>
      <c r="AZ503" s="47"/>
      <c r="BA503" s="583"/>
      <c r="BB503" s="615"/>
      <c r="BC503" s="615"/>
      <c r="BD503" s="615"/>
      <c r="BE503" s="615"/>
      <c r="BF503" s="615"/>
      <c r="BG503" s="615"/>
      <c r="BH503" s="615"/>
      <c r="BI503" s="615"/>
      <c r="BJ503" s="615"/>
      <c r="BK503" s="615"/>
      <c r="BL503" s="615"/>
      <c r="BM503" s="615"/>
      <c r="BN503" s="615"/>
      <c r="BO503" s="615"/>
      <c r="BP503" s="615"/>
      <c r="BQ503" s="615"/>
      <c r="BR503" s="615"/>
      <c r="BS503" s="615"/>
      <c r="BT503" s="615"/>
      <c r="BU503" s="615"/>
    </row>
    <row r="504" spans="1:73" ht="11.25" hidden="1" customHeight="1" x14ac:dyDescent="0.25">
      <c r="A504" s="285"/>
      <c r="B504" s="285"/>
      <c r="C504" s="285"/>
      <c r="D504" s="285"/>
      <c r="E504" s="285"/>
      <c r="F504" s="285"/>
      <c r="G504" s="285"/>
      <c r="H504" s="285"/>
      <c r="I504" s="285"/>
      <c r="J504" s="285"/>
      <c r="K504" s="285"/>
      <c r="L504" s="285"/>
      <c r="M504" s="285"/>
      <c r="N504" s="285"/>
      <c r="O504" s="285"/>
      <c r="P504" s="285"/>
      <c r="Q504" s="285"/>
      <c r="R504" s="285"/>
      <c r="S504" s="285"/>
      <c r="T504" s="285"/>
      <c r="U504" s="285"/>
      <c r="V504" s="285"/>
      <c r="W504" s="285"/>
      <c r="X504" s="285"/>
      <c r="Y504" s="285"/>
      <c r="Z504" s="285"/>
      <c r="AA504" s="46"/>
      <c r="AB504" s="46"/>
      <c r="AC504" s="46"/>
      <c r="AD504" s="285"/>
      <c r="AE504" s="285"/>
      <c r="AF504" s="285"/>
      <c r="AG504" s="285"/>
      <c r="AH504" s="285"/>
      <c r="AI504" s="285"/>
      <c r="AJ504" s="285"/>
      <c r="AK504" s="365"/>
      <c r="AL504" s="285"/>
      <c r="AM504" s="285"/>
      <c r="AN504" s="285"/>
      <c r="AO504" s="285"/>
      <c r="AP504" s="285"/>
      <c r="AQ504" s="285"/>
      <c r="AR504" s="285"/>
      <c r="AS504" s="285"/>
      <c r="AT504" s="285"/>
      <c r="AU504" s="285"/>
      <c r="AV504" s="285"/>
      <c r="AW504" s="285"/>
      <c r="AX504" s="285"/>
      <c r="AY504" s="47"/>
      <c r="AZ504" s="47"/>
      <c r="BA504" s="583"/>
      <c r="BB504" s="615"/>
      <c r="BC504" s="615"/>
      <c r="BD504" s="615"/>
      <c r="BE504" s="615"/>
      <c r="BF504" s="615"/>
      <c r="BG504" s="615"/>
      <c r="BH504" s="615"/>
      <c r="BI504" s="615"/>
      <c r="BJ504" s="615"/>
      <c r="BK504" s="615"/>
      <c r="BL504" s="615"/>
      <c r="BM504" s="615"/>
      <c r="BN504" s="615"/>
      <c r="BO504" s="615"/>
      <c r="BP504" s="615"/>
      <c r="BQ504" s="615"/>
      <c r="BR504" s="615"/>
      <c r="BS504" s="615"/>
      <c r="BT504" s="615"/>
      <c r="BU504" s="615"/>
    </row>
    <row r="505" spans="1:73" ht="11.25" hidden="1" customHeight="1" x14ac:dyDescent="0.25">
      <c r="A505" s="285"/>
      <c r="B505" s="285"/>
      <c r="C505" s="285"/>
      <c r="D505" s="285"/>
      <c r="E505" s="285"/>
      <c r="F505" s="285"/>
      <c r="G505" s="285"/>
      <c r="H505" s="285"/>
      <c r="I505" s="285"/>
      <c r="J505" s="285"/>
      <c r="K505" s="285"/>
      <c r="L505" s="285"/>
      <c r="M505" s="285"/>
      <c r="N505" s="285"/>
      <c r="O505" s="285"/>
      <c r="P505" s="285"/>
      <c r="Q505" s="285"/>
      <c r="R505" s="285"/>
      <c r="S505" s="285"/>
      <c r="T505" s="285"/>
      <c r="U505" s="285"/>
      <c r="V505" s="285"/>
      <c r="W505" s="285"/>
      <c r="X505" s="285"/>
      <c r="Y505" s="285"/>
      <c r="Z505" s="285"/>
      <c r="AA505" s="46"/>
      <c r="AB505" s="46"/>
      <c r="AC505" s="46"/>
      <c r="AD505" s="285"/>
      <c r="AE505" s="285"/>
      <c r="AF505" s="285"/>
      <c r="AG505" s="285"/>
      <c r="AH505" s="285"/>
      <c r="AI505" s="285"/>
      <c r="AJ505" s="285"/>
      <c r="AK505" s="365"/>
      <c r="AL505" s="285"/>
      <c r="AM505" s="285"/>
      <c r="AN505" s="285"/>
      <c r="AO505" s="285"/>
      <c r="AP505" s="285"/>
      <c r="AQ505" s="285"/>
      <c r="AR505" s="285"/>
      <c r="AS505" s="285"/>
      <c r="AT505" s="285"/>
      <c r="AU505" s="285"/>
      <c r="AV505" s="285"/>
      <c r="AW505" s="285"/>
      <c r="AX505" s="285"/>
      <c r="AY505" s="47"/>
      <c r="AZ505" s="47"/>
      <c r="BA505" s="583"/>
      <c r="BB505" s="615"/>
      <c r="BC505" s="615"/>
      <c r="BD505" s="615"/>
      <c r="BE505" s="615"/>
      <c r="BF505" s="615"/>
      <c r="BG505" s="615"/>
      <c r="BH505" s="615"/>
      <c r="BI505" s="615"/>
      <c r="BJ505" s="615"/>
      <c r="BK505" s="615"/>
      <c r="BL505" s="615"/>
      <c r="BM505" s="615"/>
      <c r="BN505" s="615"/>
      <c r="BO505" s="615"/>
      <c r="BP505" s="615"/>
      <c r="BQ505" s="615"/>
      <c r="BR505" s="615"/>
      <c r="BS505" s="615"/>
      <c r="BT505" s="615"/>
      <c r="BU505" s="615"/>
    </row>
    <row r="506" spans="1:73" ht="11.25" hidden="1" customHeight="1" x14ac:dyDescent="0.25">
      <c r="A506" s="285"/>
      <c r="B506" s="285"/>
      <c r="C506" s="285"/>
      <c r="D506" s="285"/>
      <c r="E506" s="285"/>
      <c r="F506" s="285"/>
      <c r="G506" s="285"/>
      <c r="H506" s="285"/>
      <c r="I506" s="285"/>
      <c r="J506" s="285"/>
      <c r="K506" s="285"/>
      <c r="L506" s="285"/>
      <c r="M506" s="285"/>
      <c r="N506" s="285"/>
      <c r="O506" s="285"/>
      <c r="P506" s="285"/>
      <c r="Q506" s="285"/>
      <c r="R506" s="285"/>
      <c r="S506" s="285"/>
      <c r="T506" s="285"/>
      <c r="U506" s="285"/>
      <c r="V506" s="285"/>
      <c r="W506" s="285"/>
      <c r="X506" s="285"/>
      <c r="Y506" s="285"/>
      <c r="Z506" s="285"/>
      <c r="AA506" s="46"/>
      <c r="AB506" s="46"/>
      <c r="AC506" s="46"/>
      <c r="AD506" s="285"/>
      <c r="AE506" s="285"/>
      <c r="AF506" s="285"/>
      <c r="AG506" s="285"/>
      <c r="AH506" s="285"/>
      <c r="AI506" s="285"/>
      <c r="AJ506" s="285"/>
      <c r="AK506" s="365"/>
      <c r="AL506" s="285"/>
      <c r="AM506" s="285"/>
      <c r="AN506" s="285"/>
      <c r="AO506" s="285"/>
      <c r="AP506" s="285"/>
      <c r="AQ506" s="285"/>
      <c r="AR506" s="285"/>
      <c r="AS506" s="285"/>
      <c r="AT506" s="285"/>
      <c r="AU506" s="285"/>
      <c r="AV506" s="285"/>
      <c r="AW506" s="285"/>
      <c r="AX506" s="285"/>
      <c r="AY506" s="47"/>
      <c r="AZ506" s="47"/>
      <c r="BA506" s="583"/>
      <c r="BB506" s="615"/>
      <c r="BC506" s="615"/>
      <c r="BD506" s="615"/>
      <c r="BE506" s="615"/>
      <c r="BF506" s="615"/>
      <c r="BG506" s="615"/>
      <c r="BH506" s="615"/>
      <c r="BI506" s="615"/>
      <c r="BJ506" s="615"/>
      <c r="BK506" s="615"/>
      <c r="BL506" s="615"/>
      <c r="BM506" s="615"/>
      <c r="BN506" s="615"/>
      <c r="BO506" s="615"/>
      <c r="BP506" s="615"/>
      <c r="BQ506" s="615"/>
      <c r="BR506" s="615"/>
      <c r="BS506" s="615"/>
      <c r="BT506" s="615"/>
      <c r="BU506" s="615"/>
    </row>
    <row r="507" spans="1:73" ht="11.25" hidden="1" customHeight="1" x14ac:dyDescent="0.25">
      <c r="A507" s="285"/>
      <c r="B507" s="285"/>
      <c r="C507" s="285"/>
      <c r="D507" s="285"/>
      <c r="E507" s="285"/>
      <c r="F507" s="285"/>
      <c r="G507" s="285"/>
      <c r="H507" s="285"/>
      <c r="I507" s="285"/>
      <c r="J507" s="285"/>
      <c r="K507" s="285"/>
      <c r="L507" s="285"/>
      <c r="M507" s="285"/>
      <c r="N507" s="285"/>
      <c r="O507" s="285"/>
      <c r="P507" s="285"/>
      <c r="Q507" s="285"/>
      <c r="R507" s="285"/>
      <c r="S507" s="285"/>
      <c r="T507" s="285"/>
      <c r="U507" s="285"/>
      <c r="V507" s="285"/>
      <c r="W507" s="285"/>
      <c r="X507" s="285"/>
      <c r="Y507" s="285"/>
      <c r="Z507" s="285"/>
      <c r="AA507" s="46"/>
      <c r="AB507" s="46"/>
      <c r="AC507" s="46"/>
      <c r="AD507" s="285"/>
      <c r="AE507" s="285"/>
      <c r="AF507" s="285"/>
      <c r="AG507" s="285"/>
      <c r="AH507" s="285"/>
      <c r="AI507" s="285"/>
      <c r="AJ507" s="285"/>
      <c r="AK507" s="365"/>
      <c r="AL507" s="285"/>
      <c r="AM507" s="285"/>
      <c r="AN507" s="285"/>
      <c r="AO507" s="285"/>
      <c r="AP507" s="285"/>
      <c r="AQ507" s="285"/>
      <c r="AR507" s="285"/>
      <c r="AS507" s="285"/>
      <c r="AT507" s="285"/>
      <c r="AU507" s="285"/>
      <c r="AV507" s="285"/>
      <c r="AW507" s="285"/>
      <c r="AX507" s="285"/>
      <c r="AY507" s="47"/>
      <c r="AZ507" s="47"/>
      <c r="BA507" s="583"/>
      <c r="BB507" s="615"/>
      <c r="BC507" s="615"/>
      <c r="BD507" s="615"/>
      <c r="BE507" s="615"/>
      <c r="BF507" s="615"/>
      <c r="BG507" s="615"/>
      <c r="BH507" s="615"/>
      <c r="BI507" s="615"/>
      <c r="BJ507" s="615"/>
      <c r="BK507" s="615"/>
      <c r="BL507" s="615"/>
      <c r="BM507" s="615"/>
      <c r="BN507" s="615"/>
      <c r="BO507" s="615"/>
      <c r="BP507" s="615"/>
      <c r="BQ507" s="615"/>
      <c r="BR507" s="615"/>
      <c r="BS507" s="615"/>
      <c r="BT507" s="615"/>
      <c r="BU507" s="615"/>
    </row>
    <row r="508" spans="1:73" ht="11.25" hidden="1" customHeight="1" x14ac:dyDescent="0.25">
      <c r="A508" s="285"/>
      <c r="B508" s="285"/>
      <c r="C508" s="285"/>
      <c r="D508" s="285"/>
      <c r="E508" s="285"/>
      <c r="F508" s="285"/>
      <c r="G508" s="285"/>
      <c r="H508" s="285"/>
      <c r="I508" s="285"/>
      <c r="J508" s="285"/>
      <c r="K508" s="285"/>
      <c r="L508" s="285"/>
      <c r="M508" s="285"/>
      <c r="N508" s="285"/>
      <c r="O508" s="285"/>
      <c r="P508" s="285"/>
      <c r="Q508" s="285"/>
      <c r="R508" s="285"/>
      <c r="S508" s="285"/>
      <c r="T508" s="285"/>
      <c r="U508" s="285"/>
      <c r="V508" s="285"/>
      <c r="W508" s="285"/>
      <c r="X508" s="285"/>
      <c r="Y508" s="285"/>
      <c r="Z508" s="285"/>
      <c r="AA508" s="46"/>
      <c r="AB508" s="46"/>
      <c r="AC508" s="46"/>
      <c r="AD508" s="285"/>
      <c r="AE508" s="285"/>
      <c r="AF508" s="285"/>
      <c r="AG508" s="285"/>
      <c r="AH508" s="285"/>
      <c r="AI508" s="285"/>
      <c r="AJ508" s="285"/>
      <c r="AK508" s="365"/>
      <c r="AL508" s="285"/>
      <c r="AM508" s="285"/>
      <c r="AN508" s="285"/>
      <c r="AO508" s="285"/>
      <c r="AP508" s="285"/>
      <c r="AQ508" s="285"/>
      <c r="AR508" s="285"/>
      <c r="AS508" s="285"/>
      <c r="AT508" s="285"/>
      <c r="AU508" s="285"/>
      <c r="AV508" s="285"/>
      <c r="AW508" s="285"/>
      <c r="AX508" s="285"/>
      <c r="AY508" s="47"/>
      <c r="AZ508" s="47"/>
      <c r="BA508" s="583"/>
      <c r="BB508" s="615"/>
      <c r="BC508" s="615"/>
      <c r="BD508" s="615"/>
      <c r="BE508" s="615"/>
      <c r="BF508" s="615"/>
      <c r="BG508" s="615"/>
      <c r="BH508" s="615"/>
      <c r="BI508" s="615"/>
      <c r="BJ508" s="615"/>
      <c r="BK508" s="615"/>
      <c r="BL508" s="615"/>
      <c r="BM508" s="615"/>
      <c r="BN508" s="615"/>
      <c r="BO508" s="615"/>
      <c r="BP508" s="615"/>
      <c r="BQ508" s="615"/>
      <c r="BR508" s="615"/>
      <c r="BS508" s="615"/>
      <c r="BT508" s="615"/>
      <c r="BU508" s="615"/>
    </row>
    <row r="509" spans="1:73" ht="11.25" hidden="1" customHeight="1" x14ac:dyDescent="0.25">
      <c r="A509" s="285"/>
      <c r="B509" s="285"/>
      <c r="C509" s="285"/>
      <c r="D509" s="285"/>
      <c r="E509" s="285"/>
      <c r="F509" s="285"/>
      <c r="G509" s="285"/>
      <c r="H509" s="285"/>
      <c r="I509" s="285"/>
      <c r="J509" s="285"/>
      <c r="K509" s="285"/>
      <c r="L509" s="285"/>
      <c r="M509" s="285"/>
      <c r="N509" s="285"/>
      <c r="O509" s="285"/>
      <c r="P509" s="285"/>
      <c r="Q509" s="285"/>
      <c r="R509" s="285"/>
      <c r="S509" s="285"/>
      <c r="T509" s="285"/>
      <c r="U509" s="285"/>
      <c r="V509" s="285"/>
      <c r="W509" s="285"/>
      <c r="X509" s="285"/>
      <c r="Y509" s="285"/>
      <c r="Z509" s="285"/>
      <c r="AA509" s="46"/>
      <c r="AB509" s="46"/>
      <c r="AC509" s="46"/>
      <c r="AD509" s="285"/>
      <c r="AE509" s="285"/>
      <c r="AF509" s="285"/>
      <c r="AG509" s="285"/>
      <c r="AH509" s="285"/>
      <c r="AI509" s="285"/>
      <c r="AJ509" s="285"/>
      <c r="AK509" s="365"/>
      <c r="AL509" s="285"/>
      <c r="AM509" s="285"/>
      <c r="AN509" s="285"/>
      <c r="AO509" s="285"/>
      <c r="AP509" s="285"/>
      <c r="AQ509" s="285"/>
      <c r="AR509" s="285"/>
      <c r="AS509" s="285"/>
      <c r="AT509" s="285"/>
      <c r="AU509" s="285"/>
      <c r="AV509" s="285"/>
      <c r="AW509" s="285"/>
      <c r="AX509" s="285"/>
      <c r="AY509" s="47"/>
      <c r="AZ509" s="47"/>
      <c r="BA509" s="583"/>
      <c r="BB509" s="615"/>
      <c r="BC509" s="615"/>
      <c r="BD509" s="615"/>
      <c r="BE509" s="615"/>
      <c r="BF509" s="615"/>
      <c r="BG509" s="615"/>
      <c r="BH509" s="615"/>
      <c r="BI509" s="615"/>
      <c r="BJ509" s="615"/>
      <c r="BK509" s="615"/>
      <c r="BL509" s="615"/>
      <c r="BM509" s="615"/>
      <c r="BN509" s="615"/>
      <c r="BO509" s="615"/>
      <c r="BP509" s="615"/>
      <c r="BQ509" s="615"/>
      <c r="BR509" s="615"/>
      <c r="BS509" s="615"/>
      <c r="BT509" s="615"/>
      <c r="BU509" s="615"/>
    </row>
    <row r="510" spans="1:73" ht="11.25" hidden="1" customHeight="1" x14ac:dyDescent="0.25">
      <c r="A510" s="285"/>
      <c r="B510" s="285"/>
      <c r="C510" s="285"/>
      <c r="D510" s="285"/>
      <c r="E510" s="285"/>
      <c r="F510" s="285"/>
      <c r="G510" s="285"/>
      <c r="H510" s="285"/>
      <c r="I510" s="285"/>
      <c r="J510" s="285"/>
      <c r="K510" s="285"/>
      <c r="L510" s="285"/>
      <c r="M510" s="285"/>
      <c r="N510" s="285"/>
      <c r="O510" s="285"/>
      <c r="P510" s="285"/>
      <c r="Q510" s="285"/>
      <c r="R510" s="285"/>
      <c r="S510" s="285"/>
      <c r="T510" s="285"/>
      <c r="U510" s="285"/>
      <c r="V510" s="285"/>
      <c r="W510" s="285"/>
      <c r="X510" s="285"/>
      <c r="Y510" s="285"/>
      <c r="Z510" s="285"/>
      <c r="AA510" s="46"/>
      <c r="AB510" s="46"/>
      <c r="AC510" s="46"/>
      <c r="AD510" s="285"/>
      <c r="AE510" s="285"/>
      <c r="AF510" s="285"/>
      <c r="AG510" s="285"/>
      <c r="AH510" s="285"/>
      <c r="AI510" s="285"/>
      <c r="AJ510" s="285"/>
      <c r="AK510" s="365"/>
      <c r="AL510" s="285"/>
      <c r="AM510" s="285"/>
      <c r="AN510" s="285"/>
      <c r="AO510" s="285"/>
      <c r="AP510" s="285"/>
      <c r="AQ510" s="285"/>
      <c r="AR510" s="285"/>
      <c r="AS510" s="285"/>
      <c r="AT510" s="285"/>
      <c r="AU510" s="285"/>
      <c r="AV510" s="285"/>
      <c r="AW510" s="285"/>
      <c r="AX510" s="285"/>
      <c r="AY510" s="47"/>
      <c r="AZ510" s="47"/>
      <c r="BA510" s="583"/>
      <c r="BB510" s="615"/>
      <c r="BC510" s="615"/>
      <c r="BD510" s="615"/>
      <c r="BE510" s="615"/>
      <c r="BF510" s="615"/>
      <c r="BG510" s="615"/>
      <c r="BH510" s="615"/>
      <c r="BI510" s="615"/>
      <c r="BJ510" s="615"/>
      <c r="BK510" s="615"/>
      <c r="BL510" s="615"/>
      <c r="BM510" s="615"/>
      <c r="BN510" s="615"/>
      <c r="BO510" s="615"/>
      <c r="BP510" s="615"/>
      <c r="BQ510" s="615"/>
      <c r="BR510" s="615"/>
      <c r="BS510" s="615"/>
      <c r="BT510" s="615"/>
      <c r="BU510" s="615"/>
    </row>
    <row r="511" spans="1:73" ht="11.25" hidden="1" customHeight="1" x14ac:dyDescent="0.25">
      <c r="A511" s="285"/>
      <c r="B511" s="285"/>
      <c r="C511" s="285"/>
      <c r="D511" s="285"/>
      <c r="E511" s="285"/>
      <c r="F511" s="285"/>
      <c r="G511" s="285"/>
      <c r="H511" s="285"/>
      <c r="I511" s="285"/>
      <c r="J511" s="285"/>
      <c r="K511" s="285"/>
      <c r="L511" s="285"/>
      <c r="M511" s="285"/>
      <c r="N511" s="285"/>
      <c r="O511" s="285"/>
      <c r="P511" s="285"/>
      <c r="Q511" s="285"/>
      <c r="R511" s="285"/>
      <c r="S511" s="285"/>
      <c r="T511" s="285"/>
      <c r="U511" s="285"/>
      <c r="V511" s="285"/>
      <c r="W511" s="285"/>
      <c r="X511" s="285"/>
      <c r="Y511" s="285"/>
      <c r="Z511" s="285"/>
      <c r="AA511" s="46"/>
      <c r="AB511" s="46"/>
      <c r="AC511" s="46"/>
      <c r="AD511" s="285"/>
      <c r="AE511" s="285"/>
      <c r="AF511" s="285"/>
      <c r="AG511" s="285"/>
      <c r="AH511" s="285"/>
      <c r="AI511" s="285"/>
      <c r="AJ511" s="285"/>
      <c r="AK511" s="365"/>
      <c r="AL511" s="285"/>
      <c r="AM511" s="285"/>
      <c r="AN511" s="285"/>
      <c r="AO511" s="285"/>
      <c r="AP511" s="285"/>
      <c r="AQ511" s="285"/>
      <c r="AR511" s="285"/>
      <c r="AS511" s="285"/>
      <c r="AT511" s="285"/>
      <c r="AU511" s="285"/>
      <c r="AV511" s="285"/>
      <c r="AW511" s="285"/>
      <c r="AX511" s="285"/>
      <c r="AY511" s="47"/>
      <c r="AZ511" s="47"/>
      <c r="BA511" s="583"/>
      <c r="BB511" s="615"/>
      <c r="BC511" s="615"/>
      <c r="BD511" s="615"/>
      <c r="BE511" s="615"/>
      <c r="BF511" s="615"/>
      <c r="BG511" s="615"/>
      <c r="BH511" s="615"/>
      <c r="BI511" s="615"/>
      <c r="BJ511" s="615"/>
      <c r="BK511" s="615"/>
      <c r="BL511" s="615"/>
      <c r="BM511" s="615"/>
      <c r="BN511" s="615"/>
      <c r="BO511" s="615"/>
      <c r="BP511" s="615"/>
      <c r="BQ511" s="615"/>
      <c r="BR511" s="615"/>
      <c r="BS511" s="615"/>
      <c r="BT511" s="615"/>
      <c r="BU511" s="615"/>
    </row>
    <row r="512" spans="1:73" ht="11.25" hidden="1" customHeight="1" x14ac:dyDescent="0.25">
      <c r="A512" s="285"/>
      <c r="B512" s="285"/>
      <c r="C512" s="285"/>
      <c r="D512" s="285"/>
      <c r="E512" s="285"/>
      <c r="F512" s="285"/>
      <c r="G512" s="285"/>
      <c r="H512" s="285"/>
      <c r="I512" s="285"/>
      <c r="J512" s="285"/>
      <c r="K512" s="285"/>
      <c r="L512" s="285"/>
      <c r="M512" s="285"/>
      <c r="N512" s="285"/>
      <c r="O512" s="285"/>
      <c r="P512" s="285"/>
      <c r="Q512" s="285"/>
      <c r="R512" s="285"/>
      <c r="S512" s="285"/>
      <c r="T512" s="285"/>
      <c r="U512" s="285"/>
      <c r="V512" s="285"/>
      <c r="W512" s="285"/>
      <c r="X512" s="285"/>
      <c r="Y512" s="285"/>
      <c r="Z512" s="285"/>
      <c r="AA512" s="46"/>
      <c r="AB512" s="46"/>
      <c r="AC512" s="46"/>
      <c r="AD512" s="285"/>
      <c r="AE512" s="285"/>
      <c r="AF512" s="285"/>
      <c r="AG512" s="285"/>
      <c r="AH512" s="285"/>
      <c r="AI512" s="285"/>
      <c r="AJ512" s="285"/>
      <c r="AK512" s="365"/>
      <c r="AL512" s="285"/>
      <c r="AM512" s="285"/>
      <c r="AN512" s="285"/>
      <c r="AO512" s="285"/>
      <c r="AP512" s="285"/>
      <c r="AQ512" s="285"/>
      <c r="AR512" s="285"/>
      <c r="AS512" s="285"/>
      <c r="AT512" s="285"/>
      <c r="AU512" s="285"/>
      <c r="AV512" s="285"/>
      <c r="AW512" s="285"/>
      <c r="AX512" s="285"/>
      <c r="AY512" s="47"/>
      <c r="AZ512" s="47"/>
      <c r="BA512" s="583"/>
      <c r="BB512" s="615"/>
      <c r="BC512" s="615"/>
      <c r="BD512" s="615"/>
      <c r="BE512" s="615"/>
      <c r="BF512" s="615"/>
      <c r="BG512" s="615"/>
      <c r="BH512" s="615"/>
      <c r="BI512" s="615"/>
      <c r="BJ512" s="615"/>
      <c r="BK512" s="615"/>
      <c r="BL512" s="615"/>
      <c r="BM512" s="615"/>
      <c r="BN512" s="615"/>
      <c r="BO512" s="615"/>
      <c r="BP512" s="615"/>
      <c r="BQ512" s="615"/>
      <c r="BR512" s="615"/>
      <c r="BS512" s="615"/>
      <c r="BT512" s="615"/>
      <c r="BU512" s="615"/>
    </row>
    <row r="513" spans="1:73" ht="11.25" hidden="1" customHeight="1" x14ac:dyDescent="0.25">
      <c r="A513" s="285"/>
      <c r="B513" s="285"/>
      <c r="C513" s="285"/>
      <c r="D513" s="285"/>
      <c r="E513" s="285"/>
      <c r="F513" s="285"/>
      <c r="G513" s="285"/>
      <c r="H513" s="285"/>
      <c r="I513" s="285"/>
      <c r="J513" s="285"/>
      <c r="K513" s="285"/>
      <c r="L513" s="285"/>
      <c r="M513" s="285"/>
      <c r="N513" s="285"/>
      <c r="O513" s="285"/>
      <c r="P513" s="285"/>
      <c r="Q513" s="285"/>
      <c r="R513" s="285"/>
      <c r="S513" s="285"/>
      <c r="T513" s="285"/>
      <c r="U513" s="285"/>
      <c r="V513" s="285"/>
      <c r="W513" s="285"/>
      <c r="X513" s="285"/>
      <c r="Y513" s="285"/>
      <c r="Z513" s="285"/>
      <c r="AA513" s="46"/>
      <c r="AB513" s="46"/>
      <c r="AC513" s="46"/>
      <c r="AD513" s="285"/>
      <c r="AE513" s="285"/>
      <c r="AF513" s="285"/>
      <c r="AG513" s="285"/>
      <c r="AH513" s="285"/>
      <c r="AI513" s="285"/>
      <c r="AJ513" s="285"/>
      <c r="AK513" s="365"/>
      <c r="AL513" s="285"/>
      <c r="AM513" s="285"/>
      <c r="AN513" s="285"/>
      <c r="AO513" s="285"/>
      <c r="AP513" s="285"/>
      <c r="AQ513" s="285"/>
      <c r="AR513" s="285"/>
      <c r="AS513" s="285"/>
      <c r="AT513" s="285"/>
      <c r="AU513" s="285"/>
      <c r="AV513" s="285"/>
      <c r="AW513" s="285"/>
      <c r="AX513" s="285"/>
      <c r="AY513" s="47"/>
      <c r="AZ513" s="47"/>
      <c r="BA513" s="583"/>
      <c r="BB513" s="615"/>
      <c r="BC513" s="615"/>
      <c r="BD513" s="615"/>
      <c r="BE513" s="615"/>
      <c r="BF513" s="615"/>
      <c r="BG513" s="615"/>
      <c r="BH513" s="615"/>
      <c r="BI513" s="615"/>
      <c r="BJ513" s="615"/>
      <c r="BK513" s="615"/>
      <c r="BL513" s="615"/>
      <c r="BM513" s="615"/>
      <c r="BN513" s="615"/>
      <c r="BO513" s="615"/>
      <c r="BP513" s="615"/>
      <c r="BQ513" s="615"/>
      <c r="BR513" s="615"/>
      <c r="BS513" s="615"/>
      <c r="BT513" s="615"/>
      <c r="BU513" s="615"/>
    </row>
    <row r="514" spans="1:73" ht="11.25" hidden="1" customHeight="1" x14ac:dyDescent="0.25">
      <c r="A514" s="285"/>
      <c r="B514" s="285"/>
      <c r="C514" s="285"/>
      <c r="D514" s="285"/>
      <c r="E514" s="285"/>
      <c r="F514" s="285"/>
      <c r="G514" s="285"/>
      <c r="H514" s="285"/>
      <c r="I514" s="285"/>
      <c r="J514" s="285"/>
      <c r="K514" s="285"/>
      <c r="L514" s="285"/>
      <c r="M514" s="285"/>
      <c r="N514" s="285"/>
      <c r="O514" s="285"/>
      <c r="P514" s="285"/>
      <c r="Q514" s="285"/>
      <c r="R514" s="285"/>
      <c r="S514" s="285"/>
      <c r="T514" s="285"/>
      <c r="U514" s="285"/>
      <c r="V514" s="285"/>
      <c r="W514" s="285"/>
      <c r="X514" s="285"/>
      <c r="Y514" s="285"/>
      <c r="Z514" s="285"/>
      <c r="AA514" s="46"/>
      <c r="AB514" s="46"/>
      <c r="AC514" s="46"/>
      <c r="AD514" s="285"/>
      <c r="AE514" s="285"/>
      <c r="AF514" s="285"/>
      <c r="AG514" s="285"/>
      <c r="AH514" s="285"/>
      <c r="AI514" s="285"/>
      <c r="AJ514" s="285"/>
      <c r="AK514" s="365"/>
      <c r="AL514" s="285"/>
      <c r="AM514" s="285"/>
      <c r="AN514" s="285"/>
      <c r="AO514" s="285"/>
      <c r="AP514" s="285"/>
      <c r="AQ514" s="285"/>
      <c r="AR514" s="285"/>
      <c r="AS514" s="285"/>
      <c r="AT514" s="285"/>
      <c r="AU514" s="285"/>
      <c r="AV514" s="285"/>
      <c r="AW514" s="285"/>
      <c r="AX514" s="285"/>
      <c r="AY514" s="47"/>
      <c r="AZ514" s="47"/>
      <c r="BA514" s="583"/>
      <c r="BB514" s="615"/>
      <c r="BC514" s="615"/>
      <c r="BD514" s="615"/>
      <c r="BE514" s="615"/>
      <c r="BF514" s="615"/>
      <c r="BG514" s="615"/>
      <c r="BH514" s="615"/>
      <c r="BI514" s="615"/>
      <c r="BJ514" s="615"/>
      <c r="BK514" s="615"/>
      <c r="BL514" s="615"/>
      <c r="BM514" s="615"/>
      <c r="BN514" s="615"/>
      <c r="BO514" s="615"/>
      <c r="BP514" s="615"/>
      <c r="BQ514" s="615"/>
      <c r="BR514" s="615"/>
      <c r="BS514" s="615"/>
      <c r="BT514" s="615"/>
      <c r="BU514" s="615"/>
    </row>
    <row r="515" spans="1:73" ht="11.25" hidden="1" customHeight="1" x14ac:dyDescent="0.25">
      <c r="A515" s="285"/>
      <c r="B515" s="285"/>
      <c r="C515" s="285"/>
      <c r="D515" s="285"/>
      <c r="E515" s="285"/>
      <c r="F515" s="285"/>
      <c r="G515" s="285"/>
      <c r="H515" s="285"/>
      <c r="I515" s="285"/>
      <c r="J515" s="285"/>
      <c r="K515" s="285"/>
      <c r="L515" s="285"/>
      <c r="M515" s="285"/>
      <c r="N515" s="285"/>
      <c r="O515" s="285"/>
      <c r="P515" s="285"/>
      <c r="Q515" s="285"/>
      <c r="R515" s="285"/>
      <c r="S515" s="285"/>
      <c r="T515" s="285"/>
      <c r="U515" s="285"/>
      <c r="V515" s="285"/>
      <c r="W515" s="285"/>
      <c r="X515" s="285"/>
      <c r="Y515" s="285"/>
      <c r="Z515" s="285"/>
      <c r="AA515" s="46"/>
      <c r="AB515" s="46"/>
      <c r="AC515" s="46"/>
      <c r="AD515" s="285"/>
      <c r="AE515" s="285"/>
      <c r="AF515" s="285"/>
      <c r="AG515" s="285"/>
      <c r="AH515" s="285"/>
      <c r="AI515" s="285"/>
      <c r="AJ515" s="285"/>
      <c r="AK515" s="365"/>
      <c r="AL515" s="285"/>
      <c r="AM515" s="285"/>
      <c r="AN515" s="285"/>
      <c r="AO515" s="285"/>
      <c r="AP515" s="285"/>
      <c r="AQ515" s="285"/>
      <c r="AR515" s="285"/>
      <c r="AS515" s="285"/>
      <c r="AT515" s="285"/>
      <c r="AU515" s="285"/>
      <c r="AV515" s="285"/>
      <c r="AW515" s="285"/>
      <c r="AX515" s="285"/>
      <c r="AY515" s="47"/>
      <c r="AZ515" s="47"/>
      <c r="BA515" s="583"/>
      <c r="BB515" s="615"/>
      <c r="BC515" s="615"/>
      <c r="BD515" s="615"/>
      <c r="BE515" s="615"/>
      <c r="BF515" s="615"/>
      <c r="BG515" s="615"/>
      <c r="BH515" s="615"/>
      <c r="BI515" s="615"/>
      <c r="BJ515" s="615"/>
      <c r="BK515" s="615"/>
      <c r="BL515" s="615"/>
      <c r="BM515" s="615"/>
      <c r="BN515" s="615"/>
      <c r="BO515" s="615"/>
      <c r="BP515" s="615"/>
      <c r="BQ515" s="615"/>
      <c r="BR515" s="615"/>
      <c r="BS515" s="615"/>
      <c r="BT515" s="615"/>
      <c r="BU515" s="615"/>
    </row>
    <row r="516" spans="1:73" ht="11.25" hidden="1" customHeight="1" x14ac:dyDescent="0.25">
      <c r="A516" s="285"/>
      <c r="B516" s="285"/>
      <c r="C516" s="285"/>
      <c r="D516" s="285"/>
      <c r="E516" s="285"/>
      <c r="F516" s="285"/>
      <c r="G516" s="285"/>
      <c r="H516" s="285"/>
      <c r="I516" s="285"/>
      <c r="J516" s="285"/>
      <c r="K516" s="285"/>
      <c r="L516" s="285"/>
      <c r="M516" s="285"/>
      <c r="N516" s="285"/>
      <c r="O516" s="285"/>
      <c r="P516" s="285"/>
      <c r="Q516" s="285"/>
      <c r="R516" s="285"/>
      <c r="S516" s="285"/>
      <c r="T516" s="285"/>
      <c r="U516" s="285"/>
      <c r="V516" s="285"/>
      <c r="W516" s="285"/>
      <c r="X516" s="285"/>
      <c r="Y516" s="285"/>
      <c r="Z516" s="285"/>
      <c r="AA516" s="46"/>
      <c r="AB516" s="46"/>
      <c r="AC516" s="46"/>
      <c r="AD516" s="285"/>
      <c r="AE516" s="285"/>
      <c r="AF516" s="285"/>
      <c r="AG516" s="285"/>
      <c r="AH516" s="285"/>
      <c r="AI516" s="285"/>
      <c r="AJ516" s="285"/>
      <c r="AK516" s="365"/>
      <c r="AL516" s="285"/>
      <c r="AM516" s="285"/>
      <c r="AN516" s="285"/>
      <c r="AO516" s="285"/>
      <c r="AP516" s="285"/>
      <c r="AQ516" s="285"/>
      <c r="AR516" s="285"/>
      <c r="AS516" s="285"/>
      <c r="AT516" s="285"/>
      <c r="AU516" s="285"/>
      <c r="AV516" s="285"/>
      <c r="AW516" s="285"/>
      <c r="AX516" s="285"/>
      <c r="AY516" s="47"/>
      <c r="AZ516" s="47"/>
      <c r="BA516" s="583"/>
      <c r="BB516" s="615"/>
      <c r="BC516" s="615"/>
      <c r="BD516" s="615"/>
      <c r="BE516" s="615"/>
      <c r="BF516" s="615"/>
      <c r="BG516" s="615"/>
      <c r="BH516" s="615"/>
      <c r="BI516" s="615"/>
      <c r="BJ516" s="615"/>
      <c r="BK516" s="615"/>
      <c r="BL516" s="615"/>
      <c r="BM516" s="615"/>
      <c r="BN516" s="615"/>
      <c r="BO516" s="615"/>
      <c r="BP516" s="615"/>
      <c r="BQ516" s="615"/>
      <c r="BR516" s="615"/>
      <c r="BS516" s="615"/>
      <c r="BT516" s="615"/>
      <c r="BU516" s="615"/>
    </row>
    <row r="517" spans="1:73" ht="11.25" hidden="1" customHeight="1" x14ac:dyDescent="0.25">
      <c r="A517" s="285"/>
      <c r="B517" s="285"/>
      <c r="C517" s="285"/>
      <c r="D517" s="285"/>
      <c r="E517" s="285"/>
      <c r="F517" s="285"/>
      <c r="G517" s="285"/>
      <c r="H517" s="285"/>
      <c r="I517" s="285"/>
      <c r="J517" s="285"/>
      <c r="K517" s="285"/>
      <c r="L517" s="285"/>
      <c r="M517" s="285"/>
      <c r="N517" s="285"/>
      <c r="O517" s="285"/>
      <c r="P517" s="285"/>
      <c r="Q517" s="285"/>
      <c r="R517" s="285"/>
      <c r="S517" s="285"/>
      <c r="T517" s="285"/>
      <c r="U517" s="285"/>
      <c r="V517" s="285"/>
      <c r="W517" s="285"/>
      <c r="X517" s="285"/>
      <c r="Y517" s="285"/>
      <c r="Z517" s="285"/>
      <c r="AA517" s="46"/>
      <c r="AB517" s="46"/>
      <c r="AC517" s="46"/>
      <c r="AD517" s="285"/>
      <c r="AE517" s="285"/>
      <c r="AF517" s="285"/>
      <c r="AG517" s="285"/>
      <c r="AH517" s="285"/>
      <c r="AI517" s="285"/>
      <c r="AJ517" s="285"/>
      <c r="AK517" s="365"/>
      <c r="AL517" s="285"/>
      <c r="AM517" s="285"/>
      <c r="AN517" s="285"/>
      <c r="AO517" s="285"/>
      <c r="AP517" s="285"/>
      <c r="AQ517" s="285"/>
      <c r="AR517" s="285"/>
      <c r="AS517" s="285"/>
      <c r="AT517" s="285"/>
      <c r="AU517" s="285"/>
      <c r="AV517" s="285"/>
      <c r="AW517" s="285"/>
      <c r="AX517" s="285"/>
      <c r="AY517" s="47"/>
      <c r="AZ517" s="47"/>
      <c r="BA517" s="583"/>
      <c r="BB517" s="615"/>
      <c r="BC517" s="615"/>
      <c r="BD517" s="615"/>
      <c r="BE517" s="615"/>
      <c r="BF517" s="615"/>
      <c r="BG517" s="615"/>
      <c r="BH517" s="615"/>
      <c r="BI517" s="615"/>
      <c r="BJ517" s="615"/>
      <c r="BK517" s="615"/>
      <c r="BL517" s="615"/>
      <c r="BM517" s="615"/>
      <c r="BN517" s="615"/>
      <c r="BO517" s="615"/>
      <c r="BP517" s="615"/>
      <c r="BQ517" s="615"/>
      <c r="BR517" s="615"/>
      <c r="BS517" s="615"/>
      <c r="BT517" s="615"/>
      <c r="BU517" s="615"/>
    </row>
    <row r="518" spans="1:73" ht="11.25" hidden="1" customHeight="1" x14ac:dyDescent="0.25">
      <c r="A518" s="285"/>
      <c r="B518" s="285"/>
      <c r="C518" s="285"/>
      <c r="D518" s="285"/>
      <c r="E518" s="285"/>
      <c r="F518" s="285"/>
      <c r="G518" s="285"/>
      <c r="H518" s="285"/>
      <c r="I518" s="285"/>
      <c r="J518" s="285"/>
      <c r="K518" s="285"/>
      <c r="L518" s="285"/>
      <c r="M518" s="285"/>
      <c r="N518" s="285"/>
      <c r="O518" s="285"/>
      <c r="P518" s="285"/>
      <c r="Q518" s="285"/>
      <c r="R518" s="285"/>
      <c r="S518" s="285"/>
      <c r="T518" s="285"/>
      <c r="U518" s="285"/>
      <c r="V518" s="285"/>
      <c r="W518" s="285"/>
      <c r="X518" s="285"/>
      <c r="Y518" s="285"/>
      <c r="Z518" s="285"/>
      <c r="AA518" s="46"/>
      <c r="AB518" s="46"/>
      <c r="AC518" s="46"/>
      <c r="AD518" s="285"/>
      <c r="AE518" s="285"/>
      <c r="AF518" s="285"/>
      <c r="AG518" s="285"/>
      <c r="AH518" s="285"/>
      <c r="AI518" s="285"/>
      <c r="AJ518" s="285"/>
      <c r="AK518" s="365"/>
      <c r="AL518" s="285"/>
      <c r="AM518" s="285"/>
      <c r="AN518" s="285"/>
      <c r="AO518" s="285"/>
      <c r="AP518" s="285"/>
      <c r="AQ518" s="285"/>
      <c r="AR518" s="285"/>
      <c r="AS518" s="285"/>
      <c r="AT518" s="285"/>
      <c r="AU518" s="285"/>
      <c r="AV518" s="285"/>
      <c r="AW518" s="285"/>
      <c r="AX518" s="285"/>
      <c r="AY518" s="47"/>
      <c r="AZ518" s="47"/>
      <c r="BA518" s="583"/>
      <c r="BB518" s="615"/>
      <c r="BC518" s="615"/>
      <c r="BD518" s="615"/>
      <c r="BE518" s="615"/>
      <c r="BF518" s="615"/>
      <c r="BG518" s="615"/>
      <c r="BH518" s="615"/>
      <c r="BI518" s="615"/>
      <c r="BJ518" s="615"/>
      <c r="BK518" s="615"/>
      <c r="BL518" s="615"/>
      <c r="BM518" s="615"/>
      <c r="BN518" s="615"/>
      <c r="BO518" s="615"/>
      <c r="BP518" s="615"/>
      <c r="BQ518" s="615"/>
      <c r="BR518" s="615"/>
      <c r="BS518" s="615"/>
      <c r="BT518" s="615"/>
      <c r="BU518" s="615"/>
    </row>
    <row r="519" spans="1:73" ht="11.25" hidden="1" customHeight="1" x14ac:dyDescent="0.25">
      <c r="A519" s="285"/>
      <c r="B519" s="285"/>
      <c r="C519" s="285"/>
      <c r="D519" s="285"/>
      <c r="E519" s="285"/>
      <c r="F519" s="285"/>
      <c r="G519" s="285"/>
      <c r="H519" s="285"/>
      <c r="I519" s="285"/>
      <c r="J519" s="285"/>
      <c r="K519" s="285"/>
      <c r="L519" s="285"/>
      <c r="M519" s="285"/>
      <c r="N519" s="285"/>
      <c r="O519" s="285"/>
      <c r="P519" s="285"/>
      <c r="Q519" s="285"/>
      <c r="R519" s="285"/>
      <c r="S519" s="285"/>
      <c r="T519" s="285"/>
      <c r="U519" s="285"/>
      <c r="V519" s="285"/>
      <c r="W519" s="285"/>
      <c r="X519" s="285"/>
      <c r="Y519" s="285"/>
      <c r="Z519" s="285"/>
      <c r="AA519" s="46"/>
      <c r="AB519" s="46"/>
      <c r="AC519" s="46"/>
      <c r="AD519" s="285"/>
      <c r="AE519" s="285"/>
      <c r="AF519" s="285"/>
      <c r="AG519" s="285"/>
      <c r="AH519" s="285"/>
      <c r="AI519" s="285"/>
      <c r="AJ519" s="285"/>
      <c r="AK519" s="365"/>
      <c r="AL519" s="285"/>
      <c r="AM519" s="285"/>
      <c r="AN519" s="285"/>
      <c r="AO519" s="285"/>
      <c r="AP519" s="285"/>
      <c r="AQ519" s="285"/>
      <c r="AR519" s="285"/>
      <c r="AS519" s="285"/>
      <c r="AT519" s="285"/>
      <c r="AU519" s="285"/>
      <c r="AV519" s="285"/>
      <c r="AW519" s="285"/>
      <c r="AX519" s="285"/>
      <c r="AY519" s="47"/>
      <c r="AZ519" s="47"/>
      <c r="BA519" s="583"/>
      <c r="BB519" s="615"/>
      <c r="BC519" s="615"/>
      <c r="BD519" s="615"/>
      <c r="BE519" s="615"/>
      <c r="BF519" s="615"/>
      <c r="BG519" s="615"/>
      <c r="BH519" s="615"/>
      <c r="BI519" s="615"/>
      <c r="BJ519" s="615"/>
      <c r="BK519" s="615"/>
      <c r="BL519" s="615"/>
      <c r="BM519" s="615"/>
      <c r="BN519" s="615"/>
      <c r="BO519" s="615"/>
      <c r="BP519" s="615"/>
      <c r="BQ519" s="615"/>
      <c r="BR519" s="615"/>
      <c r="BS519" s="615"/>
      <c r="BT519" s="615"/>
      <c r="BU519" s="615"/>
    </row>
    <row r="520" spans="1:73" ht="11.25" hidden="1" customHeight="1" x14ac:dyDescent="0.25">
      <c r="A520" s="285"/>
      <c r="B520" s="285"/>
      <c r="C520" s="285"/>
      <c r="D520" s="285"/>
      <c r="E520" s="285"/>
      <c r="F520" s="285"/>
      <c r="G520" s="285"/>
      <c r="H520" s="285"/>
      <c r="I520" s="285"/>
      <c r="J520" s="285"/>
      <c r="K520" s="285"/>
      <c r="L520" s="285"/>
      <c r="M520" s="285"/>
      <c r="N520" s="285"/>
      <c r="O520" s="285"/>
      <c r="P520" s="285"/>
      <c r="Q520" s="285"/>
      <c r="R520" s="285"/>
      <c r="S520" s="285"/>
      <c r="T520" s="285"/>
      <c r="U520" s="285"/>
      <c r="V520" s="285"/>
      <c r="W520" s="285"/>
      <c r="X520" s="285"/>
      <c r="Y520" s="285"/>
      <c r="Z520" s="285"/>
      <c r="AA520" s="46"/>
      <c r="AB520" s="46"/>
      <c r="AC520" s="46"/>
      <c r="AD520" s="285"/>
      <c r="AE520" s="285"/>
      <c r="AF520" s="285"/>
      <c r="AG520" s="285"/>
      <c r="AH520" s="285"/>
      <c r="AI520" s="285"/>
      <c r="AJ520" s="285"/>
      <c r="AK520" s="365"/>
      <c r="AL520" s="285"/>
      <c r="AM520" s="285"/>
      <c r="AN520" s="285"/>
      <c r="AO520" s="285"/>
      <c r="AP520" s="285"/>
      <c r="AQ520" s="285"/>
      <c r="AR520" s="285"/>
      <c r="AS520" s="285"/>
      <c r="AT520" s="285"/>
      <c r="AU520" s="285"/>
      <c r="AV520" s="285"/>
      <c r="AW520" s="285"/>
      <c r="AX520" s="285"/>
      <c r="AY520" s="47"/>
      <c r="AZ520" s="47"/>
      <c r="BA520" s="583"/>
      <c r="BB520" s="615"/>
      <c r="BC520" s="615"/>
      <c r="BD520" s="615"/>
      <c r="BE520" s="615"/>
      <c r="BF520" s="615"/>
      <c r="BG520" s="615"/>
      <c r="BH520" s="615"/>
      <c r="BI520" s="615"/>
      <c r="BJ520" s="615"/>
      <c r="BK520" s="615"/>
      <c r="BL520" s="615"/>
      <c r="BM520" s="615"/>
      <c r="BN520" s="615"/>
      <c r="BO520" s="615"/>
      <c r="BP520" s="615"/>
      <c r="BQ520" s="615"/>
      <c r="BR520" s="615"/>
      <c r="BS520" s="615"/>
      <c r="BT520" s="615"/>
      <c r="BU520" s="615"/>
    </row>
    <row r="521" spans="1:73" ht="11.25" hidden="1" customHeight="1" x14ac:dyDescent="0.25">
      <c r="A521" s="285"/>
      <c r="B521" s="285"/>
      <c r="C521" s="285"/>
      <c r="D521" s="285"/>
      <c r="E521" s="285"/>
      <c r="F521" s="285"/>
      <c r="G521" s="285"/>
      <c r="H521" s="285"/>
      <c r="I521" s="285"/>
      <c r="J521" s="285"/>
      <c r="K521" s="285"/>
      <c r="L521" s="285"/>
      <c r="M521" s="285"/>
      <c r="N521" s="285"/>
      <c r="O521" s="285"/>
      <c r="P521" s="285"/>
      <c r="Q521" s="285"/>
      <c r="R521" s="285"/>
      <c r="S521" s="285"/>
      <c r="T521" s="285"/>
      <c r="U521" s="285"/>
      <c r="V521" s="285"/>
      <c r="W521" s="285"/>
      <c r="X521" s="285"/>
      <c r="Y521" s="285"/>
      <c r="Z521" s="285"/>
      <c r="AA521" s="46"/>
      <c r="AB521" s="46"/>
      <c r="AC521" s="46"/>
      <c r="AD521" s="285"/>
      <c r="AE521" s="285"/>
      <c r="AF521" s="285"/>
      <c r="AG521" s="285"/>
      <c r="AH521" s="285"/>
      <c r="AI521" s="285"/>
      <c r="AJ521" s="285"/>
      <c r="AK521" s="365"/>
      <c r="AL521" s="285"/>
      <c r="AM521" s="285"/>
      <c r="AN521" s="285"/>
      <c r="AO521" s="285"/>
      <c r="AP521" s="285"/>
      <c r="AQ521" s="285"/>
      <c r="AR521" s="285"/>
      <c r="AS521" s="285"/>
      <c r="AT521" s="285"/>
      <c r="AU521" s="285"/>
      <c r="AV521" s="285"/>
      <c r="AW521" s="285"/>
      <c r="AX521" s="285"/>
      <c r="AY521" s="47"/>
      <c r="AZ521" s="47"/>
      <c r="BA521" s="583"/>
      <c r="BB521" s="615"/>
      <c r="BC521" s="615"/>
      <c r="BD521" s="615"/>
      <c r="BE521" s="615"/>
      <c r="BF521" s="615"/>
      <c r="BG521" s="615"/>
      <c r="BH521" s="615"/>
      <c r="BI521" s="615"/>
      <c r="BJ521" s="615"/>
      <c r="BK521" s="615"/>
      <c r="BL521" s="615"/>
      <c r="BM521" s="615"/>
      <c r="BN521" s="615"/>
      <c r="BO521" s="615"/>
      <c r="BP521" s="615"/>
      <c r="BQ521" s="615"/>
      <c r="BR521" s="615"/>
      <c r="BS521" s="615"/>
      <c r="BT521" s="615"/>
      <c r="BU521" s="615"/>
    </row>
    <row r="522" spans="1:73" ht="11.25" hidden="1" customHeight="1" x14ac:dyDescent="0.25">
      <c r="A522" s="285"/>
      <c r="B522" s="285"/>
      <c r="C522" s="285"/>
      <c r="D522" s="285"/>
      <c r="E522" s="285"/>
      <c r="F522" s="285"/>
      <c r="G522" s="285"/>
      <c r="H522" s="285"/>
      <c r="I522" s="285"/>
      <c r="J522" s="285"/>
      <c r="K522" s="285"/>
      <c r="L522" s="285"/>
      <c r="M522" s="285"/>
      <c r="N522" s="285"/>
      <c r="O522" s="285"/>
      <c r="P522" s="285"/>
      <c r="Q522" s="285"/>
      <c r="R522" s="285"/>
      <c r="S522" s="285"/>
      <c r="T522" s="285"/>
      <c r="U522" s="285"/>
      <c r="V522" s="285"/>
      <c r="W522" s="285"/>
      <c r="X522" s="285"/>
      <c r="Y522" s="285"/>
      <c r="Z522" s="285"/>
      <c r="AA522" s="46"/>
      <c r="AB522" s="46"/>
      <c r="AC522" s="46"/>
      <c r="AD522" s="285"/>
      <c r="AE522" s="285"/>
      <c r="AF522" s="285"/>
      <c r="AG522" s="285"/>
      <c r="AH522" s="285"/>
      <c r="AI522" s="285"/>
      <c r="AJ522" s="285"/>
      <c r="AK522" s="365"/>
      <c r="AL522" s="285"/>
      <c r="AM522" s="285"/>
      <c r="AN522" s="285"/>
      <c r="AO522" s="285"/>
      <c r="AP522" s="285"/>
      <c r="AQ522" s="285"/>
      <c r="AR522" s="285"/>
      <c r="AS522" s="285"/>
      <c r="AT522" s="285"/>
      <c r="AU522" s="285"/>
      <c r="AV522" s="285"/>
      <c r="AW522" s="285"/>
      <c r="AX522" s="285"/>
      <c r="AY522" s="47"/>
      <c r="AZ522" s="47"/>
      <c r="BA522" s="583"/>
      <c r="BB522" s="615"/>
      <c r="BC522" s="615"/>
      <c r="BD522" s="615"/>
      <c r="BE522" s="615"/>
      <c r="BF522" s="615"/>
      <c r="BG522" s="615"/>
      <c r="BH522" s="615"/>
      <c r="BI522" s="615"/>
      <c r="BJ522" s="615"/>
      <c r="BK522" s="615"/>
      <c r="BL522" s="615"/>
      <c r="BM522" s="615"/>
      <c r="BN522" s="615"/>
      <c r="BO522" s="615"/>
      <c r="BP522" s="615"/>
      <c r="BQ522" s="615"/>
      <c r="BR522" s="615"/>
      <c r="BS522" s="615"/>
      <c r="BT522" s="615"/>
      <c r="BU522" s="615"/>
    </row>
    <row r="523" spans="1:73" ht="11.25" hidden="1" customHeight="1" x14ac:dyDescent="0.25">
      <c r="A523" s="285"/>
      <c r="B523" s="285"/>
      <c r="C523" s="285"/>
      <c r="D523" s="285"/>
      <c r="E523" s="285"/>
      <c r="F523" s="285"/>
      <c r="G523" s="285"/>
      <c r="H523" s="285"/>
      <c r="I523" s="285"/>
      <c r="J523" s="285"/>
      <c r="K523" s="285"/>
      <c r="L523" s="285"/>
      <c r="M523" s="285"/>
      <c r="N523" s="285"/>
      <c r="O523" s="285"/>
      <c r="P523" s="285"/>
      <c r="Q523" s="285"/>
      <c r="R523" s="285"/>
      <c r="S523" s="285"/>
      <c r="T523" s="285"/>
      <c r="U523" s="285"/>
      <c r="V523" s="285"/>
      <c r="W523" s="285"/>
      <c r="X523" s="285"/>
      <c r="Y523" s="285"/>
      <c r="Z523" s="285"/>
      <c r="AA523" s="46"/>
      <c r="AB523" s="46"/>
      <c r="AC523" s="46"/>
      <c r="AD523" s="285"/>
      <c r="AE523" s="285"/>
      <c r="AF523" s="285"/>
      <c r="AG523" s="285"/>
      <c r="AH523" s="285"/>
      <c r="AI523" s="285"/>
      <c r="AJ523" s="285"/>
      <c r="AK523" s="365"/>
      <c r="AL523" s="285"/>
      <c r="AM523" s="285"/>
      <c r="AN523" s="285"/>
      <c r="AO523" s="285"/>
      <c r="AP523" s="285"/>
      <c r="AQ523" s="285"/>
      <c r="AR523" s="285"/>
      <c r="AS523" s="285"/>
      <c r="AT523" s="285"/>
      <c r="AU523" s="285"/>
      <c r="AV523" s="285"/>
      <c r="AW523" s="285"/>
      <c r="AX523" s="285"/>
      <c r="AY523" s="47"/>
      <c r="AZ523" s="47"/>
      <c r="BA523" s="583"/>
      <c r="BB523" s="615"/>
      <c r="BC523" s="615"/>
      <c r="BD523" s="615"/>
      <c r="BE523" s="615"/>
      <c r="BF523" s="615"/>
      <c r="BG523" s="615"/>
      <c r="BH523" s="615"/>
      <c r="BI523" s="615"/>
      <c r="BJ523" s="615"/>
      <c r="BK523" s="615"/>
      <c r="BL523" s="615"/>
      <c r="BM523" s="615"/>
      <c r="BN523" s="615"/>
      <c r="BO523" s="615"/>
      <c r="BP523" s="615"/>
      <c r="BQ523" s="615"/>
      <c r="BR523" s="615"/>
      <c r="BS523" s="615"/>
      <c r="BT523" s="615"/>
      <c r="BU523" s="615"/>
    </row>
    <row r="524" spans="1:73" ht="11.25" hidden="1" customHeight="1" x14ac:dyDescent="0.25">
      <c r="A524" s="285"/>
      <c r="B524" s="285"/>
      <c r="C524" s="285"/>
      <c r="D524" s="285"/>
      <c r="E524" s="285"/>
      <c r="F524" s="285"/>
      <c r="G524" s="285"/>
      <c r="H524" s="285"/>
      <c r="I524" s="285"/>
      <c r="J524" s="285"/>
      <c r="K524" s="285"/>
      <c r="L524" s="285"/>
      <c r="M524" s="285"/>
      <c r="N524" s="285"/>
      <c r="O524" s="285"/>
      <c r="P524" s="285"/>
      <c r="Q524" s="285"/>
      <c r="R524" s="285"/>
      <c r="S524" s="285"/>
      <c r="T524" s="285"/>
      <c r="U524" s="285"/>
      <c r="V524" s="285"/>
      <c r="W524" s="285"/>
      <c r="X524" s="285"/>
      <c r="Y524" s="285"/>
      <c r="Z524" s="285"/>
      <c r="AA524" s="46"/>
      <c r="AB524" s="46"/>
      <c r="AC524" s="46"/>
      <c r="AD524" s="285"/>
      <c r="AE524" s="285"/>
      <c r="AF524" s="285"/>
      <c r="AG524" s="285"/>
      <c r="AH524" s="285"/>
      <c r="AI524" s="285"/>
      <c r="AJ524" s="285"/>
      <c r="AK524" s="365"/>
      <c r="AL524" s="285"/>
      <c r="AM524" s="285"/>
      <c r="AN524" s="285"/>
      <c r="AO524" s="285"/>
      <c r="AP524" s="285"/>
      <c r="AQ524" s="285"/>
      <c r="AR524" s="285"/>
      <c r="AS524" s="285"/>
      <c r="AT524" s="285"/>
      <c r="AU524" s="285"/>
      <c r="AV524" s="285"/>
      <c r="AW524" s="285"/>
      <c r="AX524" s="285"/>
      <c r="AY524" s="47"/>
      <c r="AZ524" s="47"/>
      <c r="BA524" s="583"/>
      <c r="BB524" s="615"/>
      <c r="BC524" s="615"/>
      <c r="BD524" s="615"/>
      <c r="BE524" s="615"/>
      <c r="BF524" s="615"/>
      <c r="BG524" s="615"/>
      <c r="BH524" s="615"/>
      <c r="BI524" s="615"/>
      <c r="BJ524" s="615"/>
      <c r="BK524" s="615"/>
      <c r="BL524" s="615"/>
      <c r="BM524" s="615"/>
      <c r="BN524" s="615"/>
      <c r="BO524" s="615"/>
      <c r="BP524" s="615"/>
      <c r="BQ524" s="615"/>
      <c r="BR524" s="615"/>
      <c r="BS524" s="615"/>
      <c r="BT524" s="615"/>
      <c r="BU524" s="615"/>
    </row>
    <row r="525" spans="1:73" ht="11.25" hidden="1" customHeight="1" x14ac:dyDescent="0.25">
      <c r="A525" s="285"/>
      <c r="B525" s="285"/>
      <c r="C525" s="285"/>
      <c r="D525" s="285"/>
      <c r="E525" s="285"/>
      <c r="F525" s="285"/>
      <c r="G525" s="285"/>
      <c r="H525" s="285"/>
      <c r="I525" s="285"/>
      <c r="J525" s="285"/>
      <c r="K525" s="285"/>
      <c r="L525" s="285"/>
      <c r="M525" s="285"/>
      <c r="N525" s="285"/>
      <c r="O525" s="285"/>
      <c r="P525" s="285"/>
      <c r="Q525" s="285"/>
      <c r="R525" s="285"/>
      <c r="S525" s="285"/>
      <c r="T525" s="285"/>
      <c r="U525" s="285"/>
      <c r="V525" s="285"/>
      <c r="W525" s="285"/>
      <c r="X525" s="285"/>
      <c r="Y525" s="285"/>
      <c r="Z525" s="285"/>
      <c r="AA525" s="46"/>
      <c r="AB525" s="46"/>
      <c r="AC525" s="46"/>
      <c r="AD525" s="285"/>
      <c r="AE525" s="285"/>
      <c r="AF525" s="285"/>
      <c r="AG525" s="285"/>
      <c r="AH525" s="285"/>
      <c r="AI525" s="285"/>
      <c r="AJ525" s="285"/>
      <c r="AK525" s="365"/>
      <c r="AL525" s="285"/>
      <c r="AM525" s="285"/>
      <c r="AN525" s="285"/>
      <c r="AO525" s="285"/>
      <c r="AP525" s="285"/>
      <c r="AQ525" s="285"/>
      <c r="AR525" s="285"/>
      <c r="AS525" s="285"/>
      <c r="AT525" s="285"/>
      <c r="AU525" s="285"/>
      <c r="AV525" s="285"/>
      <c r="AW525" s="285"/>
      <c r="AX525" s="285"/>
      <c r="AY525" s="47"/>
      <c r="AZ525" s="47"/>
      <c r="BA525" s="583"/>
      <c r="BB525" s="615"/>
      <c r="BC525" s="615"/>
      <c r="BD525" s="615"/>
      <c r="BE525" s="615"/>
      <c r="BF525" s="615"/>
      <c r="BG525" s="615"/>
      <c r="BH525" s="615"/>
      <c r="BI525" s="615"/>
      <c r="BJ525" s="615"/>
      <c r="BK525" s="615"/>
      <c r="BL525" s="615"/>
      <c r="BM525" s="615"/>
      <c r="BN525" s="615"/>
      <c r="BO525" s="615"/>
      <c r="BP525" s="615"/>
      <c r="BQ525" s="615"/>
      <c r="BR525" s="615"/>
      <c r="BS525" s="615"/>
      <c r="BT525" s="615"/>
      <c r="BU525" s="615"/>
    </row>
    <row r="526" spans="1:73" ht="11.25" hidden="1" customHeight="1" x14ac:dyDescent="0.25">
      <c r="A526" s="285"/>
      <c r="B526" s="285"/>
      <c r="C526" s="285"/>
      <c r="D526" s="285"/>
      <c r="E526" s="285"/>
      <c r="F526" s="285"/>
      <c r="G526" s="285"/>
      <c r="H526" s="285"/>
      <c r="I526" s="285"/>
      <c r="J526" s="285"/>
      <c r="K526" s="285"/>
      <c r="L526" s="285"/>
      <c r="M526" s="285"/>
      <c r="N526" s="285"/>
      <c r="O526" s="285"/>
      <c r="P526" s="285"/>
      <c r="Q526" s="285"/>
      <c r="R526" s="285"/>
      <c r="S526" s="285"/>
      <c r="T526" s="285"/>
      <c r="U526" s="285"/>
      <c r="V526" s="285"/>
      <c r="W526" s="285"/>
      <c r="X526" s="285"/>
      <c r="Y526" s="285"/>
      <c r="Z526" s="285"/>
      <c r="AA526" s="46"/>
      <c r="AB526" s="46"/>
      <c r="AC526" s="46"/>
      <c r="AD526" s="285"/>
      <c r="AE526" s="285"/>
      <c r="AF526" s="285"/>
      <c r="AG526" s="285"/>
      <c r="AH526" s="285"/>
      <c r="AI526" s="285"/>
      <c r="AJ526" s="285"/>
      <c r="AK526" s="365"/>
      <c r="AL526" s="285"/>
      <c r="AM526" s="285"/>
      <c r="AN526" s="285"/>
      <c r="AO526" s="285"/>
      <c r="AP526" s="285"/>
      <c r="AQ526" s="285"/>
      <c r="AR526" s="285"/>
      <c r="AS526" s="285"/>
      <c r="AT526" s="285"/>
      <c r="AU526" s="285"/>
      <c r="AV526" s="285"/>
      <c r="AW526" s="285"/>
      <c r="AX526" s="285"/>
      <c r="AY526" s="47"/>
      <c r="AZ526" s="47"/>
      <c r="BA526" s="583"/>
      <c r="BB526" s="615"/>
      <c r="BC526" s="615"/>
      <c r="BD526" s="615"/>
      <c r="BE526" s="615"/>
      <c r="BF526" s="615"/>
      <c r="BG526" s="615"/>
      <c r="BH526" s="615"/>
      <c r="BI526" s="615"/>
      <c r="BJ526" s="615"/>
      <c r="BK526" s="615"/>
      <c r="BL526" s="615"/>
      <c r="BM526" s="615"/>
      <c r="BN526" s="615"/>
      <c r="BO526" s="615"/>
      <c r="BP526" s="615"/>
      <c r="BQ526" s="615"/>
      <c r="BR526" s="615"/>
      <c r="BS526" s="615"/>
      <c r="BT526" s="615"/>
      <c r="BU526" s="615"/>
    </row>
    <row r="527" spans="1:73" ht="11.25" hidden="1" customHeight="1" x14ac:dyDescent="0.25">
      <c r="A527" s="285"/>
      <c r="B527" s="285"/>
      <c r="C527" s="285"/>
      <c r="D527" s="285"/>
      <c r="E527" s="285"/>
      <c r="F527" s="285"/>
      <c r="G527" s="285"/>
      <c r="H527" s="285"/>
      <c r="I527" s="285"/>
      <c r="J527" s="285"/>
      <c r="K527" s="285"/>
      <c r="L527" s="285"/>
      <c r="M527" s="285"/>
      <c r="N527" s="285"/>
      <c r="O527" s="285"/>
      <c r="P527" s="285"/>
      <c r="Q527" s="285"/>
      <c r="R527" s="285"/>
      <c r="S527" s="285"/>
      <c r="T527" s="285"/>
      <c r="U527" s="285"/>
      <c r="V527" s="285"/>
      <c r="W527" s="285"/>
      <c r="X527" s="285"/>
      <c r="Y527" s="285"/>
      <c r="Z527" s="285"/>
      <c r="AA527" s="46"/>
      <c r="AB527" s="46"/>
      <c r="AC527" s="46"/>
      <c r="AD527" s="285"/>
      <c r="AE527" s="285"/>
      <c r="AF527" s="285"/>
      <c r="AG527" s="285"/>
      <c r="AH527" s="285"/>
      <c r="AI527" s="285"/>
      <c r="AJ527" s="285"/>
      <c r="AK527" s="365"/>
      <c r="AL527" s="285"/>
      <c r="AM527" s="285"/>
      <c r="AN527" s="285"/>
      <c r="AO527" s="285"/>
      <c r="AP527" s="285"/>
      <c r="AQ527" s="285"/>
      <c r="AR527" s="285"/>
      <c r="AS527" s="285"/>
      <c r="AT527" s="285"/>
      <c r="AU527" s="285"/>
      <c r="AV527" s="285"/>
      <c r="AW527" s="285"/>
      <c r="AX527" s="285"/>
      <c r="AY527" s="47"/>
      <c r="AZ527" s="47"/>
      <c r="BA527" s="583"/>
      <c r="BB527" s="615"/>
      <c r="BC527" s="615"/>
      <c r="BD527" s="615"/>
      <c r="BE527" s="615"/>
      <c r="BF527" s="615"/>
      <c r="BG527" s="615"/>
      <c r="BH527" s="615"/>
      <c r="BI527" s="615"/>
      <c r="BJ527" s="615"/>
      <c r="BK527" s="615"/>
      <c r="BL527" s="615"/>
      <c r="BM527" s="615"/>
      <c r="BN527" s="615"/>
      <c r="BO527" s="615"/>
      <c r="BP527" s="615"/>
      <c r="BQ527" s="615"/>
      <c r="BR527" s="615"/>
      <c r="BS527" s="615"/>
      <c r="BT527" s="615"/>
      <c r="BU527" s="615"/>
    </row>
    <row r="528" spans="1:73" ht="11.25" hidden="1" customHeight="1" x14ac:dyDescent="0.25">
      <c r="A528" s="285"/>
      <c r="B528" s="285"/>
      <c r="C528" s="285"/>
      <c r="D528" s="285"/>
      <c r="E528" s="285"/>
      <c r="F528" s="285"/>
      <c r="G528" s="285"/>
      <c r="H528" s="285"/>
      <c r="I528" s="285"/>
      <c r="J528" s="285"/>
      <c r="K528" s="285"/>
      <c r="L528" s="285"/>
      <c r="M528" s="285"/>
      <c r="N528" s="285"/>
      <c r="O528" s="285"/>
      <c r="P528" s="285"/>
      <c r="Q528" s="285"/>
      <c r="R528" s="285"/>
      <c r="S528" s="285"/>
      <c r="T528" s="285"/>
      <c r="U528" s="285"/>
      <c r="V528" s="285"/>
      <c r="W528" s="285"/>
      <c r="X528" s="285"/>
      <c r="Y528" s="285"/>
      <c r="Z528" s="285"/>
      <c r="AA528" s="46"/>
      <c r="AB528" s="46"/>
      <c r="AC528" s="46"/>
      <c r="AD528" s="285"/>
      <c r="AE528" s="285"/>
      <c r="AF528" s="285"/>
      <c r="AG528" s="285"/>
      <c r="AH528" s="285"/>
      <c r="AI528" s="285"/>
      <c r="AJ528" s="285"/>
      <c r="AK528" s="365"/>
      <c r="AL528" s="285"/>
      <c r="AM528" s="285"/>
      <c r="AN528" s="285"/>
      <c r="AO528" s="285"/>
      <c r="AP528" s="285"/>
      <c r="AQ528" s="285"/>
      <c r="AR528" s="285"/>
      <c r="AS528" s="285"/>
      <c r="AT528" s="285"/>
      <c r="AU528" s="285"/>
      <c r="AV528" s="285"/>
      <c r="AW528" s="285"/>
      <c r="AX528" s="285"/>
      <c r="AY528" s="47"/>
      <c r="AZ528" s="47"/>
      <c r="BA528" s="583"/>
      <c r="BB528" s="615"/>
      <c r="BC528" s="615"/>
      <c r="BD528" s="615"/>
      <c r="BE528" s="615"/>
      <c r="BF528" s="615"/>
      <c r="BG528" s="615"/>
      <c r="BH528" s="615"/>
      <c r="BI528" s="615"/>
      <c r="BJ528" s="615"/>
      <c r="BK528" s="615"/>
      <c r="BL528" s="615"/>
      <c r="BM528" s="615"/>
      <c r="BN528" s="615"/>
      <c r="BO528" s="615"/>
      <c r="BP528" s="615"/>
      <c r="BQ528" s="615"/>
      <c r="BR528" s="615"/>
      <c r="BS528" s="615"/>
      <c r="BT528" s="615"/>
      <c r="BU528" s="615"/>
    </row>
    <row r="529" spans="1:73" ht="11.25" hidden="1" customHeight="1" x14ac:dyDescent="0.25">
      <c r="A529" s="285"/>
      <c r="B529" s="285"/>
      <c r="C529" s="285"/>
      <c r="D529" s="285"/>
      <c r="E529" s="285"/>
      <c r="F529" s="285"/>
      <c r="G529" s="285"/>
      <c r="H529" s="285"/>
      <c r="I529" s="285"/>
      <c r="J529" s="285"/>
      <c r="K529" s="285"/>
      <c r="L529" s="285"/>
      <c r="M529" s="285"/>
      <c r="N529" s="285"/>
      <c r="O529" s="285"/>
      <c r="P529" s="285"/>
      <c r="Q529" s="285"/>
      <c r="R529" s="285"/>
      <c r="S529" s="285"/>
      <c r="T529" s="285"/>
      <c r="U529" s="285"/>
      <c r="V529" s="285"/>
      <c r="W529" s="285"/>
      <c r="X529" s="285"/>
      <c r="Y529" s="285"/>
      <c r="Z529" s="285"/>
      <c r="AA529" s="46"/>
      <c r="AB529" s="46"/>
      <c r="AC529" s="46"/>
      <c r="AD529" s="285"/>
      <c r="AE529" s="285"/>
      <c r="AF529" s="285"/>
      <c r="AG529" s="285"/>
      <c r="AH529" s="285"/>
      <c r="AI529" s="285"/>
      <c r="AJ529" s="285"/>
      <c r="AK529" s="365"/>
      <c r="AL529" s="285"/>
      <c r="AM529" s="285"/>
      <c r="AN529" s="285"/>
      <c r="AO529" s="285"/>
      <c r="AP529" s="285"/>
      <c r="AQ529" s="285"/>
      <c r="AR529" s="285"/>
      <c r="AS529" s="285"/>
      <c r="AT529" s="285"/>
      <c r="AU529" s="285"/>
      <c r="AV529" s="285"/>
      <c r="AW529" s="285"/>
      <c r="AX529" s="285"/>
      <c r="AY529" s="47"/>
      <c r="AZ529" s="47"/>
      <c r="BA529" s="583"/>
      <c r="BB529" s="615"/>
      <c r="BC529" s="615"/>
      <c r="BD529" s="615"/>
      <c r="BE529" s="615"/>
      <c r="BF529" s="615"/>
      <c r="BG529" s="615"/>
      <c r="BH529" s="615"/>
      <c r="BI529" s="615"/>
      <c r="BJ529" s="615"/>
      <c r="BK529" s="615"/>
      <c r="BL529" s="615"/>
      <c r="BM529" s="615"/>
      <c r="BN529" s="615"/>
      <c r="BO529" s="615"/>
      <c r="BP529" s="615"/>
      <c r="BQ529" s="615"/>
      <c r="BR529" s="615"/>
      <c r="BS529" s="615"/>
      <c r="BT529" s="615"/>
      <c r="BU529" s="615"/>
    </row>
    <row r="530" spans="1:73" ht="11.25" hidden="1" customHeight="1" x14ac:dyDescent="0.25">
      <c r="A530" s="285"/>
      <c r="B530" s="285"/>
      <c r="C530" s="285"/>
      <c r="D530" s="285"/>
      <c r="E530" s="285"/>
      <c r="F530" s="285"/>
      <c r="G530" s="285"/>
      <c r="H530" s="285"/>
      <c r="I530" s="285"/>
      <c r="J530" s="285"/>
      <c r="K530" s="285"/>
      <c r="L530" s="285"/>
      <c r="M530" s="285"/>
      <c r="N530" s="285"/>
      <c r="O530" s="285"/>
      <c r="P530" s="285"/>
      <c r="Q530" s="285"/>
      <c r="R530" s="285"/>
      <c r="S530" s="285"/>
      <c r="T530" s="285"/>
      <c r="U530" s="285"/>
      <c r="V530" s="285"/>
      <c r="W530" s="285"/>
      <c r="X530" s="285"/>
      <c r="Y530" s="285"/>
      <c r="Z530" s="285"/>
      <c r="AA530" s="46"/>
      <c r="AB530" s="46"/>
      <c r="AC530" s="46"/>
      <c r="AD530" s="285"/>
      <c r="AE530" s="285"/>
      <c r="AF530" s="285"/>
      <c r="AG530" s="285"/>
      <c r="AH530" s="285"/>
      <c r="AI530" s="285"/>
      <c r="AJ530" s="285"/>
      <c r="AK530" s="365"/>
      <c r="AL530" s="285"/>
      <c r="AM530" s="285"/>
      <c r="AN530" s="285"/>
      <c r="AO530" s="285"/>
      <c r="AP530" s="285"/>
      <c r="AQ530" s="285"/>
      <c r="AR530" s="285"/>
      <c r="AS530" s="285"/>
      <c r="AT530" s="285"/>
      <c r="AU530" s="285"/>
      <c r="AV530" s="285"/>
      <c r="AW530" s="285"/>
      <c r="AX530" s="285"/>
      <c r="AY530" s="47"/>
      <c r="AZ530" s="47"/>
      <c r="BA530" s="583"/>
      <c r="BB530" s="615"/>
      <c r="BC530" s="615"/>
      <c r="BD530" s="615"/>
      <c r="BE530" s="615"/>
      <c r="BF530" s="615"/>
      <c r="BG530" s="615"/>
      <c r="BH530" s="615"/>
      <c r="BI530" s="615"/>
      <c r="BJ530" s="615"/>
      <c r="BK530" s="615"/>
      <c r="BL530" s="615"/>
      <c r="BM530" s="615"/>
      <c r="BN530" s="615"/>
      <c r="BO530" s="615"/>
      <c r="BP530" s="615"/>
      <c r="BQ530" s="615"/>
      <c r="BR530" s="615"/>
      <c r="BS530" s="615"/>
      <c r="BT530" s="615"/>
      <c r="BU530" s="615"/>
    </row>
    <row r="531" spans="1:73" ht="11.25" hidden="1" customHeight="1" x14ac:dyDescent="0.25">
      <c r="A531" s="285"/>
      <c r="B531" s="285"/>
      <c r="C531" s="285"/>
      <c r="D531" s="285"/>
      <c r="E531" s="285"/>
      <c r="F531" s="285"/>
      <c r="G531" s="285"/>
      <c r="H531" s="285"/>
      <c r="I531" s="285"/>
      <c r="J531" s="285"/>
      <c r="K531" s="285"/>
      <c r="L531" s="285"/>
      <c r="M531" s="285"/>
      <c r="N531" s="285"/>
      <c r="O531" s="285"/>
      <c r="P531" s="285"/>
      <c r="Q531" s="285"/>
      <c r="R531" s="285"/>
      <c r="S531" s="285"/>
      <c r="T531" s="285"/>
      <c r="U531" s="285"/>
      <c r="V531" s="285"/>
      <c r="W531" s="285"/>
      <c r="X531" s="285"/>
      <c r="Y531" s="285"/>
      <c r="Z531" s="285"/>
      <c r="AA531" s="46"/>
      <c r="AB531" s="46"/>
      <c r="AC531" s="46"/>
      <c r="AD531" s="285"/>
      <c r="AE531" s="285"/>
      <c r="AF531" s="285"/>
      <c r="AG531" s="285"/>
      <c r="AH531" s="285"/>
      <c r="AI531" s="285"/>
      <c r="AJ531" s="285"/>
      <c r="AK531" s="365"/>
      <c r="AL531" s="285"/>
      <c r="AM531" s="285"/>
      <c r="AN531" s="285"/>
      <c r="AO531" s="285"/>
      <c r="AP531" s="285"/>
      <c r="AQ531" s="285"/>
      <c r="AR531" s="285"/>
      <c r="AS531" s="285"/>
      <c r="AT531" s="285"/>
      <c r="AU531" s="285"/>
      <c r="AV531" s="285"/>
      <c r="AW531" s="285"/>
      <c r="AX531" s="285"/>
      <c r="AY531" s="47"/>
      <c r="AZ531" s="47"/>
      <c r="BA531" s="583"/>
      <c r="BB531" s="615"/>
      <c r="BC531" s="615"/>
      <c r="BD531" s="615"/>
      <c r="BE531" s="615"/>
      <c r="BF531" s="615"/>
      <c r="BG531" s="615"/>
      <c r="BH531" s="615"/>
      <c r="BI531" s="615"/>
      <c r="BJ531" s="615"/>
      <c r="BK531" s="615"/>
      <c r="BL531" s="615"/>
      <c r="BM531" s="615"/>
      <c r="BN531" s="615"/>
      <c r="BO531" s="615"/>
      <c r="BP531" s="615"/>
      <c r="BQ531" s="615"/>
      <c r="BR531" s="615"/>
      <c r="BS531" s="615"/>
      <c r="BT531" s="615"/>
      <c r="BU531" s="615"/>
    </row>
    <row r="532" spans="1:73" ht="11.25" hidden="1" customHeight="1" x14ac:dyDescent="0.25">
      <c r="A532" s="285"/>
      <c r="B532" s="285"/>
      <c r="C532" s="285"/>
      <c r="D532" s="285"/>
      <c r="E532" s="285"/>
      <c r="F532" s="285"/>
      <c r="G532" s="285"/>
      <c r="H532" s="285"/>
      <c r="I532" s="285"/>
      <c r="J532" s="285"/>
      <c r="K532" s="285"/>
      <c r="L532" s="285"/>
      <c r="M532" s="285"/>
      <c r="N532" s="285"/>
      <c r="O532" s="285"/>
      <c r="P532" s="285"/>
      <c r="Q532" s="285"/>
      <c r="R532" s="285"/>
      <c r="S532" s="285"/>
      <c r="T532" s="285"/>
      <c r="U532" s="285"/>
      <c r="V532" s="285"/>
      <c r="W532" s="285"/>
      <c r="X532" s="285"/>
      <c r="Y532" s="285"/>
      <c r="Z532" s="285"/>
      <c r="AA532" s="46"/>
      <c r="AB532" s="46"/>
      <c r="AC532" s="46"/>
      <c r="AD532" s="285"/>
      <c r="AE532" s="285"/>
      <c r="AF532" s="285"/>
      <c r="AG532" s="285"/>
      <c r="AH532" s="285"/>
      <c r="AI532" s="285"/>
      <c r="AJ532" s="285"/>
      <c r="AK532" s="365"/>
      <c r="AL532" s="285"/>
      <c r="AM532" s="285"/>
      <c r="AN532" s="285"/>
      <c r="AO532" s="285"/>
      <c r="AP532" s="285"/>
      <c r="AQ532" s="285"/>
      <c r="AR532" s="285"/>
      <c r="AS532" s="285"/>
      <c r="AT532" s="285"/>
      <c r="AU532" s="285"/>
      <c r="AV532" s="285"/>
      <c r="AW532" s="285"/>
      <c r="AX532" s="285"/>
      <c r="AY532" s="47"/>
      <c r="AZ532" s="47"/>
      <c r="BA532" s="583"/>
      <c r="BB532" s="615"/>
      <c r="BC532" s="615"/>
      <c r="BD532" s="615"/>
      <c r="BE532" s="615"/>
      <c r="BF532" s="615"/>
      <c r="BG532" s="615"/>
      <c r="BH532" s="615"/>
      <c r="BI532" s="615"/>
      <c r="BJ532" s="615"/>
      <c r="BK532" s="615"/>
      <c r="BL532" s="615"/>
      <c r="BM532" s="615"/>
      <c r="BN532" s="615"/>
      <c r="BO532" s="615"/>
      <c r="BP532" s="615"/>
      <c r="BQ532" s="615"/>
      <c r="BR532" s="615"/>
      <c r="BS532" s="615"/>
      <c r="BT532" s="615"/>
      <c r="BU532" s="615"/>
    </row>
    <row r="533" spans="1:73" ht="11.25" hidden="1" customHeight="1" x14ac:dyDescent="0.25">
      <c r="A533" s="285"/>
      <c r="B533" s="285"/>
      <c r="C533" s="285"/>
      <c r="D533" s="285"/>
      <c r="E533" s="285"/>
      <c r="F533" s="285"/>
      <c r="G533" s="285"/>
      <c r="H533" s="285"/>
      <c r="I533" s="285"/>
      <c r="J533" s="285"/>
      <c r="K533" s="285"/>
      <c r="L533" s="285"/>
      <c r="M533" s="285"/>
      <c r="N533" s="285"/>
      <c r="O533" s="285"/>
      <c r="P533" s="285"/>
      <c r="Q533" s="285"/>
      <c r="R533" s="285"/>
      <c r="S533" s="285"/>
      <c r="T533" s="285"/>
      <c r="U533" s="285"/>
      <c r="V533" s="285"/>
      <c r="W533" s="285"/>
      <c r="X533" s="285"/>
      <c r="Y533" s="285"/>
      <c r="Z533" s="285"/>
      <c r="AA533" s="46"/>
      <c r="AB533" s="46"/>
      <c r="AC533" s="46"/>
      <c r="AD533" s="285"/>
      <c r="AE533" s="285"/>
      <c r="AF533" s="285"/>
      <c r="AG533" s="285"/>
      <c r="AH533" s="285"/>
      <c r="AI533" s="285"/>
      <c r="AJ533" s="285"/>
      <c r="AK533" s="365"/>
      <c r="AL533" s="285"/>
      <c r="AM533" s="285"/>
      <c r="AN533" s="285"/>
      <c r="AO533" s="285"/>
      <c r="AP533" s="285"/>
      <c r="AQ533" s="285"/>
      <c r="AR533" s="285"/>
      <c r="AS533" s="285"/>
      <c r="AT533" s="285"/>
      <c r="AU533" s="285"/>
      <c r="AV533" s="285"/>
      <c r="AW533" s="285"/>
      <c r="AX533" s="285"/>
      <c r="AY533" s="47"/>
      <c r="AZ533" s="47"/>
      <c r="BA533" s="583"/>
      <c r="BB533" s="615"/>
      <c r="BC533" s="615"/>
      <c r="BD533" s="615"/>
      <c r="BE533" s="615"/>
      <c r="BF533" s="615"/>
      <c r="BG533" s="615"/>
      <c r="BH533" s="615"/>
      <c r="BI533" s="615"/>
      <c r="BJ533" s="615"/>
      <c r="BK533" s="615"/>
      <c r="BL533" s="615"/>
      <c r="BM533" s="615"/>
      <c r="BN533" s="615"/>
      <c r="BO533" s="615"/>
      <c r="BP533" s="615"/>
      <c r="BQ533" s="615"/>
      <c r="BR533" s="615"/>
      <c r="BS533" s="615"/>
      <c r="BT533" s="615"/>
      <c r="BU533" s="615"/>
    </row>
    <row r="534" spans="1:73" ht="11.25" hidden="1" customHeight="1" x14ac:dyDescent="0.25">
      <c r="A534" s="285"/>
      <c r="B534" s="285"/>
      <c r="C534" s="285"/>
      <c r="D534" s="285"/>
      <c r="E534" s="285"/>
      <c r="F534" s="285"/>
      <c r="G534" s="285"/>
      <c r="H534" s="285"/>
      <c r="I534" s="285"/>
      <c r="J534" s="285"/>
      <c r="K534" s="285"/>
      <c r="L534" s="285"/>
      <c r="M534" s="285"/>
      <c r="N534" s="285"/>
      <c r="O534" s="285"/>
      <c r="P534" s="285"/>
      <c r="Q534" s="285"/>
      <c r="R534" s="285"/>
      <c r="S534" s="285"/>
      <c r="T534" s="285"/>
      <c r="U534" s="285"/>
      <c r="V534" s="285"/>
      <c r="W534" s="285"/>
      <c r="X534" s="285"/>
      <c r="Y534" s="285"/>
      <c r="Z534" s="285"/>
      <c r="AA534" s="46"/>
      <c r="AB534" s="46"/>
      <c r="AC534" s="46"/>
      <c r="AD534" s="285"/>
      <c r="AE534" s="285"/>
      <c r="AF534" s="285"/>
      <c r="AG534" s="285"/>
      <c r="AH534" s="285"/>
      <c r="AI534" s="285"/>
      <c r="AJ534" s="285"/>
      <c r="AK534" s="365"/>
      <c r="AL534" s="285"/>
      <c r="AM534" s="285"/>
      <c r="AN534" s="285"/>
      <c r="AO534" s="285"/>
      <c r="AP534" s="285"/>
      <c r="AQ534" s="285"/>
      <c r="AR534" s="285"/>
      <c r="AS534" s="285"/>
      <c r="AT534" s="285"/>
      <c r="AU534" s="285"/>
      <c r="AV534" s="285"/>
      <c r="AW534" s="285"/>
      <c r="AX534" s="285"/>
      <c r="AY534" s="47"/>
      <c r="AZ534" s="47"/>
      <c r="BA534" s="583"/>
      <c r="BB534" s="615"/>
      <c r="BC534" s="615"/>
      <c r="BD534" s="615"/>
      <c r="BE534" s="615"/>
      <c r="BF534" s="615"/>
      <c r="BG534" s="615"/>
      <c r="BH534" s="615"/>
      <c r="BI534" s="615"/>
      <c r="BJ534" s="615"/>
      <c r="BK534" s="615"/>
      <c r="BL534" s="615"/>
      <c r="BM534" s="615"/>
      <c r="BN534" s="615"/>
      <c r="BO534" s="615"/>
      <c r="BP534" s="615"/>
      <c r="BQ534" s="615"/>
      <c r="BR534" s="615"/>
      <c r="BS534" s="615"/>
      <c r="BT534" s="615"/>
      <c r="BU534" s="615"/>
    </row>
    <row r="535" spans="1:73" ht="11.25" hidden="1" customHeight="1" x14ac:dyDescent="0.25">
      <c r="A535" s="285"/>
      <c r="B535" s="285"/>
      <c r="C535" s="285"/>
      <c r="D535" s="285"/>
      <c r="E535" s="285"/>
      <c r="F535" s="285"/>
      <c r="G535" s="285"/>
      <c r="H535" s="285"/>
      <c r="I535" s="285"/>
      <c r="J535" s="285"/>
      <c r="K535" s="285"/>
      <c r="L535" s="285"/>
      <c r="M535" s="285"/>
      <c r="N535" s="285"/>
      <c r="O535" s="285"/>
      <c r="P535" s="285"/>
      <c r="Q535" s="285"/>
      <c r="R535" s="285"/>
      <c r="S535" s="285"/>
      <c r="T535" s="285"/>
      <c r="U535" s="285"/>
      <c r="V535" s="285"/>
      <c r="W535" s="285"/>
      <c r="X535" s="285"/>
      <c r="Y535" s="285"/>
      <c r="Z535" s="285"/>
      <c r="AA535" s="46"/>
      <c r="AB535" s="46"/>
      <c r="AC535" s="46"/>
      <c r="AD535" s="285"/>
      <c r="AE535" s="285"/>
      <c r="AF535" s="285"/>
      <c r="AG535" s="285"/>
      <c r="AH535" s="285"/>
      <c r="AI535" s="285"/>
      <c r="AJ535" s="285"/>
      <c r="AK535" s="365"/>
      <c r="AL535" s="285"/>
      <c r="AM535" s="285"/>
      <c r="AN535" s="285"/>
      <c r="AO535" s="285"/>
      <c r="AP535" s="285"/>
      <c r="AQ535" s="285"/>
      <c r="AR535" s="285"/>
      <c r="AS535" s="285"/>
      <c r="AT535" s="285"/>
      <c r="AU535" s="285"/>
      <c r="AV535" s="285"/>
      <c r="AW535" s="285"/>
      <c r="AX535" s="285"/>
      <c r="AY535" s="47"/>
      <c r="AZ535" s="47"/>
      <c r="BA535" s="583"/>
      <c r="BB535" s="615"/>
      <c r="BC535" s="615"/>
      <c r="BD535" s="615"/>
      <c r="BE535" s="615"/>
      <c r="BF535" s="615"/>
      <c r="BG535" s="615"/>
      <c r="BH535" s="615"/>
      <c r="BI535" s="615"/>
      <c r="BJ535" s="615"/>
      <c r="BK535" s="615"/>
      <c r="BL535" s="615"/>
      <c r="BM535" s="615"/>
      <c r="BN535" s="615"/>
      <c r="BO535" s="615"/>
      <c r="BP535" s="615"/>
      <c r="BQ535" s="615"/>
      <c r="BR535" s="615"/>
      <c r="BS535" s="615"/>
      <c r="BT535" s="615"/>
      <c r="BU535" s="615"/>
    </row>
    <row r="536" spans="1:73" ht="11.25" hidden="1" customHeight="1" x14ac:dyDescent="0.25">
      <c r="A536" s="285"/>
      <c r="B536" s="285"/>
      <c r="C536" s="285"/>
      <c r="D536" s="285"/>
      <c r="E536" s="285"/>
      <c r="F536" s="285"/>
      <c r="G536" s="285"/>
      <c r="H536" s="285"/>
      <c r="I536" s="285"/>
      <c r="J536" s="285"/>
      <c r="K536" s="285"/>
      <c r="L536" s="285"/>
      <c r="M536" s="285"/>
      <c r="N536" s="285"/>
      <c r="O536" s="285"/>
      <c r="P536" s="285"/>
      <c r="Q536" s="285"/>
      <c r="R536" s="285"/>
      <c r="S536" s="285"/>
      <c r="T536" s="285"/>
      <c r="U536" s="285"/>
      <c r="V536" s="285"/>
      <c r="W536" s="285"/>
      <c r="X536" s="285"/>
      <c r="Y536" s="285"/>
      <c r="Z536" s="285"/>
      <c r="AA536" s="46"/>
      <c r="AB536" s="46"/>
      <c r="AC536" s="46"/>
      <c r="AD536" s="285"/>
      <c r="AE536" s="285"/>
      <c r="AF536" s="285"/>
      <c r="AG536" s="285"/>
      <c r="AH536" s="285"/>
      <c r="AI536" s="285"/>
      <c r="AJ536" s="285"/>
      <c r="AK536" s="365"/>
      <c r="AL536" s="285"/>
      <c r="AM536" s="285"/>
      <c r="AN536" s="285"/>
      <c r="AO536" s="285"/>
      <c r="AP536" s="285"/>
      <c r="AQ536" s="285"/>
      <c r="AR536" s="285"/>
      <c r="AS536" s="285"/>
      <c r="AT536" s="285"/>
      <c r="AU536" s="285"/>
      <c r="AV536" s="285"/>
      <c r="AW536" s="285"/>
      <c r="AX536" s="285"/>
      <c r="AY536" s="47"/>
      <c r="AZ536" s="47"/>
      <c r="BA536" s="583"/>
      <c r="BB536" s="615"/>
      <c r="BC536" s="615"/>
      <c r="BD536" s="615"/>
      <c r="BE536" s="615"/>
      <c r="BF536" s="615"/>
      <c r="BG536" s="615"/>
      <c r="BH536" s="615"/>
      <c r="BI536" s="615"/>
      <c r="BJ536" s="615"/>
      <c r="BK536" s="615"/>
      <c r="BL536" s="615"/>
      <c r="BM536" s="615"/>
      <c r="BN536" s="615"/>
      <c r="BO536" s="615"/>
      <c r="BP536" s="615"/>
      <c r="BQ536" s="615"/>
      <c r="BR536" s="615"/>
      <c r="BS536" s="615"/>
      <c r="BT536" s="615"/>
      <c r="BU536" s="615"/>
    </row>
    <row r="537" spans="1:73" ht="11.25" hidden="1" customHeight="1" x14ac:dyDescent="0.25">
      <c r="A537" s="285"/>
      <c r="B537" s="285"/>
      <c r="C537" s="285"/>
      <c r="D537" s="285"/>
      <c r="E537" s="285"/>
      <c r="F537" s="285"/>
      <c r="G537" s="285"/>
      <c r="H537" s="285"/>
      <c r="I537" s="285"/>
      <c r="J537" s="285"/>
      <c r="K537" s="285"/>
      <c r="L537" s="285"/>
      <c r="M537" s="285"/>
      <c r="N537" s="285"/>
      <c r="O537" s="285"/>
      <c r="P537" s="285"/>
      <c r="Q537" s="285"/>
      <c r="R537" s="285"/>
      <c r="S537" s="285"/>
      <c r="T537" s="285"/>
      <c r="U537" s="285"/>
      <c r="V537" s="285"/>
      <c r="W537" s="285"/>
      <c r="X537" s="285"/>
      <c r="Y537" s="285"/>
      <c r="Z537" s="285"/>
      <c r="AA537" s="46"/>
      <c r="AB537" s="46"/>
      <c r="AC537" s="46"/>
      <c r="AD537" s="285"/>
      <c r="AE537" s="285"/>
      <c r="AF537" s="285"/>
      <c r="AG537" s="285"/>
      <c r="AH537" s="285"/>
      <c r="AI537" s="285"/>
      <c r="AJ537" s="285"/>
      <c r="AK537" s="365"/>
      <c r="AL537" s="285"/>
      <c r="AM537" s="285"/>
      <c r="AN537" s="285"/>
      <c r="AO537" s="285"/>
      <c r="AP537" s="285"/>
      <c r="AQ537" s="285"/>
      <c r="AR537" s="285"/>
      <c r="AS537" s="285"/>
      <c r="AT537" s="285"/>
      <c r="AU537" s="285"/>
      <c r="AV537" s="285"/>
      <c r="AW537" s="285"/>
      <c r="AX537" s="285"/>
      <c r="AY537" s="47"/>
      <c r="AZ537" s="47"/>
      <c r="BA537" s="583"/>
      <c r="BB537" s="615"/>
      <c r="BC537" s="615"/>
      <c r="BD537" s="615"/>
      <c r="BE537" s="615"/>
      <c r="BF537" s="615"/>
      <c r="BG537" s="615"/>
      <c r="BH537" s="615"/>
      <c r="BI537" s="615"/>
      <c r="BJ537" s="615"/>
      <c r="BK537" s="615"/>
      <c r="BL537" s="615"/>
      <c r="BM537" s="615"/>
      <c r="BN537" s="615"/>
      <c r="BO537" s="615"/>
      <c r="BP537" s="615"/>
      <c r="BQ537" s="615"/>
      <c r="BR537" s="615"/>
      <c r="BS537" s="615"/>
      <c r="BT537" s="615"/>
      <c r="BU537" s="615"/>
    </row>
    <row r="538" spans="1:73" ht="11.25" hidden="1" customHeight="1" x14ac:dyDescent="0.25">
      <c r="A538" s="285"/>
      <c r="B538" s="285"/>
      <c r="C538" s="285"/>
      <c r="D538" s="285"/>
      <c r="E538" s="285"/>
      <c r="F538" s="285"/>
      <c r="G538" s="285"/>
      <c r="H538" s="285"/>
      <c r="I538" s="285"/>
      <c r="J538" s="285"/>
      <c r="K538" s="285"/>
      <c r="L538" s="285"/>
      <c r="M538" s="285"/>
      <c r="N538" s="285"/>
      <c r="O538" s="285"/>
      <c r="P538" s="285"/>
      <c r="Q538" s="285"/>
      <c r="R538" s="285"/>
      <c r="S538" s="285"/>
      <c r="T538" s="285"/>
      <c r="U538" s="285"/>
      <c r="V538" s="285"/>
      <c r="W538" s="285"/>
      <c r="X538" s="285"/>
      <c r="Y538" s="285"/>
      <c r="Z538" s="285"/>
      <c r="AA538" s="46"/>
      <c r="AB538" s="46"/>
      <c r="AC538" s="46"/>
      <c r="AD538" s="285"/>
      <c r="AE538" s="285"/>
      <c r="AF538" s="285"/>
      <c r="AG538" s="285"/>
      <c r="AH538" s="285"/>
      <c r="AI538" s="285"/>
      <c r="AJ538" s="285"/>
      <c r="AK538" s="365"/>
      <c r="AL538" s="285"/>
      <c r="AM538" s="285"/>
      <c r="AN538" s="285"/>
      <c r="AO538" s="285"/>
      <c r="AP538" s="285"/>
      <c r="AQ538" s="285"/>
      <c r="AR538" s="285"/>
      <c r="AS538" s="285"/>
      <c r="AT538" s="285"/>
      <c r="AU538" s="285"/>
      <c r="AV538" s="285"/>
      <c r="AW538" s="285"/>
      <c r="AX538" s="285"/>
      <c r="AY538" s="47"/>
      <c r="AZ538" s="47"/>
      <c r="BA538" s="583"/>
      <c r="BB538" s="615"/>
      <c r="BC538" s="615"/>
      <c r="BD538" s="615"/>
      <c r="BE538" s="615"/>
      <c r="BF538" s="615"/>
      <c r="BG538" s="615"/>
      <c r="BH538" s="615"/>
      <c r="BI538" s="615"/>
      <c r="BJ538" s="615"/>
      <c r="BK538" s="615"/>
      <c r="BL538" s="615"/>
      <c r="BM538" s="615"/>
      <c r="BN538" s="615"/>
      <c r="BO538" s="615"/>
      <c r="BP538" s="615"/>
      <c r="BQ538" s="615"/>
      <c r="BR538" s="615"/>
      <c r="BS538" s="615"/>
      <c r="BT538" s="615"/>
      <c r="BU538" s="615"/>
    </row>
    <row r="539" spans="1:73" ht="11.25" hidden="1" customHeight="1" x14ac:dyDescent="0.25">
      <c r="A539" s="285"/>
      <c r="B539" s="285"/>
      <c r="C539" s="285"/>
      <c r="D539" s="285"/>
      <c r="E539" s="285"/>
      <c r="F539" s="285"/>
      <c r="G539" s="285"/>
      <c r="H539" s="285"/>
      <c r="I539" s="285"/>
      <c r="J539" s="285"/>
      <c r="K539" s="285"/>
      <c r="L539" s="285"/>
      <c r="M539" s="285"/>
      <c r="N539" s="285"/>
      <c r="O539" s="285"/>
      <c r="P539" s="285"/>
      <c r="Q539" s="285"/>
      <c r="R539" s="285"/>
      <c r="S539" s="285"/>
      <c r="T539" s="285"/>
      <c r="U539" s="285"/>
      <c r="V539" s="285"/>
      <c r="W539" s="285"/>
      <c r="X539" s="285"/>
      <c r="Y539" s="285"/>
      <c r="Z539" s="285"/>
      <c r="AA539" s="46"/>
      <c r="AB539" s="46"/>
      <c r="AC539" s="46"/>
      <c r="AD539" s="285"/>
      <c r="AE539" s="285"/>
      <c r="AF539" s="285"/>
      <c r="AG539" s="285"/>
      <c r="AH539" s="285"/>
      <c r="AI539" s="285"/>
      <c r="AJ539" s="285"/>
      <c r="AK539" s="365"/>
      <c r="AL539" s="285"/>
      <c r="AM539" s="285"/>
      <c r="AN539" s="285"/>
      <c r="AO539" s="285"/>
      <c r="AP539" s="285"/>
      <c r="AQ539" s="285"/>
      <c r="AR539" s="285"/>
      <c r="AS539" s="285"/>
      <c r="AT539" s="285"/>
      <c r="AU539" s="285"/>
      <c r="AV539" s="285"/>
      <c r="AW539" s="285"/>
      <c r="AX539" s="285"/>
      <c r="AY539" s="47"/>
      <c r="AZ539" s="47"/>
      <c r="BA539" s="583"/>
      <c r="BB539" s="615"/>
      <c r="BC539" s="615"/>
      <c r="BD539" s="615"/>
      <c r="BE539" s="615"/>
      <c r="BF539" s="615"/>
      <c r="BG539" s="615"/>
      <c r="BH539" s="615"/>
      <c r="BI539" s="615"/>
      <c r="BJ539" s="615"/>
      <c r="BK539" s="615"/>
      <c r="BL539" s="615"/>
      <c r="BM539" s="615"/>
      <c r="BN539" s="615"/>
      <c r="BO539" s="615"/>
      <c r="BP539" s="615"/>
      <c r="BQ539" s="615"/>
      <c r="BR539" s="615"/>
      <c r="BS539" s="615"/>
      <c r="BT539" s="615"/>
      <c r="BU539" s="615"/>
    </row>
    <row r="540" spans="1:73" ht="11.25" hidden="1" customHeight="1" x14ac:dyDescent="0.25">
      <c r="A540" s="285"/>
      <c r="B540" s="285"/>
      <c r="C540" s="285"/>
      <c r="D540" s="285"/>
      <c r="E540" s="285"/>
      <c r="F540" s="285"/>
      <c r="G540" s="285"/>
      <c r="H540" s="285"/>
      <c r="I540" s="285"/>
      <c r="J540" s="285"/>
      <c r="K540" s="285"/>
      <c r="L540" s="285"/>
      <c r="M540" s="285"/>
      <c r="N540" s="285"/>
      <c r="O540" s="285"/>
      <c r="P540" s="285"/>
      <c r="Q540" s="285"/>
      <c r="R540" s="285"/>
      <c r="S540" s="285"/>
      <c r="T540" s="285"/>
      <c r="U540" s="285"/>
      <c r="V540" s="285"/>
      <c r="W540" s="285"/>
      <c r="X540" s="285"/>
      <c r="Y540" s="285"/>
      <c r="Z540" s="285"/>
      <c r="AA540" s="46"/>
      <c r="AB540" s="46"/>
      <c r="AC540" s="46"/>
      <c r="AD540" s="285"/>
      <c r="AE540" s="285"/>
      <c r="AF540" s="285"/>
      <c r="AG540" s="285"/>
      <c r="AH540" s="285"/>
      <c r="AI540" s="285"/>
      <c r="AJ540" s="285"/>
      <c r="AK540" s="365"/>
      <c r="AL540" s="285"/>
      <c r="AM540" s="285"/>
      <c r="AN540" s="285"/>
      <c r="AO540" s="285"/>
      <c r="AP540" s="285"/>
      <c r="AQ540" s="285"/>
      <c r="AR540" s="285"/>
      <c r="AS540" s="285"/>
      <c r="AT540" s="285"/>
      <c r="AU540" s="285"/>
      <c r="AV540" s="285"/>
      <c r="AW540" s="285"/>
      <c r="AX540" s="285"/>
      <c r="AY540" s="47"/>
      <c r="AZ540" s="47"/>
      <c r="BA540" s="583"/>
      <c r="BB540" s="615"/>
      <c r="BC540" s="615"/>
      <c r="BD540" s="615"/>
      <c r="BE540" s="615"/>
      <c r="BF540" s="615"/>
      <c r="BG540" s="615"/>
      <c r="BH540" s="615"/>
      <c r="BI540" s="615"/>
      <c r="BJ540" s="615"/>
      <c r="BK540" s="615"/>
      <c r="BL540" s="615"/>
      <c r="BM540" s="615"/>
      <c r="BN540" s="615"/>
      <c r="BO540" s="615"/>
      <c r="BP540" s="615"/>
      <c r="BQ540" s="615"/>
      <c r="BR540" s="615"/>
      <c r="BS540" s="615"/>
      <c r="BT540" s="615"/>
      <c r="BU540" s="615"/>
    </row>
    <row r="541" spans="1:73" ht="11.25" hidden="1" customHeight="1" x14ac:dyDescent="0.25">
      <c r="A541" s="285"/>
      <c r="B541" s="285"/>
      <c r="C541" s="285"/>
      <c r="D541" s="285"/>
      <c r="E541" s="285"/>
      <c r="F541" s="285"/>
      <c r="G541" s="285"/>
      <c r="H541" s="285"/>
      <c r="I541" s="285"/>
      <c r="J541" s="285"/>
      <c r="K541" s="285"/>
      <c r="L541" s="285"/>
      <c r="M541" s="285"/>
      <c r="N541" s="285"/>
      <c r="O541" s="285"/>
      <c r="P541" s="285"/>
      <c r="Q541" s="285"/>
      <c r="R541" s="285"/>
      <c r="S541" s="285"/>
      <c r="T541" s="285"/>
      <c r="U541" s="285"/>
      <c r="V541" s="285"/>
      <c r="W541" s="285"/>
      <c r="X541" s="285"/>
      <c r="Y541" s="285"/>
      <c r="Z541" s="285"/>
      <c r="AA541" s="46"/>
      <c r="AB541" s="46"/>
      <c r="AC541" s="46"/>
      <c r="AD541" s="285"/>
      <c r="AE541" s="285"/>
      <c r="AF541" s="285"/>
      <c r="AG541" s="285"/>
      <c r="AH541" s="285"/>
      <c r="AI541" s="285"/>
      <c r="AJ541" s="285"/>
      <c r="AK541" s="365"/>
      <c r="AL541" s="285"/>
      <c r="AM541" s="285"/>
      <c r="AN541" s="285"/>
      <c r="AO541" s="285"/>
      <c r="AP541" s="285"/>
      <c r="AQ541" s="285"/>
      <c r="AR541" s="285"/>
      <c r="AS541" s="285"/>
      <c r="AT541" s="285"/>
      <c r="AU541" s="285"/>
      <c r="AV541" s="285"/>
      <c r="AW541" s="285"/>
      <c r="AX541" s="285"/>
      <c r="AY541" s="47"/>
      <c r="AZ541" s="47"/>
      <c r="BA541" s="583"/>
      <c r="BB541" s="615"/>
      <c r="BC541" s="615"/>
      <c r="BD541" s="615"/>
      <c r="BE541" s="615"/>
      <c r="BF541" s="615"/>
      <c r="BG541" s="615"/>
      <c r="BH541" s="615"/>
      <c r="BI541" s="615"/>
      <c r="BJ541" s="615"/>
      <c r="BK541" s="615"/>
      <c r="BL541" s="615"/>
      <c r="BM541" s="615"/>
      <c r="BN541" s="615"/>
      <c r="BO541" s="615"/>
      <c r="BP541" s="615"/>
      <c r="BQ541" s="615"/>
      <c r="BR541" s="615"/>
      <c r="BS541" s="615"/>
      <c r="BT541" s="615"/>
      <c r="BU541" s="615"/>
    </row>
    <row r="542" spans="1:73" ht="11.25" hidden="1" customHeight="1" x14ac:dyDescent="0.25">
      <c r="A542" s="285"/>
      <c r="B542" s="285"/>
      <c r="C542" s="285"/>
      <c r="D542" s="285"/>
      <c r="E542" s="285"/>
      <c r="F542" s="285"/>
      <c r="G542" s="285"/>
      <c r="H542" s="285"/>
      <c r="I542" s="285"/>
      <c r="J542" s="285"/>
      <c r="K542" s="285"/>
      <c r="L542" s="285"/>
      <c r="M542" s="285"/>
      <c r="N542" s="285"/>
      <c r="O542" s="285"/>
      <c r="P542" s="285"/>
      <c r="Q542" s="285"/>
      <c r="R542" s="285"/>
      <c r="S542" s="285"/>
      <c r="T542" s="285"/>
      <c r="U542" s="285"/>
      <c r="V542" s="285"/>
      <c r="W542" s="285"/>
      <c r="X542" s="285"/>
      <c r="Y542" s="285"/>
      <c r="Z542" s="285"/>
      <c r="AA542" s="46"/>
      <c r="AB542" s="46"/>
      <c r="AC542" s="46"/>
      <c r="AD542" s="285"/>
      <c r="AE542" s="285"/>
      <c r="AF542" s="285"/>
      <c r="AG542" s="285"/>
      <c r="AH542" s="285"/>
      <c r="AI542" s="285"/>
      <c r="AJ542" s="285"/>
      <c r="AK542" s="365"/>
      <c r="AL542" s="285"/>
      <c r="AM542" s="285"/>
      <c r="AN542" s="285"/>
      <c r="AO542" s="285"/>
      <c r="AP542" s="285"/>
      <c r="AQ542" s="285"/>
      <c r="AR542" s="285"/>
      <c r="AS542" s="285"/>
      <c r="AT542" s="285"/>
      <c r="AU542" s="285"/>
      <c r="AV542" s="285"/>
      <c r="AW542" s="285"/>
      <c r="AX542" s="285"/>
      <c r="AY542" s="47"/>
      <c r="AZ542" s="47"/>
      <c r="BA542" s="583"/>
      <c r="BB542" s="615"/>
      <c r="BC542" s="615"/>
      <c r="BD542" s="615"/>
      <c r="BE542" s="615"/>
      <c r="BF542" s="615"/>
      <c r="BG542" s="615"/>
      <c r="BH542" s="615"/>
      <c r="BI542" s="615"/>
      <c r="BJ542" s="615"/>
      <c r="BK542" s="615"/>
      <c r="BL542" s="615"/>
      <c r="BM542" s="615"/>
      <c r="BN542" s="615"/>
      <c r="BO542" s="615"/>
      <c r="BP542" s="615"/>
      <c r="BQ542" s="615"/>
      <c r="BR542" s="615"/>
      <c r="BS542" s="615"/>
      <c r="BT542" s="615"/>
      <c r="BU542" s="615"/>
    </row>
    <row r="543" spans="1:73" ht="11.25" hidden="1" customHeight="1" x14ac:dyDescent="0.25">
      <c r="A543" s="285"/>
      <c r="B543" s="285"/>
      <c r="C543" s="285"/>
      <c r="D543" s="285"/>
      <c r="E543" s="285"/>
      <c r="F543" s="285"/>
      <c r="G543" s="285"/>
      <c r="H543" s="285"/>
      <c r="I543" s="285"/>
      <c r="J543" s="285"/>
      <c r="K543" s="285"/>
      <c r="L543" s="285"/>
      <c r="M543" s="285"/>
      <c r="N543" s="285"/>
      <c r="O543" s="285"/>
      <c r="P543" s="285"/>
      <c r="Q543" s="285"/>
      <c r="R543" s="285"/>
      <c r="S543" s="285"/>
      <c r="T543" s="285"/>
      <c r="U543" s="285"/>
      <c r="V543" s="285"/>
      <c r="W543" s="285"/>
      <c r="X543" s="285"/>
      <c r="Y543" s="285"/>
      <c r="Z543" s="285"/>
      <c r="AA543" s="46"/>
      <c r="AB543" s="46"/>
      <c r="AC543" s="46"/>
      <c r="AD543" s="285"/>
      <c r="AE543" s="285"/>
      <c r="AF543" s="285"/>
      <c r="AG543" s="285"/>
      <c r="AH543" s="285"/>
      <c r="AI543" s="285"/>
      <c r="AJ543" s="285"/>
      <c r="AK543" s="365"/>
      <c r="AL543" s="285"/>
      <c r="AM543" s="285"/>
      <c r="AN543" s="285"/>
      <c r="AO543" s="285"/>
      <c r="AP543" s="285"/>
      <c r="AQ543" s="285"/>
      <c r="AR543" s="285"/>
      <c r="AS543" s="285"/>
      <c r="AT543" s="285"/>
      <c r="AU543" s="285"/>
      <c r="AV543" s="285"/>
      <c r="AW543" s="285"/>
      <c r="AX543" s="285"/>
      <c r="AY543" s="47"/>
      <c r="AZ543" s="47"/>
      <c r="BA543" s="583"/>
      <c r="BB543" s="615"/>
      <c r="BC543" s="615"/>
      <c r="BD543" s="615"/>
      <c r="BE543" s="615"/>
      <c r="BF543" s="615"/>
      <c r="BG543" s="615"/>
      <c r="BH543" s="615"/>
      <c r="BI543" s="615"/>
      <c r="BJ543" s="615"/>
      <c r="BK543" s="615"/>
      <c r="BL543" s="615"/>
      <c r="BM543" s="615"/>
      <c r="BN543" s="615"/>
      <c r="BO543" s="615"/>
      <c r="BP543" s="615"/>
      <c r="BQ543" s="615"/>
      <c r="BR543" s="615"/>
      <c r="BS543" s="615"/>
      <c r="BT543" s="615"/>
      <c r="BU543" s="615"/>
    </row>
    <row r="544" spans="1:73" ht="11.25" hidden="1" customHeight="1" x14ac:dyDescent="0.25">
      <c r="A544" s="285"/>
      <c r="B544" s="285"/>
      <c r="C544" s="285"/>
      <c r="D544" s="285"/>
      <c r="E544" s="285"/>
      <c r="F544" s="285"/>
      <c r="G544" s="285"/>
      <c r="H544" s="285"/>
      <c r="I544" s="285"/>
      <c r="J544" s="285"/>
      <c r="K544" s="285"/>
      <c r="L544" s="285"/>
      <c r="M544" s="285"/>
      <c r="N544" s="285"/>
      <c r="O544" s="285"/>
      <c r="P544" s="285"/>
      <c r="Q544" s="285"/>
      <c r="R544" s="285"/>
      <c r="S544" s="285"/>
      <c r="T544" s="285"/>
      <c r="U544" s="285"/>
      <c r="V544" s="285"/>
      <c r="W544" s="285"/>
      <c r="X544" s="285"/>
      <c r="Y544" s="285"/>
      <c r="Z544" s="285"/>
      <c r="AA544" s="46"/>
      <c r="AB544" s="46"/>
      <c r="AC544" s="46"/>
      <c r="AD544" s="285"/>
      <c r="AE544" s="285"/>
      <c r="AF544" s="285"/>
      <c r="AG544" s="285"/>
      <c r="AH544" s="285"/>
      <c r="AI544" s="285"/>
      <c r="AJ544" s="285"/>
      <c r="AK544" s="365"/>
      <c r="AL544" s="285"/>
      <c r="AM544" s="285"/>
      <c r="AN544" s="285"/>
      <c r="AO544" s="285"/>
      <c r="AP544" s="285"/>
      <c r="AQ544" s="285"/>
      <c r="AR544" s="285"/>
      <c r="AS544" s="285"/>
      <c r="AT544" s="285"/>
      <c r="AU544" s="285"/>
      <c r="AV544" s="285"/>
      <c r="AW544" s="285"/>
      <c r="AX544" s="285"/>
      <c r="AY544" s="47"/>
      <c r="AZ544" s="47"/>
      <c r="BA544" s="583"/>
      <c r="BB544" s="615"/>
      <c r="BC544" s="615"/>
      <c r="BD544" s="615"/>
      <c r="BE544" s="615"/>
      <c r="BF544" s="615"/>
      <c r="BG544" s="615"/>
      <c r="BH544" s="615"/>
      <c r="BI544" s="615"/>
      <c r="BJ544" s="615"/>
      <c r="BK544" s="615"/>
      <c r="BL544" s="615"/>
      <c r="BM544" s="615"/>
      <c r="BN544" s="615"/>
      <c r="BO544" s="615"/>
      <c r="BP544" s="615"/>
      <c r="BQ544" s="615"/>
      <c r="BR544" s="615"/>
      <c r="BS544" s="615"/>
      <c r="BT544" s="615"/>
      <c r="BU544" s="615"/>
    </row>
    <row r="545" spans="1:73" ht="11.25" hidden="1" customHeight="1" x14ac:dyDescent="0.25">
      <c r="A545" s="285"/>
      <c r="B545" s="285"/>
      <c r="C545" s="285"/>
      <c r="D545" s="285"/>
      <c r="E545" s="285"/>
      <c r="F545" s="285"/>
      <c r="G545" s="285"/>
      <c r="H545" s="285"/>
      <c r="I545" s="285"/>
      <c r="J545" s="285"/>
      <c r="K545" s="285"/>
      <c r="L545" s="285"/>
      <c r="M545" s="285"/>
      <c r="N545" s="285"/>
      <c r="O545" s="285"/>
      <c r="P545" s="285"/>
      <c r="Q545" s="285"/>
      <c r="R545" s="285"/>
      <c r="S545" s="285"/>
      <c r="T545" s="285"/>
      <c r="U545" s="285"/>
      <c r="V545" s="285"/>
      <c r="W545" s="285"/>
      <c r="X545" s="285"/>
      <c r="Y545" s="285"/>
      <c r="Z545" s="285"/>
      <c r="AA545" s="46"/>
      <c r="AB545" s="46"/>
      <c r="AC545" s="46"/>
      <c r="AD545" s="285"/>
      <c r="AE545" s="285"/>
      <c r="AF545" s="285"/>
      <c r="AG545" s="285"/>
      <c r="AH545" s="285"/>
      <c r="AI545" s="285"/>
      <c r="AJ545" s="285"/>
      <c r="AK545" s="365"/>
      <c r="AL545" s="285"/>
      <c r="AM545" s="285"/>
      <c r="AN545" s="285"/>
      <c r="AO545" s="285"/>
      <c r="AP545" s="285"/>
      <c r="AQ545" s="285"/>
      <c r="AR545" s="285"/>
      <c r="AS545" s="285"/>
      <c r="AT545" s="285"/>
      <c r="AU545" s="285"/>
      <c r="AV545" s="285"/>
      <c r="AW545" s="285"/>
      <c r="AX545" s="285"/>
      <c r="AY545" s="47"/>
      <c r="AZ545" s="47"/>
      <c r="BA545" s="583"/>
      <c r="BB545" s="615"/>
      <c r="BC545" s="615"/>
      <c r="BD545" s="615"/>
      <c r="BE545" s="615"/>
      <c r="BF545" s="615"/>
      <c r="BG545" s="615"/>
      <c r="BH545" s="615"/>
      <c r="BI545" s="615"/>
      <c r="BJ545" s="615"/>
      <c r="BK545" s="615"/>
      <c r="BL545" s="615"/>
      <c r="BM545" s="615"/>
      <c r="BN545" s="615"/>
      <c r="BO545" s="615"/>
      <c r="BP545" s="615"/>
      <c r="BQ545" s="615"/>
      <c r="BR545" s="615"/>
      <c r="BS545" s="615"/>
      <c r="BT545" s="615"/>
      <c r="BU545" s="615"/>
    </row>
    <row r="546" spans="1:73" ht="11.25" hidden="1" customHeight="1" x14ac:dyDescent="0.25">
      <c r="A546" s="285"/>
      <c r="B546" s="285"/>
      <c r="C546" s="285"/>
      <c r="D546" s="285"/>
      <c r="E546" s="285"/>
      <c r="F546" s="285"/>
      <c r="G546" s="285"/>
      <c r="H546" s="285"/>
      <c r="I546" s="285"/>
      <c r="J546" s="285"/>
      <c r="K546" s="285"/>
      <c r="L546" s="285"/>
      <c r="M546" s="285"/>
      <c r="N546" s="285"/>
      <c r="O546" s="285"/>
      <c r="P546" s="285"/>
      <c r="Q546" s="285"/>
      <c r="R546" s="285"/>
      <c r="S546" s="285"/>
      <c r="T546" s="285"/>
      <c r="U546" s="285"/>
      <c r="V546" s="285"/>
      <c r="W546" s="285"/>
      <c r="X546" s="285"/>
      <c r="Y546" s="285"/>
      <c r="Z546" s="285"/>
      <c r="AA546" s="46"/>
      <c r="AB546" s="46"/>
      <c r="AC546" s="46"/>
      <c r="AD546" s="285"/>
      <c r="AE546" s="285"/>
      <c r="AF546" s="285"/>
      <c r="AG546" s="285"/>
      <c r="AH546" s="285"/>
      <c r="AI546" s="285"/>
      <c r="AJ546" s="285"/>
      <c r="AK546" s="365"/>
      <c r="AL546" s="285"/>
      <c r="AM546" s="285"/>
      <c r="AN546" s="285"/>
      <c r="AO546" s="285"/>
      <c r="AP546" s="285"/>
      <c r="AQ546" s="285"/>
      <c r="AR546" s="285"/>
      <c r="AS546" s="285"/>
      <c r="AT546" s="285"/>
      <c r="AU546" s="285"/>
      <c r="AV546" s="285"/>
      <c r="AW546" s="285"/>
      <c r="AX546" s="285"/>
      <c r="AY546" s="47"/>
      <c r="AZ546" s="47"/>
      <c r="BA546" s="583"/>
      <c r="BB546" s="615"/>
      <c r="BC546" s="615"/>
      <c r="BD546" s="615"/>
      <c r="BE546" s="615"/>
      <c r="BF546" s="615"/>
      <c r="BG546" s="615"/>
      <c r="BH546" s="615"/>
      <c r="BI546" s="615"/>
      <c r="BJ546" s="615"/>
      <c r="BK546" s="615"/>
      <c r="BL546" s="615"/>
      <c r="BM546" s="615"/>
      <c r="BN546" s="615"/>
      <c r="BO546" s="615"/>
      <c r="BP546" s="615"/>
      <c r="BQ546" s="615"/>
      <c r="BR546" s="615"/>
      <c r="BS546" s="615"/>
      <c r="BT546" s="615"/>
      <c r="BU546" s="615"/>
    </row>
    <row r="547" spans="1:73" ht="11.25" hidden="1" customHeight="1" x14ac:dyDescent="0.25">
      <c r="A547" s="285"/>
      <c r="B547" s="285"/>
      <c r="C547" s="285"/>
      <c r="D547" s="285"/>
      <c r="E547" s="285"/>
      <c r="F547" s="285"/>
      <c r="G547" s="285"/>
      <c r="H547" s="285"/>
      <c r="I547" s="285"/>
      <c r="J547" s="285"/>
      <c r="K547" s="285"/>
      <c r="L547" s="285"/>
      <c r="M547" s="285"/>
      <c r="N547" s="285"/>
      <c r="O547" s="285"/>
      <c r="P547" s="285"/>
      <c r="Q547" s="285"/>
      <c r="R547" s="285"/>
      <c r="S547" s="285"/>
      <c r="T547" s="285"/>
      <c r="U547" s="285"/>
      <c r="V547" s="285"/>
      <c r="W547" s="285"/>
      <c r="X547" s="285"/>
      <c r="Y547" s="285"/>
      <c r="Z547" s="285"/>
      <c r="AA547" s="46"/>
      <c r="AB547" s="46"/>
      <c r="AC547" s="46"/>
      <c r="AD547" s="285"/>
      <c r="AE547" s="285"/>
      <c r="AF547" s="285"/>
      <c r="AG547" s="285"/>
      <c r="AH547" s="285"/>
      <c r="AI547" s="285"/>
      <c r="AJ547" s="285"/>
      <c r="AK547" s="365"/>
      <c r="AL547" s="285"/>
      <c r="AM547" s="285"/>
      <c r="AN547" s="285"/>
      <c r="AO547" s="285"/>
      <c r="AP547" s="285"/>
      <c r="AQ547" s="285"/>
      <c r="AR547" s="285"/>
      <c r="AS547" s="285"/>
      <c r="AT547" s="285"/>
      <c r="AU547" s="285"/>
      <c r="AV547" s="285"/>
      <c r="AW547" s="285"/>
      <c r="AX547" s="285"/>
      <c r="AY547" s="47"/>
      <c r="AZ547" s="47"/>
      <c r="BA547" s="583"/>
      <c r="BB547" s="615"/>
      <c r="BC547" s="615"/>
      <c r="BD547" s="615"/>
      <c r="BE547" s="615"/>
      <c r="BF547" s="615"/>
      <c r="BG547" s="615"/>
      <c r="BH547" s="615"/>
      <c r="BI547" s="615"/>
      <c r="BJ547" s="615"/>
      <c r="BK547" s="615"/>
      <c r="BL547" s="615"/>
      <c r="BM547" s="615"/>
      <c r="BN547" s="615"/>
      <c r="BO547" s="615"/>
      <c r="BP547" s="615"/>
      <c r="BQ547" s="615"/>
      <c r="BR547" s="615"/>
      <c r="BS547" s="615"/>
      <c r="BT547" s="615"/>
      <c r="BU547" s="615"/>
    </row>
    <row r="548" spans="1:73" ht="11.25" hidden="1" customHeight="1" x14ac:dyDescent="0.25">
      <c r="A548" s="285"/>
      <c r="B548" s="285"/>
      <c r="C548" s="285"/>
      <c r="D548" s="285"/>
      <c r="E548" s="285"/>
      <c r="F548" s="285"/>
      <c r="G548" s="285"/>
      <c r="H548" s="285"/>
      <c r="I548" s="285"/>
      <c r="J548" s="285"/>
      <c r="K548" s="285"/>
      <c r="L548" s="285"/>
      <c r="M548" s="285"/>
      <c r="N548" s="285"/>
      <c r="O548" s="285"/>
      <c r="P548" s="285"/>
      <c r="Q548" s="285"/>
      <c r="R548" s="285"/>
      <c r="S548" s="285"/>
      <c r="T548" s="285"/>
      <c r="U548" s="285"/>
      <c r="V548" s="285"/>
      <c r="W548" s="285"/>
      <c r="X548" s="285"/>
      <c r="Y548" s="285"/>
      <c r="Z548" s="285"/>
      <c r="AA548" s="46"/>
      <c r="AB548" s="46"/>
      <c r="AC548" s="46"/>
      <c r="AD548" s="285"/>
      <c r="AE548" s="285"/>
      <c r="AF548" s="285"/>
      <c r="AG548" s="285"/>
      <c r="AH548" s="285"/>
      <c r="AI548" s="285"/>
      <c r="AJ548" s="285"/>
      <c r="AK548" s="365"/>
      <c r="AL548" s="285"/>
      <c r="AM548" s="285"/>
      <c r="AN548" s="285"/>
      <c r="AO548" s="285"/>
      <c r="AP548" s="285"/>
      <c r="AQ548" s="285"/>
      <c r="AR548" s="285"/>
      <c r="AS548" s="285"/>
      <c r="AT548" s="285"/>
      <c r="AU548" s="285"/>
      <c r="AV548" s="285"/>
      <c r="AW548" s="285"/>
      <c r="AX548" s="285"/>
      <c r="AY548" s="47"/>
      <c r="AZ548" s="47"/>
      <c r="BA548" s="583"/>
      <c r="BB548" s="615"/>
      <c r="BC548" s="615"/>
      <c r="BD548" s="615"/>
      <c r="BE548" s="615"/>
      <c r="BF548" s="615"/>
      <c r="BG548" s="615"/>
      <c r="BH548" s="615"/>
      <c r="BI548" s="615"/>
      <c r="BJ548" s="615"/>
      <c r="BK548" s="615"/>
      <c r="BL548" s="615"/>
      <c r="BM548" s="615"/>
      <c r="BN548" s="615"/>
      <c r="BO548" s="615"/>
      <c r="BP548" s="615"/>
      <c r="BQ548" s="615"/>
      <c r="BR548" s="615"/>
      <c r="BS548" s="615"/>
      <c r="BT548" s="615"/>
      <c r="BU548" s="615"/>
    </row>
    <row r="549" spans="1:73" ht="11.25" hidden="1" customHeight="1" x14ac:dyDescent="0.25">
      <c r="A549" s="285"/>
      <c r="B549" s="285"/>
      <c r="C549" s="285"/>
      <c r="D549" s="285"/>
      <c r="E549" s="285"/>
      <c r="F549" s="285"/>
      <c r="G549" s="285"/>
      <c r="H549" s="285"/>
      <c r="I549" s="285"/>
      <c r="J549" s="285"/>
      <c r="K549" s="285"/>
      <c r="L549" s="285"/>
      <c r="M549" s="285"/>
      <c r="N549" s="285"/>
      <c r="O549" s="285"/>
      <c r="P549" s="285"/>
      <c r="Q549" s="285"/>
      <c r="R549" s="285"/>
      <c r="S549" s="285"/>
      <c r="T549" s="285"/>
      <c r="U549" s="285"/>
      <c r="V549" s="285"/>
      <c r="W549" s="285"/>
      <c r="X549" s="285"/>
      <c r="Y549" s="285"/>
      <c r="Z549" s="285"/>
      <c r="AA549" s="46"/>
      <c r="AB549" s="46"/>
      <c r="AC549" s="46"/>
      <c r="AD549" s="285"/>
      <c r="AE549" s="285"/>
      <c r="AF549" s="285"/>
      <c r="AG549" s="285"/>
      <c r="AH549" s="285"/>
      <c r="AI549" s="285"/>
      <c r="AJ549" s="285"/>
      <c r="AK549" s="365"/>
      <c r="AL549" s="285"/>
      <c r="AM549" s="285"/>
      <c r="AN549" s="285"/>
      <c r="AO549" s="285"/>
      <c r="AP549" s="285"/>
      <c r="AQ549" s="285"/>
      <c r="AR549" s="285"/>
      <c r="AS549" s="285"/>
      <c r="AT549" s="285"/>
      <c r="AU549" s="285"/>
      <c r="AV549" s="285"/>
      <c r="AW549" s="285"/>
      <c r="AX549" s="285"/>
      <c r="AY549" s="47"/>
      <c r="AZ549" s="47"/>
      <c r="BA549" s="583"/>
      <c r="BB549" s="615"/>
      <c r="BC549" s="615"/>
      <c r="BD549" s="615"/>
      <c r="BE549" s="615"/>
      <c r="BF549" s="615"/>
      <c r="BG549" s="615"/>
      <c r="BH549" s="615"/>
      <c r="BI549" s="615"/>
      <c r="BJ549" s="615"/>
      <c r="BK549" s="615"/>
      <c r="BL549" s="615"/>
      <c r="BM549" s="615"/>
      <c r="BN549" s="615"/>
      <c r="BO549" s="615"/>
      <c r="BP549" s="615"/>
      <c r="BQ549" s="615"/>
      <c r="BR549" s="615"/>
      <c r="BS549" s="615"/>
      <c r="BT549" s="615"/>
      <c r="BU549" s="615"/>
    </row>
    <row r="550" spans="1:73" ht="11.25" hidden="1" customHeight="1" x14ac:dyDescent="0.25">
      <c r="A550" s="285"/>
      <c r="B550" s="285"/>
      <c r="C550" s="285"/>
      <c r="D550" s="285"/>
      <c r="E550" s="285"/>
      <c r="F550" s="285"/>
      <c r="G550" s="285"/>
      <c r="H550" s="285"/>
      <c r="I550" s="285"/>
      <c r="J550" s="285"/>
      <c r="K550" s="285"/>
      <c r="L550" s="285"/>
      <c r="M550" s="285"/>
      <c r="N550" s="285"/>
      <c r="O550" s="285"/>
      <c r="P550" s="285"/>
      <c r="Q550" s="285"/>
      <c r="R550" s="285"/>
      <c r="S550" s="285"/>
      <c r="T550" s="285"/>
      <c r="U550" s="285"/>
      <c r="V550" s="285"/>
      <c r="W550" s="285"/>
      <c r="X550" s="285"/>
      <c r="Y550" s="285"/>
      <c r="Z550" s="285"/>
      <c r="AA550" s="46"/>
      <c r="AB550" s="46"/>
      <c r="AC550" s="46"/>
      <c r="AD550" s="285"/>
      <c r="AE550" s="285"/>
      <c r="AF550" s="285"/>
      <c r="AG550" s="285"/>
      <c r="AH550" s="285"/>
      <c r="AI550" s="285"/>
      <c r="AJ550" s="285"/>
      <c r="AK550" s="365"/>
      <c r="AL550" s="285"/>
      <c r="AM550" s="285"/>
      <c r="AN550" s="285"/>
      <c r="AO550" s="285"/>
      <c r="AP550" s="285"/>
      <c r="AQ550" s="285"/>
      <c r="AR550" s="285"/>
      <c r="AS550" s="285"/>
      <c r="AT550" s="285"/>
      <c r="AU550" s="285"/>
      <c r="AV550" s="285"/>
      <c r="AW550" s="285"/>
      <c r="AX550" s="285"/>
      <c r="AY550" s="47"/>
      <c r="AZ550" s="47"/>
      <c r="BA550" s="583"/>
      <c r="BB550" s="615"/>
      <c r="BC550" s="615"/>
      <c r="BD550" s="615"/>
      <c r="BE550" s="615"/>
      <c r="BF550" s="615"/>
      <c r="BG550" s="615"/>
      <c r="BH550" s="615"/>
      <c r="BI550" s="615"/>
      <c r="BJ550" s="615"/>
      <c r="BK550" s="615"/>
      <c r="BL550" s="615"/>
      <c r="BM550" s="615"/>
      <c r="BN550" s="615"/>
      <c r="BO550" s="615"/>
      <c r="BP550" s="615"/>
      <c r="BQ550" s="615"/>
      <c r="BR550" s="615"/>
      <c r="BS550" s="615"/>
      <c r="BT550" s="615"/>
      <c r="BU550" s="615"/>
    </row>
    <row r="551" spans="1:73" ht="11.25" hidden="1" customHeight="1" x14ac:dyDescent="0.25">
      <c r="A551" s="285"/>
      <c r="B551" s="285"/>
      <c r="C551" s="285"/>
      <c r="D551" s="285"/>
      <c r="E551" s="285"/>
      <c r="F551" s="285"/>
      <c r="G551" s="285"/>
      <c r="H551" s="285"/>
      <c r="I551" s="285"/>
      <c r="J551" s="285"/>
      <c r="K551" s="285"/>
      <c r="L551" s="285"/>
      <c r="M551" s="285"/>
      <c r="N551" s="285"/>
      <c r="O551" s="285"/>
      <c r="P551" s="285"/>
      <c r="Q551" s="285"/>
      <c r="R551" s="285"/>
      <c r="S551" s="285"/>
      <c r="T551" s="285"/>
      <c r="U551" s="285"/>
      <c r="V551" s="285"/>
      <c r="W551" s="285"/>
      <c r="X551" s="285"/>
      <c r="Y551" s="285"/>
      <c r="Z551" s="285"/>
      <c r="AA551" s="46"/>
      <c r="AB551" s="46"/>
      <c r="AC551" s="46"/>
      <c r="AD551" s="285"/>
      <c r="AE551" s="285"/>
      <c r="AF551" s="285"/>
      <c r="AG551" s="285"/>
      <c r="AH551" s="285"/>
      <c r="AI551" s="285"/>
      <c r="AJ551" s="285"/>
      <c r="AK551" s="365"/>
      <c r="AL551" s="285"/>
      <c r="AM551" s="285"/>
      <c r="AN551" s="285"/>
      <c r="AO551" s="285"/>
      <c r="AP551" s="285"/>
      <c r="AQ551" s="285"/>
      <c r="AR551" s="285"/>
      <c r="AS551" s="285"/>
      <c r="AT551" s="285"/>
      <c r="AU551" s="285"/>
      <c r="AV551" s="285"/>
      <c r="AW551" s="285"/>
      <c r="AX551" s="285"/>
      <c r="AY551" s="47"/>
      <c r="AZ551" s="47"/>
      <c r="BA551" s="583"/>
      <c r="BB551" s="615"/>
      <c r="BC551" s="615"/>
      <c r="BD551" s="615"/>
      <c r="BE551" s="615"/>
      <c r="BF551" s="615"/>
      <c r="BG551" s="615"/>
      <c r="BH551" s="615"/>
      <c r="BI551" s="615"/>
      <c r="BJ551" s="615"/>
      <c r="BK551" s="615"/>
      <c r="BL551" s="615"/>
      <c r="BM551" s="615"/>
      <c r="BN551" s="615"/>
      <c r="BO551" s="615"/>
      <c r="BP551" s="615"/>
      <c r="BQ551" s="615"/>
      <c r="BR551" s="615"/>
      <c r="BS551" s="615"/>
      <c r="BT551" s="615"/>
      <c r="BU551" s="615"/>
    </row>
    <row r="552" spans="1:73" ht="11.25" hidden="1" customHeight="1" x14ac:dyDescent="0.25">
      <c r="A552" s="285"/>
      <c r="B552" s="285"/>
      <c r="C552" s="285"/>
      <c r="D552" s="285"/>
      <c r="E552" s="285"/>
      <c r="F552" s="285"/>
      <c r="G552" s="285"/>
      <c r="H552" s="285"/>
      <c r="I552" s="285"/>
      <c r="J552" s="285"/>
      <c r="K552" s="285"/>
      <c r="L552" s="285"/>
      <c r="M552" s="285"/>
      <c r="N552" s="285"/>
      <c r="O552" s="285"/>
      <c r="P552" s="285"/>
      <c r="Q552" s="285"/>
      <c r="R552" s="285"/>
      <c r="S552" s="285"/>
      <c r="T552" s="285"/>
      <c r="U552" s="285"/>
      <c r="V552" s="285"/>
      <c r="W552" s="285"/>
      <c r="X552" s="285"/>
      <c r="Y552" s="285"/>
      <c r="Z552" s="285"/>
      <c r="AA552" s="46"/>
      <c r="AB552" s="46"/>
      <c r="AC552" s="46"/>
      <c r="AD552" s="285"/>
      <c r="AE552" s="285"/>
      <c r="AF552" s="285"/>
      <c r="AG552" s="285"/>
      <c r="AH552" s="285"/>
      <c r="AI552" s="285"/>
      <c r="AJ552" s="285"/>
      <c r="AK552" s="365"/>
      <c r="AL552" s="285"/>
      <c r="AM552" s="285"/>
      <c r="AN552" s="285"/>
      <c r="AO552" s="285"/>
      <c r="AP552" s="285"/>
      <c r="AQ552" s="285"/>
      <c r="AR552" s="285"/>
      <c r="AS552" s="285"/>
      <c r="AT552" s="285"/>
      <c r="AU552" s="285"/>
      <c r="AV552" s="285"/>
      <c r="AW552" s="285"/>
      <c r="AX552" s="285"/>
      <c r="AY552" s="47"/>
      <c r="AZ552" s="47"/>
      <c r="BA552" s="583"/>
      <c r="BB552" s="615"/>
      <c r="BC552" s="615"/>
      <c r="BD552" s="615"/>
      <c r="BE552" s="615"/>
      <c r="BF552" s="615"/>
      <c r="BG552" s="615"/>
      <c r="BH552" s="615"/>
      <c r="BI552" s="615"/>
      <c r="BJ552" s="615"/>
      <c r="BK552" s="615"/>
      <c r="BL552" s="615"/>
      <c r="BM552" s="615"/>
      <c r="BN552" s="615"/>
      <c r="BO552" s="615"/>
      <c r="BP552" s="615"/>
      <c r="BQ552" s="615"/>
      <c r="BR552" s="615"/>
      <c r="BS552" s="615"/>
      <c r="BT552" s="615"/>
      <c r="BU552" s="615"/>
    </row>
    <row r="553" spans="1:73" ht="11.25" hidden="1" customHeight="1" x14ac:dyDescent="0.25">
      <c r="A553" s="285"/>
      <c r="B553" s="285"/>
      <c r="C553" s="285"/>
      <c r="D553" s="285"/>
      <c r="E553" s="285"/>
      <c r="F553" s="285"/>
      <c r="G553" s="285"/>
      <c r="H553" s="285"/>
      <c r="I553" s="285"/>
      <c r="J553" s="285"/>
      <c r="K553" s="285"/>
      <c r="L553" s="285"/>
      <c r="M553" s="285"/>
      <c r="N553" s="285"/>
      <c r="O553" s="285"/>
      <c r="P553" s="285"/>
      <c r="Q553" s="285"/>
      <c r="R553" s="285"/>
      <c r="S553" s="285"/>
      <c r="T553" s="285"/>
      <c r="U553" s="285"/>
      <c r="V553" s="285"/>
      <c r="W553" s="285"/>
      <c r="X553" s="285"/>
      <c r="Y553" s="285"/>
      <c r="Z553" s="285"/>
      <c r="AA553" s="46"/>
      <c r="AB553" s="46"/>
      <c r="AC553" s="46"/>
      <c r="AD553" s="285"/>
      <c r="AE553" s="285"/>
      <c r="AF553" s="285"/>
      <c r="AG553" s="285"/>
      <c r="AH553" s="285"/>
      <c r="AI553" s="285"/>
      <c r="AJ553" s="285"/>
      <c r="AK553" s="365"/>
      <c r="AL553" s="285"/>
      <c r="AM553" s="285"/>
      <c r="AN553" s="285"/>
      <c r="AO553" s="285"/>
      <c r="AP553" s="285"/>
      <c r="AQ553" s="285"/>
      <c r="AR553" s="285"/>
      <c r="AS553" s="285"/>
      <c r="AT553" s="285"/>
      <c r="AU553" s="285"/>
      <c r="AV553" s="285"/>
      <c r="AW553" s="285"/>
      <c r="AX553" s="285"/>
      <c r="AY553" s="47"/>
      <c r="AZ553" s="47"/>
      <c r="BA553" s="583"/>
      <c r="BB553" s="615"/>
      <c r="BC553" s="615"/>
      <c r="BD553" s="615"/>
      <c r="BE553" s="615"/>
      <c r="BF553" s="615"/>
      <c r="BG553" s="615"/>
      <c r="BH553" s="615"/>
      <c r="BI553" s="615"/>
      <c r="BJ553" s="615"/>
      <c r="BK553" s="615"/>
      <c r="BL553" s="615"/>
      <c r="BM553" s="615"/>
      <c r="BN553" s="615"/>
      <c r="BO553" s="615"/>
      <c r="BP553" s="615"/>
      <c r="BQ553" s="615"/>
      <c r="BR553" s="615"/>
      <c r="BS553" s="615"/>
      <c r="BT553" s="615"/>
      <c r="BU553" s="615"/>
    </row>
    <row r="554" spans="1:73" ht="11.25" hidden="1" customHeight="1" x14ac:dyDescent="0.25">
      <c r="A554" s="285"/>
      <c r="B554" s="285"/>
      <c r="C554" s="285"/>
      <c r="D554" s="285"/>
      <c r="E554" s="285"/>
      <c r="F554" s="285"/>
      <c r="G554" s="285"/>
      <c r="H554" s="285"/>
      <c r="I554" s="285"/>
      <c r="J554" s="285"/>
      <c r="K554" s="285"/>
      <c r="L554" s="285"/>
      <c r="M554" s="285"/>
      <c r="N554" s="285"/>
      <c r="O554" s="285"/>
      <c r="P554" s="285"/>
      <c r="Q554" s="285"/>
      <c r="R554" s="285"/>
      <c r="S554" s="285"/>
      <c r="T554" s="285"/>
      <c r="U554" s="285"/>
      <c r="V554" s="285"/>
      <c r="W554" s="285"/>
      <c r="X554" s="285"/>
      <c r="Y554" s="285"/>
      <c r="Z554" s="285"/>
      <c r="AA554" s="46"/>
      <c r="AB554" s="46"/>
      <c r="AC554" s="46"/>
      <c r="AD554" s="285"/>
      <c r="AE554" s="285"/>
      <c r="AF554" s="285"/>
      <c r="AG554" s="285"/>
      <c r="AH554" s="285"/>
      <c r="AI554" s="285"/>
      <c r="AJ554" s="285"/>
      <c r="AK554" s="365"/>
      <c r="AL554" s="285"/>
      <c r="AM554" s="285"/>
      <c r="AN554" s="285"/>
      <c r="AO554" s="285"/>
      <c r="AP554" s="285"/>
      <c r="AQ554" s="285"/>
      <c r="AR554" s="285"/>
      <c r="AS554" s="285"/>
      <c r="AT554" s="285"/>
      <c r="AU554" s="285"/>
      <c r="AV554" s="285"/>
      <c r="AW554" s="285"/>
      <c r="AX554" s="285"/>
      <c r="AY554" s="47"/>
      <c r="AZ554" s="47"/>
      <c r="BA554" s="583"/>
      <c r="BB554" s="615"/>
      <c r="BC554" s="615"/>
      <c r="BD554" s="615"/>
      <c r="BE554" s="615"/>
      <c r="BF554" s="615"/>
      <c r="BG554" s="615"/>
      <c r="BH554" s="615"/>
      <c r="BI554" s="615"/>
      <c r="BJ554" s="615"/>
      <c r="BK554" s="615"/>
      <c r="BL554" s="615"/>
      <c r="BM554" s="615"/>
      <c r="BN554" s="615"/>
      <c r="BO554" s="615"/>
      <c r="BP554" s="615"/>
      <c r="BQ554" s="615"/>
      <c r="BR554" s="615"/>
      <c r="BS554" s="615"/>
      <c r="BT554" s="615"/>
      <c r="BU554" s="615"/>
    </row>
    <row r="555" spans="1:73" ht="11.25" hidden="1" customHeight="1" x14ac:dyDescent="0.25">
      <c r="A555" s="285"/>
      <c r="B555" s="285"/>
      <c r="C555" s="285"/>
      <c r="D555" s="285"/>
      <c r="E555" s="285"/>
      <c r="F555" s="285"/>
      <c r="G555" s="285"/>
      <c r="H555" s="285"/>
      <c r="I555" s="285"/>
      <c r="J555" s="285"/>
      <c r="K555" s="285"/>
      <c r="L555" s="285"/>
      <c r="M555" s="285"/>
      <c r="N555" s="285"/>
      <c r="O555" s="285"/>
      <c r="P555" s="285"/>
      <c r="Q555" s="285"/>
      <c r="R555" s="285"/>
      <c r="S555" s="285"/>
      <c r="T555" s="285"/>
      <c r="U555" s="285"/>
      <c r="V555" s="285"/>
      <c r="W555" s="285"/>
      <c r="X555" s="285"/>
      <c r="Y555" s="285"/>
      <c r="Z555" s="285"/>
      <c r="AA555" s="46"/>
      <c r="AB555" s="46"/>
      <c r="AC555" s="46"/>
      <c r="AD555" s="285"/>
      <c r="AE555" s="285"/>
      <c r="AF555" s="285"/>
      <c r="AG555" s="285"/>
      <c r="AH555" s="285"/>
      <c r="AI555" s="285"/>
      <c r="AJ555" s="285"/>
      <c r="AK555" s="365"/>
      <c r="AL555" s="285"/>
      <c r="AM555" s="285"/>
      <c r="AN555" s="285"/>
      <c r="AO555" s="285"/>
      <c r="AP555" s="285"/>
      <c r="AQ555" s="285"/>
      <c r="AR555" s="285"/>
      <c r="AS555" s="285"/>
      <c r="AT555" s="285"/>
      <c r="AU555" s="285"/>
      <c r="AV555" s="285"/>
      <c r="AW555" s="285"/>
      <c r="AX555" s="285"/>
      <c r="AY555" s="47"/>
      <c r="AZ555" s="47"/>
      <c r="BA555" s="583"/>
      <c r="BB555" s="615"/>
      <c r="BC555" s="615"/>
      <c r="BD555" s="615"/>
      <c r="BE555" s="615"/>
      <c r="BF555" s="615"/>
      <c r="BG555" s="615"/>
      <c r="BH555" s="615"/>
      <c r="BI555" s="615"/>
      <c r="BJ555" s="615"/>
      <c r="BK555" s="615"/>
      <c r="BL555" s="615"/>
      <c r="BM555" s="615"/>
      <c r="BN555" s="615"/>
      <c r="BO555" s="615"/>
      <c r="BP555" s="615"/>
      <c r="BQ555" s="615"/>
      <c r="BR555" s="615"/>
      <c r="BS555" s="615"/>
      <c r="BT555" s="615"/>
      <c r="BU555" s="615"/>
    </row>
    <row r="556" spans="1:73" ht="11.25" hidden="1" customHeight="1" x14ac:dyDescent="0.25">
      <c r="A556" s="285"/>
      <c r="B556" s="285"/>
      <c r="C556" s="285"/>
      <c r="D556" s="285"/>
      <c r="E556" s="285"/>
      <c r="F556" s="285"/>
      <c r="G556" s="285"/>
      <c r="H556" s="285"/>
      <c r="I556" s="285"/>
      <c r="J556" s="285"/>
      <c r="K556" s="285"/>
      <c r="L556" s="285"/>
      <c r="M556" s="285"/>
      <c r="N556" s="285"/>
      <c r="O556" s="285"/>
      <c r="P556" s="285"/>
      <c r="Q556" s="285"/>
      <c r="R556" s="285"/>
      <c r="S556" s="285"/>
      <c r="T556" s="285"/>
      <c r="U556" s="285"/>
      <c r="V556" s="285"/>
      <c r="W556" s="285"/>
      <c r="X556" s="285"/>
      <c r="Y556" s="285"/>
      <c r="Z556" s="285"/>
      <c r="AA556" s="46"/>
      <c r="AB556" s="46"/>
      <c r="AC556" s="46"/>
      <c r="AD556" s="285"/>
      <c r="AE556" s="285"/>
      <c r="AF556" s="285"/>
      <c r="AG556" s="285"/>
      <c r="AH556" s="285"/>
      <c r="AI556" s="285"/>
      <c r="AJ556" s="285"/>
      <c r="AK556" s="365"/>
      <c r="AL556" s="285"/>
      <c r="AM556" s="285"/>
      <c r="AN556" s="285"/>
      <c r="AO556" s="285"/>
      <c r="AP556" s="285"/>
      <c r="AQ556" s="285"/>
      <c r="AR556" s="285"/>
      <c r="AS556" s="285"/>
      <c r="AT556" s="285"/>
      <c r="AU556" s="285"/>
      <c r="AV556" s="285"/>
      <c r="AW556" s="285"/>
      <c r="AX556" s="285"/>
      <c r="AY556" s="47"/>
      <c r="AZ556" s="47"/>
      <c r="BA556" s="583"/>
      <c r="BB556" s="615"/>
      <c r="BC556" s="615"/>
      <c r="BD556" s="615"/>
      <c r="BE556" s="615"/>
      <c r="BF556" s="615"/>
      <c r="BG556" s="615"/>
      <c r="BH556" s="615"/>
      <c r="BI556" s="615"/>
      <c r="BJ556" s="615"/>
      <c r="BK556" s="615"/>
      <c r="BL556" s="615"/>
      <c r="BM556" s="615"/>
      <c r="BN556" s="615"/>
      <c r="BO556" s="615"/>
      <c r="BP556" s="615"/>
      <c r="BQ556" s="615"/>
      <c r="BR556" s="615"/>
      <c r="BS556" s="615"/>
      <c r="BT556" s="615"/>
      <c r="BU556" s="615"/>
    </row>
    <row r="557" spans="1:73" ht="11.25" hidden="1" customHeight="1" x14ac:dyDescent="0.25">
      <c r="A557" s="285"/>
      <c r="B557" s="285"/>
      <c r="C557" s="285"/>
      <c r="D557" s="285"/>
      <c r="E557" s="285"/>
      <c r="F557" s="285"/>
      <c r="G557" s="285"/>
      <c r="H557" s="285"/>
      <c r="I557" s="285"/>
      <c r="J557" s="285"/>
      <c r="K557" s="285"/>
      <c r="L557" s="285"/>
      <c r="M557" s="285"/>
      <c r="N557" s="285"/>
      <c r="O557" s="285"/>
      <c r="P557" s="285"/>
      <c r="Q557" s="285"/>
      <c r="R557" s="285"/>
      <c r="S557" s="285"/>
      <c r="T557" s="285"/>
      <c r="U557" s="285"/>
      <c r="V557" s="285"/>
      <c r="W557" s="285"/>
      <c r="X557" s="285"/>
      <c r="Y557" s="285"/>
      <c r="Z557" s="285"/>
      <c r="AA557" s="46"/>
      <c r="AB557" s="46"/>
      <c r="AC557" s="46"/>
      <c r="AD557" s="285"/>
      <c r="AE557" s="285"/>
      <c r="AF557" s="285"/>
      <c r="AG557" s="285"/>
      <c r="AH557" s="285"/>
      <c r="AI557" s="285"/>
      <c r="AJ557" s="285"/>
      <c r="AK557" s="365"/>
      <c r="AL557" s="285"/>
      <c r="AM557" s="285"/>
      <c r="AN557" s="285"/>
      <c r="AO557" s="285"/>
      <c r="AP557" s="285"/>
      <c r="AQ557" s="285"/>
      <c r="AR557" s="285"/>
      <c r="AS557" s="285"/>
      <c r="AT557" s="285"/>
      <c r="AU557" s="285"/>
      <c r="AV557" s="285"/>
      <c r="AW557" s="285"/>
      <c r="AX557" s="285"/>
      <c r="AY557" s="47"/>
      <c r="AZ557" s="47"/>
      <c r="BA557" s="583"/>
      <c r="BB557" s="615"/>
      <c r="BC557" s="615"/>
      <c r="BD557" s="615"/>
      <c r="BE557" s="615"/>
      <c r="BF557" s="615"/>
      <c r="BG557" s="615"/>
      <c r="BH557" s="615"/>
      <c r="BI557" s="615"/>
      <c r="BJ557" s="615"/>
      <c r="BK557" s="615"/>
      <c r="BL557" s="615"/>
      <c r="BM557" s="615"/>
      <c r="BN557" s="615"/>
      <c r="BO557" s="615"/>
      <c r="BP557" s="615"/>
      <c r="BQ557" s="615"/>
      <c r="BR557" s="615"/>
      <c r="BS557" s="615"/>
      <c r="BT557" s="615"/>
      <c r="BU557" s="615"/>
    </row>
    <row r="558" spans="1:73" ht="11.25" hidden="1" customHeight="1" x14ac:dyDescent="0.25">
      <c r="A558" s="285"/>
      <c r="B558" s="285"/>
      <c r="C558" s="285"/>
      <c r="D558" s="285"/>
      <c r="E558" s="285"/>
      <c r="F558" s="285"/>
      <c r="G558" s="285"/>
      <c r="H558" s="285"/>
      <c r="I558" s="285"/>
      <c r="J558" s="285"/>
      <c r="K558" s="285"/>
      <c r="L558" s="285"/>
      <c r="M558" s="285"/>
      <c r="N558" s="285"/>
      <c r="O558" s="285"/>
      <c r="P558" s="285"/>
      <c r="Q558" s="285"/>
      <c r="R558" s="285"/>
      <c r="S558" s="285"/>
      <c r="T558" s="285"/>
      <c r="U558" s="285"/>
      <c r="V558" s="285"/>
      <c r="W558" s="285"/>
      <c r="X558" s="285"/>
      <c r="Y558" s="285"/>
      <c r="Z558" s="285"/>
      <c r="AA558" s="46"/>
      <c r="AB558" s="46"/>
      <c r="AC558" s="46"/>
      <c r="AD558" s="285"/>
      <c r="AE558" s="285"/>
      <c r="AF558" s="285"/>
      <c r="AG558" s="285"/>
      <c r="AH558" s="285"/>
      <c r="AI558" s="285"/>
      <c r="AJ558" s="285"/>
      <c r="AK558" s="365"/>
      <c r="AL558" s="285"/>
      <c r="AM558" s="285"/>
      <c r="AN558" s="285"/>
      <c r="AO558" s="285"/>
      <c r="AP558" s="285"/>
      <c r="AQ558" s="285"/>
      <c r="AR558" s="285"/>
      <c r="AS558" s="285"/>
      <c r="AT558" s="285"/>
      <c r="AU558" s="285"/>
      <c r="AV558" s="285"/>
      <c r="AW558" s="285"/>
      <c r="AX558" s="285"/>
      <c r="AY558" s="47"/>
      <c r="AZ558" s="47"/>
      <c r="BA558" s="583"/>
      <c r="BB558" s="615"/>
      <c r="BC558" s="615"/>
      <c r="BD558" s="615"/>
      <c r="BE558" s="615"/>
      <c r="BF558" s="615"/>
      <c r="BG558" s="615"/>
      <c r="BH558" s="615"/>
      <c r="BI558" s="615"/>
      <c r="BJ558" s="615"/>
      <c r="BK558" s="615"/>
      <c r="BL558" s="615"/>
      <c r="BM558" s="615"/>
      <c r="BN558" s="615"/>
      <c r="BO558" s="615"/>
      <c r="BP558" s="615"/>
      <c r="BQ558" s="615"/>
      <c r="BR558" s="615"/>
      <c r="BS558" s="615"/>
      <c r="BT558" s="615"/>
      <c r="BU558" s="615"/>
    </row>
    <row r="559" spans="1:73" ht="11.25" hidden="1" customHeight="1" x14ac:dyDescent="0.25">
      <c r="A559" s="285"/>
      <c r="B559" s="285"/>
      <c r="C559" s="285"/>
      <c r="D559" s="285"/>
      <c r="E559" s="285"/>
      <c r="F559" s="285"/>
      <c r="G559" s="285"/>
      <c r="H559" s="285"/>
      <c r="I559" s="285"/>
      <c r="J559" s="285"/>
      <c r="K559" s="285"/>
      <c r="L559" s="285"/>
      <c r="M559" s="285"/>
      <c r="N559" s="285"/>
      <c r="O559" s="285"/>
      <c r="P559" s="285"/>
      <c r="Q559" s="285"/>
      <c r="R559" s="285"/>
      <c r="S559" s="285"/>
      <c r="T559" s="285"/>
      <c r="U559" s="285"/>
      <c r="V559" s="285"/>
      <c r="W559" s="285"/>
      <c r="X559" s="285"/>
      <c r="Y559" s="285"/>
      <c r="Z559" s="285"/>
      <c r="AA559" s="46"/>
      <c r="AB559" s="46"/>
      <c r="AC559" s="46"/>
      <c r="AD559" s="285"/>
      <c r="AE559" s="285"/>
      <c r="AF559" s="285"/>
      <c r="AG559" s="285"/>
      <c r="AH559" s="285"/>
      <c r="AI559" s="285"/>
      <c r="AJ559" s="285"/>
      <c r="AK559" s="365"/>
      <c r="AL559" s="285"/>
      <c r="AM559" s="285"/>
      <c r="AN559" s="285"/>
      <c r="AO559" s="285"/>
      <c r="AP559" s="285"/>
      <c r="AQ559" s="285"/>
      <c r="AR559" s="285"/>
      <c r="AS559" s="285"/>
      <c r="AT559" s="285"/>
      <c r="AU559" s="285"/>
      <c r="AV559" s="285"/>
      <c r="AW559" s="285"/>
      <c r="AX559" s="285"/>
      <c r="AY559" s="47"/>
      <c r="AZ559" s="47"/>
      <c r="BA559" s="583"/>
      <c r="BB559" s="615"/>
      <c r="BC559" s="615"/>
      <c r="BD559" s="615"/>
      <c r="BE559" s="615"/>
      <c r="BF559" s="615"/>
      <c r="BG559" s="615"/>
      <c r="BH559" s="615"/>
      <c r="BI559" s="615"/>
      <c r="BJ559" s="615"/>
      <c r="BK559" s="615"/>
      <c r="BL559" s="615"/>
      <c r="BM559" s="615"/>
      <c r="BN559" s="615"/>
      <c r="BO559" s="615"/>
      <c r="BP559" s="615"/>
      <c r="BQ559" s="615"/>
      <c r="BR559" s="615"/>
      <c r="BS559" s="615"/>
      <c r="BT559" s="615"/>
      <c r="BU559" s="615"/>
    </row>
    <row r="560" spans="1:73" ht="11.25" hidden="1" customHeight="1" x14ac:dyDescent="0.25">
      <c r="A560" s="285"/>
      <c r="B560" s="285"/>
      <c r="C560" s="285"/>
      <c r="D560" s="285"/>
      <c r="E560" s="285"/>
      <c r="F560" s="285"/>
      <c r="G560" s="285"/>
      <c r="H560" s="285"/>
      <c r="I560" s="285"/>
      <c r="J560" s="285"/>
      <c r="K560" s="285"/>
      <c r="L560" s="285"/>
      <c r="M560" s="285"/>
      <c r="N560" s="285"/>
      <c r="O560" s="285"/>
      <c r="P560" s="285"/>
      <c r="Q560" s="285"/>
      <c r="R560" s="285"/>
      <c r="S560" s="285"/>
      <c r="T560" s="285"/>
      <c r="U560" s="285"/>
      <c r="V560" s="285"/>
      <c r="W560" s="285"/>
      <c r="X560" s="285"/>
      <c r="Y560" s="285"/>
      <c r="Z560" s="285"/>
      <c r="AA560" s="46"/>
      <c r="AB560" s="46"/>
      <c r="AC560" s="46"/>
      <c r="AD560" s="285"/>
      <c r="AE560" s="285"/>
      <c r="AF560" s="285"/>
      <c r="AG560" s="285"/>
      <c r="AH560" s="285"/>
      <c r="AI560" s="285"/>
      <c r="AJ560" s="285"/>
      <c r="AK560" s="365"/>
      <c r="AL560" s="285"/>
      <c r="AM560" s="285"/>
      <c r="AN560" s="285"/>
      <c r="AO560" s="285"/>
      <c r="AP560" s="285"/>
      <c r="AQ560" s="285"/>
      <c r="AR560" s="285"/>
      <c r="AS560" s="285"/>
      <c r="AT560" s="285"/>
      <c r="AU560" s="285"/>
      <c r="AV560" s="285"/>
      <c r="AW560" s="285"/>
      <c r="AX560" s="285"/>
      <c r="AY560" s="47"/>
      <c r="AZ560" s="47"/>
      <c r="BA560" s="583"/>
      <c r="BB560" s="615"/>
      <c r="BC560" s="615"/>
      <c r="BD560" s="615"/>
      <c r="BE560" s="615"/>
      <c r="BF560" s="615"/>
      <c r="BG560" s="615"/>
      <c r="BH560" s="615"/>
      <c r="BI560" s="615"/>
      <c r="BJ560" s="615"/>
      <c r="BK560" s="615"/>
      <c r="BL560" s="615"/>
      <c r="BM560" s="615"/>
      <c r="BN560" s="615"/>
      <c r="BO560" s="615"/>
      <c r="BP560" s="615"/>
      <c r="BQ560" s="615"/>
      <c r="BR560" s="615"/>
      <c r="BS560" s="615"/>
      <c r="BT560" s="615"/>
      <c r="BU560" s="615"/>
    </row>
    <row r="561" spans="1:73" ht="11.25" hidden="1" customHeight="1" x14ac:dyDescent="0.25">
      <c r="A561" s="285"/>
      <c r="B561" s="285"/>
      <c r="C561" s="285"/>
      <c r="D561" s="285"/>
      <c r="E561" s="285"/>
      <c r="F561" s="285"/>
      <c r="G561" s="285"/>
      <c r="H561" s="285"/>
      <c r="I561" s="285"/>
      <c r="J561" s="285"/>
      <c r="K561" s="285"/>
      <c r="L561" s="285"/>
      <c r="M561" s="285"/>
      <c r="N561" s="285"/>
      <c r="O561" s="285"/>
      <c r="P561" s="285"/>
      <c r="Q561" s="285"/>
      <c r="R561" s="285"/>
      <c r="S561" s="285"/>
      <c r="T561" s="285"/>
      <c r="U561" s="285"/>
      <c r="V561" s="285"/>
      <c r="W561" s="285"/>
      <c r="X561" s="285"/>
      <c r="Y561" s="285"/>
      <c r="Z561" s="285"/>
      <c r="AA561" s="46"/>
      <c r="AB561" s="46"/>
      <c r="AC561" s="46"/>
      <c r="AD561" s="285"/>
      <c r="AE561" s="285"/>
      <c r="AF561" s="285"/>
      <c r="AG561" s="285"/>
      <c r="AH561" s="285"/>
      <c r="AI561" s="285"/>
      <c r="AJ561" s="285"/>
      <c r="AK561" s="365"/>
      <c r="AL561" s="285"/>
      <c r="AM561" s="285"/>
      <c r="AN561" s="285"/>
      <c r="AO561" s="285"/>
      <c r="AP561" s="285"/>
      <c r="AQ561" s="285"/>
      <c r="AR561" s="285"/>
      <c r="AS561" s="285"/>
      <c r="AT561" s="285"/>
      <c r="AU561" s="285"/>
      <c r="AV561" s="285"/>
      <c r="AW561" s="285"/>
      <c r="AX561" s="285"/>
      <c r="AY561" s="47"/>
      <c r="AZ561" s="47"/>
      <c r="BA561" s="583"/>
      <c r="BB561" s="615"/>
      <c r="BC561" s="615"/>
      <c r="BD561" s="615"/>
      <c r="BE561" s="615"/>
      <c r="BF561" s="615"/>
      <c r="BG561" s="615"/>
      <c r="BH561" s="615"/>
      <c r="BI561" s="615"/>
      <c r="BJ561" s="615"/>
      <c r="BK561" s="615"/>
      <c r="BL561" s="615"/>
      <c r="BM561" s="615"/>
      <c r="BN561" s="615"/>
      <c r="BO561" s="615"/>
      <c r="BP561" s="615"/>
      <c r="BQ561" s="615"/>
      <c r="BR561" s="615"/>
      <c r="BS561" s="615"/>
      <c r="BT561" s="615"/>
      <c r="BU561" s="615"/>
    </row>
    <row r="562" spans="1:73" ht="11.25" hidden="1" customHeight="1" x14ac:dyDescent="0.25">
      <c r="A562" s="285"/>
      <c r="B562" s="285"/>
      <c r="C562" s="285"/>
      <c r="D562" s="285"/>
      <c r="E562" s="285"/>
      <c r="F562" s="285"/>
      <c r="G562" s="285"/>
      <c r="H562" s="285"/>
      <c r="I562" s="285"/>
      <c r="J562" s="285"/>
      <c r="K562" s="285"/>
      <c r="L562" s="285"/>
      <c r="M562" s="285"/>
      <c r="N562" s="285"/>
      <c r="O562" s="285"/>
      <c r="P562" s="285"/>
      <c r="Q562" s="285"/>
      <c r="R562" s="285"/>
      <c r="S562" s="285"/>
      <c r="T562" s="285"/>
      <c r="U562" s="285"/>
      <c r="V562" s="285"/>
      <c r="W562" s="285"/>
      <c r="X562" s="285"/>
      <c r="Y562" s="285"/>
      <c r="Z562" s="285"/>
      <c r="AA562" s="46"/>
      <c r="AB562" s="46"/>
      <c r="AC562" s="46"/>
      <c r="AD562" s="285"/>
      <c r="AE562" s="285"/>
      <c r="AF562" s="285"/>
      <c r="AG562" s="285"/>
      <c r="AH562" s="285"/>
      <c r="AI562" s="285"/>
      <c r="AJ562" s="285"/>
      <c r="AK562" s="365"/>
      <c r="AL562" s="285"/>
      <c r="AM562" s="285"/>
      <c r="AN562" s="285"/>
      <c r="AO562" s="285"/>
      <c r="AP562" s="285"/>
      <c r="AQ562" s="285"/>
      <c r="AR562" s="285"/>
      <c r="AS562" s="285"/>
      <c r="AT562" s="285"/>
      <c r="AU562" s="285"/>
      <c r="AV562" s="285"/>
      <c r="AW562" s="285"/>
      <c r="AX562" s="285"/>
      <c r="AY562" s="47"/>
      <c r="AZ562" s="47"/>
      <c r="BA562" s="583"/>
      <c r="BB562" s="615"/>
      <c r="BC562" s="615"/>
      <c r="BD562" s="615"/>
      <c r="BE562" s="615"/>
      <c r="BF562" s="615"/>
      <c r="BG562" s="615"/>
      <c r="BH562" s="615"/>
      <c r="BI562" s="615"/>
      <c r="BJ562" s="615"/>
      <c r="BK562" s="615"/>
      <c r="BL562" s="615"/>
      <c r="BM562" s="615"/>
      <c r="BN562" s="615"/>
      <c r="BO562" s="615"/>
      <c r="BP562" s="615"/>
      <c r="BQ562" s="615"/>
      <c r="BR562" s="615"/>
      <c r="BS562" s="615"/>
      <c r="BT562" s="615"/>
      <c r="BU562" s="615"/>
    </row>
    <row r="563" spans="1:73" ht="11.25" hidden="1" customHeight="1" x14ac:dyDescent="0.25">
      <c r="A563" s="285"/>
      <c r="B563" s="285"/>
      <c r="C563" s="285"/>
      <c r="D563" s="285"/>
      <c r="E563" s="285"/>
      <c r="F563" s="285"/>
      <c r="G563" s="285"/>
      <c r="H563" s="285"/>
      <c r="I563" s="285"/>
      <c r="J563" s="285"/>
      <c r="K563" s="285"/>
      <c r="L563" s="285"/>
      <c r="M563" s="285"/>
      <c r="N563" s="285"/>
      <c r="O563" s="285"/>
      <c r="P563" s="285"/>
      <c r="Q563" s="285"/>
      <c r="R563" s="285"/>
      <c r="S563" s="285"/>
      <c r="T563" s="285"/>
      <c r="U563" s="285"/>
      <c r="V563" s="285"/>
      <c r="W563" s="285"/>
      <c r="X563" s="285"/>
      <c r="Y563" s="285"/>
      <c r="Z563" s="285"/>
      <c r="AA563" s="46"/>
      <c r="AB563" s="46"/>
      <c r="AC563" s="46"/>
      <c r="AD563" s="285"/>
      <c r="AE563" s="285"/>
      <c r="AF563" s="285"/>
      <c r="AG563" s="285"/>
      <c r="AH563" s="285"/>
      <c r="AI563" s="285"/>
      <c r="AJ563" s="285"/>
      <c r="AK563" s="365"/>
      <c r="AL563" s="285"/>
      <c r="AM563" s="285"/>
      <c r="AN563" s="285"/>
      <c r="AO563" s="285"/>
      <c r="AP563" s="285"/>
      <c r="AQ563" s="285"/>
      <c r="AR563" s="285"/>
      <c r="AS563" s="285"/>
      <c r="AT563" s="285"/>
      <c r="AU563" s="285"/>
      <c r="AV563" s="285"/>
      <c r="AW563" s="285"/>
      <c r="AX563" s="285"/>
      <c r="AY563" s="47"/>
      <c r="AZ563" s="47"/>
      <c r="BA563" s="583"/>
      <c r="BB563" s="615"/>
      <c r="BC563" s="615"/>
      <c r="BD563" s="615"/>
      <c r="BE563" s="615"/>
      <c r="BF563" s="615"/>
      <c r="BG563" s="615"/>
      <c r="BH563" s="615"/>
      <c r="BI563" s="615"/>
      <c r="BJ563" s="615"/>
      <c r="BK563" s="615"/>
      <c r="BL563" s="615"/>
      <c r="BM563" s="615"/>
      <c r="BN563" s="615"/>
      <c r="BO563" s="615"/>
      <c r="BP563" s="615"/>
      <c r="BQ563" s="615"/>
      <c r="BR563" s="615"/>
      <c r="BS563" s="615"/>
      <c r="BT563" s="615"/>
      <c r="BU563" s="615"/>
    </row>
    <row r="564" spans="1:73" ht="11.25" hidden="1" customHeight="1" x14ac:dyDescent="0.25">
      <c r="A564" s="285"/>
      <c r="B564" s="285"/>
      <c r="C564" s="285"/>
      <c r="D564" s="285"/>
      <c r="E564" s="285"/>
      <c r="F564" s="285"/>
      <c r="G564" s="285"/>
      <c r="H564" s="285"/>
      <c r="I564" s="285"/>
      <c r="J564" s="285"/>
      <c r="K564" s="285"/>
      <c r="L564" s="285"/>
      <c r="M564" s="285"/>
      <c r="N564" s="285"/>
      <c r="O564" s="285"/>
      <c r="P564" s="285"/>
      <c r="Q564" s="285"/>
      <c r="R564" s="285"/>
      <c r="S564" s="285"/>
      <c r="T564" s="285"/>
      <c r="U564" s="285"/>
      <c r="V564" s="285"/>
      <c r="W564" s="285"/>
      <c r="X564" s="285"/>
      <c r="Y564" s="285"/>
      <c r="Z564" s="285"/>
      <c r="AA564" s="46"/>
      <c r="AB564" s="46"/>
      <c r="AC564" s="46"/>
      <c r="AD564" s="285"/>
      <c r="AE564" s="285"/>
      <c r="AF564" s="285"/>
      <c r="AG564" s="285"/>
      <c r="AH564" s="285"/>
      <c r="AI564" s="285"/>
      <c r="AJ564" s="285"/>
      <c r="AK564" s="365"/>
      <c r="AL564" s="285"/>
      <c r="AM564" s="285"/>
      <c r="AN564" s="285"/>
      <c r="AO564" s="285"/>
      <c r="AP564" s="285"/>
      <c r="AQ564" s="285"/>
      <c r="AR564" s="285"/>
      <c r="AS564" s="285"/>
      <c r="AT564" s="285"/>
      <c r="AU564" s="285"/>
      <c r="AV564" s="285"/>
      <c r="AW564" s="285"/>
      <c r="AX564" s="285"/>
      <c r="AY564" s="47"/>
      <c r="AZ564" s="47"/>
      <c r="BA564" s="583"/>
      <c r="BB564" s="615"/>
      <c r="BC564" s="615"/>
      <c r="BD564" s="615"/>
      <c r="BE564" s="615"/>
      <c r="BF564" s="615"/>
      <c r="BG564" s="615"/>
      <c r="BH564" s="615"/>
      <c r="BI564" s="615"/>
      <c r="BJ564" s="615"/>
      <c r="BK564" s="615"/>
      <c r="BL564" s="615"/>
      <c r="BM564" s="615"/>
      <c r="BN564" s="615"/>
      <c r="BO564" s="615"/>
      <c r="BP564" s="615"/>
      <c r="BQ564" s="615"/>
      <c r="BR564" s="615"/>
      <c r="BS564" s="615"/>
      <c r="BT564" s="615"/>
      <c r="BU564" s="615"/>
    </row>
    <row r="565" spans="1:73" ht="11.25" hidden="1" customHeight="1" x14ac:dyDescent="0.25">
      <c r="A565" s="285"/>
      <c r="B565" s="285"/>
      <c r="C565" s="285"/>
      <c r="D565" s="285"/>
      <c r="E565" s="285"/>
      <c r="F565" s="285"/>
      <c r="G565" s="285"/>
      <c r="H565" s="285"/>
      <c r="I565" s="285"/>
      <c r="J565" s="285"/>
      <c r="K565" s="285"/>
      <c r="L565" s="285"/>
      <c r="M565" s="285"/>
      <c r="N565" s="285"/>
      <c r="O565" s="285"/>
      <c r="P565" s="285"/>
      <c r="Q565" s="285"/>
      <c r="R565" s="285"/>
      <c r="S565" s="285"/>
      <c r="T565" s="285"/>
      <c r="U565" s="285"/>
      <c r="V565" s="285"/>
      <c r="W565" s="285"/>
      <c r="X565" s="285"/>
      <c r="Y565" s="285"/>
      <c r="Z565" s="285"/>
      <c r="AA565" s="46"/>
      <c r="AB565" s="46"/>
      <c r="AC565" s="46"/>
      <c r="AD565" s="285"/>
      <c r="AE565" s="285"/>
      <c r="AF565" s="285"/>
      <c r="AG565" s="285"/>
      <c r="AH565" s="285"/>
      <c r="AI565" s="285"/>
      <c r="AJ565" s="285"/>
      <c r="AK565" s="365"/>
      <c r="AL565" s="285"/>
      <c r="AM565" s="285"/>
      <c r="AN565" s="285"/>
      <c r="AO565" s="285"/>
      <c r="AP565" s="285"/>
      <c r="AQ565" s="285"/>
      <c r="AR565" s="285"/>
      <c r="AS565" s="285"/>
      <c r="AT565" s="285"/>
      <c r="AU565" s="285"/>
      <c r="AV565" s="285"/>
      <c r="AW565" s="285"/>
      <c r="AX565" s="285"/>
      <c r="AY565" s="47"/>
      <c r="AZ565" s="47"/>
      <c r="BA565" s="583"/>
      <c r="BB565" s="615"/>
      <c r="BC565" s="615"/>
      <c r="BD565" s="615"/>
      <c r="BE565" s="615"/>
      <c r="BF565" s="615"/>
      <c r="BG565" s="615"/>
      <c r="BH565" s="615"/>
      <c r="BI565" s="615"/>
      <c r="BJ565" s="615"/>
      <c r="BK565" s="615"/>
      <c r="BL565" s="615"/>
      <c r="BM565" s="615"/>
      <c r="BN565" s="615"/>
      <c r="BO565" s="615"/>
      <c r="BP565" s="615"/>
      <c r="BQ565" s="615"/>
      <c r="BR565" s="615"/>
      <c r="BS565" s="615"/>
      <c r="BT565" s="615"/>
      <c r="BU565" s="615"/>
    </row>
    <row r="566" spans="1:73" ht="11.25" hidden="1" customHeight="1" x14ac:dyDescent="0.25">
      <c r="A566" s="285"/>
      <c r="B566" s="285"/>
      <c r="C566" s="285"/>
      <c r="D566" s="285"/>
      <c r="E566" s="285"/>
      <c r="F566" s="285"/>
      <c r="G566" s="285"/>
      <c r="H566" s="285"/>
      <c r="I566" s="285"/>
      <c r="J566" s="285"/>
      <c r="K566" s="285"/>
      <c r="L566" s="285"/>
      <c r="M566" s="285"/>
      <c r="N566" s="285"/>
      <c r="O566" s="285"/>
      <c r="P566" s="285"/>
      <c r="Q566" s="285"/>
      <c r="R566" s="285"/>
      <c r="S566" s="285"/>
      <c r="T566" s="285"/>
      <c r="U566" s="285"/>
      <c r="V566" s="285"/>
      <c r="W566" s="285"/>
      <c r="X566" s="285"/>
      <c r="Y566" s="285"/>
      <c r="Z566" s="285"/>
      <c r="AA566" s="46"/>
      <c r="AB566" s="46"/>
      <c r="AC566" s="46"/>
      <c r="AD566" s="285"/>
      <c r="AE566" s="285"/>
      <c r="AF566" s="285"/>
      <c r="AG566" s="285"/>
      <c r="AH566" s="285"/>
      <c r="AI566" s="285"/>
      <c r="AJ566" s="285"/>
      <c r="AK566" s="365"/>
      <c r="AL566" s="285"/>
      <c r="AM566" s="285"/>
      <c r="AN566" s="285"/>
      <c r="AO566" s="285"/>
      <c r="AP566" s="285"/>
      <c r="AQ566" s="285"/>
      <c r="AR566" s="285"/>
      <c r="AS566" s="285"/>
      <c r="AT566" s="285"/>
      <c r="AU566" s="285"/>
      <c r="AV566" s="285"/>
      <c r="AW566" s="285"/>
      <c r="AX566" s="285"/>
      <c r="AY566" s="47"/>
      <c r="AZ566" s="47"/>
      <c r="BA566" s="583"/>
      <c r="BB566" s="615"/>
      <c r="BC566" s="615"/>
      <c r="BD566" s="615"/>
      <c r="BE566" s="615"/>
      <c r="BF566" s="615"/>
      <c r="BG566" s="615"/>
      <c r="BH566" s="615"/>
      <c r="BI566" s="615"/>
      <c r="BJ566" s="615"/>
      <c r="BK566" s="615"/>
      <c r="BL566" s="615"/>
      <c r="BM566" s="615"/>
      <c r="BN566" s="615"/>
      <c r="BO566" s="615"/>
      <c r="BP566" s="615"/>
      <c r="BQ566" s="615"/>
      <c r="BR566" s="615"/>
      <c r="BS566" s="615"/>
      <c r="BT566" s="615"/>
      <c r="BU566" s="615"/>
    </row>
    <row r="567" spans="1:73" ht="11.25" hidden="1" customHeight="1" x14ac:dyDescent="0.25">
      <c r="A567" s="285"/>
      <c r="B567" s="285"/>
      <c r="C567" s="285"/>
      <c r="D567" s="285"/>
      <c r="E567" s="285"/>
      <c r="F567" s="285"/>
      <c r="G567" s="285"/>
      <c r="H567" s="285"/>
      <c r="I567" s="285"/>
      <c r="J567" s="285"/>
      <c r="K567" s="285"/>
      <c r="L567" s="285"/>
      <c r="M567" s="285"/>
      <c r="N567" s="285"/>
      <c r="O567" s="285"/>
      <c r="P567" s="285"/>
      <c r="Q567" s="285"/>
      <c r="R567" s="285"/>
      <c r="S567" s="285"/>
      <c r="T567" s="285"/>
      <c r="U567" s="285"/>
      <c r="V567" s="285"/>
      <c r="W567" s="285"/>
      <c r="X567" s="285"/>
      <c r="Y567" s="285"/>
      <c r="Z567" s="285"/>
      <c r="AA567" s="46"/>
      <c r="AB567" s="46"/>
      <c r="AC567" s="46"/>
      <c r="AD567" s="285"/>
      <c r="AE567" s="285"/>
      <c r="AF567" s="285"/>
      <c r="AG567" s="285"/>
      <c r="AH567" s="285"/>
      <c r="AI567" s="285"/>
      <c r="AJ567" s="285"/>
      <c r="AK567" s="365"/>
      <c r="AL567" s="285"/>
      <c r="AM567" s="285"/>
      <c r="AN567" s="285"/>
      <c r="AO567" s="285"/>
      <c r="AP567" s="285"/>
      <c r="AQ567" s="285"/>
      <c r="AR567" s="285"/>
      <c r="AS567" s="285"/>
      <c r="AT567" s="285"/>
      <c r="AU567" s="285"/>
      <c r="AV567" s="285"/>
      <c r="AW567" s="285"/>
      <c r="AX567" s="285"/>
      <c r="AY567" s="47"/>
      <c r="AZ567" s="47"/>
      <c r="BA567" s="583"/>
      <c r="BB567" s="615"/>
      <c r="BC567" s="615"/>
      <c r="BD567" s="615"/>
      <c r="BE567" s="615"/>
      <c r="BF567" s="615"/>
      <c r="BG567" s="615"/>
      <c r="BH567" s="615"/>
      <c r="BI567" s="615"/>
      <c r="BJ567" s="615"/>
      <c r="BK567" s="615"/>
      <c r="BL567" s="615"/>
      <c r="BM567" s="615"/>
      <c r="BN567" s="615"/>
      <c r="BO567" s="615"/>
      <c r="BP567" s="615"/>
      <c r="BQ567" s="615"/>
      <c r="BR567" s="615"/>
      <c r="BS567" s="615"/>
      <c r="BT567" s="615"/>
      <c r="BU567" s="615"/>
    </row>
    <row r="568" spans="1:73" ht="11.25" hidden="1" customHeight="1" x14ac:dyDescent="0.25">
      <c r="A568" s="285"/>
      <c r="B568" s="285"/>
      <c r="C568" s="285"/>
      <c r="D568" s="285"/>
      <c r="E568" s="285"/>
      <c r="F568" s="285"/>
      <c r="G568" s="285"/>
      <c r="H568" s="285"/>
      <c r="I568" s="285"/>
      <c r="J568" s="285"/>
      <c r="K568" s="285"/>
      <c r="L568" s="285"/>
      <c r="M568" s="285"/>
      <c r="N568" s="285"/>
      <c r="O568" s="285"/>
      <c r="P568" s="285"/>
      <c r="Q568" s="285"/>
      <c r="R568" s="285"/>
      <c r="S568" s="285"/>
      <c r="T568" s="285"/>
      <c r="U568" s="285"/>
      <c r="V568" s="285"/>
      <c r="W568" s="285"/>
      <c r="X568" s="285"/>
      <c r="Y568" s="285"/>
      <c r="Z568" s="285"/>
      <c r="AA568" s="46"/>
      <c r="AB568" s="46"/>
      <c r="AC568" s="46"/>
      <c r="AD568" s="285"/>
      <c r="AE568" s="285"/>
      <c r="AF568" s="285"/>
      <c r="AG568" s="285"/>
      <c r="AH568" s="285"/>
      <c r="AI568" s="285"/>
      <c r="AJ568" s="285"/>
      <c r="AK568" s="365"/>
      <c r="AL568" s="285"/>
      <c r="AM568" s="285"/>
      <c r="AN568" s="285"/>
      <c r="AO568" s="285"/>
      <c r="AP568" s="285"/>
      <c r="AQ568" s="285"/>
      <c r="AR568" s="285"/>
      <c r="AS568" s="285"/>
      <c r="AT568" s="285"/>
      <c r="AU568" s="285"/>
      <c r="AV568" s="285"/>
      <c r="AW568" s="285"/>
      <c r="AX568" s="285"/>
      <c r="AY568" s="47"/>
      <c r="AZ568" s="47"/>
      <c r="BA568" s="583"/>
      <c r="BB568" s="615"/>
      <c r="BC568" s="615"/>
      <c r="BD568" s="615"/>
      <c r="BE568" s="615"/>
      <c r="BF568" s="615"/>
      <c r="BG568" s="615"/>
      <c r="BH568" s="615"/>
      <c r="BI568" s="615"/>
      <c r="BJ568" s="615"/>
      <c r="BK568" s="615"/>
      <c r="BL568" s="615"/>
      <c r="BM568" s="615"/>
      <c r="BN568" s="615"/>
      <c r="BO568" s="615"/>
      <c r="BP568" s="615"/>
      <c r="BQ568" s="615"/>
      <c r="BR568" s="615"/>
      <c r="BS568" s="615"/>
      <c r="BT568" s="615"/>
      <c r="BU568" s="615"/>
    </row>
    <row r="569" spans="1:73" ht="11.25" hidden="1" customHeight="1" x14ac:dyDescent="0.25">
      <c r="A569" s="285"/>
      <c r="B569" s="285"/>
      <c r="C569" s="285"/>
      <c r="D569" s="285"/>
      <c r="E569" s="285"/>
      <c r="F569" s="285"/>
      <c r="G569" s="285"/>
      <c r="H569" s="285"/>
      <c r="I569" s="285"/>
      <c r="J569" s="285"/>
      <c r="K569" s="285"/>
      <c r="L569" s="285"/>
      <c r="M569" s="285"/>
      <c r="N569" s="285"/>
      <c r="O569" s="285"/>
      <c r="P569" s="285"/>
      <c r="Q569" s="285"/>
      <c r="R569" s="285"/>
      <c r="S569" s="285"/>
      <c r="T569" s="285"/>
      <c r="U569" s="285"/>
      <c r="V569" s="285"/>
      <c r="W569" s="285"/>
      <c r="X569" s="285"/>
      <c r="Y569" s="285"/>
      <c r="Z569" s="285"/>
      <c r="AA569" s="46"/>
      <c r="AB569" s="46"/>
      <c r="AC569" s="46"/>
      <c r="AD569" s="285"/>
      <c r="AE569" s="285"/>
      <c r="AF569" s="285"/>
      <c r="AG569" s="285"/>
      <c r="AH569" s="285"/>
      <c r="AI569" s="285"/>
      <c r="AJ569" s="285"/>
      <c r="AK569" s="365"/>
      <c r="AL569" s="285"/>
      <c r="AM569" s="285"/>
      <c r="AN569" s="285"/>
      <c r="AO569" s="285"/>
      <c r="AP569" s="285"/>
      <c r="AQ569" s="285"/>
      <c r="AR569" s="285"/>
      <c r="AS569" s="285"/>
      <c r="AT569" s="285"/>
      <c r="AU569" s="285"/>
      <c r="AV569" s="285"/>
      <c r="AW569" s="285"/>
      <c r="AX569" s="285"/>
      <c r="AY569" s="47"/>
      <c r="AZ569" s="47"/>
      <c r="BA569" s="583"/>
      <c r="BB569" s="615"/>
      <c r="BC569" s="615"/>
      <c r="BD569" s="615"/>
      <c r="BE569" s="615"/>
      <c r="BF569" s="615"/>
      <c r="BG569" s="615"/>
      <c r="BH569" s="615"/>
      <c r="BI569" s="615"/>
      <c r="BJ569" s="615"/>
      <c r="BK569" s="615"/>
      <c r="BL569" s="615"/>
      <c r="BM569" s="615"/>
      <c r="BN569" s="615"/>
      <c r="BO569" s="615"/>
      <c r="BP569" s="615"/>
      <c r="BQ569" s="615"/>
      <c r="BR569" s="615"/>
      <c r="BS569" s="615"/>
      <c r="BT569" s="615"/>
      <c r="BU569" s="615"/>
    </row>
    <row r="570" spans="1:73" ht="11.25" hidden="1" customHeight="1" x14ac:dyDescent="0.25">
      <c r="A570" s="285"/>
      <c r="B570" s="285"/>
      <c r="C570" s="285"/>
      <c r="D570" s="285"/>
      <c r="E570" s="285"/>
      <c r="F570" s="285"/>
      <c r="G570" s="285"/>
      <c r="H570" s="285"/>
      <c r="I570" s="285"/>
      <c r="J570" s="285"/>
      <c r="K570" s="285"/>
      <c r="L570" s="285"/>
      <c r="M570" s="285"/>
      <c r="N570" s="285"/>
      <c r="O570" s="285"/>
      <c r="P570" s="285"/>
      <c r="Q570" s="285"/>
      <c r="R570" s="285"/>
      <c r="S570" s="285"/>
      <c r="T570" s="285"/>
      <c r="U570" s="285"/>
      <c r="V570" s="285"/>
      <c r="W570" s="285"/>
      <c r="X570" s="285"/>
      <c r="Y570" s="285"/>
      <c r="Z570" s="285"/>
      <c r="AA570" s="46"/>
      <c r="AB570" s="46"/>
      <c r="AC570" s="46"/>
      <c r="AD570" s="285"/>
      <c r="AE570" s="285"/>
      <c r="AF570" s="285"/>
      <c r="AG570" s="285"/>
      <c r="AH570" s="285"/>
      <c r="AI570" s="285"/>
      <c r="AJ570" s="285"/>
      <c r="AK570" s="365"/>
      <c r="AL570" s="285"/>
      <c r="AM570" s="285"/>
      <c r="AN570" s="285"/>
      <c r="AO570" s="285"/>
      <c r="AP570" s="285"/>
      <c r="AQ570" s="285"/>
      <c r="AR570" s="285"/>
      <c r="AS570" s="285"/>
      <c r="AT570" s="285"/>
      <c r="AU570" s="285"/>
      <c r="AV570" s="285"/>
      <c r="AW570" s="285"/>
      <c r="AX570" s="285"/>
      <c r="AY570" s="47"/>
      <c r="AZ570" s="47"/>
      <c r="BA570" s="583"/>
      <c r="BB570" s="615"/>
      <c r="BC570" s="615"/>
      <c r="BD570" s="615"/>
      <c r="BE570" s="615"/>
      <c r="BF570" s="615"/>
      <c r="BG570" s="615"/>
      <c r="BH570" s="615"/>
      <c r="BI570" s="615"/>
      <c r="BJ570" s="615"/>
      <c r="BK570" s="615"/>
      <c r="BL570" s="615"/>
      <c r="BM570" s="615"/>
      <c r="BN570" s="615"/>
      <c r="BO570" s="615"/>
      <c r="BP570" s="615"/>
      <c r="BQ570" s="615"/>
      <c r="BR570" s="615"/>
      <c r="BS570" s="615"/>
      <c r="BT570" s="615"/>
      <c r="BU570" s="615"/>
    </row>
    <row r="571" spans="1:73" ht="11.25" hidden="1" customHeight="1" x14ac:dyDescent="0.25">
      <c r="A571" s="285"/>
      <c r="B571" s="285"/>
      <c r="C571" s="285"/>
      <c r="D571" s="285"/>
      <c r="E571" s="285"/>
      <c r="F571" s="285"/>
      <c r="G571" s="285"/>
      <c r="H571" s="285"/>
      <c r="I571" s="285"/>
      <c r="J571" s="285"/>
      <c r="K571" s="285"/>
      <c r="L571" s="285"/>
      <c r="M571" s="285"/>
      <c r="N571" s="285"/>
      <c r="O571" s="285"/>
      <c r="P571" s="285"/>
      <c r="Q571" s="285"/>
      <c r="R571" s="285"/>
      <c r="S571" s="285"/>
      <c r="T571" s="285"/>
      <c r="U571" s="285"/>
      <c r="V571" s="285"/>
      <c r="W571" s="285"/>
      <c r="X571" s="285"/>
      <c r="Y571" s="285"/>
      <c r="Z571" s="285"/>
      <c r="AA571" s="46"/>
      <c r="AB571" s="46"/>
      <c r="AC571" s="46"/>
      <c r="AD571" s="285"/>
      <c r="AE571" s="285"/>
      <c r="AF571" s="285"/>
      <c r="AG571" s="285"/>
      <c r="AH571" s="285"/>
      <c r="AI571" s="285"/>
      <c r="AJ571" s="285"/>
      <c r="AK571" s="365"/>
      <c r="AL571" s="285"/>
      <c r="AM571" s="285"/>
      <c r="AN571" s="285"/>
      <c r="AO571" s="285"/>
      <c r="AP571" s="285"/>
      <c r="AQ571" s="285"/>
      <c r="AR571" s="285"/>
      <c r="AS571" s="285"/>
      <c r="AT571" s="285"/>
      <c r="AU571" s="285"/>
      <c r="AV571" s="285"/>
      <c r="AW571" s="285"/>
      <c r="AX571" s="285"/>
      <c r="AY571" s="47"/>
      <c r="AZ571" s="47"/>
      <c r="BA571" s="583"/>
      <c r="BB571" s="615"/>
      <c r="BC571" s="615"/>
      <c r="BD571" s="615"/>
      <c r="BE571" s="615"/>
      <c r="BF571" s="615"/>
      <c r="BG571" s="615"/>
      <c r="BH571" s="615"/>
      <c r="BI571" s="615"/>
      <c r="BJ571" s="615"/>
      <c r="BK571" s="615"/>
      <c r="BL571" s="615"/>
      <c r="BM571" s="615"/>
      <c r="BN571" s="615"/>
      <c r="BO571" s="615"/>
      <c r="BP571" s="615"/>
      <c r="BQ571" s="615"/>
      <c r="BR571" s="615"/>
      <c r="BS571" s="615"/>
      <c r="BT571" s="615"/>
      <c r="BU571" s="615"/>
    </row>
    <row r="572" spans="1:73" ht="11.25" hidden="1" customHeight="1" x14ac:dyDescent="0.25">
      <c r="A572" s="285"/>
      <c r="B572" s="285"/>
      <c r="C572" s="285"/>
      <c r="D572" s="285"/>
      <c r="E572" s="285"/>
      <c r="F572" s="285"/>
      <c r="G572" s="285"/>
      <c r="H572" s="285"/>
      <c r="I572" s="285"/>
      <c r="J572" s="285"/>
      <c r="K572" s="285"/>
      <c r="L572" s="285"/>
      <c r="M572" s="285"/>
      <c r="N572" s="285"/>
      <c r="O572" s="285"/>
      <c r="P572" s="285"/>
      <c r="Q572" s="285"/>
      <c r="R572" s="285"/>
      <c r="S572" s="285"/>
      <c r="T572" s="285"/>
      <c r="U572" s="285"/>
      <c r="V572" s="285"/>
      <c r="W572" s="285"/>
      <c r="X572" s="285"/>
      <c r="Y572" s="285"/>
      <c r="Z572" s="285"/>
      <c r="AA572" s="46"/>
      <c r="AB572" s="46"/>
      <c r="AC572" s="46"/>
      <c r="AD572" s="285"/>
      <c r="AE572" s="285"/>
      <c r="AF572" s="285"/>
      <c r="AG572" s="285"/>
      <c r="AH572" s="285"/>
      <c r="AI572" s="285"/>
      <c r="AJ572" s="285"/>
      <c r="AK572" s="365"/>
      <c r="AL572" s="285"/>
      <c r="AM572" s="285"/>
      <c r="AN572" s="285"/>
      <c r="AO572" s="285"/>
      <c r="AP572" s="285"/>
      <c r="AQ572" s="285"/>
      <c r="AR572" s="285"/>
      <c r="AS572" s="285"/>
      <c r="AT572" s="285"/>
      <c r="AU572" s="285"/>
      <c r="AV572" s="285"/>
      <c r="AW572" s="285"/>
      <c r="AX572" s="285"/>
      <c r="AY572" s="47"/>
      <c r="AZ572" s="47"/>
      <c r="BA572" s="583"/>
      <c r="BB572" s="615"/>
      <c r="BC572" s="615"/>
      <c r="BD572" s="615"/>
      <c r="BE572" s="615"/>
      <c r="BF572" s="615"/>
      <c r="BG572" s="615"/>
      <c r="BH572" s="615"/>
      <c r="BI572" s="615"/>
      <c r="BJ572" s="615"/>
      <c r="BK572" s="615"/>
      <c r="BL572" s="615"/>
      <c r="BM572" s="615"/>
      <c r="BN572" s="615"/>
      <c r="BO572" s="615"/>
      <c r="BP572" s="615"/>
      <c r="BQ572" s="615"/>
      <c r="BR572" s="615"/>
      <c r="BS572" s="615"/>
      <c r="BT572" s="615"/>
      <c r="BU572" s="615"/>
    </row>
    <row r="573" spans="1:73" ht="11.25" hidden="1" customHeight="1" x14ac:dyDescent="0.25">
      <c r="A573" s="285"/>
      <c r="B573" s="285"/>
      <c r="C573" s="285"/>
      <c r="D573" s="285"/>
      <c r="E573" s="285"/>
      <c r="F573" s="285"/>
      <c r="G573" s="285"/>
      <c r="H573" s="285"/>
      <c r="I573" s="285"/>
      <c r="J573" s="285"/>
      <c r="K573" s="285"/>
      <c r="L573" s="285"/>
      <c r="M573" s="285"/>
      <c r="N573" s="285"/>
      <c r="O573" s="285"/>
      <c r="P573" s="285"/>
      <c r="Q573" s="285"/>
      <c r="R573" s="285"/>
      <c r="S573" s="285"/>
      <c r="T573" s="285"/>
      <c r="U573" s="285"/>
      <c r="V573" s="285"/>
      <c r="W573" s="285"/>
      <c r="X573" s="285"/>
      <c r="Y573" s="285"/>
      <c r="Z573" s="285"/>
      <c r="AA573" s="46"/>
      <c r="AB573" s="46"/>
      <c r="AC573" s="46"/>
      <c r="AD573" s="285"/>
      <c r="AE573" s="285"/>
      <c r="AF573" s="285"/>
      <c r="AG573" s="285"/>
      <c r="AH573" s="285"/>
      <c r="AI573" s="285"/>
      <c r="AJ573" s="285"/>
      <c r="AK573" s="365"/>
      <c r="AL573" s="285"/>
      <c r="AM573" s="285"/>
      <c r="AN573" s="285"/>
      <c r="AO573" s="285"/>
      <c r="AP573" s="285"/>
      <c r="AQ573" s="285"/>
      <c r="AR573" s="285"/>
      <c r="AS573" s="285"/>
      <c r="AT573" s="285"/>
      <c r="AU573" s="285"/>
      <c r="AV573" s="285"/>
      <c r="AW573" s="285"/>
      <c r="AX573" s="285"/>
      <c r="AY573" s="47"/>
      <c r="AZ573" s="47"/>
      <c r="BA573" s="583"/>
      <c r="BB573" s="615"/>
      <c r="BC573" s="615"/>
      <c r="BD573" s="615"/>
      <c r="BE573" s="615"/>
      <c r="BF573" s="615"/>
      <c r="BG573" s="615"/>
      <c r="BH573" s="615"/>
      <c r="BI573" s="615"/>
      <c r="BJ573" s="615"/>
      <c r="BK573" s="615"/>
      <c r="BL573" s="615"/>
      <c r="BM573" s="615"/>
      <c r="BN573" s="615"/>
      <c r="BO573" s="615"/>
      <c r="BP573" s="615"/>
      <c r="BQ573" s="615"/>
      <c r="BR573" s="615"/>
      <c r="BS573" s="615"/>
      <c r="BT573" s="615"/>
      <c r="BU573" s="615"/>
    </row>
    <row r="574" spans="1:73" ht="11.25" hidden="1" customHeight="1" x14ac:dyDescent="0.25">
      <c r="A574" s="285"/>
      <c r="B574" s="285"/>
      <c r="C574" s="285"/>
      <c r="D574" s="285"/>
      <c r="E574" s="285"/>
      <c r="F574" s="285"/>
      <c r="G574" s="285"/>
      <c r="H574" s="285"/>
      <c r="I574" s="285"/>
      <c r="J574" s="285"/>
      <c r="K574" s="285"/>
      <c r="L574" s="285"/>
      <c r="M574" s="285"/>
      <c r="N574" s="285"/>
      <c r="O574" s="285"/>
      <c r="P574" s="285"/>
      <c r="Q574" s="285"/>
      <c r="R574" s="285"/>
      <c r="S574" s="285"/>
      <c r="T574" s="285"/>
      <c r="U574" s="285"/>
      <c r="V574" s="285"/>
      <c r="W574" s="285"/>
      <c r="X574" s="285"/>
      <c r="Y574" s="285"/>
      <c r="Z574" s="285"/>
      <c r="AA574" s="46"/>
      <c r="AB574" s="46"/>
      <c r="AC574" s="46"/>
      <c r="AD574" s="285"/>
      <c r="AE574" s="285"/>
      <c r="AF574" s="285"/>
      <c r="AG574" s="285"/>
      <c r="AH574" s="285"/>
      <c r="AI574" s="285"/>
      <c r="AJ574" s="285"/>
      <c r="AK574" s="365"/>
      <c r="AL574" s="285"/>
      <c r="AM574" s="285"/>
      <c r="AN574" s="285"/>
      <c r="AO574" s="285"/>
      <c r="AP574" s="285"/>
      <c r="AQ574" s="285"/>
      <c r="AR574" s="285"/>
      <c r="AS574" s="285"/>
      <c r="AT574" s="285"/>
      <c r="AU574" s="285"/>
      <c r="AV574" s="285"/>
      <c r="AW574" s="285"/>
      <c r="AX574" s="285"/>
      <c r="AY574" s="47"/>
      <c r="AZ574" s="47"/>
      <c r="BA574" s="583"/>
      <c r="BB574" s="615"/>
      <c r="BC574" s="615"/>
      <c r="BD574" s="615"/>
      <c r="BE574" s="615"/>
      <c r="BF574" s="615"/>
      <c r="BG574" s="615"/>
      <c r="BH574" s="615"/>
      <c r="BI574" s="615"/>
      <c r="BJ574" s="615"/>
      <c r="BK574" s="615"/>
      <c r="BL574" s="615"/>
      <c r="BM574" s="615"/>
      <c r="BN574" s="615"/>
      <c r="BO574" s="615"/>
      <c r="BP574" s="615"/>
      <c r="BQ574" s="615"/>
      <c r="BR574" s="615"/>
      <c r="BS574" s="615"/>
      <c r="BT574" s="615"/>
      <c r="BU574" s="615"/>
    </row>
    <row r="575" spans="1:73" ht="11.25" hidden="1" customHeight="1" x14ac:dyDescent="0.25">
      <c r="A575" s="285"/>
      <c r="B575" s="285"/>
      <c r="C575" s="285"/>
      <c r="D575" s="285"/>
      <c r="E575" s="285"/>
      <c r="F575" s="285"/>
      <c r="G575" s="285"/>
      <c r="H575" s="285"/>
      <c r="I575" s="285"/>
      <c r="J575" s="285"/>
      <c r="K575" s="285"/>
      <c r="L575" s="285"/>
      <c r="M575" s="285"/>
      <c r="N575" s="285"/>
      <c r="O575" s="285"/>
      <c r="P575" s="285"/>
      <c r="Q575" s="285"/>
      <c r="R575" s="285"/>
      <c r="S575" s="285"/>
      <c r="T575" s="285"/>
      <c r="U575" s="285"/>
      <c r="V575" s="285"/>
      <c r="W575" s="285"/>
      <c r="X575" s="285"/>
      <c r="Y575" s="285"/>
      <c r="Z575" s="285"/>
      <c r="AA575" s="46"/>
      <c r="AB575" s="46"/>
      <c r="AC575" s="46"/>
      <c r="AD575" s="285"/>
      <c r="AE575" s="285"/>
      <c r="AF575" s="285"/>
      <c r="AG575" s="285"/>
      <c r="AH575" s="285"/>
      <c r="AI575" s="285"/>
      <c r="AJ575" s="285"/>
      <c r="AK575" s="365"/>
      <c r="AL575" s="285"/>
      <c r="AM575" s="285"/>
      <c r="AN575" s="285"/>
      <c r="AO575" s="285"/>
      <c r="AP575" s="285"/>
      <c r="AQ575" s="285"/>
      <c r="AR575" s="285"/>
      <c r="AS575" s="285"/>
      <c r="AT575" s="285"/>
      <c r="AU575" s="285"/>
      <c r="AV575" s="285"/>
      <c r="AW575" s="285"/>
      <c r="AX575" s="285"/>
      <c r="AY575" s="47"/>
      <c r="AZ575" s="47"/>
      <c r="BA575" s="583"/>
      <c r="BB575" s="615"/>
      <c r="BC575" s="615"/>
      <c r="BD575" s="615"/>
      <c r="BE575" s="615"/>
      <c r="BF575" s="615"/>
      <c r="BG575" s="615"/>
      <c r="BH575" s="615"/>
      <c r="BI575" s="615"/>
      <c r="BJ575" s="615"/>
      <c r="BK575" s="615"/>
      <c r="BL575" s="615"/>
      <c r="BM575" s="615"/>
      <c r="BN575" s="615"/>
      <c r="BO575" s="615"/>
      <c r="BP575" s="615"/>
      <c r="BQ575" s="615"/>
      <c r="BR575" s="615"/>
      <c r="BS575" s="615"/>
      <c r="BT575" s="615"/>
      <c r="BU575" s="615"/>
    </row>
    <row r="576" spans="1:73" ht="11.25" hidden="1" customHeight="1" x14ac:dyDescent="0.25">
      <c r="A576" s="285"/>
      <c r="B576" s="285"/>
      <c r="C576" s="285"/>
      <c r="D576" s="285"/>
      <c r="E576" s="285"/>
      <c r="F576" s="285"/>
      <c r="G576" s="285"/>
      <c r="H576" s="285"/>
      <c r="I576" s="285"/>
      <c r="J576" s="285"/>
      <c r="K576" s="285"/>
      <c r="L576" s="285"/>
      <c r="M576" s="285"/>
      <c r="N576" s="285"/>
      <c r="O576" s="285"/>
      <c r="P576" s="285"/>
      <c r="Q576" s="285"/>
      <c r="R576" s="285"/>
      <c r="S576" s="285"/>
      <c r="T576" s="285"/>
      <c r="U576" s="285"/>
      <c r="V576" s="285"/>
      <c r="W576" s="285"/>
      <c r="X576" s="285"/>
      <c r="Y576" s="285"/>
      <c r="Z576" s="285"/>
      <c r="AA576" s="46"/>
      <c r="AB576" s="46"/>
      <c r="AC576" s="46"/>
      <c r="AD576" s="285"/>
      <c r="AE576" s="285"/>
      <c r="AF576" s="285"/>
      <c r="AG576" s="285"/>
      <c r="AH576" s="285"/>
      <c r="AI576" s="285"/>
      <c r="AJ576" s="285"/>
      <c r="AK576" s="365"/>
      <c r="AL576" s="285"/>
      <c r="AM576" s="285"/>
      <c r="AN576" s="285"/>
      <c r="AO576" s="285"/>
      <c r="AP576" s="285"/>
      <c r="AQ576" s="285"/>
      <c r="AR576" s="285"/>
      <c r="AS576" s="285"/>
      <c r="AT576" s="285"/>
      <c r="AU576" s="285"/>
      <c r="AV576" s="285"/>
      <c r="AW576" s="285"/>
      <c r="AX576" s="285"/>
      <c r="AY576" s="47"/>
      <c r="AZ576" s="47"/>
      <c r="BA576" s="583"/>
      <c r="BB576" s="615"/>
      <c r="BC576" s="615"/>
      <c r="BD576" s="615"/>
      <c r="BE576" s="615"/>
      <c r="BF576" s="615"/>
      <c r="BG576" s="615"/>
      <c r="BH576" s="615"/>
      <c r="BI576" s="615"/>
      <c r="BJ576" s="615"/>
      <c r="BK576" s="615"/>
      <c r="BL576" s="615"/>
      <c r="BM576" s="615"/>
      <c r="BN576" s="615"/>
      <c r="BO576" s="615"/>
      <c r="BP576" s="615"/>
      <c r="BQ576" s="615"/>
      <c r="BR576" s="615"/>
      <c r="BS576" s="615"/>
      <c r="BT576" s="615"/>
      <c r="BU576" s="615"/>
    </row>
    <row r="577" spans="1:73" ht="11.25" hidden="1" customHeight="1" x14ac:dyDescent="0.25">
      <c r="A577" s="285"/>
      <c r="B577" s="285"/>
      <c r="C577" s="285"/>
      <c r="D577" s="285"/>
      <c r="E577" s="285"/>
      <c r="F577" s="285"/>
      <c r="G577" s="285"/>
      <c r="H577" s="285"/>
      <c r="I577" s="285"/>
      <c r="J577" s="285"/>
      <c r="K577" s="285"/>
      <c r="L577" s="285"/>
      <c r="M577" s="285"/>
      <c r="N577" s="285"/>
      <c r="O577" s="285"/>
      <c r="P577" s="285"/>
      <c r="Q577" s="285"/>
      <c r="R577" s="285"/>
      <c r="S577" s="285"/>
      <c r="T577" s="285"/>
      <c r="U577" s="285"/>
      <c r="V577" s="285"/>
      <c r="W577" s="285"/>
      <c r="X577" s="285"/>
      <c r="Y577" s="285"/>
      <c r="Z577" s="285"/>
      <c r="AA577" s="46"/>
      <c r="AB577" s="46"/>
      <c r="AC577" s="46"/>
      <c r="AD577" s="285"/>
      <c r="AE577" s="285"/>
      <c r="AF577" s="285"/>
      <c r="AG577" s="285"/>
      <c r="AH577" s="285"/>
      <c r="AI577" s="285"/>
      <c r="AJ577" s="285"/>
      <c r="AK577" s="365"/>
      <c r="AL577" s="285"/>
      <c r="AM577" s="285"/>
      <c r="AN577" s="285"/>
      <c r="AO577" s="285"/>
      <c r="AP577" s="285"/>
      <c r="AQ577" s="285"/>
      <c r="AR577" s="285"/>
      <c r="AS577" s="285"/>
      <c r="AT577" s="285"/>
      <c r="AU577" s="285"/>
      <c r="AV577" s="285"/>
      <c r="AW577" s="285"/>
      <c r="AX577" s="285"/>
      <c r="AY577" s="47"/>
      <c r="AZ577" s="47"/>
      <c r="BA577" s="583"/>
      <c r="BB577" s="615"/>
      <c r="BC577" s="615"/>
      <c r="BD577" s="615"/>
      <c r="BE577" s="615"/>
      <c r="BF577" s="615"/>
      <c r="BG577" s="615"/>
      <c r="BH577" s="615"/>
      <c r="BI577" s="615"/>
      <c r="BJ577" s="615"/>
      <c r="BK577" s="615"/>
      <c r="BL577" s="615"/>
      <c r="BM577" s="615"/>
      <c r="BN577" s="615"/>
      <c r="BO577" s="615"/>
      <c r="BP577" s="615"/>
      <c r="BQ577" s="615"/>
      <c r="BR577" s="615"/>
      <c r="BS577" s="615"/>
      <c r="BT577" s="615"/>
      <c r="BU577" s="615"/>
    </row>
    <row r="578" spans="1:73" ht="11.25" hidden="1" customHeight="1" x14ac:dyDescent="0.25">
      <c r="A578" s="285"/>
      <c r="B578" s="285"/>
      <c r="C578" s="285"/>
      <c r="D578" s="285"/>
      <c r="E578" s="285"/>
      <c r="F578" s="285"/>
      <c r="G578" s="285"/>
      <c r="H578" s="285"/>
      <c r="I578" s="285"/>
      <c r="J578" s="285"/>
      <c r="K578" s="285"/>
      <c r="L578" s="285"/>
      <c r="M578" s="285"/>
      <c r="N578" s="285"/>
      <c r="O578" s="285"/>
      <c r="P578" s="285"/>
      <c r="Q578" s="285"/>
      <c r="R578" s="285"/>
      <c r="S578" s="285"/>
      <c r="T578" s="285"/>
      <c r="U578" s="285"/>
      <c r="V578" s="285"/>
      <c r="W578" s="285"/>
      <c r="X578" s="285"/>
      <c r="Y578" s="285"/>
      <c r="Z578" s="285"/>
      <c r="AA578" s="46"/>
      <c r="AB578" s="46"/>
      <c r="AC578" s="46"/>
      <c r="AD578" s="285"/>
      <c r="AE578" s="285"/>
      <c r="AF578" s="285"/>
      <c r="AG578" s="285"/>
      <c r="AH578" s="285"/>
      <c r="AI578" s="285"/>
      <c r="AJ578" s="285"/>
      <c r="AK578" s="365"/>
      <c r="AL578" s="285"/>
      <c r="AM578" s="285"/>
      <c r="AN578" s="285"/>
      <c r="AO578" s="285"/>
      <c r="AP578" s="285"/>
      <c r="AQ578" s="285"/>
      <c r="AR578" s="285"/>
      <c r="AS578" s="285"/>
      <c r="AT578" s="285"/>
      <c r="AU578" s="285"/>
      <c r="AV578" s="285"/>
      <c r="AW578" s="285"/>
      <c r="AX578" s="285"/>
      <c r="AY578" s="47"/>
      <c r="AZ578" s="47"/>
      <c r="BA578" s="583"/>
      <c r="BB578" s="615"/>
      <c r="BC578" s="615"/>
      <c r="BD578" s="615"/>
      <c r="BE578" s="615"/>
      <c r="BF578" s="615"/>
      <c r="BG578" s="615"/>
      <c r="BH578" s="615"/>
      <c r="BI578" s="615"/>
      <c r="BJ578" s="615"/>
      <c r="BK578" s="615"/>
      <c r="BL578" s="615"/>
      <c r="BM578" s="615"/>
      <c r="BN578" s="615"/>
      <c r="BO578" s="615"/>
      <c r="BP578" s="615"/>
      <c r="BQ578" s="615"/>
      <c r="BR578" s="615"/>
      <c r="BS578" s="615"/>
      <c r="BT578" s="615"/>
      <c r="BU578" s="615"/>
    </row>
    <row r="579" spans="1:73" ht="11.25" hidden="1" customHeight="1" x14ac:dyDescent="0.25">
      <c r="A579" s="285"/>
      <c r="B579" s="285"/>
      <c r="C579" s="285"/>
      <c r="D579" s="285"/>
      <c r="E579" s="285"/>
      <c r="F579" s="285"/>
      <c r="G579" s="285"/>
      <c r="H579" s="285"/>
      <c r="I579" s="285"/>
      <c r="J579" s="285"/>
      <c r="K579" s="285"/>
      <c r="L579" s="285"/>
      <c r="M579" s="285"/>
      <c r="N579" s="285"/>
      <c r="O579" s="285"/>
      <c r="P579" s="285"/>
      <c r="Q579" s="285"/>
      <c r="R579" s="285"/>
      <c r="S579" s="285"/>
      <c r="T579" s="285"/>
      <c r="U579" s="285"/>
      <c r="V579" s="285"/>
      <c r="W579" s="285"/>
      <c r="X579" s="285"/>
      <c r="Y579" s="285"/>
      <c r="Z579" s="285"/>
      <c r="AA579" s="46"/>
      <c r="AB579" s="46"/>
      <c r="AC579" s="46"/>
      <c r="AD579" s="285"/>
      <c r="AE579" s="285"/>
      <c r="AF579" s="285"/>
      <c r="AG579" s="285"/>
      <c r="AH579" s="285"/>
      <c r="AI579" s="285"/>
      <c r="AJ579" s="285"/>
      <c r="AK579" s="365"/>
      <c r="AL579" s="285"/>
      <c r="AM579" s="285"/>
      <c r="AN579" s="285"/>
      <c r="AO579" s="285"/>
      <c r="AP579" s="285"/>
      <c r="AQ579" s="285"/>
      <c r="AR579" s="285"/>
      <c r="AS579" s="285"/>
      <c r="AT579" s="285"/>
      <c r="AU579" s="285"/>
      <c r="AV579" s="285"/>
      <c r="AW579" s="285"/>
      <c r="AX579" s="285"/>
      <c r="AY579" s="47"/>
      <c r="AZ579" s="47"/>
      <c r="BA579" s="583"/>
      <c r="BB579" s="615"/>
      <c r="BC579" s="615"/>
      <c r="BD579" s="615"/>
      <c r="BE579" s="615"/>
      <c r="BF579" s="615"/>
      <c r="BG579" s="615"/>
      <c r="BH579" s="615"/>
      <c r="BI579" s="615"/>
      <c r="BJ579" s="615"/>
      <c r="BK579" s="615"/>
      <c r="BL579" s="615"/>
      <c r="BM579" s="615"/>
      <c r="BN579" s="615"/>
      <c r="BO579" s="615"/>
      <c r="BP579" s="615"/>
      <c r="BQ579" s="615"/>
      <c r="BR579" s="615"/>
      <c r="BS579" s="615"/>
      <c r="BT579" s="615"/>
      <c r="BU579" s="615"/>
    </row>
    <row r="580" spans="1:73" ht="11.25" hidden="1" customHeight="1" x14ac:dyDescent="0.25">
      <c r="A580" s="285"/>
      <c r="B580" s="285"/>
      <c r="C580" s="285"/>
      <c r="D580" s="285"/>
      <c r="E580" s="285"/>
      <c r="F580" s="285"/>
      <c r="G580" s="285"/>
      <c r="H580" s="285"/>
      <c r="I580" s="285"/>
      <c r="J580" s="285"/>
      <c r="K580" s="285"/>
      <c r="L580" s="285"/>
      <c r="M580" s="285"/>
      <c r="N580" s="285"/>
      <c r="O580" s="285"/>
      <c r="P580" s="285"/>
      <c r="Q580" s="285"/>
      <c r="R580" s="285"/>
      <c r="S580" s="285"/>
      <c r="T580" s="285"/>
      <c r="U580" s="285"/>
      <c r="V580" s="285"/>
      <c r="W580" s="285"/>
      <c r="X580" s="285"/>
      <c r="Y580" s="285"/>
      <c r="Z580" s="285"/>
      <c r="AA580" s="46"/>
      <c r="AB580" s="46"/>
      <c r="AC580" s="46"/>
      <c r="AD580" s="285"/>
      <c r="AE580" s="285"/>
      <c r="AF580" s="285"/>
      <c r="AG580" s="285"/>
      <c r="AH580" s="285"/>
      <c r="AI580" s="285"/>
      <c r="AJ580" s="285"/>
      <c r="AK580" s="365"/>
      <c r="AL580" s="285"/>
      <c r="AM580" s="285"/>
      <c r="AN580" s="285"/>
      <c r="AO580" s="285"/>
      <c r="AP580" s="285"/>
      <c r="AQ580" s="285"/>
      <c r="AR580" s="285"/>
      <c r="AS580" s="285"/>
      <c r="AT580" s="285"/>
      <c r="AU580" s="285"/>
      <c r="AV580" s="285"/>
      <c r="AW580" s="285"/>
      <c r="AX580" s="285"/>
      <c r="AY580" s="47"/>
      <c r="AZ580" s="47"/>
      <c r="BA580" s="583"/>
      <c r="BB580" s="615"/>
      <c r="BC580" s="615"/>
      <c r="BD580" s="615"/>
      <c r="BE580" s="615"/>
      <c r="BF580" s="615"/>
      <c r="BG580" s="615"/>
      <c r="BH580" s="615"/>
      <c r="BI580" s="615"/>
      <c r="BJ580" s="615"/>
      <c r="BK580" s="615"/>
      <c r="BL580" s="615"/>
      <c r="BM580" s="615"/>
      <c r="BN580" s="615"/>
      <c r="BO580" s="615"/>
      <c r="BP580" s="615"/>
      <c r="BQ580" s="615"/>
      <c r="BR580" s="615"/>
      <c r="BS580" s="615"/>
      <c r="BT580" s="615"/>
      <c r="BU580" s="615"/>
    </row>
    <row r="581" spans="1:73" ht="11.25" hidden="1" customHeight="1" x14ac:dyDescent="0.25">
      <c r="A581" s="285"/>
      <c r="B581" s="285"/>
      <c r="C581" s="285"/>
      <c r="D581" s="285"/>
      <c r="E581" s="285"/>
      <c r="F581" s="285"/>
      <c r="G581" s="285"/>
      <c r="H581" s="285"/>
      <c r="I581" s="285"/>
      <c r="J581" s="285"/>
      <c r="K581" s="285"/>
      <c r="L581" s="285"/>
      <c r="M581" s="285"/>
      <c r="N581" s="285"/>
      <c r="O581" s="285"/>
      <c r="P581" s="285"/>
      <c r="Q581" s="285"/>
      <c r="R581" s="285"/>
      <c r="S581" s="285"/>
      <c r="T581" s="285"/>
      <c r="U581" s="285"/>
      <c r="V581" s="285"/>
      <c r="W581" s="285"/>
      <c r="X581" s="285"/>
      <c r="Y581" s="285"/>
      <c r="Z581" s="285"/>
      <c r="AA581" s="46"/>
      <c r="AB581" s="46"/>
      <c r="AC581" s="46"/>
      <c r="AD581" s="285"/>
      <c r="AE581" s="285"/>
      <c r="AF581" s="285"/>
      <c r="AG581" s="285"/>
      <c r="AH581" s="285"/>
      <c r="AI581" s="285"/>
      <c r="AJ581" s="285"/>
      <c r="AK581" s="365"/>
      <c r="AL581" s="285"/>
      <c r="AM581" s="285"/>
      <c r="AN581" s="285"/>
      <c r="AO581" s="285"/>
      <c r="AP581" s="285"/>
      <c r="AQ581" s="285"/>
      <c r="AR581" s="285"/>
      <c r="AS581" s="285"/>
      <c r="AT581" s="285"/>
      <c r="AU581" s="285"/>
      <c r="AV581" s="285"/>
      <c r="AW581" s="285"/>
      <c r="AX581" s="285"/>
      <c r="AY581" s="47"/>
      <c r="AZ581" s="47"/>
      <c r="BA581" s="583"/>
      <c r="BB581" s="615"/>
      <c r="BC581" s="615"/>
      <c r="BD581" s="615"/>
      <c r="BE581" s="615"/>
      <c r="BF581" s="615"/>
      <c r="BG581" s="615"/>
      <c r="BH581" s="615"/>
      <c r="BI581" s="615"/>
      <c r="BJ581" s="615"/>
      <c r="BK581" s="615"/>
      <c r="BL581" s="615"/>
      <c r="BM581" s="615"/>
      <c r="BN581" s="615"/>
      <c r="BO581" s="615"/>
      <c r="BP581" s="615"/>
      <c r="BQ581" s="615"/>
      <c r="BR581" s="615"/>
      <c r="BS581" s="615"/>
      <c r="BT581" s="615"/>
      <c r="BU581" s="615"/>
    </row>
    <row r="582" spans="1:73" ht="11.25" hidden="1" customHeight="1" x14ac:dyDescent="0.25">
      <c r="A582" s="285"/>
      <c r="B582" s="285"/>
      <c r="C582" s="285"/>
      <c r="D582" s="285"/>
      <c r="E582" s="285"/>
      <c r="F582" s="285"/>
      <c r="G582" s="285"/>
      <c r="H582" s="285"/>
      <c r="I582" s="285"/>
      <c r="J582" s="285"/>
      <c r="K582" s="285"/>
      <c r="L582" s="285"/>
      <c r="M582" s="285"/>
      <c r="N582" s="285"/>
      <c r="O582" s="285"/>
      <c r="P582" s="285"/>
      <c r="Q582" s="285"/>
      <c r="R582" s="285"/>
      <c r="S582" s="285"/>
      <c r="T582" s="285"/>
      <c r="U582" s="285"/>
      <c r="V582" s="285"/>
      <c r="W582" s="285"/>
      <c r="X582" s="285"/>
      <c r="Y582" s="285"/>
      <c r="Z582" s="285"/>
      <c r="AA582" s="46"/>
      <c r="AB582" s="46"/>
      <c r="AC582" s="46"/>
      <c r="AD582" s="285"/>
      <c r="AE582" s="285"/>
      <c r="AF582" s="285"/>
      <c r="AG582" s="285"/>
      <c r="AH582" s="285"/>
      <c r="AI582" s="285"/>
      <c r="AJ582" s="285"/>
      <c r="AK582" s="365"/>
      <c r="AL582" s="285"/>
      <c r="AM582" s="285"/>
      <c r="AN582" s="285"/>
      <c r="AO582" s="285"/>
      <c r="AP582" s="285"/>
      <c r="AQ582" s="285"/>
      <c r="AR582" s="285"/>
      <c r="AS582" s="285"/>
      <c r="AT582" s="285"/>
      <c r="AU582" s="285"/>
      <c r="AV582" s="285"/>
      <c r="AW582" s="285"/>
      <c r="AX582" s="285"/>
      <c r="AY582" s="47"/>
      <c r="AZ582" s="47"/>
      <c r="BA582" s="583"/>
      <c r="BB582" s="615"/>
      <c r="BC582" s="615"/>
      <c r="BD582" s="615"/>
      <c r="BE582" s="615"/>
      <c r="BF582" s="615"/>
      <c r="BG582" s="615"/>
      <c r="BH582" s="615"/>
      <c r="BI582" s="615"/>
      <c r="BJ582" s="615"/>
      <c r="BK582" s="615"/>
      <c r="BL582" s="615"/>
      <c r="BM582" s="615"/>
      <c r="BN582" s="615"/>
      <c r="BO582" s="615"/>
      <c r="BP582" s="615"/>
      <c r="BQ582" s="615"/>
      <c r="BR582" s="615"/>
      <c r="BS582" s="615"/>
      <c r="BT582" s="615"/>
      <c r="BU582" s="615"/>
    </row>
    <row r="583" spans="1:73" ht="11.25" hidden="1" customHeight="1" x14ac:dyDescent="0.25">
      <c r="A583" s="285"/>
      <c r="B583" s="285"/>
      <c r="C583" s="285"/>
      <c r="D583" s="285"/>
      <c r="E583" s="285"/>
      <c r="F583" s="285"/>
      <c r="G583" s="285"/>
      <c r="H583" s="285"/>
      <c r="I583" s="285"/>
      <c r="J583" s="285"/>
      <c r="K583" s="285"/>
      <c r="L583" s="285"/>
      <c r="M583" s="285"/>
      <c r="N583" s="285"/>
      <c r="O583" s="285"/>
      <c r="P583" s="285"/>
      <c r="Q583" s="285"/>
      <c r="R583" s="285"/>
      <c r="S583" s="285"/>
      <c r="T583" s="285"/>
      <c r="U583" s="285"/>
      <c r="V583" s="285"/>
      <c r="W583" s="285"/>
      <c r="X583" s="285"/>
      <c r="Y583" s="285"/>
      <c r="Z583" s="285"/>
      <c r="AA583" s="46"/>
      <c r="AB583" s="46"/>
      <c r="AC583" s="46"/>
      <c r="AD583" s="285"/>
      <c r="AE583" s="285"/>
      <c r="AF583" s="285"/>
      <c r="AG583" s="285"/>
      <c r="AH583" s="285"/>
      <c r="AI583" s="285"/>
      <c r="AJ583" s="285"/>
      <c r="AK583" s="365"/>
      <c r="AL583" s="285"/>
      <c r="AM583" s="285"/>
      <c r="AN583" s="285"/>
      <c r="AO583" s="285"/>
      <c r="AP583" s="285"/>
      <c r="AQ583" s="285"/>
      <c r="AR583" s="285"/>
      <c r="AS583" s="285"/>
      <c r="AT583" s="285"/>
      <c r="AU583" s="285"/>
      <c r="AV583" s="285"/>
      <c r="AW583" s="285"/>
      <c r="AX583" s="285"/>
      <c r="AY583" s="47"/>
      <c r="AZ583" s="47"/>
      <c r="BA583" s="583"/>
      <c r="BB583" s="615"/>
      <c r="BC583" s="615"/>
      <c r="BD583" s="615"/>
      <c r="BE583" s="615"/>
      <c r="BF583" s="615"/>
      <c r="BG583" s="615"/>
      <c r="BH583" s="615"/>
      <c r="BI583" s="615"/>
      <c r="BJ583" s="615"/>
      <c r="BK583" s="615"/>
      <c r="BL583" s="615"/>
      <c r="BM583" s="615"/>
      <c r="BN583" s="615"/>
      <c r="BO583" s="615"/>
      <c r="BP583" s="615"/>
      <c r="BQ583" s="615"/>
      <c r="BR583" s="615"/>
      <c r="BS583" s="615"/>
      <c r="BT583" s="615"/>
      <c r="BU583" s="615"/>
    </row>
    <row r="584" spans="1:73" ht="11.25" hidden="1" customHeight="1" x14ac:dyDescent="0.25">
      <c r="A584" s="285"/>
      <c r="B584" s="285"/>
      <c r="C584" s="285"/>
      <c r="D584" s="285"/>
      <c r="E584" s="285"/>
      <c r="F584" s="285"/>
      <c r="G584" s="285"/>
      <c r="H584" s="285"/>
      <c r="I584" s="285"/>
      <c r="J584" s="285"/>
      <c r="K584" s="285"/>
      <c r="L584" s="285"/>
      <c r="M584" s="285"/>
      <c r="N584" s="285"/>
      <c r="O584" s="285"/>
      <c r="P584" s="285"/>
      <c r="Q584" s="285"/>
      <c r="R584" s="285"/>
      <c r="S584" s="285"/>
      <c r="T584" s="285"/>
      <c r="U584" s="285"/>
      <c r="V584" s="285"/>
      <c r="W584" s="285"/>
      <c r="X584" s="285"/>
      <c r="Y584" s="285"/>
      <c r="Z584" s="285"/>
      <c r="AA584" s="46"/>
      <c r="AB584" s="46"/>
      <c r="AC584" s="46"/>
      <c r="AD584" s="285"/>
      <c r="AE584" s="285"/>
      <c r="AF584" s="285"/>
      <c r="AG584" s="285"/>
      <c r="AH584" s="285"/>
      <c r="AI584" s="285"/>
      <c r="AJ584" s="285"/>
      <c r="AK584" s="365"/>
      <c r="AL584" s="285"/>
      <c r="AM584" s="285"/>
      <c r="AN584" s="285"/>
      <c r="AO584" s="285"/>
      <c r="AP584" s="285"/>
      <c r="AQ584" s="285"/>
      <c r="AR584" s="285"/>
      <c r="AS584" s="285"/>
      <c r="AT584" s="285"/>
      <c r="AU584" s="285"/>
      <c r="AV584" s="285"/>
      <c r="AW584" s="285"/>
      <c r="AX584" s="285"/>
      <c r="AY584" s="47"/>
      <c r="AZ584" s="47"/>
      <c r="BA584" s="583"/>
      <c r="BB584" s="615"/>
      <c r="BC584" s="615"/>
      <c r="BD584" s="615"/>
      <c r="BE584" s="615"/>
      <c r="BF584" s="615"/>
      <c r="BG584" s="615"/>
      <c r="BH584" s="615"/>
      <c r="BI584" s="615"/>
      <c r="BJ584" s="615"/>
      <c r="BK584" s="615"/>
      <c r="BL584" s="615"/>
      <c r="BM584" s="615"/>
      <c r="BN584" s="615"/>
      <c r="BO584" s="615"/>
      <c r="BP584" s="615"/>
      <c r="BQ584" s="615"/>
      <c r="BR584" s="615"/>
      <c r="BS584" s="615"/>
      <c r="BT584" s="615"/>
      <c r="BU584" s="615"/>
    </row>
    <row r="585" spans="1:73" ht="11.25" hidden="1" customHeight="1" x14ac:dyDescent="0.25">
      <c r="A585" s="285"/>
      <c r="B585" s="285"/>
      <c r="C585" s="285"/>
      <c r="D585" s="285"/>
      <c r="E585" s="285"/>
      <c r="F585" s="285"/>
      <c r="G585" s="285"/>
      <c r="H585" s="285"/>
      <c r="I585" s="285"/>
      <c r="J585" s="285"/>
      <c r="K585" s="285"/>
      <c r="L585" s="285"/>
      <c r="M585" s="285"/>
      <c r="N585" s="285"/>
      <c r="O585" s="285"/>
      <c r="P585" s="285"/>
      <c r="Q585" s="285"/>
      <c r="R585" s="285"/>
      <c r="S585" s="285"/>
      <c r="T585" s="285"/>
      <c r="U585" s="285"/>
      <c r="V585" s="285"/>
      <c r="W585" s="285"/>
      <c r="X585" s="285"/>
      <c r="Y585" s="285"/>
      <c r="Z585" s="285"/>
      <c r="AA585" s="46"/>
      <c r="AB585" s="46"/>
      <c r="AC585" s="46"/>
      <c r="AD585" s="285"/>
      <c r="AE585" s="285"/>
      <c r="AF585" s="285"/>
      <c r="AG585" s="285"/>
      <c r="AH585" s="285"/>
      <c r="AI585" s="285"/>
      <c r="AJ585" s="285"/>
      <c r="AK585" s="365"/>
      <c r="AL585" s="285"/>
      <c r="AM585" s="285"/>
      <c r="AN585" s="285"/>
      <c r="AO585" s="285"/>
      <c r="AP585" s="285"/>
      <c r="AQ585" s="285"/>
      <c r="AR585" s="285"/>
      <c r="AS585" s="285"/>
      <c r="AT585" s="285"/>
      <c r="AU585" s="285"/>
      <c r="AV585" s="285"/>
      <c r="AW585" s="285"/>
      <c r="AX585" s="285"/>
      <c r="AY585" s="47"/>
      <c r="AZ585" s="47"/>
      <c r="BA585" s="583"/>
      <c r="BB585" s="615"/>
      <c r="BC585" s="615"/>
      <c r="BD585" s="615"/>
      <c r="BE585" s="615"/>
      <c r="BF585" s="615"/>
      <c r="BG585" s="615"/>
      <c r="BH585" s="615"/>
      <c r="BI585" s="615"/>
      <c r="BJ585" s="615"/>
      <c r="BK585" s="615"/>
      <c r="BL585" s="615"/>
      <c r="BM585" s="615"/>
      <c r="BN585" s="615"/>
      <c r="BO585" s="615"/>
      <c r="BP585" s="615"/>
      <c r="BQ585" s="615"/>
      <c r="BR585" s="615"/>
      <c r="BS585" s="615"/>
      <c r="BT585" s="615"/>
      <c r="BU585" s="615"/>
    </row>
    <row r="586" spans="1:73" ht="11.25" hidden="1" customHeight="1" x14ac:dyDescent="0.25">
      <c r="A586" s="285"/>
      <c r="B586" s="285"/>
      <c r="C586" s="285"/>
      <c r="D586" s="285"/>
      <c r="E586" s="285"/>
      <c r="F586" s="285"/>
      <c r="G586" s="285"/>
      <c r="H586" s="285"/>
      <c r="I586" s="285"/>
      <c r="J586" s="285"/>
      <c r="K586" s="285"/>
      <c r="L586" s="285"/>
      <c r="M586" s="285"/>
      <c r="N586" s="285"/>
      <c r="O586" s="285"/>
      <c r="P586" s="285"/>
      <c r="Q586" s="285"/>
      <c r="R586" s="285"/>
      <c r="S586" s="285"/>
      <c r="T586" s="285"/>
      <c r="U586" s="285"/>
      <c r="V586" s="285"/>
      <c r="W586" s="285"/>
      <c r="X586" s="285"/>
      <c r="Y586" s="285"/>
      <c r="Z586" s="285"/>
      <c r="AA586" s="46"/>
      <c r="AB586" s="46"/>
      <c r="AC586" s="46"/>
      <c r="AD586" s="285"/>
      <c r="AE586" s="285"/>
      <c r="AF586" s="285"/>
      <c r="AG586" s="285"/>
      <c r="AH586" s="285"/>
      <c r="AI586" s="285"/>
      <c r="AJ586" s="285"/>
      <c r="AK586" s="365"/>
      <c r="AL586" s="285"/>
      <c r="AM586" s="285"/>
      <c r="AN586" s="285"/>
      <c r="AO586" s="285"/>
      <c r="AP586" s="285"/>
      <c r="AQ586" s="285"/>
      <c r="AR586" s="285"/>
      <c r="AS586" s="285"/>
      <c r="AT586" s="285"/>
      <c r="AU586" s="285"/>
      <c r="AV586" s="285"/>
      <c r="AW586" s="285"/>
      <c r="AX586" s="285"/>
      <c r="AY586" s="47"/>
      <c r="AZ586" s="47"/>
      <c r="BA586" s="583"/>
      <c r="BB586" s="615"/>
      <c r="BC586" s="615"/>
      <c r="BD586" s="615"/>
      <c r="BE586" s="615"/>
      <c r="BF586" s="615"/>
      <c r="BG586" s="615"/>
      <c r="BH586" s="615"/>
      <c r="BI586" s="615"/>
      <c r="BJ586" s="615"/>
      <c r="BK586" s="615"/>
      <c r="BL586" s="615"/>
      <c r="BM586" s="615"/>
      <c r="BN586" s="615"/>
      <c r="BO586" s="615"/>
      <c r="BP586" s="615"/>
      <c r="BQ586" s="615"/>
      <c r="BR586" s="615"/>
      <c r="BS586" s="615"/>
      <c r="BT586" s="615"/>
      <c r="BU586" s="615"/>
    </row>
    <row r="587" spans="1:73" ht="11.25" hidden="1" customHeight="1" x14ac:dyDescent="0.25">
      <c r="A587" s="285"/>
      <c r="B587" s="285"/>
      <c r="C587" s="285"/>
      <c r="D587" s="285"/>
      <c r="E587" s="285"/>
      <c r="F587" s="285"/>
      <c r="G587" s="285"/>
      <c r="H587" s="285"/>
      <c r="I587" s="285"/>
      <c r="J587" s="285"/>
      <c r="K587" s="285"/>
      <c r="L587" s="285"/>
      <c r="M587" s="285"/>
      <c r="N587" s="285"/>
      <c r="O587" s="285"/>
      <c r="P587" s="285"/>
      <c r="Q587" s="285"/>
      <c r="R587" s="285"/>
      <c r="S587" s="285"/>
      <c r="T587" s="285"/>
      <c r="U587" s="285"/>
      <c r="V587" s="285"/>
      <c r="W587" s="285"/>
      <c r="X587" s="285"/>
      <c r="Y587" s="285"/>
      <c r="Z587" s="285"/>
      <c r="AA587" s="46"/>
      <c r="AB587" s="46"/>
      <c r="AC587" s="46"/>
      <c r="AD587" s="285"/>
      <c r="AE587" s="285"/>
      <c r="AF587" s="285"/>
      <c r="AG587" s="285"/>
      <c r="AH587" s="285"/>
      <c r="AI587" s="285"/>
      <c r="AJ587" s="285"/>
      <c r="AK587" s="365"/>
      <c r="AL587" s="285"/>
      <c r="AM587" s="285"/>
      <c r="AN587" s="285"/>
      <c r="AO587" s="285"/>
      <c r="AP587" s="285"/>
      <c r="AQ587" s="285"/>
      <c r="AR587" s="285"/>
      <c r="AS587" s="285"/>
      <c r="AT587" s="285"/>
      <c r="AU587" s="285"/>
      <c r="AV587" s="285"/>
      <c r="AW587" s="285"/>
      <c r="AX587" s="285"/>
      <c r="AY587" s="47"/>
      <c r="AZ587" s="47"/>
      <c r="BA587" s="583"/>
      <c r="BB587" s="615"/>
      <c r="BC587" s="615"/>
      <c r="BD587" s="615"/>
      <c r="BE587" s="615"/>
      <c r="BF587" s="615"/>
      <c r="BG587" s="615"/>
      <c r="BH587" s="615"/>
      <c r="BI587" s="615"/>
      <c r="BJ587" s="615"/>
      <c r="BK587" s="615"/>
      <c r="BL587" s="615"/>
      <c r="BM587" s="615"/>
      <c r="BN587" s="615"/>
      <c r="BO587" s="615"/>
      <c r="BP587" s="615"/>
      <c r="BQ587" s="615"/>
      <c r="BR587" s="615"/>
      <c r="BS587" s="615"/>
      <c r="BT587" s="615"/>
      <c r="BU587" s="615"/>
    </row>
    <row r="588" spans="1:73" ht="11.25" hidden="1" customHeight="1" x14ac:dyDescent="0.25">
      <c r="A588" s="285"/>
      <c r="B588" s="285"/>
      <c r="C588" s="285"/>
      <c r="D588" s="285"/>
      <c r="E588" s="285"/>
      <c r="F588" s="285"/>
      <c r="G588" s="285"/>
      <c r="H588" s="285"/>
      <c r="I588" s="285"/>
      <c r="J588" s="285"/>
      <c r="K588" s="285"/>
      <c r="L588" s="285"/>
      <c r="M588" s="285"/>
      <c r="N588" s="285"/>
      <c r="O588" s="285"/>
      <c r="P588" s="285"/>
      <c r="Q588" s="285"/>
      <c r="R588" s="285"/>
      <c r="S588" s="285"/>
      <c r="T588" s="285"/>
      <c r="U588" s="285"/>
      <c r="V588" s="285"/>
      <c r="W588" s="285"/>
      <c r="X588" s="285"/>
      <c r="Y588" s="285"/>
      <c r="Z588" s="285"/>
      <c r="AA588" s="46"/>
      <c r="AB588" s="46"/>
      <c r="AC588" s="46"/>
      <c r="AD588" s="285"/>
      <c r="AE588" s="285"/>
      <c r="AF588" s="285"/>
      <c r="AG588" s="285"/>
      <c r="AH588" s="285"/>
      <c r="AI588" s="285"/>
      <c r="AJ588" s="285"/>
      <c r="AK588" s="365"/>
      <c r="AL588" s="285"/>
      <c r="AM588" s="285"/>
      <c r="AN588" s="285"/>
      <c r="AO588" s="285"/>
      <c r="AP588" s="285"/>
      <c r="AQ588" s="285"/>
      <c r="AR588" s="285"/>
      <c r="AS588" s="285"/>
      <c r="AT588" s="285"/>
      <c r="AU588" s="285"/>
      <c r="AV588" s="285"/>
      <c r="AW588" s="285"/>
      <c r="AX588" s="285"/>
      <c r="AY588" s="47"/>
      <c r="AZ588" s="47"/>
      <c r="BA588" s="583"/>
      <c r="BB588" s="615"/>
      <c r="BC588" s="615"/>
      <c r="BD588" s="615"/>
      <c r="BE588" s="615"/>
      <c r="BF588" s="615"/>
      <c r="BG588" s="615"/>
      <c r="BH588" s="615"/>
      <c r="BI588" s="615"/>
      <c r="BJ588" s="615"/>
      <c r="BK588" s="615"/>
      <c r="BL588" s="615"/>
      <c r="BM588" s="615"/>
      <c r="BN588" s="615"/>
      <c r="BO588" s="615"/>
      <c r="BP588" s="615"/>
      <c r="BQ588" s="615"/>
      <c r="BR588" s="615"/>
      <c r="BS588" s="615"/>
      <c r="BT588" s="615"/>
      <c r="BU588" s="615"/>
    </row>
    <row r="589" spans="1:73" ht="11.25" hidden="1" customHeight="1" x14ac:dyDescent="0.25">
      <c r="A589" s="285"/>
      <c r="B589" s="285"/>
      <c r="C589" s="285"/>
      <c r="D589" s="285"/>
      <c r="E589" s="285"/>
      <c r="F589" s="285"/>
      <c r="G589" s="285"/>
      <c r="H589" s="285"/>
      <c r="I589" s="285"/>
      <c r="J589" s="285"/>
      <c r="K589" s="285"/>
      <c r="L589" s="285"/>
      <c r="M589" s="285"/>
      <c r="N589" s="285"/>
      <c r="O589" s="285"/>
      <c r="P589" s="285"/>
      <c r="Q589" s="285"/>
      <c r="R589" s="285"/>
      <c r="S589" s="285"/>
      <c r="T589" s="285"/>
      <c r="U589" s="285"/>
      <c r="V589" s="285"/>
      <c r="W589" s="285"/>
      <c r="X589" s="285"/>
      <c r="Y589" s="285"/>
      <c r="Z589" s="285"/>
      <c r="AA589" s="46"/>
      <c r="AB589" s="46"/>
      <c r="AC589" s="46"/>
      <c r="AD589" s="285"/>
      <c r="AE589" s="285"/>
      <c r="AF589" s="285"/>
      <c r="AG589" s="285"/>
      <c r="AH589" s="285"/>
      <c r="AI589" s="285"/>
      <c r="AJ589" s="285"/>
      <c r="AK589" s="365"/>
      <c r="AL589" s="285"/>
      <c r="AM589" s="285"/>
      <c r="AN589" s="285"/>
      <c r="AO589" s="285"/>
      <c r="AP589" s="285"/>
      <c r="AQ589" s="285"/>
      <c r="AR589" s="285"/>
      <c r="AS589" s="285"/>
      <c r="AT589" s="285"/>
      <c r="AU589" s="285"/>
      <c r="AV589" s="285"/>
      <c r="AW589" s="285"/>
      <c r="AX589" s="285"/>
      <c r="AY589" s="47"/>
      <c r="AZ589" s="47"/>
      <c r="BA589" s="583"/>
      <c r="BB589" s="615"/>
      <c r="BC589" s="615"/>
      <c r="BD589" s="615"/>
      <c r="BE589" s="615"/>
      <c r="BF589" s="615"/>
      <c r="BG589" s="615"/>
      <c r="BH589" s="615"/>
      <c r="BI589" s="615"/>
      <c r="BJ589" s="615"/>
      <c r="BK589" s="615"/>
      <c r="BL589" s="615"/>
      <c r="BM589" s="615"/>
      <c r="BN589" s="615"/>
      <c r="BO589" s="615"/>
      <c r="BP589" s="615"/>
      <c r="BQ589" s="615"/>
      <c r="BR589" s="615"/>
      <c r="BS589" s="615"/>
      <c r="BT589" s="615"/>
      <c r="BU589" s="615"/>
    </row>
    <row r="590" spans="1:73" ht="11.25" hidden="1" customHeight="1" x14ac:dyDescent="0.25">
      <c r="A590" s="285"/>
      <c r="B590" s="285"/>
      <c r="C590" s="285"/>
      <c r="D590" s="285"/>
      <c r="E590" s="285"/>
      <c r="F590" s="285"/>
      <c r="G590" s="285"/>
      <c r="H590" s="285"/>
      <c r="I590" s="285"/>
      <c r="J590" s="285"/>
      <c r="K590" s="285"/>
      <c r="L590" s="285"/>
      <c r="M590" s="285"/>
      <c r="N590" s="285"/>
      <c r="O590" s="285"/>
      <c r="P590" s="285"/>
      <c r="Q590" s="285"/>
      <c r="R590" s="285"/>
      <c r="S590" s="285"/>
      <c r="T590" s="285"/>
      <c r="U590" s="285"/>
      <c r="V590" s="285"/>
      <c r="W590" s="285"/>
      <c r="X590" s="285"/>
      <c r="Y590" s="285"/>
      <c r="Z590" s="285"/>
      <c r="AA590" s="46"/>
      <c r="AB590" s="46"/>
      <c r="AC590" s="46"/>
      <c r="AD590" s="285"/>
      <c r="AE590" s="285"/>
      <c r="AF590" s="285"/>
      <c r="AG590" s="285"/>
      <c r="AH590" s="285"/>
      <c r="AI590" s="285"/>
      <c r="AJ590" s="285"/>
      <c r="AK590" s="365"/>
      <c r="AL590" s="285"/>
      <c r="AM590" s="285"/>
      <c r="AN590" s="285"/>
      <c r="AO590" s="285"/>
      <c r="AP590" s="285"/>
      <c r="AQ590" s="285"/>
      <c r="AR590" s="285"/>
      <c r="AS590" s="285"/>
      <c r="AT590" s="285"/>
      <c r="AU590" s="285"/>
      <c r="AV590" s="285"/>
      <c r="AW590" s="285"/>
      <c r="AX590" s="285"/>
      <c r="AY590" s="47"/>
      <c r="AZ590" s="47"/>
      <c r="BA590" s="583"/>
      <c r="BB590" s="615"/>
      <c r="BC590" s="615"/>
      <c r="BD590" s="615"/>
      <c r="BE590" s="615"/>
      <c r="BF590" s="615"/>
      <c r="BG590" s="615"/>
      <c r="BH590" s="615"/>
      <c r="BI590" s="615"/>
      <c r="BJ590" s="615"/>
      <c r="BK590" s="615"/>
      <c r="BL590" s="615"/>
      <c r="BM590" s="615"/>
      <c r="BN590" s="615"/>
      <c r="BO590" s="615"/>
      <c r="BP590" s="615"/>
      <c r="BQ590" s="615"/>
      <c r="BR590" s="615"/>
      <c r="BS590" s="615"/>
      <c r="BT590" s="615"/>
      <c r="BU590" s="615"/>
    </row>
    <row r="591" spans="1:73" ht="11.25" hidden="1" customHeight="1" x14ac:dyDescent="0.25">
      <c r="A591" s="285"/>
      <c r="B591" s="285"/>
      <c r="C591" s="285"/>
      <c r="D591" s="285"/>
      <c r="E591" s="285"/>
      <c r="F591" s="285"/>
      <c r="G591" s="285"/>
      <c r="H591" s="285"/>
      <c r="I591" s="285"/>
      <c r="J591" s="285"/>
      <c r="K591" s="285"/>
      <c r="L591" s="285"/>
      <c r="M591" s="285"/>
      <c r="N591" s="285"/>
      <c r="O591" s="285"/>
      <c r="P591" s="285"/>
      <c r="Q591" s="285"/>
      <c r="R591" s="285"/>
      <c r="S591" s="285"/>
      <c r="T591" s="285"/>
      <c r="U591" s="285"/>
      <c r="V591" s="285"/>
      <c r="W591" s="285"/>
      <c r="X591" s="285"/>
      <c r="Y591" s="285"/>
      <c r="Z591" s="285"/>
      <c r="AA591" s="46"/>
      <c r="AB591" s="46"/>
      <c r="AC591" s="46"/>
      <c r="AD591" s="285"/>
      <c r="AE591" s="285"/>
      <c r="AF591" s="285"/>
      <c r="AG591" s="285"/>
      <c r="AH591" s="285"/>
      <c r="AI591" s="285"/>
      <c r="AJ591" s="285"/>
      <c r="AK591" s="365"/>
      <c r="AL591" s="285"/>
      <c r="AM591" s="285"/>
      <c r="AN591" s="285"/>
      <c r="AO591" s="285"/>
      <c r="AP591" s="285"/>
      <c r="AQ591" s="285"/>
      <c r="AR591" s="285"/>
      <c r="AS591" s="285"/>
      <c r="AT591" s="285"/>
      <c r="AU591" s="285"/>
      <c r="AV591" s="285"/>
      <c r="AW591" s="285"/>
      <c r="AX591" s="285"/>
      <c r="AY591" s="47"/>
      <c r="AZ591" s="47"/>
      <c r="BA591" s="583"/>
      <c r="BB591" s="615"/>
      <c r="BC591" s="615"/>
      <c r="BD591" s="615"/>
      <c r="BE591" s="615"/>
      <c r="BF591" s="615"/>
      <c r="BG591" s="615"/>
      <c r="BH591" s="615"/>
      <c r="BI591" s="615"/>
      <c r="BJ591" s="615"/>
      <c r="BK591" s="615"/>
      <c r="BL591" s="615"/>
      <c r="BM591" s="615"/>
      <c r="BN591" s="615"/>
      <c r="BO591" s="615"/>
      <c r="BP591" s="615"/>
      <c r="BQ591" s="615"/>
      <c r="BR591" s="615"/>
      <c r="BS591" s="615"/>
      <c r="BT591" s="615"/>
      <c r="BU591" s="615"/>
    </row>
    <row r="592" spans="1:73" ht="11.25" hidden="1" customHeight="1" x14ac:dyDescent="0.25">
      <c r="A592" s="285"/>
      <c r="B592" s="285"/>
      <c r="C592" s="285"/>
      <c r="D592" s="285"/>
      <c r="E592" s="285"/>
      <c r="F592" s="285"/>
      <c r="G592" s="285"/>
      <c r="H592" s="285"/>
      <c r="I592" s="285"/>
      <c r="J592" s="285"/>
      <c r="K592" s="285"/>
      <c r="L592" s="285"/>
      <c r="M592" s="285"/>
      <c r="N592" s="285"/>
      <c r="O592" s="285"/>
      <c r="P592" s="285"/>
      <c r="Q592" s="285"/>
      <c r="R592" s="285"/>
      <c r="S592" s="285"/>
      <c r="T592" s="285"/>
      <c r="U592" s="285"/>
      <c r="V592" s="285"/>
      <c r="W592" s="285"/>
      <c r="X592" s="285"/>
      <c r="Y592" s="285"/>
      <c r="Z592" s="285"/>
      <c r="AA592" s="46"/>
      <c r="AB592" s="46"/>
      <c r="AC592" s="46"/>
      <c r="AD592" s="285"/>
      <c r="AE592" s="285"/>
      <c r="AF592" s="285"/>
      <c r="AG592" s="285"/>
      <c r="AH592" s="285"/>
      <c r="AI592" s="285"/>
      <c r="AJ592" s="285"/>
      <c r="AK592" s="365"/>
      <c r="AL592" s="285"/>
      <c r="AM592" s="285"/>
      <c r="AN592" s="285"/>
      <c r="AO592" s="285"/>
      <c r="AP592" s="285"/>
      <c r="AQ592" s="285"/>
      <c r="AR592" s="285"/>
      <c r="AS592" s="285"/>
      <c r="AT592" s="285"/>
      <c r="AU592" s="285"/>
      <c r="AV592" s="285"/>
      <c r="AW592" s="285"/>
      <c r="AX592" s="285"/>
      <c r="AY592" s="47"/>
      <c r="AZ592" s="47"/>
      <c r="BA592" s="583"/>
      <c r="BB592" s="615"/>
      <c r="BC592" s="615"/>
      <c r="BD592" s="615"/>
      <c r="BE592" s="615"/>
      <c r="BF592" s="615"/>
      <c r="BG592" s="615"/>
      <c r="BH592" s="615"/>
      <c r="BI592" s="615"/>
      <c r="BJ592" s="615"/>
      <c r="BK592" s="615"/>
      <c r="BL592" s="615"/>
      <c r="BM592" s="615"/>
      <c r="BN592" s="615"/>
      <c r="BO592" s="615"/>
      <c r="BP592" s="615"/>
      <c r="BQ592" s="615"/>
      <c r="BR592" s="615"/>
      <c r="BS592" s="615"/>
      <c r="BT592" s="615"/>
      <c r="BU592" s="615"/>
    </row>
    <row r="593" spans="1:73" ht="11.25" hidden="1" customHeight="1" x14ac:dyDescent="0.25">
      <c r="A593" s="285"/>
      <c r="B593" s="285"/>
      <c r="C593" s="285"/>
      <c r="D593" s="285"/>
      <c r="E593" s="285"/>
      <c r="F593" s="285"/>
      <c r="G593" s="285"/>
      <c r="H593" s="285"/>
      <c r="I593" s="285"/>
      <c r="J593" s="285"/>
      <c r="K593" s="285"/>
      <c r="L593" s="285"/>
      <c r="M593" s="285"/>
      <c r="N593" s="285"/>
      <c r="O593" s="285"/>
      <c r="P593" s="285"/>
      <c r="Q593" s="285"/>
      <c r="R593" s="285"/>
      <c r="S593" s="285"/>
      <c r="T593" s="285"/>
      <c r="U593" s="285"/>
      <c r="V593" s="285"/>
      <c r="W593" s="285"/>
      <c r="X593" s="285"/>
      <c r="Y593" s="285"/>
      <c r="Z593" s="285"/>
      <c r="AA593" s="46"/>
      <c r="AB593" s="46"/>
      <c r="AC593" s="46"/>
      <c r="AD593" s="285"/>
      <c r="AE593" s="285"/>
      <c r="AF593" s="285"/>
      <c r="AG593" s="285"/>
      <c r="AH593" s="285"/>
      <c r="AI593" s="285"/>
      <c r="AJ593" s="285"/>
      <c r="AK593" s="365"/>
      <c r="AL593" s="285"/>
      <c r="AM593" s="285"/>
      <c r="AN593" s="285"/>
      <c r="AO593" s="285"/>
      <c r="AP593" s="285"/>
      <c r="AQ593" s="285"/>
      <c r="AR593" s="285"/>
      <c r="AS593" s="285"/>
      <c r="AT593" s="285"/>
      <c r="AU593" s="285"/>
      <c r="AV593" s="285"/>
      <c r="AW593" s="285"/>
      <c r="AX593" s="285"/>
      <c r="AY593" s="47"/>
      <c r="AZ593" s="47"/>
      <c r="BA593" s="583"/>
      <c r="BB593" s="615"/>
      <c r="BC593" s="615"/>
      <c r="BD593" s="615"/>
      <c r="BE593" s="615"/>
      <c r="BF593" s="615"/>
      <c r="BG593" s="615"/>
      <c r="BH593" s="615"/>
      <c r="BI593" s="615"/>
      <c r="BJ593" s="615"/>
      <c r="BK593" s="615"/>
      <c r="BL593" s="615"/>
      <c r="BM593" s="615"/>
      <c r="BN593" s="615"/>
      <c r="BO593" s="615"/>
      <c r="BP593" s="615"/>
      <c r="BQ593" s="615"/>
      <c r="BR593" s="615"/>
      <c r="BS593" s="615"/>
      <c r="BT593" s="615"/>
      <c r="BU593" s="615"/>
    </row>
    <row r="594" spans="1:73" ht="11.25" hidden="1" customHeight="1" x14ac:dyDescent="0.25">
      <c r="A594" s="285"/>
      <c r="B594" s="285"/>
      <c r="C594" s="285"/>
      <c r="D594" s="285"/>
      <c r="E594" s="285"/>
      <c r="F594" s="285"/>
      <c r="G594" s="285"/>
      <c r="H594" s="285"/>
      <c r="I594" s="285"/>
      <c r="J594" s="285"/>
      <c r="K594" s="285"/>
      <c r="L594" s="285"/>
      <c r="M594" s="285"/>
      <c r="N594" s="285"/>
      <c r="O594" s="285"/>
      <c r="P594" s="285"/>
      <c r="Q594" s="285"/>
      <c r="R594" s="285"/>
      <c r="S594" s="285"/>
      <c r="T594" s="285"/>
      <c r="U594" s="285"/>
      <c r="V594" s="285"/>
      <c r="W594" s="285"/>
      <c r="X594" s="285"/>
      <c r="Y594" s="285"/>
      <c r="Z594" s="285"/>
      <c r="AA594" s="46"/>
      <c r="AB594" s="46"/>
      <c r="AC594" s="46"/>
      <c r="AD594" s="285"/>
      <c r="AE594" s="285"/>
      <c r="AF594" s="285"/>
      <c r="AG594" s="285"/>
      <c r="AH594" s="285"/>
      <c r="AI594" s="285"/>
      <c r="AJ594" s="285"/>
      <c r="AK594" s="365"/>
      <c r="AL594" s="285"/>
      <c r="AM594" s="285"/>
      <c r="AN594" s="285"/>
      <c r="AO594" s="285"/>
      <c r="AP594" s="285"/>
      <c r="AQ594" s="285"/>
      <c r="AR594" s="285"/>
      <c r="AS594" s="285"/>
      <c r="AT594" s="285"/>
      <c r="AU594" s="285"/>
      <c r="AV594" s="285"/>
      <c r="AW594" s="285"/>
      <c r="AX594" s="285"/>
      <c r="AY594" s="47"/>
      <c r="AZ594" s="47"/>
      <c r="BA594" s="583"/>
      <c r="BB594" s="615"/>
      <c r="BC594" s="615"/>
      <c r="BD594" s="615"/>
      <c r="BE594" s="615"/>
      <c r="BF594" s="615"/>
      <c r="BG594" s="615"/>
      <c r="BH594" s="615"/>
      <c r="BI594" s="615"/>
      <c r="BJ594" s="615"/>
      <c r="BK594" s="615"/>
      <c r="BL594" s="615"/>
      <c r="BM594" s="615"/>
      <c r="BN594" s="615"/>
      <c r="BO594" s="615"/>
      <c r="BP594" s="615"/>
      <c r="BQ594" s="615"/>
      <c r="BR594" s="615"/>
      <c r="BS594" s="615"/>
      <c r="BT594" s="615"/>
      <c r="BU594" s="615"/>
    </row>
    <row r="595" spans="1:73" ht="11.25" hidden="1" customHeight="1" x14ac:dyDescent="0.25">
      <c r="A595" s="285"/>
      <c r="B595" s="285"/>
      <c r="C595" s="285"/>
      <c r="D595" s="285"/>
      <c r="E595" s="285"/>
      <c r="F595" s="285"/>
      <c r="G595" s="285"/>
      <c r="H595" s="285"/>
      <c r="I595" s="285"/>
      <c r="J595" s="285"/>
      <c r="K595" s="285"/>
      <c r="L595" s="285"/>
      <c r="M595" s="285"/>
      <c r="N595" s="285"/>
      <c r="O595" s="285"/>
      <c r="P595" s="285"/>
      <c r="Q595" s="285"/>
      <c r="R595" s="285"/>
      <c r="S595" s="285"/>
      <c r="T595" s="285"/>
      <c r="U595" s="285"/>
      <c r="V595" s="285"/>
      <c r="W595" s="285"/>
      <c r="X595" s="285"/>
      <c r="Y595" s="285"/>
      <c r="Z595" s="285"/>
      <c r="AA595" s="46"/>
      <c r="AB595" s="46"/>
      <c r="AC595" s="46"/>
      <c r="AD595" s="285"/>
      <c r="AE595" s="285"/>
      <c r="AF595" s="285"/>
      <c r="AG595" s="285"/>
      <c r="AH595" s="285"/>
      <c r="AI595" s="285"/>
      <c r="AJ595" s="285"/>
      <c r="AK595" s="365"/>
      <c r="AL595" s="285"/>
      <c r="AM595" s="285"/>
      <c r="AN595" s="285"/>
      <c r="AO595" s="285"/>
      <c r="AP595" s="285"/>
      <c r="AQ595" s="285"/>
      <c r="AR595" s="285"/>
      <c r="AS595" s="285"/>
      <c r="AT595" s="285"/>
      <c r="AU595" s="285"/>
      <c r="AV595" s="285"/>
      <c r="AW595" s="285"/>
      <c r="AX595" s="285"/>
      <c r="AY595" s="47"/>
      <c r="AZ595" s="47"/>
      <c r="BA595" s="583"/>
      <c r="BB595" s="615"/>
      <c r="BC595" s="615"/>
      <c r="BD595" s="615"/>
      <c r="BE595" s="615"/>
      <c r="BF595" s="615"/>
      <c r="BG595" s="615"/>
      <c r="BH595" s="615"/>
      <c r="BI595" s="615"/>
      <c r="BJ595" s="615"/>
      <c r="BK595" s="615"/>
      <c r="BL595" s="615"/>
      <c r="BM595" s="615"/>
      <c r="BN595" s="615"/>
      <c r="BO595" s="615"/>
      <c r="BP595" s="615"/>
      <c r="BQ595" s="615"/>
      <c r="BR595" s="615"/>
      <c r="BS595" s="615"/>
      <c r="BT595" s="615"/>
      <c r="BU595" s="615"/>
    </row>
    <row r="596" spans="1:73" ht="11.25" hidden="1" customHeight="1" x14ac:dyDescent="0.25">
      <c r="A596" s="285"/>
      <c r="B596" s="285"/>
      <c r="C596" s="285"/>
      <c r="D596" s="285"/>
      <c r="E596" s="285"/>
      <c r="F596" s="285"/>
      <c r="G596" s="285"/>
      <c r="H596" s="285"/>
      <c r="I596" s="285"/>
      <c r="J596" s="285"/>
      <c r="K596" s="285"/>
      <c r="L596" s="285"/>
      <c r="M596" s="285"/>
      <c r="N596" s="285"/>
      <c r="O596" s="285"/>
      <c r="P596" s="285"/>
      <c r="Q596" s="285"/>
      <c r="R596" s="285"/>
      <c r="S596" s="285"/>
      <c r="T596" s="285"/>
      <c r="U596" s="285"/>
      <c r="V596" s="285"/>
      <c r="W596" s="285"/>
      <c r="X596" s="285"/>
      <c r="Y596" s="285"/>
      <c r="Z596" s="285"/>
      <c r="AA596" s="46"/>
      <c r="AB596" s="46"/>
      <c r="AC596" s="46"/>
      <c r="AD596" s="285"/>
      <c r="AE596" s="285"/>
      <c r="AF596" s="285"/>
      <c r="AG596" s="285"/>
      <c r="AH596" s="285"/>
      <c r="AI596" s="285"/>
      <c r="AJ596" s="285"/>
      <c r="AK596" s="365"/>
      <c r="AL596" s="285"/>
      <c r="AM596" s="285"/>
      <c r="AN596" s="285"/>
      <c r="AO596" s="285"/>
      <c r="AP596" s="285"/>
      <c r="AQ596" s="285"/>
      <c r="AR596" s="285"/>
      <c r="AS596" s="285"/>
      <c r="AT596" s="285"/>
      <c r="AU596" s="285"/>
      <c r="AV596" s="285"/>
      <c r="AW596" s="285"/>
      <c r="AX596" s="285"/>
      <c r="AY596" s="47"/>
      <c r="AZ596" s="47"/>
      <c r="BA596" s="583"/>
      <c r="BB596" s="615"/>
      <c r="BC596" s="615"/>
      <c r="BD596" s="615"/>
      <c r="BE596" s="615"/>
      <c r="BF596" s="615"/>
      <c r="BG596" s="615"/>
      <c r="BH596" s="615"/>
      <c r="BI596" s="615"/>
      <c r="BJ596" s="615"/>
      <c r="BK596" s="615"/>
      <c r="BL596" s="615"/>
      <c r="BM596" s="615"/>
      <c r="BN596" s="615"/>
      <c r="BO596" s="615"/>
      <c r="BP596" s="615"/>
      <c r="BQ596" s="615"/>
      <c r="BR596" s="615"/>
      <c r="BS596" s="615"/>
      <c r="BT596" s="615"/>
      <c r="BU596" s="615"/>
    </row>
    <row r="597" spans="1:73" ht="11.25" hidden="1" customHeight="1" x14ac:dyDescent="0.25">
      <c r="A597" s="285"/>
      <c r="B597" s="285"/>
      <c r="C597" s="285"/>
      <c r="D597" s="285"/>
      <c r="E597" s="285"/>
      <c r="F597" s="285"/>
      <c r="G597" s="285"/>
      <c r="H597" s="285"/>
      <c r="I597" s="285"/>
      <c r="J597" s="285"/>
      <c r="K597" s="285"/>
      <c r="L597" s="285"/>
      <c r="M597" s="285"/>
      <c r="N597" s="285"/>
      <c r="O597" s="285"/>
      <c r="P597" s="285"/>
      <c r="Q597" s="285"/>
      <c r="R597" s="285"/>
      <c r="S597" s="285"/>
      <c r="T597" s="285"/>
      <c r="U597" s="285"/>
      <c r="V597" s="285"/>
      <c r="W597" s="285"/>
      <c r="X597" s="285"/>
      <c r="Y597" s="285"/>
      <c r="Z597" s="285"/>
      <c r="AA597" s="46"/>
      <c r="AB597" s="46"/>
      <c r="AC597" s="46"/>
      <c r="AD597" s="285"/>
      <c r="AE597" s="285"/>
      <c r="AF597" s="285"/>
      <c r="AG597" s="285"/>
      <c r="AH597" s="285"/>
      <c r="AI597" s="285"/>
      <c r="AJ597" s="285"/>
      <c r="AK597" s="365"/>
      <c r="AL597" s="285"/>
      <c r="AM597" s="285"/>
      <c r="AN597" s="285"/>
      <c r="AO597" s="285"/>
      <c r="AP597" s="285"/>
      <c r="AQ597" s="285"/>
      <c r="AR597" s="285"/>
      <c r="AS597" s="285"/>
      <c r="AT597" s="285"/>
      <c r="AU597" s="285"/>
      <c r="AV597" s="285"/>
      <c r="AW597" s="285"/>
      <c r="AX597" s="285"/>
      <c r="AY597" s="47"/>
      <c r="AZ597" s="47"/>
      <c r="BA597" s="583"/>
      <c r="BB597" s="615"/>
      <c r="BC597" s="615"/>
      <c r="BD597" s="615"/>
      <c r="BE597" s="615"/>
      <c r="BF597" s="615"/>
      <c r="BG597" s="615"/>
      <c r="BH597" s="615"/>
      <c r="BI597" s="615"/>
      <c r="BJ597" s="615"/>
      <c r="BK597" s="615"/>
      <c r="BL597" s="615"/>
      <c r="BM597" s="615"/>
      <c r="BN597" s="615"/>
      <c r="BO597" s="615"/>
      <c r="BP597" s="615"/>
      <c r="BQ597" s="615"/>
      <c r="BR597" s="615"/>
      <c r="BS597" s="615"/>
      <c r="BT597" s="615"/>
      <c r="BU597" s="615"/>
    </row>
    <row r="598" spans="1:73" ht="11.25" hidden="1" customHeight="1" x14ac:dyDescent="0.25">
      <c r="A598" s="285"/>
      <c r="B598" s="285"/>
      <c r="C598" s="285"/>
      <c r="D598" s="285"/>
      <c r="E598" s="285"/>
      <c r="F598" s="285"/>
      <c r="G598" s="285"/>
      <c r="H598" s="285"/>
      <c r="I598" s="285"/>
      <c r="J598" s="285"/>
      <c r="K598" s="285"/>
      <c r="L598" s="285"/>
      <c r="M598" s="285"/>
      <c r="N598" s="285"/>
      <c r="O598" s="285"/>
      <c r="P598" s="285"/>
      <c r="Q598" s="285"/>
      <c r="R598" s="285"/>
      <c r="S598" s="285"/>
      <c r="T598" s="285"/>
      <c r="U598" s="285"/>
      <c r="V598" s="285"/>
      <c r="W598" s="285"/>
      <c r="X598" s="285"/>
      <c r="Y598" s="285"/>
      <c r="Z598" s="285"/>
      <c r="AA598" s="46"/>
      <c r="AB598" s="46"/>
      <c r="AC598" s="46"/>
      <c r="AD598" s="285"/>
      <c r="AE598" s="285"/>
      <c r="AF598" s="285"/>
      <c r="AG598" s="285"/>
      <c r="AH598" s="285"/>
      <c r="AI598" s="285"/>
      <c r="AJ598" s="285"/>
      <c r="AK598" s="365"/>
      <c r="AL598" s="285"/>
      <c r="AM598" s="285"/>
      <c r="AN598" s="285"/>
      <c r="AO598" s="285"/>
      <c r="AP598" s="285"/>
      <c r="AQ598" s="285"/>
      <c r="AR598" s="285"/>
      <c r="AS598" s="285"/>
      <c r="AT598" s="285"/>
      <c r="AU598" s="285"/>
      <c r="AV598" s="285"/>
      <c r="AW598" s="285"/>
      <c r="AX598" s="285"/>
      <c r="AY598" s="47"/>
      <c r="AZ598" s="47"/>
      <c r="BA598" s="583"/>
      <c r="BB598" s="615"/>
      <c r="BC598" s="615"/>
      <c r="BD598" s="615"/>
      <c r="BE598" s="615"/>
      <c r="BF598" s="615"/>
      <c r="BG598" s="615"/>
      <c r="BH598" s="615"/>
      <c r="BI598" s="615"/>
      <c r="BJ598" s="615"/>
      <c r="BK598" s="615"/>
      <c r="BL598" s="615"/>
      <c r="BM598" s="615"/>
      <c r="BN598" s="615"/>
      <c r="BO598" s="615"/>
      <c r="BP598" s="615"/>
      <c r="BQ598" s="615"/>
      <c r="BR598" s="615"/>
      <c r="BS598" s="615"/>
      <c r="BT598" s="615"/>
      <c r="BU598" s="615"/>
    </row>
    <row r="599" spans="1:73" ht="11.25" hidden="1" customHeight="1" x14ac:dyDescent="0.25">
      <c r="A599" s="285"/>
      <c r="B599" s="285"/>
      <c r="C599" s="285"/>
      <c r="D599" s="285"/>
      <c r="E599" s="285"/>
      <c r="F599" s="285"/>
      <c r="G599" s="285"/>
      <c r="H599" s="285"/>
      <c r="I599" s="285"/>
      <c r="J599" s="285"/>
      <c r="K599" s="285"/>
      <c r="L599" s="285"/>
      <c r="M599" s="285"/>
      <c r="N599" s="285"/>
      <c r="O599" s="285"/>
      <c r="P599" s="285"/>
      <c r="Q599" s="285"/>
      <c r="R599" s="285"/>
      <c r="S599" s="285"/>
      <c r="T599" s="285"/>
      <c r="U599" s="285"/>
      <c r="V599" s="285"/>
      <c r="W599" s="285"/>
      <c r="X599" s="285"/>
      <c r="Y599" s="285"/>
      <c r="Z599" s="285"/>
      <c r="AA599" s="46"/>
      <c r="AB599" s="46"/>
      <c r="AC599" s="46"/>
      <c r="AD599" s="285"/>
      <c r="AE599" s="285"/>
      <c r="AF599" s="285"/>
      <c r="AG599" s="285"/>
      <c r="AH599" s="285"/>
      <c r="AI599" s="285"/>
      <c r="AJ599" s="285"/>
      <c r="AK599" s="365"/>
      <c r="AL599" s="285"/>
      <c r="AM599" s="285"/>
      <c r="AN599" s="285"/>
      <c r="AO599" s="285"/>
      <c r="AP599" s="285"/>
      <c r="AQ599" s="285"/>
      <c r="AR599" s="285"/>
      <c r="AS599" s="285"/>
      <c r="AT599" s="285"/>
      <c r="AU599" s="285"/>
      <c r="AV599" s="285"/>
      <c r="AW599" s="285"/>
      <c r="AX599" s="285"/>
      <c r="AY599" s="47"/>
      <c r="AZ599" s="47"/>
      <c r="BA599" s="583"/>
      <c r="BB599" s="615"/>
      <c r="BC599" s="615"/>
      <c r="BD599" s="615"/>
      <c r="BE599" s="615"/>
      <c r="BF599" s="615"/>
      <c r="BG599" s="615"/>
      <c r="BH599" s="615"/>
      <c r="BI599" s="615"/>
      <c r="BJ599" s="615"/>
      <c r="BK599" s="615"/>
      <c r="BL599" s="615"/>
      <c r="BM599" s="615"/>
      <c r="BN599" s="615"/>
      <c r="BO599" s="615"/>
      <c r="BP599" s="615"/>
      <c r="BQ599" s="615"/>
      <c r="BR599" s="615"/>
      <c r="BS599" s="615"/>
      <c r="BT599" s="615"/>
      <c r="BU599" s="615"/>
    </row>
    <row r="600" spans="1:73" ht="11.25" hidden="1" customHeight="1" x14ac:dyDescent="0.25">
      <c r="A600" s="285"/>
      <c r="B600" s="285"/>
      <c r="C600" s="285"/>
      <c r="D600" s="285"/>
      <c r="E600" s="285"/>
      <c r="F600" s="285"/>
      <c r="G600" s="285"/>
      <c r="H600" s="285"/>
      <c r="I600" s="285"/>
      <c r="J600" s="285"/>
      <c r="K600" s="285"/>
      <c r="L600" s="285"/>
      <c r="M600" s="285"/>
      <c r="N600" s="285"/>
      <c r="O600" s="285"/>
      <c r="P600" s="285"/>
      <c r="Q600" s="285"/>
      <c r="R600" s="285"/>
      <c r="S600" s="285"/>
      <c r="T600" s="285"/>
      <c r="U600" s="285"/>
      <c r="V600" s="285"/>
      <c r="W600" s="285"/>
      <c r="X600" s="285"/>
      <c r="Y600" s="285"/>
      <c r="Z600" s="285"/>
      <c r="AA600" s="46"/>
      <c r="AB600" s="46"/>
      <c r="AC600" s="46"/>
      <c r="AD600" s="285"/>
      <c r="AE600" s="285"/>
      <c r="AF600" s="285"/>
      <c r="AG600" s="285"/>
      <c r="AH600" s="285"/>
      <c r="AI600" s="285"/>
      <c r="AJ600" s="285"/>
      <c r="AK600" s="365"/>
      <c r="AL600" s="285"/>
      <c r="AM600" s="285"/>
      <c r="AN600" s="285"/>
      <c r="AO600" s="285"/>
      <c r="AP600" s="285"/>
      <c r="AQ600" s="285"/>
      <c r="AR600" s="285"/>
      <c r="AS600" s="285"/>
      <c r="AT600" s="285"/>
      <c r="AU600" s="285"/>
      <c r="AV600" s="285"/>
      <c r="AW600" s="285"/>
      <c r="AX600" s="285"/>
      <c r="AY600" s="47"/>
      <c r="AZ600" s="47"/>
      <c r="BA600" s="583"/>
      <c r="BB600" s="615"/>
      <c r="BC600" s="615"/>
      <c r="BD600" s="615"/>
      <c r="BE600" s="615"/>
      <c r="BF600" s="615"/>
      <c r="BG600" s="615"/>
      <c r="BH600" s="615"/>
      <c r="BI600" s="615"/>
      <c r="BJ600" s="615"/>
      <c r="BK600" s="615"/>
      <c r="BL600" s="615"/>
      <c r="BM600" s="615"/>
      <c r="BN600" s="615"/>
      <c r="BO600" s="615"/>
      <c r="BP600" s="615"/>
      <c r="BQ600" s="615"/>
      <c r="BR600" s="615"/>
      <c r="BS600" s="615"/>
      <c r="BT600" s="615"/>
      <c r="BU600" s="615"/>
    </row>
    <row r="601" spans="1:73" ht="11.25" hidden="1" customHeight="1" x14ac:dyDescent="0.25">
      <c r="A601" s="285"/>
      <c r="B601" s="285"/>
      <c r="C601" s="285"/>
      <c r="D601" s="285"/>
      <c r="E601" s="285"/>
      <c r="F601" s="285"/>
      <c r="G601" s="285"/>
      <c r="H601" s="285"/>
      <c r="I601" s="285"/>
      <c r="J601" s="285"/>
      <c r="K601" s="285"/>
      <c r="L601" s="285"/>
      <c r="M601" s="285"/>
      <c r="N601" s="285"/>
      <c r="O601" s="285"/>
      <c r="P601" s="285"/>
      <c r="Q601" s="285"/>
      <c r="R601" s="285"/>
      <c r="S601" s="285"/>
      <c r="T601" s="285"/>
      <c r="U601" s="285"/>
      <c r="V601" s="285"/>
      <c r="W601" s="285"/>
      <c r="X601" s="285"/>
      <c r="Y601" s="285"/>
      <c r="Z601" s="285"/>
      <c r="AA601" s="46"/>
      <c r="AB601" s="46"/>
      <c r="AC601" s="46"/>
      <c r="AD601" s="285"/>
      <c r="AE601" s="285"/>
      <c r="AF601" s="285"/>
      <c r="AG601" s="285"/>
      <c r="AH601" s="285"/>
      <c r="AI601" s="285"/>
      <c r="AJ601" s="285"/>
      <c r="AK601" s="365"/>
      <c r="AL601" s="285"/>
      <c r="AM601" s="285"/>
      <c r="AN601" s="285"/>
      <c r="AO601" s="285"/>
      <c r="AP601" s="285"/>
      <c r="AQ601" s="285"/>
      <c r="AR601" s="285"/>
      <c r="AS601" s="285"/>
      <c r="AT601" s="285"/>
      <c r="AU601" s="285"/>
      <c r="AV601" s="285"/>
      <c r="AW601" s="285"/>
      <c r="AX601" s="285"/>
      <c r="AY601" s="47"/>
      <c r="AZ601" s="47"/>
      <c r="BA601" s="583"/>
      <c r="BB601" s="615"/>
      <c r="BC601" s="615"/>
      <c r="BD601" s="615"/>
      <c r="BE601" s="615"/>
      <c r="BF601" s="615"/>
      <c r="BG601" s="615"/>
      <c r="BH601" s="615"/>
      <c r="BI601" s="615"/>
      <c r="BJ601" s="615"/>
      <c r="BK601" s="615"/>
      <c r="BL601" s="615"/>
      <c r="BM601" s="615"/>
      <c r="BN601" s="615"/>
      <c r="BO601" s="615"/>
      <c r="BP601" s="615"/>
      <c r="BQ601" s="615"/>
      <c r="BR601" s="615"/>
      <c r="BS601" s="615"/>
      <c r="BT601" s="615"/>
      <c r="BU601" s="615"/>
    </row>
    <row r="602" spans="1:73" ht="11.25" hidden="1" customHeight="1" x14ac:dyDescent="0.25">
      <c r="A602" s="285"/>
      <c r="B602" s="285"/>
      <c r="C602" s="285"/>
      <c r="D602" s="285"/>
      <c r="E602" s="285"/>
      <c r="F602" s="285"/>
      <c r="G602" s="285"/>
      <c r="H602" s="285"/>
      <c r="I602" s="285"/>
      <c r="J602" s="285"/>
      <c r="K602" s="285"/>
      <c r="L602" s="285"/>
      <c r="M602" s="285"/>
      <c r="N602" s="285"/>
      <c r="O602" s="285"/>
      <c r="P602" s="285"/>
      <c r="Q602" s="285"/>
      <c r="R602" s="285"/>
      <c r="S602" s="285"/>
      <c r="T602" s="285"/>
      <c r="U602" s="285"/>
      <c r="V602" s="285"/>
      <c r="W602" s="285"/>
      <c r="X602" s="285"/>
      <c r="Y602" s="285"/>
      <c r="Z602" s="285"/>
      <c r="AA602" s="46"/>
      <c r="AB602" s="46"/>
      <c r="AC602" s="46"/>
      <c r="AD602" s="285"/>
      <c r="AE602" s="285"/>
      <c r="AF602" s="285"/>
      <c r="AG602" s="285"/>
      <c r="AH602" s="285"/>
      <c r="AI602" s="285"/>
      <c r="AJ602" s="285"/>
      <c r="AK602" s="365"/>
      <c r="AL602" s="285"/>
      <c r="AM602" s="285"/>
      <c r="AN602" s="285"/>
      <c r="AO602" s="285"/>
      <c r="AP602" s="285"/>
      <c r="AQ602" s="285"/>
      <c r="AR602" s="285"/>
      <c r="AS602" s="285"/>
      <c r="AT602" s="285"/>
      <c r="AU602" s="285"/>
      <c r="AV602" s="285"/>
      <c r="AW602" s="285"/>
      <c r="AX602" s="285"/>
      <c r="AY602" s="47"/>
      <c r="AZ602" s="47"/>
      <c r="BA602" s="583"/>
      <c r="BB602" s="615"/>
      <c r="BC602" s="615"/>
      <c r="BD602" s="615"/>
      <c r="BE602" s="615"/>
      <c r="BF602" s="615"/>
      <c r="BG602" s="615"/>
      <c r="BH602" s="615"/>
      <c r="BI602" s="615"/>
      <c r="BJ602" s="615"/>
      <c r="BK602" s="615"/>
      <c r="BL602" s="615"/>
      <c r="BM602" s="615"/>
      <c r="BN602" s="615"/>
      <c r="BO602" s="615"/>
      <c r="BP602" s="615"/>
      <c r="BQ602" s="615"/>
      <c r="BR602" s="615"/>
      <c r="BS602" s="615"/>
      <c r="BT602" s="615"/>
      <c r="BU602" s="615"/>
    </row>
    <row r="603" spans="1:73" ht="11.25" hidden="1" customHeight="1" x14ac:dyDescent="0.25">
      <c r="A603" s="285"/>
      <c r="B603" s="285"/>
      <c r="C603" s="285"/>
      <c r="D603" s="285"/>
      <c r="E603" s="285"/>
      <c r="F603" s="285"/>
      <c r="G603" s="285"/>
      <c r="H603" s="285"/>
      <c r="I603" s="285"/>
      <c r="J603" s="285"/>
      <c r="K603" s="285"/>
      <c r="L603" s="285"/>
      <c r="M603" s="285"/>
      <c r="N603" s="285"/>
      <c r="O603" s="285"/>
      <c r="P603" s="285"/>
      <c r="Q603" s="285"/>
      <c r="R603" s="285"/>
      <c r="S603" s="285"/>
      <c r="T603" s="285"/>
      <c r="U603" s="285"/>
      <c r="V603" s="285"/>
      <c r="W603" s="285"/>
      <c r="X603" s="285"/>
      <c r="Y603" s="285"/>
      <c r="Z603" s="285"/>
      <c r="AA603" s="46"/>
      <c r="AB603" s="46"/>
      <c r="AC603" s="46"/>
      <c r="AD603" s="285"/>
      <c r="AE603" s="285"/>
      <c r="AF603" s="285"/>
      <c r="AG603" s="285"/>
      <c r="AH603" s="285"/>
      <c r="AI603" s="285"/>
      <c r="AJ603" s="285"/>
      <c r="AK603" s="365"/>
      <c r="AL603" s="285"/>
      <c r="AM603" s="285"/>
      <c r="AN603" s="285"/>
      <c r="AO603" s="285"/>
      <c r="AP603" s="285"/>
      <c r="AQ603" s="285"/>
      <c r="AR603" s="285"/>
      <c r="AS603" s="285"/>
      <c r="AT603" s="285"/>
      <c r="AU603" s="285"/>
      <c r="AV603" s="285"/>
      <c r="AW603" s="285"/>
      <c r="AX603" s="285"/>
      <c r="AY603" s="47"/>
      <c r="AZ603" s="47"/>
      <c r="BA603" s="583"/>
      <c r="BB603" s="615"/>
      <c r="BC603" s="615"/>
      <c r="BD603" s="615"/>
      <c r="BE603" s="615"/>
      <c r="BF603" s="615"/>
      <c r="BG603" s="615"/>
      <c r="BH603" s="615"/>
      <c r="BI603" s="615"/>
      <c r="BJ603" s="615"/>
      <c r="BK603" s="615"/>
      <c r="BL603" s="615"/>
      <c r="BM603" s="615"/>
      <c r="BN603" s="615"/>
      <c r="BO603" s="615"/>
      <c r="BP603" s="615"/>
      <c r="BQ603" s="615"/>
      <c r="BR603" s="615"/>
      <c r="BS603" s="615"/>
      <c r="BT603" s="615"/>
      <c r="BU603" s="615"/>
    </row>
    <row r="604" spans="1:73" ht="11.25" hidden="1" customHeight="1" x14ac:dyDescent="0.25">
      <c r="A604" s="285"/>
      <c r="B604" s="285"/>
      <c r="C604" s="285"/>
      <c r="D604" s="285"/>
      <c r="E604" s="285"/>
      <c r="F604" s="285"/>
      <c r="G604" s="285"/>
      <c r="H604" s="285"/>
      <c r="I604" s="285"/>
      <c r="J604" s="285"/>
      <c r="K604" s="285"/>
      <c r="L604" s="285"/>
      <c r="M604" s="285"/>
      <c r="N604" s="285"/>
      <c r="O604" s="285"/>
      <c r="P604" s="285"/>
      <c r="Q604" s="285"/>
      <c r="R604" s="285"/>
      <c r="S604" s="285"/>
      <c r="T604" s="285"/>
      <c r="U604" s="285"/>
      <c r="V604" s="285"/>
      <c r="W604" s="285"/>
      <c r="X604" s="285"/>
      <c r="Y604" s="285"/>
      <c r="Z604" s="285"/>
      <c r="AA604" s="46"/>
      <c r="AB604" s="46"/>
      <c r="AC604" s="46"/>
      <c r="AD604" s="285"/>
      <c r="AE604" s="285"/>
      <c r="AF604" s="285"/>
      <c r="AG604" s="285"/>
      <c r="AH604" s="285"/>
      <c r="AI604" s="285"/>
      <c r="AJ604" s="285"/>
      <c r="AK604" s="365"/>
      <c r="AL604" s="285"/>
      <c r="AM604" s="285"/>
      <c r="AN604" s="285"/>
      <c r="AO604" s="285"/>
      <c r="AP604" s="285"/>
      <c r="AQ604" s="285"/>
      <c r="AR604" s="285"/>
      <c r="AS604" s="285"/>
      <c r="AT604" s="285"/>
      <c r="AU604" s="285"/>
      <c r="AV604" s="285"/>
      <c r="AW604" s="285"/>
      <c r="AX604" s="285"/>
      <c r="AY604" s="47"/>
      <c r="AZ604" s="47"/>
      <c r="BA604" s="583"/>
      <c r="BB604" s="615"/>
      <c r="BC604" s="615"/>
      <c r="BD604" s="615"/>
      <c r="BE604" s="615"/>
      <c r="BF604" s="615"/>
      <c r="BG604" s="615"/>
      <c r="BH604" s="615"/>
      <c r="BI604" s="615"/>
      <c r="BJ604" s="615"/>
      <c r="BK604" s="615"/>
      <c r="BL604" s="615"/>
      <c r="BM604" s="615"/>
      <c r="BN604" s="615"/>
      <c r="BO604" s="615"/>
      <c r="BP604" s="615"/>
      <c r="BQ604" s="615"/>
      <c r="BR604" s="615"/>
      <c r="BS604" s="615"/>
      <c r="BT604" s="615"/>
      <c r="BU604" s="615"/>
    </row>
    <row r="605" spans="1:73" ht="11.25" hidden="1" customHeight="1" x14ac:dyDescent="0.25">
      <c r="A605" s="285"/>
      <c r="B605" s="285"/>
      <c r="C605" s="285"/>
      <c r="D605" s="285"/>
      <c r="E605" s="285"/>
      <c r="F605" s="285"/>
      <c r="G605" s="285"/>
      <c r="H605" s="285"/>
      <c r="I605" s="285"/>
      <c r="J605" s="285"/>
      <c r="K605" s="285"/>
      <c r="L605" s="285"/>
      <c r="M605" s="285"/>
      <c r="N605" s="285"/>
      <c r="O605" s="285"/>
      <c r="P605" s="285"/>
      <c r="Q605" s="285"/>
      <c r="R605" s="285"/>
      <c r="S605" s="285"/>
      <c r="T605" s="285"/>
      <c r="U605" s="285"/>
      <c r="V605" s="285"/>
      <c r="W605" s="285"/>
      <c r="X605" s="285"/>
      <c r="Y605" s="285"/>
      <c r="Z605" s="285"/>
      <c r="AA605" s="46"/>
      <c r="AB605" s="46"/>
      <c r="AC605" s="46"/>
      <c r="AD605" s="285"/>
      <c r="AE605" s="285"/>
      <c r="AF605" s="285"/>
      <c r="AG605" s="285"/>
      <c r="AH605" s="285"/>
      <c r="AI605" s="285"/>
      <c r="AJ605" s="285"/>
      <c r="AK605" s="365"/>
      <c r="AL605" s="285"/>
      <c r="AM605" s="285"/>
      <c r="AN605" s="285"/>
      <c r="AO605" s="285"/>
      <c r="AP605" s="285"/>
      <c r="AQ605" s="285"/>
      <c r="AR605" s="285"/>
      <c r="AS605" s="285"/>
      <c r="AT605" s="285"/>
      <c r="AU605" s="285"/>
      <c r="AV605" s="285"/>
      <c r="AW605" s="285"/>
      <c r="AX605" s="285"/>
      <c r="AY605" s="47"/>
      <c r="AZ605" s="47"/>
      <c r="BA605" s="583"/>
      <c r="BB605" s="615"/>
      <c r="BC605" s="615"/>
      <c r="BD605" s="615"/>
      <c r="BE605" s="615"/>
      <c r="BF605" s="615"/>
      <c r="BG605" s="615"/>
      <c r="BH605" s="615"/>
      <c r="BI605" s="615"/>
      <c r="BJ605" s="615"/>
      <c r="BK605" s="615"/>
      <c r="BL605" s="615"/>
      <c r="BM605" s="615"/>
      <c r="BN605" s="615"/>
      <c r="BO605" s="615"/>
      <c r="BP605" s="615"/>
      <c r="BQ605" s="615"/>
      <c r="BR605" s="615"/>
      <c r="BS605" s="615"/>
      <c r="BT605" s="615"/>
      <c r="BU605" s="615"/>
    </row>
    <row r="606" spans="1:73" ht="11.25" hidden="1" customHeight="1" x14ac:dyDescent="0.25">
      <c r="A606" s="285"/>
      <c r="B606" s="285"/>
      <c r="C606" s="285"/>
      <c r="D606" s="285"/>
      <c r="E606" s="285"/>
      <c r="F606" s="285"/>
      <c r="G606" s="285"/>
      <c r="H606" s="285"/>
      <c r="I606" s="285"/>
      <c r="J606" s="285"/>
      <c r="K606" s="285"/>
      <c r="L606" s="285"/>
      <c r="M606" s="285"/>
      <c r="N606" s="285"/>
      <c r="O606" s="285"/>
      <c r="P606" s="285"/>
      <c r="Q606" s="285"/>
      <c r="R606" s="285"/>
      <c r="S606" s="285"/>
      <c r="T606" s="285"/>
      <c r="U606" s="285"/>
      <c r="V606" s="285"/>
      <c r="W606" s="285"/>
      <c r="X606" s="285"/>
      <c r="Y606" s="285"/>
      <c r="Z606" s="285"/>
      <c r="AA606" s="46"/>
      <c r="AB606" s="46"/>
      <c r="AC606" s="46"/>
      <c r="AD606" s="285"/>
      <c r="AE606" s="285"/>
      <c r="AF606" s="285"/>
      <c r="AG606" s="285"/>
      <c r="AH606" s="285"/>
      <c r="AI606" s="285"/>
      <c r="AJ606" s="285"/>
      <c r="AK606" s="365"/>
      <c r="AL606" s="285"/>
      <c r="AM606" s="285"/>
      <c r="AN606" s="285"/>
      <c r="AO606" s="285"/>
      <c r="AP606" s="285"/>
      <c r="AQ606" s="285"/>
      <c r="AR606" s="285"/>
      <c r="AS606" s="285"/>
      <c r="AT606" s="285"/>
      <c r="AU606" s="285"/>
      <c r="AV606" s="285"/>
      <c r="AW606" s="285"/>
      <c r="AX606" s="285"/>
      <c r="AY606" s="47"/>
      <c r="AZ606" s="47"/>
      <c r="BA606" s="583"/>
      <c r="BB606" s="615"/>
      <c r="BC606" s="615"/>
      <c r="BD606" s="615"/>
      <c r="BE606" s="615"/>
      <c r="BF606" s="615"/>
      <c r="BG606" s="615"/>
      <c r="BH606" s="615"/>
      <c r="BI606" s="615"/>
      <c r="BJ606" s="615"/>
      <c r="BK606" s="615"/>
      <c r="BL606" s="615"/>
      <c r="BM606" s="615"/>
      <c r="BN606" s="615"/>
      <c r="BO606" s="615"/>
      <c r="BP606" s="615"/>
      <c r="BQ606" s="615"/>
      <c r="BR606" s="615"/>
      <c r="BS606" s="615"/>
      <c r="BT606" s="615"/>
      <c r="BU606" s="615"/>
    </row>
    <row r="607" spans="1:73" ht="11.25" hidden="1" customHeight="1" x14ac:dyDescent="0.25">
      <c r="A607" s="285"/>
      <c r="B607" s="285"/>
      <c r="C607" s="285"/>
      <c r="D607" s="285"/>
      <c r="E607" s="285"/>
      <c r="F607" s="285"/>
      <c r="G607" s="285"/>
      <c r="H607" s="285"/>
      <c r="I607" s="285"/>
      <c r="J607" s="285"/>
      <c r="K607" s="285"/>
      <c r="L607" s="285"/>
      <c r="M607" s="285"/>
      <c r="N607" s="285"/>
      <c r="O607" s="285"/>
      <c r="P607" s="285"/>
      <c r="Q607" s="285"/>
      <c r="R607" s="285"/>
      <c r="S607" s="285"/>
      <c r="T607" s="285"/>
      <c r="U607" s="285"/>
      <c r="V607" s="285"/>
      <c r="W607" s="285"/>
      <c r="X607" s="285"/>
      <c r="Y607" s="285"/>
      <c r="Z607" s="285"/>
      <c r="AA607" s="46"/>
      <c r="AB607" s="46"/>
      <c r="AC607" s="46"/>
      <c r="AD607" s="285"/>
      <c r="AE607" s="285"/>
      <c r="AF607" s="285"/>
      <c r="AG607" s="285"/>
      <c r="AH607" s="285"/>
      <c r="AI607" s="285"/>
      <c r="AJ607" s="285"/>
      <c r="AK607" s="365"/>
      <c r="AL607" s="285"/>
      <c r="AM607" s="285"/>
      <c r="AN607" s="285"/>
      <c r="AO607" s="285"/>
      <c r="AP607" s="285"/>
      <c r="AQ607" s="285"/>
      <c r="AR607" s="285"/>
      <c r="AS607" s="285"/>
      <c r="AT607" s="285"/>
      <c r="AU607" s="285"/>
      <c r="AV607" s="285"/>
      <c r="AW607" s="285"/>
      <c r="AX607" s="285"/>
      <c r="AY607" s="47"/>
      <c r="AZ607" s="47"/>
      <c r="BA607" s="583"/>
      <c r="BB607" s="615"/>
      <c r="BC607" s="615"/>
      <c r="BD607" s="615"/>
      <c r="BE607" s="615"/>
      <c r="BF607" s="615"/>
      <c r="BG607" s="615"/>
      <c r="BH607" s="615"/>
      <c r="BI607" s="615"/>
      <c r="BJ607" s="615"/>
      <c r="BK607" s="615"/>
      <c r="BL607" s="615"/>
      <c r="BM607" s="615"/>
      <c r="BN607" s="615"/>
      <c r="BO607" s="615"/>
      <c r="BP607" s="615"/>
      <c r="BQ607" s="615"/>
      <c r="BR607" s="615"/>
      <c r="BS607" s="615"/>
      <c r="BT607" s="615"/>
      <c r="BU607" s="615"/>
    </row>
    <row r="608" spans="1:73" ht="11.25" hidden="1" customHeight="1" x14ac:dyDescent="0.25">
      <c r="A608" s="285"/>
      <c r="B608" s="285"/>
      <c r="C608" s="285"/>
      <c r="D608" s="285"/>
      <c r="E608" s="285"/>
      <c r="F608" s="285"/>
      <c r="G608" s="285"/>
      <c r="H608" s="285"/>
      <c r="I608" s="285"/>
      <c r="J608" s="285"/>
      <c r="K608" s="285"/>
      <c r="L608" s="285"/>
      <c r="M608" s="285"/>
      <c r="N608" s="285"/>
      <c r="O608" s="285"/>
      <c r="P608" s="285"/>
      <c r="Q608" s="285"/>
      <c r="R608" s="285"/>
      <c r="S608" s="285"/>
      <c r="T608" s="285"/>
      <c r="U608" s="285"/>
      <c r="V608" s="285"/>
      <c r="W608" s="285"/>
      <c r="X608" s="285"/>
      <c r="Y608" s="285"/>
      <c r="Z608" s="285"/>
      <c r="AA608" s="46"/>
      <c r="AB608" s="46"/>
      <c r="AC608" s="46"/>
      <c r="AD608" s="285"/>
      <c r="AE608" s="285"/>
      <c r="AF608" s="285"/>
      <c r="AG608" s="285"/>
      <c r="AH608" s="285"/>
      <c r="AI608" s="285"/>
      <c r="AJ608" s="285"/>
      <c r="AK608" s="365"/>
      <c r="AL608" s="285"/>
      <c r="AM608" s="285"/>
      <c r="AN608" s="285"/>
      <c r="AO608" s="285"/>
      <c r="AP608" s="285"/>
      <c r="AQ608" s="285"/>
      <c r="AR608" s="285"/>
      <c r="AS608" s="285"/>
      <c r="AT608" s="285"/>
      <c r="AU608" s="285"/>
      <c r="AV608" s="285"/>
      <c r="AW608" s="285"/>
      <c r="AX608" s="285"/>
      <c r="AY608" s="47"/>
      <c r="AZ608" s="47"/>
      <c r="BA608" s="583"/>
      <c r="BB608" s="615"/>
      <c r="BC608" s="615"/>
      <c r="BD608" s="615"/>
      <c r="BE608" s="615"/>
      <c r="BF608" s="615"/>
      <c r="BG608" s="615"/>
      <c r="BH608" s="615"/>
      <c r="BI608" s="615"/>
      <c r="BJ608" s="615"/>
      <c r="BK608" s="615"/>
      <c r="BL608" s="615"/>
      <c r="BM608" s="615"/>
      <c r="BN608" s="615"/>
      <c r="BO608" s="615"/>
      <c r="BP608" s="615"/>
      <c r="BQ608" s="615"/>
      <c r="BR608" s="615"/>
      <c r="BS608" s="615"/>
      <c r="BT608" s="615"/>
      <c r="BU608" s="615"/>
    </row>
    <row r="609" spans="1:73" ht="11.25" hidden="1" customHeight="1" x14ac:dyDescent="0.25">
      <c r="A609" s="285"/>
      <c r="B609" s="285"/>
      <c r="C609" s="285"/>
      <c r="D609" s="285"/>
      <c r="E609" s="285"/>
      <c r="F609" s="285"/>
      <c r="G609" s="285"/>
      <c r="H609" s="285"/>
      <c r="I609" s="285"/>
      <c r="J609" s="285"/>
      <c r="K609" s="285"/>
      <c r="L609" s="285"/>
      <c r="M609" s="285"/>
      <c r="N609" s="285"/>
      <c r="O609" s="285"/>
      <c r="P609" s="285"/>
      <c r="Q609" s="285"/>
      <c r="R609" s="285"/>
      <c r="S609" s="285"/>
      <c r="T609" s="285"/>
      <c r="U609" s="285"/>
      <c r="V609" s="285"/>
      <c r="W609" s="285"/>
      <c r="X609" s="285"/>
      <c r="Y609" s="285"/>
      <c r="Z609" s="285"/>
      <c r="AA609" s="46"/>
      <c r="AB609" s="46"/>
      <c r="AC609" s="46"/>
      <c r="AD609" s="285"/>
      <c r="AE609" s="285"/>
      <c r="AF609" s="285"/>
      <c r="AG609" s="285"/>
      <c r="AH609" s="285"/>
      <c r="AI609" s="285"/>
      <c r="AJ609" s="285"/>
      <c r="AK609" s="365"/>
      <c r="AL609" s="285"/>
      <c r="AM609" s="285"/>
      <c r="AN609" s="285"/>
      <c r="AO609" s="285"/>
      <c r="AP609" s="285"/>
      <c r="AQ609" s="285"/>
      <c r="AR609" s="285"/>
      <c r="AS609" s="285"/>
      <c r="AT609" s="285"/>
      <c r="AU609" s="285"/>
      <c r="AV609" s="285"/>
      <c r="AW609" s="285"/>
      <c r="AX609" s="285"/>
      <c r="AY609" s="47"/>
      <c r="AZ609" s="47"/>
      <c r="BA609" s="583"/>
      <c r="BB609" s="615"/>
      <c r="BC609" s="615"/>
      <c r="BD609" s="615"/>
      <c r="BE609" s="615"/>
      <c r="BF609" s="615"/>
      <c r="BG609" s="615"/>
      <c r="BH609" s="615"/>
      <c r="BI609" s="615"/>
      <c r="BJ609" s="615"/>
      <c r="BK609" s="615"/>
      <c r="BL609" s="615"/>
      <c r="BM609" s="615"/>
      <c r="BN609" s="615"/>
      <c r="BO609" s="615"/>
      <c r="BP609" s="615"/>
      <c r="BQ609" s="615"/>
      <c r="BR609" s="615"/>
      <c r="BS609" s="615"/>
      <c r="BT609" s="615"/>
      <c r="BU609" s="615"/>
    </row>
    <row r="610" spans="1:73" ht="11.25" hidden="1" customHeight="1" x14ac:dyDescent="0.25">
      <c r="A610" s="285"/>
      <c r="B610" s="285"/>
      <c r="C610" s="285"/>
      <c r="D610" s="285"/>
      <c r="E610" s="285"/>
      <c r="F610" s="285"/>
      <c r="G610" s="285"/>
      <c r="H610" s="285"/>
      <c r="I610" s="285"/>
      <c r="J610" s="285"/>
      <c r="K610" s="285"/>
      <c r="L610" s="285"/>
      <c r="M610" s="285"/>
      <c r="N610" s="285"/>
      <c r="O610" s="285"/>
      <c r="P610" s="285"/>
      <c r="Q610" s="285"/>
      <c r="R610" s="285"/>
      <c r="S610" s="285"/>
      <c r="T610" s="285"/>
      <c r="U610" s="285"/>
      <c r="V610" s="285"/>
      <c r="W610" s="285"/>
      <c r="X610" s="285"/>
      <c r="Y610" s="285"/>
      <c r="Z610" s="285"/>
      <c r="AA610" s="46"/>
      <c r="AB610" s="46"/>
      <c r="AC610" s="46"/>
      <c r="AD610" s="285"/>
      <c r="AE610" s="285"/>
      <c r="AF610" s="285"/>
      <c r="AG610" s="285"/>
      <c r="AH610" s="285"/>
      <c r="AI610" s="285"/>
      <c r="AJ610" s="285"/>
      <c r="AK610" s="365"/>
      <c r="AL610" s="285"/>
      <c r="AM610" s="285"/>
      <c r="AN610" s="285"/>
      <c r="AO610" s="285"/>
      <c r="AP610" s="285"/>
      <c r="AQ610" s="285"/>
      <c r="AR610" s="285"/>
      <c r="AS610" s="285"/>
      <c r="AT610" s="285"/>
      <c r="AU610" s="285"/>
      <c r="AV610" s="285"/>
      <c r="AW610" s="285"/>
      <c r="AX610" s="285"/>
      <c r="AY610" s="47"/>
      <c r="AZ610" s="47"/>
      <c r="BA610" s="583"/>
      <c r="BB610" s="615"/>
      <c r="BC610" s="615"/>
      <c r="BD610" s="615"/>
      <c r="BE610" s="615"/>
      <c r="BF610" s="615"/>
      <c r="BG610" s="615"/>
      <c r="BH610" s="615"/>
      <c r="BI610" s="615"/>
      <c r="BJ610" s="615"/>
      <c r="BK610" s="615"/>
      <c r="BL610" s="615"/>
      <c r="BM610" s="615"/>
      <c r="BN610" s="615"/>
      <c r="BO610" s="615"/>
      <c r="BP610" s="615"/>
      <c r="BQ610" s="615"/>
      <c r="BR610" s="615"/>
      <c r="BS610" s="615"/>
      <c r="BT610" s="615"/>
      <c r="BU610" s="615"/>
    </row>
    <row r="611" spans="1:73" ht="11.25" hidden="1" customHeight="1" x14ac:dyDescent="0.25">
      <c r="A611" s="285"/>
      <c r="B611" s="285"/>
      <c r="C611" s="285"/>
      <c r="D611" s="285"/>
      <c r="E611" s="285"/>
      <c r="F611" s="285"/>
      <c r="G611" s="285"/>
      <c r="H611" s="285"/>
      <c r="I611" s="285"/>
      <c r="J611" s="285"/>
      <c r="K611" s="285"/>
      <c r="L611" s="285"/>
      <c r="M611" s="285"/>
      <c r="N611" s="285"/>
      <c r="O611" s="285"/>
      <c r="P611" s="285"/>
      <c r="Q611" s="285"/>
      <c r="R611" s="285"/>
      <c r="S611" s="285"/>
      <c r="T611" s="285"/>
      <c r="U611" s="285"/>
      <c r="V611" s="285"/>
      <c r="W611" s="285"/>
      <c r="X611" s="285"/>
      <c r="Y611" s="285"/>
      <c r="Z611" s="285"/>
      <c r="AA611" s="46"/>
      <c r="AB611" s="46"/>
      <c r="AC611" s="46"/>
      <c r="AD611" s="285"/>
      <c r="AE611" s="285"/>
      <c r="AF611" s="285"/>
      <c r="AG611" s="285"/>
      <c r="AH611" s="285"/>
      <c r="AI611" s="285"/>
      <c r="AJ611" s="285"/>
      <c r="AK611" s="365"/>
      <c r="AL611" s="285"/>
      <c r="AM611" s="285"/>
      <c r="AN611" s="285"/>
      <c r="AO611" s="285"/>
      <c r="AP611" s="285"/>
      <c r="AQ611" s="285"/>
      <c r="AR611" s="285"/>
      <c r="AS611" s="285"/>
      <c r="AT611" s="285"/>
      <c r="AU611" s="285"/>
      <c r="AV611" s="285"/>
      <c r="AW611" s="285"/>
      <c r="AX611" s="285"/>
      <c r="AY611" s="47"/>
      <c r="AZ611" s="47"/>
      <c r="BA611" s="583"/>
      <c r="BB611" s="615"/>
      <c r="BC611" s="615"/>
      <c r="BD611" s="615"/>
      <c r="BE611" s="615"/>
      <c r="BF611" s="615"/>
      <c r="BG611" s="615"/>
      <c r="BH611" s="615"/>
      <c r="BI611" s="615"/>
      <c r="BJ611" s="615"/>
      <c r="BK611" s="615"/>
      <c r="BL611" s="615"/>
      <c r="BM611" s="615"/>
      <c r="BN611" s="615"/>
      <c r="BO611" s="615"/>
      <c r="BP611" s="615"/>
      <c r="BQ611" s="615"/>
      <c r="BR611" s="615"/>
      <c r="BS611" s="615"/>
      <c r="BT611" s="615"/>
      <c r="BU611" s="615"/>
    </row>
    <row r="612" spans="1:73" ht="11.25" hidden="1" customHeight="1" x14ac:dyDescent="0.25">
      <c r="A612" s="285"/>
      <c r="B612" s="285"/>
      <c r="C612" s="285"/>
      <c r="D612" s="285"/>
      <c r="E612" s="285"/>
      <c r="F612" s="285"/>
      <c r="G612" s="285"/>
      <c r="H612" s="285"/>
      <c r="I612" s="285"/>
      <c r="J612" s="285"/>
      <c r="K612" s="285"/>
      <c r="L612" s="285"/>
      <c r="M612" s="285"/>
      <c r="N612" s="285"/>
      <c r="O612" s="285"/>
      <c r="P612" s="285"/>
      <c r="Q612" s="285"/>
      <c r="R612" s="285"/>
      <c r="S612" s="285"/>
      <c r="T612" s="285"/>
      <c r="U612" s="285"/>
      <c r="V612" s="285"/>
      <c r="W612" s="285"/>
      <c r="X612" s="285"/>
      <c r="Y612" s="285"/>
      <c r="Z612" s="285"/>
      <c r="AA612" s="46"/>
      <c r="AB612" s="46"/>
      <c r="AC612" s="46"/>
      <c r="AD612" s="285"/>
      <c r="AE612" s="285"/>
      <c r="AF612" s="285"/>
      <c r="AG612" s="285"/>
      <c r="AH612" s="285"/>
      <c r="AI612" s="285"/>
      <c r="AJ612" s="285"/>
      <c r="AK612" s="365"/>
      <c r="AL612" s="285"/>
      <c r="AM612" s="285"/>
      <c r="AN612" s="285"/>
      <c r="AO612" s="285"/>
      <c r="AP612" s="285"/>
      <c r="AQ612" s="285"/>
      <c r="AR612" s="285"/>
      <c r="AS612" s="285"/>
      <c r="AT612" s="285"/>
      <c r="AU612" s="285"/>
      <c r="AV612" s="285"/>
      <c r="AW612" s="285"/>
      <c r="AX612" s="285"/>
      <c r="AY612" s="47"/>
      <c r="AZ612" s="47"/>
      <c r="BA612" s="583"/>
      <c r="BB612" s="615"/>
      <c r="BC612" s="615"/>
      <c r="BD612" s="615"/>
      <c r="BE612" s="615"/>
      <c r="BF612" s="615"/>
      <c r="BG612" s="615"/>
      <c r="BH612" s="615"/>
      <c r="BI612" s="615"/>
      <c r="BJ612" s="615"/>
      <c r="BK612" s="615"/>
      <c r="BL612" s="615"/>
      <c r="BM612" s="615"/>
      <c r="BN612" s="615"/>
      <c r="BO612" s="615"/>
      <c r="BP612" s="615"/>
      <c r="BQ612" s="615"/>
      <c r="BR612" s="615"/>
      <c r="BS612" s="615"/>
      <c r="BT612" s="615"/>
      <c r="BU612" s="615"/>
    </row>
    <row r="613" spans="1:73" ht="11.25" hidden="1" customHeight="1" x14ac:dyDescent="0.25">
      <c r="A613" s="285"/>
      <c r="B613" s="285"/>
      <c r="C613" s="285"/>
      <c r="D613" s="285"/>
      <c r="E613" s="285"/>
      <c r="F613" s="285"/>
      <c r="G613" s="285"/>
      <c r="H613" s="285"/>
      <c r="I613" s="285"/>
      <c r="J613" s="285"/>
      <c r="K613" s="285"/>
      <c r="L613" s="285"/>
      <c r="M613" s="285"/>
      <c r="N613" s="285"/>
      <c r="O613" s="285"/>
      <c r="P613" s="285"/>
      <c r="Q613" s="285"/>
      <c r="R613" s="285"/>
      <c r="S613" s="285"/>
      <c r="T613" s="285"/>
      <c r="U613" s="285"/>
      <c r="V613" s="285"/>
      <c r="W613" s="285"/>
      <c r="X613" s="285"/>
      <c r="Y613" s="285"/>
      <c r="Z613" s="285"/>
      <c r="AA613" s="46"/>
      <c r="AB613" s="46"/>
      <c r="AC613" s="46"/>
      <c r="AD613" s="285"/>
      <c r="AE613" s="285"/>
      <c r="AF613" s="285"/>
      <c r="AG613" s="285"/>
      <c r="AH613" s="285"/>
      <c r="AI613" s="285"/>
      <c r="AJ613" s="285"/>
      <c r="AK613" s="365"/>
      <c r="AL613" s="285"/>
      <c r="AM613" s="285"/>
      <c r="AN613" s="285"/>
      <c r="AO613" s="285"/>
      <c r="AP613" s="285"/>
      <c r="AQ613" s="285"/>
      <c r="AR613" s="285"/>
      <c r="AS613" s="285"/>
      <c r="AT613" s="285"/>
      <c r="AU613" s="285"/>
      <c r="AV613" s="285"/>
      <c r="AW613" s="285"/>
      <c r="AX613" s="285"/>
      <c r="AY613" s="47"/>
      <c r="AZ613" s="47"/>
      <c r="BA613" s="583"/>
      <c r="BB613" s="615"/>
      <c r="BC613" s="615"/>
      <c r="BD613" s="615"/>
      <c r="BE613" s="615"/>
      <c r="BF613" s="615"/>
      <c r="BG613" s="615"/>
      <c r="BH613" s="615"/>
      <c r="BI613" s="615"/>
      <c r="BJ613" s="615"/>
      <c r="BK613" s="615"/>
      <c r="BL613" s="615"/>
      <c r="BM613" s="615"/>
      <c r="BN613" s="615"/>
      <c r="BO613" s="615"/>
      <c r="BP613" s="615"/>
      <c r="BQ613" s="615"/>
      <c r="BR613" s="615"/>
      <c r="BS613" s="615"/>
      <c r="BT613" s="615"/>
      <c r="BU613" s="615"/>
    </row>
    <row r="614" spans="1:73" ht="11.25" hidden="1" customHeight="1" x14ac:dyDescent="0.25">
      <c r="A614" s="285"/>
      <c r="B614" s="285"/>
      <c r="C614" s="285"/>
      <c r="D614" s="285"/>
      <c r="E614" s="285"/>
      <c r="F614" s="285"/>
      <c r="G614" s="285"/>
      <c r="H614" s="285"/>
      <c r="I614" s="285"/>
      <c r="J614" s="285"/>
      <c r="K614" s="285"/>
      <c r="L614" s="285"/>
      <c r="M614" s="285"/>
      <c r="N614" s="285"/>
      <c r="O614" s="285"/>
      <c r="P614" s="285"/>
      <c r="Q614" s="285"/>
      <c r="R614" s="285"/>
      <c r="S614" s="285"/>
      <c r="T614" s="285"/>
      <c r="U614" s="285"/>
      <c r="V614" s="285"/>
      <c r="W614" s="285"/>
      <c r="X614" s="285"/>
      <c r="Y614" s="285"/>
      <c r="Z614" s="285"/>
      <c r="AA614" s="46"/>
      <c r="AB614" s="46"/>
      <c r="AC614" s="46"/>
      <c r="AD614" s="285"/>
      <c r="AE614" s="285"/>
      <c r="AF614" s="285"/>
      <c r="AG614" s="285"/>
      <c r="AH614" s="285"/>
      <c r="AI614" s="285"/>
      <c r="AJ614" s="285"/>
      <c r="AK614" s="365"/>
      <c r="AL614" s="285"/>
      <c r="AM614" s="285"/>
      <c r="AN614" s="285"/>
      <c r="AO614" s="285"/>
      <c r="AP614" s="285"/>
      <c r="AQ614" s="285"/>
      <c r="AR614" s="285"/>
      <c r="AS614" s="285"/>
      <c r="AT614" s="285"/>
      <c r="AU614" s="285"/>
      <c r="AV614" s="285"/>
      <c r="AW614" s="285"/>
      <c r="AX614" s="285"/>
      <c r="AY614" s="47"/>
      <c r="AZ614" s="47"/>
      <c r="BA614" s="583"/>
      <c r="BB614" s="615"/>
      <c r="BC614" s="615"/>
      <c r="BD614" s="615"/>
      <c r="BE614" s="615"/>
      <c r="BF614" s="615"/>
      <c r="BG614" s="615"/>
      <c r="BH614" s="615"/>
      <c r="BI614" s="615"/>
      <c r="BJ614" s="615"/>
      <c r="BK614" s="615"/>
      <c r="BL614" s="615"/>
      <c r="BM614" s="615"/>
      <c r="BN614" s="615"/>
      <c r="BO614" s="615"/>
      <c r="BP614" s="615"/>
      <c r="BQ614" s="615"/>
      <c r="BR614" s="615"/>
      <c r="BS614" s="615"/>
      <c r="BT614" s="615"/>
      <c r="BU614" s="615"/>
    </row>
    <row r="615" spans="1:73" ht="11.25" hidden="1" customHeight="1" x14ac:dyDescent="0.25">
      <c r="A615" s="285"/>
      <c r="B615" s="285"/>
      <c r="C615" s="285"/>
      <c r="D615" s="285"/>
      <c r="E615" s="285"/>
      <c r="F615" s="285"/>
      <c r="G615" s="285"/>
      <c r="H615" s="285"/>
      <c r="I615" s="285"/>
      <c r="J615" s="285"/>
      <c r="K615" s="285"/>
      <c r="L615" s="285"/>
      <c r="M615" s="285"/>
      <c r="N615" s="285"/>
      <c r="O615" s="285"/>
      <c r="P615" s="285"/>
      <c r="Q615" s="285"/>
      <c r="R615" s="285"/>
      <c r="S615" s="285"/>
      <c r="T615" s="285"/>
      <c r="U615" s="285"/>
      <c r="V615" s="285"/>
      <c r="W615" s="285"/>
      <c r="X615" s="285"/>
      <c r="Y615" s="285"/>
      <c r="Z615" s="285"/>
      <c r="AA615" s="46"/>
      <c r="AB615" s="46"/>
      <c r="AC615" s="46"/>
      <c r="AD615" s="285"/>
      <c r="AE615" s="285"/>
      <c r="AF615" s="285"/>
      <c r="AG615" s="285"/>
      <c r="AH615" s="285"/>
      <c r="AI615" s="285"/>
      <c r="AJ615" s="285"/>
      <c r="AK615" s="365"/>
      <c r="AL615" s="285"/>
      <c r="AM615" s="285"/>
      <c r="AN615" s="285"/>
      <c r="AO615" s="285"/>
      <c r="AP615" s="285"/>
      <c r="AQ615" s="285"/>
      <c r="AR615" s="285"/>
      <c r="AS615" s="285"/>
      <c r="AT615" s="285"/>
      <c r="AU615" s="285"/>
      <c r="AV615" s="285"/>
      <c r="AW615" s="285"/>
      <c r="AX615" s="285"/>
      <c r="AY615" s="47"/>
      <c r="AZ615" s="47"/>
      <c r="BA615" s="583"/>
      <c r="BB615" s="615"/>
      <c r="BC615" s="615"/>
      <c r="BD615" s="615"/>
      <c r="BE615" s="615"/>
      <c r="BF615" s="615"/>
      <c r="BG615" s="615"/>
      <c r="BH615" s="615"/>
      <c r="BI615" s="615"/>
      <c r="BJ615" s="615"/>
      <c r="BK615" s="615"/>
      <c r="BL615" s="615"/>
      <c r="BM615" s="615"/>
      <c r="BN615" s="615"/>
      <c r="BO615" s="615"/>
      <c r="BP615" s="615"/>
      <c r="BQ615" s="615"/>
      <c r="BR615" s="615"/>
      <c r="BS615" s="615"/>
      <c r="BT615" s="615"/>
      <c r="BU615" s="615"/>
    </row>
    <row r="616" spans="1:73" ht="11.25" hidden="1" customHeight="1" x14ac:dyDescent="0.25">
      <c r="A616" s="285"/>
      <c r="B616" s="285"/>
      <c r="C616" s="285"/>
      <c r="D616" s="285"/>
      <c r="E616" s="285"/>
      <c r="F616" s="285"/>
      <c r="G616" s="285"/>
      <c r="H616" s="285"/>
      <c r="I616" s="285"/>
      <c r="J616" s="285"/>
      <c r="K616" s="285"/>
      <c r="L616" s="285"/>
      <c r="M616" s="285"/>
      <c r="N616" s="285"/>
      <c r="O616" s="285"/>
      <c r="P616" s="285"/>
      <c r="Q616" s="285"/>
      <c r="R616" s="285"/>
      <c r="S616" s="285"/>
      <c r="T616" s="285"/>
      <c r="U616" s="285"/>
      <c r="V616" s="285"/>
      <c r="W616" s="285"/>
      <c r="X616" s="285"/>
      <c r="Y616" s="285"/>
      <c r="Z616" s="285"/>
      <c r="AA616" s="46"/>
      <c r="AB616" s="46"/>
      <c r="AC616" s="46"/>
      <c r="AD616" s="285"/>
      <c r="AE616" s="285"/>
      <c r="AF616" s="285"/>
      <c r="AG616" s="285"/>
      <c r="AH616" s="285"/>
      <c r="AI616" s="285"/>
      <c r="AJ616" s="285"/>
      <c r="AK616" s="365"/>
      <c r="AL616" s="285"/>
      <c r="AM616" s="285"/>
      <c r="AN616" s="285"/>
      <c r="AO616" s="285"/>
      <c r="AP616" s="285"/>
      <c r="AQ616" s="285"/>
      <c r="AR616" s="285"/>
      <c r="AS616" s="285"/>
      <c r="AT616" s="285"/>
      <c r="AU616" s="285"/>
      <c r="AV616" s="285"/>
      <c r="AW616" s="285"/>
      <c r="AX616" s="285"/>
      <c r="AY616" s="47"/>
      <c r="AZ616" s="47"/>
      <c r="BA616" s="583"/>
      <c r="BB616" s="615"/>
      <c r="BC616" s="615"/>
      <c r="BD616" s="615"/>
      <c r="BE616" s="615"/>
      <c r="BF616" s="615"/>
      <c r="BG616" s="615"/>
      <c r="BH616" s="615"/>
      <c r="BI616" s="615"/>
      <c r="BJ616" s="615"/>
      <c r="BK616" s="615"/>
      <c r="BL616" s="615"/>
      <c r="BM616" s="615"/>
      <c r="BN616" s="615"/>
      <c r="BO616" s="615"/>
      <c r="BP616" s="615"/>
      <c r="BQ616" s="615"/>
      <c r="BR616" s="615"/>
      <c r="BS616" s="615"/>
      <c r="BT616" s="615"/>
      <c r="BU616" s="615"/>
    </row>
    <row r="617" spans="1:73" ht="11.25" hidden="1" customHeight="1" x14ac:dyDescent="0.25">
      <c r="A617" s="285"/>
      <c r="B617" s="285"/>
      <c r="C617" s="285"/>
      <c r="D617" s="285"/>
      <c r="E617" s="285"/>
      <c r="F617" s="285"/>
      <c r="G617" s="285"/>
      <c r="H617" s="285"/>
      <c r="I617" s="285"/>
      <c r="J617" s="285"/>
      <c r="K617" s="285"/>
      <c r="L617" s="285"/>
      <c r="M617" s="285"/>
      <c r="N617" s="285"/>
      <c r="O617" s="285"/>
      <c r="P617" s="285"/>
      <c r="Q617" s="285"/>
      <c r="R617" s="285"/>
      <c r="S617" s="285"/>
      <c r="T617" s="285"/>
      <c r="U617" s="285"/>
      <c r="V617" s="285"/>
      <c r="W617" s="285"/>
      <c r="X617" s="285"/>
      <c r="Y617" s="285"/>
      <c r="Z617" s="285"/>
      <c r="AA617" s="46"/>
      <c r="AB617" s="46"/>
      <c r="AC617" s="46"/>
      <c r="AD617" s="285"/>
      <c r="AE617" s="285"/>
      <c r="AF617" s="285"/>
      <c r="AG617" s="285"/>
      <c r="AH617" s="285"/>
      <c r="AI617" s="285"/>
      <c r="AJ617" s="285"/>
      <c r="AK617" s="365"/>
      <c r="AL617" s="285"/>
      <c r="AM617" s="285"/>
      <c r="AN617" s="285"/>
      <c r="AO617" s="285"/>
      <c r="AP617" s="285"/>
      <c r="AQ617" s="285"/>
      <c r="AR617" s="285"/>
      <c r="AS617" s="285"/>
      <c r="AT617" s="285"/>
      <c r="AU617" s="285"/>
      <c r="AV617" s="285"/>
      <c r="AW617" s="285"/>
      <c r="AX617" s="285"/>
      <c r="AY617" s="47"/>
      <c r="AZ617" s="47"/>
      <c r="BA617" s="583"/>
      <c r="BB617" s="615"/>
      <c r="BC617" s="615"/>
      <c r="BD617" s="615"/>
      <c r="BE617" s="615"/>
      <c r="BF617" s="615"/>
      <c r="BG617" s="615"/>
      <c r="BH617" s="615"/>
      <c r="BI617" s="615"/>
      <c r="BJ617" s="615"/>
      <c r="BK617" s="615"/>
      <c r="BL617" s="615"/>
      <c r="BM617" s="615"/>
      <c r="BN617" s="615"/>
      <c r="BO617" s="615"/>
      <c r="BP617" s="615"/>
      <c r="BQ617" s="615"/>
      <c r="BR617" s="615"/>
      <c r="BS617" s="615"/>
      <c r="BT617" s="615"/>
      <c r="BU617" s="615"/>
    </row>
    <row r="618" spans="1:73" ht="11.25" hidden="1" customHeight="1" x14ac:dyDescent="0.25">
      <c r="A618" s="285"/>
      <c r="B618" s="285"/>
      <c r="C618" s="285"/>
      <c r="D618" s="285"/>
      <c r="E618" s="285"/>
      <c r="F618" s="285"/>
      <c r="G618" s="285"/>
      <c r="H618" s="285"/>
      <c r="I618" s="285"/>
      <c r="J618" s="285"/>
      <c r="K618" s="285"/>
      <c r="L618" s="285"/>
      <c r="M618" s="285"/>
      <c r="N618" s="285"/>
      <c r="O618" s="285"/>
      <c r="P618" s="285"/>
      <c r="Q618" s="285"/>
      <c r="R618" s="285"/>
      <c r="S618" s="285"/>
      <c r="T618" s="285"/>
      <c r="U618" s="285"/>
      <c r="V618" s="285"/>
      <c r="W618" s="285"/>
      <c r="X618" s="285"/>
      <c r="Y618" s="285"/>
      <c r="Z618" s="285"/>
      <c r="AA618" s="46"/>
      <c r="AB618" s="46"/>
      <c r="AC618" s="46"/>
      <c r="AD618" s="285"/>
      <c r="AE618" s="285"/>
      <c r="AF618" s="285"/>
      <c r="AG618" s="285"/>
      <c r="AH618" s="285"/>
      <c r="AI618" s="285"/>
      <c r="AJ618" s="285"/>
      <c r="AK618" s="365"/>
      <c r="AL618" s="285"/>
      <c r="AM618" s="285"/>
      <c r="AN618" s="285"/>
      <c r="AO618" s="285"/>
      <c r="AP618" s="285"/>
      <c r="AQ618" s="285"/>
      <c r="AR618" s="285"/>
      <c r="AS618" s="285"/>
      <c r="AT618" s="285"/>
      <c r="AU618" s="285"/>
      <c r="AV618" s="285"/>
      <c r="AW618" s="285"/>
      <c r="AX618" s="285"/>
      <c r="AY618" s="47"/>
      <c r="AZ618" s="47"/>
      <c r="BA618" s="583"/>
      <c r="BB618" s="615"/>
      <c r="BC618" s="615"/>
      <c r="BD618" s="615"/>
      <c r="BE618" s="615"/>
      <c r="BF618" s="615"/>
      <c r="BG618" s="615"/>
      <c r="BH618" s="615"/>
      <c r="BI618" s="615"/>
      <c r="BJ618" s="615"/>
      <c r="BK618" s="615"/>
      <c r="BL618" s="615"/>
      <c r="BM618" s="615"/>
      <c r="BN618" s="615"/>
      <c r="BO618" s="615"/>
      <c r="BP618" s="615"/>
      <c r="BQ618" s="615"/>
      <c r="BR618" s="615"/>
      <c r="BS618" s="615"/>
      <c r="BT618" s="615"/>
      <c r="BU618" s="615"/>
    </row>
    <row r="619" spans="1:73" ht="11.25" hidden="1" customHeight="1" x14ac:dyDescent="0.25">
      <c r="A619" s="285"/>
      <c r="B619" s="285"/>
      <c r="C619" s="285"/>
      <c r="D619" s="285"/>
      <c r="E619" s="285"/>
      <c r="F619" s="285"/>
      <c r="G619" s="285"/>
      <c r="H619" s="285"/>
      <c r="I619" s="285"/>
      <c r="J619" s="285"/>
      <c r="K619" s="285"/>
      <c r="L619" s="285"/>
      <c r="M619" s="285"/>
      <c r="N619" s="285"/>
      <c r="O619" s="285"/>
      <c r="P619" s="285"/>
      <c r="Q619" s="285"/>
      <c r="R619" s="285"/>
      <c r="S619" s="285"/>
      <c r="T619" s="285"/>
      <c r="U619" s="285"/>
      <c r="V619" s="285"/>
      <c r="W619" s="285"/>
      <c r="X619" s="285"/>
      <c r="Y619" s="285"/>
      <c r="Z619" s="285"/>
      <c r="AA619" s="46"/>
      <c r="AB619" s="46"/>
      <c r="AC619" s="46"/>
      <c r="AD619" s="285"/>
      <c r="AE619" s="285"/>
      <c r="AF619" s="285"/>
      <c r="AG619" s="285"/>
      <c r="AH619" s="285"/>
      <c r="AI619" s="285"/>
      <c r="AJ619" s="285"/>
      <c r="AK619" s="365"/>
      <c r="AL619" s="285"/>
      <c r="AM619" s="285"/>
      <c r="AN619" s="285"/>
      <c r="AO619" s="285"/>
      <c r="AP619" s="285"/>
      <c r="AQ619" s="285"/>
      <c r="AR619" s="285"/>
      <c r="AS619" s="285"/>
      <c r="AT619" s="285"/>
      <c r="AU619" s="285"/>
      <c r="AV619" s="285"/>
      <c r="AW619" s="285"/>
      <c r="AX619" s="285"/>
      <c r="AY619" s="47"/>
      <c r="AZ619" s="47"/>
      <c r="BA619" s="583"/>
      <c r="BB619" s="615"/>
      <c r="BC619" s="615"/>
      <c r="BD619" s="615"/>
      <c r="BE619" s="615"/>
      <c r="BF619" s="615"/>
      <c r="BG619" s="615"/>
      <c r="BH619" s="615"/>
      <c r="BI619" s="615"/>
      <c r="BJ619" s="615"/>
      <c r="BK619" s="615"/>
      <c r="BL619" s="615"/>
      <c r="BM619" s="615"/>
      <c r="BN619" s="615"/>
      <c r="BO619" s="615"/>
      <c r="BP619" s="615"/>
      <c r="BQ619" s="615"/>
      <c r="BR619" s="615"/>
      <c r="BS619" s="615"/>
      <c r="BT619" s="615"/>
      <c r="BU619" s="615"/>
    </row>
    <row r="620" spans="1:73" ht="11.25" hidden="1" customHeight="1" x14ac:dyDescent="0.25">
      <c r="A620" s="285"/>
      <c r="B620" s="285"/>
      <c r="C620" s="285"/>
      <c r="D620" s="285"/>
      <c r="E620" s="285"/>
      <c r="F620" s="285"/>
      <c r="G620" s="285"/>
      <c r="H620" s="285"/>
      <c r="I620" s="285"/>
      <c r="J620" s="285"/>
      <c r="K620" s="285"/>
      <c r="L620" s="285"/>
      <c r="M620" s="285"/>
      <c r="N620" s="285"/>
      <c r="O620" s="285"/>
      <c r="P620" s="285"/>
      <c r="Q620" s="285"/>
      <c r="R620" s="285"/>
      <c r="S620" s="285"/>
      <c r="T620" s="285"/>
      <c r="U620" s="285"/>
      <c r="V620" s="285"/>
      <c r="W620" s="285"/>
      <c r="X620" s="285"/>
      <c r="Y620" s="285"/>
      <c r="Z620" s="285"/>
      <c r="AA620" s="46"/>
      <c r="AB620" s="46"/>
      <c r="AC620" s="46"/>
      <c r="AD620" s="285"/>
      <c r="AE620" s="285"/>
      <c r="AF620" s="285"/>
      <c r="AG620" s="285"/>
      <c r="AH620" s="285"/>
      <c r="AI620" s="285"/>
      <c r="AJ620" s="285"/>
      <c r="AK620" s="365"/>
      <c r="AL620" s="285"/>
      <c r="AM620" s="285"/>
      <c r="AN620" s="285"/>
      <c r="AO620" s="285"/>
      <c r="AP620" s="285"/>
      <c r="AQ620" s="285"/>
      <c r="AR620" s="285"/>
      <c r="AS620" s="285"/>
      <c r="AT620" s="285"/>
      <c r="AU620" s="285"/>
      <c r="AV620" s="285"/>
      <c r="AW620" s="285"/>
      <c r="AX620" s="285"/>
      <c r="AY620" s="47"/>
      <c r="AZ620" s="47"/>
      <c r="BA620" s="583"/>
      <c r="BB620" s="615"/>
      <c r="BC620" s="615"/>
      <c r="BD620" s="615"/>
      <c r="BE620" s="615"/>
      <c r="BF620" s="615"/>
      <c r="BG620" s="615"/>
      <c r="BH620" s="615"/>
      <c r="BI620" s="615"/>
      <c r="BJ620" s="615"/>
      <c r="BK620" s="615"/>
      <c r="BL620" s="615"/>
      <c r="BM620" s="615"/>
      <c r="BN620" s="615"/>
      <c r="BO620" s="615"/>
      <c r="BP620" s="615"/>
      <c r="BQ620" s="615"/>
      <c r="BR620" s="615"/>
      <c r="BS620" s="615"/>
      <c r="BT620" s="615"/>
      <c r="BU620" s="615"/>
    </row>
    <row r="621" spans="1:73" ht="11.25" hidden="1" customHeight="1" x14ac:dyDescent="0.25">
      <c r="A621" s="285"/>
      <c r="B621" s="285"/>
      <c r="C621" s="285"/>
      <c r="D621" s="285"/>
      <c r="E621" s="285"/>
      <c r="F621" s="285"/>
      <c r="G621" s="285"/>
      <c r="H621" s="285"/>
      <c r="I621" s="285"/>
      <c r="J621" s="285"/>
      <c r="K621" s="285"/>
      <c r="L621" s="285"/>
      <c r="M621" s="285"/>
      <c r="N621" s="285"/>
      <c r="O621" s="285"/>
      <c r="P621" s="285"/>
      <c r="Q621" s="285"/>
      <c r="R621" s="285"/>
      <c r="S621" s="285"/>
      <c r="T621" s="285"/>
      <c r="U621" s="285"/>
      <c r="V621" s="285"/>
      <c r="W621" s="285"/>
      <c r="X621" s="285"/>
      <c r="Y621" s="285"/>
      <c r="Z621" s="285"/>
      <c r="AA621" s="46"/>
      <c r="AB621" s="46"/>
      <c r="AC621" s="46"/>
      <c r="AD621" s="285"/>
      <c r="AE621" s="285"/>
      <c r="AF621" s="285"/>
      <c r="AG621" s="285"/>
      <c r="AH621" s="285"/>
      <c r="AI621" s="285"/>
      <c r="AJ621" s="285"/>
      <c r="AK621" s="365"/>
      <c r="AL621" s="285"/>
      <c r="AM621" s="285"/>
      <c r="AN621" s="285"/>
      <c r="AO621" s="285"/>
      <c r="AP621" s="285"/>
      <c r="AQ621" s="285"/>
      <c r="AR621" s="285"/>
      <c r="AS621" s="285"/>
      <c r="AT621" s="285"/>
      <c r="AU621" s="285"/>
      <c r="AV621" s="285"/>
      <c r="AW621" s="285"/>
      <c r="AX621" s="285"/>
      <c r="AY621" s="47"/>
      <c r="AZ621" s="47"/>
      <c r="BA621" s="583"/>
      <c r="BB621" s="615"/>
      <c r="BC621" s="615"/>
      <c r="BD621" s="615"/>
      <c r="BE621" s="615"/>
      <c r="BF621" s="615"/>
      <c r="BG621" s="615"/>
      <c r="BH621" s="615"/>
      <c r="BI621" s="615"/>
      <c r="BJ621" s="615"/>
      <c r="BK621" s="615"/>
      <c r="BL621" s="615"/>
      <c r="BM621" s="615"/>
      <c r="BN621" s="615"/>
      <c r="BO621" s="615"/>
      <c r="BP621" s="615"/>
      <c r="BQ621" s="615"/>
      <c r="BR621" s="615"/>
      <c r="BS621" s="615"/>
      <c r="BT621" s="615"/>
      <c r="BU621" s="615"/>
    </row>
    <row r="622" spans="1:73" ht="11.25" hidden="1" customHeight="1" x14ac:dyDescent="0.25">
      <c r="A622" s="285"/>
      <c r="B622" s="285"/>
      <c r="C622" s="285"/>
      <c r="D622" s="285"/>
      <c r="E622" s="285"/>
      <c r="F622" s="285"/>
      <c r="G622" s="285"/>
      <c r="H622" s="285"/>
      <c r="I622" s="285"/>
      <c r="J622" s="285"/>
      <c r="K622" s="285"/>
      <c r="L622" s="285"/>
      <c r="M622" s="285"/>
      <c r="N622" s="285"/>
      <c r="O622" s="285"/>
      <c r="P622" s="285"/>
      <c r="Q622" s="285"/>
      <c r="R622" s="285"/>
      <c r="S622" s="285"/>
      <c r="T622" s="285"/>
      <c r="U622" s="285"/>
      <c r="V622" s="285"/>
      <c r="W622" s="285"/>
      <c r="X622" s="285"/>
      <c r="Y622" s="285"/>
      <c r="Z622" s="285"/>
      <c r="AA622" s="46"/>
      <c r="AB622" s="46"/>
      <c r="AC622" s="46"/>
      <c r="AD622" s="285"/>
      <c r="AE622" s="285"/>
      <c r="AF622" s="285"/>
      <c r="AG622" s="285"/>
      <c r="AH622" s="285"/>
      <c r="AI622" s="285"/>
      <c r="AJ622" s="285"/>
      <c r="AK622" s="365"/>
      <c r="AL622" s="285"/>
      <c r="AM622" s="285"/>
      <c r="AN622" s="285"/>
      <c r="AO622" s="285"/>
      <c r="AP622" s="285"/>
      <c r="AQ622" s="285"/>
      <c r="AR622" s="285"/>
      <c r="AS622" s="285"/>
      <c r="AT622" s="285"/>
      <c r="AU622" s="285"/>
      <c r="AV622" s="285"/>
      <c r="AW622" s="285"/>
      <c r="AX622" s="285"/>
      <c r="AY622" s="47"/>
      <c r="AZ622" s="47"/>
      <c r="BA622" s="583"/>
      <c r="BB622" s="615"/>
      <c r="BC622" s="615"/>
      <c r="BD622" s="615"/>
      <c r="BE622" s="615"/>
      <c r="BF622" s="615"/>
      <c r="BG622" s="615"/>
      <c r="BH622" s="615"/>
      <c r="BI622" s="615"/>
      <c r="BJ622" s="615"/>
      <c r="BK622" s="615"/>
      <c r="BL622" s="615"/>
      <c r="BM622" s="615"/>
      <c r="BN622" s="615"/>
      <c r="BO622" s="615"/>
      <c r="BP622" s="615"/>
      <c r="BQ622" s="615"/>
      <c r="BR622" s="615"/>
      <c r="BS622" s="615"/>
      <c r="BT622" s="615"/>
      <c r="BU622" s="615"/>
    </row>
    <row r="623" spans="1:73" ht="11.25" hidden="1" customHeight="1" x14ac:dyDescent="0.25">
      <c r="A623" s="285"/>
      <c r="B623" s="285"/>
      <c r="C623" s="285"/>
      <c r="D623" s="285"/>
      <c r="E623" s="285"/>
      <c r="F623" s="285"/>
      <c r="G623" s="285"/>
      <c r="H623" s="285"/>
      <c r="I623" s="285"/>
      <c r="J623" s="285"/>
      <c r="K623" s="285"/>
      <c r="L623" s="285"/>
      <c r="M623" s="285"/>
      <c r="N623" s="285"/>
      <c r="O623" s="285"/>
      <c r="P623" s="285"/>
      <c r="Q623" s="285"/>
      <c r="R623" s="285"/>
      <c r="S623" s="285"/>
      <c r="T623" s="285"/>
      <c r="U623" s="285"/>
      <c r="V623" s="285"/>
      <c r="W623" s="285"/>
      <c r="X623" s="285"/>
      <c r="Y623" s="285"/>
      <c r="Z623" s="285"/>
      <c r="AA623" s="46"/>
      <c r="AB623" s="46"/>
      <c r="AC623" s="46"/>
      <c r="AD623" s="285"/>
      <c r="AE623" s="285"/>
      <c r="AF623" s="285"/>
      <c r="AG623" s="285"/>
      <c r="AH623" s="285"/>
      <c r="AI623" s="285"/>
      <c r="AJ623" s="285"/>
      <c r="AK623" s="365"/>
      <c r="AL623" s="285"/>
      <c r="AM623" s="285"/>
      <c r="AN623" s="285"/>
      <c r="AO623" s="285"/>
      <c r="AP623" s="285"/>
      <c r="AQ623" s="285"/>
      <c r="AR623" s="285"/>
      <c r="AS623" s="285"/>
      <c r="AT623" s="285"/>
      <c r="AU623" s="285"/>
      <c r="AV623" s="285"/>
      <c r="AW623" s="285"/>
      <c r="AX623" s="285"/>
      <c r="AY623" s="47"/>
      <c r="AZ623" s="47"/>
      <c r="BA623" s="583"/>
      <c r="BB623" s="615"/>
      <c r="BC623" s="615"/>
      <c r="BD623" s="615"/>
      <c r="BE623" s="615"/>
      <c r="BF623" s="615"/>
      <c r="BG623" s="615"/>
      <c r="BH623" s="615"/>
      <c r="BI623" s="615"/>
      <c r="BJ623" s="615"/>
      <c r="BK623" s="615"/>
      <c r="BL623" s="615"/>
      <c r="BM623" s="615"/>
      <c r="BN623" s="615"/>
      <c r="BO623" s="615"/>
      <c r="BP623" s="615"/>
      <c r="BQ623" s="615"/>
      <c r="BR623" s="615"/>
      <c r="BS623" s="615"/>
      <c r="BT623" s="615"/>
      <c r="BU623" s="615"/>
    </row>
    <row r="624" spans="1:73" ht="11.25" hidden="1" customHeight="1" x14ac:dyDescent="0.25">
      <c r="A624" s="285"/>
      <c r="B624" s="285"/>
      <c r="C624" s="285"/>
      <c r="D624" s="285"/>
      <c r="E624" s="285"/>
      <c r="F624" s="285"/>
      <c r="G624" s="285"/>
      <c r="H624" s="285"/>
      <c r="I624" s="285"/>
      <c r="J624" s="285"/>
      <c r="K624" s="285"/>
      <c r="L624" s="285"/>
      <c r="M624" s="285"/>
      <c r="N624" s="285"/>
      <c r="O624" s="285"/>
      <c r="P624" s="285"/>
      <c r="Q624" s="285"/>
      <c r="R624" s="285"/>
      <c r="S624" s="285"/>
      <c r="T624" s="285"/>
      <c r="U624" s="285"/>
      <c r="V624" s="285"/>
      <c r="W624" s="285"/>
      <c r="X624" s="285"/>
      <c r="Y624" s="285"/>
      <c r="Z624" s="285"/>
      <c r="AA624" s="46"/>
      <c r="AB624" s="46"/>
      <c r="AC624" s="46"/>
      <c r="AD624" s="285"/>
      <c r="AE624" s="285"/>
      <c r="AF624" s="285"/>
      <c r="AG624" s="285"/>
      <c r="AH624" s="285"/>
      <c r="AI624" s="285"/>
      <c r="AJ624" s="285"/>
      <c r="AK624" s="365"/>
      <c r="AL624" s="285"/>
      <c r="AM624" s="285"/>
      <c r="AN624" s="285"/>
      <c r="AO624" s="285"/>
      <c r="AP624" s="285"/>
      <c r="AQ624" s="285"/>
      <c r="AR624" s="285"/>
      <c r="AS624" s="285"/>
      <c r="AT624" s="285"/>
      <c r="AU624" s="285"/>
      <c r="AV624" s="285"/>
      <c r="AW624" s="285"/>
      <c r="AX624" s="285"/>
      <c r="AY624" s="47"/>
      <c r="AZ624" s="47"/>
      <c r="BA624" s="583"/>
      <c r="BB624" s="615"/>
      <c r="BC624" s="615"/>
      <c r="BD624" s="615"/>
      <c r="BE624" s="615"/>
      <c r="BF624" s="615"/>
      <c r="BG624" s="615"/>
      <c r="BH624" s="615"/>
      <c r="BI624" s="615"/>
      <c r="BJ624" s="615"/>
      <c r="BK624" s="615"/>
      <c r="BL624" s="615"/>
      <c r="BM624" s="615"/>
      <c r="BN624" s="615"/>
      <c r="BO624" s="615"/>
      <c r="BP624" s="615"/>
      <c r="BQ624" s="615"/>
      <c r="BR624" s="615"/>
      <c r="BS624" s="615"/>
      <c r="BT624" s="615"/>
      <c r="BU624" s="615"/>
    </row>
    <row r="625" spans="1:73" ht="11.25" hidden="1" customHeight="1" x14ac:dyDescent="0.25">
      <c r="A625" s="285"/>
      <c r="B625" s="285"/>
      <c r="C625" s="285"/>
      <c r="D625" s="285"/>
      <c r="E625" s="285"/>
      <c r="F625" s="285"/>
      <c r="G625" s="285"/>
      <c r="H625" s="285"/>
      <c r="I625" s="285"/>
      <c r="J625" s="285"/>
      <c r="K625" s="285"/>
      <c r="L625" s="285"/>
      <c r="M625" s="285"/>
      <c r="N625" s="285"/>
      <c r="O625" s="285"/>
      <c r="P625" s="285"/>
      <c r="Q625" s="285"/>
      <c r="R625" s="285"/>
      <c r="S625" s="285"/>
      <c r="T625" s="285"/>
      <c r="U625" s="285"/>
      <c r="V625" s="285"/>
      <c r="W625" s="285"/>
      <c r="X625" s="285"/>
      <c r="Y625" s="285"/>
      <c r="Z625" s="285"/>
      <c r="AA625" s="46"/>
      <c r="AB625" s="46"/>
      <c r="AC625" s="46"/>
      <c r="AD625" s="285"/>
      <c r="AE625" s="285"/>
      <c r="AF625" s="285"/>
      <c r="AG625" s="285"/>
      <c r="AH625" s="285"/>
      <c r="AI625" s="285"/>
      <c r="AJ625" s="285"/>
      <c r="AK625" s="365"/>
      <c r="AL625" s="285"/>
      <c r="AM625" s="285"/>
      <c r="AN625" s="285"/>
      <c r="AO625" s="285"/>
      <c r="AP625" s="285"/>
      <c r="AQ625" s="285"/>
      <c r="AR625" s="285"/>
      <c r="AS625" s="285"/>
      <c r="AT625" s="285"/>
      <c r="AU625" s="285"/>
      <c r="AV625" s="285"/>
      <c r="AW625" s="285"/>
      <c r="AX625" s="285"/>
      <c r="AY625" s="47"/>
      <c r="AZ625" s="47"/>
      <c r="BA625" s="583"/>
      <c r="BB625" s="615"/>
      <c r="BC625" s="615"/>
      <c r="BD625" s="615"/>
      <c r="BE625" s="615"/>
      <c r="BF625" s="615"/>
      <c r="BG625" s="615"/>
      <c r="BH625" s="615"/>
      <c r="BI625" s="615"/>
      <c r="BJ625" s="615"/>
      <c r="BK625" s="615"/>
      <c r="BL625" s="615"/>
      <c r="BM625" s="615"/>
      <c r="BN625" s="615"/>
      <c r="BO625" s="615"/>
      <c r="BP625" s="615"/>
      <c r="BQ625" s="615"/>
      <c r="BR625" s="615"/>
      <c r="BS625" s="615"/>
      <c r="BT625" s="615"/>
      <c r="BU625" s="615"/>
    </row>
    <row r="626" spans="1:73" ht="11.25" hidden="1" customHeight="1" x14ac:dyDescent="0.25">
      <c r="A626" s="285"/>
      <c r="B626" s="285"/>
      <c r="C626" s="285"/>
      <c r="D626" s="285"/>
      <c r="E626" s="285"/>
      <c r="F626" s="285"/>
      <c r="G626" s="285"/>
      <c r="H626" s="285"/>
      <c r="I626" s="285"/>
      <c r="J626" s="285"/>
      <c r="K626" s="285"/>
      <c r="L626" s="285"/>
      <c r="M626" s="285"/>
      <c r="N626" s="285"/>
      <c r="O626" s="285"/>
      <c r="P626" s="285"/>
      <c r="Q626" s="285"/>
      <c r="R626" s="285"/>
      <c r="S626" s="285"/>
      <c r="T626" s="285"/>
      <c r="U626" s="285"/>
      <c r="V626" s="285"/>
      <c r="W626" s="285"/>
      <c r="X626" s="285"/>
      <c r="Y626" s="285"/>
      <c r="Z626" s="285"/>
      <c r="AA626" s="46"/>
      <c r="AB626" s="46"/>
      <c r="AC626" s="46"/>
      <c r="AD626" s="285"/>
      <c r="AE626" s="285"/>
      <c r="AF626" s="285"/>
      <c r="AG626" s="285"/>
      <c r="AH626" s="285"/>
      <c r="AI626" s="285"/>
      <c r="AJ626" s="285"/>
      <c r="AK626" s="365"/>
      <c r="AL626" s="285"/>
      <c r="AM626" s="285"/>
      <c r="AN626" s="285"/>
      <c r="AO626" s="285"/>
      <c r="AP626" s="285"/>
      <c r="AQ626" s="285"/>
      <c r="AR626" s="285"/>
      <c r="AS626" s="285"/>
      <c r="AT626" s="285"/>
      <c r="AU626" s="285"/>
      <c r="AV626" s="285"/>
      <c r="AW626" s="285"/>
      <c r="AX626" s="285"/>
      <c r="AY626" s="47"/>
      <c r="AZ626" s="47"/>
      <c r="BA626" s="583"/>
      <c r="BB626" s="615"/>
      <c r="BC626" s="615"/>
      <c r="BD626" s="615"/>
      <c r="BE626" s="615"/>
      <c r="BF626" s="615"/>
      <c r="BG626" s="615"/>
      <c r="BH626" s="615"/>
      <c r="BI626" s="615"/>
      <c r="BJ626" s="615"/>
      <c r="BK626" s="615"/>
      <c r="BL626" s="615"/>
      <c r="BM626" s="615"/>
      <c r="BN626" s="615"/>
      <c r="BO626" s="615"/>
      <c r="BP626" s="615"/>
      <c r="BQ626" s="615"/>
      <c r="BR626" s="615"/>
      <c r="BS626" s="615"/>
      <c r="BT626" s="615"/>
      <c r="BU626" s="615"/>
    </row>
    <row r="627" spans="1:73" ht="11.25" hidden="1" customHeight="1" x14ac:dyDescent="0.25">
      <c r="A627" s="285"/>
      <c r="B627" s="285"/>
      <c r="C627" s="285"/>
      <c r="D627" s="285"/>
      <c r="E627" s="285"/>
      <c r="F627" s="285"/>
      <c r="G627" s="285"/>
      <c r="H627" s="285"/>
      <c r="I627" s="285"/>
      <c r="J627" s="285"/>
      <c r="K627" s="285"/>
      <c r="L627" s="285"/>
      <c r="M627" s="285"/>
      <c r="N627" s="285"/>
      <c r="O627" s="285"/>
      <c r="P627" s="285"/>
      <c r="Q627" s="285"/>
      <c r="R627" s="285"/>
      <c r="S627" s="285"/>
      <c r="T627" s="285"/>
      <c r="U627" s="285"/>
      <c r="V627" s="285"/>
      <c r="W627" s="285"/>
      <c r="X627" s="285"/>
      <c r="Y627" s="285"/>
      <c r="Z627" s="285"/>
      <c r="AA627" s="46"/>
      <c r="AB627" s="46"/>
      <c r="AC627" s="46"/>
      <c r="AD627" s="285"/>
      <c r="AE627" s="285"/>
      <c r="AF627" s="285"/>
      <c r="AG627" s="285"/>
      <c r="AH627" s="285"/>
      <c r="AI627" s="285"/>
      <c r="AJ627" s="285"/>
      <c r="AK627" s="365"/>
      <c r="AL627" s="285"/>
      <c r="AM627" s="285"/>
      <c r="AN627" s="285"/>
      <c r="AO627" s="285"/>
      <c r="AP627" s="285"/>
      <c r="AQ627" s="285"/>
      <c r="AR627" s="285"/>
      <c r="AS627" s="285"/>
      <c r="AT627" s="285"/>
      <c r="AU627" s="285"/>
      <c r="AV627" s="285"/>
      <c r="AW627" s="285"/>
      <c r="AX627" s="285"/>
      <c r="AY627" s="47"/>
      <c r="AZ627" s="47"/>
      <c r="BA627" s="583"/>
      <c r="BB627" s="615"/>
      <c r="BC627" s="615"/>
      <c r="BD627" s="615"/>
      <c r="BE627" s="615"/>
      <c r="BF627" s="615"/>
      <c r="BG627" s="615"/>
      <c r="BH627" s="615"/>
      <c r="BI627" s="615"/>
      <c r="BJ627" s="615"/>
      <c r="BK627" s="615"/>
      <c r="BL627" s="615"/>
      <c r="BM627" s="615"/>
      <c r="BN627" s="615"/>
      <c r="BO627" s="615"/>
      <c r="BP627" s="615"/>
      <c r="BQ627" s="615"/>
      <c r="BR627" s="615"/>
      <c r="BS627" s="615"/>
      <c r="BT627" s="615"/>
      <c r="BU627" s="615"/>
    </row>
    <row r="628" spans="1:73" ht="11.25" hidden="1" customHeight="1" x14ac:dyDescent="0.25">
      <c r="A628" s="285"/>
      <c r="B628" s="285"/>
      <c r="C628" s="285"/>
      <c r="D628" s="285"/>
      <c r="E628" s="285"/>
      <c r="F628" s="285"/>
      <c r="G628" s="285"/>
      <c r="H628" s="285"/>
      <c r="I628" s="285"/>
      <c r="J628" s="285"/>
      <c r="K628" s="285"/>
      <c r="L628" s="285"/>
      <c r="M628" s="285"/>
      <c r="N628" s="285"/>
      <c r="O628" s="285"/>
      <c r="P628" s="285"/>
      <c r="Q628" s="285"/>
      <c r="R628" s="285"/>
      <c r="S628" s="285"/>
      <c r="T628" s="285"/>
      <c r="U628" s="285"/>
      <c r="V628" s="285"/>
      <c r="W628" s="285"/>
      <c r="X628" s="285"/>
      <c r="Y628" s="285"/>
      <c r="Z628" s="285"/>
      <c r="AA628" s="46"/>
      <c r="AB628" s="46"/>
      <c r="AC628" s="46"/>
      <c r="AD628" s="285"/>
      <c r="AE628" s="285"/>
      <c r="AF628" s="285"/>
      <c r="AG628" s="285"/>
      <c r="AH628" s="285"/>
      <c r="AI628" s="285"/>
      <c r="AJ628" s="285"/>
      <c r="AK628" s="365"/>
      <c r="AL628" s="285"/>
      <c r="AM628" s="285"/>
      <c r="AN628" s="285"/>
      <c r="AO628" s="285"/>
      <c r="AP628" s="285"/>
      <c r="AQ628" s="285"/>
      <c r="AR628" s="285"/>
      <c r="AS628" s="285"/>
      <c r="AT628" s="285"/>
      <c r="AU628" s="285"/>
      <c r="AV628" s="285"/>
      <c r="AW628" s="285"/>
      <c r="AX628" s="285"/>
      <c r="AY628" s="47"/>
      <c r="AZ628" s="47"/>
      <c r="BA628" s="583"/>
      <c r="BB628" s="615"/>
      <c r="BC628" s="615"/>
      <c r="BD628" s="615"/>
      <c r="BE628" s="615"/>
      <c r="BF628" s="615"/>
      <c r="BG628" s="615"/>
      <c r="BH628" s="615"/>
      <c r="BI628" s="615"/>
      <c r="BJ628" s="615"/>
      <c r="BK628" s="615"/>
      <c r="BL628" s="615"/>
      <c r="BM628" s="615"/>
      <c r="BN628" s="615"/>
      <c r="BO628" s="615"/>
      <c r="BP628" s="615"/>
      <c r="BQ628" s="615"/>
      <c r="BR628" s="615"/>
      <c r="BS628" s="615"/>
      <c r="BT628" s="615"/>
      <c r="BU628" s="615"/>
    </row>
    <row r="629" spans="1:73" ht="11.25" hidden="1" customHeight="1" x14ac:dyDescent="0.25">
      <c r="A629" s="285"/>
      <c r="B629" s="285"/>
      <c r="C629" s="285"/>
      <c r="D629" s="285"/>
      <c r="E629" s="285"/>
      <c r="F629" s="285"/>
      <c r="G629" s="285"/>
      <c r="H629" s="285"/>
      <c r="I629" s="285"/>
      <c r="J629" s="285"/>
      <c r="K629" s="285"/>
      <c r="L629" s="285"/>
      <c r="M629" s="285"/>
      <c r="N629" s="285"/>
      <c r="O629" s="285"/>
      <c r="P629" s="285"/>
      <c r="Q629" s="285"/>
      <c r="R629" s="285"/>
      <c r="S629" s="285"/>
      <c r="T629" s="285"/>
      <c r="U629" s="285"/>
      <c r="V629" s="285"/>
      <c r="W629" s="285"/>
      <c r="X629" s="285"/>
      <c r="Y629" s="285"/>
      <c r="Z629" s="285"/>
      <c r="AA629" s="46"/>
      <c r="AB629" s="46"/>
      <c r="AC629" s="46"/>
      <c r="AD629" s="285"/>
      <c r="AE629" s="285"/>
      <c r="AF629" s="285"/>
      <c r="AG629" s="285"/>
      <c r="AH629" s="285"/>
      <c r="AI629" s="285"/>
      <c r="AJ629" s="285"/>
      <c r="AK629" s="365"/>
      <c r="AL629" s="285"/>
      <c r="AM629" s="285"/>
      <c r="AN629" s="285"/>
      <c r="AO629" s="285"/>
      <c r="AP629" s="285"/>
      <c r="AQ629" s="285"/>
      <c r="AR629" s="285"/>
      <c r="AS629" s="285"/>
      <c r="AT629" s="285"/>
      <c r="AU629" s="285"/>
      <c r="AV629" s="285"/>
      <c r="AW629" s="285"/>
      <c r="AX629" s="285"/>
      <c r="AY629" s="47"/>
      <c r="AZ629" s="47"/>
      <c r="BA629" s="583"/>
      <c r="BB629" s="615"/>
      <c r="BC629" s="615"/>
      <c r="BD629" s="615"/>
      <c r="BE629" s="615"/>
      <c r="BF629" s="615"/>
      <c r="BG629" s="615"/>
      <c r="BH629" s="615"/>
      <c r="BI629" s="615"/>
      <c r="BJ629" s="615"/>
      <c r="BK629" s="615"/>
      <c r="BL629" s="615"/>
      <c r="BM629" s="615"/>
      <c r="BN629" s="615"/>
      <c r="BO629" s="615"/>
      <c r="BP629" s="615"/>
      <c r="BQ629" s="615"/>
      <c r="BR629" s="615"/>
      <c r="BS629" s="615"/>
      <c r="BT629" s="615"/>
      <c r="BU629" s="615"/>
    </row>
    <row r="630" spans="1:73" ht="11.25" hidden="1" customHeight="1" x14ac:dyDescent="0.25">
      <c r="A630" s="285"/>
      <c r="B630" s="285"/>
      <c r="C630" s="285"/>
      <c r="D630" s="285"/>
      <c r="E630" s="285"/>
      <c r="F630" s="285"/>
      <c r="G630" s="285"/>
      <c r="H630" s="285"/>
      <c r="I630" s="285"/>
      <c r="J630" s="285"/>
      <c r="K630" s="285"/>
      <c r="L630" s="285"/>
      <c r="M630" s="285"/>
      <c r="N630" s="285"/>
      <c r="O630" s="285"/>
      <c r="P630" s="285"/>
      <c r="Q630" s="285"/>
      <c r="R630" s="285"/>
      <c r="S630" s="285"/>
      <c r="T630" s="285"/>
      <c r="U630" s="285"/>
      <c r="V630" s="285"/>
      <c r="W630" s="285"/>
      <c r="X630" s="285"/>
      <c r="Y630" s="285"/>
      <c r="Z630" s="285"/>
      <c r="AA630" s="46"/>
      <c r="AB630" s="46"/>
      <c r="AC630" s="46"/>
      <c r="AD630" s="285"/>
      <c r="AE630" s="285"/>
      <c r="AF630" s="285"/>
      <c r="AG630" s="285"/>
      <c r="AH630" s="285"/>
      <c r="AI630" s="285"/>
      <c r="AJ630" s="285"/>
      <c r="AK630" s="365"/>
      <c r="AL630" s="285"/>
      <c r="AM630" s="285"/>
      <c r="AN630" s="285"/>
      <c r="AO630" s="285"/>
      <c r="AP630" s="285"/>
      <c r="AQ630" s="285"/>
      <c r="AR630" s="285"/>
      <c r="AS630" s="285"/>
      <c r="AT630" s="285"/>
      <c r="AU630" s="285"/>
      <c r="AV630" s="285"/>
      <c r="AW630" s="285"/>
      <c r="AX630" s="285"/>
      <c r="AY630" s="47"/>
      <c r="AZ630" s="47"/>
      <c r="BA630" s="583"/>
      <c r="BB630" s="615"/>
      <c r="BC630" s="615"/>
      <c r="BD630" s="615"/>
      <c r="BE630" s="615"/>
      <c r="BF630" s="615"/>
      <c r="BG630" s="615"/>
      <c r="BH630" s="615"/>
      <c r="BI630" s="615"/>
      <c r="BJ630" s="615"/>
      <c r="BK630" s="615"/>
      <c r="BL630" s="615"/>
      <c r="BM630" s="615"/>
      <c r="BN630" s="615"/>
      <c r="BO630" s="615"/>
      <c r="BP630" s="615"/>
      <c r="BQ630" s="615"/>
      <c r="BR630" s="615"/>
      <c r="BS630" s="615"/>
      <c r="BT630" s="615"/>
      <c r="BU630" s="615"/>
    </row>
    <row r="631" spans="1:73" ht="11.25" hidden="1" customHeight="1" x14ac:dyDescent="0.25">
      <c r="A631" s="285"/>
      <c r="B631" s="285"/>
      <c r="C631" s="285"/>
      <c r="D631" s="285"/>
      <c r="E631" s="285"/>
      <c r="F631" s="285"/>
      <c r="G631" s="285"/>
      <c r="H631" s="285"/>
      <c r="I631" s="285"/>
      <c r="J631" s="285"/>
      <c r="K631" s="285"/>
      <c r="L631" s="285"/>
      <c r="M631" s="285"/>
      <c r="N631" s="285"/>
      <c r="O631" s="285"/>
      <c r="P631" s="285"/>
      <c r="Q631" s="285"/>
      <c r="R631" s="285"/>
      <c r="S631" s="285"/>
      <c r="T631" s="285"/>
      <c r="U631" s="285"/>
      <c r="V631" s="285"/>
      <c r="W631" s="285"/>
      <c r="X631" s="285"/>
      <c r="Y631" s="285"/>
      <c r="Z631" s="285"/>
      <c r="AA631" s="46"/>
      <c r="AB631" s="46"/>
      <c r="AC631" s="46"/>
      <c r="AD631" s="285"/>
      <c r="AE631" s="285"/>
      <c r="AF631" s="285"/>
      <c r="AG631" s="285"/>
      <c r="AH631" s="285"/>
      <c r="AI631" s="285"/>
      <c r="AJ631" s="285"/>
      <c r="AK631" s="365"/>
      <c r="AL631" s="285"/>
      <c r="AM631" s="285"/>
      <c r="AN631" s="285"/>
      <c r="AO631" s="285"/>
      <c r="AP631" s="285"/>
      <c r="AQ631" s="285"/>
      <c r="AR631" s="285"/>
      <c r="AS631" s="285"/>
      <c r="AT631" s="285"/>
      <c r="AU631" s="285"/>
      <c r="AV631" s="285"/>
      <c r="AW631" s="285"/>
      <c r="AX631" s="285"/>
      <c r="AY631" s="47"/>
      <c r="AZ631" s="47"/>
      <c r="BA631" s="583"/>
      <c r="BB631" s="615"/>
      <c r="BC631" s="615"/>
      <c r="BD631" s="615"/>
      <c r="BE631" s="615"/>
      <c r="BF631" s="615"/>
      <c r="BG631" s="615"/>
      <c r="BH631" s="615"/>
      <c r="BI631" s="615"/>
      <c r="BJ631" s="615"/>
      <c r="BK631" s="615"/>
      <c r="BL631" s="615"/>
      <c r="BM631" s="615"/>
      <c r="BN631" s="615"/>
      <c r="BO631" s="615"/>
      <c r="BP631" s="615"/>
      <c r="BQ631" s="615"/>
      <c r="BR631" s="615"/>
      <c r="BS631" s="615"/>
      <c r="BT631" s="615"/>
      <c r="BU631" s="615"/>
    </row>
    <row r="632" spans="1:73" ht="11.25" hidden="1" customHeight="1" x14ac:dyDescent="0.25">
      <c r="A632" s="285"/>
      <c r="B632" s="285"/>
      <c r="C632" s="285"/>
      <c r="D632" s="285"/>
      <c r="E632" s="285"/>
      <c r="F632" s="285"/>
      <c r="G632" s="285"/>
      <c r="H632" s="285"/>
      <c r="I632" s="285"/>
      <c r="J632" s="285"/>
      <c r="K632" s="285"/>
      <c r="L632" s="285"/>
      <c r="M632" s="285"/>
      <c r="N632" s="285"/>
      <c r="O632" s="285"/>
      <c r="P632" s="285"/>
      <c r="Q632" s="285"/>
      <c r="R632" s="285"/>
      <c r="S632" s="285"/>
      <c r="T632" s="285"/>
      <c r="U632" s="285"/>
      <c r="V632" s="285"/>
      <c r="W632" s="285"/>
      <c r="X632" s="285"/>
      <c r="Y632" s="285"/>
      <c r="Z632" s="285"/>
      <c r="AA632" s="46"/>
      <c r="AB632" s="46"/>
      <c r="AC632" s="46"/>
      <c r="AD632" s="285"/>
      <c r="AE632" s="285"/>
      <c r="AF632" s="285"/>
      <c r="AG632" s="285"/>
      <c r="AH632" s="285"/>
      <c r="AI632" s="285"/>
      <c r="AJ632" s="285"/>
      <c r="AK632" s="365"/>
      <c r="AL632" s="285"/>
      <c r="AM632" s="285"/>
      <c r="AN632" s="285"/>
      <c r="AO632" s="285"/>
      <c r="AP632" s="285"/>
      <c r="AQ632" s="285"/>
      <c r="AR632" s="285"/>
      <c r="AS632" s="285"/>
      <c r="AT632" s="285"/>
      <c r="AU632" s="285"/>
      <c r="AV632" s="285"/>
      <c r="AW632" s="285"/>
      <c r="AX632" s="285"/>
      <c r="AY632" s="47"/>
      <c r="AZ632" s="47"/>
      <c r="BA632" s="583"/>
      <c r="BB632" s="615"/>
      <c r="BC632" s="615"/>
      <c r="BD632" s="615"/>
      <c r="BE632" s="615"/>
      <c r="BF632" s="615"/>
      <c r="BG632" s="615"/>
      <c r="BH632" s="615"/>
      <c r="BI632" s="615"/>
      <c r="BJ632" s="615"/>
      <c r="BK632" s="615"/>
      <c r="BL632" s="615"/>
      <c r="BM632" s="615"/>
      <c r="BN632" s="615"/>
      <c r="BO632" s="615"/>
      <c r="BP632" s="615"/>
      <c r="BQ632" s="615"/>
      <c r="BR632" s="615"/>
      <c r="BS632" s="615"/>
      <c r="BT632" s="615"/>
      <c r="BU632" s="615"/>
    </row>
    <row r="633" spans="1:73" ht="11.25" hidden="1" customHeight="1" x14ac:dyDescent="0.25">
      <c r="A633" s="285"/>
      <c r="B633" s="285"/>
      <c r="C633" s="285"/>
      <c r="D633" s="285"/>
      <c r="E633" s="285"/>
      <c r="F633" s="285"/>
      <c r="G633" s="285"/>
      <c r="H633" s="285"/>
      <c r="I633" s="285"/>
      <c r="J633" s="285"/>
      <c r="K633" s="285"/>
      <c r="L633" s="285"/>
      <c r="M633" s="285"/>
      <c r="N633" s="285"/>
      <c r="O633" s="285"/>
      <c r="P633" s="285"/>
      <c r="Q633" s="285"/>
      <c r="R633" s="285"/>
      <c r="S633" s="285"/>
      <c r="T633" s="285"/>
      <c r="U633" s="285"/>
      <c r="V633" s="285"/>
      <c r="W633" s="285"/>
      <c r="X633" s="285"/>
      <c r="Y633" s="285"/>
      <c r="Z633" s="285"/>
      <c r="AA633" s="46"/>
      <c r="AB633" s="46"/>
      <c r="AC633" s="46"/>
      <c r="AD633" s="285"/>
      <c r="AE633" s="285"/>
      <c r="AF633" s="285"/>
      <c r="AG633" s="285"/>
      <c r="AH633" s="285"/>
      <c r="AI633" s="285"/>
      <c r="AJ633" s="285"/>
      <c r="AK633" s="365"/>
      <c r="AL633" s="285"/>
      <c r="AM633" s="285"/>
      <c r="AN633" s="285"/>
      <c r="AO633" s="285"/>
      <c r="AP633" s="285"/>
      <c r="AQ633" s="285"/>
      <c r="AR633" s="285"/>
      <c r="AS633" s="285"/>
      <c r="AT633" s="285"/>
      <c r="AU633" s="285"/>
      <c r="AV633" s="285"/>
      <c r="AW633" s="285"/>
      <c r="AX633" s="285"/>
      <c r="AY633" s="47"/>
      <c r="AZ633" s="47"/>
      <c r="BA633" s="583"/>
      <c r="BB633" s="615"/>
      <c r="BC633" s="615"/>
      <c r="BD633" s="615"/>
      <c r="BE633" s="615"/>
      <c r="BF633" s="615"/>
      <c r="BG633" s="615"/>
      <c r="BH633" s="615"/>
      <c r="BI633" s="615"/>
      <c r="BJ633" s="615"/>
      <c r="BK633" s="615"/>
      <c r="BL633" s="615"/>
      <c r="BM633" s="615"/>
      <c r="BN633" s="615"/>
      <c r="BO633" s="615"/>
      <c r="BP633" s="615"/>
      <c r="BQ633" s="615"/>
      <c r="BR633" s="615"/>
      <c r="BS633" s="615"/>
      <c r="BT633" s="615"/>
      <c r="BU633" s="615"/>
    </row>
    <row r="634" spans="1:73" ht="11.25" hidden="1" customHeight="1" x14ac:dyDescent="0.25">
      <c r="A634" s="285"/>
      <c r="B634" s="285"/>
      <c r="C634" s="285"/>
      <c r="D634" s="285"/>
      <c r="E634" s="285"/>
      <c r="F634" s="285"/>
      <c r="G634" s="285"/>
      <c r="H634" s="285"/>
      <c r="I634" s="285"/>
      <c r="J634" s="285"/>
      <c r="K634" s="285"/>
      <c r="L634" s="285"/>
      <c r="M634" s="285"/>
      <c r="N634" s="285"/>
      <c r="O634" s="285"/>
      <c r="P634" s="285"/>
      <c r="Q634" s="285"/>
      <c r="R634" s="285"/>
      <c r="S634" s="285"/>
      <c r="T634" s="285"/>
      <c r="U634" s="285"/>
      <c r="V634" s="285"/>
      <c r="W634" s="285"/>
      <c r="X634" s="285"/>
      <c r="Y634" s="285"/>
      <c r="Z634" s="285"/>
      <c r="AA634" s="46"/>
      <c r="AB634" s="46"/>
      <c r="AC634" s="46"/>
      <c r="AD634" s="285"/>
      <c r="AE634" s="285"/>
      <c r="AF634" s="285"/>
      <c r="AG634" s="285"/>
      <c r="AH634" s="285"/>
      <c r="AI634" s="285"/>
      <c r="AJ634" s="285"/>
      <c r="AK634" s="365"/>
      <c r="AL634" s="285"/>
      <c r="AM634" s="285"/>
      <c r="AN634" s="285"/>
      <c r="AO634" s="285"/>
      <c r="AP634" s="285"/>
      <c r="AQ634" s="285"/>
      <c r="AR634" s="285"/>
      <c r="AS634" s="285"/>
      <c r="AT634" s="285"/>
      <c r="AU634" s="285"/>
      <c r="AV634" s="285"/>
      <c r="AW634" s="285"/>
      <c r="AX634" s="285"/>
      <c r="AY634" s="47"/>
      <c r="AZ634" s="47"/>
      <c r="BA634" s="583"/>
      <c r="BB634" s="615"/>
      <c r="BC634" s="615"/>
      <c r="BD634" s="615"/>
      <c r="BE634" s="615"/>
      <c r="BF634" s="615"/>
      <c r="BG634" s="615"/>
      <c r="BH634" s="615"/>
      <c r="BI634" s="615"/>
      <c r="BJ634" s="615"/>
      <c r="BK634" s="615"/>
      <c r="BL634" s="615"/>
      <c r="BM634" s="615"/>
      <c r="BN634" s="615"/>
      <c r="BO634" s="615"/>
      <c r="BP634" s="615"/>
      <c r="BQ634" s="615"/>
      <c r="BR634" s="615"/>
      <c r="BS634" s="615"/>
      <c r="BT634" s="615"/>
      <c r="BU634" s="615"/>
    </row>
    <row r="635" spans="1:73" ht="11.25" hidden="1" customHeight="1" x14ac:dyDescent="0.25">
      <c r="A635" s="285"/>
      <c r="B635" s="285"/>
      <c r="C635" s="285"/>
      <c r="D635" s="285"/>
      <c r="E635" s="285"/>
      <c r="F635" s="285"/>
      <c r="G635" s="285"/>
      <c r="H635" s="285"/>
      <c r="I635" s="285"/>
      <c r="J635" s="285"/>
      <c r="K635" s="285"/>
      <c r="L635" s="285"/>
      <c r="M635" s="285"/>
      <c r="N635" s="285"/>
      <c r="O635" s="285"/>
      <c r="P635" s="285"/>
      <c r="Q635" s="285"/>
      <c r="R635" s="285"/>
      <c r="S635" s="285"/>
      <c r="T635" s="285"/>
      <c r="U635" s="285"/>
      <c r="V635" s="285"/>
      <c r="W635" s="285"/>
      <c r="X635" s="285"/>
      <c r="Y635" s="285"/>
      <c r="Z635" s="285"/>
      <c r="AA635" s="46"/>
      <c r="AB635" s="46"/>
      <c r="AC635" s="46"/>
      <c r="AD635" s="285"/>
      <c r="AE635" s="285"/>
      <c r="AF635" s="285"/>
      <c r="AG635" s="285"/>
      <c r="AH635" s="285"/>
      <c r="AI635" s="285"/>
      <c r="AJ635" s="285"/>
      <c r="AK635" s="365"/>
      <c r="AL635" s="285"/>
      <c r="AM635" s="285"/>
      <c r="AN635" s="285"/>
      <c r="AO635" s="285"/>
      <c r="AP635" s="285"/>
      <c r="AQ635" s="285"/>
      <c r="AR635" s="285"/>
      <c r="AS635" s="285"/>
      <c r="AT635" s="285"/>
      <c r="AU635" s="285"/>
      <c r="AV635" s="285"/>
      <c r="AW635" s="285"/>
      <c r="AX635" s="285"/>
      <c r="AY635" s="47"/>
      <c r="AZ635" s="47"/>
      <c r="BA635" s="583"/>
      <c r="BB635" s="615"/>
      <c r="BC635" s="615"/>
      <c r="BD635" s="615"/>
      <c r="BE635" s="615"/>
      <c r="BF635" s="615"/>
      <c r="BG635" s="615"/>
      <c r="BH635" s="615"/>
      <c r="BI635" s="615"/>
      <c r="BJ635" s="615"/>
      <c r="BK635" s="615"/>
      <c r="BL635" s="615"/>
      <c r="BM635" s="615"/>
      <c r="BN635" s="615"/>
      <c r="BO635" s="615"/>
      <c r="BP635" s="615"/>
      <c r="BQ635" s="615"/>
      <c r="BR635" s="615"/>
      <c r="BS635" s="615"/>
      <c r="BT635" s="615"/>
      <c r="BU635" s="615"/>
    </row>
    <row r="636" spans="1:73" ht="11.25" hidden="1" customHeight="1" x14ac:dyDescent="0.25">
      <c r="A636" s="285"/>
      <c r="B636" s="285"/>
      <c r="C636" s="285"/>
      <c r="D636" s="285"/>
      <c r="E636" s="285"/>
      <c r="F636" s="285"/>
      <c r="G636" s="285"/>
      <c r="H636" s="285"/>
      <c r="I636" s="285"/>
      <c r="J636" s="285"/>
      <c r="K636" s="285"/>
      <c r="L636" s="285"/>
      <c r="M636" s="285"/>
      <c r="N636" s="285"/>
      <c r="O636" s="285"/>
      <c r="P636" s="285"/>
      <c r="Q636" s="285"/>
      <c r="R636" s="285"/>
      <c r="S636" s="285"/>
      <c r="T636" s="285"/>
      <c r="U636" s="285"/>
      <c r="V636" s="285"/>
      <c r="W636" s="285"/>
      <c r="X636" s="285"/>
      <c r="Y636" s="285"/>
      <c r="Z636" s="285"/>
      <c r="AA636" s="46"/>
      <c r="AB636" s="46"/>
      <c r="AC636" s="46"/>
      <c r="AD636" s="285"/>
      <c r="AE636" s="285"/>
      <c r="AF636" s="285"/>
      <c r="AG636" s="285"/>
      <c r="AH636" s="285"/>
      <c r="AI636" s="285"/>
      <c r="AJ636" s="285"/>
      <c r="AK636" s="365"/>
      <c r="AL636" s="285"/>
      <c r="AM636" s="285"/>
      <c r="AN636" s="285"/>
      <c r="AO636" s="285"/>
      <c r="AP636" s="285"/>
      <c r="AQ636" s="285"/>
      <c r="AR636" s="285"/>
      <c r="AS636" s="285"/>
      <c r="AT636" s="285"/>
      <c r="AU636" s="285"/>
      <c r="AV636" s="285"/>
      <c r="AW636" s="285"/>
      <c r="AX636" s="285"/>
      <c r="AY636" s="47"/>
      <c r="AZ636" s="47"/>
      <c r="BA636" s="583"/>
      <c r="BB636" s="615"/>
      <c r="BC636" s="615"/>
      <c r="BD636" s="615"/>
      <c r="BE636" s="615"/>
      <c r="BF636" s="615"/>
      <c r="BG636" s="615"/>
      <c r="BH636" s="615"/>
      <c r="BI636" s="615"/>
      <c r="BJ636" s="615"/>
      <c r="BK636" s="615"/>
      <c r="BL636" s="615"/>
      <c r="BM636" s="615"/>
      <c r="BN636" s="615"/>
      <c r="BO636" s="615"/>
      <c r="BP636" s="615"/>
      <c r="BQ636" s="615"/>
      <c r="BR636" s="615"/>
      <c r="BS636" s="615"/>
      <c r="BT636" s="615"/>
      <c r="BU636" s="615"/>
    </row>
    <row r="637" spans="1:73" ht="11.25" hidden="1" customHeight="1" x14ac:dyDescent="0.25">
      <c r="A637" s="285"/>
      <c r="B637" s="285"/>
      <c r="C637" s="285"/>
      <c r="D637" s="285"/>
      <c r="E637" s="285"/>
      <c r="F637" s="285"/>
      <c r="G637" s="285"/>
      <c r="H637" s="285"/>
      <c r="I637" s="285"/>
      <c r="J637" s="285"/>
      <c r="K637" s="285"/>
      <c r="L637" s="285"/>
      <c r="M637" s="285"/>
      <c r="N637" s="285"/>
      <c r="O637" s="285"/>
      <c r="P637" s="285"/>
      <c r="Q637" s="285"/>
      <c r="R637" s="285"/>
      <c r="S637" s="285"/>
      <c r="T637" s="285"/>
      <c r="U637" s="285"/>
      <c r="V637" s="285"/>
      <c r="W637" s="285"/>
      <c r="X637" s="285"/>
      <c r="Y637" s="285"/>
      <c r="Z637" s="285"/>
      <c r="AA637" s="46"/>
      <c r="AB637" s="46"/>
      <c r="AC637" s="46"/>
      <c r="AD637" s="285"/>
      <c r="AE637" s="285"/>
      <c r="AF637" s="285"/>
      <c r="AG637" s="285"/>
      <c r="AH637" s="285"/>
      <c r="AI637" s="285"/>
      <c r="AJ637" s="285"/>
      <c r="AK637" s="365"/>
      <c r="AL637" s="285"/>
      <c r="AM637" s="285"/>
      <c r="AN637" s="285"/>
      <c r="AO637" s="285"/>
      <c r="AP637" s="285"/>
      <c r="AQ637" s="285"/>
      <c r="AR637" s="285"/>
      <c r="AS637" s="285"/>
      <c r="AT637" s="285"/>
      <c r="AU637" s="285"/>
      <c r="AV637" s="285"/>
      <c r="AW637" s="285"/>
      <c r="AX637" s="285"/>
      <c r="AY637" s="47"/>
      <c r="AZ637" s="47"/>
      <c r="BA637" s="583"/>
      <c r="BB637" s="615"/>
      <c r="BC637" s="615"/>
      <c r="BD637" s="615"/>
      <c r="BE637" s="615"/>
      <c r="BF637" s="615"/>
      <c r="BG637" s="615"/>
      <c r="BH637" s="615"/>
      <c r="BI637" s="615"/>
      <c r="BJ637" s="615"/>
      <c r="BK637" s="615"/>
      <c r="BL637" s="615"/>
      <c r="BM637" s="615"/>
      <c r="BN637" s="615"/>
      <c r="BO637" s="615"/>
      <c r="BP637" s="615"/>
      <c r="BQ637" s="615"/>
      <c r="BR637" s="615"/>
      <c r="BS637" s="615"/>
      <c r="BT637" s="615"/>
      <c r="BU637" s="615"/>
    </row>
    <row r="638" spans="1:73" ht="11.25" hidden="1" customHeight="1" x14ac:dyDescent="0.25">
      <c r="A638" s="285"/>
      <c r="B638" s="285"/>
      <c r="C638" s="285"/>
      <c r="D638" s="285"/>
      <c r="E638" s="285"/>
      <c r="F638" s="285"/>
      <c r="G638" s="285"/>
      <c r="H638" s="285"/>
      <c r="I638" s="285"/>
      <c r="J638" s="285"/>
      <c r="K638" s="285"/>
      <c r="L638" s="285"/>
      <c r="M638" s="285"/>
      <c r="N638" s="285"/>
      <c r="O638" s="285"/>
      <c r="P638" s="285"/>
      <c r="Q638" s="285"/>
      <c r="R638" s="285"/>
      <c r="S638" s="285"/>
      <c r="T638" s="285"/>
      <c r="U638" s="285"/>
      <c r="V638" s="285"/>
      <c r="W638" s="285"/>
      <c r="X638" s="285"/>
      <c r="Y638" s="285"/>
      <c r="Z638" s="285"/>
      <c r="AA638" s="46"/>
      <c r="AB638" s="46"/>
      <c r="AC638" s="46"/>
      <c r="AD638" s="285"/>
      <c r="AE638" s="285"/>
      <c r="AF638" s="285"/>
      <c r="AG638" s="285"/>
      <c r="AH638" s="285"/>
      <c r="AI638" s="285"/>
      <c r="AJ638" s="285"/>
      <c r="AK638" s="365"/>
      <c r="AL638" s="285"/>
      <c r="AM638" s="285"/>
      <c r="AN638" s="285"/>
      <c r="AO638" s="285"/>
      <c r="AP638" s="285"/>
      <c r="AQ638" s="285"/>
      <c r="AR638" s="285"/>
      <c r="AS638" s="285"/>
      <c r="AT638" s="285"/>
      <c r="AU638" s="285"/>
      <c r="AV638" s="285"/>
      <c r="AW638" s="285"/>
      <c r="AX638" s="285"/>
      <c r="AY638" s="47"/>
      <c r="AZ638" s="47"/>
      <c r="BA638" s="583"/>
      <c r="BB638" s="615"/>
      <c r="BC638" s="615"/>
      <c r="BD638" s="615"/>
      <c r="BE638" s="615"/>
      <c r="BF638" s="615"/>
      <c r="BG638" s="615"/>
      <c r="BH638" s="615"/>
      <c r="BI638" s="615"/>
      <c r="BJ638" s="615"/>
      <c r="BK638" s="615"/>
      <c r="BL638" s="615"/>
      <c r="BM638" s="615"/>
      <c r="BN638" s="615"/>
      <c r="BO638" s="615"/>
      <c r="BP638" s="615"/>
      <c r="BQ638" s="615"/>
      <c r="BR638" s="615"/>
      <c r="BS638" s="615"/>
      <c r="BT638" s="615"/>
      <c r="BU638" s="615"/>
    </row>
    <row r="639" spans="1:73" ht="11.25" hidden="1" customHeight="1" x14ac:dyDescent="0.25">
      <c r="A639" s="285"/>
      <c r="B639" s="285"/>
      <c r="C639" s="285"/>
      <c r="D639" s="285"/>
      <c r="E639" s="285"/>
      <c r="F639" s="285"/>
      <c r="G639" s="285"/>
      <c r="H639" s="285"/>
      <c r="I639" s="285"/>
      <c r="J639" s="285"/>
      <c r="K639" s="285"/>
      <c r="L639" s="285"/>
      <c r="M639" s="285"/>
      <c r="N639" s="285"/>
      <c r="O639" s="285"/>
      <c r="P639" s="285"/>
      <c r="Q639" s="285"/>
      <c r="R639" s="285"/>
      <c r="S639" s="285"/>
      <c r="T639" s="285"/>
      <c r="U639" s="285"/>
      <c r="V639" s="285"/>
      <c r="W639" s="285"/>
      <c r="X639" s="285"/>
      <c r="Y639" s="285"/>
      <c r="Z639" s="285"/>
      <c r="AA639" s="46"/>
      <c r="AB639" s="46"/>
      <c r="AC639" s="46"/>
      <c r="AD639" s="285"/>
      <c r="AE639" s="285"/>
      <c r="AF639" s="285"/>
      <c r="AG639" s="285"/>
      <c r="AH639" s="285"/>
      <c r="AI639" s="285"/>
      <c r="AJ639" s="285"/>
      <c r="AK639" s="365"/>
      <c r="AL639" s="285"/>
      <c r="AM639" s="285"/>
      <c r="AN639" s="285"/>
      <c r="AO639" s="285"/>
      <c r="AP639" s="285"/>
      <c r="AQ639" s="285"/>
      <c r="AR639" s="285"/>
      <c r="AS639" s="285"/>
      <c r="AT639" s="285"/>
      <c r="AU639" s="285"/>
      <c r="AV639" s="285"/>
      <c r="AW639" s="285"/>
      <c r="AX639" s="285"/>
      <c r="AY639" s="47"/>
      <c r="AZ639" s="47"/>
      <c r="BA639" s="583"/>
      <c r="BB639" s="615"/>
      <c r="BC639" s="615"/>
      <c r="BD639" s="615"/>
      <c r="BE639" s="615"/>
      <c r="BF639" s="615"/>
      <c r="BG639" s="615"/>
      <c r="BH639" s="615"/>
      <c r="BI639" s="615"/>
      <c r="BJ639" s="615"/>
      <c r="BK639" s="615"/>
      <c r="BL639" s="615"/>
      <c r="BM639" s="615"/>
      <c r="BN639" s="615"/>
      <c r="BO639" s="615"/>
      <c r="BP639" s="615"/>
      <c r="BQ639" s="615"/>
      <c r="BR639" s="615"/>
      <c r="BS639" s="615"/>
      <c r="BT639" s="615"/>
      <c r="BU639" s="615"/>
    </row>
    <row r="640" spans="1:73" ht="11.25" hidden="1" customHeight="1" x14ac:dyDescent="0.25">
      <c r="A640" s="285"/>
      <c r="B640" s="285"/>
      <c r="C640" s="285"/>
      <c r="D640" s="285"/>
      <c r="E640" s="285"/>
      <c r="F640" s="285"/>
      <c r="G640" s="285"/>
      <c r="H640" s="285"/>
      <c r="I640" s="285"/>
      <c r="J640" s="285"/>
      <c r="K640" s="285"/>
      <c r="L640" s="285"/>
      <c r="M640" s="285"/>
      <c r="N640" s="285"/>
      <c r="O640" s="285"/>
      <c r="P640" s="285"/>
      <c r="Q640" s="285"/>
      <c r="R640" s="285"/>
      <c r="S640" s="285"/>
      <c r="T640" s="285"/>
      <c r="U640" s="285"/>
      <c r="V640" s="285"/>
      <c r="W640" s="285"/>
      <c r="X640" s="285"/>
      <c r="Y640" s="285"/>
      <c r="Z640" s="285"/>
      <c r="AA640" s="46"/>
      <c r="AB640" s="46"/>
      <c r="AC640" s="46"/>
      <c r="AD640" s="285"/>
      <c r="AE640" s="285"/>
      <c r="AF640" s="285"/>
      <c r="AG640" s="285"/>
      <c r="AH640" s="285"/>
      <c r="AI640" s="285"/>
      <c r="AJ640" s="285"/>
      <c r="AK640" s="365"/>
      <c r="AL640" s="285"/>
      <c r="AM640" s="285"/>
      <c r="AN640" s="285"/>
      <c r="AO640" s="285"/>
      <c r="AP640" s="285"/>
      <c r="AQ640" s="285"/>
      <c r="AR640" s="285"/>
      <c r="AS640" s="285"/>
      <c r="AT640" s="285"/>
      <c r="AU640" s="285"/>
      <c r="AV640" s="285"/>
      <c r="AW640" s="285"/>
      <c r="AX640" s="285"/>
      <c r="AY640" s="47"/>
      <c r="AZ640" s="47"/>
      <c r="BA640" s="583"/>
      <c r="BB640" s="615"/>
      <c r="BC640" s="615"/>
      <c r="BD640" s="615"/>
      <c r="BE640" s="615"/>
      <c r="BF640" s="615"/>
      <c r="BG640" s="615"/>
      <c r="BH640" s="615"/>
      <c r="BI640" s="615"/>
      <c r="BJ640" s="615"/>
      <c r="BK640" s="615"/>
      <c r="BL640" s="615"/>
      <c r="BM640" s="615"/>
      <c r="BN640" s="615"/>
      <c r="BO640" s="615"/>
      <c r="BP640" s="615"/>
      <c r="BQ640" s="615"/>
      <c r="BR640" s="615"/>
      <c r="BS640" s="615"/>
      <c r="BT640" s="615"/>
      <c r="BU640" s="615"/>
    </row>
    <row r="641" spans="1:73" ht="11.25" hidden="1" customHeight="1" x14ac:dyDescent="0.25">
      <c r="A641" s="285"/>
      <c r="B641" s="285"/>
      <c r="C641" s="285"/>
      <c r="D641" s="285"/>
      <c r="E641" s="285"/>
      <c r="F641" s="285"/>
      <c r="G641" s="285"/>
      <c r="H641" s="285"/>
      <c r="I641" s="285"/>
      <c r="J641" s="285"/>
      <c r="K641" s="285"/>
      <c r="L641" s="285"/>
      <c r="M641" s="285"/>
      <c r="N641" s="285"/>
      <c r="O641" s="285"/>
      <c r="P641" s="285"/>
      <c r="Q641" s="285"/>
      <c r="R641" s="285"/>
      <c r="S641" s="285"/>
      <c r="T641" s="285"/>
      <c r="U641" s="285"/>
      <c r="V641" s="285"/>
      <c r="W641" s="285"/>
      <c r="X641" s="285"/>
      <c r="Y641" s="285"/>
      <c r="Z641" s="285"/>
      <c r="AA641" s="46"/>
      <c r="AB641" s="46"/>
      <c r="AC641" s="46"/>
      <c r="AD641" s="285"/>
      <c r="AE641" s="285"/>
      <c r="AF641" s="285"/>
      <c r="AG641" s="285"/>
      <c r="AH641" s="285"/>
      <c r="AI641" s="285"/>
      <c r="AJ641" s="285"/>
      <c r="AK641" s="365"/>
      <c r="AL641" s="285"/>
      <c r="AM641" s="285"/>
      <c r="AN641" s="285"/>
      <c r="AO641" s="285"/>
      <c r="AP641" s="285"/>
      <c r="AQ641" s="285"/>
      <c r="AR641" s="285"/>
      <c r="AS641" s="285"/>
      <c r="AT641" s="285"/>
      <c r="AU641" s="285"/>
      <c r="AV641" s="285"/>
      <c r="AW641" s="285"/>
      <c r="AX641" s="285"/>
      <c r="AY641" s="47"/>
      <c r="AZ641" s="47"/>
      <c r="BA641" s="583"/>
      <c r="BB641" s="615"/>
      <c r="BC641" s="615"/>
      <c r="BD641" s="615"/>
      <c r="BE641" s="615"/>
      <c r="BF641" s="615"/>
      <c r="BG641" s="615"/>
      <c r="BH641" s="615"/>
      <c r="BI641" s="615"/>
      <c r="BJ641" s="615"/>
      <c r="BK641" s="615"/>
      <c r="BL641" s="615"/>
      <c r="BM641" s="615"/>
      <c r="BN641" s="615"/>
      <c r="BO641" s="615"/>
      <c r="BP641" s="615"/>
      <c r="BQ641" s="615"/>
      <c r="BR641" s="615"/>
      <c r="BS641" s="615"/>
      <c r="BT641" s="615"/>
      <c r="BU641" s="615"/>
    </row>
    <row r="642" spans="1:73" ht="11.25" hidden="1" customHeight="1" x14ac:dyDescent="0.25">
      <c r="A642" s="285"/>
      <c r="B642" s="285"/>
      <c r="C642" s="285"/>
      <c r="D642" s="285"/>
      <c r="E642" s="285"/>
      <c r="F642" s="285"/>
      <c r="G642" s="285"/>
      <c r="H642" s="285"/>
      <c r="I642" s="285"/>
      <c r="J642" s="285"/>
      <c r="K642" s="285"/>
      <c r="L642" s="285"/>
      <c r="M642" s="285"/>
      <c r="N642" s="285"/>
      <c r="O642" s="285"/>
      <c r="P642" s="285"/>
      <c r="Q642" s="285"/>
      <c r="R642" s="285"/>
      <c r="S642" s="285"/>
      <c r="T642" s="285"/>
      <c r="U642" s="285"/>
      <c r="V642" s="285"/>
      <c r="W642" s="285"/>
      <c r="X642" s="285"/>
      <c r="Y642" s="285"/>
      <c r="Z642" s="285"/>
      <c r="AA642" s="46"/>
      <c r="AB642" s="46"/>
      <c r="AC642" s="46"/>
      <c r="AD642" s="285"/>
      <c r="AE642" s="285"/>
      <c r="AF642" s="285"/>
      <c r="AG642" s="285"/>
      <c r="AH642" s="285"/>
      <c r="AI642" s="285"/>
      <c r="AJ642" s="285"/>
      <c r="AK642" s="365"/>
      <c r="AL642" s="285"/>
      <c r="AM642" s="285"/>
      <c r="AN642" s="285"/>
      <c r="AO642" s="285"/>
      <c r="AP642" s="285"/>
      <c r="AQ642" s="285"/>
      <c r="AR642" s="285"/>
      <c r="AS642" s="285"/>
      <c r="AT642" s="285"/>
      <c r="AU642" s="285"/>
      <c r="AV642" s="285"/>
      <c r="AW642" s="285"/>
      <c r="AX642" s="285"/>
      <c r="AY642" s="47"/>
      <c r="AZ642" s="47"/>
      <c r="BA642" s="583"/>
      <c r="BB642" s="615"/>
      <c r="BC642" s="615"/>
      <c r="BD642" s="615"/>
      <c r="BE642" s="615"/>
      <c r="BF642" s="615"/>
      <c r="BG642" s="615"/>
      <c r="BH642" s="615"/>
      <c r="BI642" s="615"/>
      <c r="BJ642" s="615"/>
      <c r="BK642" s="615"/>
      <c r="BL642" s="615"/>
      <c r="BM642" s="615"/>
      <c r="BN642" s="615"/>
      <c r="BO642" s="615"/>
      <c r="BP642" s="615"/>
      <c r="BQ642" s="615"/>
      <c r="BR642" s="615"/>
      <c r="BS642" s="615"/>
      <c r="BT642" s="615"/>
      <c r="BU642" s="615"/>
    </row>
    <row r="643" spans="1:73" ht="11.25" hidden="1" customHeight="1" x14ac:dyDescent="0.25">
      <c r="A643" s="285"/>
      <c r="B643" s="285"/>
      <c r="C643" s="285"/>
      <c r="D643" s="285"/>
      <c r="E643" s="285"/>
      <c r="F643" s="285"/>
      <c r="G643" s="285"/>
      <c r="H643" s="285"/>
      <c r="I643" s="285"/>
      <c r="J643" s="285"/>
      <c r="K643" s="285"/>
      <c r="L643" s="285"/>
      <c r="M643" s="285"/>
      <c r="N643" s="285"/>
      <c r="O643" s="285"/>
      <c r="P643" s="285"/>
      <c r="Q643" s="285"/>
      <c r="R643" s="285"/>
      <c r="S643" s="285"/>
      <c r="T643" s="285"/>
      <c r="U643" s="285"/>
      <c r="V643" s="285"/>
      <c r="W643" s="285"/>
      <c r="X643" s="285"/>
      <c r="Y643" s="285"/>
      <c r="Z643" s="285"/>
      <c r="AA643" s="46"/>
      <c r="AB643" s="46"/>
      <c r="AC643" s="46"/>
      <c r="AD643" s="285"/>
      <c r="AE643" s="285"/>
      <c r="AF643" s="285"/>
      <c r="AG643" s="285"/>
      <c r="AH643" s="285"/>
      <c r="AI643" s="285"/>
      <c r="AJ643" s="285"/>
      <c r="AK643" s="365"/>
      <c r="AL643" s="285"/>
      <c r="AM643" s="285"/>
      <c r="AN643" s="285"/>
      <c r="AO643" s="285"/>
      <c r="AP643" s="285"/>
      <c r="AQ643" s="285"/>
      <c r="AR643" s="285"/>
      <c r="AS643" s="285"/>
      <c r="AT643" s="285"/>
      <c r="AU643" s="285"/>
      <c r="AV643" s="285"/>
      <c r="AW643" s="285"/>
      <c r="AX643" s="285"/>
      <c r="AY643" s="47"/>
      <c r="AZ643" s="47"/>
      <c r="BA643" s="583"/>
      <c r="BB643" s="615"/>
      <c r="BC643" s="615"/>
      <c r="BD643" s="615"/>
      <c r="BE643" s="615"/>
      <c r="BF643" s="615"/>
      <c r="BG643" s="615"/>
      <c r="BH643" s="615"/>
      <c r="BI643" s="615"/>
      <c r="BJ643" s="615"/>
      <c r="BK643" s="615"/>
      <c r="BL643" s="615"/>
      <c r="BM643" s="615"/>
      <c r="BN643" s="615"/>
      <c r="BO643" s="615"/>
      <c r="BP643" s="615"/>
      <c r="BQ643" s="615"/>
      <c r="BR643" s="615"/>
      <c r="BS643" s="615"/>
      <c r="BT643" s="615"/>
      <c r="BU643" s="615"/>
    </row>
    <row r="644" spans="1:73" ht="11.25" hidden="1" customHeight="1" x14ac:dyDescent="0.25">
      <c r="A644" s="285"/>
      <c r="B644" s="285"/>
      <c r="C644" s="285"/>
      <c r="D644" s="285"/>
      <c r="E644" s="285"/>
      <c r="F644" s="285"/>
      <c r="G644" s="285"/>
      <c r="H644" s="285"/>
      <c r="I644" s="285"/>
      <c r="J644" s="285"/>
      <c r="K644" s="285"/>
      <c r="L644" s="285"/>
      <c r="M644" s="285"/>
      <c r="N644" s="285"/>
      <c r="O644" s="285"/>
      <c r="P644" s="285"/>
      <c r="Q644" s="285"/>
      <c r="R644" s="285"/>
      <c r="S644" s="285"/>
      <c r="T644" s="285"/>
      <c r="U644" s="285"/>
      <c r="V644" s="285"/>
      <c r="W644" s="285"/>
      <c r="X644" s="285"/>
      <c r="Y644" s="285"/>
      <c r="Z644" s="285"/>
      <c r="AA644" s="46"/>
      <c r="AB644" s="46"/>
      <c r="AC644" s="46"/>
      <c r="AD644" s="285"/>
      <c r="AE644" s="285"/>
      <c r="AF644" s="285"/>
      <c r="AG644" s="285"/>
      <c r="AH644" s="285"/>
      <c r="AI644" s="285"/>
      <c r="AJ644" s="285"/>
      <c r="AK644" s="365"/>
      <c r="AL644" s="285"/>
      <c r="AM644" s="285"/>
      <c r="AN644" s="285"/>
      <c r="AO644" s="285"/>
      <c r="AP644" s="285"/>
      <c r="AQ644" s="285"/>
      <c r="AR644" s="285"/>
      <c r="AS644" s="285"/>
      <c r="AT644" s="285"/>
      <c r="AU644" s="285"/>
      <c r="AV644" s="285"/>
      <c r="AW644" s="285"/>
      <c r="AX644" s="285"/>
      <c r="AY644" s="47"/>
      <c r="AZ644" s="47"/>
      <c r="BA644" s="583"/>
      <c r="BB644" s="615"/>
      <c r="BC644" s="615"/>
      <c r="BD644" s="615"/>
      <c r="BE644" s="615"/>
      <c r="BF644" s="615"/>
      <c r="BG644" s="615"/>
      <c r="BH644" s="615"/>
      <c r="BI644" s="615"/>
      <c r="BJ644" s="615"/>
      <c r="BK644" s="615"/>
      <c r="BL644" s="615"/>
      <c r="BM644" s="615"/>
      <c r="BN644" s="615"/>
      <c r="BO644" s="615"/>
      <c r="BP644" s="615"/>
      <c r="BQ644" s="615"/>
      <c r="BR644" s="615"/>
      <c r="BS644" s="615"/>
      <c r="BT644" s="615"/>
      <c r="BU644" s="615"/>
    </row>
    <row r="645" spans="1:73" ht="11.25" hidden="1" customHeight="1" x14ac:dyDescent="0.25">
      <c r="A645" s="285"/>
      <c r="B645" s="285"/>
      <c r="C645" s="285"/>
      <c r="D645" s="285"/>
      <c r="E645" s="285"/>
      <c r="F645" s="285"/>
      <c r="G645" s="285"/>
      <c r="H645" s="285"/>
      <c r="I645" s="285"/>
      <c r="J645" s="285"/>
      <c r="K645" s="285"/>
      <c r="L645" s="285"/>
      <c r="M645" s="285"/>
      <c r="N645" s="285"/>
      <c r="O645" s="285"/>
      <c r="P645" s="285"/>
      <c r="Q645" s="285"/>
      <c r="R645" s="285"/>
      <c r="S645" s="285"/>
      <c r="T645" s="285"/>
      <c r="U645" s="285"/>
      <c r="V645" s="285"/>
      <c r="W645" s="285"/>
      <c r="X645" s="285"/>
      <c r="Y645" s="285"/>
      <c r="Z645" s="285"/>
      <c r="AA645" s="46"/>
      <c r="AB645" s="46"/>
      <c r="AC645" s="46"/>
      <c r="AD645" s="285"/>
      <c r="AE645" s="285"/>
      <c r="AF645" s="285"/>
      <c r="AG645" s="285"/>
      <c r="AH645" s="285"/>
      <c r="AI645" s="285"/>
      <c r="AJ645" s="285"/>
      <c r="AK645" s="365"/>
      <c r="AL645" s="285"/>
      <c r="AM645" s="285"/>
      <c r="AN645" s="285"/>
      <c r="AO645" s="285"/>
      <c r="AP645" s="285"/>
      <c r="AQ645" s="285"/>
      <c r="AR645" s="285"/>
      <c r="AS645" s="285"/>
      <c r="AT645" s="285"/>
      <c r="AU645" s="285"/>
      <c r="AV645" s="285"/>
      <c r="AW645" s="285"/>
      <c r="AX645" s="285"/>
      <c r="AY645" s="47"/>
      <c r="AZ645" s="47"/>
      <c r="BA645" s="583"/>
      <c r="BB645" s="615"/>
      <c r="BC645" s="615"/>
      <c r="BD645" s="615"/>
      <c r="BE645" s="615"/>
      <c r="BF645" s="615"/>
      <c r="BG645" s="615"/>
      <c r="BH645" s="615"/>
      <c r="BI645" s="615"/>
      <c r="BJ645" s="615"/>
      <c r="BK645" s="615"/>
      <c r="BL645" s="615"/>
      <c r="BM645" s="615"/>
      <c r="BN645" s="615"/>
      <c r="BO645" s="615"/>
      <c r="BP645" s="615"/>
      <c r="BQ645" s="615"/>
      <c r="BR645" s="615"/>
      <c r="BS645" s="615"/>
      <c r="BT645" s="615"/>
      <c r="BU645" s="615"/>
    </row>
    <row r="646" spans="1:73" ht="11.25" hidden="1" customHeight="1" x14ac:dyDescent="0.25">
      <c r="A646" s="285"/>
      <c r="B646" s="285"/>
      <c r="C646" s="285"/>
      <c r="D646" s="285"/>
      <c r="E646" s="285"/>
      <c r="F646" s="285"/>
      <c r="G646" s="285"/>
      <c r="H646" s="285"/>
      <c r="I646" s="285"/>
      <c r="J646" s="285"/>
      <c r="K646" s="285"/>
      <c r="L646" s="285"/>
      <c r="M646" s="285"/>
      <c r="N646" s="285"/>
      <c r="O646" s="285"/>
      <c r="P646" s="285"/>
      <c r="Q646" s="285"/>
      <c r="R646" s="285"/>
      <c r="S646" s="285"/>
      <c r="T646" s="285"/>
      <c r="U646" s="285"/>
      <c r="V646" s="285"/>
      <c r="W646" s="285"/>
      <c r="X646" s="285"/>
      <c r="Y646" s="285"/>
      <c r="Z646" s="285"/>
      <c r="AA646" s="46"/>
      <c r="AB646" s="46"/>
      <c r="AC646" s="46"/>
      <c r="AD646" s="285"/>
      <c r="AE646" s="285"/>
      <c r="AF646" s="285"/>
      <c r="AG646" s="285"/>
      <c r="AH646" s="285"/>
      <c r="AI646" s="285"/>
      <c r="AJ646" s="285"/>
      <c r="AK646" s="365"/>
      <c r="AL646" s="285"/>
      <c r="AM646" s="285"/>
      <c r="AN646" s="285"/>
      <c r="AO646" s="285"/>
      <c r="AP646" s="285"/>
      <c r="AQ646" s="285"/>
      <c r="AR646" s="285"/>
      <c r="AS646" s="285"/>
      <c r="AT646" s="285"/>
      <c r="AU646" s="285"/>
      <c r="AV646" s="285"/>
      <c r="AW646" s="285"/>
      <c r="AX646" s="285"/>
      <c r="AY646" s="47"/>
      <c r="AZ646" s="47"/>
      <c r="BA646" s="583"/>
      <c r="BB646" s="615"/>
      <c r="BC646" s="615"/>
      <c r="BD646" s="615"/>
      <c r="BE646" s="615"/>
      <c r="BF646" s="615"/>
      <c r="BG646" s="615"/>
      <c r="BH646" s="615"/>
      <c r="BI646" s="615"/>
      <c r="BJ646" s="615"/>
      <c r="BK646" s="615"/>
      <c r="BL646" s="615"/>
      <c r="BM646" s="615"/>
      <c r="BN646" s="615"/>
      <c r="BO646" s="615"/>
      <c r="BP646" s="615"/>
      <c r="BQ646" s="615"/>
      <c r="BR646" s="615"/>
      <c r="BS646" s="615"/>
      <c r="BT646" s="615"/>
      <c r="BU646" s="615"/>
    </row>
    <row r="647" spans="1:73" ht="11.25" hidden="1" customHeight="1" x14ac:dyDescent="0.25">
      <c r="A647" s="285"/>
      <c r="B647" s="285"/>
      <c r="C647" s="285"/>
      <c r="D647" s="285"/>
      <c r="E647" s="285"/>
      <c r="F647" s="285"/>
      <c r="G647" s="285"/>
      <c r="H647" s="285"/>
      <c r="I647" s="285"/>
      <c r="J647" s="285"/>
      <c r="K647" s="285"/>
      <c r="L647" s="285"/>
      <c r="M647" s="285"/>
      <c r="N647" s="285"/>
      <c r="O647" s="285"/>
      <c r="P647" s="285"/>
      <c r="Q647" s="285"/>
      <c r="R647" s="285"/>
      <c r="S647" s="285"/>
      <c r="T647" s="285"/>
      <c r="U647" s="285"/>
      <c r="V647" s="285"/>
      <c r="W647" s="285"/>
      <c r="X647" s="285"/>
      <c r="Y647" s="285"/>
      <c r="Z647" s="285"/>
      <c r="AA647" s="46"/>
      <c r="AB647" s="46"/>
      <c r="AC647" s="46"/>
      <c r="AD647" s="285"/>
      <c r="AE647" s="285"/>
      <c r="AF647" s="285"/>
      <c r="AG647" s="285"/>
      <c r="AH647" s="285"/>
      <c r="AI647" s="285"/>
      <c r="AJ647" s="285"/>
      <c r="AK647" s="365"/>
      <c r="AL647" s="285"/>
      <c r="AM647" s="285"/>
      <c r="AN647" s="285"/>
      <c r="AO647" s="285"/>
      <c r="AP647" s="285"/>
      <c r="AQ647" s="285"/>
      <c r="AR647" s="285"/>
      <c r="AS647" s="285"/>
      <c r="AT647" s="285"/>
      <c r="AU647" s="285"/>
      <c r="AV647" s="285"/>
      <c r="AW647" s="285"/>
      <c r="AX647" s="285"/>
      <c r="AY647" s="47"/>
      <c r="AZ647" s="47"/>
      <c r="BA647" s="583"/>
      <c r="BB647" s="615"/>
      <c r="BC647" s="615"/>
      <c r="BD647" s="615"/>
      <c r="BE647" s="615"/>
      <c r="BF647" s="615"/>
      <c r="BG647" s="615"/>
      <c r="BH647" s="615"/>
      <c r="BI647" s="615"/>
      <c r="BJ647" s="615"/>
      <c r="BK647" s="615"/>
      <c r="BL647" s="615"/>
      <c r="BM647" s="615"/>
      <c r="BN647" s="615"/>
      <c r="BO647" s="615"/>
      <c r="BP647" s="615"/>
      <c r="BQ647" s="615"/>
      <c r="BR647" s="615"/>
      <c r="BS647" s="615"/>
      <c r="BT647" s="615"/>
      <c r="BU647" s="615"/>
    </row>
    <row r="648" spans="1:73" ht="11.25" hidden="1" customHeight="1" x14ac:dyDescent="0.25">
      <c r="A648" s="285"/>
      <c r="B648" s="285"/>
      <c r="C648" s="285"/>
      <c r="D648" s="285"/>
      <c r="E648" s="285"/>
      <c r="F648" s="285"/>
      <c r="G648" s="285"/>
      <c r="H648" s="285"/>
      <c r="I648" s="285"/>
      <c r="J648" s="285"/>
      <c r="K648" s="285"/>
      <c r="L648" s="285"/>
      <c r="M648" s="285"/>
      <c r="N648" s="285"/>
      <c r="O648" s="285"/>
      <c r="P648" s="285"/>
      <c r="Q648" s="285"/>
      <c r="R648" s="285"/>
      <c r="S648" s="285"/>
      <c r="T648" s="285"/>
      <c r="U648" s="285"/>
      <c r="V648" s="285"/>
      <c r="W648" s="285"/>
      <c r="X648" s="285"/>
      <c r="Y648" s="285"/>
      <c r="Z648" s="285"/>
      <c r="AA648" s="46"/>
      <c r="AB648" s="46"/>
      <c r="AC648" s="46"/>
      <c r="AD648" s="285"/>
      <c r="AE648" s="285"/>
      <c r="AF648" s="285"/>
      <c r="AG648" s="285"/>
      <c r="AH648" s="285"/>
      <c r="AI648" s="285"/>
      <c r="AJ648" s="285"/>
      <c r="AK648" s="365"/>
      <c r="AL648" s="285"/>
      <c r="AM648" s="285"/>
      <c r="AN648" s="285"/>
      <c r="AO648" s="285"/>
      <c r="AP648" s="285"/>
      <c r="AQ648" s="285"/>
      <c r="AR648" s="285"/>
      <c r="AS648" s="285"/>
      <c r="AT648" s="285"/>
      <c r="AU648" s="285"/>
      <c r="AV648" s="285"/>
      <c r="AW648" s="285"/>
      <c r="AX648" s="285"/>
      <c r="AY648" s="47"/>
      <c r="AZ648" s="47"/>
      <c r="BA648" s="583"/>
      <c r="BB648" s="615"/>
      <c r="BC648" s="615"/>
      <c r="BD648" s="615"/>
      <c r="BE648" s="615"/>
      <c r="BF648" s="615"/>
      <c r="BG648" s="615"/>
      <c r="BH648" s="615"/>
      <c r="BI648" s="615"/>
      <c r="BJ648" s="615"/>
      <c r="BK648" s="615"/>
      <c r="BL648" s="615"/>
      <c r="BM648" s="615"/>
      <c r="BN648" s="615"/>
      <c r="BO648" s="615"/>
      <c r="BP648" s="615"/>
      <c r="BQ648" s="615"/>
      <c r="BR648" s="615"/>
      <c r="BS648" s="615"/>
      <c r="BT648" s="615"/>
      <c r="BU648" s="615"/>
    </row>
    <row r="649" spans="1:73" ht="11.25" hidden="1" customHeight="1" x14ac:dyDescent="0.25">
      <c r="A649" s="285"/>
      <c r="B649" s="285"/>
      <c r="C649" s="285"/>
      <c r="D649" s="285"/>
      <c r="E649" s="285"/>
      <c r="F649" s="285"/>
      <c r="G649" s="285"/>
      <c r="H649" s="285"/>
      <c r="I649" s="285"/>
      <c r="J649" s="285"/>
      <c r="K649" s="285"/>
      <c r="L649" s="285"/>
      <c r="M649" s="285"/>
      <c r="N649" s="285"/>
      <c r="O649" s="285"/>
      <c r="P649" s="285"/>
      <c r="Q649" s="285"/>
      <c r="R649" s="285"/>
      <c r="S649" s="285"/>
      <c r="T649" s="285"/>
      <c r="U649" s="285"/>
      <c r="V649" s="285"/>
      <c r="W649" s="285"/>
      <c r="X649" s="285"/>
      <c r="Y649" s="285"/>
      <c r="Z649" s="285"/>
      <c r="AA649" s="46"/>
      <c r="AB649" s="46"/>
      <c r="AC649" s="46"/>
      <c r="AD649" s="285"/>
      <c r="AE649" s="285"/>
      <c r="AF649" s="285"/>
      <c r="AG649" s="285"/>
      <c r="AH649" s="285"/>
      <c r="AI649" s="285"/>
      <c r="AJ649" s="285"/>
      <c r="AK649" s="365"/>
      <c r="AL649" s="285"/>
      <c r="AM649" s="285"/>
      <c r="AN649" s="285"/>
      <c r="AO649" s="285"/>
      <c r="AP649" s="285"/>
      <c r="AQ649" s="285"/>
      <c r="AR649" s="285"/>
      <c r="AS649" s="285"/>
      <c r="AT649" s="285"/>
      <c r="AU649" s="285"/>
      <c r="AV649" s="285"/>
      <c r="AW649" s="285"/>
      <c r="AX649" s="285"/>
      <c r="AY649" s="47"/>
      <c r="AZ649" s="47"/>
      <c r="BA649" s="583"/>
      <c r="BB649" s="615"/>
      <c r="BC649" s="615"/>
      <c r="BD649" s="615"/>
      <c r="BE649" s="615"/>
      <c r="BF649" s="615"/>
      <c r="BG649" s="615"/>
      <c r="BH649" s="615"/>
      <c r="BI649" s="615"/>
      <c r="BJ649" s="615"/>
      <c r="BK649" s="615"/>
      <c r="BL649" s="615"/>
      <c r="BM649" s="615"/>
      <c r="BN649" s="615"/>
      <c r="BO649" s="615"/>
      <c r="BP649" s="615"/>
      <c r="BQ649" s="615"/>
      <c r="BR649" s="615"/>
      <c r="BS649" s="615"/>
      <c r="BT649" s="615"/>
      <c r="BU649" s="615"/>
    </row>
    <row r="650" spans="1:73" ht="11.25" hidden="1" customHeight="1" x14ac:dyDescent="0.25">
      <c r="A650" s="285"/>
      <c r="B650" s="285"/>
      <c r="C650" s="285"/>
      <c r="D650" s="285"/>
      <c r="E650" s="285"/>
      <c r="F650" s="285"/>
      <c r="G650" s="285"/>
      <c r="H650" s="285"/>
      <c r="I650" s="285"/>
      <c r="J650" s="285"/>
      <c r="K650" s="285"/>
      <c r="L650" s="285"/>
      <c r="M650" s="285"/>
      <c r="N650" s="285"/>
      <c r="O650" s="285"/>
      <c r="P650" s="285"/>
      <c r="Q650" s="285"/>
      <c r="R650" s="285"/>
      <c r="S650" s="285"/>
      <c r="T650" s="285"/>
      <c r="U650" s="285"/>
      <c r="V650" s="285"/>
      <c r="W650" s="285"/>
      <c r="X650" s="285"/>
      <c r="Y650" s="285"/>
      <c r="Z650" s="285"/>
      <c r="AA650" s="46"/>
      <c r="AB650" s="46"/>
      <c r="AC650" s="46"/>
      <c r="AD650" s="285"/>
      <c r="AE650" s="285"/>
      <c r="AF650" s="285"/>
      <c r="AG650" s="285"/>
      <c r="AH650" s="285"/>
      <c r="AI650" s="285"/>
      <c r="AJ650" s="285"/>
      <c r="AK650" s="365"/>
      <c r="AL650" s="285"/>
      <c r="AM650" s="285"/>
      <c r="AN650" s="285"/>
      <c r="AO650" s="285"/>
      <c r="AP650" s="285"/>
      <c r="AQ650" s="285"/>
      <c r="AR650" s="285"/>
      <c r="AS650" s="285"/>
      <c r="AT650" s="285"/>
      <c r="AU650" s="285"/>
      <c r="AV650" s="285"/>
      <c r="AW650" s="285"/>
      <c r="AX650" s="285"/>
      <c r="AY650" s="47"/>
      <c r="AZ650" s="47"/>
      <c r="BA650" s="583"/>
      <c r="BB650" s="615"/>
      <c r="BC650" s="615"/>
      <c r="BD650" s="615"/>
      <c r="BE650" s="615"/>
      <c r="BF650" s="615"/>
      <c r="BG650" s="615"/>
      <c r="BH650" s="615"/>
      <c r="BI650" s="615"/>
      <c r="BJ650" s="615"/>
      <c r="BK650" s="615"/>
      <c r="BL650" s="615"/>
      <c r="BM650" s="615"/>
      <c r="BN650" s="615"/>
      <c r="BO650" s="615"/>
      <c r="BP650" s="615"/>
      <c r="BQ650" s="615"/>
      <c r="BR650" s="615"/>
      <c r="BS650" s="615"/>
      <c r="BT650" s="615"/>
      <c r="BU650" s="615"/>
    </row>
    <row r="651" spans="1:73" ht="11.25" hidden="1" customHeight="1" x14ac:dyDescent="0.25">
      <c r="A651" s="285"/>
      <c r="B651" s="285"/>
      <c r="C651" s="285"/>
      <c r="D651" s="285"/>
      <c r="E651" s="285"/>
      <c r="F651" s="285"/>
      <c r="G651" s="285"/>
      <c r="H651" s="285"/>
      <c r="I651" s="285"/>
      <c r="J651" s="285"/>
      <c r="K651" s="285"/>
      <c r="L651" s="285"/>
      <c r="M651" s="285"/>
      <c r="N651" s="285"/>
      <c r="O651" s="285"/>
      <c r="P651" s="285"/>
      <c r="Q651" s="285"/>
      <c r="R651" s="285"/>
      <c r="S651" s="285"/>
      <c r="T651" s="285"/>
      <c r="U651" s="285"/>
      <c r="V651" s="285"/>
      <c r="W651" s="285"/>
      <c r="X651" s="285"/>
      <c r="Y651" s="285"/>
      <c r="Z651" s="285"/>
      <c r="AA651" s="46"/>
      <c r="AB651" s="46"/>
      <c r="AC651" s="46"/>
      <c r="AD651" s="285"/>
      <c r="AE651" s="285"/>
      <c r="AF651" s="285"/>
      <c r="AG651" s="285"/>
      <c r="AH651" s="285"/>
      <c r="AI651" s="285"/>
      <c r="AJ651" s="285"/>
      <c r="AK651" s="365"/>
      <c r="AL651" s="285"/>
      <c r="AM651" s="285"/>
      <c r="AN651" s="285"/>
      <c r="AO651" s="285"/>
      <c r="AP651" s="285"/>
      <c r="AQ651" s="285"/>
      <c r="AR651" s="285"/>
      <c r="AS651" s="285"/>
      <c r="AT651" s="285"/>
      <c r="AU651" s="285"/>
      <c r="AV651" s="285"/>
      <c r="AW651" s="285"/>
      <c r="AX651" s="285"/>
      <c r="AY651" s="47"/>
      <c r="AZ651" s="47"/>
      <c r="BA651" s="583"/>
      <c r="BB651" s="615"/>
      <c r="BC651" s="615"/>
      <c r="BD651" s="615"/>
      <c r="BE651" s="615"/>
      <c r="BF651" s="615"/>
      <c r="BG651" s="615"/>
      <c r="BH651" s="615"/>
      <c r="BI651" s="615"/>
      <c r="BJ651" s="615"/>
      <c r="BK651" s="615"/>
      <c r="BL651" s="615"/>
      <c r="BM651" s="615"/>
      <c r="BN651" s="615"/>
      <c r="BO651" s="615"/>
      <c r="BP651" s="615"/>
      <c r="BQ651" s="615"/>
      <c r="BR651" s="615"/>
      <c r="BS651" s="615"/>
      <c r="BT651" s="615"/>
      <c r="BU651" s="615"/>
    </row>
    <row r="652" spans="1:73" ht="11.25" hidden="1" customHeight="1" x14ac:dyDescent="0.25">
      <c r="A652" s="285"/>
      <c r="B652" s="285"/>
      <c r="C652" s="285"/>
      <c r="D652" s="285"/>
      <c r="E652" s="285"/>
      <c r="F652" s="285"/>
      <c r="G652" s="285"/>
      <c r="H652" s="285"/>
      <c r="I652" s="285"/>
      <c r="J652" s="285"/>
      <c r="K652" s="285"/>
      <c r="L652" s="285"/>
      <c r="M652" s="285"/>
      <c r="N652" s="285"/>
      <c r="O652" s="285"/>
      <c r="P652" s="285"/>
      <c r="Q652" s="285"/>
      <c r="R652" s="285"/>
      <c r="S652" s="285"/>
      <c r="T652" s="285"/>
      <c r="U652" s="285"/>
      <c r="V652" s="285"/>
      <c r="W652" s="285"/>
      <c r="X652" s="285"/>
      <c r="Y652" s="285"/>
      <c r="Z652" s="285"/>
      <c r="AA652" s="46"/>
      <c r="AB652" s="46"/>
      <c r="AC652" s="46"/>
      <c r="AD652" s="285"/>
      <c r="AE652" s="285"/>
      <c r="AF652" s="285"/>
      <c r="AG652" s="285"/>
      <c r="AH652" s="285"/>
      <c r="AI652" s="285"/>
      <c r="AJ652" s="285"/>
      <c r="AK652" s="365"/>
      <c r="AL652" s="285"/>
      <c r="AM652" s="285"/>
      <c r="AN652" s="285"/>
      <c r="AO652" s="285"/>
      <c r="AP652" s="285"/>
      <c r="AQ652" s="285"/>
      <c r="AR652" s="285"/>
      <c r="AS652" s="285"/>
      <c r="AT652" s="285"/>
      <c r="AU652" s="285"/>
      <c r="AV652" s="285"/>
      <c r="AW652" s="285"/>
      <c r="AX652" s="285"/>
      <c r="AY652" s="47"/>
      <c r="AZ652" s="47"/>
      <c r="BA652" s="583"/>
      <c r="BB652" s="615"/>
      <c r="BC652" s="615"/>
      <c r="BD652" s="615"/>
      <c r="BE652" s="615"/>
      <c r="BF652" s="615"/>
      <c r="BG652" s="615"/>
      <c r="BH652" s="615"/>
      <c r="BI652" s="615"/>
      <c r="BJ652" s="615"/>
      <c r="BK652" s="615"/>
      <c r="BL652" s="615"/>
      <c r="BM652" s="615"/>
      <c r="BN652" s="615"/>
      <c r="BO652" s="615"/>
      <c r="BP652" s="615"/>
      <c r="BQ652" s="615"/>
      <c r="BR652" s="615"/>
      <c r="BS652" s="615"/>
      <c r="BT652" s="615"/>
      <c r="BU652" s="615"/>
    </row>
    <row r="653" spans="1:73" ht="11.25" hidden="1" customHeight="1" x14ac:dyDescent="0.25">
      <c r="A653" s="285"/>
      <c r="B653" s="285"/>
      <c r="C653" s="285"/>
      <c r="D653" s="285"/>
      <c r="E653" s="285"/>
      <c r="F653" s="285"/>
      <c r="G653" s="285"/>
      <c r="H653" s="285"/>
      <c r="I653" s="285"/>
      <c r="J653" s="285"/>
      <c r="K653" s="285"/>
      <c r="L653" s="285"/>
      <c r="M653" s="285"/>
      <c r="N653" s="285"/>
      <c r="O653" s="285"/>
      <c r="P653" s="285"/>
      <c r="Q653" s="285"/>
      <c r="R653" s="285"/>
      <c r="S653" s="285"/>
      <c r="T653" s="285"/>
      <c r="U653" s="285"/>
      <c r="V653" s="285"/>
      <c r="W653" s="285"/>
      <c r="X653" s="285"/>
      <c r="Y653" s="285"/>
      <c r="Z653" s="285"/>
      <c r="AA653" s="46"/>
      <c r="AB653" s="46"/>
      <c r="AC653" s="46"/>
      <c r="AD653" s="285"/>
      <c r="AE653" s="285"/>
      <c r="AF653" s="285"/>
      <c r="AG653" s="285"/>
      <c r="AH653" s="285"/>
      <c r="AI653" s="285"/>
      <c r="AJ653" s="285"/>
      <c r="AK653" s="365"/>
      <c r="AL653" s="285"/>
      <c r="AM653" s="285"/>
      <c r="AN653" s="285"/>
      <c r="AO653" s="285"/>
      <c r="AP653" s="285"/>
      <c r="AQ653" s="285"/>
      <c r="AR653" s="285"/>
      <c r="AS653" s="285"/>
      <c r="AT653" s="285"/>
      <c r="AU653" s="285"/>
      <c r="AV653" s="285"/>
      <c r="AW653" s="285"/>
      <c r="AX653" s="285"/>
      <c r="AY653" s="47"/>
      <c r="AZ653" s="47"/>
      <c r="BA653" s="583"/>
      <c r="BB653" s="615"/>
      <c r="BC653" s="615"/>
      <c r="BD653" s="615"/>
      <c r="BE653" s="615"/>
      <c r="BF653" s="615"/>
      <c r="BG653" s="615"/>
      <c r="BH653" s="615"/>
      <c r="BI653" s="615"/>
      <c r="BJ653" s="615"/>
      <c r="BK653" s="615"/>
      <c r="BL653" s="615"/>
      <c r="BM653" s="615"/>
      <c r="BN653" s="615"/>
      <c r="BO653" s="615"/>
      <c r="BP653" s="615"/>
      <c r="BQ653" s="615"/>
      <c r="BR653" s="615"/>
      <c r="BS653" s="615"/>
      <c r="BT653" s="615"/>
      <c r="BU653" s="615"/>
    </row>
    <row r="654" spans="1:73" ht="11.25" hidden="1" customHeight="1" x14ac:dyDescent="0.25">
      <c r="A654" s="285"/>
      <c r="B654" s="285"/>
      <c r="C654" s="285"/>
      <c r="D654" s="285"/>
      <c r="E654" s="285"/>
      <c r="F654" s="285"/>
      <c r="G654" s="285"/>
      <c r="H654" s="285"/>
      <c r="I654" s="285"/>
      <c r="J654" s="285"/>
      <c r="K654" s="285"/>
      <c r="L654" s="285"/>
      <c r="M654" s="285"/>
      <c r="N654" s="285"/>
      <c r="O654" s="285"/>
      <c r="P654" s="285"/>
      <c r="Q654" s="285"/>
      <c r="R654" s="285"/>
      <c r="S654" s="285"/>
      <c r="T654" s="285"/>
      <c r="U654" s="285"/>
      <c r="V654" s="285"/>
      <c r="W654" s="285"/>
      <c r="X654" s="285"/>
      <c r="Y654" s="285"/>
      <c r="Z654" s="285"/>
      <c r="AA654" s="46"/>
      <c r="AB654" s="46"/>
      <c r="AC654" s="46"/>
      <c r="AD654" s="285"/>
      <c r="AE654" s="285"/>
      <c r="AF654" s="285"/>
      <c r="AG654" s="285"/>
      <c r="AH654" s="285"/>
      <c r="AI654" s="285"/>
      <c r="AJ654" s="285"/>
      <c r="AK654" s="365"/>
      <c r="AL654" s="285"/>
      <c r="AM654" s="285"/>
      <c r="AN654" s="285"/>
      <c r="AO654" s="285"/>
      <c r="AP654" s="285"/>
      <c r="AQ654" s="285"/>
      <c r="AR654" s="285"/>
      <c r="AS654" s="285"/>
      <c r="AT654" s="285"/>
      <c r="AU654" s="285"/>
      <c r="AV654" s="285"/>
      <c r="AW654" s="285"/>
      <c r="AX654" s="285"/>
      <c r="AY654" s="47"/>
      <c r="AZ654" s="47"/>
      <c r="BA654" s="583"/>
      <c r="BB654" s="615"/>
      <c r="BC654" s="615"/>
      <c r="BD654" s="615"/>
      <c r="BE654" s="615"/>
      <c r="BF654" s="615"/>
      <c r="BG654" s="615"/>
      <c r="BH654" s="615"/>
      <c r="BI654" s="615"/>
      <c r="BJ654" s="615"/>
      <c r="BK654" s="615"/>
      <c r="BL654" s="615"/>
      <c r="BM654" s="615"/>
      <c r="BN654" s="615"/>
      <c r="BO654" s="615"/>
      <c r="BP654" s="615"/>
      <c r="BQ654" s="615"/>
      <c r="BR654" s="615"/>
      <c r="BS654" s="615"/>
      <c r="BT654" s="615"/>
      <c r="BU654" s="615"/>
    </row>
    <row r="655" spans="1:73" ht="11.25" hidden="1" customHeight="1" x14ac:dyDescent="0.25">
      <c r="A655" s="285"/>
      <c r="B655" s="285"/>
      <c r="C655" s="285"/>
      <c r="D655" s="285"/>
      <c r="E655" s="285"/>
      <c r="F655" s="285"/>
      <c r="G655" s="285"/>
      <c r="H655" s="285"/>
      <c r="I655" s="285"/>
      <c r="J655" s="285"/>
      <c r="K655" s="285"/>
      <c r="L655" s="285"/>
      <c r="M655" s="285"/>
      <c r="N655" s="285"/>
      <c r="O655" s="285"/>
      <c r="P655" s="285"/>
      <c r="Q655" s="285"/>
      <c r="R655" s="285"/>
      <c r="S655" s="285"/>
      <c r="T655" s="285"/>
      <c r="U655" s="285"/>
      <c r="V655" s="285"/>
      <c r="W655" s="285"/>
      <c r="X655" s="285"/>
      <c r="Y655" s="285"/>
      <c r="Z655" s="285"/>
      <c r="AA655" s="46"/>
      <c r="AB655" s="46"/>
      <c r="AC655" s="46"/>
      <c r="AD655" s="285"/>
      <c r="AE655" s="285"/>
      <c r="AF655" s="285"/>
      <c r="AG655" s="285"/>
      <c r="AH655" s="285"/>
      <c r="AI655" s="285"/>
      <c r="AJ655" s="285"/>
      <c r="AK655" s="365"/>
      <c r="AL655" s="285"/>
      <c r="AM655" s="285"/>
      <c r="AN655" s="285"/>
      <c r="AO655" s="285"/>
      <c r="AP655" s="285"/>
      <c r="AQ655" s="285"/>
      <c r="AR655" s="285"/>
      <c r="AS655" s="285"/>
      <c r="AT655" s="285"/>
      <c r="AU655" s="285"/>
      <c r="AV655" s="285"/>
      <c r="AW655" s="285"/>
      <c r="AX655" s="285"/>
      <c r="AY655" s="47"/>
      <c r="AZ655" s="47"/>
      <c r="BA655" s="583"/>
      <c r="BB655" s="615"/>
      <c r="BC655" s="615"/>
      <c r="BD655" s="615"/>
      <c r="BE655" s="615"/>
      <c r="BF655" s="615"/>
      <c r="BG655" s="615"/>
      <c r="BH655" s="615"/>
      <c r="BI655" s="615"/>
      <c r="BJ655" s="615"/>
      <c r="BK655" s="615"/>
      <c r="BL655" s="615"/>
      <c r="BM655" s="615"/>
      <c r="BN655" s="615"/>
      <c r="BO655" s="615"/>
      <c r="BP655" s="615"/>
      <c r="BQ655" s="615"/>
      <c r="BR655" s="615"/>
      <c r="BS655" s="615"/>
      <c r="BT655" s="615"/>
      <c r="BU655" s="615"/>
    </row>
    <row r="656" spans="1:73" ht="11.25" hidden="1" customHeight="1" x14ac:dyDescent="0.25">
      <c r="A656" s="285"/>
      <c r="B656" s="285"/>
      <c r="C656" s="285"/>
      <c r="D656" s="285"/>
      <c r="E656" s="285"/>
      <c r="F656" s="285"/>
      <c r="G656" s="285"/>
      <c r="H656" s="285"/>
      <c r="I656" s="285"/>
      <c r="J656" s="285"/>
      <c r="K656" s="285"/>
      <c r="L656" s="285"/>
      <c r="M656" s="285"/>
      <c r="N656" s="285"/>
      <c r="O656" s="285"/>
      <c r="P656" s="285"/>
      <c r="Q656" s="285"/>
      <c r="R656" s="285"/>
      <c r="S656" s="285"/>
      <c r="T656" s="285"/>
      <c r="U656" s="285"/>
      <c r="V656" s="285"/>
      <c r="W656" s="285"/>
      <c r="X656" s="285"/>
      <c r="Y656" s="285"/>
      <c r="Z656" s="285"/>
      <c r="AA656" s="46"/>
      <c r="AB656" s="46"/>
      <c r="AC656" s="46"/>
      <c r="AD656" s="285"/>
      <c r="AE656" s="285"/>
      <c r="AF656" s="285"/>
      <c r="AG656" s="285"/>
      <c r="AH656" s="285"/>
      <c r="AI656" s="285"/>
      <c r="AJ656" s="285"/>
      <c r="AK656" s="365"/>
      <c r="AL656" s="285"/>
      <c r="AM656" s="285"/>
      <c r="AN656" s="285"/>
      <c r="AO656" s="285"/>
      <c r="AP656" s="285"/>
      <c r="AQ656" s="285"/>
      <c r="AR656" s="285"/>
      <c r="AS656" s="285"/>
      <c r="AT656" s="285"/>
      <c r="AU656" s="285"/>
      <c r="AV656" s="285"/>
      <c r="AW656" s="285"/>
      <c r="AX656" s="285"/>
      <c r="AY656" s="47"/>
      <c r="AZ656" s="47"/>
      <c r="BA656" s="583"/>
      <c r="BB656" s="615"/>
      <c r="BC656" s="615"/>
      <c r="BD656" s="615"/>
      <c r="BE656" s="615"/>
      <c r="BF656" s="615"/>
      <c r="BG656" s="615"/>
      <c r="BH656" s="615"/>
      <c r="BI656" s="615"/>
      <c r="BJ656" s="615"/>
      <c r="BK656" s="615"/>
      <c r="BL656" s="615"/>
      <c r="BM656" s="615"/>
      <c r="BN656" s="615"/>
      <c r="BO656" s="615"/>
      <c r="BP656" s="615"/>
      <c r="BQ656" s="615"/>
      <c r="BR656" s="615"/>
      <c r="BS656" s="615"/>
      <c r="BT656" s="615"/>
      <c r="BU656" s="615"/>
    </row>
    <row r="657" spans="1:73" ht="11.25" hidden="1" customHeight="1" x14ac:dyDescent="0.25">
      <c r="A657" s="285"/>
      <c r="B657" s="285"/>
      <c r="C657" s="285"/>
      <c r="D657" s="285"/>
      <c r="E657" s="285"/>
      <c r="F657" s="285"/>
      <c r="G657" s="285"/>
      <c r="H657" s="285"/>
      <c r="I657" s="285"/>
      <c r="J657" s="285"/>
      <c r="K657" s="285"/>
      <c r="L657" s="285"/>
      <c r="M657" s="285"/>
      <c r="N657" s="285"/>
      <c r="O657" s="285"/>
      <c r="P657" s="285"/>
      <c r="Q657" s="285"/>
      <c r="R657" s="285"/>
      <c r="S657" s="285"/>
      <c r="T657" s="285"/>
      <c r="U657" s="285"/>
      <c r="V657" s="285"/>
      <c r="W657" s="285"/>
      <c r="X657" s="285"/>
      <c r="Y657" s="285"/>
      <c r="Z657" s="285"/>
      <c r="AA657" s="46"/>
      <c r="AB657" s="46"/>
      <c r="AC657" s="46"/>
      <c r="AD657" s="285"/>
      <c r="AE657" s="285"/>
      <c r="AF657" s="285"/>
      <c r="AG657" s="285"/>
      <c r="AH657" s="285"/>
      <c r="AI657" s="285"/>
      <c r="AJ657" s="285"/>
      <c r="AK657" s="365"/>
      <c r="AL657" s="285"/>
      <c r="AM657" s="285"/>
      <c r="AN657" s="285"/>
      <c r="AO657" s="285"/>
      <c r="AP657" s="285"/>
      <c r="AQ657" s="285"/>
      <c r="AR657" s="285"/>
      <c r="AS657" s="285"/>
      <c r="AT657" s="285"/>
      <c r="AU657" s="285"/>
      <c r="AV657" s="285"/>
      <c r="AW657" s="285"/>
      <c r="AX657" s="285"/>
      <c r="AY657" s="47"/>
      <c r="AZ657" s="47"/>
      <c r="BA657" s="583"/>
      <c r="BB657" s="615"/>
      <c r="BC657" s="615"/>
      <c r="BD657" s="615"/>
      <c r="BE657" s="615"/>
      <c r="BF657" s="615"/>
      <c r="BG657" s="615"/>
      <c r="BH657" s="615"/>
      <c r="BI657" s="615"/>
      <c r="BJ657" s="615"/>
      <c r="BK657" s="615"/>
      <c r="BL657" s="615"/>
      <c r="BM657" s="615"/>
      <c r="BN657" s="615"/>
      <c r="BO657" s="615"/>
      <c r="BP657" s="615"/>
      <c r="BQ657" s="615"/>
      <c r="BR657" s="615"/>
      <c r="BS657" s="615"/>
      <c r="BT657" s="615"/>
      <c r="BU657" s="615"/>
    </row>
    <row r="658" spans="1:73" ht="11.25" hidden="1" customHeight="1" x14ac:dyDescent="0.25">
      <c r="A658" s="285"/>
      <c r="B658" s="285"/>
      <c r="C658" s="285"/>
      <c r="D658" s="285"/>
      <c r="E658" s="285"/>
      <c r="F658" s="285"/>
      <c r="G658" s="285"/>
      <c r="H658" s="285"/>
      <c r="I658" s="285"/>
      <c r="J658" s="285"/>
      <c r="K658" s="285"/>
      <c r="L658" s="285"/>
      <c r="M658" s="285"/>
      <c r="N658" s="285"/>
      <c r="O658" s="285"/>
      <c r="P658" s="285"/>
      <c r="Q658" s="285"/>
      <c r="R658" s="285"/>
      <c r="S658" s="285"/>
      <c r="T658" s="285"/>
      <c r="U658" s="285"/>
      <c r="V658" s="285"/>
      <c r="W658" s="285"/>
      <c r="X658" s="285"/>
      <c r="Y658" s="285"/>
      <c r="Z658" s="285"/>
      <c r="AA658" s="46"/>
      <c r="AB658" s="46"/>
      <c r="AC658" s="46"/>
      <c r="AD658" s="285"/>
      <c r="AE658" s="285"/>
      <c r="AF658" s="285"/>
      <c r="AG658" s="285"/>
      <c r="AH658" s="285"/>
      <c r="AI658" s="285"/>
      <c r="AJ658" s="285"/>
      <c r="AK658" s="365"/>
      <c r="AL658" s="285"/>
      <c r="AM658" s="285"/>
      <c r="AN658" s="285"/>
      <c r="AO658" s="285"/>
      <c r="AP658" s="285"/>
      <c r="AQ658" s="285"/>
      <c r="AR658" s="285"/>
      <c r="AS658" s="285"/>
      <c r="AT658" s="285"/>
      <c r="AU658" s="285"/>
      <c r="AV658" s="285"/>
      <c r="AW658" s="285"/>
      <c r="AX658" s="285"/>
      <c r="AY658" s="47"/>
      <c r="AZ658" s="47"/>
      <c r="BA658" s="583"/>
      <c r="BB658" s="615"/>
      <c r="BC658" s="615"/>
      <c r="BD658" s="615"/>
      <c r="BE658" s="615"/>
      <c r="BF658" s="615"/>
      <c r="BG658" s="615"/>
      <c r="BH658" s="615"/>
      <c r="BI658" s="615"/>
      <c r="BJ658" s="615"/>
      <c r="BK658" s="615"/>
      <c r="BL658" s="615"/>
      <c r="BM658" s="615"/>
      <c r="BN658" s="615"/>
      <c r="BO658" s="615"/>
      <c r="BP658" s="615"/>
      <c r="BQ658" s="615"/>
      <c r="BR658" s="615"/>
      <c r="BS658" s="615"/>
      <c r="BT658" s="615"/>
      <c r="BU658" s="615"/>
    </row>
    <row r="659" spans="1:73" ht="11.25" hidden="1" customHeight="1" x14ac:dyDescent="0.25">
      <c r="A659" s="285"/>
      <c r="B659" s="285"/>
      <c r="C659" s="285"/>
      <c r="D659" s="285"/>
      <c r="E659" s="285"/>
      <c r="F659" s="285"/>
      <c r="G659" s="285"/>
      <c r="H659" s="285"/>
      <c r="I659" s="285"/>
      <c r="J659" s="285"/>
      <c r="K659" s="285"/>
      <c r="L659" s="285"/>
      <c r="M659" s="285"/>
      <c r="N659" s="285"/>
      <c r="O659" s="285"/>
      <c r="P659" s="285"/>
      <c r="Q659" s="285"/>
      <c r="R659" s="285"/>
      <c r="S659" s="285"/>
      <c r="T659" s="285"/>
      <c r="U659" s="285"/>
      <c r="V659" s="285"/>
      <c r="W659" s="285"/>
      <c r="X659" s="285"/>
      <c r="Y659" s="285"/>
      <c r="Z659" s="285"/>
      <c r="AA659" s="46"/>
      <c r="AB659" s="46"/>
      <c r="AC659" s="46"/>
      <c r="AD659" s="285"/>
      <c r="AE659" s="285"/>
      <c r="AF659" s="285"/>
      <c r="AG659" s="285"/>
      <c r="AH659" s="285"/>
      <c r="AI659" s="285"/>
      <c r="AJ659" s="285"/>
      <c r="AK659" s="365"/>
      <c r="AL659" s="285"/>
      <c r="AM659" s="285"/>
      <c r="AN659" s="285"/>
      <c r="AO659" s="285"/>
      <c r="AP659" s="285"/>
      <c r="AQ659" s="285"/>
      <c r="AR659" s="285"/>
      <c r="AS659" s="285"/>
      <c r="AT659" s="285"/>
      <c r="AU659" s="285"/>
      <c r="AV659" s="285"/>
      <c r="AW659" s="285"/>
      <c r="AX659" s="285"/>
      <c r="AY659" s="47"/>
      <c r="AZ659" s="47"/>
      <c r="BA659" s="583"/>
      <c r="BB659" s="615"/>
      <c r="BC659" s="615"/>
      <c r="BD659" s="615"/>
      <c r="BE659" s="615"/>
      <c r="BF659" s="615"/>
      <c r="BG659" s="615"/>
      <c r="BH659" s="615"/>
      <c r="BI659" s="615"/>
      <c r="BJ659" s="615"/>
      <c r="BK659" s="615"/>
      <c r="BL659" s="615"/>
      <c r="BM659" s="615"/>
      <c r="BN659" s="615"/>
      <c r="BO659" s="615"/>
      <c r="BP659" s="615"/>
      <c r="BQ659" s="615"/>
      <c r="BR659" s="615"/>
      <c r="BS659" s="615"/>
      <c r="BT659" s="615"/>
      <c r="BU659" s="615"/>
    </row>
    <row r="660" spans="1:73" ht="11.25" hidden="1" customHeight="1" x14ac:dyDescent="0.25">
      <c r="A660" s="285"/>
      <c r="B660" s="285"/>
      <c r="C660" s="285"/>
      <c r="D660" s="285"/>
      <c r="E660" s="285"/>
      <c r="F660" s="285"/>
      <c r="G660" s="285"/>
      <c r="H660" s="285"/>
      <c r="I660" s="285"/>
      <c r="J660" s="285"/>
      <c r="K660" s="285"/>
      <c r="L660" s="285"/>
      <c r="M660" s="285"/>
      <c r="N660" s="285"/>
      <c r="O660" s="285"/>
      <c r="P660" s="285"/>
      <c r="Q660" s="285"/>
      <c r="R660" s="285"/>
      <c r="S660" s="285"/>
      <c r="T660" s="285"/>
      <c r="U660" s="285"/>
      <c r="V660" s="285"/>
      <c r="W660" s="285"/>
      <c r="X660" s="285"/>
      <c r="Y660" s="285"/>
      <c r="Z660" s="285"/>
      <c r="AA660" s="46"/>
      <c r="AB660" s="46"/>
      <c r="AC660" s="46"/>
      <c r="AD660" s="285"/>
      <c r="AE660" s="285"/>
      <c r="AF660" s="285"/>
      <c r="AG660" s="285"/>
      <c r="AH660" s="285"/>
      <c r="AI660" s="285"/>
      <c r="AJ660" s="285"/>
      <c r="AK660" s="365"/>
      <c r="AL660" s="285"/>
      <c r="AM660" s="285"/>
      <c r="AN660" s="285"/>
      <c r="AO660" s="285"/>
      <c r="AP660" s="285"/>
      <c r="AQ660" s="285"/>
      <c r="AR660" s="285"/>
      <c r="AS660" s="285"/>
      <c r="AT660" s="285"/>
      <c r="AU660" s="285"/>
      <c r="AV660" s="285"/>
      <c r="AW660" s="285"/>
      <c r="AX660" s="285"/>
      <c r="AY660" s="47"/>
      <c r="AZ660" s="47"/>
      <c r="BA660" s="583"/>
      <c r="BB660" s="615"/>
      <c r="BC660" s="615"/>
      <c r="BD660" s="615"/>
      <c r="BE660" s="615"/>
      <c r="BF660" s="615"/>
      <c r="BG660" s="615"/>
      <c r="BH660" s="615"/>
      <c r="BI660" s="615"/>
      <c r="BJ660" s="615"/>
      <c r="BK660" s="615"/>
      <c r="BL660" s="615"/>
      <c r="BM660" s="615"/>
      <c r="BN660" s="615"/>
      <c r="BO660" s="615"/>
      <c r="BP660" s="615"/>
      <c r="BQ660" s="615"/>
      <c r="BR660" s="615"/>
      <c r="BS660" s="615"/>
      <c r="BT660" s="615"/>
      <c r="BU660" s="615"/>
    </row>
    <row r="661" spans="1:73" ht="11.25" hidden="1" customHeight="1" x14ac:dyDescent="0.25">
      <c r="A661" s="285"/>
      <c r="B661" s="285"/>
      <c r="C661" s="285"/>
      <c r="D661" s="285"/>
      <c r="E661" s="285"/>
      <c r="F661" s="285"/>
      <c r="G661" s="285"/>
      <c r="H661" s="285"/>
      <c r="I661" s="285"/>
      <c r="J661" s="285"/>
      <c r="K661" s="285"/>
      <c r="L661" s="285"/>
      <c r="M661" s="285"/>
      <c r="N661" s="285"/>
      <c r="O661" s="285"/>
      <c r="P661" s="285"/>
      <c r="Q661" s="285"/>
      <c r="R661" s="285"/>
      <c r="S661" s="285"/>
      <c r="T661" s="285"/>
      <c r="U661" s="285"/>
      <c r="V661" s="285"/>
      <c r="W661" s="285"/>
      <c r="X661" s="285"/>
      <c r="Y661" s="285"/>
      <c r="Z661" s="285"/>
      <c r="AA661" s="46"/>
      <c r="AB661" s="46"/>
      <c r="AC661" s="46"/>
      <c r="AD661" s="285"/>
      <c r="AE661" s="285"/>
      <c r="AF661" s="285"/>
      <c r="AG661" s="285"/>
      <c r="AH661" s="285"/>
      <c r="AI661" s="285"/>
      <c r="AJ661" s="285"/>
      <c r="AK661" s="365"/>
      <c r="AL661" s="285"/>
      <c r="AM661" s="285"/>
      <c r="AN661" s="285"/>
      <c r="AO661" s="285"/>
      <c r="AP661" s="285"/>
      <c r="AQ661" s="285"/>
      <c r="AR661" s="285"/>
      <c r="AS661" s="285"/>
      <c r="AT661" s="285"/>
      <c r="AU661" s="285"/>
      <c r="AV661" s="285"/>
      <c r="AW661" s="285"/>
      <c r="AX661" s="285"/>
      <c r="AY661" s="47"/>
      <c r="AZ661" s="47"/>
      <c r="BA661" s="583"/>
      <c r="BB661" s="615"/>
      <c r="BC661" s="615"/>
      <c r="BD661" s="615"/>
      <c r="BE661" s="615"/>
      <c r="BF661" s="615"/>
      <c r="BG661" s="615"/>
      <c r="BH661" s="615"/>
      <c r="BI661" s="615"/>
      <c r="BJ661" s="615"/>
      <c r="BK661" s="615"/>
      <c r="BL661" s="615"/>
      <c r="BM661" s="615"/>
      <c r="BN661" s="615"/>
      <c r="BO661" s="615"/>
      <c r="BP661" s="615"/>
      <c r="BQ661" s="615"/>
      <c r="BR661" s="615"/>
      <c r="BS661" s="615"/>
      <c r="BT661" s="615"/>
      <c r="BU661" s="615"/>
    </row>
    <row r="662" spans="1:73" ht="11.25" hidden="1" customHeight="1" x14ac:dyDescent="0.25">
      <c r="A662" s="285"/>
      <c r="B662" s="285"/>
      <c r="C662" s="285"/>
      <c r="D662" s="285"/>
      <c r="E662" s="285"/>
      <c r="F662" s="285"/>
      <c r="G662" s="285"/>
      <c r="H662" s="285"/>
      <c r="I662" s="285"/>
      <c r="J662" s="285"/>
      <c r="K662" s="285"/>
      <c r="L662" s="285"/>
      <c r="M662" s="285"/>
      <c r="N662" s="285"/>
      <c r="O662" s="285"/>
      <c r="P662" s="285"/>
      <c r="Q662" s="285"/>
      <c r="R662" s="285"/>
      <c r="S662" s="285"/>
      <c r="T662" s="285"/>
      <c r="U662" s="285"/>
      <c r="V662" s="285"/>
      <c r="W662" s="285"/>
      <c r="X662" s="285"/>
      <c r="Y662" s="285"/>
      <c r="Z662" s="285"/>
      <c r="AA662" s="46"/>
      <c r="AB662" s="46"/>
      <c r="AC662" s="46"/>
      <c r="AD662" s="285"/>
      <c r="AE662" s="285"/>
      <c r="AF662" s="285"/>
      <c r="AG662" s="285"/>
      <c r="AH662" s="285"/>
      <c r="AI662" s="285"/>
      <c r="AJ662" s="285"/>
      <c r="AK662" s="365"/>
      <c r="AL662" s="285"/>
      <c r="AM662" s="285"/>
      <c r="AN662" s="285"/>
      <c r="AO662" s="285"/>
      <c r="AP662" s="285"/>
      <c r="AQ662" s="285"/>
      <c r="AR662" s="285"/>
      <c r="AS662" s="285"/>
      <c r="AT662" s="285"/>
      <c r="AU662" s="285"/>
      <c r="AV662" s="285"/>
      <c r="AW662" s="285"/>
      <c r="AX662" s="285"/>
      <c r="AY662" s="47"/>
      <c r="AZ662" s="47"/>
      <c r="BA662" s="583"/>
      <c r="BB662" s="615"/>
      <c r="BC662" s="615"/>
      <c r="BD662" s="615"/>
      <c r="BE662" s="615"/>
      <c r="BF662" s="615"/>
      <c r="BG662" s="615"/>
      <c r="BH662" s="615"/>
      <c r="BI662" s="615"/>
      <c r="BJ662" s="615"/>
      <c r="BK662" s="615"/>
      <c r="BL662" s="615"/>
      <c r="BM662" s="615"/>
      <c r="BN662" s="615"/>
      <c r="BO662" s="615"/>
      <c r="BP662" s="615"/>
      <c r="BQ662" s="615"/>
      <c r="BR662" s="615"/>
      <c r="BS662" s="615"/>
      <c r="BT662" s="615"/>
      <c r="BU662" s="615"/>
    </row>
    <row r="663" spans="1:73" ht="11.25" hidden="1" customHeight="1" x14ac:dyDescent="0.25">
      <c r="A663" s="285"/>
      <c r="B663" s="285"/>
      <c r="C663" s="285"/>
      <c r="D663" s="285"/>
      <c r="E663" s="285"/>
      <c r="F663" s="285"/>
      <c r="G663" s="285"/>
      <c r="H663" s="285"/>
      <c r="I663" s="285"/>
      <c r="J663" s="285"/>
      <c r="K663" s="285"/>
      <c r="L663" s="285"/>
      <c r="M663" s="285"/>
      <c r="N663" s="285"/>
      <c r="O663" s="285"/>
      <c r="P663" s="285"/>
      <c r="Q663" s="285"/>
      <c r="R663" s="285"/>
      <c r="S663" s="285"/>
      <c r="T663" s="285"/>
      <c r="U663" s="285"/>
      <c r="V663" s="285"/>
      <c r="W663" s="285"/>
      <c r="X663" s="285"/>
      <c r="Y663" s="285"/>
      <c r="Z663" s="285"/>
      <c r="AA663" s="46"/>
      <c r="AB663" s="46"/>
      <c r="AC663" s="46"/>
      <c r="AD663" s="285"/>
      <c r="AE663" s="285"/>
      <c r="AF663" s="285"/>
      <c r="AG663" s="285"/>
      <c r="AH663" s="285"/>
      <c r="AI663" s="285"/>
      <c r="AJ663" s="285"/>
      <c r="AK663" s="365"/>
      <c r="AL663" s="285"/>
      <c r="AM663" s="285"/>
      <c r="AN663" s="285"/>
      <c r="AO663" s="285"/>
      <c r="AP663" s="285"/>
      <c r="AQ663" s="285"/>
      <c r="AR663" s="285"/>
      <c r="AS663" s="285"/>
      <c r="AT663" s="285"/>
      <c r="AU663" s="285"/>
      <c r="AV663" s="285"/>
      <c r="AW663" s="285"/>
      <c r="AX663" s="285"/>
      <c r="AY663" s="47"/>
      <c r="AZ663" s="47"/>
      <c r="BA663" s="583"/>
      <c r="BB663" s="615"/>
      <c r="BC663" s="615"/>
      <c r="BD663" s="615"/>
      <c r="BE663" s="615"/>
      <c r="BF663" s="615"/>
      <c r="BG663" s="615"/>
      <c r="BH663" s="615"/>
      <c r="BI663" s="615"/>
      <c r="BJ663" s="615"/>
      <c r="BK663" s="615"/>
      <c r="BL663" s="615"/>
      <c r="BM663" s="615"/>
      <c r="BN663" s="615"/>
      <c r="BO663" s="615"/>
      <c r="BP663" s="615"/>
      <c r="BQ663" s="615"/>
      <c r="BR663" s="615"/>
      <c r="BS663" s="615"/>
      <c r="BT663" s="615"/>
      <c r="BU663" s="615"/>
    </row>
    <row r="664" spans="1:73" ht="11.25" hidden="1" customHeight="1" x14ac:dyDescent="0.25">
      <c r="A664" s="285"/>
      <c r="B664" s="285"/>
      <c r="C664" s="285"/>
      <c r="D664" s="285"/>
      <c r="E664" s="285"/>
      <c r="F664" s="285"/>
      <c r="G664" s="285"/>
      <c r="H664" s="285"/>
      <c r="I664" s="285"/>
      <c r="J664" s="285"/>
      <c r="K664" s="285"/>
      <c r="L664" s="285"/>
      <c r="M664" s="285"/>
      <c r="N664" s="285"/>
      <c r="O664" s="285"/>
      <c r="P664" s="285"/>
      <c r="Q664" s="285"/>
      <c r="R664" s="285"/>
      <c r="S664" s="285"/>
      <c r="T664" s="285"/>
      <c r="U664" s="285"/>
      <c r="V664" s="285"/>
      <c r="W664" s="285"/>
      <c r="X664" s="285"/>
      <c r="Y664" s="285"/>
      <c r="Z664" s="285"/>
      <c r="AA664" s="46"/>
      <c r="AB664" s="46"/>
      <c r="AC664" s="46"/>
      <c r="AD664" s="285"/>
      <c r="AE664" s="285"/>
      <c r="AF664" s="285"/>
      <c r="AG664" s="285"/>
      <c r="AH664" s="285"/>
      <c r="AI664" s="285"/>
      <c r="AJ664" s="285"/>
      <c r="AK664" s="365"/>
      <c r="AL664" s="285"/>
      <c r="AM664" s="285"/>
      <c r="AN664" s="285"/>
      <c r="AO664" s="285"/>
      <c r="AP664" s="285"/>
      <c r="AQ664" s="285"/>
      <c r="AR664" s="285"/>
      <c r="AS664" s="285"/>
      <c r="AT664" s="285"/>
      <c r="AU664" s="285"/>
      <c r="AV664" s="285"/>
      <c r="AW664" s="285"/>
      <c r="AX664" s="285"/>
      <c r="AY664" s="47"/>
      <c r="AZ664" s="47"/>
      <c r="BA664" s="583"/>
      <c r="BB664" s="615"/>
      <c r="BC664" s="615"/>
      <c r="BD664" s="615"/>
      <c r="BE664" s="615"/>
      <c r="BF664" s="615"/>
      <c r="BG664" s="615"/>
      <c r="BH664" s="615"/>
      <c r="BI664" s="615"/>
      <c r="BJ664" s="615"/>
      <c r="BK664" s="615"/>
      <c r="BL664" s="615"/>
      <c r="BM664" s="615"/>
      <c r="BN664" s="615"/>
      <c r="BO664" s="615"/>
      <c r="BP664" s="615"/>
      <c r="BQ664" s="615"/>
      <c r="BR664" s="615"/>
      <c r="BS664" s="615"/>
      <c r="BT664" s="615"/>
      <c r="BU664" s="615"/>
    </row>
    <row r="665" spans="1:73" ht="11.25" hidden="1" customHeight="1" x14ac:dyDescent="0.25">
      <c r="A665" s="285"/>
      <c r="B665" s="285"/>
      <c r="C665" s="285"/>
      <c r="D665" s="285"/>
      <c r="E665" s="285"/>
      <c r="F665" s="285"/>
      <c r="G665" s="285"/>
      <c r="H665" s="285"/>
      <c r="I665" s="285"/>
      <c r="J665" s="285"/>
      <c r="K665" s="285"/>
      <c r="L665" s="285"/>
      <c r="M665" s="285"/>
      <c r="N665" s="285"/>
      <c r="O665" s="285"/>
      <c r="P665" s="285"/>
      <c r="Q665" s="285"/>
      <c r="R665" s="285"/>
      <c r="S665" s="285"/>
      <c r="T665" s="285"/>
      <c r="U665" s="285"/>
      <c r="V665" s="285"/>
      <c r="W665" s="285"/>
      <c r="X665" s="285"/>
      <c r="Y665" s="285"/>
      <c r="Z665" s="285"/>
      <c r="AA665" s="46"/>
      <c r="AB665" s="46"/>
      <c r="AC665" s="46"/>
      <c r="AD665" s="285"/>
      <c r="AE665" s="285"/>
      <c r="AF665" s="285"/>
      <c r="AG665" s="285"/>
      <c r="AH665" s="285"/>
      <c r="AI665" s="285"/>
      <c r="AJ665" s="285"/>
      <c r="AK665" s="365"/>
      <c r="AL665" s="285"/>
      <c r="AM665" s="285"/>
      <c r="AN665" s="285"/>
      <c r="AO665" s="285"/>
      <c r="AP665" s="285"/>
      <c r="AQ665" s="285"/>
      <c r="AR665" s="285"/>
      <c r="AS665" s="285"/>
      <c r="AT665" s="285"/>
      <c r="AU665" s="285"/>
      <c r="AV665" s="285"/>
      <c r="AW665" s="285"/>
      <c r="AX665" s="285"/>
      <c r="AY665" s="47"/>
      <c r="AZ665" s="47"/>
      <c r="BA665" s="583"/>
      <c r="BB665" s="615"/>
      <c r="BC665" s="615"/>
      <c r="BD665" s="615"/>
      <c r="BE665" s="615"/>
      <c r="BF665" s="615"/>
      <c r="BG665" s="615"/>
      <c r="BH665" s="615"/>
      <c r="BI665" s="615"/>
      <c r="BJ665" s="615"/>
      <c r="BK665" s="615"/>
      <c r="BL665" s="615"/>
      <c r="BM665" s="615"/>
      <c r="BN665" s="615"/>
      <c r="BO665" s="615"/>
      <c r="BP665" s="615"/>
      <c r="BQ665" s="615"/>
      <c r="BR665" s="615"/>
      <c r="BS665" s="615"/>
      <c r="BT665" s="615"/>
      <c r="BU665" s="615"/>
    </row>
    <row r="666" spans="1:73" ht="11.25" hidden="1" customHeight="1" x14ac:dyDescent="0.25">
      <c r="A666" s="285"/>
      <c r="B666" s="285"/>
      <c r="C666" s="285"/>
      <c r="D666" s="285"/>
      <c r="E666" s="285"/>
      <c r="F666" s="285"/>
      <c r="G666" s="285"/>
      <c r="H666" s="285"/>
      <c r="I666" s="285"/>
      <c r="J666" s="285"/>
      <c r="K666" s="285"/>
      <c r="L666" s="285"/>
      <c r="M666" s="285"/>
      <c r="N666" s="285"/>
      <c r="O666" s="285"/>
      <c r="P666" s="285"/>
      <c r="Q666" s="285"/>
      <c r="R666" s="285"/>
      <c r="S666" s="285"/>
      <c r="T666" s="285"/>
      <c r="U666" s="285"/>
      <c r="V666" s="285"/>
      <c r="W666" s="285"/>
      <c r="X666" s="285"/>
      <c r="Y666" s="285"/>
      <c r="Z666" s="285"/>
      <c r="AA666" s="46"/>
      <c r="AB666" s="46"/>
      <c r="AC666" s="46"/>
      <c r="AD666" s="285"/>
      <c r="AE666" s="285"/>
      <c r="AF666" s="285"/>
      <c r="AG666" s="285"/>
      <c r="AH666" s="285"/>
      <c r="AI666" s="285"/>
      <c r="AJ666" s="285"/>
      <c r="AK666" s="365"/>
      <c r="AL666" s="285"/>
      <c r="AM666" s="285"/>
      <c r="AN666" s="285"/>
      <c r="AO666" s="285"/>
      <c r="AP666" s="285"/>
      <c r="AQ666" s="285"/>
      <c r="AR666" s="285"/>
      <c r="AS666" s="285"/>
      <c r="AT666" s="285"/>
      <c r="AU666" s="285"/>
      <c r="AV666" s="285"/>
      <c r="AW666" s="285"/>
      <c r="AX666" s="285"/>
      <c r="AY666" s="47"/>
      <c r="AZ666" s="47"/>
      <c r="BA666" s="583"/>
      <c r="BB666" s="615"/>
      <c r="BC666" s="615"/>
      <c r="BD666" s="615"/>
      <c r="BE666" s="615"/>
      <c r="BF666" s="615"/>
      <c r="BG666" s="615"/>
      <c r="BH666" s="615"/>
      <c r="BI666" s="615"/>
      <c r="BJ666" s="615"/>
      <c r="BK666" s="615"/>
      <c r="BL666" s="615"/>
      <c r="BM666" s="615"/>
      <c r="BN666" s="615"/>
      <c r="BO666" s="615"/>
      <c r="BP666" s="615"/>
      <c r="BQ666" s="615"/>
      <c r="BR666" s="615"/>
      <c r="BS666" s="615"/>
      <c r="BT666" s="615"/>
      <c r="BU666" s="615"/>
    </row>
    <row r="667" spans="1:73" ht="11.25" hidden="1" customHeight="1" x14ac:dyDescent="0.25">
      <c r="A667" s="285"/>
      <c r="B667" s="285"/>
      <c r="C667" s="285"/>
      <c r="D667" s="285"/>
      <c r="E667" s="285"/>
      <c r="F667" s="285"/>
      <c r="G667" s="285"/>
      <c r="H667" s="285"/>
      <c r="I667" s="285"/>
      <c r="J667" s="285"/>
      <c r="K667" s="285"/>
      <c r="L667" s="285"/>
      <c r="M667" s="285"/>
      <c r="N667" s="285"/>
      <c r="O667" s="285"/>
      <c r="P667" s="285"/>
      <c r="Q667" s="285"/>
      <c r="R667" s="285"/>
      <c r="S667" s="285"/>
      <c r="T667" s="285"/>
      <c r="U667" s="285"/>
      <c r="V667" s="285"/>
      <c r="W667" s="285"/>
      <c r="X667" s="285"/>
      <c r="Y667" s="285"/>
      <c r="Z667" s="285"/>
      <c r="AA667" s="46"/>
      <c r="AB667" s="46"/>
      <c r="AC667" s="46"/>
      <c r="AD667" s="285"/>
      <c r="AE667" s="285"/>
      <c r="AF667" s="285"/>
      <c r="AG667" s="285"/>
      <c r="AH667" s="285"/>
      <c r="AI667" s="285"/>
      <c r="AJ667" s="285"/>
      <c r="AK667" s="365"/>
      <c r="AL667" s="285"/>
      <c r="AM667" s="285"/>
      <c r="AN667" s="285"/>
      <c r="AO667" s="285"/>
      <c r="AP667" s="285"/>
      <c r="AQ667" s="285"/>
      <c r="AR667" s="285"/>
      <c r="AS667" s="285"/>
      <c r="AT667" s="285"/>
      <c r="AU667" s="285"/>
      <c r="AV667" s="285"/>
      <c r="AW667" s="285"/>
      <c r="AX667" s="285"/>
      <c r="AY667" s="47"/>
      <c r="AZ667" s="47"/>
      <c r="BA667" s="583"/>
      <c r="BB667" s="615"/>
      <c r="BC667" s="615"/>
      <c r="BD667" s="615"/>
      <c r="BE667" s="615"/>
      <c r="BF667" s="615"/>
      <c r="BG667" s="615"/>
      <c r="BH667" s="615"/>
      <c r="BI667" s="615"/>
      <c r="BJ667" s="615"/>
      <c r="BK667" s="615"/>
      <c r="BL667" s="615"/>
      <c r="BM667" s="615"/>
      <c r="BN667" s="615"/>
      <c r="BO667" s="615"/>
      <c r="BP667" s="615"/>
      <c r="BQ667" s="615"/>
      <c r="BR667" s="615"/>
      <c r="BS667" s="615"/>
      <c r="BT667" s="615"/>
      <c r="BU667" s="615"/>
    </row>
    <row r="668" spans="1:73" ht="11.25" hidden="1" customHeight="1" x14ac:dyDescent="0.25">
      <c r="A668" s="285"/>
      <c r="B668" s="285"/>
      <c r="C668" s="285"/>
      <c r="D668" s="285"/>
      <c r="E668" s="285"/>
      <c r="F668" s="285"/>
      <c r="G668" s="285"/>
      <c r="H668" s="285"/>
      <c r="I668" s="285"/>
      <c r="J668" s="285"/>
      <c r="K668" s="285"/>
      <c r="L668" s="285"/>
      <c r="M668" s="285"/>
      <c r="N668" s="285"/>
      <c r="O668" s="285"/>
      <c r="P668" s="285"/>
      <c r="Q668" s="285"/>
      <c r="R668" s="285"/>
      <c r="S668" s="285"/>
      <c r="T668" s="285"/>
      <c r="U668" s="285"/>
      <c r="V668" s="285"/>
      <c r="W668" s="285"/>
      <c r="X668" s="285"/>
      <c r="Y668" s="285"/>
      <c r="Z668" s="285"/>
      <c r="AA668" s="46"/>
      <c r="AB668" s="46"/>
      <c r="AC668" s="46"/>
      <c r="AD668" s="285"/>
      <c r="AE668" s="285"/>
      <c r="AF668" s="285"/>
      <c r="AG668" s="285"/>
      <c r="AH668" s="285"/>
      <c r="AI668" s="285"/>
      <c r="AJ668" s="285"/>
      <c r="AK668" s="365"/>
      <c r="AL668" s="285"/>
      <c r="AM668" s="285"/>
      <c r="AN668" s="285"/>
      <c r="AO668" s="285"/>
      <c r="AP668" s="285"/>
      <c r="AQ668" s="285"/>
      <c r="AR668" s="285"/>
      <c r="AS668" s="285"/>
      <c r="AT668" s="285"/>
      <c r="AU668" s="285"/>
      <c r="AV668" s="285"/>
      <c r="AW668" s="285"/>
      <c r="AX668" s="285"/>
      <c r="AY668" s="47"/>
      <c r="AZ668" s="47"/>
      <c r="BA668" s="583"/>
      <c r="BB668" s="615"/>
      <c r="BC668" s="615"/>
      <c r="BD668" s="615"/>
      <c r="BE668" s="615"/>
      <c r="BF668" s="615"/>
      <c r="BG668" s="615"/>
      <c r="BH668" s="615"/>
      <c r="BI668" s="615"/>
      <c r="BJ668" s="615"/>
      <c r="BK668" s="615"/>
      <c r="BL668" s="615"/>
      <c r="BM668" s="615"/>
      <c r="BN668" s="615"/>
      <c r="BO668" s="615"/>
      <c r="BP668" s="615"/>
      <c r="BQ668" s="615"/>
      <c r="BR668" s="615"/>
      <c r="BS668" s="615"/>
      <c r="BT668" s="615"/>
      <c r="BU668" s="615"/>
    </row>
    <row r="669" spans="1:73" ht="11.25" hidden="1" customHeight="1" x14ac:dyDescent="0.25">
      <c r="A669" s="285"/>
      <c r="B669" s="285"/>
      <c r="C669" s="285"/>
      <c r="D669" s="285"/>
      <c r="E669" s="285"/>
      <c r="F669" s="285"/>
      <c r="G669" s="285"/>
      <c r="H669" s="285"/>
      <c r="I669" s="285"/>
      <c r="J669" s="285"/>
      <c r="K669" s="285"/>
      <c r="L669" s="285"/>
      <c r="M669" s="285"/>
      <c r="N669" s="285"/>
      <c r="O669" s="285"/>
      <c r="P669" s="285"/>
      <c r="Q669" s="285"/>
      <c r="R669" s="285"/>
      <c r="S669" s="285"/>
      <c r="T669" s="285"/>
      <c r="U669" s="285"/>
      <c r="V669" s="285"/>
      <c r="W669" s="285"/>
      <c r="X669" s="285"/>
      <c r="Y669" s="285"/>
      <c r="Z669" s="285"/>
      <c r="AA669" s="46"/>
      <c r="AB669" s="46"/>
      <c r="AC669" s="46"/>
      <c r="AD669" s="285"/>
      <c r="AE669" s="285"/>
      <c r="AF669" s="285"/>
      <c r="AG669" s="285"/>
      <c r="AH669" s="285"/>
      <c r="AI669" s="285"/>
      <c r="AJ669" s="285"/>
      <c r="AK669" s="365"/>
      <c r="AL669" s="285"/>
      <c r="AM669" s="285"/>
      <c r="AN669" s="285"/>
      <c r="AO669" s="285"/>
      <c r="AP669" s="285"/>
      <c r="AQ669" s="285"/>
      <c r="AR669" s="285"/>
      <c r="AS669" s="285"/>
      <c r="AT669" s="285"/>
      <c r="AU669" s="285"/>
      <c r="AV669" s="285"/>
      <c r="AW669" s="285"/>
      <c r="AX669" s="285"/>
      <c r="AY669" s="47"/>
      <c r="AZ669" s="47"/>
      <c r="BA669" s="583"/>
      <c r="BB669" s="615"/>
      <c r="BC669" s="615"/>
      <c r="BD669" s="615"/>
      <c r="BE669" s="615"/>
      <c r="BF669" s="615"/>
      <c r="BG669" s="615"/>
      <c r="BH669" s="615"/>
      <c r="BI669" s="615"/>
      <c r="BJ669" s="615"/>
      <c r="BK669" s="615"/>
      <c r="BL669" s="615"/>
      <c r="BM669" s="615"/>
      <c r="BN669" s="615"/>
      <c r="BO669" s="615"/>
      <c r="BP669" s="615"/>
      <c r="BQ669" s="615"/>
      <c r="BR669" s="615"/>
      <c r="BS669" s="615"/>
      <c r="BT669" s="615"/>
      <c r="BU669" s="615"/>
    </row>
    <row r="670" spans="1:73" ht="11.25" hidden="1" customHeight="1" x14ac:dyDescent="0.25">
      <c r="A670" s="285"/>
      <c r="B670" s="285"/>
      <c r="C670" s="285"/>
      <c r="D670" s="285"/>
      <c r="E670" s="285"/>
      <c r="F670" s="285"/>
      <c r="G670" s="285"/>
      <c r="H670" s="285"/>
      <c r="I670" s="285"/>
      <c r="J670" s="285"/>
      <c r="K670" s="285"/>
      <c r="L670" s="285"/>
      <c r="M670" s="285"/>
      <c r="N670" s="285"/>
      <c r="O670" s="285"/>
      <c r="P670" s="285"/>
      <c r="Q670" s="285"/>
      <c r="R670" s="285"/>
      <c r="S670" s="285"/>
      <c r="T670" s="285"/>
      <c r="U670" s="285"/>
      <c r="V670" s="285"/>
      <c r="W670" s="285"/>
      <c r="X670" s="285"/>
      <c r="Y670" s="285"/>
      <c r="Z670" s="285"/>
      <c r="AA670" s="46"/>
      <c r="AB670" s="46"/>
      <c r="AC670" s="46"/>
      <c r="AD670" s="285"/>
      <c r="AE670" s="285"/>
      <c r="AF670" s="285"/>
      <c r="AG670" s="285"/>
      <c r="AH670" s="285"/>
      <c r="AI670" s="285"/>
      <c r="AJ670" s="285"/>
      <c r="AK670" s="365"/>
      <c r="AL670" s="285"/>
      <c r="AM670" s="285"/>
      <c r="AN670" s="285"/>
      <c r="AO670" s="285"/>
      <c r="AP670" s="285"/>
      <c r="AQ670" s="285"/>
      <c r="AR670" s="285"/>
      <c r="AS670" s="285"/>
      <c r="AT670" s="285"/>
      <c r="AU670" s="285"/>
      <c r="AV670" s="285"/>
      <c r="AW670" s="285"/>
      <c r="AX670" s="285"/>
      <c r="AY670" s="47"/>
      <c r="AZ670" s="47"/>
      <c r="BA670" s="583"/>
      <c r="BB670" s="615"/>
      <c r="BC670" s="615"/>
      <c r="BD670" s="615"/>
      <c r="BE670" s="615"/>
      <c r="BF670" s="615"/>
      <c r="BG670" s="615"/>
      <c r="BH670" s="615"/>
      <c r="BI670" s="615"/>
      <c r="BJ670" s="615"/>
      <c r="BK670" s="615"/>
      <c r="BL670" s="615"/>
      <c r="BM670" s="615"/>
      <c r="BN670" s="615"/>
      <c r="BO670" s="615"/>
      <c r="BP670" s="615"/>
      <c r="BQ670" s="615"/>
      <c r="BR670" s="615"/>
      <c r="BS670" s="615"/>
      <c r="BT670" s="615"/>
      <c r="BU670" s="615"/>
    </row>
    <row r="671" spans="1:73" ht="11.25" hidden="1" customHeight="1" x14ac:dyDescent="0.25">
      <c r="A671" s="285"/>
      <c r="B671" s="285"/>
      <c r="C671" s="285"/>
      <c r="D671" s="285"/>
      <c r="E671" s="285"/>
      <c r="F671" s="285"/>
      <c r="G671" s="285"/>
      <c r="H671" s="285"/>
      <c r="I671" s="285"/>
      <c r="J671" s="285"/>
      <c r="K671" s="285"/>
      <c r="L671" s="285"/>
      <c r="M671" s="285"/>
      <c r="N671" s="285"/>
      <c r="O671" s="285"/>
      <c r="P671" s="285"/>
      <c r="Q671" s="285"/>
      <c r="R671" s="285"/>
      <c r="S671" s="285"/>
      <c r="T671" s="285"/>
      <c r="U671" s="285"/>
      <c r="V671" s="285"/>
      <c r="W671" s="285"/>
      <c r="X671" s="285"/>
      <c r="Y671" s="285"/>
      <c r="Z671" s="285"/>
      <c r="AA671" s="46"/>
      <c r="AB671" s="46"/>
      <c r="AC671" s="46"/>
      <c r="AD671" s="285"/>
      <c r="AE671" s="285"/>
      <c r="AF671" s="285"/>
      <c r="AG671" s="285"/>
      <c r="AH671" s="285"/>
      <c r="AI671" s="285"/>
      <c r="AJ671" s="285"/>
      <c r="AK671" s="365"/>
      <c r="AL671" s="285"/>
      <c r="AM671" s="285"/>
      <c r="AN671" s="285"/>
      <c r="AO671" s="285"/>
      <c r="AP671" s="285"/>
      <c r="AQ671" s="285"/>
      <c r="AR671" s="285"/>
      <c r="AS671" s="285"/>
      <c r="AT671" s="285"/>
      <c r="AU671" s="285"/>
      <c r="AV671" s="285"/>
      <c r="AW671" s="285"/>
      <c r="AX671" s="285"/>
      <c r="AY671" s="47"/>
      <c r="AZ671" s="47"/>
      <c r="BA671" s="583"/>
      <c r="BB671" s="615"/>
      <c r="BC671" s="615"/>
      <c r="BD671" s="615"/>
      <c r="BE671" s="615"/>
      <c r="BF671" s="615"/>
      <c r="BG671" s="615"/>
      <c r="BH671" s="615"/>
      <c r="BI671" s="615"/>
      <c r="BJ671" s="615"/>
      <c r="BK671" s="615"/>
      <c r="BL671" s="615"/>
      <c r="BM671" s="615"/>
      <c r="BN671" s="615"/>
      <c r="BO671" s="615"/>
      <c r="BP671" s="615"/>
      <c r="BQ671" s="615"/>
      <c r="BR671" s="615"/>
      <c r="BS671" s="615"/>
      <c r="BT671" s="615"/>
      <c r="BU671" s="615"/>
    </row>
    <row r="672" spans="1:73" ht="11.25" hidden="1" customHeight="1" x14ac:dyDescent="0.25">
      <c r="A672" s="285"/>
      <c r="B672" s="285"/>
      <c r="C672" s="285"/>
      <c r="D672" s="285"/>
      <c r="E672" s="285"/>
      <c r="F672" s="285"/>
      <c r="G672" s="285"/>
      <c r="H672" s="285"/>
      <c r="I672" s="285"/>
      <c r="J672" s="285"/>
      <c r="K672" s="285"/>
      <c r="L672" s="285"/>
      <c r="M672" s="285"/>
      <c r="N672" s="285"/>
      <c r="O672" s="285"/>
      <c r="P672" s="285"/>
      <c r="Q672" s="285"/>
      <c r="R672" s="285"/>
      <c r="S672" s="285"/>
      <c r="T672" s="285"/>
      <c r="U672" s="285"/>
      <c r="V672" s="285"/>
      <c r="W672" s="285"/>
      <c r="X672" s="285"/>
      <c r="Y672" s="285"/>
      <c r="Z672" s="285"/>
      <c r="AA672" s="46"/>
      <c r="AB672" s="46"/>
      <c r="AC672" s="46"/>
      <c r="AD672" s="285"/>
      <c r="AE672" s="285"/>
      <c r="AF672" s="285"/>
      <c r="AG672" s="285"/>
      <c r="AH672" s="285"/>
      <c r="AI672" s="285"/>
      <c r="AJ672" s="285"/>
      <c r="AK672" s="365"/>
      <c r="AL672" s="285"/>
      <c r="AM672" s="285"/>
      <c r="AN672" s="285"/>
      <c r="AO672" s="285"/>
      <c r="AP672" s="285"/>
      <c r="AQ672" s="285"/>
      <c r="AR672" s="285"/>
      <c r="AS672" s="285"/>
      <c r="AT672" s="285"/>
      <c r="AU672" s="285"/>
      <c r="AV672" s="285"/>
      <c r="AW672" s="285"/>
      <c r="AX672" s="285"/>
      <c r="AY672" s="47"/>
      <c r="AZ672" s="47"/>
      <c r="BA672" s="583"/>
      <c r="BB672" s="615"/>
      <c r="BC672" s="615"/>
      <c r="BD672" s="615"/>
      <c r="BE672" s="615"/>
      <c r="BF672" s="615"/>
      <c r="BG672" s="615"/>
      <c r="BH672" s="615"/>
      <c r="BI672" s="615"/>
      <c r="BJ672" s="615"/>
      <c r="BK672" s="615"/>
      <c r="BL672" s="615"/>
      <c r="BM672" s="615"/>
      <c r="BN672" s="615"/>
      <c r="BO672" s="615"/>
      <c r="BP672" s="615"/>
      <c r="BQ672" s="615"/>
      <c r="BR672" s="615"/>
      <c r="BS672" s="615"/>
      <c r="BT672" s="615"/>
      <c r="BU672" s="615"/>
    </row>
    <row r="673" spans="1:73" ht="11.25" hidden="1" customHeight="1" x14ac:dyDescent="0.25">
      <c r="A673" s="285"/>
      <c r="B673" s="285"/>
      <c r="C673" s="285"/>
      <c r="D673" s="285"/>
      <c r="E673" s="285"/>
      <c r="F673" s="285"/>
      <c r="G673" s="285"/>
      <c r="H673" s="285"/>
      <c r="I673" s="285"/>
      <c r="J673" s="285"/>
      <c r="K673" s="285"/>
      <c r="L673" s="285"/>
      <c r="M673" s="285"/>
      <c r="N673" s="285"/>
      <c r="O673" s="285"/>
      <c r="P673" s="285"/>
      <c r="Q673" s="285"/>
      <c r="R673" s="285"/>
      <c r="S673" s="285"/>
      <c r="T673" s="285"/>
      <c r="U673" s="285"/>
      <c r="V673" s="285"/>
      <c r="W673" s="285"/>
      <c r="X673" s="285"/>
      <c r="Y673" s="285"/>
      <c r="Z673" s="285"/>
      <c r="AA673" s="46"/>
      <c r="AB673" s="46"/>
      <c r="AC673" s="46"/>
      <c r="AD673" s="285"/>
      <c r="AE673" s="285"/>
      <c r="AF673" s="285"/>
      <c r="AG673" s="285"/>
      <c r="AH673" s="285"/>
      <c r="AI673" s="285"/>
      <c r="AJ673" s="285"/>
      <c r="AK673" s="365"/>
      <c r="AL673" s="285"/>
      <c r="AM673" s="285"/>
      <c r="AN673" s="285"/>
      <c r="AO673" s="285"/>
      <c r="AP673" s="285"/>
      <c r="AQ673" s="285"/>
      <c r="AR673" s="285"/>
      <c r="AS673" s="285"/>
      <c r="AT673" s="285"/>
      <c r="AU673" s="285"/>
      <c r="AV673" s="285"/>
      <c r="AW673" s="285"/>
      <c r="AX673" s="285"/>
      <c r="AY673" s="47"/>
      <c r="AZ673" s="47"/>
      <c r="BA673" s="583"/>
      <c r="BB673" s="615"/>
      <c r="BC673" s="615"/>
      <c r="BD673" s="615"/>
      <c r="BE673" s="615"/>
      <c r="BF673" s="615"/>
      <c r="BG673" s="615"/>
      <c r="BH673" s="615"/>
      <c r="BI673" s="615"/>
      <c r="BJ673" s="615"/>
      <c r="BK673" s="615"/>
      <c r="BL673" s="615"/>
      <c r="BM673" s="615"/>
      <c r="BN673" s="615"/>
      <c r="BO673" s="615"/>
      <c r="BP673" s="615"/>
      <c r="BQ673" s="615"/>
      <c r="BR673" s="615"/>
      <c r="BS673" s="615"/>
      <c r="BT673" s="615"/>
      <c r="BU673" s="615"/>
    </row>
    <row r="674" spans="1:73" ht="11.25" hidden="1" customHeight="1" x14ac:dyDescent="0.25">
      <c r="A674" s="285"/>
      <c r="B674" s="285"/>
      <c r="C674" s="285"/>
      <c r="D674" s="285"/>
      <c r="E674" s="285"/>
      <c r="F674" s="285"/>
      <c r="G674" s="285"/>
      <c r="H674" s="285"/>
      <c r="I674" s="285"/>
      <c r="J674" s="285"/>
      <c r="K674" s="285"/>
      <c r="L674" s="285"/>
      <c r="M674" s="285"/>
      <c r="N674" s="285"/>
      <c r="O674" s="285"/>
      <c r="P674" s="285"/>
      <c r="Q674" s="285"/>
      <c r="R674" s="285"/>
      <c r="S674" s="285"/>
      <c r="T674" s="285"/>
      <c r="U674" s="285"/>
      <c r="V674" s="285"/>
      <c r="W674" s="285"/>
      <c r="X674" s="285"/>
      <c r="Y674" s="285"/>
      <c r="Z674" s="285"/>
      <c r="AA674" s="46"/>
      <c r="AB674" s="46"/>
      <c r="AC674" s="46"/>
      <c r="AD674" s="285"/>
      <c r="AE674" s="285"/>
      <c r="AF674" s="285"/>
      <c r="AG674" s="285"/>
      <c r="AH674" s="285"/>
      <c r="AI674" s="285"/>
      <c r="AJ674" s="285"/>
      <c r="AK674" s="365"/>
      <c r="AL674" s="285"/>
      <c r="AM674" s="285"/>
      <c r="AN674" s="285"/>
      <c r="AO674" s="285"/>
      <c r="AP674" s="285"/>
      <c r="AQ674" s="285"/>
      <c r="AR674" s="285"/>
      <c r="AS674" s="285"/>
      <c r="AT674" s="285"/>
      <c r="AU674" s="285"/>
      <c r="AV674" s="285"/>
      <c r="AW674" s="285"/>
      <c r="AX674" s="285"/>
      <c r="AY674" s="47"/>
      <c r="AZ674" s="47"/>
      <c r="BA674" s="583"/>
      <c r="BB674" s="615"/>
      <c r="BC674" s="615"/>
      <c r="BD674" s="615"/>
      <c r="BE674" s="615"/>
      <c r="BF674" s="615"/>
      <c r="BG674" s="615"/>
      <c r="BH674" s="615"/>
      <c r="BI674" s="615"/>
      <c r="BJ674" s="615"/>
      <c r="BK674" s="615"/>
      <c r="BL674" s="615"/>
      <c r="BM674" s="615"/>
      <c r="BN674" s="615"/>
      <c r="BO674" s="615"/>
      <c r="BP674" s="615"/>
      <c r="BQ674" s="615"/>
      <c r="BR674" s="615"/>
      <c r="BS674" s="615"/>
      <c r="BT674" s="615"/>
      <c r="BU674" s="615"/>
    </row>
    <row r="675" spans="1:73" ht="11.25" hidden="1" customHeight="1" x14ac:dyDescent="0.25">
      <c r="A675" s="285"/>
      <c r="B675" s="285"/>
      <c r="C675" s="285"/>
      <c r="D675" s="285"/>
      <c r="E675" s="285"/>
      <c r="F675" s="285"/>
      <c r="G675" s="285"/>
      <c r="H675" s="285"/>
      <c r="I675" s="285"/>
      <c r="J675" s="285"/>
      <c r="K675" s="285"/>
      <c r="L675" s="285"/>
      <c r="M675" s="285"/>
      <c r="N675" s="285"/>
      <c r="O675" s="285"/>
      <c r="P675" s="285"/>
      <c r="Q675" s="285"/>
      <c r="R675" s="285"/>
      <c r="S675" s="285"/>
      <c r="T675" s="285"/>
      <c r="U675" s="285"/>
      <c r="V675" s="285"/>
      <c r="W675" s="285"/>
      <c r="X675" s="285"/>
      <c r="Y675" s="285"/>
      <c r="Z675" s="285"/>
      <c r="AA675" s="46"/>
      <c r="AB675" s="46"/>
      <c r="AC675" s="46"/>
      <c r="AD675" s="285"/>
      <c r="AE675" s="285"/>
      <c r="AF675" s="285"/>
      <c r="AG675" s="285"/>
      <c r="AH675" s="285"/>
      <c r="AI675" s="285"/>
      <c r="AJ675" s="285"/>
      <c r="AK675" s="365"/>
      <c r="AL675" s="285"/>
      <c r="AM675" s="285"/>
      <c r="AN675" s="285"/>
      <c r="AO675" s="285"/>
      <c r="AP675" s="285"/>
      <c r="AQ675" s="285"/>
      <c r="AR675" s="285"/>
      <c r="AS675" s="285"/>
      <c r="AT675" s="285"/>
      <c r="AU675" s="285"/>
      <c r="AV675" s="285"/>
      <c r="AW675" s="285"/>
      <c r="AX675" s="285"/>
      <c r="AY675" s="47"/>
      <c r="AZ675" s="47"/>
      <c r="BA675" s="583"/>
      <c r="BB675" s="615"/>
      <c r="BC675" s="615"/>
      <c r="BD675" s="615"/>
      <c r="BE675" s="615"/>
      <c r="BF675" s="615"/>
      <c r="BG675" s="615"/>
      <c r="BH675" s="615"/>
      <c r="BI675" s="615"/>
      <c r="BJ675" s="615"/>
      <c r="BK675" s="615"/>
      <c r="BL675" s="615"/>
      <c r="BM675" s="615"/>
      <c r="BN675" s="615"/>
      <c r="BO675" s="615"/>
      <c r="BP675" s="615"/>
      <c r="BQ675" s="615"/>
      <c r="BR675" s="615"/>
      <c r="BS675" s="615"/>
      <c r="BT675" s="615"/>
      <c r="BU675" s="615"/>
    </row>
    <row r="676" spans="1:73" ht="11.25" hidden="1" customHeight="1" x14ac:dyDescent="0.25">
      <c r="A676" s="285"/>
      <c r="B676" s="285"/>
      <c r="C676" s="285"/>
      <c r="D676" s="285"/>
      <c r="E676" s="285"/>
      <c r="F676" s="285"/>
      <c r="G676" s="285"/>
      <c r="H676" s="285"/>
      <c r="I676" s="285"/>
      <c r="J676" s="285"/>
      <c r="K676" s="285"/>
      <c r="L676" s="285"/>
      <c r="M676" s="285"/>
      <c r="N676" s="285"/>
      <c r="O676" s="285"/>
      <c r="P676" s="285"/>
      <c r="Q676" s="285"/>
      <c r="R676" s="285"/>
      <c r="S676" s="285"/>
      <c r="T676" s="285"/>
      <c r="U676" s="285"/>
      <c r="V676" s="285"/>
      <c r="W676" s="285"/>
      <c r="X676" s="285"/>
      <c r="Y676" s="285"/>
      <c r="Z676" s="285"/>
      <c r="AA676" s="46"/>
      <c r="AB676" s="46"/>
      <c r="AC676" s="46"/>
      <c r="AD676" s="285"/>
      <c r="AE676" s="285"/>
      <c r="AF676" s="285"/>
      <c r="AG676" s="285"/>
      <c r="AH676" s="285"/>
      <c r="AI676" s="285"/>
      <c r="AJ676" s="285"/>
      <c r="AK676" s="365"/>
      <c r="AL676" s="285"/>
      <c r="AM676" s="285"/>
      <c r="AN676" s="285"/>
      <c r="AO676" s="285"/>
      <c r="AP676" s="285"/>
      <c r="AQ676" s="285"/>
      <c r="AR676" s="285"/>
      <c r="AS676" s="285"/>
      <c r="AT676" s="285"/>
      <c r="AU676" s="285"/>
      <c r="AV676" s="285"/>
      <c r="AW676" s="285"/>
      <c r="AX676" s="285"/>
      <c r="AY676" s="47"/>
      <c r="AZ676" s="47"/>
      <c r="BA676" s="583"/>
      <c r="BB676" s="615"/>
      <c r="BC676" s="615"/>
      <c r="BD676" s="615"/>
      <c r="BE676" s="615"/>
      <c r="BF676" s="615"/>
      <c r="BG676" s="615"/>
      <c r="BH676" s="615"/>
      <c r="BI676" s="615"/>
      <c r="BJ676" s="615"/>
      <c r="BK676" s="615"/>
      <c r="BL676" s="615"/>
      <c r="BM676" s="615"/>
      <c r="BN676" s="615"/>
      <c r="BO676" s="615"/>
      <c r="BP676" s="615"/>
      <c r="BQ676" s="615"/>
      <c r="BR676" s="615"/>
      <c r="BS676" s="615"/>
      <c r="BT676" s="615"/>
      <c r="BU676" s="615"/>
    </row>
    <row r="677" spans="1:73" ht="11.25" hidden="1" customHeight="1" x14ac:dyDescent="0.25">
      <c r="A677" s="285"/>
      <c r="B677" s="285"/>
      <c r="C677" s="285"/>
      <c r="D677" s="285"/>
      <c r="E677" s="285"/>
      <c r="F677" s="285"/>
      <c r="G677" s="285"/>
      <c r="H677" s="285"/>
      <c r="I677" s="285"/>
      <c r="J677" s="285"/>
      <c r="K677" s="285"/>
      <c r="L677" s="285"/>
      <c r="M677" s="285"/>
      <c r="N677" s="285"/>
      <c r="O677" s="285"/>
      <c r="P677" s="285"/>
      <c r="Q677" s="285"/>
      <c r="R677" s="285"/>
      <c r="S677" s="285"/>
      <c r="T677" s="285"/>
      <c r="U677" s="285"/>
      <c r="V677" s="285"/>
      <c r="W677" s="285"/>
      <c r="X677" s="285"/>
      <c r="Y677" s="285"/>
      <c r="Z677" s="285"/>
      <c r="AA677" s="46"/>
      <c r="AB677" s="46"/>
      <c r="AC677" s="46"/>
      <c r="AD677" s="285"/>
      <c r="AE677" s="285"/>
      <c r="AF677" s="285"/>
      <c r="AG677" s="285"/>
      <c r="AH677" s="285"/>
      <c r="AI677" s="285"/>
      <c r="AJ677" s="285"/>
      <c r="AK677" s="365"/>
      <c r="AL677" s="285"/>
      <c r="AM677" s="285"/>
      <c r="AN677" s="285"/>
      <c r="AO677" s="285"/>
      <c r="AP677" s="285"/>
      <c r="AQ677" s="285"/>
      <c r="AR677" s="285"/>
      <c r="AS677" s="285"/>
      <c r="AT677" s="285"/>
      <c r="AU677" s="285"/>
      <c r="AV677" s="285"/>
      <c r="AW677" s="285"/>
      <c r="AX677" s="285"/>
      <c r="AY677" s="47"/>
      <c r="AZ677" s="47"/>
      <c r="BA677" s="583"/>
      <c r="BB677" s="615"/>
      <c r="BC677" s="615"/>
      <c r="BD677" s="615"/>
      <c r="BE677" s="615"/>
      <c r="BF677" s="615"/>
      <c r="BG677" s="615"/>
      <c r="BH677" s="615"/>
      <c r="BI677" s="615"/>
      <c r="BJ677" s="615"/>
      <c r="BK677" s="615"/>
      <c r="BL677" s="615"/>
      <c r="BM677" s="615"/>
      <c r="BN677" s="615"/>
      <c r="BO677" s="615"/>
      <c r="BP677" s="615"/>
      <c r="BQ677" s="615"/>
      <c r="BR677" s="615"/>
      <c r="BS677" s="615"/>
      <c r="BT677" s="615"/>
      <c r="BU677" s="615"/>
    </row>
    <row r="678" spans="1:73" ht="11.25" hidden="1" customHeight="1" x14ac:dyDescent="0.25">
      <c r="A678" s="285"/>
      <c r="B678" s="285"/>
      <c r="C678" s="285"/>
      <c r="D678" s="285"/>
      <c r="E678" s="285"/>
      <c r="F678" s="285"/>
      <c r="G678" s="285"/>
      <c r="H678" s="285"/>
      <c r="I678" s="285"/>
      <c r="J678" s="285"/>
      <c r="K678" s="285"/>
      <c r="L678" s="285"/>
      <c r="M678" s="285"/>
      <c r="N678" s="285"/>
      <c r="O678" s="285"/>
      <c r="P678" s="285"/>
      <c r="Q678" s="285"/>
      <c r="R678" s="285"/>
      <c r="S678" s="285"/>
      <c r="T678" s="285"/>
      <c r="U678" s="285"/>
      <c r="V678" s="285"/>
      <c r="W678" s="285"/>
      <c r="X678" s="285"/>
      <c r="Y678" s="285"/>
      <c r="Z678" s="285"/>
      <c r="AA678" s="46"/>
      <c r="AB678" s="46"/>
      <c r="AC678" s="46"/>
      <c r="AD678" s="285"/>
      <c r="AE678" s="285"/>
      <c r="AF678" s="285"/>
      <c r="AG678" s="285"/>
      <c r="AH678" s="285"/>
      <c r="AI678" s="285"/>
      <c r="AJ678" s="285"/>
      <c r="AK678" s="365"/>
      <c r="AL678" s="285"/>
      <c r="AM678" s="285"/>
      <c r="AN678" s="285"/>
      <c r="AO678" s="285"/>
      <c r="AP678" s="285"/>
      <c r="AQ678" s="285"/>
      <c r="AR678" s="285"/>
      <c r="AS678" s="285"/>
      <c r="AT678" s="285"/>
      <c r="AU678" s="285"/>
      <c r="AV678" s="285"/>
      <c r="AW678" s="285"/>
      <c r="AX678" s="285"/>
      <c r="AY678" s="47"/>
      <c r="AZ678" s="47"/>
      <c r="BA678" s="583"/>
      <c r="BB678" s="615"/>
      <c r="BC678" s="615"/>
      <c r="BD678" s="615"/>
      <c r="BE678" s="615"/>
      <c r="BF678" s="615"/>
      <c r="BG678" s="615"/>
      <c r="BH678" s="615"/>
      <c r="BI678" s="615"/>
      <c r="BJ678" s="615"/>
      <c r="BK678" s="615"/>
      <c r="BL678" s="615"/>
      <c r="BM678" s="615"/>
      <c r="BN678" s="615"/>
      <c r="BO678" s="615"/>
      <c r="BP678" s="615"/>
      <c r="BQ678" s="615"/>
      <c r="BR678" s="615"/>
      <c r="BS678" s="615"/>
      <c r="BT678" s="615"/>
      <c r="BU678" s="615"/>
    </row>
    <row r="679" spans="1:73" ht="11.25" hidden="1" customHeight="1" x14ac:dyDescent="0.25">
      <c r="A679" s="285"/>
      <c r="B679" s="285"/>
      <c r="C679" s="285"/>
      <c r="D679" s="285"/>
      <c r="E679" s="285"/>
      <c r="F679" s="285"/>
      <c r="G679" s="285"/>
      <c r="H679" s="285"/>
      <c r="I679" s="285"/>
      <c r="J679" s="285"/>
      <c r="K679" s="285"/>
      <c r="L679" s="285"/>
      <c r="M679" s="285"/>
      <c r="N679" s="285"/>
      <c r="O679" s="285"/>
      <c r="P679" s="285"/>
      <c r="Q679" s="285"/>
      <c r="R679" s="285"/>
      <c r="S679" s="285"/>
      <c r="T679" s="285"/>
      <c r="U679" s="285"/>
      <c r="V679" s="285"/>
      <c r="W679" s="285"/>
      <c r="X679" s="285"/>
      <c r="Y679" s="285"/>
      <c r="Z679" s="285"/>
      <c r="AA679" s="46"/>
      <c r="AB679" s="46"/>
      <c r="AC679" s="46"/>
      <c r="AD679" s="285"/>
      <c r="AE679" s="285"/>
      <c r="AF679" s="285"/>
      <c r="AG679" s="285"/>
      <c r="AH679" s="285"/>
      <c r="AI679" s="285"/>
      <c r="AJ679" s="285"/>
      <c r="AK679" s="365"/>
      <c r="AL679" s="285"/>
      <c r="AM679" s="285"/>
      <c r="AN679" s="285"/>
      <c r="AO679" s="285"/>
      <c r="AP679" s="285"/>
      <c r="AQ679" s="285"/>
      <c r="AR679" s="285"/>
      <c r="AS679" s="285"/>
      <c r="AT679" s="285"/>
      <c r="AU679" s="285"/>
      <c r="AV679" s="285"/>
      <c r="AW679" s="285"/>
      <c r="AX679" s="285"/>
      <c r="AY679" s="47"/>
      <c r="AZ679" s="47"/>
      <c r="BA679" s="583"/>
      <c r="BB679" s="615"/>
      <c r="BC679" s="615"/>
      <c r="BD679" s="615"/>
      <c r="BE679" s="615"/>
      <c r="BF679" s="615"/>
      <c r="BG679" s="615"/>
      <c r="BH679" s="615"/>
      <c r="BI679" s="615"/>
      <c r="BJ679" s="615"/>
      <c r="BK679" s="615"/>
      <c r="BL679" s="615"/>
      <c r="BM679" s="615"/>
      <c r="BN679" s="615"/>
      <c r="BO679" s="615"/>
      <c r="BP679" s="615"/>
      <c r="BQ679" s="615"/>
      <c r="BR679" s="615"/>
      <c r="BS679" s="615"/>
      <c r="BT679" s="615"/>
      <c r="BU679" s="615"/>
    </row>
    <row r="680" spans="1:73" ht="11.25" hidden="1" customHeight="1" x14ac:dyDescent="0.25">
      <c r="A680" s="285"/>
      <c r="B680" s="285"/>
      <c r="C680" s="285"/>
      <c r="D680" s="285"/>
      <c r="E680" s="285"/>
      <c r="F680" s="285"/>
      <c r="G680" s="285"/>
      <c r="H680" s="285"/>
      <c r="I680" s="285"/>
      <c r="J680" s="285"/>
      <c r="K680" s="285"/>
      <c r="L680" s="285"/>
      <c r="M680" s="285"/>
      <c r="N680" s="285"/>
      <c r="O680" s="285"/>
      <c r="P680" s="285"/>
      <c r="Q680" s="285"/>
      <c r="R680" s="285"/>
      <c r="S680" s="285"/>
      <c r="T680" s="285"/>
      <c r="U680" s="285"/>
      <c r="V680" s="285"/>
      <c r="W680" s="285"/>
      <c r="X680" s="285"/>
      <c r="Y680" s="285"/>
      <c r="Z680" s="285"/>
      <c r="AA680" s="46"/>
      <c r="AB680" s="46"/>
      <c r="AC680" s="46"/>
      <c r="AD680" s="285"/>
      <c r="AE680" s="285"/>
      <c r="AF680" s="285"/>
      <c r="AG680" s="285"/>
      <c r="AH680" s="285"/>
      <c r="AI680" s="285"/>
      <c r="AJ680" s="285"/>
      <c r="AK680" s="365"/>
      <c r="AL680" s="285"/>
      <c r="AM680" s="285"/>
      <c r="AN680" s="285"/>
      <c r="AO680" s="285"/>
      <c r="AP680" s="285"/>
      <c r="AQ680" s="285"/>
      <c r="AR680" s="285"/>
      <c r="AS680" s="285"/>
      <c r="AT680" s="285"/>
      <c r="AU680" s="285"/>
      <c r="AV680" s="285"/>
      <c r="AW680" s="285"/>
      <c r="AX680" s="285"/>
      <c r="AY680" s="47"/>
      <c r="AZ680" s="47"/>
      <c r="BA680" s="583"/>
      <c r="BB680" s="615"/>
      <c r="BC680" s="615"/>
      <c r="BD680" s="615"/>
      <c r="BE680" s="615"/>
      <c r="BF680" s="615"/>
      <c r="BG680" s="615"/>
      <c r="BH680" s="615"/>
      <c r="BI680" s="615"/>
      <c r="BJ680" s="615"/>
      <c r="BK680" s="615"/>
      <c r="BL680" s="615"/>
      <c r="BM680" s="615"/>
      <c r="BN680" s="615"/>
      <c r="BO680" s="615"/>
      <c r="BP680" s="615"/>
      <c r="BQ680" s="615"/>
      <c r="BR680" s="615"/>
      <c r="BS680" s="615"/>
      <c r="BT680" s="615"/>
      <c r="BU680" s="615"/>
    </row>
    <row r="681" spans="1:73" ht="11.25" hidden="1" customHeight="1" x14ac:dyDescent="0.25">
      <c r="A681" s="285"/>
      <c r="B681" s="285"/>
      <c r="C681" s="285"/>
      <c r="D681" s="285"/>
      <c r="E681" s="285"/>
      <c r="F681" s="285"/>
      <c r="G681" s="285"/>
      <c r="H681" s="285"/>
      <c r="I681" s="285"/>
      <c r="J681" s="285"/>
      <c r="K681" s="285"/>
      <c r="L681" s="285"/>
      <c r="M681" s="285"/>
      <c r="N681" s="285"/>
      <c r="O681" s="285"/>
      <c r="P681" s="285"/>
      <c r="Q681" s="285"/>
      <c r="R681" s="285"/>
      <c r="S681" s="285"/>
      <c r="T681" s="285"/>
      <c r="U681" s="285"/>
      <c r="V681" s="285"/>
      <c r="W681" s="285"/>
      <c r="X681" s="285"/>
      <c r="Y681" s="285"/>
      <c r="Z681" s="285"/>
      <c r="AA681" s="46"/>
      <c r="AB681" s="46"/>
      <c r="AC681" s="46"/>
      <c r="AD681" s="285"/>
      <c r="AE681" s="285"/>
      <c r="AF681" s="285"/>
      <c r="AG681" s="285"/>
      <c r="AH681" s="285"/>
      <c r="AI681" s="285"/>
      <c r="AJ681" s="285"/>
      <c r="AK681" s="365"/>
      <c r="AL681" s="285"/>
      <c r="AM681" s="285"/>
      <c r="AN681" s="285"/>
      <c r="AO681" s="285"/>
      <c r="AP681" s="285"/>
      <c r="AQ681" s="285"/>
      <c r="AR681" s="285"/>
      <c r="AS681" s="285"/>
      <c r="AT681" s="285"/>
      <c r="AU681" s="285"/>
      <c r="AV681" s="285"/>
      <c r="AW681" s="285"/>
      <c r="AX681" s="285"/>
      <c r="AY681" s="47"/>
      <c r="AZ681" s="47"/>
      <c r="BA681" s="583"/>
      <c r="BB681" s="615"/>
      <c r="BC681" s="615"/>
      <c r="BD681" s="615"/>
      <c r="BE681" s="615"/>
      <c r="BF681" s="615"/>
      <c r="BG681" s="615"/>
      <c r="BH681" s="615"/>
      <c r="BI681" s="615"/>
      <c r="BJ681" s="615"/>
      <c r="BK681" s="615"/>
      <c r="BL681" s="615"/>
      <c r="BM681" s="615"/>
      <c r="BN681" s="615"/>
      <c r="BO681" s="615"/>
      <c r="BP681" s="615"/>
      <c r="BQ681" s="615"/>
      <c r="BR681" s="615"/>
      <c r="BS681" s="615"/>
      <c r="BT681" s="615"/>
      <c r="BU681" s="615"/>
    </row>
    <row r="682" spans="1:73" ht="11.25" hidden="1" customHeight="1" x14ac:dyDescent="0.25">
      <c r="A682" s="285"/>
      <c r="B682" s="285"/>
      <c r="C682" s="285"/>
      <c r="D682" s="285"/>
      <c r="E682" s="285"/>
      <c r="F682" s="285"/>
      <c r="G682" s="285"/>
      <c r="H682" s="285"/>
      <c r="I682" s="285"/>
      <c r="J682" s="285"/>
      <c r="K682" s="285"/>
      <c r="L682" s="285"/>
      <c r="M682" s="285"/>
      <c r="N682" s="285"/>
      <c r="O682" s="285"/>
      <c r="P682" s="285"/>
      <c r="Q682" s="285"/>
      <c r="R682" s="285"/>
      <c r="S682" s="285"/>
      <c r="T682" s="285"/>
      <c r="U682" s="285"/>
      <c r="V682" s="285"/>
      <c r="W682" s="285"/>
      <c r="X682" s="285"/>
      <c r="Y682" s="285"/>
      <c r="Z682" s="285"/>
      <c r="AA682" s="46"/>
      <c r="AB682" s="46"/>
      <c r="AC682" s="46"/>
      <c r="AD682" s="285"/>
      <c r="AE682" s="285"/>
      <c r="AF682" s="285"/>
      <c r="AG682" s="285"/>
      <c r="AH682" s="285"/>
      <c r="AI682" s="285"/>
      <c r="AJ682" s="285"/>
      <c r="AK682" s="365"/>
      <c r="AL682" s="285"/>
      <c r="AM682" s="285"/>
      <c r="AN682" s="285"/>
      <c r="AO682" s="285"/>
      <c r="AP682" s="285"/>
      <c r="AQ682" s="285"/>
      <c r="AR682" s="285"/>
      <c r="AS682" s="285"/>
      <c r="AT682" s="285"/>
      <c r="AU682" s="285"/>
      <c r="AV682" s="285"/>
      <c r="AW682" s="285"/>
      <c r="AX682" s="285"/>
      <c r="AY682" s="47"/>
      <c r="AZ682" s="47"/>
      <c r="BA682" s="583"/>
      <c r="BB682" s="615"/>
      <c r="BC682" s="615"/>
      <c r="BD682" s="615"/>
      <c r="BE682" s="615"/>
      <c r="BF682" s="615"/>
      <c r="BG682" s="615"/>
      <c r="BH682" s="615"/>
      <c r="BI682" s="615"/>
      <c r="BJ682" s="615"/>
      <c r="BK682" s="615"/>
      <c r="BL682" s="615"/>
      <c r="BM682" s="615"/>
      <c r="BN682" s="615"/>
      <c r="BO682" s="615"/>
      <c r="BP682" s="615"/>
      <c r="BQ682" s="615"/>
      <c r="BR682" s="615"/>
      <c r="BS682" s="615"/>
      <c r="BT682" s="615"/>
      <c r="BU682" s="615"/>
    </row>
    <row r="683" spans="1:73" ht="11.25" hidden="1" customHeight="1" x14ac:dyDescent="0.25">
      <c r="A683" s="285"/>
      <c r="B683" s="285"/>
      <c r="C683" s="285"/>
      <c r="D683" s="285"/>
      <c r="E683" s="285"/>
      <c r="F683" s="285"/>
      <c r="G683" s="285"/>
      <c r="H683" s="285"/>
      <c r="I683" s="285"/>
      <c r="J683" s="285"/>
      <c r="K683" s="285"/>
      <c r="L683" s="285"/>
      <c r="M683" s="285"/>
      <c r="N683" s="285"/>
      <c r="O683" s="285"/>
      <c r="P683" s="285"/>
      <c r="Q683" s="285"/>
      <c r="R683" s="285"/>
      <c r="S683" s="285"/>
      <c r="T683" s="285"/>
      <c r="U683" s="285"/>
      <c r="V683" s="285"/>
      <c r="W683" s="285"/>
      <c r="X683" s="285"/>
      <c r="Y683" s="285"/>
      <c r="Z683" s="285"/>
      <c r="AA683" s="46"/>
      <c r="AB683" s="46"/>
      <c r="AC683" s="46"/>
      <c r="AD683" s="285"/>
      <c r="AE683" s="285"/>
      <c r="AF683" s="285"/>
      <c r="AG683" s="285"/>
      <c r="AH683" s="285"/>
      <c r="AI683" s="285"/>
      <c r="AJ683" s="285"/>
      <c r="AK683" s="365"/>
      <c r="AL683" s="285"/>
      <c r="AM683" s="285"/>
      <c r="AN683" s="285"/>
      <c r="AO683" s="285"/>
      <c r="AP683" s="285"/>
      <c r="AQ683" s="285"/>
      <c r="AR683" s="285"/>
      <c r="AS683" s="285"/>
      <c r="AT683" s="285"/>
      <c r="AU683" s="285"/>
      <c r="AV683" s="285"/>
      <c r="AW683" s="285"/>
      <c r="AX683" s="285"/>
      <c r="AY683" s="47"/>
      <c r="AZ683" s="47"/>
      <c r="BA683" s="583"/>
      <c r="BB683" s="615"/>
      <c r="BC683" s="615"/>
      <c r="BD683" s="615"/>
      <c r="BE683" s="615"/>
      <c r="BF683" s="615"/>
      <c r="BG683" s="615"/>
      <c r="BH683" s="615"/>
      <c r="BI683" s="615"/>
      <c r="BJ683" s="615"/>
      <c r="BK683" s="615"/>
      <c r="BL683" s="615"/>
      <c r="BM683" s="615"/>
      <c r="BN683" s="615"/>
      <c r="BO683" s="615"/>
      <c r="BP683" s="615"/>
      <c r="BQ683" s="615"/>
      <c r="BR683" s="615"/>
      <c r="BS683" s="615"/>
      <c r="BT683" s="615"/>
      <c r="BU683" s="615"/>
    </row>
    <row r="684" spans="1:73" ht="11.25" hidden="1" customHeight="1" x14ac:dyDescent="0.25">
      <c r="A684" s="285"/>
      <c r="B684" s="285"/>
      <c r="C684" s="285"/>
      <c r="D684" s="285"/>
      <c r="E684" s="285"/>
      <c r="F684" s="285"/>
      <c r="G684" s="285"/>
      <c r="H684" s="285"/>
      <c r="I684" s="285"/>
      <c r="J684" s="285"/>
      <c r="K684" s="285"/>
      <c r="L684" s="285"/>
      <c r="M684" s="285"/>
      <c r="N684" s="285"/>
      <c r="O684" s="285"/>
      <c r="P684" s="285"/>
      <c r="Q684" s="285"/>
      <c r="R684" s="285"/>
      <c r="S684" s="285"/>
      <c r="T684" s="285"/>
      <c r="U684" s="285"/>
      <c r="V684" s="285"/>
      <c r="W684" s="285"/>
      <c r="X684" s="285"/>
      <c r="Y684" s="285"/>
      <c r="Z684" s="285"/>
      <c r="AA684" s="46"/>
      <c r="AB684" s="46"/>
      <c r="AC684" s="46"/>
      <c r="AD684" s="285"/>
      <c r="AE684" s="285"/>
      <c r="AF684" s="285"/>
      <c r="AG684" s="285"/>
      <c r="AH684" s="285"/>
      <c r="AI684" s="285"/>
      <c r="AJ684" s="285"/>
      <c r="AK684" s="365"/>
      <c r="AL684" s="285"/>
      <c r="AM684" s="285"/>
      <c r="AN684" s="285"/>
      <c r="AO684" s="285"/>
      <c r="AP684" s="285"/>
      <c r="AQ684" s="285"/>
      <c r="AR684" s="285"/>
      <c r="AS684" s="285"/>
      <c r="AT684" s="285"/>
      <c r="AU684" s="285"/>
      <c r="AV684" s="285"/>
      <c r="AW684" s="285"/>
      <c r="AX684" s="285"/>
      <c r="AY684" s="47"/>
      <c r="AZ684" s="47"/>
      <c r="BA684" s="583"/>
      <c r="BB684" s="615"/>
      <c r="BC684" s="615"/>
      <c r="BD684" s="615"/>
      <c r="BE684" s="615"/>
      <c r="BF684" s="615"/>
      <c r="BG684" s="615"/>
      <c r="BH684" s="615"/>
      <c r="BI684" s="615"/>
      <c r="BJ684" s="615"/>
      <c r="BK684" s="615"/>
      <c r="BL684" s="615"/>
      <c r="BM684" s="615"/>
      <c r="BN684" s="615"/>
      <c r="BO684" s="615"/>
      <c r="BP684" s="615"/>
      <c r="BQ684" s="615"/>
      <c r="BR684" s="615"/>
      <c r="BS684" s="615"/>
      <c r="BT684" s="615"/>
      <c r="BU684" s="615"/>
    </row>
    <row r="685" spans="1:73" ht="11.25" hidden="1" customHeight="1" x14ac:dyDescent="0.25">
      <c r="A685" s="285"/>
      <c r="B685" s="285"/>
      <c r="C685" s="285"/>
      <c r="D685" s="285"/>
      <c r="E685" s="285"/>
      <c r="F685" s="285"/>
      <c r="G685" s="285"/>
      <c r="H685" s="285"/>
      <c r="I685" s="285"/>
      <c r="J685" s="285"/>
      <c r="K685" s="285"/>
      <c r="L685" s="285"/>
      <c r="M685" s="285"/>
      <c r="N685" s="285"/>
      <c r="O685" s="285"/>
      <c r="P685" s="285"/>
      <c r="Q685" s="285"/>
      <c r="R685" s="285"/>
      <c r="S685" s="285"/>
      <c r="T685" s="285"/>
      <c r="U685" s="285"/>
      <c r="V685" s="285"/>
      <c r="W685" s="285"/>
      <c r="X685" s="285"/>
      <c r="Y685" s="285"/>
      <c r="Z685" s="285"/>
      <c r="AA685" s="46"/>
      <c r="AB685" s="46"/>
      <c r="AC685" s="46"/>
      <c r="AD685" s="285"/>
      <c r="AE685" s="285"/>
      <c r="AF685" s="285"/>
      <c r="AG685" s="285"/>
      <c r="AH685" s="285"/>
      <c r="AI685" s="285"/>
      <c r="AJ685" s="285"/>
      <c r="AK685" s="365"/>
      <c r="AL685" s="285"/>
      <c r="AM685" s="285"/>
      <c r="AN685" s="285"/>
      <c r="AO685" s="285"/>
      <c r="AP685" s="285"/>
      <c r="AQ685" s="285"/>
      <c r="AR685" s="285"/>
      <c r="AS685" s="285"/>
      <c r="AT685" s="285"/>
      <c r="AU685" s="285"/>
      <c r="AV685" s="285"/>
      <c r="AW685" s="285"/>
      <c r="AX685" s="285"/>
      <c r="AY685" s="47"/>
      <c r="AZ685" s="47"/>
      <c r="BA685" s="583"/>
      <c r="BB685" s="615"/>
      <c r="BC685" s="615"/>
      <c r="BD685" s="615"/>
      <c r="BE685" s="615"/>
      <c r="BF685" s="615"/>
      <c r="BG685" s="615"/>
      <c r="BH685" s="615"/>
      <c r="BI685" s="615"/>
      <c r="BJ685" s="615"/>
      <c r="BK685" s="615"/>
      <c r="BL685" s="615"/>
      <c r="BM685" s="615"/>
      <c r="BN685" s="615"/>
      <c r="BO685" s="615"/>
      <c r="BP685" s="615"/>
      <c r="BQ685" s="615"/>
      <c r="BR685" s="615"/>
      <c r="BS685" s="615"/>
      <c r="BT685" s="615"/>
      <c r="BU685" s="615"/>
    </row>
    <row r="686" spans="1:73" ht="11.25" hidden="1" customHeight="1" x14ac:dyDescent="0.25">
      <c r="A686" s="285"/>
      <c r="B686" s="285"/>
      <c r="C686" s="285"/>
      <c r="D686" s="285"/>
      <c r="E686" s="285"/>
      <c r="F686" s="285"/>
      <c r="G686" s="285"/>
      <c r="H686" s="285"/>
      <c r="I686" s="285"/>
      <c r="J686" s="285"/>
      <c r="K686" s="285"/>
      <c r="L686" s="285"/>
      <c r="M686" s="285"/>
      <c r="N686" s="285"/>
      <c r="O686" s="285"/>
      <c r="P686" s="285"/>
      <c r="Q686" s="285"/>
      <c r="R686" s="285"/>
      <c r="S686" s="285"/>
      <c r="T686" s="285"/>
      <c r="U686" s="285"/>
      <c r="V686" s="285"/>
      <c r="W686" s="285"/>
      <c r="X686" s="285"/>
      <c r="Y686" s="285"/>
      <c r="Z686" s="285"/>
      <c r="AA686" s="46"/>
      <c r="AB686" s="46"/>
      <c r="AC686" s="46"/>
      <c r="AD686" s="285"/>
      <c r="AE686" s="285"/>
      <c r="AF686" s="285"/>
      <c r="AG686" s="285"/>
      <c r="AH686" s="285"/>
      <c r="AI686" s="285"/>
      <c r="AJ686" s="285"/>
      <c r="AK686" s="365"/>
      <c r="AL686" s="285"/>
      <c r="AM686" s="285"/>
      <c r="AN686" s="285"/>
      <c r="AO686" s="285"/>
      <c r="AP686" s="285"/>
      <c r="AQ686" s="285"/>
      <c r="AR686" s="285"/>
      <c r="AS686" s="285"/>
      <c r="AT686" s="285"/>
      <c r="AU686" s="285"/>
      <c r="AV686" s="285"/>
      <c r="AW686" s="285"/>
      <c r="AX686" s="285"/>
      <c r="AY686" s="47"/>
      <c r="AZ686" s="47"/>
      <c r="BA686" s="583"/>
      <c r="BB686" s="615"/>
      <c r="BC686" s="615"/>
      <c r="BD686" s="615"/>
      <c r="BE686" s="615"/>
      <c r="BF686" s="615"/>
      <c r="BG686" s="615"/>
      <c r="BH686" s="615"/>
      <c r="BI686" s="615"/>
      <c r="BJ686" s="615"/>
      <c r="BK686" s="615"/>
      <c r="BL686" s="615"/>
      <c r="BM686" s="615"/>
      <c r="BN686" s="615"/>
      <c r="BO686" s="615"/>
      <c r="BP686" s="615"/>
      <c r="BQ686" s="615"/>
      <c r="BR686" s="615"/>
      <c r="BS686" s="615"/>
      <c r="BT686" s="615"/>
      <c r="BU686" s="615"/>
    </row>
    <row r="687" spans="1:73" ht="11.25" hidden="1" customHeight="1" x14ac:dyDescent="0.25">
      <c r="A687" s="285"/>
      <c r="B687" s="285"/>
      <c r="C687" s="285"/>
      <c r="D687" s="285"/>
      <c r="E687" s="285"/>
      <c r="F687" s="285"/>
      <c r="G687" s="285"/>
      <c r="H687" s="285"/>
      <c r="I687" s="285"/>
      <c r="J687" s="285"/>
      <c r="K687" s="285"/>
      <c r="L687" s="285"/>
      <c r="M687" s="285"/>
      <c r="N687" s="285"/>
      <c r="O687" s="285"/>
      <c r="P687" s="285"/>
      <c r="Q687" s="285"/>
      <c r="R687" s="285"/>
      <c r="S687" s="285"/>
      <c r="T687" s="285"/>
      <c r="U687" s="285"/>
      <c r="V687" s="285"/>
      <c r="W687" s="285"/>
      <c r="X687" s="285"/>
      <c r="Y687" s="285"/>
      <c r="Z687" s="285"/>
      <c r="AA687" s="46"/>
      <c r="AB687" s="46"/>
      <c r="AC687" s="46"/>
      <c r="AD687" s="285"/>
      <c r="AE687" s="285"/>
      <c r="AF687" s="285"/>
      <c r="AG687" s="285"/>
      <c r="AH687" s="285"/>
      <c r="AI687" s="285"/>
      <c r="AJ687" s="285"/>
      <c r="AK687" s="365"/>
      <c r="AL687" s="285"/>
      <c r="AM687" s="285"/>
      <c r="AN687" s="285"/>
      <c r="AO687" s="285"/>
      <c r="AP687" s="285"/>
      <c r="AQ687" s="285"/>
      <c r="AR687" s="285"/>
      <c r="AS687" s="285"/>
      <c r="AT687" s="285"/>
      <c r="AU687" s="285"/>
      <c r="AV687" s="285"/>
      <c r="AW687" s="285"/>
      <c r="AX687" s="285"/>
      <c r="AY687" s="47"/>
      <c r="AZ687" s="47"/>
      <c r="BA687" s="583"/>
      <c r="BB687" s="615"/>
      <c r="BC687" s="615"/>
      <c r="BD687" s="615"/>
      <c r="BE687" s="615"/>
      <c r="BF687" s="615"/>
      <c r="BG687" s="615"/>
      <c r="BH687" s="615"/>
      <c r="BI687" s="615"/>
      <c r="BJ687" s="615"/>
      <c r="BK687" s="615"/>
      <c r="BL687" s="615"/>
      <c r="BM687" s="615"/>
      <c r="BN687" s="615"/>
      <c r="BO687" s="615"/>
      <c r="BP687" s="615"/>
      <c r="BQ687" s="615"/>
      <c r="BR687" s="615"/>
      <c r="BS687" s="615"/>
      <c r="BT687" s="615"/>
      <c r="BU687" s="615"/>
    </row>
    <row r="688" spans="1:73" ht="11.25" hidden="1" customHeight="1" x14ac:dyDescent="0.25">
      <c r="A688" s="285"/>
      <c r="B688" s="285"/>
      <c r="C688" s="285"/>
      <c r="D688" s="285"/>
      <c r="E688" s="285"/>
      <c r="F688" s="285"/>
      <c r="G688" s="285"/>
      <c r="H688" s="285"/>
      <c r="I688" s="285"/>
      <c r="J688" s="285"/>
      <c r="K688" s="285"/>
      <c r="L688" s="285"/>
      <c r="M688" s="285"/>
      <c r="N688" s="285"/>
      <c r="O688" s="285"/>
      <c r="P688" s="285"/>
      <c r="Q688" s="285"/>
      <c r="R688" s="285"/>
      <c r="S688" s="285"/>
      <c r="T688" s="285"/>
      <c r="U688" s="285"/>
      <c r="V688" s="285"/>
      <c r="W688" s="285"/>
      <c r="X688" s="285"/>
      <c r="Y688" s="285"/>
      <c r="Z688" s="285"/>
      <c r="AA688" s="46"/>
      <c r="AB688" s="46"/>
      <c r="AC688" s="46"/>
      <c r="AD688" s="285"/>
      <c r="AE688" s="285"/>
      <c r="AF688" s="285"/>
      <c r="AG688" s="285"/>
      <c r="AH688" s="285"/>
      <c r="AI688" s="285"/>
      <c r="AJ688" s="285"/>
      <c r="AK688" s="365"/>
      <c r="AL688" s="285"/>
      <c r="AM688" s="285"/>
      <c r="AN688" s="285"/>
      <c r="AO688" s="285"/>
      <c r="AP688" s="285"/>
      <c r="AQ688" s="285"/>
      <c r="AR688" s="285"/>
      <c r="AS688" s="285"/>
      <c r="AT688" s="285"/>
      <c r="AU688" s="285"/>
      <c r="AV688" s="285"/>
      <c r="AW688" s="285"/>
      <c r="AX688" s="285"/>
      <c r="AY688" s="47"/>
      <c r="AZ688" s="47"/>
      <c r="BA688" s="583"/>
      <c r="BB688" s="615"/>
      <c r="BC688" s="615"/>
      <c r="BD688" s="615"/>
      <c r="BE688" s="615"/>
      <c r="BF688" s="615"/>
      <c r="BG688" s="615"/>
      <c r="BH688" s="615"/>
      <c r="BI688" s="615"/>
      <c r="BJ688" s="615"/>
      <c r="BK688" s="615"/>
      <c r="BL688" s="615"/>
      <c r="BM688" s="615"/>
      <c r="BN688" s="615"/>
      <c r="BO688" s="615"/>
      <c r="BP688" s="615"/>
      <c r="BQ688" s="615"/>
      <c r="BR688" s="615"/>
      <c r="BS688" s="615"/>
      <c r="BT688" s="615"/>
      <c r="BU688" s="615"/>
    </row>
    <row r="689" spans="1:73" ht="11.25" hidden="1" customHeight="1" x14ac:dyDescent="0.25">
      <c r="A689" s="285"/>
      <c r="B689" s="285"/>
      <c r="C689" s="285"/>
      <c r="D689" s="285"/>
      <c r="E689" s="285"/>
      <c r="F689" s="285"/>
      <c r="G689" s="285"/>
      <c r="H689" s="285"/>
      <c r="I689" s="285"/>
      <c r="J689" s="285"/>
      <c r="K689" s="285"/>
      <c r="L689" s="285"/>
      <c r="M689" s="285"/>
      <c r="N689" s="285"/>
      <c r="O689" s="285"/>
      <c r="P689" s="285"/>
      <c r="Q689" s="285"/>
      <c r="R689" s="285"/>
      <c r="S689" s="285"/>
      <c r="T689" s="285"/>
      <c r="U689" s="285"/>
      <c r="V689" s="285"/>
      <c r="W689" s="285"/>
      <c r="X689" s="285"/>
      <c r="Y689" s="285"/>
      <c r="Z689" s="285"/>
      <c r="AA689" s="46"/>
      <c r="AB689" s="46"/>
      <c r="AC689" s="46"/>
      <c r="AD689" s="285"/>
      <c r="AE689" s="285"/>
      <c r="AF689" s="285"/>
      <c r="AG689" s="285"/>
      <c r="AH689" s="285"/>
      <c r="AI689" s="285"/>
      <c r="AJ689" s="285"/>
      <c r="AK689" s="365"/>
      <c r="AL689" s="285"/>
      <c r="AM689" s="285"/>
      <c r="AN689" s="285"/>
      <c r="AO689" s="285"/>
      <c r="AP689" s="285"/>
      <c r="AQ689" s="285"/>
      <c r="AR689" s="285"/>
      <c r="AS689" s="285"/>
      <c r="AT689" s="285"/>
      <c r="AU689" s="285"/>
      <c r="AV689" s="285"/>
      <c r="AW689" s="285"/>
      <c r="AX689" s="285"/>
      <c r="AY689" s="47"/>
      <c r="AZ689" s="47"/>
      <c r="BA689" s="583"/>
      <c r="BB689" s="615"/>
      <c r="BC689" s="615"/>
      <c r="BD689" s="615"/>
      <c r="BE689" s="615"/>
      <c r="BF689" s="615"/>
      <c r="BG689" s="615"/>
      <c r="BH689" s="615"/>
      <c r="BI689" s="615"/>
      <c r="BJ689" s="615"/>
      <c r="BK689" s="615"/>
      <c r="BL689" s="615"/>
      <c r="BM689" s="615"/>
      <c r="BN689" s="615"/>
      <c r="BO689" s="615"/>
      <c r="BP689" s="615"/>
      <c r="BQ689" s="615"/>
      <c r="BR689" s="615"/>
      <c r="BS689" s="615"/>
      <c r="BT689" s="615"/>
      <c r="BU689" s="615"/>
    </row>
    <row r="690" spans="1:73" ht="11.25" hidden="1" customHeight="1" x14ac:dyDescent="0.25">
      <c r="A690" s="285"/>
      <c r="B690" s="285"/>
      <c r="C690" s="285"/>
      <c r="D690" s="285"/>
      <c r="E690" s="285"/>
      <c r="F690" s="285"/>
      <c r="G690" s="285"/>
      <c r="H690" s="285"/>
      <c r="I690" s="285"/>
      <c r="J690" s="285"/>
      <c r="K690" s="285"/>
      <c r="L690" s="285"/>
      <c r="M690" s="285"/>
      <c r="N690" s="285"/>
      <c r="O690" s="285"/>
      <c r="P690" s="285"/>
      <c r="Q690" s="285"/>
      <c r="R690" s="285"/>
      <c r="S690" s="285"/>
      <c r="T690" s="285"/>
      <c r="U690" s="285"/>
      <c r="V690" s="285"/>
      <c r="W690" s="285"/>
      <c r="X690" s="285"/>
      <c r="Y690" s="285"/>
      <c r="Z690" s="285"/>
      <c r="AA690" s="46"/>
      <c r="AB690" s="46"/>
      <c r="AC690" s="46"/>
      <c r="AD690" s="285"/>
      <c r="AE690" s="285"/>
      <c r="AF690" s="285"/>
      <c r="AG690" s="285"/>
      <c r="AH690" s="285"/>
      <c r="AI690" s="285"/>
      <c r="AJ690" s="285"/>
      <c r="AK690" s="365"/>
      <c r="AL690" s="285"/>
      <c r="AM690" s="285"/>
      <c r="AN690" s="285"/>
      <c r="AO690" s="285"/>
      <c r="AP690" s="285"/>
      <c r="AQ690" s="285"/>
      <c r="AR690" s="285"/>
      <c r="AS690" s="285"/>
      <c r="AT690" s="285"/>
      <c r="AU690" s="285"/>
      <c r="AV690" s="285"/>
      <c r="AW690" s="285"/>
      <c r="AX690" s="285"/>
      <c r="AY690" s="47"/>
      <c r="AZ690" s="47"/>
      <c r="BA690" s="583"/>
      <c r="BB690" s="615"/>
      <c r="BC690" s="615"/>
      <c r="BD690" s="615"/>
      <c r="BE690" s="615"/>
      <c r="BF690" s="615"/>
      <c r="BG690" s="615"/>
      <c r="BH690" s="615"/>
      <c r="BI690" s="615"/>
      <c r="BJ690" s="615"/>
      <c r="BK690" s="615"/>
      <c r="BL690" s="615"/>
      <c r="BM690" s="615"/>
      <c r="BN690" s="615"/>
      <c r="BO690" s="615"/>
      <c r="BP690" s="615"/>
      <c r="BQ690" s="615"/>
      <c r="BR690" s="615"/>
      <c r="BS690" s="615"/>
      <c r="BT690" s="615"/>
      <c r="BU690" s="615"/>
    </row>
    <row r="691" spans="1:73" ht="11.25" hidden="1" customHeight="1" x14ac:dyDescent="0.25">
      <c r="A691" s="285"/>
      <c r="B691" s="285"/>
      <c r="C691" s="285"/>
      <c r="D691" s="285"/>
      <c r="E691" s="285"/>
      <c r="F691" s="285"/>
      <c r="G691" s="285"/>
      <c r="H691" s="285"/>
      <c r="I691" s="285"/>
      <c r="J691" s="285"/>
      <c r="K691" s="285"/>
      <c r="L691" s="285"/>
      <c r="M691" s="285"/>
      <c r="N691" s="285"/>
      <c r="O691" s="285"/>
      <c r="P691" s="285"/>
      <c r="Q691" s="285"/>
      <c r="R691" s="285"/>
      <c r="S691" s="285"/>
      <c r="T691" s="285"/>
      <c r="U691" s="285"/>
      <c r="V691" s="285"/>
      <c r="W691" s="285"/>
      <c r="X691" s="285"/>
      <c r="Y691" s="285"/>
      <c r="Z691" s="285"/>
      <c r="AA691" s="46"/>
      <c r="AB691" s="46"/>
      <c r="AC691" s="46"/>
      <c r="AD691" s="285"/>
      <c r="AE691" s="285"/>
      <c r="AF691" s="285"/>
      <c r="AG691" s="285"/>
      <c r="AH691" s="285"/>
      <c r="AI691" s="285"/>
      <c r="AJ691" s="285"/>
      <c r="AK691" s="365"/>
      <c r="AL691" s="285"/>
      <c r="AM691" s="285"/>
      <c r="AN691" s="285"/>
      <c r="AO691" s="285"/>
      <c r="AP691" s="285"/>
      <c r="AQ691" s="285"/>
      <c r="AR691" s="285"/>
      <c r="AS691" s="285"/>
      <c r="AT691" s="285"/>
      <c r="AU691" s="285"/>
      <c r="AV691" s="285"/>
      <c r="AW691" s="285"/>
      <c r="AX691" s="285"/>
      <c r="AY691" s="47"/>
      <c r="AZ691" s="47"/>
      <c r="BA691" s="583"/>
      <c r="BB691" s="615"/>
      <c r="BC691" s="615"/>
      <c r="BD691" s="615"/>
      <c r="BE691" s="615"/>
      <c r="BF691" s="615"/>
      <c r="BG691" s="615"/>
      <c r="BH691" s="615"/>
      <c r="BI691" s="615"/>
      <c r="BJ691" s="615"/>
      <c r="BK691" s="615"/>
      <c r="BL691" s="615"/>
      <c r="BM691" s="615"/>
      <c r="BN691" s="615"/>
      <c r="BO691" s="615"/>
      <c r="BP691" s="615"/>
      <c r="BQ691" s="615"/>
      <c r="BR691" s="615"/>
      <c r="BS691" s="615"/>
      <c r="BT691" s="615"/>
      <c r="BU691" s="615"/>
    </row>
    <row r="692" spans="1:73" ht="11.25" hidden="1" customHeight="1" x14ac:dyDescent="0.25">
      <c r="A692" s="285"/>
      <c r="B692" s="285"/>
      <c r="C692" s="285"/>
      <c r="D692" s="285"/>
      <c r="E692" s="285"/>
      <c r="F692" s="285"/>
      <c r="G692" s="285"/>
      <c r="H692" s="285"/>
      <c r="I692" s="285"/>
      <c r="J692" s="285"/>
      <c r="K692" s="285"/>
      <c r="L692" s="285"/>
      <c r="M692" s="285"/>
      <c r="N692" s="285"/>
      <c r="O692" s="285"/>
      <c r="P692" s="285"/>
      <c r="Q692" s="285"/>
      <c r="R692" s="285"/>
      <c r="S692" s="285"/>
      <c r="T692" s="285"/>
      <c r="U692" s="285"/>
      <c r="V692" s="285"/>
      <c r="W692" s="285"/>
      <c r="X692" s="285"/>
      <c r="Y692" s="285"/>
      <c r="Z692" s="285"/>
      <c r="AA692" s="46"/>
      <c r="AB692" s="46"/>
      <c r="AC692" s="46"/>
      <c r="AD692" s="285"/>
      <c r="AE692" s="285"/>
      <c r="AF692" s="285"/>
      <c r="AG692" s="285"/>
      <c r="AH692" s="285"/>
      <c r="AI692" s="285"/>
      <c r="AJ692" s="285"/>
      <c r="AK692" s="365"/>
      <c r="AL692" s="285"/>
      <c r="AM692" s="285"/>
      <c r="AN692" s="285"/>
      <c r="AO692" s="285"/>
      <c r="AP692" s="285"/>
      <c r="AQ692" s="285"/>
      <c r="AR692" s="285"/>
      <c r="AS692" s="285"/>
      <c r="AT692" s="285"/>
      <c r="AU692" s="285"/>
      <c r="AV692" s="285"/>
      <c r="AW692" s="285"/>
      <c r="AX692" s="285"/>
      <c r="AY692" s="47"/>
      <c r="AZ692" s="47"/>
      <c r="BA692" s="583"/>
      <c r="BB692" s="615"/>
      <c r="BC692" s="615"/>
      <c r="BD692" s="615"/>
      <c r="BE692" s="615"/>
      <c r="BF692" s="615"/>
      <c r="BG692" s="615"/>
      <c r="BH692" s="615"/>
      <c r="BI692" s="615"/>
      <c r="BJ692" s="615"/>
      <c r="BK692" s="615"/>
      <c r="BL692" s="615"/>
      <c r="BM692" s="615"/>
      <c r="BN692" s="615"/>
      <c r="BO692" s="615"/>
      <c r="BP692" s="615"/>
      <c r="BQ692" s="615"/>
      <c r="BR692" s="615"/>
      <c r="BS692" s="615"/>
      <c r="BT692" s="615"/>
      <c r="BU692" s="615"/>
    </row>
    <row r="693" spans="1:73" ht="11.25" hidden="1" customHeight="1" x14ac:dyDescent="0.25">
      <c r="A693" s="285"/>
      <c r="B693" s="285"/>
      <c r="C693" s="285"/>
      <c r="D693" s="285"/>
      <c r="E693" s="285"/>
      <c r="F693" s="285"/>
      <c r="G693" s="285"/>
      <c r="H693" s="285"/>
      <c r="I693" s="285"/>
      <c r="J693" s="285"/>
      <c r="K693" s="285"/>
      <c r="L693" s="285"/>
      <c r="M693" s="285"/>
      <c r="N693" s="285"/>
      <c r="O693" s="285"/>
      <c r="P693" s="285"/>
      <c r="Q693" s="285"/>
      <c r="R693" s="285"/>
      <c r="S693" s="285"/>
      <c r="T693" s="285"/>
      <c r="U693" s="285"/>
      <c r="V693" s="285"/>
      <c r="W693" s="285"/>
      <c r="X693" s="285"/>
      <c r="Y693" s="285"/>
      <c r="Z693" s="285"/>
      <c r="AA693" s="46"/>
      <c r="AB693" s="46"/>
      <c r="AC693" s="46"/>
      <c r="AD693" s="285"/>
      <c r="AE693" s="285"/>
      <c r="AF693" s="285"/>
      <c r="AG693" s="285"/>
      <c r="AH693" s="285"/>
      <c r="AI693" s="285"/>
      <c r="AJ693" s="285"/>
      <c r="AK693" s="365"/>
      <c r="AL693" s="285"/>
      <c r="AM693" s="285"/>
      <c r="AN693" s="285"/>
      <c r="AO693" s="285"/>
      <c r="AP693" s="285"/>
      <c r="AQ693" s="285"/>
      <c r="AR693" s="285"/>
      <c r="AS693" s="285"/>
      <c r="AT693" s="285"/>
      <c r="AU693" s="285"/>
      <c r="AV693" s="285"/>
      <c r="AW693" s="285"/>
      <c r="AX693" s="285"/>
      <c r="AY693" s="47"/>
      <c r="AZ693" s="47"/>
      <c r="BA693" s="583"/>
      <c r="BB693" s="615"/>
      <c r="BC693" s="615"/>
      <c r="BD693" s="615"/>
      <c r="BE693" s="615"/>
      <c r="BF693" s="615"/>
      <c r="BG693" s="615"/>
      <c r="BH693" s="615"/>
      <c r="BI693" s="615"/>
      <c r="BJ693" s="615"/>
      <c r="BK693" s="615"/>
      <c r="BL693" s="615"/>
      <c r="BM693" s="615"/>
      <c r="BN693" s="615"/>
      <c r="BO693" s="615"/>
      <c r="BP693" s="615"/>
      <c r="BQ693" s="615"/>
      <c r="BR693" s="615"/>
      <c r="BS693" s="615"/>
      <c r="BT693" s="615"/>
      <c r="BU693" s="615"/>
    </row>
    <row r="694" spans="1:73" ht="11.25" hidden="1" customHeight="1" x14ac:dyDescent="0.25">
      <c r="A694" s="285"/>
      <c r="B694" s="285"/>
      <c r="C694" s="285"/>
      <c r="D694" s="285"/>
      <c r="E694" s="285"/>
      <c r="F694" s="285"/>
      <c r="G694" s="285"/>
      <c r="H694" s="285"/>
      <c r="I694" s="285"/>
      <c r="J694" s="285"/>
      <c r="K694" s="285"/>
      <c r="L694" s="285"/>
      <c r="M694" s="285"/>
      <c r="N694" s="285"/>
      <c r="O694" s="285"/>
      <c r="P694" s="285"/>
      <c r="Q694" s="285"/>
      <c r="R694" s="285"/>
      <c r="S694" s="285"/>
      <c r="T694" s="285"/>
      <c r="U694" s="285"/>
      <c r="V694" s="285"/>
      <c r="W694" s="285"/>
      <c r="X694" s="285"/>
      <c r="Y694" s="285"/>
      <c r="Z694" s="285"/>
      <c r="AA694" s="46"/>
      <c r="AB694" s="46"/>
      <c r="AC694" s="46"/>
      <c r="AD694" s="285"/>
      <c r="AE694" s="285"/>
      <c r="AF694" s="285"/>
      <c r="AG694" s="285"/>
      <c r="AH694" s="285"/>
      <c r="AI694" s="285"/>
      <c r="AJ694" s="285"/>
      <c r="AK694" s="365"/>
      <c r="AL694" s="285"/>
      <c r="AM694" s="285"/>
      <c r="AN694" s="285"/>
      <c r="AO694" s="285"/>
      <c r="AP694" s="285"/>
      <c r="AQ694" s="285"/>
      <c r="AR694" s="285"/>
      <c r="AS694" s="285"/>
      <c r="AT694" s="285"/>
      <c r="AU694" s="285"/>
      <c r="AV694" s="285"/>
      <c r="AW694" s="285"/>
      <c r="AX694" s="285"/>
      <c r="AY694" s="47"/>
      <c r="AZ694" s="47"/>
      <c r="BA694" s="583"/>
      <c r="BB694" s="615"/>
      <c r="BC694" s="615"/>
      <c r="BD694" s="615"/>
      <c r="BE694" s="615"/>
      <c r="BF694" s="615"/>
      <c r="BG694" s="615"/>
      <c r="BH694" s="615"/>
      <c r="BI694" s="615"/>
      <c r="BJ694" s="615"/>
      <c r="BK694" s="615"/>
      <c r="BL694" s="615"/>
      <c r="BM694" s="615"/>
      <c r="BN694" s="615"/>
      <c r="BO694" s="615"/>
      <c r="BP694" s="615"/>
      <c r="BQ694" s="615"/>
      <c r="BR694" s="615"/>
      <c r="BS694" s="615"/>
      <c r="BT694" s="615"/>
      <c r="BU694" s="615"/>
    </row>
    <row r="695" spans="1:73" ht="11.25" hidden="1" customHeight="1" x14ac:dyDescent="0.25">
      <c r="A695" s="285"/>
      <c r="B695" s="285"/>
      <c r="C695" s="285"/>
      <c r="D695" s="285"/>
      <c r="E695" s="285"/>
      <c r="F695" s="285"/>
      <c r="G695" s="285"/>
      <c r="H695" s="285"/>
      <c r="I695" s="285"/>
      <c r="J695" s="285"/>
      <c r="K695" s="285"/>
      <c r="L695" s="285"/>
      <c r="M695" s="285"/>
      <c r="N695" s="285"/>
      <c r="O695" s="285"/>
      <c r="P695" s="285"/>
      <c r="Q695" s="285"/>
      <c r="R695" s="285"/>
      <c r="S695" s="285"/>
      <c r="T695" s="285"/>
      <c r="U695" s="285"/>
      <c r="V695" s="285"/>
      <c r="W695" s="285"/>
      <c r="X695" s="285"/>
      <c r="Y695" s="285"/>
      <c r="Z695" s="285"/>
      <c r="AA695" s="46"/>
      <c r="AB695" s="46"/>
      <c r="AC695" s="46"/>
      <c r="AD695" s="285"/>
      <c r="AE695" s="285"/>
      <c r="AF695" s="285"/>
      <c r="AG695" s="285"/>
      <c r="AH695" s="285"/>
      <c r="AI695" s="285"/>
      <c r="AJ695" s="285"/>
      <c r="AK695" s="365"/>
      <c r="AL695" s="285"/>
      <c r="AM695" s="285"/>
      <c r="AN695" s="285"/>
      <c r="AO695" s="285"/>
      <c r="AP695" s="285"/>
      <c r="AQ695" s="285"/>
      <c r="AR695" s="285"/>
      <c r="AS695" s="285"/>
      <c r="AT695" s="285"/>
      <c r="AU695" s="285"/>
      <c r="AV695" s="285"/>
      <c r="AW695" s="285"/>
      <c r="AX695" s="285"/>
      <c r="AY695" s="47"/>
      <c r="AZ695" s="47"/>
      <c r="BA695" s="583"/>
      <c r="BB695" s="615"/>
      <c r="BC695" s="615"/>
      <c r="BD695" s="615"/>
      <c r="BE695" s="615"/>
      <c r="BF695" s="615"/>
      <c r="BG695" s="615"/>
      <c r="BH695" s="615"/>
      <c r="BI695" s="615"/>
      <c r="BJ695" s="615"/>
      <c r="BK695" s="615"/>
      <c r="BL695" s="615"/>
      <c r="BM695" s="615"/>
      <c r="BN695" s="615"/>
      <c r="BO695" s="615"/>
      <c r="BP695" s="615"/>
      <c r="BQ695" s="615"/>
      <c r="BR695" s="615"/>
      <c r="BS695" s="615"/>
      <c r="BT695" s="615"/>
      <c r="BU695" s="615"/>
    </row>
    <row r="696" spans="1:73" ht="11.25" hidden="1" customHeight="1" x14ac:dyDescent="0.25">
      <c r="A696" s="285"/>
      <c r="B696" s="285"/>
      <c r="C696" s="285"/>
      <c r="D696" s="285"/>
      <c r="E696" s="285"/>
      <c r="F696" s="285"/>
      <c r="G696" s="285"/>
      <c r="H696" s="285"/>
      <c r="I696" s="285"/>
      <c r="J696" s="285"/>
      <c r="K696" s="285"/>
      <c r="L696" s="285"/>
      <c r="M696" s="285"/>
      <c r="N696" s="285"/>
      <c r="O696" s="285"/>
      <c r="P696" s="285"/>
      <c r="Q696" s="285"/>
      <c r="R696" s="285"/>
      <c r="S696" s="285"/>
      <c r="T696" s="285"/>
      <c r="U696" s="285"/>
      <c r="V696" s="285"/>
      <c r="W696" s="285"/>
      <c r="X696" s="285"/>
      <c r="Y696" s="285"/>
      <c r="Z696" s="285"/>
      <c r="AA696" s="46"/>
      <c r="AB696" s="46"/>
      <c r="AC696" s="46"/>
      <c r="AD696" s="285"/>
      <c r="AE696" s="285"/>
      <c r="AF696" s="285"/>
      <c r="AG696" s="285"/>
      <c r="AH696" s="285"/>
      <c r="AI696" s="285"/>
      <c r="AJ696" s="285"/>
      <c r="AK696" s="365"/>
      <c r="AL696" s="285"/>
      <c r="AM696" s="285"/>
      <c r="AN696" s="285"/>
      <c r="AO696" s="285"/>
      <c r="AP696" s="285"/>
      <c r="AQ696" s="285"/>
      <c r="AR696" s="285"/>
      <c r="AS696" s="285"/>
      <c r="AT696" s="285"/>
      <c r="AU696" s="285"/>
      <c r="AV696" s="285"/>
      <c r="AW696" s="285"/>
      <c r="AX696" s="285"/>
      <c r="AY696" s="47"/>
      <c r="AZ696" s="47"/>
      <c r="BA696" s="583"/>
      <c r="BB696" s="615"/>
      <c r="BC696" s="615"/>
      <c r="BD696" s="615"/>
      <c r="BE696" s="615"/>
      <c r="BF696" s="615"/>
      <c r="BG696" s="615"/>
      <c r="BH696" s="615"/>
      <c r="BI696" s="615"/>
      <c r="BJ696" s="615"/>
      <c r="BK696" s="615"/>
      <c r="BL696" s="615"/>
      <c r="BM696" s="615"/>
      <c r="BN696" s="615"/>
      <c r="BO696" s="615"/>
      <c r="BP696" s="615"/>
      <c r="BQ696" s="615"/>
      <c r="BR696" s="615"/>
      <c r="BS696" s="615"/>
      <c r="BT696" s="615"/>
      <c r="BU696" s="615"/>
    </row>
    <row r="697" spans="1:73" ht="11.25" hidden="1" customHeight="1" x14ac:dyDescent="0.25">
      <c r="A697" s="285"/>
      <c r="B697" s="285"/>
      <c r="C697" s="285"/>
      <c r="D697" s="285"/>
      <c r="E697" s="285"/>
      <c r="F697" s="285"/>
      <c r="G697" s="285"/>
      <c r="H697" s="285"/>
      <c r="I697" s="285"/>
      <c r="J697" s="285"/>
      <c r="K697" s="285"/>
      <c r="L697" s="285"/>
      <c r="M697" s="285"/>
      <c r="N697" s="285"/>
      <c r="O697" s="285"/>
      <c r="P697" s="285"/>
      <c r="Q697" s="285"/>
      <c r="R697" s="285"/>
      <c r="S697" s="285"/>
      <c r="T697" s="285"/>
      <c r="U697" s="285"/>
      <c r="V697" s="285"/>
      <c r="W697" s="285"/>
      <c r="X697" s="285"/>
      <c r="Y697" s="285"/>
      <c r="Z697" s="285"/>
      <c r="AA697" s="46"/>
      <c r="AB697" s="46"/>
      <c r="AC697" s="46"/>
      <c r="AD697" s="285"/>
      <c r="AE697" s="285"/>
      <c r="AF697" s="285"/>
      <c r="AG697" s="285"/>
      <c r="AH697" s="285"/>
      <c r="AI697" s="285"/>
      <c r="AJ697" s="285"/>
      <c r="AK697" s="365"/>
      <c r="AL697" s="285"/>
      <c r="AM697" s="285"/>
      <c r="AN697" s="285"/>
      <c r="AO697" s="285"/>
      <c r="AP697" s="285"/>
      <c r="AQ697" s="285"/>
      <c r="AR697" s="285"/>
      <c r="AS697" s="285"/>
      <c r="AT697" s="285"/>
      <c r="AU697" s="285"/>
      <c r="AV697" s="285"/>
      <c r="AW697" s="285"/>
      <c r="AX697" s="285"/>
      <c r="AY697" s="47"/>
      <c r="AZ697" s="47"/>
      <c r="BA697" s="583"/>
      <c r="BB697" s="615"/>
      <c r="BC697" s="615"/>
      <c r="BD697" s="615"/>
      <c r="BE697" s="615"/>
      <c r="BF697" s="615"/>
      <c r="BG697" s="615"/>
      <c r="BH697" s="615"/>
      <c r="BI697" s="615"/>
      <c r="BJ697" s="615"/>
      <c r="BK697" s="615"/>
      <c r="BL697" s="615"/>
      <c r="BM697" s="615"/>
      <c r="BN697" s="615"/>
      <c r="BO697" s="615"/>
      <c r="BP697" s="615"/>
      <c r="BQ697" s="615"/>
      <c r="BR697" s="615"/>
      <c r="BS697" s="615"/>
      <c r="BT697" s="615"/>
      <c r="BU697" s="615"/>
    </row>
    <row r="698" spans="1:73" ht="11.25" hidden="1" customHeight="1" x14ac:dyDescent="0.25">
      <c r="A698" s="285"/>
      <c r="B698" s="285"/>
      <c r="C698" s="285"/>
      <c r="D698" s="285"/>
      <c r="E698" s="285"/>
      <c r="F698" s="285"/>
      <c r="G698" s="285"/>
      <c r="H698" s="285"/>
      <c r="I698" s="285"/>
      <c r="J698" s="285"/>
      <c r="K698" s="285"/>
      <c r="L698" s="285"/>
      <c r="M698" s="285"/>
      <c r="N698" s="285"/>
      <c r="O698" s="285"/>
      <c r="P698" s="285"/>
      <c r="Q698" s="285"/>
      <c r="R698" s="285"/>
      <c r="S698" s="285"/>
      <c r="T698" s="285"/>
      <c r="U698" s="285"/>
      <c r="V698" s="285"/>
      <c r="W698" s="285"/>
      <c r="X698" s="285"/>
      <c r="Y698" s="285"/>
      <c r="Z698" s="285"/>
      <c r="AA698" s="46"/>
      <c r="AB698" s="46"/>
      <c r="AC698" s="46"/>
      <c r="AD698" s="285"/>
      <c r="AE698" s="285"/>
      <c r="AF698" s="285"/>
      <c r="AG698" s="285"/>
      <c r="AH698" s="285"/>
      <c r="AI698" s="285"/>
      <c r="AJ698" s="285"/>
      <c r="AK698" s="365"/>
      <c r="AL698" s="285"/>
      <c r="AM698" s="285"/>
      <c r="AN698" s="285"/>
      <c r="AO698" s="285"/>
      <c r="AP698" s="285"/>
      <c r="AQ698" s="285"/>
      <c r="AR698" s="285"/>
      <c r="AS698" s="285"/>
      <c r="AT698" s="285"/>
      <c r="AU698" s="285"/>
      <c r="AV698" s="285"/>
      <c r="AW698" s="285"/>
      <c r="AX698" s="285"/>
      <c r="AY698" s="47"/>
      <c r="AZ698" s="47"/>
      <c r="BA698" s="583"/>
      <c r="BB698" s="615"/>
      <c r="BC698" s="615"/>
      <c r="BD698" s="615"/>
      <c r="BE698" s="615"/>
      <c r="BF698" s="615"/>
      <c r="BG698" s="615"/>
      <c r="BH698" s="615"/>
      <c r="BI698" s="615"/>
      <c r="BJ698" s="615"/>
      <c r="BK698" s="615"/>
      <c r="BL698" s="615"/>
      <c r="BM698" s="615"/>
      <c r="BN698" s="615"/>
      <c r="BO698" s="615"/>
      <c r="BP698" s="615"/>
      <c r="BQ698" s="615"/>
      <c r="BR698" s="615"/>
      <c r="BS698" s="615"/>
      <c r="BT698" s="615"/>
      <c r="BU698" s="615"/>
    </row>
    <row r="699" spans="1:73" ht="11.25" hidden="1" customHeight="1" x14ac:dyDescent="0.25">
      <c r="A699" s="285"/>
      <c r="B699" s="285"/>
      <c r="C699" s="285"/>
      <c r="D699" s="285"/>
      <c r="E699" s="285"/>
      <c r="F699" s="285"/>
      <c r="G699" s="285"/>
      <c r="H699" s="285"/>
      <c r="I699" s="285"/>
      <c r="J699" s="285"/>
      <c r="K699" s="285"/>
      <c r="L699" s="285"/>
      <c r="M699" s="285"/>
      <c r="N699" s="285"/>
      <c r="O699" s="285"/>
      <c r="P699" s="285"/>
      <c r="Q699" s="285"/>
      <c r="R699" s="285"/>
      <c r="S699" s="285"/>
      <c r="T699" s="285"/>
      <c r="U699" s="285"/>
      <c r="V699" s="285"/>
      <c r="W699" s="285"/>
      <c r="X699" s="285"/>
      <c r="Y699" s="285"/>
      <c r="Z699" s="285"/>
      <c r="AA699" s="46"/>
      <c r="AB699" s="46"/>
      <c r="AC699" s="46"/>
      <c r="AD699" s="285"/>
      <c r="AE699" s="285"/>
      <c r="AF699" s="285"/>
      <c r="AG699" s="285"/>
      <c r="AH699" s="285"/>
      <c r="AI699" s="285"/>
      <c r="AJ699" s="285"/>
      <c r="AK699" s="365"/>
      <c r="AL699" s="285"/>
      <c r="AM699" s="285"/>
      <c r="AN699" s="285"/>
      <c r="AO699" s="285"/>
      <c r="AP699" s="285"/>
      <c r="AQ699" s="285"/>
      <c r="AR699" s="285"/>
      <c r="AS699" s="285"/>
      <c r="AT699" s="285"/>
      <c r="AU699" s="285"/>
      <c r="AV699" s="285"/>
      <c r="AW699" s="285"/>
      <c r="AX699" s="285"/>
      <c r="AY699" s="47"/>
      <c r="AZ699" s="47"/>
      <c r="BA699" s="583"/>
      <c r="BB699" s="615"/>
      <c r="BC699" s="615"/>
      <c r="BD699" s="615"/>
      <c r="BE699" s="615"/>
      <c r="BF699" s="615"/>
      <c r="BG699" s="615"/>
      <c r="BH699" s="615"/>
      <c r="BI699" s="615"/>
      <c r="BJ699" s="615"/>
      <c r="BK699" s="615"/>
      <c r="BL699" s="615"/>
      <c r="BM699" s="615"/>
      <c r="BN699" s="615"/>
      <c r="BO699" s="615"/>
      <c r="BP699" s="615"/>
      <c r="BQ699" s="615"/>
      <c r="BR699" s="615"/>
      <c r="BS699" s="615"/>
      <c r="BT699" s="615"/>
      <c r="BU699" s="615"/>
    </row>
    <row r="700" spans="1:73" ht="11.25" hidden="1" customHeight="1" x14ac:dyDescent="0.25">
      <c r="A700" s="285"/>
      <c r="B700" s="285"/>
      <c r="C700" s="285"/>
      <c r="D700" s="285"/>
      <c r="E700" s="285"/>
      <c r="F700" s="285"/>
      <c r="G700" s="285"/>
      <c r="H700" s="285"/>
      <c r="I700" s="285"/>
      <c r="J700" s="285"/>
      <c r="K700" s="285"/>
      <c r="L700" s="285"/>
      <c r="M700" s="285"/>
      <c r="N700" s="285"/>
      <c r="O700" s="285"/>
      <c r="P700" s="285"/>
      <c r="Q700" s="285"/>
      <c r="R700" s="285"/>
      <c r="S700" s="285"/>
      <c r="T700" s="285"/>
      <c r="U700" s="285"/>
      <c r="V700" s="285"/>
      <c r="W700" s="285"/>
      <c r="X700" s="285"/>
      <c r="Y700" s="285"/>
      <c r="Z700" s="285"/>
      <c r="AA700" s="46"/>
      <c r="AB700" s="46"/>
      <c r="AC700" s="46"/>
      <c r="AD700" s="285"/>
      <c r="AE700" s="285"/>
      <c r="AF700" s="285"/>
      <c r="AG700" s="285"/>
      <c r="AH700" s="285"/>
      <c r="AI700" s="285"/>
      <c r="AJ700" s="285"/>
      <c r="AK700" s="365"/>
      <c r="AL700" s="285"/>
      <c r="AM700" s="285"/>
      <c r="AN700" s="285"/>
      <c r="AO700" s="285"/>
      <c r="AP700" s="285"/>
      <c r="AQ700" s="285"/>
      <c r="AR700" s="285"/>
      <c r="AS700" s="285"/>
      <c r="AT700" s="285"/>
      <c r="AU700" s="285"/>
      <c r="AV700" s="285"/>
      <c r="AW700" s="285"/>
      <c r="AX700" s="285"/>
      <c r="AY700" s="47"/>
      <c r="AZ700" s="47"/>
      <c r="BA700" s="583"/>
      <c r="BB700" s="615"/>
      <c r="BC700" s="615"/>
      <c r="BD700" s="615"/>
      <c r="BE700" s="615"/>
      <c r="BF700" s="615"/>
      <c r="BG700" s="615"/>
      <c r="BH700" s="615"/>
      <c r="BI700" s="615"/>
      <c r="BJ700" s="615"/>
      <c r="BK700" s="615"/>
      <c r="BL700" s="615"/>
      <c r="BM700" s="615"/>
      <c r="BN700" s="615"/>
      <c r="BO700" s="615"/>
      <c r="BP700" s="615"/>
      <c r="BQ700" s="615"/>
      <c r="BR700" s="615"/>
      <c r="BS700" s="615"/>
      <c r="BT700" s="615"/>
      <c r="BU700" s="615"/>
    </row>
    <row r="701" spans="1:73" ht="11.25" hidden="1" customHeight="1" x14ac:dyDescent="0.25">
      <c r="A701" s="285"/>
      <c r="B701" s="285"/>
      <c r="C701" s="285"/>
      <c r="D701" s="285"/>
      <c r="E701" s="285"/>
      <c r="F701" s="285"/>
      <c r="G701" s="285"/>
      <c r="H701" s="285"/>
      <c r="I701" s="285"/>
      <c r="J701" s="285"/>
      <c r="K701" s="285"/>
      <c r="L701" s="285"/>
      <c r="M701" s="285"/>
      <c r="N701" s="285"/>
      <c r="O701" s="285"/>
      <c r="P701" s="285"/>
      <c r="Q701" s="285"/>
      <c r="R701" s="285"/>
      <c r="S701" s="285"/>
      <c r="T701" s="285"/>
      <c r="U701" s="285"/>
      <c r="V701" s="285"/>
      <c r="W701" s="285"/>
      <c r="X701" s="285"/>
      <c r="Y701" s="285"/>
      <c r="Z701" s="285"/>
      <c r="AA701" s="46"/>
      <c r="AB701" s="46"/>
      <c r="AC701" s="46"/>
      <c r="AD701" s="285"/>
      <c r="AE701" s="285"/>
      <c r="AF701" s="285"/>
      <c r="AG701" s="285"/>
      <c r="AH701" s="285"/>
      <c r="AI701" s="285"/>
      <c r="AJ701" s="285"/>
      <c r="AK701" s="365"/>
      <c r="AL701" s="285"/>
      <c r="AM701" s="285"/>
      <c r="AN701" s="285"/>
      <c r="AO701" s="285"/>
      <c r="AP701" s="285"/>
      <c r="AQ701" s="285"/>
      <c r="AR701" s="285"/>
      <c r="AS701" s="285"/>
      <c r="AT701" s="285"/>
      <c r="AU701" s="285"/>
      <c r="AV701" s="285"/>
      <c r="AW701" s="285"/>
      <c r="AX701" s="285"/>
      <c r="AY701" s="47"/>
      <c r="AZ701" s="47"/>
      <c r="BA701" s="583"/>
      <c r="BB701" s="615"/>
      <c r="BC701" s="615"/>
      <c r="BD701" s="615"/>
      <c r="BE701" s="615"/>
      <c r="BF701" s="615"/>
      <c r="BG701" s="615"/>
      <c r="BH701" s="615"/>
      <c r="BI701" s="615"/>
      <c r="BJ701" s="615"/>
      <c r="BK701" s="615"/>
      <c r="BL701" s="615"/>
      <c r="BM701" s="615"/>
      <c r="BN701" s="615"/>
      <c r="BO701" s="615"/>
      <c r="BP701" s="615"/>
      <c r="BQ701" s="615"/>
      <c r="BR701" s="615"/>
      <c r="BS701" s="615"/>
      <c r="BT701" s="615"/>
      <c r="BU701" s="615"/>
    </row>
    <row r="702" spans="1:73" ht="11.25" hidden="1" customHeight="1" x14ac:dyDescent="0.25">
      <c r="A702" s="285"/>
      <c r="B702" s="285"/>
      <c r="C702" s="285"/>
      <c r="D702" s="285"/>
      <c r="E702" s="285"/>
      <c r="F702" s="285"/>
      <c r="G702" s="285"/>
      <c r="H702" s="285"/>
      <c r="I702" s="285"/>
      <c r="J702" s="285"/>
      <c r="K702" s="285"/>
      <c r="L702" s="285"/>
      <c r="M702" s="285"/>
      <c r="N702" s="285"/>
      <c r="O702" s="285"/>
      <c r="P702" s="285"/>
      <c r="Q702" s="285"/>
      <c r="R702" s="285"/>
      <c r="S702" s="285"/>
      <c r="T702" s="285"/>
      <c r="U702" s="285"/>
      <c r="V702" s="285"/>
      <c r="W702" s="285"/>
      <c r="X702" s="285"/>
      <c r="Y702" s="285"/>
      <c r="Z702" s="285"/>
      <c r="AA702" s="46"/>
      <c r="AB702" s="46"/>
      <c r="AC702" s="46"/>
      <c r="AD702" s="285"/>
      <c r="AE702" s="285"/>
      <c r="AF702" s="285"/>
      <c r="AG702" s="285"/>
      <c r="AH702" s="285"/>
      <c r="AI702" s="285"/>
      <c r="AJ702" s="285"/>
      <c r="AK702" s="365"/>
      <c r="AL702" s="285"/>
      <c r="AM702" s="285"/>
      <c r="AN702" s="285"/>
      <c r="AO702" s="285"/>
      <c r="AP702" s="285"/>
      <c r="AQ702" s="285"/>
      <c r="AR702" s="285"/>
      <c r="AS702" s="285"/>
      <c r="AT702" s="285"/>
      <c r="AU702" s="285"/>
      <c r="AV702" s="285"/>
      <c r="AW702" s="285"/>
      <c r="AX702" s="285"/>
      <c r="AY702" s="47"/>
      <c r="AZ702" s="47"/>
      <c r="BA702" s="583"/>
      <c r="BB702" s="615"/>
      <c r="BC702" s="615"/>
      <c r="BD702" s="615"/>
      <c r="BE702" s="615"/>
      <c r="BF702" s="615"/>
      <c r="BG702" s="615"/>
      <c r="BH702" s="615"/>
      <c r="BI702" s="615"/>
      <c r="BJ702" s="615"/>
      <c r="BK702" s="615"/>
      <c r="BL702" s="615"/>
      <c r="BM702" s="615"/>
      <c r="BN702" s="615"/>
      <c r="BO702" s="615"/>
      <c r="BP702" s="615"/>
      <c r="BQ702" s="615"/>
      <c r="BR702" s="615"/>
      <c r="BS702" s="615"/>
      <c r="BT702" s="615"/>
      <c r="BU702" s="615"/>
    </row>
    <row r="703" spans="1:73" ht="11.25" hidden="1" customHeight="1" x14ac:dyDescent="0.25">
      <c r="A703" s="285"/>
      <c r="B703" s="285"/>
      <c r="C703" s="285"/>
      <c r="D703" s="285"/>
      <c r="E703" s="285"/>
      <c r="F703" s="285"/>
      <c r="G703" s="285"/>
      <c r="H703" s="285"/>
      <c r="I703" s="285"/>
      <c r="J703" s="285"/>
      <c r="K703" s="285"/>
      <c r="L703" s="285"/>
      <c r="M703" s="285"/>
      <c r="N703" s="285"/>
      <c r="O703" s="285"/>
      <c r="P703" s="285"/>
      <c r="Q703" s="285"/>
      <c r="R703" s="285"/>
      <c r="S703" s="285"/>
      <c r="T703" s="285"/>
      <c r="U703" s="285"/>
      <c r="V703" s="285"/>
      <c r="W703" s="285"/>
      <c r="X703" s="285"/>
      <c r="Y703" s="285"/>
      <c r="Z703" s="285"/>
      <c r="AA703" s="46"/>
      <c r="AB703" s="46"/>
      <c r="AC703" s="46"/>
      <c r="AD703" s="285"/>
      <c r="AE703" s="285"/>
      <c r="AF703" s="285"/>
      <c r="AG703" s="285"/>
      <c r="AH703" s="285"/>
      <c r="AI703" s="285"/>
      <c r="AJ703" s="285"/>
      <c r="AK703" s="365"/>
      <c r="AL703" s="285"/>
      <c r="AM703" s="285"/>
      <c r="AN703" s="285"/>
      <c r="AO703" s="285"/>
      <c r="AP703" s="285"/>
      <c r="AQ703" s="285"/>
      <c r="AR703" s="285"/>
      <c r="AS703" s="285"/>
      <c r="AT703" s="285"/>
      <c r="AU703" s="285"/>
      <c r="AV703" s="285"/>
      <c r="AW703" s="285"/>
      <c r="AX703" s="285"/>
      <c r="AY703" s="47"/>
      <c r="AZ703" s="47"/>
      <c r="BA703" s="583"/>
      <c r="BB703" s="615"/>
      <c r="BC703" s="615"/>
      <c r="BD703" s="615"/>
      <c r="BE703" s="615"/>
      <c r="BF703" s="615"/>
      <c r="BG703" s="615"/>
      <c r="BH703" s="615"/>
      <c r="BI703" s="615"/>
      <c r="BJ703" s="615"/>
      <c r="BK703" s="615"/>
      <c r="BL703" s="615"/>
      <c r="BM703" s="615"/>
      <c r="BN703" s="615"/>
      <c r="BO703" s="615"/>
      <c r="BP703" s="615"/>
      <c r="BQ703" s="615"/>
      <c r="BR703" s="615"/>
      <c r="BS703" s="615"/>
      <c r="BT703" s="615"/>
      <c r="BU703" s="615"/>
    </row>
    <row r="704" spans="1:73" ht="11.25" hidden="1" customHeight="1" x14ac:dyDescent="0.25">
      <c r="A704" s="285"/>
      <c r="B704" s="285"/>
      <c r="C704" s="285"/>
      <c r="D704" s="285"/>
      <c r="E704" s="285"/>
      <c r="F704" s="285"/>
      <c r="G704" s="285"/>
      <c r="H704" s="285"/>
      <c r="I704" s="285"/>
      <c r="J704" s="285"/>
      <c r="K704" s="285"/>
      <c r="L704" s="285"/>
      <c r="M704" s="285"/>
      <c r="N704" s="285"/>
      <c r="O704" s="285"/>
      <c r="P704" s="285"/>
      <c r="Q704" s="285"/>
      <c r="R704" s="285"/>
      <c r="S704" s="285"/>
      <c r="T704" s="285"/>
      <c r="U704" s="285"/>
      <c r="V704" s="285"/>
      <c r="W704" s="285"/>
      <c r="X704" s="285"/>
      <c r="Y704" s="285"/>
      <c r="Z704" s="285"/>
      <c r="AA704" s="46"/>
      <c r="AB704" s="46"/>
      <c r="AC704" s="46"/>
      <c r="AD704" s="285"/>
      <c r="AE704" s="285"/>
      <c r="AF704" s="285"/>
      <c r="AG704" s="285"/>
      <c r="AH704" s="285"/>
      <c r="AI704" s="285"/>
      <c r="AJ704" s="285"/>
      <c r="AK704" s="365"/>
      <c r="AL704" s="285"/>
      <c r="AM704" s="285"/>
      <c r="AN704" s="285"/>
      <c r="AO704" s="285"/>
      <c r="AP704" s="285"/>
      <c r="AQ704" s="285"/>
      <c r="AR704" s="285"/>
      <c r="AS704" s="285"/>
      <c r="AT704" s="285"/>
      <c r="AU704" s="285"/>
      <c r="AV704" s="285"/>
      <c r="AW704" s="285"/>
      <c r="AX704" s="285"/>
      <c r="AY704" s="47"/>
      <c r="AZ704" s="47"/>
      <c r="BA704" s="583"/>
      <c r="BB704" s="615"/>
      <c r="BC704" s="615"/>
      <c r="BD704" s="615"/>
      <c r="BE704" s="615"/>
      <c r="BF704" s="615"/>
      <c r="BG704" s="615"/>
      <c r="BH704" s="615"/>
      <c r="BI704" s="615"/>
      <c r="BJ704" s="615"/>
      <c r="BK704" s="615"/>
      <c r="BL704" s="615"/>
      <c r="BM704" s="615"/>
      <c r="BN704" s="615"/>
      <c r="BO704" s="615"/>
      <c r="BP704" s="615"/>
      <c r="BQ704" s="615"/>
      <c r="BR704" s="615"/>
      <c r="BS704" s="615"/>
      <c r="BT704" s="615"/>
      <c r="BU704" s="615"/>
    </row>
    <row r="705" spans="1:73" ht="11.25" hidden="1" customHeight="1" x14ac:dyDescent="0.25">
      <c r="A705" s="285"/>
      <c r="B705" s="285"/>
      <c r="C705" s="285"/>
      <c r="D705" s="285"/>
      <c r="E705" s="285"/>
      <c r="F705" s="285"/>
      <c r="G705" s="285"/>
      <c r="H705" s="285"/>
      <c r="I705" s="285"/>
      <c r="J705" s="285"/>
      <c r="K705" s="285"/>
      <c r="L705" s="285"/>
      <c r="M705" s="285"/>
      <c r="N705" s="285"/>
      <c r="O705" s="285"/>
      <c r="P705" s="285"/>
      <c r="Q705" s="285"/>
      <c r="R705" s="285"/>
      <c r="S705" s="285"/>
      <c r="T705" s="285"/>
      <c r="U705" s="285"/>
      <c r="V705" s="285"/>
      <c r="W705" s="285"/>
      <c r="X705" s="285"/>
      <c r="Y705" s="285"/>
      <c r="Z705" s="285"/>
      <c r="AA705" s="46"/>
      <c r="AB705" s="46"/>
      <c r="AC705" s="46"/>
      <c r="AD705" s="285"/>
      <c r="AE705" s="285"/>
      <c r="AF705" s="285"/>
      <c r="AG705" s="285"/>
      <c r="AH705" s="285"/>
      <c r="AI705" s="285"/>
      <c r="AJ705" s="285"/>
      <c r="AK705" s="365"/>
      <c r="AL705" s="285"/>
      <c r="AM705" s="285"/>
      <c r="AN705" s="285"/>
      <c r="AO705" s="285"/>
      <c r="AP705" s="285"/>
      <c r="AQ705" s="285"/>
      <c r="AR705" s="285"/>
      <c r="AS705" s="285"/>
      <c r="AT705" s="285"/>
      <c r="AU705" s="285"/>
      <c r="AV705" s="285"/>
      <c r="AW705" s="285"/>
      <c r="AX705" s="285"/>
      <c r="AY705" s="47"/>
      <c r="AZ705" s="47"/>
      <c r="BA705" s="583"/>
      <c r="BB705" s="615"/>
      <c r="BC705" s="615"/>
      <c r="BD705" s="615"/>
      <c r="BE705" s="615"/>
      <c r="BF705" s="615"/>
      <c r="BG705" s="615"/>
      <c r="BH705" s="615"/>
      <c r="BI705" s="615"/>
      <c r="BJ705" s="615"/>
      <c r="BK705" s="615"/>
      <c r="BL705" s="615"/>
      <c r="BM705" s="615"/>
      <c r="BN705" s="615"/>
      <c r="BO705" s="615"/>
      <c r="BP705" s="615"/>
      <c r="BQ705" s="615"/>
      <c r="BR705" s="615"/>
      <c r="BS705" s="615"/>
      <c r="BT705" s="615"/>
      <c r="BU705" s="615"/>
    </row>
    <row r="706" spans="1:73" ht="11.25" hidden="1" customHeight="1" x14ac:dyDescent="0.25">
      <c r="A706" s="285"/>
      <c r="B706" s="285"/>
      <c r="C706" s="285"/>
      <c r="D706" s="285"/>
      <c r="E706" s="285"/>
      <c r="F706" s="285"/>
      <c r="G706" s="285"/>
      <c r="H706" s="285"/>
      <c r="I706" s="285"/>
      <c r="J706" s="285"/>
      <c r="K706" s="285"/>
      <c r="L706" s="285"/>
      <c r="M706" s="285"/>
      <c r="N706" s="285"/>
      <c r="O706" s="285"/>
      <c r="P706" s="285"/>
      <c r="Q706" s="285"/>
      <c r="R706" s="285"/>
      <c r="S706" s="285"/>
      <c r="T706" s="285"/>
      <c r="U706" s="285"/>
      <c r="V706" s="285"/>
      <c r="W706" s="285"/>
      <c r="X706" s="285"/>
      <c r="Y706" s="285"/>
      <c r="Z706" s="285"/>
      <c r="AA706" s="46"/>
      <c r="AB706" s="46"/>
      <c r="AC706" s="46"/>
      <c r="AD706" s="285"/>
      <c r="AE706" s="285"/>
      <c r="AF706" s="285"/>
      <c r="AG706" s="285"/>
      <c r="AH706" s="285"/>
      <c r="AI706" s="285"/>
      <c r="AJ706" s="285"/>
      <c r="AK706" s="365"/>
      <c r="AL706" s="285"/>
      <c r="AM706" s="285"/>
      <c r="AN706" s="285"/>
      <c r="AO706" s="285"/>
      <c r="AP706" s="285"/>
      <c r="AQ706" s="285"/>
      <c r="AR706" s="285"/>
      <c r="AS706" s="285"/>
      <c r="AT706" s="285"/>
      <c r="AU706" s="285"/>
      <c r="AV706" s="285"/>
      <c r="AW706" s="285"/>
      <c r="AX706" s="285"/>
      <c r="AY706" s="47"/>
      <c r="AZ706" s="47"/>
      <c r="BA706" s="583"/>
      <c r="BB706" s="615"/>
      <c r="BC706" s="615"/>
      <c r="BD706" s="615"/>
      <c r="BE706" s="615"/>
      <c r="BF706" s="615"/>
      <c r="BG706" s="615"/>
      <c r="BH706" s="615"/>
      <c r="BI706" s="615"/>
      <c r="BJ706" s="615"/>
      <c r="BK706" s="615"/>
      <c r="BL706" s="615"/>
      <c r="BM706" s="615"/>
      <c r="BN706" s="615"/>
      <c r="BO706" s="615"/>
      <c r="BP706" s="615"/>
      <c r="BQ706" s="615"/>
      <c r="BR706" s="615"/>
      <c r="BS706" s="615"/>
      <c r="BT706" s="615"/>
      <c r="BU706" s="615"/>
    </row>
    <row r="707" spans="1:73" ht="11.25" hidden="1" customHeight="1" x14ac:dyDescent="0.25">
      <c r="A707" s="285"/>
      <c r="B707" s="285"/>
      <c r="C707" s="285"/>
      <c r="D707" s="285"/>
      <c r="E707" s="285"/>
      <c r="F707" s="285"/>
      <c r="G707" s="285"/>
      <c r="H707" s="285"/>
      <c r="I707" s="285"/>
      <c r="J707" s="285"/>
      <c r="K707" s="285"/>
      <c r="L707" s="285"/>
      <c r="M707" s="285"/>
      <c r="N707" s="285"/>
      <c r="O707" s="285"/>
      <c r="P707" s="285"/>
      <c r="Q707" s="285"/>
      <c r="R707" s="285"/>
      <c r="S707" s="285"/>
      <c r="T707" s="285"/>
      <c r="U707" s="285"/>
      <c r="V707" s="285"/>
      <c r="W707" s="285"/>
      <c r="X707" s="285"/>
      <c r="Y707" s="285"/>
      <c r="Z707" s="285"/>
      <c r="AA707" s="46"/>
      <c r="AB707" s="46"/>
      <c r="AC707" s="46"/>
      <c r="AD707" s="285"/>
      <c r="AE707" s="285"/>
      <c r="AF707" s="285"/>
      <c r="AG707" s="285"/>
      <c r="AH707" s="285"/>
      <c r="AI707" s="285"/>
      <c r="AJ707" s="285"/>
      <c r="AK707" s="365"/>
      <c r="AL707" s="285"/>
      <c r="AM707" s="285"/>
      <c r="AN707" s="285"/>
      <c r="AO707" s="285"/>
      <c r="AP707" s="285"/>
      <c r="AQ707" s="285"/>
      <c r="AR707" s="285"/>
      <c r="AS707" s="285"/>
      <c r="AT707" s="285"/>
      <c r="AU707" s="285"/>
      <c r="AV707" s="285"/>
      <c r="AW707" s="285"/>
      <c r="AX707" s="285"/>
      <c r="AY707" s="47"/>
      <c r="AZ707" s="47"/>
      <c r="BA707" s="583"/>
      <c r="BB707" s="615"/>
      <c r="BC707" s="615"/>
      <c r="BD707" s="615"/>
      <c r="BE707" s="615"/>
      <c r="BF707" s="615"/>
      <c r="BG707" s="615"/>
      <c r="BH707" s="615"/>
      <c r="BI707" s="615"/>
      <c r="BJ707" s="615"/>
      <c r="BK707" s="615"/>
      <c r="BL707" s="615"/>
      <c r="BM707" s="615"/>
      <c r="BN707" s="615"/>
      <c r="BO707" s="615"/>
      <c r="BP707" s="615"/>
      <c r="BQ707" s="615"/>
      <c r="BR707" s="615"/>
      <c r="BS707" s="615"/>
      <c r="BT707" s="615"/>
      <c r="BU707" s="615"/>
    </row>
    <row r="708" spans="1:73" ht="11.25" hidden="1" customHeight="1" x14ac:dyDescent="0.25">
      <c r="A708" s="285"/>
      <c r="B708" s="285"/>
      <c r="C708" s="285"/>
      <c r="D708" s="285"/>
      <c r="E708" s="285"/>
      <c r="F708" s="285"/>
      <c r="G708" s="285"/>
      <c r="H708" s="285"/>
      <c r="I708" s="285"/>
      <c r="J708" s="285"/>
      <c r="K708" s="285"/>
      <c r="L708" s="285"/>
      <c r="M708" s="285"/>
      <c r="N708" s="285"/>
      <c r="O708" s="285"/>
      <c r="P708" s="285"/>
      <c r="Q708" s="285"/>
      <c r="R708" s="285"/>
      <c r="S708" s="285"/>
      <c r="T708" s="285"/>
      <c r="U708" s="285"/>
      <c r="V708" s="285"/>
      <c r="W708" s="285"/>
      <c r="X708" s="285"/>
      <c r="Y708" s="285"/>
      <c r="Z708" s="285"/>
      <c r="AA708" s="46"/>
      <c r="AB708" s="46"/>
      <c r="AC708" s="46"/>
      <c r="AD708" s="285"/>
      <c r="AE708" s="285"/>
      <c r="AF708" s="285"/>
      <c r="AG708" s="285"/>
      <c r="AH708" s="285"/>
      <c r="AI708" s="285"/>
      <c r="AJ708" s="285"/>
      <c r="AK708" s="365"/>
      <c r="AL708" s="285"/>
      <c r="AM708" s="285"/>
      <c r="AN708" s="285"/>
      <c r="AO708" s="285"/>
      <c r="AP708" s="285"/>
      <c r="AQ708" s="285"/>
      <c r="AR708" s="285"/>
      <c r="AS708" s="285"/>
      <c r="AT708" s="285"/>
      <c r="AU708" s="285"/>
      <c r="AV708" s="285"/>
      <c r="AW708" s="285"/>
      <c r="AX708" s="285"/>
      <c r="AY708" s="47"/>
      <c r="AZ708" s="47"/>
      <c r="BA708" s="583"/>
      <c r="BB708" s="615"/>
      <c r="BC708" s="615"/>
      <c r="BD708" s="615"/>
      <c r="BE708" s="615"/>
      <c r="BF708" s="615"/>
      <c r="BG708" s="615"/>
      <c r="BH708" s="615"/>
      <c r="BI708" s="615"/>
      <c r="BJ708" s="615"/>
      <c r="BK708" s="615"/>
      <c r="BL708" s="615"/>
      <c r="BM708" s="615"/>
      <c r="BN708" s="615"/>
      <c r="BO708" s="615"/>
      <c r="BP708" s="615"/>
      <c r="BQ708" s="615"/>
      <c r="BR708" s="615"/>
      <c r="BS708" s="615"/>
      <c r="BT708" s="615"/>
      <c r="BU708" s="615"/>
    </row>
    <row r="709" spans="1:73" ht="11.25" hidden="1" customHeight="1" x14ac:dyDescent="0.25">
      <c r="A709" s="285"/>
      <c r="B709" s="285"/>
      <c r="C709" s="285"/>
      <c r="D709" s="285"/>
      <c r="E709" s="285"/>
      <c r="F709" s="285"/>
      <c r="G709" s="285"/>
      <c r="H709" s="285"/>
      <c r="I709" s="285"/>
      <c r="J709" s="285"/>
      <c r="K709" s="285"/>
      <c r="L709" s="285"/>
      <c r="M709" s="285"/>
      <c r="N709" s="285"/>
      <c r="O709" s="285"/>
      <c r="P709" s="285"/>
      <c r="Q709" s="285"/>
      <c r="R709" s="285"/>
      <c r="S709" s="285"/>
      <c r="T709" s="285"/>
      <c r="U709" s="285"/>
      <c r="V709" s="285"/>
      <c r="W709" s="285"/>
      <c r="X709" s="285"/>
      <c r="Y709" s="285"/>
      <c r="Z709" s="285"/>
      <c r="AA709" s="46"/>
      <c r="AB709" s="46"/>
      <c r="AC709" s="46"/>
      <c r="AD709" s="285"/>
      <c r="AE709" s="285"/>
      <c r="AF709" s="285"/>
      <c r="AG709" s="285"/>
      <c r="AH709" s="285"/>
      <c r="AI709" s="285"/>
      <c r="AJ709" s="285"/>
      <c r="AK709" s="365"/>
      <c r="AL709" s="285"/>
      <c r="AM709" s="285"/>
      <c r="AN709" s="285"/>
      <c r="AO709" s="285"/>
      <c r="AP709" s="285"/>
      <c r="AQ709" s="285"/>
      <c r="AR709" s="285"/>
      <c r="AS709" s="285"/>
      <c r="AT709" s="285"/>
      <c r="AU709" s="285"/>
      <c r="AV709" s="285"/>
      <c r="AW709" s="285"/>
      <c r="AX709" s="285"/>
      <c r="AY709" s="47"/>
      <c r="AZ709" s="47"/>
      <c r="BA709" s="583"/>
      <c r="BB709" s="615"/>
      <c r="BC709" s="615"/>
      <c r="BD709" s="615"/>
      <c r="BE709" s="615"/>
      <c r="BF709" s="615"/>
      <c r="BG709" s="615"/>
      <c r="BH709" s="615"/>
      <c r="BI709" s="615"/>
      <c r="BJ709" s="615"/>
      <c r="BK709" s="615"/>
      <c r="BL709" s="615"/>
      <c r="BM709" s="615"/>
      <c r="BN709" s="615"/>
      <c r="BO709" s="615"/>
      <c r="BP709" s="615"/>
      <c r="BQ709" s="615"/>
      <c r="BR709" s="615"/>
      <c r="BS709" s="615"/>
      <c r="BT709" s="615"/>
      <c r="BU709" s="615"/>
    </row>
    <row r="710" spans="1:73" ht="11.25" hidden="1" customHeight="1" x14ac:dyDescent="0.25">
      <c r="A710" s="285"/>
      <c r="B710" s="285"/>
      <c r="C710" s="285"/>
      <c r="D710" s="285"/>
      <c r="E710" s="285"/>
      <c r="F710" s="285"/>
      <c r="G710" s="285"/>
      <c r="H710" s="285"/>
      <c r="I710" s="285"/>
      <c r="J710" s="285"/>
      <c r="K710" s="285"/>
      <c r="L710" s="285"/>
      <c r="M710" s="285"/>
      <c r="N710" s="285"/>
      <c r="O710" s="285"/>
      <c r="P710" s="285"/>
      <c r="Q710" s="285"/>
      <c r="R710" s="285"/>
      <c r="S710" s="285"/>
      <c r="T710" s="285"/>
      <c r="U710" s="285"/>
      <c r="V710" s="285"/>
      <c r="W710" s="285"/>
      <c r="X710" s="285"/>
      <c r="Y710" s="285"/>
      <c r="Z710" s="285"/>
      <c r="AA710" s="46"/>
      <c r="AB710" s="46"/>
      <c r="AC710" s="46"/>
      <c r="AD710" s="285"/>
      <c r="AE710" s="285"/>
      <c r="AF710" s="285"/>
      <c r="AG710" s="285"/>
      <c r="AH710" s="285"/>
      <c r="AI710" s="285"/>
      <c r="AJ710" s="285"/>
      <c r="AK710" s="365"/>
      <c r="AL710" s="285"/>
      <c r="AM710" s="285"/>
      <c r="AN710" s="285"/>
      <c r="AO710" s="285"/>
      <c r="AP710" s="285"/>
      <c r="AQ710" s="285"/>
      <c r="AR710" s="285"/>
      <c r="AS710" s="285"/>
      <c r="AT710" s="285"/>
      <c r="AU710" s="285"/>
      <c r="AV710" s="285"/>
      <c r="AW710" s="285"/>
      <c r="AX710" s="285"/>
      <c r="AY710" s="47"/>
      <c r="AZ710" s="47"/>
      <c r="BA710" s="583"/>
      <c r="BB710" s="615"/>
      <c r="BC710" s="615"/>
      <c r="BD710" s="615"/>
      <c r="BE710" s="615"/>
      <c r="BF710" s="615"/>
      <c r="BG710" s="615"/>
      <c r="BH710" s="615"/>
      <c r="BI710" s="615"/>
      <c r="BJ710" s="615"/>
      <c r="BK710" s="615"/>
      <c r="BL710" s="615"/>
      <c r="BM710" s="615"/>
      <c r="BN710" s="615"/>
      <c r="BO710" s="615"/>
      <c r="BP710" s="615"/>
      <c r="BQ710" s="615"/>
      <c r="BR710" s="615"/>
      <c r="BS710" s="615"/>
      <c r="BT710" s="615"/>
      <c r="BU710" s="615"/>
    </row>
    <row r="711" spans="1:73" ht="11.25" hidden="1" customHeight="1" x14ac:dyDescent="0.25">
      <c r="A711" s="285"/>
      <c r="B711" s="285"/>
      <c r="C711" s="285"/>
      <c r="D711" s="285"/>
      <c r="E711" s="285"/>
      <c r="F711" s="285"/>
      <c r="G711" s="285"/>
      <c r="H711" s="285"/>
      <c r="I711" s="285"/>
      <c r="J711" s="285"/>
      <c r="K711" s="285"/>
      <c r="L711" s="285"/>
      <c r="M711" s="285"/>
      <c r="N711" s="285"/>
      <c r="O711" s="285"/>
      <c r="P711" s="285"/>
      <c r="Q711" s="285"/>
      <c r="R711" s="285"/>
      <c r="S711" s="285"/>
      <c r="T711" s="285"/>
      <c r="U711" s="285"/>
      <c r="V711" s="285"/>
      <c r="W711" s="285"/>
      <c r="X711" s="285"/>
      <c r="Y711" s="285"/>
      <c r="Z711" s="285"/>
      <c r="AA711" s="46"/>
      <c r="AB711" s="46"/>
      <c r="AC711" s="46"/>
      <c r="AD711" s="285"/>
      <c r="AE711" s="285"/>
      <c r="AF711" s="285"/>
      <c r="AG711" s="285"/>
      <c r="AH711" s="285"/>
      <c r="AI711" s="285"/>
      <c r="AJ711" s="285"/>
      <c r="AK711" s="365"/>
      <c r="AL711" s="285"/>
      <c r="AM711" s="285"/>
      <c r="AN711" s="285"/>
      <c r="AO711" s="285"/>
      <c r="AP711" s="285"/>
      <c r="AQ711" s="285"/>
      <c r="AR711" s="285"/>
      <c r="AS711" s="285"/>
      <c r="AT711" s="285"/>
      <c r="AU711" s="285"/>
      <c r="AV711" s="285"/>
      <c r="AW711" s="285"/>
      <c r="AX711" s="285"/>
      <c r="AY711" s="47"/>
      <c r="AZ711" s="47"/>
      <c r="BA711" s="583"/>
      <c r="BB711" s="615"/>
      <c r="BC711" s="615"/>
      <c r="BD711" s="615"/>
      <c r="BE711" s="615"/>
      <c r="BF711" s="615"/>
      <c r="BG711" s="615"/>
      <c r="BH711" s="615"/>
      <c r="BI711" s="615"/>
      <c r="BJ711" s="615"/>
      <c r="BK711" s="615"/>
      <c r="BL711" s="615"/>
      <c r="BM711" s="615"/>
      <c r="BN711" s="615"/>
      <c r="BO711" s="615"/>
      <c r="BP711" s="615"/>
      <c r="BQ711" s="615"/>
      <c r="BR711" s="615"/>
      <c r="BS711" s="615"/>
      <c r="BT711" s="615"/>
      <c r="BU711" s="615"/>
    </row>
    <row r="712" spans="1:73" ht="11.25" hidden="1" customHeight="1" x14ac:dyDescent="0.25">
      <c r="A712" s="285"/>
      <c r="B712" s="285"/>
      <c r="C712" s="285"/>
      <c r="D712" s="285"/>
      <c r="E712" s="285"/>
      <c r="F712" s="285"/>
      <c r="G712" s="285"/>
      <c r="H712" s="285"/>
      <c r="I712" s="285"/>
      <c r="J712" s="285"/>
      <c r="K712" s="285"/>
      <c r="L712" s="285"/>
      <c r="M712" s="285"/>
      <c r="N712" s="285"/>
      <c r="O712" s="285"/>
      <c r="P712" s="285"/>
      <c r="Q712" s="285"/>
      <c r="R712" s="285"/>
      <c r="S712" s="285"/>
      <c r="T712" s="285"/>
      <c r="U712" s="285"/>
      <c r="V712" s="285"/>
      <c r="W712" s="285"/>
      <c r="X712" s="285"/>
      <c r="Y712" s="285"/>
      <c r="Z712" s="285"/>
      <c r="AA712" s="46"/>
      <c r="AB712" s="46"/>
      <c r="AC712" s="46"/>
      <c r="AD712" s="285"/>
      <c r="AE712" s="285"/>
      <c r="AF712" s="285"/>
      <c r="AG712" s="285"/>
      <c r="AH712" s="285"/>
      <c r="AI712" s="285"/>
      <c r="AJ712" s="285"/>
      <c r="AK712" s="365"/>
      <c r="AL712" s="285"/>
      <c r="AM712" s="285"/>
      <c r="AN712" s="285"/>
      <c r="AO712" s="285"/>
      <c r="AP712" s="285"/>
      <c r="AQ712" s="285"/>
      <c r="AR712" s="285"/>
      <c r="AS712" s="285"/>
      <c r="AT712" s="285"/>
      <c r="AU712" s="285"/>
      <c r="AV712" s="285"/>
      <c r="AW712" s="285"/>
      <c r="AX712" s="285"/>
      <c r="AY712" s="47"/>
      <c r="AZ712" s="47"/>
      <c r="BA712" s="583"/>
      <c r="BB712" s="615"/>
      <c r="BC712" s="615"/>
      <c r="BD712" s="615"/>
      <c r="BE712" s="615"/>
      <c r="BF712" s="615"/>
      <c r="BG712" s="615"/>
      <c r="BH712" s="615"/>
      <c r="BI712" s="615"/>
      <c r="BJ712" s="615"/>
      <c r="BK712" s="615"/>
      <c r="BL712" s="615"/>
      <c r="BM712" s="615"/>
      <c r="BN712" s="615"/>
      <c r="BO712" s="615"/>
      <c r="BP712" s="615"/>
      <c r="BQ712" s="615"/>
      <c r="BR712" s="615"/>
      <c r="BS712" s="615"/>
      <c r="BT712" s="615"/>
      <c r="BU712" s="615"/>
    </row>
    <row r="713" spans="1:73" ht="11.25" hidden="1" customHeight="1" x14ac:dyDescent="0.25">
      <c r="A713" s="285"/>
      <c r="B713" s="285"/>
      <c r="C713" s="285"/>
      <c r="D713" s="285"/>
      <c r="E713" s="285"/>
      <c r="F713" s="285"/>
      <c r="G713" s="285"/>
      <c r="H713" s="285"/>
      <c r="I713" s="285"/>
      <c r="J713" s="285"/>
      <c r="K713" s="285"/>
      <c r="L713" s="285"/>
      <c r="M713" s="285"/>
      <c r="N713" s="285"/>
      <c r="O713" s="285"/>
      <c r="P713" s="285"/>
      <c r="Q713" s="285"/>
      <c r="R713" s="285"/>
      <c r="S713" s="285"/>
      <c r="T713" s="285"/>
      <c r="U713" s="285"/>
      <c r="V713" s="285"/>
      <c r="W713" s="285"/>
      <c r="X713" s="285"/>
      <c r="Y713" s="285"/>
      <c r="Z713" s="285"/>
      <c r="AA713" s="46"/>
      <c r="AB713" s="46"/>
      <c r="AC713" s="46"/>
      <c r="AD713" s="285"/>
      <c r="AE713" s="285"/>
      <c r="AF713" s="285"/>
      <c r="AG713" s="285"/>
      <c r="AH713" s="285"/>
      <c r="AI713" s="285"/>
      <c r="AJ713" s="285"/>
      <c r="AK713" s="365"/>
      <c r="AL713" s="285"/>
      <c r="AM713" s="285"/>
      <c r="AN713" s="285"/>
      <c r="AO713" s="285"/>
      <c r="AP713" s="285"/>
      <c r="AQ713" s="285"/>
      <c r="AR713" s="285"/>
      <c r="AS713" s="285"/>
      <c r="AT713" s="285"/>
      <c r="AU713" s="285"/>
      <c r="AV713" s="285"/>
      <c r="AW713" s="285"/>
      <c r="AX713" s="285"/>
      <c r="AY713" s="47"/>
      <c r="AZ713" s="47"/>
      <c r="BA713" s="583"/>
      <c r="BB713" s="615"/>
      <c r="BC713" s="615"/>
      <c r="BD713" s="615"/>
      <c r="BE713" s="615"/>
      <c r="BF713" s="615"/>
      <c r="BG713" s="615"/>
      <c r="BH713" s="615"/>
      <c r="BI713" s="615"/>
      <c r="BJ713" s="615"/>
      <c r="BK713" s="615"/>
      <c r="BL713" s="615"/>
      <c r="BM713" s="615"/>
      <c r="BN713" s="615"/>
      <c r="BO713" s="615"/>
      <c r="BP713" s="615"/>
      <c r="BQ713" s="615"/>
      <c r="BR713" s="615"/>
      <c r="BS713" s="615"/>
      <c r="BT713" s="615"/>
      <c r="BU713" s="615"/>
    </row>
    <row r="714" spans="1:73" ht="11.25" hidden="1" customHeight="1" x14ac:dyDescent="0.25">
      <c r="A714" s="285"/>
      <c r="B714" s="285"/>
      <c r="C714" s="285"/>
      <c r="D714" s="285"/>
      <c r="E714" s="285"/>
      <c r="F714" s="285"/>
      <c r="G714" s="285"/>
      <c r="H714" s="285"/>
      <c r="I714" s="285"/>
      <c r="J714" s="285"/>
      <c r="K714" s="285"/>
      <c r="L714" s="285"/>
      <c r="M714" s="285"/>
      <c r="N714" s="285"/>
      <c r="O714" s="285"/>
      <c r="P714" s="285"/>
      <c r="Q714" s="285"/>
      <c r="R714" s="285"/>
      <c r="S714" s="285"/>
      <c r="T714" s="285"/>
      <c r="U714" s="285"/>
      <c r="V714" s="285"/>
      <c r="W714" s="285"/>
      <c r="X714" s="285"/>
      <c r="Y714" s="285"/>
      <c r="Z714" s="285"/>
      <c r="AA714" s="46"/>
      <c r="AB714" s="46"/>
      <c r="AC714" s="46"/>
      <c r="AD714" s="285"/>
      <c r="AE714" s="285"/>
      <c r="AF714" s="285"/>
      <c r="AG714" s="285"/>
      <c r="AH714" s="285"/>
      <c r="AI714" s="285"/>
      <c r="AJ714" s="285"/>
      <c r="AK714" s="365"/>
      <c r="AL714" s="285"/>
      <c r="AM714" s="285"/>
      <c r="AN714" s="285"/>
      <c r="AO714" s="285"/>
      <c r="AP714" s="285"/>
      <c r="AQ714" s="285"/>
      <c r="AR714" s="285"/>
      <c r="AS714" s="285"/>
      <c r="AT714" s="285"/>
      <c r="AU714" s="285"/>
      <c r="AV714" s="285"/>
      <c r="AW714" s="285"/>
      <c r="AX714" s="285"/>
      <c r="AY714" s="47"/>
      <c r="AZ714" s="47"/>
      <c r="BA714" s="583"/>
      <c r="BB714" s="615"/>
      <c r="BC714" s="615"/>
      <c r="BD714" s="615"/>
      <c r="BE714" s="615"/>
      <c r="BF714" s="615"/>
      <c r="BG714" s="615"/>
      <c r="BH714" s="615"/>
      <c r="BI714" s="615"/>
      <c r="BJ714" s="615"/>
      <c r="BK714" s="615"/>
      <c r="BL714" s="615"/>
      <c r="BM714" s="615"/>
      <c r="BN714" s="615"/>
      <c r="BO714" s="615"/>
      <c r="BP714" s="615"/>
      <c r="BQ714" s="615"/>
      <c r="BR714" s="615"/>
      <c r="BS714" s="615"/>
      <c r="BT714" s="615"/>
      <c r="BU714" s="615"/>
    </row>
    <row r="715" spans="1:73" ht="11.25" hidden="1" customHeight="1" x14ac:dyDescent="0.25">
      <c r="A715" s="285"/>
      <c r="B715" s="285"/>
      <c r="C715" s="285"/>
      <c r="D715" s="285"/>
      <c r="E715" s="285"/>
      <c r="F715" s="285"/>
      <c r="G715" s="285"/>
      <c r="H715" s="285"/>
      <c r="I715" s="285"/>
      <c r="J715" s="285"/>
      <c r="K715" s="285"/>
      <c r="L715" s="285"/>
      <c r="M715" s="285"/>
      <c r="N715" s="285"/>
      <c r="O715" s="285"/>
      <c r="P715" s="285"/>
      <c r="Q715" s="285"/>
      <c r="R715" s="285"/>
      <c r="S715" s="285"/>
      <c r="T715" s="285"/>
      <c r="U715" s="285"/>
      <c r="V715" s="285"/>
      <c r="W715" s="285"/>
      <c r="X715" s="285"/>
      <c r="Y715" s="285"/>
      <c r="Z715" s="285"/>
      <c r="AA715" s="46"/>
      <c r="AB715" s="46"/>
      <c r="AC715" s="46"/>
      <c r="AD715" s="285"/>
      <c r="AE715" s="285"/>
      <c r="AF715" s="285"/>
      <c r="AG715" s="285"/>
      <c r="AH715" s="285"/>
      <c r="AI715" s="285"/>
      <c r="AJ715" s="285"/>
      <c r="AK715" s="365"/>
      <c r="AL715" s="285"/>
      <c r="AM715" s="285"/>
      <c r="AN715" s="285"/>
      <c r="AO715" s="285"/>
      <c r="AP715" s="285"/>
      <c r="AQ715" s="285"/>
      <c r="AR715" s="285"/>
      <c r="AS715" s="285"/>
      <c r="AT715" s="285"/>
      <c r="AU715" s="285"/>
      <c r="AV715" s="285"/>
      <c r="AW715" s="285"/>
      <c r="AX715" s="285"/>
      <c r="AY715" s="47"/>
      <c r="AZ715" s="47"/>
      <c r="BA715" s="583"/>
      <c r="BB715" s="615"/>
      <c r="BC715" s="615"/>
      <c r="BD715" s="615"/>
      <c r="BE715" s="615"/>
      <c r="BF715" s="615"/>
      <c r="BG715" s="615"/>
      <c r="BH715" s="615"/>
      <c r="BI715" s="615"/>
      <c r="BJ715" s="615"/>
      <c r="BK715" s="615"/>
      <c r="BL715" s="615"/>
      <c r="BM715" s="615"/>
      <c r="BN715" s="615"/>
      <c r="BO715" s="615"/>
      <c r="BP715" s="615"/>
      <c r="BQ715" s="615"/>
      <c r="BR715" s="615"/>
      <c r="BS715" s="615"/>
      <c r="BT715" s="615"/>
      <c r="BU715" s="615"/>
    </row>
    <row r="716" spans="1:73" ht="11.25" hidden="1" customHeight="1" x14ac:dyDescent="0.25">
      <c r="A716" s="285"/>
      <c r="B716" s="285"/>
      <c r="C716" s="285"/>
      <c r="D716" s="285"/>
      <c r="E716" s="285"/>
      <c r="F716" s="285"/>
      <c r="G716" s="285"/>
      <c r="H716" s="285"/>
      <c r="I716" s="285"/>
      <c r="J716" s="285"/>
      <c r="K716" s="285"/>
      <c r="L716" s="285"/>
      <c r="M716" s="285"/>
      <c r="N716" s="285"/>
      <c r="O716" s="285"/>
      <c r="P716" s="285"/>
      <c r="Q716" s="285"/>
      <c r="R716" s="285"/>
      <c r="S716" s="285"/>
      <c r="T716" s="285"/>
      <c r="U716" s="285"/>
      <c r="V716" s="285"/>
      <c r="W716" s="285"/>
      <c r="X716" s="285"/>
      <c r="Y716" s="285"/>
      <c r="Z716" s="285"/>
      <c r="AA716" s="46"/>
      <c r="AB716" s="46"/>
      <c r="AC716" s="46"/>
      <c r="AD716" s="285"/>
      <c r="AE716" s="285"/>
      <c r="AF716" s="285"/>
      <c r="AG716" s="285"/>
      <c r="AH716" s="285"/>
      <c r="AI716" s="285"/>
      <c r="AJ716" s="285"/>
      <c r="AK716" s="365"/>
      <c r="AL716" s="285"/>
      <c r="AM716" s="285"/>
      <c r="AN716" s="285"/>
      <c r="AO716" s="285"/>
      <c r="AP716" s="285"/>
      <c r="AQ716" s="285"/>
      <c r="AR716" s="285"/>
      <c r="AS716" s="285"/>
      <c r="AT716" s="285"/>
      <c r="AU716" s="285"/>
      <c r="AV716" s="285"/>
      <c r="AW716" s="285"/>
      <c r="AX716" s="285"/>
      <c r="AY716" s="47"/>
      <c r="AZ716" s="47"/>
      <c r="BA716" s="583"/>
      <c r="BB716" s="615"/>
      <c r="BC716" s="615"/>
      <c r="BD716" s="615"/>
      <c r="BE716" s="615"/>
      <c r="BF716" s="615"/>
      <c r="BG716" s="615"/>
      <c r="BH716" s="615"/>
      <c r="BI716" s="615"/>
      <c r="BJ716" s="615"/>
      <c r="BK716" s="615"/>
      <c r="BL716" s="615"/>
      <c r="BM716" s="615"/>
      <c r="BN716" s="615"/>
      <c r="BO716" s="615"/>
      <c r="BP716" s="615"/>
      <c r="BQ716" s="615"/>
      <c r="BR716" s="615"/>
      <c r="BS716" s="615"/>
      <c r="BT716" s="615"/>
      <c r="BU716" s="615"/>
    </row>
    <row r="717" spans="1:73" ht="11.25" hidden="1" customHeight="1" x14ac:dyDescent="0.25">
      <c r="A717" s="285"/>
      <c r="B717" s="285"/>
      <c r="C717" s="285"/>
      <c r="D717" s="285"/>
      <c r="E717" s="285"/>
      <c r="F717" s="285"/>
      <c r="G717" s="285"/>
      <c r="H717" s="285"/>
      <c r="I717" s="285"/>
      <c r="J717" s="285"/>
      <c r="K717" s="285"/>
      <c r="L717" s="285"/>
      <c r="M717" s="285"/>
      <c r="N717" s="285"/>
      <c r="O717" s="285"/>
      <c r="P717" s="285"/>
      <c r="Q717" s="285"/>
      <c r="R717" s="285"/>
      <c r="S717" s="285"/>
      <c r="T717" s="285"/>
      <c r="U717" s="285"/>
      <c r="V717" s="285"/>
      <c r="W717" s="285"/>
      <c r="X717" s="285"/>
      <c r="Y717" s="285"/>
      <c r="Z717" s="285"/>
      <c r="AA717" s="46"/>
      <c r="AB717" s="46"/>
      <c r="AC717" s="46"/>
      <c r="AD717" s="285"/>
      <c r="AE717" s="285"/>
      <c r="AF717" s="285"/>
      <c r="AG717" s="285"/>
      <c r="AH717" s="285"/>
      <c r="AI717" s="285"/>
      <c r="AJ717" s="285"/>
      <c r="AK717" s="365"/>
      <c r="AL717" s="285"/>
      <c r="AM717" s="285"/>
      <c r="AN717" s="285"/>
      <c r="AO717" s="285"/>
      <c r="AP717" s="285"/>
      <c r="AQ717" s="285"/>
      <c r="AR717" s="285"/>
      <c r="AS717" s="285"/>
      <c r="AT717" s="285"/>
      <c r="AU717" s="285"/>
      <c r="AV717" s="285"/>
      <c r="AW717" s="285"/>
      <c r="AX717" s="285"/>
      <c r="AY717" s="47"/>
      <c r="AZ717" s="47"/>
      <c r="BA717" s="583"/>
      <c r="BB717" s="615"/>
      <c r="BC717" s="615"/>
      <c r="BD717" s="615"/>
      <c r="BE717" s="615"/>
      <c r="BF717" s="615"/>
      <c r="BG717" s="615"/>
      <c r="BH717" s="615"/>
      <c r="BI717" s="615"/>
      <c r="BJ717" s="615"/>
      <c r="BK717" s="615"/>
      <c r="BL717" s="615"/>
      <c r="BM717" s="615"/>
      <c r="BN717" s="615"/>
      <c r="BO717" s="615"/>
      <c r="BP717" s="615"/>
      <c r="BQ717" s="615"/>
      <c r="BR717" s="615"/>
      <c r="BS717" s="615"/>
      <c r="BT717" s="615"/>
      <c r="BU717" s="615"/>
    </row>
    <row r="718" spans="1:73" ht="11.25" hidden="1" customHeight="1" x14ac:dyDescent="0.25">
      <c r="A718" s="285"/>
      <c r="B718" s="285"/>
      <c r="C718" s="285"/>
      <c r="D718" s="285"/>
      <c r="E718" s="285"/>
      <c r="F718" s="285"/>
      <c r="G718" s="285"/>
      <c r="H718" s="285"/>
      <c r="I718" s="285"/>
      <c r="J718" s="285"/>
      <c r="K718" s="285"/>
      <c r="L718" s="285"/>
      <c r="M718" s="285"/>
      <c r="N718" s="285"/>
      <c r="O718" s="285"/>
      <c r="P718" s="285"/>
      <c r="Q718" s="285"/>
      <c r="R718" s="285"/>
      <c r="S718" s="285"/>
      <c r="T718" s="285"/>
      <c r="U718" s="285"/>
      <c r="V718" s="285"/>
      <c r="W718" s="285"/>
      <c r="X718" s="285"/>
      <c r="Y718" s="285"/>
      <c r="Z718" s="285"/>
      <c r="AA718" s="46"/>
      <c r="AB718" s="46"/>
      <c r="AC718" s="46"/>
      <c r="AD718" s="285"/>
      <c r="AE718" s="285"/>
      <c r="AF718" s="285"/>
      <c r="AG718" s="285"/>
      <c r="AH718" s="285"/>
      <c r="AI718" s="285"/>
      <c r="AJ718" s="285"/>
      <c r="AK718" s="365"/>
      <c r="AL718" s="285"/>
      <c r="AM718" s="285"/>
      <c r="AN718" s="285"/>
      <c r="AO718" s="285"/>
      <c r="AP718" s="285"/>
      <c r="AQ718" s="285"/>
      <c r="AR718" s="285"/>
      <c r="AS718" s="285"/>
      <c r="AT718" s="285"/>
      <c r="AU718" s="285"/>
      <c r="AV718" s="285"/>
      <c r="AW718" s="285"/>
      <c r="AX718" s="285"/>
      <c r="AY718" s="47"/>
      <c r="AZ718" s="47"/>
      <c r="BA718" s="583"/>
      <c r="BB718" s="615"/>
      <c r="BC718" s="615"/>
      <c r="BD718" s="615"/>
      <c r="BE718" s="615"/>
      <c r="BF718" s="615"/>
      <c r="BG718" s="615"/>
      <c r="BH718" s="615"/>
      <c r="BI718" s="615"/>
      <c r="BJ718" s="615"/>
      <c r="BK718" s="615"/>
      <c r="BL718" s="615"/>
      <c r="BM718" s="615"/>
      <c r="BN718" s="615"/>
      <c r="BO718" s="615"/>
      <c r="BP718" s="615"/>
      <c r="BQ718" s="615"/>
      <c r="BR718" s="615"/>
      <c r="BS718" s="615"/>
      <c r="BT718" s="615"/>
      <c r="BU718" s="615"/>
    </row>
    <row r="719" spans="1:73" ht="11.25" hidden="1" customHeight="1" x14ac:dyDescent="0.25">
      <c r="A719" s="285"/>
      <c r="B719" s="285"/>
      <c r="C719" s="285"/>
      <c r="D719" s="285"/>
      <c r="E719" s="285"/>
      <c r="F719" s="285"/>
      <c r="G719" s="285"/>
      <c r="H719" s="285"/>
      <c r="I719" s="285"/>
      <c r="J719" s="285"/>
      <c r="K719" s="285"/>
      <c r="L719" s="285"/>
      <c r="M719" s="285"/>
      <c r="N719" s="285"/>
      <c r="O719" s="285"/>
      <c r="P719" s="285"/>
      <c r="Q719" s="285"/>
      <c r="R719" s="285"/>
      <c r="S719" s="285"/>
      <c r="T719" s="285"/>
      <c r="U719" s="285"/>
      <c r="V719" s="285"/>
      <c r="W719" s="285"/>
      <c r="X719" s="285"/>
      <c r="Y719" s="285"/>
      <c r="Z719" s="285"/>
      <c r="AA719" s="46"/>
      <c r="AB719" s="46"/>
      <c r="AC719" s="46"/>
      <c r="AD719" s="285"/>
      <c r="AE719" s="285"/>
      <c r="AF719" s="285"/>
      <c r="AG719" s="285"/>
      <c r="AH719" s="285"/>
      <c r="AI719" s="285"/>
      <c r="AJ719" s="285"/>
      <c r="AK719" s="365"/>
      <c r="AL719" s="285"/>
      <c r="AM719" s="285"/>
      <c r="AN719" s="285"/>
      <c r="AO719" s="285"/>
      <c r="AP719" s="285"/>
      <c r="AQ719" s="285"/>
      <c r="AR719" s="285"/>
      <c r="AS719" s="285"/>
      <c r="AT719" s="285"/>
      <c r="AU719" s="285"/>
      <c r="AV719" s="285"/>
      <c r="AW719" s="285"/>
      <c r="AX719" s="285"/>
      <c r="AY719" s="47"/>
      <c r="AZ719" s="47"/>
      <c r="BA719" s="583"/>
      <c r="BB719" s="615"/>
      <c r="BC719" s="615"/>
      <c r="BD719" s="615"/>
      <c r="BE719" s="615"/>
      <c r="BF719" s="615"/>
      <c r="BG719" s="615"/>
      <c r="BH719" s="615"/>
      <c r="BI719" s="615"/>
      <c r="BJ719" s="615"/>
      <c r="BK719" s="615"/>
      <c r="BL719" s="615"/>
      <c r="BM719" s="615"/>
      <c r="BN719" s="615"/>
      <c r="BO719" s="615"/>
      <c r="BP719" s="615"/>
      <c r="BQ719" s="615"/>
      <c r="BR719" s="615"/>
      <c r="BS719" s="615"/>
      <c r="BT719" s="615"/>
      <c r="BU719" s="615"/>
    </row>
    <row r="720" spans="1:73" ht="11.25" hidden="1" customHeight="1" x14ac:dyDescent="0.25">
      <c r="A720" s="285"/>
      <c r="B720" s="285"/>
      <c r="C720" s="285"/>
      <c r="D720" s="285"/>
      <c r="E720" s="285"/>
      <c r="F720" s="285"/>
      <c r="G720" s="285"/>
      <c r="H720" s="285"/>
      <c r="I720" s="285"/>
      <c r="J720" s="285"/>
      <c r="K720" s="285"/>
      <c r="L720" s="285"/>
      <c r="M720" s="285"/>
      <c r="N720" s="285"/>
      <c r="O720" s="285"/>
      <c r="P720" s="285"/>
      <c r="Q720" s="285"/>
      <c r="R720" s="285"/>
      <c r="S720" s="285"/>
      <c r="T720" s="285"/>
      <c r="U720" s="285"/>
      <c r="V720" s="285"/>
      <c r="W720" s="285"/>
      <c r="X720" s="285"/>
      <c r="Y720" s="285"/>
      <c r="Z720" s="285"/>
      <c r="AA720" s="46"/>
      <c r="AB720" s="46"/>
      <c r="AC720" s="46"/>
      <c r="AD720" s="285"/>
      <c r="AE720" s="285"/>
      <c r="AF720" s="285"/>
      <c r="AG720" s="285"/>
      <c r="AH720" s="285"/>
      <c r="AI720" s="285"/>
      <c r="AJ720" s="285"/>
      <c r="AK720" s="365"/>
      <c r="AL720" s="285"/>
      <c r="AM720" s="285"/>
      <c r="AN720" s="285"/>
      <c r="AO720" s="285"/>
      <c r="AP720" s="285"/>
      <c r="AQ720" s="285"/>
      <c r="AR720" s="285"/>
      <c r="AS720" s="285"/>
      <c r="AT720" s="285"/>
      <c r="AU720" s="285"/>
      <c r="AV720" s="285"/>
      <c r="AW720" s="285"/>
      <c r="AX720" s="285"/>
      <c r="AY720" s="47"/>
      <c r="AZ720" s="47"/>
      <c r="BA720" s="583"/>
      <c r="BB720" s="615"/>
      <c r="BC720" s="615"/>
      <c r="BD720" s="615"/>
      <c r="BE720" s="615"/>
      <c r="BF720" s="615"/>
      <c r="BG720" s="615"/>
      <c r="BH720" s="615"/>
      <c r="BI720" s="615"/>
      <c r="BJ720" s="615"/>
      <c r="BK720" s="615"/>
      <c r="BL720" s="615"/>
      <c r="BM720" s="615"/>
      <c r="BN720" s="615"/>
      <c r="BO720" s="615"/>
      <c r="BP720" s="615"/>
      <c r="BQ720" s="615"/>
      <c r="BR720" s="615"/>
      <c r="BS720" s="615"/>
      <c r="BT720" s="615"/>
      <c r="BU720" s="615"/>
    </row>
    <row r="721" spans="1:73" ht="11.25" hidden="1" customHeight="1" x14ac:dyDescent="0.25">
      <c r="A721" s="285"/>
      <c r="B721" s="285"/>
      <c r="C721" s="285"/>
      <c r="D721" s="285"/>
      <c r="E721" s="285"/>
      <c r="F721" s="285"/>
      <c r="G721" s="285"/>
      <c r="H721" s="285"/>
      <c r="I721" s="285"/>
      <c r="J721" s="285"/>
      <c r="K721" s="285"/>
      <c r="L721" s="285"/>
      <c r="M721" s="285"/>
      <c r="N721" s="285"/>
      <c r="O721" s="285"/>
      <c r="P721" s="285"/>
      <c r="Q721" s="285"/>
      <c r="R721" s="285"/>
      <c r="S721" s="285"/>
      <c r="T721" s="285"/>
      <c r="U721" s="285"/>
      <c r="V721" s="285"/>
      <c r="W721" s="285"/>
      <c r="X721" s="285"/>
      <c r="Y721" s="285"/>
      <c r="Z721" s="285"/>
      <c r="AA721" s="46"/>
      <c r="AB721" s="46"/>
      <c r="AC721" s="46"/>
      <c r="AD721" s="285"/>
      <c r="AE721" s="285"/>
      <c r="AF721" s="285"/>
      <c r="AG721" s="285"/>
      <c r="AH721" s="285"/>
      <c r="AI721" s="285"/>
      <c r="AJ721" s="285"/>
      <c r="AK721" s="365"/>
      <c r="AL721" s="285"/>
      <c r="AM721" s="285"/>
      <c r="AN721" s="285"/>
      <c r="AO721" s="285"/>
      <c r="AP721" s="285"/>
      <c r="AQ721" s="285"/>
      <c r="AR721" s="285"/>
      <c r="AS721" s="285"/>
      <c r="AT721" s="285"/>
      <c r="AU721" s="285"/>
      <c r="AV721" s="285"/>
      <c r="AW721" s="285"/>
      <c r="AX721" s="285"/>
      <c r="AY721" s="47"/>
      <c r="AZ721" s="47"/>
      <c r="BA721" s="583"/>
      <c r="BB721" s="615"/>
      <c r="BC721" s="615"/>
      <c r="BD721" s="615"/>
      <c r="BE721" s="615"/>
      <c r="BF721" s="615"/>
      <c r="BG721" s="615"/>
      <c r="BH721" s="615"/>
      <c r="BI721" s="615"/>
      <c r="BJ721" s="615"/>
      <c r="BK721" s="615"/>
      <c r="BL721" s="615"/>
      <c r="BM721" s="615"/>
      <c r="BN721" s="615"/>
      <c r="BO721" s="615"/>
      <c r="BP721" s="615"/>
      <c r="BQ721" s="615"/>
      <c r="BR721" s="615"/>
      <c r="BS721" s="615"/>
      <c r="BT721" s="615"/>
      <c r="BU721" s="615"/>
    </row>
    <row r="722" spans="1:73" ht="11.25" hidden="1" customHeight="1" x14ac:dyDescent="0.25">
      <c r="A722" s="285"/>
      <c r="B722" s="285"/>
      <c r="C722" s="285"/>
      <c r="D722" s="285"/>
      <c r="E722" s="285"/>
      <c r="F722" s="285"/>
      <c r="G722" s="285"/>
      <c r="H722" s="285"/>
      <c r="I722" s="285"/>
      <c r="J722" s="285"/>
      <c r="K722" s="285"/>
      <c r="L722" s="285"/>
      <c r="M722" s="285"/>
      <c r="N722" s="285"/>
      <c r="O722" s="285"/>
      <c r="P722" s="285"/>
      <c r="Q722" s="285"/>
      <c r="R722" s="285"/>
      <c r="S722" s="285"/>
      <c r="T722" s="285"/>
      <c r="U722" s="285"/>
      <c r="V722" s="285"/>
      <c r="W722" s="285"/>
      <c r="X722" s="285"/>
      <c r="Y722" s="285"/>
      <c r="Z722" s="285"/>
      <c r="AA722" s="46"/>
      <c r="AB722" s="46"/>
      <c r="AC722" s="46"/>
      <c r="AD722" s="285"/>
      <c r="AE722" s="285"/>
      <c r="AF722" s="285"/>
      <c r="AG722" s="285"/>
      <c r="AH722" s="285"/>
      <c r="AI722" s="285"/>
      <c r="AJ722" s="285"/>
      <c r="AK722" s="365"/>
      <c r="AL722" s="285"/>
      <c r="AM722" s="285"/>
      <c r="AN722" s="285"/>
      <c r="AO722" s="285"/>
      <c r="AP722" s="285"/>
      <c r="AQ722" s="285"/>
      <c r="AR722" s="285"/>
      <c r="AS722" s="285"/>
      <c r="AT722" s="285"/>
      <c r="AU722" s="285"/>
      <c r="AV722" s="285"/>
      <c r="AW722" s="285"/>
      <c r="AX722" s="285"/>
      <c r="AY722" s="47"/>
      <c r="AZ722" s="47"/>
      <c r="BA722" s="583"/>
      <c r="BB722" s="615"/>
      <c r="BC722" s="615"/>
      <c r="BD722" s="615"/>
      <c r="BE722" s="615"/>
      <c r="BF722" s="615"/>
      <c r="BG722" s="615"/>
      <c r="BH722" s="615"/>
      <c r="BI722" s="615"/>
      <c r="BJ722" s="615"/>
      <c r="BK722" s="615"/>
      <c r="BL722" s="615"/>
      <c r="BM722" s="615"/>
      <c r="BN722" s="615"/>
      <c r="BO722" s="615"/>
      <c r="BP722" s="615"/>
      <c r="BQ722" s="615"/>
      <c r="BR722" s="615"/>
      <c r="BS722" s="615"/>
      <c r="BT722" s="615"/>
      <c r="BU722" s="615"/>
    </row>
    <row r="723" spans="1:73" ht="11.25" hidden="1" customHeight="1" x14ac:dyDescent="0.25">
      <c r="A723" s="285"/>
      <c r="B723" s="285"/>
      <c r="C723" s="285"/>
      <c r="D723" s="285"/>
      <c r="E723" s="285"/>
      <c r="F723" s="285"/>
      <c r="G723" s="285"/>
      <c r="H723" s="285"/>
      <c r="I723" s="285"/>
      <c r="J723" s="285"/>
      <c r="K723" s="285"/>
      <c r="L723" s="285"/>
      <c r="M723" s="285"/>
      <c r="N723" s="285"/>
      <c r="O723" s="285"/>
      <c r="P723" s="285"/>
      <c r="Q723" s="285"/>
      <c r="R723" s="285"/>
      <c r="S723" s="285"/>
      <c r="T723" s="285"/>
      <c r="U723" s="285"/>
      <c r="V723" s="285"/>
      <c r="W723" s="285"/>
      <c r="X723" s="285"/>
      <c r="Y723" s="285"/>
      <c r="Z723" s="285"/>
      <c r="AA723" s="46"/>
      <c r="AB723" s="46"/>
      <c r="AC723" s="46"/>
      <c r="AD723" s="285"/>
      <c r="AE723" s="285"/>
      <c r="AF723" s="285"/>
      <c r="AG723" s="285"/>
      <c r="AH723" s="285"/>
      <c r="AI723" s="285"/>
      <c r="AJ723" s="285"/>
      <c r="AK723" s="365"/>
      <c r="AL723" s="285"/>
      <c r="AM723" s="285"/>
      <c r="AN723" s="285"/>
      <c r="AO723" s="285"/>
      <c r="AP723" s="285"/>
      <c r="AQ723" s="285"/>
      <c r="AR723" s="285"/>
      <c r="AS723" s="285"/>
      <c r="AT723" s="285"/>
      <c r="AU723" s="285"/>
      <c r="AV723" s="285"/>
      <c r="AW723" s="285"/>
      <c r="AX723" s="285"/>
      <c r="AY723" s="47"/>
      <c r="AZ723" s="47"/>
      <c r="BA723" s="583"/>
      <c r="BB723" s="615"/>
      <c r="BC723" s="615"/>
      <c r="BD723" s="615"/>
      <c r="BE723" s="615"/>
      <c r="BF723" s="615"/>
      <c r="BG723" s="615"/>
      <c r="BH723" s="615"/>
      <c r="BI723" s="615"/>
      <c r="BJ723" s="615"/>
      <c r="BK723" s="615"/>
      <c r="BL723" s="615"/>
      <c r="BM723" s="615"/>
      <c r="BN723" s="615"/>
      <c r="BO723" s="615"/>
      <c r="BP723" s="615"/>
      <c r="BQ723" s="615"/>
      <c r="BR723" s="615"/>
      <c r="BS723" s="615"/>
      <c r="BT723" s="615"/>
      <c r="BU723" s="615"/>
    </row>
    <row r="724" spans="1:73" ht="11.25" hidden="1" customHeight="1" x14ac:dyDescent="0.25">
      <c r="A724" s="285"/>
      <c r="B724" s="285"/>
      <c r="C724" s="285"/>
      <c r="D724" s="285"/>
      <c r="E724" s="285"/>
      <c r="F724" s="285"/>
      <c r="G724" s="285"/>
      <c r="H724" s="285"/>
      <c r="I724" s="285"/>
      <c r="J724" s="285"/>
      <c r="K724" s="285"/>
      <c r="L724" s="285"/>
      <c r="M724" s="285"/>
      <c r="N724" s="285"/>
      <c r="O724" s="285"/>
      <c r="P724" s="285"/>
      <c r="Q724" s="285"/>
      <c r="R724" s="285"/>
      <c r="S724" s="285"/>
      <c r="T724" s="285"/>
      <c r="U724" s="285"/>
      <c r="V724" s="285"/>
      <c r="W724" s="285"/>
      <c r="X724" s="285"/>
      <c r="Y724" s="285"/>
      <c r="Z724" s="285"/>
      <c r="AA724" s="46"/>
      <c r="AB724" s="46"/>
      <c r="AC724" s="46"/>
      <c r="AD724" s="285"/>
      <c r="AE724" s="285"/>
      <c r="AF724" s="285"/>
      <c r="AG724" s="285"/>
      <c r="AH724" s="285"/>
      <c r="AI724" s="285"/>
      <c r="AJ724" s="285"/>
      <c r="AK724" s="365"/>
      <c r="AL724" s="285"/>
      <c r="AM724" s="285"/>
      <c r="AN724" s="285"/>
      <c r="AO724" s="285"/>
      <c r="AP724" s="285"/>
      <c r="AQ724" s="285"/>
      <c r="AR724" s="285"/>
      <c r="AS724" s="285"/>
      <c r="AT724" s="285"/>
      <c r="AU724" s="285"/>
      <c r="AV724" s="285"/>
      <c r="AW724" s="285"/>
      <c r="AX724" s="285"/>
      <c r="AY724" s="47"/>
      <c r="AZ724" s="47"/>
      <c r="BA724" s="583"/>
      <c r="BB724" s="615"/>
      <c r="BC724" s="615"/>
      <c r="BD724" s="615"/>
      <c r="BE724" s="615"/>
      <c r="BF724" s="615"/>
      <c r="BG724" s="615"/>
      <c r="BH724" s="615"/>
      <c r="BI724" s="615"/>
      <c r="BJ724" s="615"/>
      <c r="BK724" s="615"/>
      <c r="BL724" s="615"/>
      <c r="BM724" s="615"/>
      <c r="BN724" s="615"/>
      <c r="BO724" s="615"/>
      <c r="BP724" s="615"/>
      <c r="BQ724" s="615"/>
      <c r="BR724" s="615"/>
      <c r="BS724" s="615"/>
      <c r="BT724" s="615"/>
      <c r="BU724" s="615"/>
    </row>
    <row r="725" spans="1:73" ht="11.25" hidden="1" customHeight="1" x14ac:dyDescent="0.25">
      <c r="A725" s="285"/>
      <c r="B725" s="285"/>
      <c r="C725" s="285"/>
      <c r="D725" s="285"/>
      <c r="E725" s="285"/>
      <c r="F725" s="285"/>
      <c r="G725" s="285"/>
      <c r="H725" s="285"/>
      <c r="I725" s="285"/>
      <c r="J725" s="285"/>
      <c r="K725" s="285"/>
      <c r="L725" s="285"/>
      <c r="M725" s="285"/>
      <c r="N725" s="285"/>
      <c r="O725" s="285"/>
      <c r="P725" s="285"/>
      <c r="Q725" s="285"/>
      <c r="R725" s="285"/>
      <c r="S725" s="285"/>
      <c r="T725" s="285"/>
      <c r="U725" s="285"/>
      <c r="V725" s="285"/>
      <c r="W725" s="285"/>
      <c r="X725" s="285"/>
      <c r="Y725" s="285"/>
      <c r="Z725" s="285"/>
      <c r="AA725" s="46"/>
      <c r="AB725" s="46"/>
      <c r="AC725" s="46"/>
      <c r="AD725" s="285"/>
      <c r="AE725" s="285"/>
      <c r="AF725" s="285"/>
      <c r="AG725" s="285"/>
      <c r="AH725" s="285"/>
      <c r="AI725" s="285"/>
      <c r="AJ725" s="285"/>
      <c r="AK725" s="365"/>
      <c r="AL725" s="285"/>
      <c r="AM725" s="285"/>
      <c r="AN725" s="285"/>
      <c r="AO725" s="285"/>
      <c r="AP725" s="285"/>
      <c r="AQ725" s="285"/>
      <c r="AR725" s="285"/>
      <c r="AS725" s="285"/>
      <c r="AT725" s="285"/>
      <c r="AU725" s="285"/>
      <c r="AV725" s="285"/>
      <c r="AW725" s="285"/>
      <c r="AX725" s="285"/>
      <c r="AY725" s="47"/>
      <c r="AZ725" s="47"/>
      <c r="BA725" s="583"/>
      <c r="BB725" s="615"/>
      <c r="BC725" s="615"/>
      <c r="BD725" s="615"/>
      <c r="BE725" s="615"/>
      <c r="BF725" s="615"/>
      <c r="BG725" s="615"/>
      <c r="BH725" s="615"/>
      <c r="BI725" s="615"/>
      <c r="BJ725" s="615"/>
      <c r="BK725" s="615"/>
      <c r="BL725" s="615"/>
      <c r="BM725" s="615"/>
      <c r="BN725" s="615"/>
      <c r="BO725" s="615"/>
      <c r="BP725" s="615"/>
      <c r="BQ725" s="615"/>
      <c r="BR725" s="615"/>
      <c r="BS725" s="615"/>
      <c r="BT725" s="615"/>
      <c r="BU725" s="615"/>
    </row>
    <row r="726" spans="1:73" ht="11.25" hidden="1" customHeight="1" x14ac:dyDescent="0.25">
      <c r="A726" s="285"/>
      <c r="B726" s="285"/>
      <c r="C726" s="285"/>
      <c r="D726" s="285"/>
      <c r="E726" s="285"/>
      <c r="F726" s="285"/>
      <c r="G726" s="285"/>
      <c r="H726" s="285"/>
      <c r="I726" s="285"/>
      <c r="J726" s="285"/>
      <c r="K726" s="285"/>
      <c r="L726" s="285"/>
      <c r="M726" s="285"/>
      <c r="N726" s="285"/>
      <c r="O726" s="285"/>
      <c r="P726" s="285"/>
      <c r="Q726" s="285"/>
      <c r="R726" s="285"/>
      <c r="S726" s="285"/>
      <c r="T726" s="285"/>
      <c r="U726" s="285"/>
      <c r="V726" s="285"/>
      <c r="W726" s="285"/>
      <c r="X726" s="285"/>
      <c r="Y726" s="285"/>
      <c r="Z726" s="285"/>
      <c r="AA726" s="46"/>
      <c r="AB726" s="46"/>
      <c r="AC726" s="46"/>
      <c r="AD726" s="285"/>
      <c r="AE726" s="285"/>
      <c r="AF726" s="285"/>
      <c r="AG726" s="285"/>
      <c r="AH726" s="285"/>
      <c r="AI726" s="285"/>
      <c r="AJ726" s="285"/>
      <c r="AK726" s="365"/>
      <c r="AL726" s="285"/>
      <c r="AM726" s="285"/>
      <c r="AN726" s="285"/>
      <c r="AO726" s="285"/>
      <c r="AP726" s="285"/>
      <c r="AQ726" s="285"/>
      <c r="AR726" s="285"/>
      <c r="AS726" s="285"/>
      <c r="AT726" s="285"/>
      <c r="AU726" s="285"/>
      <c r="AV726" s="285"/>
      <c r="AW726" s="285"/>
      <c r="AX726" s="285"/>
      <c r="AY726" s="47"/>
      <c r="AZ726" s="47"/>
      <c r="BA726" s="583"/>
      <c r="BB726" s="615"/>
      <c r="BC726" s="615"/>
      <c r="BD726" s="615"/>
      <c r="BE726" s="615"/>
      <c r="BF726" s="615"/>
      <c r="BG726" s="615"/>
      <c r="BH726" s="615"/>
      <c r="BI726" s="615"/>
      <c r="BJ726" s="615"/>
      <c r="BK726" s="615"/>
      <c r="BL726" s="615"/>
      <c r="BM726" s="615"/>
      <c r="BN726" s="615"/>
      <c r="BO726" s="615"/>
      <c r="BP726" s="615"/>
      <c r="BQ726" s="615"/>
      <c r="BR726" s="615"/>
      <c r="BS726" s="615"/>
      <c r="BT726" s="615"/>
      <c r="BU726" s="615"/>
    </row>
    <row r="727" spans="1:73" ht="11.25" hidden="1" customHeight="1" x14ac:dyDescent="0.25">
      <c r="A727" s="285"/>
      <c r="B727" s="285"/>
      <c r="C727" s="285"/>
      <c r="D727" s="285"/>
      <c r="E727" s="285"/>
      <c r="F727" s="285"/>
      <c r="G727" s="285"/>
      <c r="H727" s="285"/>
      <c r="I727" s="285"/>
      <c r="J727" s="285"/>
      <c r="K727" s="285"/>
      <c r="L727" s="285"/>
      <c r="M727" s="285"/>
      <c r="N727" s="285"/>
      <c r="O727" s="285"/>
      <c r="P727" s="285"/>
      <c r="Q727" s="285"/>
      <c r="R727" s="285"/>
      <c r="S727" s="285"/>
      <c r="T727" s="285"/>
      <c r="U727" s="285"/>
      <c r="V727" s="285"/>
      <c r="W727" s="285"/>
      <c r="X727" s="285"/>
      <c r="Y727" s="285"/>
      <c r="Z727" s="285"/>
      <c r="AA727" s="46"/>
      <c r="AB727" s="46"/>
      <c r="AC727" s="46"/>
      <c r="AD727" s="285"/>
      <c r="AE727" s="285"/>
      <c r="AF727" s="285"/>
      <c r="AG727" s="285"/>
      <c r="AH727" s="285"/>
      <c r="AI727" s="285"/>
      <c r="AJ727" s="285"/>
      <c r="AK727" s="365"/>
      <c r="AL727" s="285"/>
      <c r="AM727" s="285"/>
      <c r="AN727" s="285"/>
      <c r="AO727" s="285"/>
      <c r="AP727" s="285"/>
      <c r="AQ727" s="285"/>
      <c r="AR727" s="285"/>
      <c r="AS727" s="285"/>
      <c r="AT727" s="285"/>
      <c r="AU727" s="285"/>
      <c r="AV727" s="285"/>
      <c r="AW727" s="285"/>
      <c r="AX727" s="285"/>
      <c r="AY727" s="47"/>
      <c r="AZ727" s="47"/>
      <c r="BA727" s="583"/>
      <c r="BB727" s="615"/>
      <c r="BC727" s="615"/>
      <c r="BD727" s="615"/>
      <c r="BE727" s="615"/>
      <c r="BF727" s="615"/>
      <c r="BG727" s="615"/>
      <c r="BH727" s="615"/>
      <c r="BI727" s="615"/>
      <c r="BJ727" s="615"/>
      <c r="BK727" s="615"/>
      <c r="BL727" s="615"/>
      <c r="BM727" s="615"/>
      <c r="BN727" s="615"/>
      <c r="BO727" s="615"/>
      <c r="BP727" s="615"/>
      <c r="BQ727" s="615"/>
      <c r="BR727" s="615"/>
      <c r="BS727" s="615"/>
      <c r="BT727" s="615"/>
      <c r="BU727" s="615"/>
    </row>
    <row r="728" spans="1:73" ht="11.25" hidden="1" customHeight="1" x14ac:dyDescent="0.25">
      <c r="A728" s="285"/>
      <c r="B728" s="285"/>
      <c r="C728" s="285"/>
      <c r="D728" s="285"/>
      <c r="E728" s="285"/>
      <c r="F728" s="285"/>
      <c r="G728" s="285"/>
      <c r="H728" s="285"/>
      <c r="I728" s="285"/>
      <c r="J728" s="285"/>
      <c r="K728" s="285"/>
      <c r="L728" s="285"/>
      <c r="M728" s="285"/>
      <c r="N728" s="285"/>
      <c r="O728" s="285"/>
      <c r="P728" s="285"/>
      <c r="Q728" s="285"/>
      <c r="R728" s="285"/>
      <c r="S728" s="285"/>
      <c r="T728" s="285"/>
      <c r="U728" s="285"/>
      <c r="V728" s="285"/>
      <c r="W728" s="285"/>
      <c r="X728" s="285"/>
      <c r="Y728" s="285"/>
      <c r="Z728" s="285"/>
      <c r="AA728" s="46"/>
      <c r="AB728" s="46"/>
      <c r="AC728" s="46"/>
      <c r="AD728" s="285"/>
      <c r="AE728" s="285"/>
      <c r="AF728" s="285"/>
      <c r="AG728" s="285"/>
      <c r="AH728" s="285"/>
      <c r="AI728" s="285"/>
      <c r="AJ728" s="285"/>
      <c r="AK728" s="365"/>
      <c r="AL728" s="285"/>
      <c r="AM728" s="285"/>
      <c r="AN728" s="285"/>
      <c r="AO728" s="285"/>
      <c r="AP728" s="285"/>
      <c r="AQ728" s="285"/>
      <c r="AR728" s="285"/>
      <c r="AS728" s="285"/>
      <c r="AT728" s="285"/>
      <c r="AU728" s="285"/>
      <c r="AV728" s="285"/>
      <c r="AW728" s="285"/>
      <c r="AX728" s="285"/>
      <c r="AY728" s="47"/>
      <c r="AZ728" s="47"/>
      <c r="BA728" s="583"/>
      <c r="BB728" s="615"/>
      <c r="BC728" s="615"/>
      <c r="BD728" s="615"/>
      <c r="BE728" s="615"/>
      <c r="BF728" s="615"/>
      <c r="BG728" s="615"/>
      <c r="BH728" s="615"/>
      <c r="BI728" s="615"/>
      <c r="BJ728" s="615"/>
      <c r="BK728" s="615"/>
      <c r="BL728" s="615"/>
      <c r="BM728" s="615"/>
      <c r="BN728" s="615"/>
      <c r="BO728" s="615"/>
      <c r="BP728" s="615"/>
      <c r="BQ728" s="615"/>
      <c r="BR728" s="615"/>
      <c r="BS728" s="615"/>
      <c r="BT728" s="615"/>
      <c r="BU728" s="615"/>
    </row>
    <row r="729" spans="1:73" ht="11.25" hidden="1" customHeight="1" x14ac:dyDescent="0.25">
      <c r="A729" s="285"/>
      <c r="B729" s="285"/>
      <c r="C729" s="285"/>
      <c r="D729" s="285"/>
      <c r="E729" s="285"/>
      <c r="F729" s="285"/>
      <c r="G729" s="285"/>
      <c r="H729" s="285"/>
      <c r="I729" s="285"/>
      <c r="J729" s="285"/>
      <c r="K729" s="285"/>
      <c r="L729" s="285"/>
      <c r="M729" s="285"/>
      <c r="N729" s="285"/>
      <c r="O729" s="285"/>
      <c r="P729" s="285"/>
      <c r="Q729" s="285"/>
      <c r="R729" s="285"/>
      <c r="S729" s="285"/>
      <c r="T729" s="285"/>
      <c r="U729" s="285"/>
      <c r="V729" s="285"/>
      <c r="W729" s="285"/>
      <c r="X729" s="285"/>
      <c r="Y729" s="285"/>
      <c r="Z729" s="285"/>
      <c r="AA729" s="46"/>
      <c r="AB729" s="46"/>
      <c r="AC729" s="46"/>
      <c r="AD729" s="285"/>
      <c r="AE729" s="285"/>
      <c r="AF729" s="285"/>
      <c r="AG729" s="285"/>
      <c r="AH729" s="285"/>
      <c r="AI729" s="285"/>
      <c r="AJ729" s="285"/>
      <c r="AK729" s="365"/>
      <c r="AL729" s="285"/>
      <c r="AM729" s="285"/>
      <c r="AN729" s="285"/>
      <c r="AO729" s="285"/>
      <c r="AP729" s="285"/>
      <c r="AQ729" s="285"/>
      <c r="AR729" s="285"/>
      <c r="AS729" s="285"/>
      <c r="AT729" s="285"/>
      <c r="AU729" s="285"/>
      <c r="AV729" s="285"/>
      <c r="AW729" s="285"/>
      <c r="AX729" s="285"/>
      <c r="AY729" s="47"/>
      <c r="AZ729" s="47"/>
      <c r="BA729" s="583"/>
      <c r="BB729" s="615"/>
      <c r="BC729" s="615"/>
      <c r="BD729" s="615"/>
      <c r="BE729" s="615"/>
      <c r="BF729" s="615"/>
      <c r="BG729" s="615"/>
      <c r="BH729" s="615"/>
      <c r="BI729" s="615"/>
      <c r="BJ729" s="615"/>
      <c r="BK729" s="615"/>
      <c r="BL729" s="615"/>
      <c r="BM729" s="615"/>
      <c r="BN729" s="615"/>
      <c r="BO729" s="615"/>
      <c r="BP729" s="615"/>
      <c r="BQ729" s="615"/>
      <c r="BR729" s="615"/>
      <c r="BS729" s="615"/>
      <c r="BT729" s="615"/>
      <c r="BU729" s="615"/>
    </row>
    <row r="730" spans="1:73" ht="11.25" hidden="1" customHeight="1" x14ac:dyDescent="0.25">
      <c r="A730" s="285"/>
      <c r="B730" s="285"/>
      <c r="C730" s="285"/>
      <c r="D730" s="285"/>
      <c r="E730" s="285"/>
      <c r="F730" s="285"/>
      <c r="G730" s="285"/>
      <c r="H730" s="285"/>
      <c r="I730" s="285"/>
      <c r="J730" s="285"/>
      <c r="K730" s="285"/>
      <c r="L730" s="285"/>
      <c r="M730" s="285"/>
      <c r="N730" s="285"/>
      <c r="O730" s="285"/>
      <c r="P730" s="285"/>
      <c r="Q730" s="285"/>
      <c r="R730" s="285"/>
      <c r="S730" s="285"/>
      <c r="T730" s="285"/>
      <c r="U730" s="285"/>
      <c r="V730" s="285"/>
      <c r="W730" s="285"/>
      <c r="X730" s="285"/>
      <c r="Y730" s="285"/>
      <c r="Z730" s="285"/>
      <c r="AA730" s="46"/>
      <c r="AB730" s="46"/>
      <c r="AC730" s="46"/>
      <c r="AD730" s="285"/>
      <c r="AE730" s="285"/>
      <c r="AF730" s="285"/>
      <c r="AG730" s="285"/>
      <c r="AH730" s="285"/>
      <c r="AI730" s="285"/>
      <c r="AJ730" s="285"/>
      <c r="AK730" s="365"/>
      <c r="AL730" s="285"/>
      <c r="AM730" s="285"/>
      <c r="AN730" s="285"/>
      <c r="AO730" s="285"/>
      <c r="AP730" s="285"/>
      <c r="AQ730" s="285"/>
      <c r="AR730" s="285"/>
      <c r="AS730" s="285"/>
      <c r="AT730" s="285"/>
      <c r="AU730" s="285"/>
      <c r="AV730" s="285"/>
      <c r="AW730" s="285"/>
      <c r="AX730" s="285"/>
      <c r="AY730" s="47"/>
      <c r="AZ730" s="47"/>
      <c r="BA730" s="583"/>
      <c r="BB730" s="615"/>
      <c r="BC730" s="615"/>
      <c r="BD730" s="615"/>
      <c r="BE730" s="615"/>
      <c r="BF730" s="615"/>
      <c r="BG730" s="615"/>
      <c r="BH730" s="615"/>
      <c r="BI730" s="615"/>
      <c r="BJ730" s="615"/>
      <c r="BK730" s="615"/>
      <c r="BL730" s="615"/>
      <c r="BM730" s="615"/>
      <c r="BN730" s="615"/>
      <c r="BO730" s="615"/>
      <c r="BP730" s="615"/>
      <c r="BQ730" s="615"/>
      <c r="BR730" s="615"/>
      <c r="BS730" s="615"/>
      <c r="BT730" s="615"/>
      <c r="BU730" s="615"/>
    </row>
    <row r="731" spans="1:73" ht="11.25" hidden="1" customHeight="1" x14ac:dyDescent="0.25">
      <c r="A731" s="285"/>
      <c r="B731" s="285"/>
      <c r="C731" s="285"/>
      <c r="D731" s="285"/>
      <c r="E731" s="285"/>
      <c r="F731" s="285"/>
      <c r="G731" s="285"/>
      <c r="H731" s="285"/>
      <c r="I731" s="285"/>
      <c r="J731" s="285"/>
      <c r="K731" s="285"/>
      <c r="L731" s="285"/>
      <c r="M731" s="285"/>
      <c r="N731" s="285"/>
      <c r="O731" s="285"/>
      <c r="P731" s="285"/>
      <c r="Q731" s="285"/>
      <c r="R731" s="285"/>
      <c r="S731" s="285"/>
      <c r="T731" s="285"/>
      <c r="U731" s="285"/>
      <c r="V731" s="285"/>
      <c r="W731" s="285"/>
      <c r="X731" s="285"/>
      <c r="Y731" s="285"/>
      <c r="Z731" s="285"/>
      <c r="AA731" s="46"/>
      <c r="AB731" s="46"/>
      <c r="AC731" s="46"/>
      <c r="AD731" s="285"/>
      <c r="AE731" s="285"/>
      <c r="AF731" s="285"/>
      <c r="AG731" s="285"/>
      <c r="AH731" s="285"/>
      <c r="AI731" s="285"/>
      <c r="AJ731" s="285"/>
      <c r="AK731" s="365"/>
      <c r="AL731" s="285"/>
      <c r="AM731" s="285"/>
      <c r="AN731" s="285"/>
      <c r="AO731" s="285"/>
      <c r="AP731" s="285"/>
      <c r="AQ731" s="285"/>
      <c r="AR731" s="285"/>
      <c r="AS731" s="285"/>
      <c r="AT731" s="285"/>
      <c r="AU731" s="285"/>
      <c r="AV731" s="285"/>
      <c r="AW731" s="285"/>
      <c r="AX731" s="285"/>
      <c r="AY731" s="47"/>
      <c r="AZ731" s="47"/>
      <c r="BA731" s="583"/>
      <c r="BB731" s="615"/>
      <c r="BC731" s="615"/>
      <c r="BD731" s="615"/>
      <c r="BE731" s="615"/>
      <c r="BF731" s="615"/>
      <c r="BG731" s="615"/>
      <c r="BH731" s="615"/>
      <c r="BI731" s="615"/>
      <c r="BJ731" s="615"/>
      <c r="BK731" s="615"/>
      <c r="BL731" s="615"/>
      <c r="BM731" s="615"/>
      <c r="BN731" s="615"/>
      <c r="BO731" s="615"/>
      <c r="BP731" s="615"/>
      <c r="BQ731" s="615"/>
      <c r="BR731" s="615"/>
      <c r="BS731" s="615"/>
      <c r="BT731" s="615"/>
      <c r="BU731" s="615"/>
    </row>
    <row r="732" spans="1:73" ht="11.25" hidden="1" customHeight="1" x14ac:dyDescent="0.25">
      <c r="A732" s="285"/>
      <c r="B732" s="285"/>
      <c r="C732" s="285"/>
      <c r="D732" s="285"/>
      <c r="E732" s="285"/>
      <c r="F732" s="285"/>
      <c r="G732" s="285"/>
      <c r="H732" s="285"/>
      <c r="I732" s="285"/>
      <c r="J732" s="285"/>
      <c r="K732" s="285"/>
      <c r="L732" s="285"/>
      <c r="M732" s="285"/>
      <c r="N732" s="285"/>
      <c r="O732" s="285"/>
      <c r="P732" s="285"/>
      <c r="Q732" s="285"/>
      <c r="R732" s="285"/>
      <c r="S732" s="285"/>
      <c r="T732" s="285"/>
      <c r="U732" s="285"/>
      <c r="V732" s="285"/>
      <c r="W732" s="285"/>
      <c r="X732" s="285"/>
      <c r="Y732" s="285"/>
      <c r="Z732" s="285"/>
      <c r="AA732" s="46"/>
      <c r="AB732" s="46"/>
      <c r="AC732" s="46"/>
      <c r="AD732" s="285"/>
      <c r="AE732" s="285"/>
      <c r="AF732" s="285"/>
      <c r="AG732" s="285"/>
      <c r="AH732" s="285"/>
      <c r="AI732" s="285"/>
      <c r="AJ732" s="285"/>
      <c r="AK732" s="365"/>
      <c r="AL732" s="285"/>
      <c r="AM732" s="285"/>
      <c r="AN732" s="285"/>
      <c r="AO732" s="285"/>
      <c r="AP732" s="285"/>
      <c r="AQ732" s="285"/>
      <c r="AR732" s="285"/>
      <c r="AS732" s="285"/>
      <c r="AT732" s="285"/>
      <c r="AU732" s="285"/>
      <c r="AV732" s="285"/>
      <c r="AW732" s="285"/>
      <c r="AX732" s="285"/>
      <c r="AY732" s="47"/>
      <c r="AZ732" s="47"/>
      <c r="BA732" s="583"/>
      <c r="BB732" s="615"/>
      <c r="BC732" s="615"/>
      <c r="BD732" s="615"/>
      <c r="BE732" s="615"/>
      <c r="BF732" s="615"/>
      <c r="BG732" s="615"/>
      <c r="BH732" s="615"/>
      <c r="BI732" s="615"/>
      <c r="BJ732" s="615"/>
      <c r="BK732" s="615"/>
      <c r="BL732" s="615"/>
      <c r="BM732" s="615"/>
      <c r="BN732" s="615"/>
      <c r="BO732" s="615"/>
      <c r="BP732" s="615"/>
      <c r="BQ732" s="615"/>
      <c r="BR732" s="615"/>
      <c r="BS732" s="615"/>
      <c r="BT732" s="615"/>
      <c r="BU732" s="615"/>
    </row>
    <row r="733" spans="1:73" ht="11.25" hidden="1" customHeight="1" x14ac:dyDescent="0.25">
      <c r="A733" s="285"/>
      <c r="B733" s="285"/>
      <c r="C733" s="285"/>
      <c r="D733" s="285"/>
      <c r="E733" s="285"/>
      <c r="F733" s="285"/>
      <c r="G733" s="285"/>
      <c r="H733" s="285"/>
      <c r="I733" s="285"/>
      <c r="J733" s="285"/>
      <c r="K733" s="285"/>
      <c r="L733" s="285"/>
      <c r="M733" s="285"/>
      <c r="N733" s="285"/>
      <c r="O733" s="285"/>
      <c r="P733" s="285"/>
      <c r="Q733" s="285"/>
      <c r="R733" s="285"/>
      <c r="S733" s="285"/>
      <c r="T733" s="285"/>
      <c r="U733" s="285"/>
      <c r="V733" s="285"/>
      <c r="W733" s="285"/>
      <c r="X733" s="285"/>
      <c r="Y733" s="285"/>
      <c r="Z733" s="285"/>
      <c r="AA733" s="46"/>
      <c r="AB733" s="46"/>
      <c r="AC733" s="46"/>
      <c r="AD733" s="285"/>
      <c r="AE733" s="285"/>
      <c r="AF733" s="285"/>
      <c r="AG733" s="285"/>
      <c r="AH733" s="285"/>
      <c r="AI733" s="285"/>
      <c r="AJ733" s="285"/>
      <c r="AK733" s="365"/>
      <c r="AL733" s="285"/>
      <c r="AM733" s="285"/>
      <c r="AN733" s="285"/>
      <c r="AO733" s="285"/>
      <c r="AP733" s="285"/>
      <c r="AQ733" s="285"/>
      <c r="AR733" s="285"/>
      <c r="AS733" s="285"/>
      <c r="AT733" s="285"/>
      <c r="AU733" s="285"/>
      <c r="AV733" s="285"/>
      <c r="AW733" s="285"/>
      <c r="AX733" s="285"/>
      <c r="AY733" s="47"/>
      <c r="AZ733" s="47"/>
      <c r="BA733" s="583"/>
      <c r="BB733" s="615"/>
      <c r="BC733" s="615"/>
      <c r="BD733" s="615"/>
      <c r="BE733" s="615"/>
      <c r="BF733" s="615"/>
      <c r="BG733" s="615"/>
      <c r="BH733" s="615"/>
      <c r="BI733" s="615"/>
      <c r="BJ733" s="615"/>
      <c r="BK733" s="615"/>
      <c r="BL733" s="615"/>
      <c r="BM733" s="615"/>
      <c r="BN733" s="615"/>
      <c r="BO733" s="615"/>
      <c r="BP733" s="615"/>
      <c r="BQ733" s="615"/>
      <c r="BR733" s="615"/>
      <c r="BS733" s="615"/>
      <c r="BT733" s="615"/>
      <c r="BU733" s="615"/>
    </row>
    <row r="734" spans="1:73" ht="11.25" hidden="1" customHeight="1" x14ac:dyDescent="0.25">
      <c r="A734" s="285"/>
      <c r="B734" s="285"/>
      <c r="C734" s="285"/>
      <c r="D734" s="285"/>
      <c r="E734" s="285"/>
      <c r="F734" s="285"/>
      <c r="G734" s="285"/>
      <c r="H734" s="285"/>
      <c r="I734" s="285"/>
      <c r="J734" s="285"/>
      <c r="K734" s="285"/>
      <c r="L734" s="285"/>
      <c r="M734" s="285"/>
      <c r="N734" s="285"/>
      <c r="O734" s="285"/>
      <c r="P734" s="285"/>
      <c r="Q734" s="285"/>
      <c r="R734" s="285"/>
      <c r="S734" s="285"/>
      <c r="T734" s="285"/>
      <c r="U734" s="285"/>
      <c r="V734" s="285"/>
      <c r="W734" s="285"/>
      <c r="X734" s="285"/>
      <c r="Y734" s="285"/>
      <c r="Z734" s="285"/>
      <c r="AA734" s="46"/>
      <c r="AB734" s="46"/>
      <c r="AC734" s="46"/>
      <c r="AD734" s="285"/>
      <c r="AE734" s="285"/>
      <c r="AF734" s="285"/>
      <c r="AG734" s="285"/>
      <c r="AH734" s="285"/>
      <c r="AI734" s="285"/>
      <c r="AJ734" s="285"/>
      <c r="AK734" s="365"/>
      <c r="AL734" s="285"/>
      <c r="AM734" s="285"/>
      <c r="AN734" s="285"/>
      <c r="AO734" s="285"/>
      <c r="AP734" s="285"/>
      <c r="AQ734" s="285"/>
      <c r="AR734" s="285"/>
      <c r="AS734" s="285"/>
      <c r="AT734" s="285"/>
      <c r="AU734" s="285"/>
      <c r="AV734" s="285"/>
      <c r="AW734" s="285"/>
      <c r="AX734" s="285"/>
      <c r="AY734" s="47"/>
      <c r="AZ734" s="47"/>
      <c r="BA734" s="583"/>
      <c r="BB734" s="615"/>
      <c r="BC734" s="615"/>
      <c r="BD734" s="615"/>
      <c r="BE734" s="615"/>
      <c r="BF734" s="615"/>
      <c r="BG734" s="615"/>
      <c r="BH734" s="615"/>
      <c r="BI734" s="615"/>
      <c r="BJ734" s="615"/>
      <c r="BK734" s="615"/>
      <c r="BL734" s="615"/>
      <c r="BM734" s="615"/>
      <c r="BN734" s="615"/>
      <c r="BO734" s="615"/>
      <c r="BP734" s="615"/>
      <c r="BQ734" s="615"/>
      <c r="BR734" s="615"/>
      <c r="BS734" s="615"/>
      <c r="BT734" s="615"/>
      <c r="BU734" s="615"/>
    </row>
    <row r="735" spans="1:73" ht="11.25" hidden="1" customHeight="1" x14ac:dyDescent="0.25">
      <c r="A735" s="285"/>
      <c r="B735" s="285"/>
      <c r="C735" s="285"/>
      <c r="D735" s="285"/>
      <c r="E735" s="285"/>
      <c r="F735" s="285"/>
      <c r="G735" s="285"/>
      <c r="H735" s="285"/>
      <c r="I735" s="285"/>
      <c r="J735" s="285"/>
      <c r="K735" s="285"/>
      <c r="L735" s="285"/>
      <c r="M735" s="285"/>
      <c r="N735" s="285"/>
      <c r="O735" s="285"/>
      <c r="P735" s="285"/>
      <c r="Q735" s="285"/>
      <c r="R735" s="285"/>
      <c r="S735" s="285"/>
      <c r="T735" s="285"/>
      <c r="U735" s="285"/>
      <c r="V735" s="285"/>
      <c r="W735" s="285"/>
      <c r="X735" s="285"/>
      <c r="Y735" s="285"/>
      <c r="Z735" s="285"/>
      <c r="AA735" s="46"/>
      <c r="AB735" s="46"/>
      <c r="AC735" s="46"/>
      <c r="AD735" s="285"/>
      <c r="AE735" s="285"/>
      <c r="AF735" s="285"/>
      <c r="AG735" s="285"/>
      <c r="AH735" s="285"/>
      <c r="AI735" s="285"/>
      <c r="AJ735" s="285"/>
      <c r="AK735" s="365"/>
      <c r="AL735" s="285"/>
      <c r="AM735" s="285"/>
      <c r="AN735" s="285"/>
      <c r="AO735" s="285"/>
      <c r="AP735" s="285"/>
      <c r="AQ735" s="285"/>
      <c r="AR735" s="285"/>
      <c r="AS735" s="285"/>
      <c r="AT735" s="285"/>
      <c r="AU735" s="285"/>
      <c r="AV735" s="285"/>
      <c r="AW735" s="285"/>
      <c r="AX735" s="285"/>
      <c r="AY735" s="47"/>
      <c r="AZ735" s="47"/>
      <c r="BA735" s="583"/>
      <c r="BB735" s="615"/>
      <c r="BC735" s="615"/>
      <c r="BD735" s="615"/>
      <c r="BE735" s="615"/>
      <c r="BF735" s="615"/>
      <c r="BG735" s="615"/>
      <c r="BH735" s="615"/>
      <c r="BI735" s="615"/>
      <c r="BJ735" s="615"/>
      <c r="BK735" s="615"/>
      <c r="BL735" s="615"/>
      <c r="BM735" s="615"/>
      <c r="BN735" s="615"/>
      <c r="BO735" s="615"/>
      <c r="BP735" s="615"/>
      <c r="BQ735" s="615"/>
      <c r="BR735" s="615"/>
      <c r="BS735" s="615"/>
      <c r="BT735" s="615"/>
      <c r="BU735" s="615"/>
    </row>
    <row r="736" spans="1:73" ht="11.25" hidden="1" customHeight="1" x14ac:dyDescent="0.25">
      <c r="A736" s="285"/>
      <c r="B736" s="285"/>
      <c r="C736" s="285"/>
      <c r="D736" s="285"/>
      <c r="E736" s="285"/>
      <c r="F736" s="285"/>
      <c r="G736" s="285"/>
      <c r="H736" s="285"/>
      <c r="I736" s="285"/>
      <c r="J736" s="285"/>
      <c r="K736" s="285"/>
      <c r="L736" s="285"/>
      <c r="M736" s="285"/>
      <c r="N736" s="285"/>
      <c r="O736" s="285"/>
      <c r="P736" s="285"/>
      <c r="Q736" s="285"/>
      <c r="R736" s="285"/>
      <c r="S736" s="285"/>
      <c r="T736" s="285"/>
      <c r="U736" s="285"/>
      <c r="V736" s="285"/>
      <c r="W736" s="285"/>
      <c r="X736" s="285"/>
      <c r="Y736" s="285"/>
      <c r="Z736" s="285"/>
      <c r="AA736" s="46"/>
      <c r="AB736" s="46"/>
      <c r="AC736" s="46"/>
      <c r="AD736" s="285"/>
      <c r="AE736" s="285"/>
      <c r="AF736" s="285"/>
      <c r="AG736" s="285"/>
      <c r="AH736" s="285"/>
      <c r="AI736" s="285"/>
      <c r="AJ736" s="285"/>
      <c r="AK736" s="365"/>
      <c r="AL736" s="285"/>
      <c r="AM736" s="285"/>
      <c r="AN736" s="285"/>
      <c r="AO736" s="285"/>
      <c r="AP736" s="285"/>
      <c r="AQ736" s="285"/>
      <c r="AR736" s="285"/>
      <c r="AS736" s="285"/>
      <c r="AT736" s="285"/>
      <c r="AU736" s="285"/>
      <c r="AV736" s="285"/>
      <c r="AW736" s="285"/>
      <c r="AX736" s="285"/>
      <c r="AY736" s="47"/>
      <c r="AZ736" s="47"/>
      <c r="BA736" s="583"/>
      <c r="BB736" s="615"/>
      <c r="BC736" s="615"/>
      <c r="BD736" s="615"/>
      <c r="BE736" s="615"/>
      <c r="BF736" s="615"/>
      <c r="BG736" s="615"/>
      <c r="BH736" s="615"/>
      <c r="BI736" s="615"/>
      <c r="BJ736" s="615"/>
      <c r="BK736" s="615"/>
      <c r="BL736" s="615"/>
      <c r="BM736" s="615"/>
      <c r="BN736" s="615"/>
      <c r="BO736" s="615"/>
      <c r="BP736" s="615"/>
      <c r="BQ736" s="615"/>
      <c r="BR736" s="615"/>
      <c r="BS736" s="615"/>
      <c r="BT736" s="615"/>
      <c r="BU736" s="615"/>
    </row>
    <row r="737" spans="1:73" ht="11.25" hidden="1" customHeight="1" x14ac:dyDescent="0.25">
      <c r="A737" s="285"/>
      <c r="B737" s="285"/>
      <c r="C737" s="285"/>
      <c r="D737" s="285"/>
      <c r="E737" s="285"/>
      <c r="F737" s="285"/>
      <c r="G737" s="285"/>
      <c r="H737" s="285"/>
      <c r="I737" s="285"/>
      <c r="J737" s="285"/>
      <c r="K737" s="285"/>
      <c r="L737" s="285"/>
      <c r="M737" s="285"/>
      <c r="N737" s="285"/>
      <c r="O737" s="285"/>
      <c r="P737" s="285"/>
      <c r="Q737" s="285"/>
      <c r="R737" s="285"/>
      <c r="S737" s="285"/>
      <c r="T737" s="285"/>
      <c r="U737" s="285"/>
      <c r="V737" s="285"/>
      <c r="W737" s="285"/>
      <c r="X737" s="285"/>
      <c r="Y737" s="285"/>
      <c r="Z737" s="285"/>
      <c r="AA737" s="46"/>
      <c r="AB737" s="46"/>
      <c r="AC737" s="46"/>
      <c r="AD737" s="285"/>
      <c r="AE737" s="285"/>
      <c r="AF737" s="285"/>
      <c r="AG737" s="285"/>
      <c r="AH737" s="285"/>
      <c r="AI737" s="285"/>
      <c r="AJ737" s="285"/>
      <c r="AK737" s="365"/>
      <c r="AL737" s="285"/>
      <c r="AM737" s="285"/>
      <c r="AN737" s="285"/>
      <c r="AO737" s="285"/>
      <c r="AP737" s="285"/>
      <c r="AQ737" s="285"/>
      <c r="AR737" s="285"/>
      <c r="AS737" s="285"/>
      <c r="AT737" s="285"/>
      <c r="AU737" s="285"/>
      <c r="AV737" s="285"/>
      <c r="AW737" s="285"/>
      <c r="AX737" s="285"/>
      <c r="AY737" s="47"/>
      <c r="AZ737" s="47"/>
      <c r="BA737" s="583"/>
      <c r="BB737" s="615"/>
      <c r="BC737" s="615"/>
      <c r="BD737" s="615"/>
      <c r="BE737" s="615"/>
      <c r="BF737" s="615"/>
      <c r="BG737" s="615"/>
      <c r="BH737" s="615"/>
      <c r="BI737" s="615"/>
      <c r="BJ737" s="615"/>
      <c r="BK737" s="615"/>
      <c r="BL737" s="615"/>
      <c r="BM737" s="615"/>
      <c r="BN737" s="615"/>
      <c r="BO737" s="615"/>
      <c r="BP737" s="615"/>
      <c r="BQ737" s="615"/>
      <c r="BR737" s="615"/>
      <c r="BS737" s="615"/>
      <c r="BT737" s="615"/>
      <c r="BU737" s="615"/>
    </row>
    <row r="738" spans="1:73" ht="11.25" hidden="1" customHeight="1" x14ac:dyDescent="0.25">
      <c r="A738" s="285"/>
      <c r="B738" s="285"/>
      <c r="C738" s="285"/>
      <c r="D738" s="285"/>
      <c r="E738" s="285"/>
      <c r="F738" s="285"/>
      <c r="G738" s="285"/>
      <c r="H738" s="285"/>
      <c r="I738" s="285"/>
      <c r="J738" s="285"/>
      <c r="K738" s="285"/>
      <c r="L738" s="285"/>
      <c r="M738" s="285"/>
      <c r="N738" s="285"/>
      <c r="O738" s="285"/>
      <c r="P738" s="285"/>
      <c r="Q738" s="285"/>
      <c r="R738" s="285"/>
      <c r="S738" s="285"/>
      <c r="T738" s="285"/>
      <c r="U738" s="285"/>
      <c r="V738" s="285"/>
      <c r="W738" s="285"/>
      <c r="X738" s="285"/>
      <c r="Y738" s="285"/>
      <c r="Z738" s="285"/>
      <c r="AA738" s="46"/>
      <c r="AB738" s="46"/>
      <c r="AC738" s="46"/>
      <c r="AD738" s="285"/>
      <c r="AE738" s="285"/>
      <c r="AF738" s="285"/>
      <c r="AG738" s="285"/>
      <c r="AH738" s="285"/>
      <c r="AI738" s="285"/>
      <c r="AJ738" s="285"/>
      <c r="AK738" s="365"/>
      <c r="AL738" s="285"/>
      <c r="AM738" s="285"/>
      <c r="AN738" s="285"/>
      <c r="AO738" s="285"/>
      <c r="AP738" s="285"/>
      <c r="AQ738" s="285"/>
      <c r="AR738" s="285"/>
      <c r="AS738" s="285"/>
      <c r="AT738" s="285"/>
      <c r="AU738" s="285"/>
      <c r="AV738" s="285"/>
      <c r="AW738" s="285"/>
      <c r="AX738" s="285"/>
      <c r="AY738" s="47"/>
      <c r="AZ738" s="47"/>
      <c r="BA738" s="583"/>
      <c r="BB738" s="615"/>
      <c r="BC738" s="615"/>
      <c r="BD738" s="615"/>
      <c r="BE738" s="615"/>
      <c r="BF738" s="615"/>
      <c r="BG738" s="615"/>
      <c r="BH738" s="615"/>
      <c r="BI738" s="615"/>
      <c r="BJ738" s="615"/>
      <c r="BK738" s="615"/>
      <c r="BL738" s="615"/>
      <c r="BM738" s="615"/>
      <c r="BN738" s="615"/>
      <c r="BO738" s="615"/>
      <c r="BP738" s="615"/>
      <c r="BQ738" s="615"/>
      <c r="BR738" s="615"/>
      <c r="BS738" s="615"/>
      <c r="BT738" s="615"/>
      <c r="BU738" s="615"/>
    </row>
    <row r="739" spans="1:73" ht="11.25" hidden="1" customHeight="1" x14ac:dyDescent="0.25">
      <c r="A739" s="285"/>
      <c r="B739" s="285"/>
      <c r="C739" s="285"/>
      <c r="D739" s="285"/>
      <c r="E739" s="285"/>
      <c r="F739" s="285"/>
      <c r="G739" s="285"/>
      <c r="H739" s="285"/>
      <c r="I739" s="285"/>
      <c r="J739" s="285"/>
      <c r="K739" s="285"/>
      <c r="L739" s="285"/>
      <c r="M739" s="285"/>
      <c r="N739" s="285"/>
      <c r="O739" s="285"/>
      <c r="P739" s="285"/>
      <c r="Q739" s="285"/>
      <c r="R739" s="285"/>
      <c r="S739" s="285"/>
      <c r="T739" s="285"/>
      <c r="U739" s="285"/>
      <c r="V739" s="285"/>
      <c r="W739" s="285"/>
      <c r="X739" s="285"/>
      <c r="Y739" s="285"/>
      <c r="Z739" s="285"/>
      <c r="AA739" s="46"/>
      <c r="AB739" s="46"/>
      <c r="AC739" s="46"/>
      <c r="AD739" s="285"/>
      <c r="AE739" s="285"/>
      <c r="AF739" s="285"/>
      <c r="AG739" s="285"/>
      <c r="AH739" s="285"/>
      <c r="AI739" s="285"/>
      <c r="AJ739" s="285"/>
      <c r="AK739" s="365"/>
      <c r="AL739" s="285"/>
      <c r="AM739" s="285"/>
      <c r="AN739" s="285"/>
      <c r="AO739" s="285"/>
      <c r="AP739" s="285"/>
      <c r="AQ739" s="285"/>
      <c r="AR739" s="285"/>
      <c r="AS739" s="285"/>
      <c r="AT739" s="285"/>
      <c r="AU739" s="285"/>
      <c r="AV739" s="285"/>
      <c r="AW739" s="285"/>
      <c r="AX739" s="285"/>
      <c r="AY739" s="47"/>
      <c r="AZ739" s="47"/>
      <c r="BA739" s="583"/>
      <c r="BB739" s="615"/>
      <c r="BC739" s="615"/>
      <c r="BD739" s="615"/>
      <c r="BE739" s="615"/>
      <c r="BF739" s="615"/>
      <c r="BG739" s="615"/>
      <c r="BH739" s="615"/>
      <c r="BI739" s="615"/>
      <c r="BJ739" s="615"/>
      <c r="BK739" s="615"/>
      <c r="BL739" s="615"/>
      <c r="BM739" s="615"/>
      <c r="BN739" s="615"/>
      <c r="BO739" s="615"/>
      <c r="BP739" s="615"/>
      <c r="BQ739" s="615"/>
      <c r="BR739" s="615"/>
      <c r="BS739" s="615"/>
      <c r="BT739" s="615"/>
      <c r="BU739" s="615"/>
    </row>
    <row r="740" spans="1:73" ht="11.25" hidden="1" customHeight="1" x14ac:dyDescent="0.25">
      <c r="A740" s="285"/>
      <c r="B740" s="285"/>
      <c r="C740" s="285"/>
      <c r="D740" s="285"/>
      <c r="E740" s="285"/>
      <c r="F740" s="285"/>
      <c r="G740" s="285"/>
      <c r="H740" s="285"/>
      <c r="I740" s="285"/>
      <c r="J740" s="285"/>
      <c r="K740" s="285"/>
      <c r="L740" s="285"/>
      <c r="M740" s="285"/>
      <c r="N740" s="285"/>
      <c r="O740" s="285"/>
      <c r="P740" s="285"/>
      <c r="Q740" s="285"/>
      <c r="R740" s="285"/>
      <c r="S740" s="285"/>
      <c r="T740" s="285"/>
      <c r="U740" s="285"/>
      <c r="V740" s="285"/>
      <c r="W740" s="285"/>
      <c r="X740" s="285"/>
      <c r="Y740" s="285"/>
      <c r="Z740" s="285"/>
      <c r="AA740" s="46"/>
      <c r="AB740" s="46"/>
      <c r="AC740" s="46"/>
      <c r="AD740" s="285"/>
      <c r="AE740" s="285"/>
      <c r="AF740" s="285"/>
      <c r="AG740" s="285"/>
      <c r="AH740" s="285"/>
      <c r="AI740" s="285"/>
      <c r="AJ740" s="285"/>
      <c r="AK740" s="365"/>
      <c r="AL740" s="285"/>
      <c r="AM740" s="285"/>
      <c r="AN740" s="285"/>
      <c r="AO740" s="285"/>
      <c r="AP740" s="285"/>
      <c r="AQ740" s="285"/>
      <c r="AR740" s="285"/>
      <c r="AS740" s="285"/>
      <c r="AT740" s="285"/>
      <c r="AU740" s="285"/>
      <c r="AV740" s="285"/>
      <c r="AW740" s="285"/>
      <c r="AX740" s="285"/>
      <c r="AY740" s="47"/>
      <c r="AZ740" s="47"/>
      <c r="BA740" s="583"/>
      <c r="BB740" s="615"/>
      <c r="BC740" s="615"/>
      <c r="BD740" s="615"/>
      <c r="BE740" s="615"/>
      <c r="BF740" s="615"/>
      <c r="BG740" s="615"/>
      <c r="BH740" s="615"/>
      <c r="BI740" s="615"/>
      <c r="BJ740" s="615"/>
      <c r="BK740" s="615"/>
      <c r="BL740" s="615"/>
      <c r="BM740" s="615"/>
      <c r="BN740" s="615"/>
      <c r="BO740" s="615"/>
      <c r="BP740" s="615"/>
      <c r="BQ740" s="615"/>
      <c r="BR740" s="615"/>
      <c r="BS740" s="615"/>
      <c r="BT740" s="615"/>
      <c r="BU740" s="615"/>
    </row>
    <row r="741" spans="1:73" ht="11.25" hidden="1" customHeight="1" x14ac:dyDescent="0.25">
      <c r="A741" s="285"/>
      <c r="B741" s="285"/>
      <c r="C741" s="285"/>
      <c r="D741" s="285"/>
      <c r="E741" s="285"/>
      <c r="F741" s="285"/>
      <c r="G741" s="285"/>
      <c r="H741" s="285"/>
      <c r="I741" s="285"/>
      <c r="J741" s="285"/>
      <c r="K741" s="285"/>
      <c r="L741" s="285"/>
      <c r="M741" s="285"/>
      <c r="N741" s="285"/>
      <c r="O741" s="285"/>
      <c r="P741" s="285"/>
      <c r="Q741" s="285"/>
      <c r="R741" s="285"/>
      <c r="S741" s="285"/>
      <c r="T741" s="285"/>
      <c r="U741" s="285"/>
      <c r="V741" s="285"/>
      <c r="W741" s="285"/>
      <c r="X741" s="285"/>
      <c r="Y741" s="285"/>
      <c r="Z741" s="285"/>
      <c r="AA741" s="46"/>
      <c r="AB741" s="46"/>
      <c r="AC741" s="46"/>
      <c r="AD741" s="285"/>
      <c r="AE741" s="285"/>
      <c r="AF741" s="285"/>
      <c r="AG741" s="285"/>
      <c r="AH741" s="285"/>
      <c r="AI741" s="285"/>
      <c r="AJ741" s="285"/>
      <c r="AK741" s="365"/>
      <c r="AL741" s="285"/>
      <c r="AM741" s="285"/>
      <c r="AN741" s="285"/>
      <c r="AO741" s="285"/>
      <c r="AP741" s="285"/>
      <c r="AQ741" s="285"/>
      <c r="AR741" s="285"/>
      <c r="AS741" s="285"/>
      <c r="AT741" s="285"/>
      <c r="AU741" s="285"/>
      <c r="AV741" s="285"/>
      <c r="AW741" s="285"/>
      <c r="AX741" s="285"/>
      <c r="AY741" s="47"/>
      <c r="AZ741" s="47"/>
      <c r="BA741" s="583"/>
      <c r="BB741" s="615"/>
      <c r="BC741" s="615"/>
      <c r="BD741" s="615"/>
      <c r="BE741" s="615"/>
      <c r="BF741" s="615"/>
      <c r="BG741" s="615"/>
      <c r="BH741" s="615"/>
      <c r="BI741" s="615"/>
      <c r="BJ741" s="615"/>
      <c r="BK741" s="615"/>
      <c r="BL741" s="615"/>
      <c r="BM741" s="615"/>
      <c r="BN741" s="615"/>
      <c r="BO741" s="615"/>
      <c r="BP741" s="615"/>
      <c r="BQ741" s="615"/>
      <c r="BR741" s="615"/>
      <c r="BS741" s="615"/>
      <c r="BT741" s="615"/>
      <c r="BU741" s="615"/>
    </row>
    <row r="742" spans="1:73" ht="11.25" hidden="1" customHeight="1" x14ac:dyDescent="0.25">
      <c r="A742" s="285"/>
      <c r="B742" s="285"/>
      <c r="C742" s="285"/>
      <c r="D742" s="285"/>
      <c r="E742" s="285"/>
      <c r="F742" s="285"/>
      <c r="G742" s="285"/>
      <c r="H742" s="285"/>
      <c r="I742" s="285"/>
      <c r="J742" s="285"/>
      <c r="K742" s="285"/>
      <c r="L742" s="285"/>
      <c r="M742" s="285"/>
      <c r="N742" s="285"/>
      <c r="O742" s="285"/>
      <c r="P742" s="285"/>
      <c r="Q742" s="285"/>
      <c r="R742" s="285"/>
      <c r="S742" s="285"/>
      <c r="T742" s="285"/>
      <c r="U742" s="285"/>
      <c r="V742" s="285"/>
      <c r="W742" s="285"/>
      <c r="X742" s="285"/>
      <c r="Y742" s="285"/>
      <c r="Z742" s="285"/>
      <c r="AA742" s="46"/>
      <c r="AB742" s="46"/>
      <c r="AC742" s="46"/>
      <c r="AD742" s="285"/>
      <c r="AE742" s="285"/>
      <c r="AF742" s="285"/>
      <c r="AG742" s="285"/>
      <c r="AH742" s="285"/>
      <c r="AI742" s="285"/>
      <c r="AJ742" s="285"/>
      <c r="AK742" s="365"/>
      <c r="AL742" s="285"/>
      <c r="AM742" s="285"/>
      <c r="AN742" s="285"/>
      <c r="AO742" s="285"/>
      <c r="AP742" s="285"/>
      <c r="AQ742" s="285"/>
      <c r="AR742" s="285"/>
      <c r="AS742" s="285"/>
      <c r="AT742" s="285"/>
      <c r="AU742" s="285"/>
      <c r="AV742" s="285"/>
      <c r="AW742" s="285"/>
      <c r="AX742" s="285"/>
      <c r="AY742" s="47"/>
      <c r="AZ742" s="47"/>
      <c r="BA742" s="583"/>
      <c r="BB742" s="615"/>
      <c r="BC742" s="615"/>
      <c r="BD742" s="615"/>
      <c r="BE742" s="615"/>
      <c r="BF742" s="615"/>
      <c r="BG742" s="615"/>
      <c r="BH742" s="615"/>
      <c r="BI742" s="615"/>
      <c r="BJ742" s="615"/>
      <c r="BK742" s="615"/>
      <c r="BL742" s="615"/>
      <c r="BM742" s="615"/>
      <c r="BN742" s="615"/>
      <c r="BO742" s="615"/>
      <c r="BP742" s="615"/>
      <c r="BQ742" s="615"/>
      <c r="BR742" s="615"/>
      <c r="BS742" s="615"/>
      <c r="BT742" s="615"/>
      <c r="BU742" s="615"/>
    </row>
    <row r="743" spans="1:73" ht="11.25" hidden="1" customHeight="1" x14ac:dyDescent="0.25">
      <c r="A743" s="285"/>
      <c r="B743" s="285"/>
      <c r="C743" s="285"/>
      <c r="D743" s="285"/>
      <c r="E743" s="285"/>
      <c r="F743" s="285"/>
      <c r="G743" s="285"/>
      <c r="H743" s="285"/>
      <c r="I743" s="285"/>
      <c r="J743" s="285"/>
      <c r="K743" s="285"/>
      <c r="L743" s="285"/>
      <c r="M743" s="285"/>
      <c r="N743" s="285"/>
      <c r="O743" s="285"/>
      <c r="P743" s="285"/>
      <c r="Q743" s="285"/>
      <c r="R743" s="285"/>
      <c r="S743" s="285"/>
      <c r="T743" s="285"/>
      <c r="U743" s="285"/>
      <c r="V743" s="285"/>
      <c r="W743" s="285"/>
      <c r="X743" s="285"/>
      <c r="Y743" s="285"/>
      <c r="Z743" s="285"/>
      <c r="AA743" s="46"/>
      <c r="AB743" s="46"/>
      <c r="AC743" s="46"/>
      <c r="AD743" s="285"/>
      <c r="AE743" s="285"/>
      <c r="AF743" s="285"/>
      <c r="AG743" s="285"/>
      <c r="AH743" s="285"/>
      <c r="AI743" s="285"/>
      <c r="AJ743" s="285"/>
      <c r="AK743" s="365"/>
      <c r="AL743" s="285"/>
      <c r="AM743" s="285"/>
      <c r="AN743" s="285"/>
      <c r="AO743" s="285"/>
      <c r="AP743" s="285"/>
      <c r="AQ743" s="285"/>
      <c r="AR743" s="285"/>
      <c r="AS743" s="285"/>
      <c r="AT743" s="285"/>
      <c r="AU743" s="285"/>
      <c r="AV743" s="285"/>
      <c r="AW743" s="285"/>
      <c r="AX743" s="285"/>
      <c r="AY743" s="47"/>
      <c r="AZ743" s="47"/>
      <c r="BA743" s="583"/>
      <c r="BB743" s="615"/>
      <c r="BC743" s="615"/>
      <c r="BD743" s="615"/>
      <c r="BE743" s="615"/>
      <c r="BF743" s="615"/>
      <c r="BG743" s="615"/>
      <c r="BH743" s="615"/>
      <c r="BI743" s="615"/>
      <c r="BJ743" s="615"/>
      <c r="BK743" s="615"/>
      <c r="BL743" s="615"/>
      <c r="BM743" s="615"/>
      <c r="BN743" s="615"/>
      <c r="BO743" s="615"/>
      <c r="BP743" s="615"/>
      <c r="BQ743" s="615"/>
      <c r="BR743" s="615"/>
      <c r="BS743" s="615"/>
      <c r="BT743" s="615"/>
      <c r="BU743" s="615"/>
    </row>
    <row r="744" spans="1:73" ht="11.25" hidden="1" customHeight="1" x14ac:dyDescent="0.25">
      <c r="A744" s="285"/>
      <c r="B744" s="285"/>
      <c r="C744" s="285"/>
      <c r="D744" s="285"/>
      <c r="E744" s="285"/>
      <c r="F744" s="285"/>
      <c r="G744" s="285"/>
      <c r="H744" s="285"/>
      <c r="I744" s="285"/>
      <c r="J744" s="285"/>
      <c r="K744" s="285"/>
      <c r="L744" s="285"/>
      <c r="M744" s="285"/>
      <c r="N744" s="285"/>
      <c r="O744" s="285"/>
      <c r="P744" s="285"/>
      <c r="Q744" s="285"/>
      <c r="R744" s="285"/>
      <c r="S744" s="285"/>
      <c r="T744" s="285"/>
      <c r="U744" s="285"/>
      <c r="V744" s="285"/>
      <c r="W744" s="285"/>
      <c r="X744" s="285"/>
      <c r="Y744" s="285"/>
      <c r="Z744" s="285"/>
      <c r="AA744" s="46"/>
      <c r="AB744" s="46"/>
      <c r="AC744" s="46"/>
      <c r="AD744" s="285"/>
      <c r="AE744" s="285"/>
      <c r="AF744" s="285"/>
      <c r="AG744" s="285"/>
      <c r="AH744" s="285"/>
      <c r="AI744" s="285"/>
      <c r="AJ744" s="285"/>
      <c r="AK744" s="365"/>
      <c r="AL744" s="285"/>
      <c r="AM744" s="285"/>
      <c r="AN744" s="285"/>
      <c r="AO744" s="285"/>
      <c r="AP744" s="285"/>
      <c r="AQ744" s="285"/>
      <c r="AR744" s="285"/>
      <c r="AS744" s="285"/>
      <c r="AT744" s="285"/>
      <c r="AU744" s="285"/>
      <c r="AV744" s="285"/>
      <c r="AW744" s="285"/>
      <c r="AX744" s="285"/>
      <c r="AY744" s="47"/>
      <c r="AZ744" s="47"/>
      <c r="BA744" s="583"/>
      <c r="BB744" s="615"/>
      <c r="BC744" s="615"/>
      <c r="BD744" s="615"/>
      <c r="BE744" s="615"/>
      <c r="BF744" s="615"/>
      <c r="BG744" s="615"/>
      <c r="BH744" s="615"/>
      <c r="BI744" s="615"/>
      <c r="BJ744" s="615"/>
      <c r="BK744" s="615"/>
      <c r="BL744" s="615"/>
      <c r="BM744" s="615"/>
      <c r="BN744" s="615"/>
      <c r="BO744" s="615"/>
      <c r="BP744" s="615"/>
      <c r="BQ744" s="615"/>
      <c r="BR744" s="615"/>
      <c r="BS744" s="615"/>
      <c r="BT744" s="615"/>
      <c r="BU744" s="615"/>
    </row>
    <row r="745" spans="1:73" ht="11.25" hidden="1" customHeight="1" x14ac:dyDescent="0.25">
      <c r="A745" s="285"/>
      <c r="B745" s="285"/>
      <c r="C745" s="285"/>
      <c r="D745" s="285"/>
      <c r="E745" s="285"/>
      <c r="F745" s="285"/>
      <c r="G745" s="285"/>
      <c r="H745" s="285"/>
      <c r="I745" s="285"/>
      <c r="J745" s="285"/>
      <c r="K745" s="285"/>
      <c r="L745" s="285"/>
      <c r="M745" s="285"/>
      <c r="N745" s="285"/>
      <c r="O745" s="285"/>
      <c r="P745" s="285"/>
      <c r="Q745" s="285"/>
      <c r="R745" s="285"/>
      <c r="S745" s="285"/>
      <c r="T745" s="285"/>
      <c r="U745" s="285"/>
      <c r="V745" s="285"/>
      <c r="W745" s="285"/>
      <c r="X745" s="285"/>
      <c r="Y745" s="285"/>
      <c r="Z745" s="285"/>
      <c r="AA745" s="46"/>
      <c r="AB745" s="46"/>
      <c r="AC745" s="46"/>
      <c r="AD745" s="285"/>
      <c r="AE745" s="285"/>
      <c r="AF745" s="285"/>
      <c r="AG745" s="285"/>
      <c r="AH745" s="285"/>
      <c r="AI745" s="285"/>
      <c r="AJ745" s="285"/>
      <c r="AK745" s="365"/>
      <c r="AL745" s="285"/>
      <c r="AM745" s="285"/>
      <c r="AN745" s="285"/>
      <c r="AO745" s="285"/>
      <c r="AP745" s="285"/>
      <c r="AQ745" s="285"/>
      <c r="AR745" s="285"/>
      <c r="AS745" s="285"/>
      <c r="AT745" s="285"/>
      <c r="AU745" s="285"/>
      <c r="AV745" s="285"/>
      <c r="AW745" s="285"/>
      <c r="AX745" s="285"/>
      <c r="AY745" s="47"/>
      <c r="AZ745" s="47"/>
      <c r="BA745" s="583"/>
      <c r="BB745" s="615"/>
      <c r="BC745" s="615"/>
      <c r="BD745" s="615"/>
      <c r="BE745" s="615"/>
      <c r="BF745" s="615"/>
      <c r="BG745" s="615"/>
      <c r="BH745" s="615"/>
      <c r="BI745" s="615"/>
      <c r="BJ745" s="615"/>
      <c r="BK745" s="615"/>
      <c r="BL745" s="615"/>
      <c r="BM745" s="615"/>
      <c r="BN745" s="615"/>
      <c r="BO745" s="615"/>
      <c r="BP745" s="615"/>
      <c r="BQ745" s="615"/>
      <c r="BR745" s="615"/>
      <c r="BS745" s="615"/>
      <c r="BT745" s="615"/>
      <c r="BU745" s="615"/>
    </row>
    <row r="746" spans="1:73" ht="11.25" hidden="1" customHeight="1" x14ac:dyDescent="0.25">
      <c r="A746" s="285"/>
      <c r="B746" s="285"/>
      <c r="C746" s="285"/>
      <c r="D746" s="285"/>
      <c r="E746" s="285"/>
      <c r="F746" s="285"/>
      <c r="G746" s="285"/>
      <c r="H746" s="285"/>
      <c r="I746" s="285"/>
      <c r="J746" s="285"/>
      <c r="K746" s="285"/>
      <c r="L746" s="285"/>
      <c r="M746" s="285"/>
      <c r="N746" s="285"/>
      <c r="O746" s="285"/>
      <c r="P746" s="285"/>
      <c r="Q746" s="285"/>
      <c r="R746" s="285"/>
      <c r="S746" s="285"/>
      <c r="T746" s="285"/>
      <c r="U746" s="285"/>
      <c r="V746" s="285"/>
      <c r="W746" s="285"/>
      <c r="X746" s="285"/>
      <c r="Y746" s="285"/>
      <c r="Z746" s="285"/>
      <c r="AA746" s="46"/>
      <c r="AB746" s="46"/>
      <c r="AC746" s="46"/>
      <c r="AD746" s="285"/>
      <c r="AE746" s="285"/>
      <c r="AF746" s="285"/>
      <c r="AG746" s="285"/>
      <c r="AH746" s="285"/>
      <c r="AI746" s="285"/>
      <c r="AJ746" s="285"/>
      <c r="AK746" s="365"/>
      <c r="AL746" s="285"/>
      <c r="AM746" s="285"/>
      <c r="AN746" s="285"/>
      <c r="AO746" s="285"/>
      <c r="AP746" s="285"/>
      <c r="AQ746" s="285"/>
      <c r="AR746" s="285"/>
      <c r="AS746" s="285"/>
      <c r="AT746" s="285"/>
      <c r="AU746" s="285"/>
      <c r="AV746" s="285"/>
      <c r="AW746" s="285"/>
      <c r="AX746" s="285"/>
      <c r="AY746" s="47"/>
      <c r="AZ746" s="47"/>
      <c r="BA746" s="583"/>
      <c r="BB746" s="615"/>
      <c r="BC746" s="615"/>
      <c r="BD746" s="615"/>
      <c r="BE746" s="615"/>
      <c r="BF746" s="615"/>
      <c r="BG746" s="615"/>
      <c r="BH746" s="615"/>
      <c r="BI746" s="615"/>
      <c r="BJ746" s="615"/>
      <c r="BK746" s="615"/>
      <c r="BL746" s="615"/>
      <c r="BM746" s="615"/>
      <c r="BN746" s="615"/>
      <c r="BO746" s="615"/>
      <c r="BP746" s="615"/>
      <c r="BQ746" s="615"/>
      <c r="BR746" s="615"/>
      <c r="BS746" s="615"/>
      <c r="BT746" s="615"/>
      <c r="BU746" s="615"/>
    </row>
    <row r="747" spans="1:73" ht="11.25" hidden="1" customHeight="1" x14ac:dyDescent="0.25">
      <c r="A747" s="285"/>
      <c r="B747" s="285"/>
      <c r="C747" s="285"/>
      <c r="D747" s="285"/>
      <c r="E747" s="285"/>
      <c r="F747" s="285"/>
      <c r="G747" s="285"/>
      <c r="H747" s="285"/>
      <c r="I747" s="285"/>
      <c r="J747" s="285"/>
      <c r="K747" s="285"/>
      <c r="L747" s="285"/>
      <c r="M747" s="285"/>
      <c r="N747" s="285"/>
      <c r="O747" s="285"/>
      <c r="P747" s="285"/>
      <c r="Q747" s="285"/>
      <c r="R747" s="285"/>
      <c r="S747" s="285"/>
      <c r="T747" s="285"/>
      <c r="U747" s="285"/>
      <c r="V747" s="285"/>
      <c r="W747" s="285"/>
      <c r="X747" s="285"/>
      <c r="Y747" s="285"/>
      <c r="Z747" s="285"/>
      <c r="AA747" s="46"/>
      <c r="AB747" s="46"/>
      <c r="AC747" s="46"/>
      <c r="AD747" s="285"/>
      <c r="AE747" s="285"/>
      <c r="AF747" s="285"/>
      <c r="AG747" s="285"/>
      <c r="AH747" s="285"/>
      <c r="AI747" s="285"/>
      <c r="AJ747" s="285"/>
      <c r="AK747" s="365"/>
      <c r="AL747" s="285"/>
      <c r="AM747" s="285"/>
      <c r="AN747" s="285"/>
      <c r="AO747" s="285"/>
      <c r="AP747" s="285"/>
      <c r="AQ747" s="285"/>
      <c r="AR747" s="285"/>
      <c r="AS747" s="285"/>
      <c r="AT747" s="285"/>
      <c r="AU747" s="285"/>
      <c r="AV747" s="285"/>
      <c r="AW747" s="285"/>
      <c r="AX747" s="285"/>
      <c r="AY747" s="47"/>
      <c r="AZ747" s="47"/>
      <c r="BA747" s="583"/>
      <c r="BB747" s="615"/>
      <c r="BC747" s="615"/>
      <c r="BD747" s="615"/>
      <c r="BE747" s="615"/>
      <c r="BF747" s="615"/>
      <c r="BG747" s="615"/>
      <c r="BH747" s="615"/>
      <c r="BI747" s="615"/>
      <c r="BJ747" s="615"/>
      <c r="BK747" s="615"/>
      <c r="BL747" s="615"/>
      <c r="BM747" s="615"/>
      <c r="BN747" s="615"/>
      <c r="BO747" s="615"/>
      <c r="BP747" s="615"/>
      <c r="BQ747" s="615"/>
      <c r="BR747" s="615"/>
      <c r="BS747" s="615"/>
      <c r="BT747" s="615"/>
      <c r="BU747" s="615"/>
    </row>
    <row r="748" spans="1:73" ht="11.25" hidden="1" customHeight="1" x14ac:dyDescent="0.25">
      <c r="A748" s="285"/>
      <c r="B748" s="285"/>
      <c r="C748" s="285"/>
      <c r="D748" s="285"/>
      <c r="E748" s="285"/>
      <c r="F748" s="285"/>
      <c r="G748" s="285"/>
      <c r="H748" s="285"/>
      <c r="I748" s="285"/>
      <c r="J748" s="285"/>
      <c r="K748" s="285"/>
      <c r="L748" s="285"/>
      <c r="M748" s="285"/>
      <c r="N748" s="285"/>
      <c r="O748" s="285"/>
      <c r="P748" s="285"/>
      <c r="Q748" s="285"/>
      <c r="R748" s="285"/>
      <c r="S748" s="285"/>
      <c r="T748" s="285"/>
      <c r="U748" s="285"/>
      <c r="V748" s="285"/>
      <c r="W748" s="285"/>
      <c r="X748" s="285"/>
      <c r="Y748" s="285"/>
      <c r="Z748" s="285"/>
      <c r="AA748" s="46"/>
      <c r="AB748" s="46"/>
      <c r="AC748" s="46"/>
      <c r="AD748" s="285"/>
      <c r="AE748" s="285"/>
      <c r="AF748" s="285"/>
      <c r="AG748" s="285"/>
      <c r="AH748" s="285"/>
      <c r="AI748" s="285"/>
      <c r="AJ748" s="285"/>
      <c r="AK748" s="365"/>
      <c r="AL748" s="285"/>
      <c r="AM748" s="285"/>
      <c r="AN748" s="285"/>
      <c r="AO748" s="285"/>
      <c r="AP748" s="285"/>
      <c r="AQ748" s="285"/>
      <c r="AR748" s="285"/>
      <c r="AS748" s="285"/>
      <c r="AT748" s="285"/>
      <c r="AU748" s="285"/>
      <c r="AV748" s="285"/>
      <c r="AW748" s="285"/>
      <c r="AX748" s="285"/>
      <c r="AY748" s="47"/>
      <c r="AZ748" s="47"/>
      <c r="BA748" s="583"/>
      <c r="BB748" s="615"/>
      <c r="BC748" s="615"/>
      <c r="BD748" s="615"/>
      <c r="BE748" s="615"/>
      <c r="BF748" s="615"/>
      <c r="BG748" s="615"/>
      <c r="BH748" s="615"/>
      <c r="BI748" s="615"/>
      <c r="BJ748" s="615"/>
      <c r="BK748" s="615"/>
      <c r="BL748" s="615"/>
      <c r="BM748" s="615"/>
      <c r="BN748" s="615"/>
      <c r="BO748" s="615"/>
      <c r="BP748" s="615"/>
      <c r="BQ748" s="615"/>
      <c r="BR748" s="615"/>
      <c r="BS748" s="615"/>
      <c r="BT748" s="615"/>
      <c r="BU748" s="615"/>
    </row>
    <row r="749" spans="1:73" ht="11.25" hidden="1" customHeight="1" x14ac:dyDescent="0.25">
      <c r="A749" s="285"/>
      <c r="B749" s="285"/>
      <c r="C749" s="285"/>
      <c r="D749" s="285"/>
      <c r="E749" s="285"/>
      <c r="F749" s="285"/>
      <c r="G749" s="285"/>
      <c r="H749" s="285"/>
      <c r="I749" s="285"/>
      <c r="J749" s="285"/>
      <c r="K749" s="285"/>
      <c r="L749" s="285"/>
      <c r="M749" s="285"/>
      <c r="N749" s="285"/>
      <c r="O749" s="285"/>
      <c r="P749" s="285"/>
      <c r="Q749" s="285"/>
      <c r="R749" s="285"/>
      <c r="S749" s="285"/>
      <c r="T749" s="285"/>
      <c r="U749" s="285"/>
      <c r="V749" s="285"/>
      <c r="W749" s="285"/>
      <c r="X749" s="285"/>
      <c r="Y749" s="285"/>
      <c r="Z749" s="285"/>
      <c r="AA749" s="46"/>
      <c r="AB749" s="46"/>
      <c r="AC749" s="46"/>
      <c r="AD749" s="285"/>
      <c r="AE749" s="285"/>
      <c r="AF749" s="285"/>
      <c r="AG749" s="285"/>
      <c r="AH749" s="285"/>
      <c r="AI749" s="285"/>
      <c r="AJ749" s="285"/>
      <c r="AK749" s="365"/>
      <c r="AL749" s="285"/>
      <c r="AM749" s="285"/>
      <c r="AN749" s="285"/>
      <c r="AO749" s="285"/>
      <c r="AP749" s="285"/>
      <c r="AQ749" s="285"/>
      <c r="AR749" s="285"/>
      <c r="AS749" s="285"/>
      <c r="AT749" s="285"/>
      <c r="AU749" s="285"/>
      <c r="AV749" s="285"/>
      <c r="AW749" s="285"/>
      <c r="AX749" s="285"/>
      <c r="AY749" s="47"/>
      <c r="AZ749" s="47"/>
      <c r="BA749" s="583"/>
      <c r="BB749" s="615"/>
      <c r="BC749" s="615"/>
      <c r="BD749" s="615"/>
      <c r="BE749" s="615"/>
      <c r="BF749" s="615"/>
      <c r="BG749" s="615"/>
      <c r="BH749" s="615"/>
      <c r="BI749" s="615"/>
      <c r="BJ749" s="615"/>
      <c r="BK749" s="615"/>
      <c r="BL749" s="615"/>
      <c r="BM749" s="615"/>
      <c r="BN749" s="615"/>
      <c r="BO749" s="615"/>
      <c r="BP749" s="615"/>
      <c r="BQ749" s="615"/>
      <c r="BR749" s="615"/>
      <c r="BS749" s="615"/>
      <c r="BT749" s="615"/>
      <c r="BU749" s="615"/>
    </row>
    <row r="750" spans="1:73" ht="11.25" hidden="1" customHeight="1" x14ac:dyDescent="0.25">
      <c r="A750" s="285"/>
      <c r="B750" s="285"/>
      <c r="C750" s="285"/>
      <c r="D750" s="285"/>
      <c r="E750" s="285"/>
      <c r="F750" s="285"/>
      <c r="G750" s="285"/>
      <c r="H750" s="285"/>
      <c r="I750" s="285"/>
      <c r="J750" s="285"/>
      <c r="K750" s="285"/>
      <c r="L750" s="285"/>
      <c r="M750" s="285"/>
      <c r="N750" s="285"/>
      <c r="O750" s="285"/>
      <c r="P750" s="285"/>
      <c r="Q750" s="285"/>
      <c r="R750" s="285"/>
      <c r="S750" s="285"/>
      <c r="T750" s="285"/>
      <c r="U750" s="285"/>
      <c r="V750" s="285"/>
      <c r="W750" s="285"/>
      <c r="X750" s="285"/>
      <c r="Y750" s="285"/>
      <c r="Z750" s="285"/>
      <c r="AA750" s="46"/>
      <c r="AB750" s="46"/>
      <c r="AC750" s="46"/>
      <c r="AD750" s="285"/>
      <c r="AE750" s="285"/>
      <c r="AF750" s="285"/>
      <c r="AG750" s="285"/>
      <c r="AH750" s="285"/>
      <c r="AI750" s="285"/>
      <c r="AJ750" s="285"/>
      <c r="AK750" s="365"/>
      <c r="AL750" s="285"/>
      <c r="AM750" s="285"/>
      <c r="AN750" s="285"/>
      <c r="AO750" s="285"/>
      <c r="AP750" s="285"/>
      <c r="AQ750" s="285"/>
      <c r="AR750" s="285"/>
      <c r="AS750" s="285"/>
      <c r="AT750" s="285"/>
      <c r="AU750" s="285"/>
      <c r="AV750" s="285"/>
      <c r="AW750" s="285"/>
      <c r="AX750" s="285"/>
      <c r="AY750" s="47"/>
      <c r="AZ750" s="47"/>
      <c r="BA750" s="583"/>
      <c r="BB750" s="615"/>
      <c r="BC750" s="615"/>
      <c r="BD750" s="615"/>
      <c r="BE750" s="615"/>
      <c r="BF750" s="615"/>
      <c r="BG750" s="615"/>
      <c r="BH750" s="615"/>
      <c r="BI750" s="615"/>
      <c r="BJ750" s="615"/>
      <c r="BK750" s="615"/>
      <c r="BL750" s="615"/>
      <c r="BM750" s="615"/>
      <c r="BN750" s="615"/>
      <c r="BO750" s="615"/>
      <c r="BP750" s="615"/>
      <c r="BQ750" s="615"/>
      <c r="BR750" s="615"/>
      <c r="BS750" s="615"/>
      <c r="BT750" s="615"/>
      <c r="BU750" s="615"/>
    </row>
    <row r="751" spans="1:73" ht="11.25" hidden="1" customHeight="1" x14ac:dyDescent="0.25">
      <c r="A751" s="285"/>
      <c r="B751" s="285"/>
      <c r="C751" s="285"/>
      <c r="D751" s="285"/>
      <c r="E751" s="285"/>
      <c r="F751" s="285"/>
      <c r="G751" s="285"/>
      <c r="H751" s="285"/>
      <c r="I751" s="285"/>
      <c r="J751" s="285"/>
      <c r="K751" s="285"/>
      <c r="L751" s="285"/>
      <c r="M751" s="285"/>
      <c r="N751" s="285"/>
      <c r="O751" s="285"/>
      <c r="P751" s="285"/>
      <c r="Q751" s="285"/>
      <c r="R751" s="285"/>
      <c r="S751" s="285"/>
      <c r="T751" s="285"/>
      <c r="U751" s="285"/>
      <c r="V751" s="285"/>
      <c r="W751" s="285"/>
      <c r="X751" s="285"/>
      <c r="Y751" s="285"/>
      <c r="Z751" s="285"/>
      <c r="AA751" s="46"/>
      <c r="AB751" s="46"/>
      <c r="AC751" s="46"/>
      <c r="AD751" s="285"/>
      <c r="AE751" s="285"/>
      <c r="AF751" s="285"/>
      <c r="AG751" s="285"/>
      <c r="AH751" s="285"/>
      <c r="AI751" s="285"/>
      <c r="AJ751" s="285"/>
      <c r="AK751" s="365"/>
      <c r="AL751" s="285"/>
      <c r="AM751" s="285"/>
      <c r="AN751" s="285"/>
      <c r="AO751" s="285"/>
      <c r="AP751" s="285"/>
      <c r="AQ751" s="285"/>
      <c r="AR751" s="285"/>
      <c r="AS751" s="285"/>
      <c r="AT751" s="285"/>
      <c r="AU751" s="285"/>
      <c r="AV751" s="285"/>
      <c r="AW751" s="285"/>
      <c r="AX751" s="285"/>
      <c r="AY751" s="47"/>
      <c r="AZ751" s="47"/>
      <c r="BA751" s="583"/>
      <c r="BB751" s="615"/>
      <c r="BC751" s="615"/>
      <c r="BD751" s="615"/>
      <c r="BE751" s="615"/>
      <c r="BF751" s="615"/>
      <c r="BG751" s="615"/>
      <c r="BH751" s="615"/>
      <c r="BI751" s="615"/>
      <c r="BJ751" s="615"/>
      <c r="BK751" s="615"/>
      <c r="BL751" s="615"/>
      <c r="BM751" s="615"/>
      <c r="BN751" s="615"/>
      <c r="BO751" s="615"/>
      <c r="BP751" s="615"/>
      <c r="BQ751" s="615"/>
      <c r="BR751" s="615"/>
      <c r="BS751" s="615"/>
      <c r="BT751" s="615"/>
      <c r="BU751" s="615"/>
    </row>
    <row r="752" spans="1:73" ht="11.25" hidden="1" customHeight="1" x14ac:dyDescent="0.25">
      <c r="A752" s="285"/>
      <c r="B752" s="285"/>
      <c r="C752" s="285"/>
      <c r="D752" s="285"/>
      <c r="E752" s="285"/>
      <c r="F752" s="285"/>
      <c r="G752" s="285"/>
      <c r="H752" s="285"/>
      <c r="I752" s="285"/>
      <c r="J752" s="285"/>
      <c r="K752" s="285"/>
      <c r="L752" s="285"/>
      <c r="M752" s="285"/>
      <c r="N752" s="285"/>
      <c r="O752" s="285"/>
      <c r="P752" s="285"/>
      <c r="Q752" s="285"/>
      <c r="R752" s="285"/>
      <c r="S752" s="285"/>
      <c r="T752" s="285"/>
      <c r="U752" s="285"/>
      <c r="V752" s="285"/>
      <c r="W752" s="285"/>
      <c r="X752" s="285"/>
      <c r="Y752" s="285"/>
      <c r="Z752" s="285"/>
      <c r="AA752" s="46"/>
      <c r="AB752" s="46"/>
      <c r="AC752" s="46"/>
      <c r="AD752" s="285"/>
      <c r="AE752" s="285"/>
      <c r="AF752" s="285"/>
      <c r="AG752" s="285"/>
      <c r="AH752" s="285"/>
      <c r="AI752" s="285"/>
      <c r="AJ752" s="285"/>
      <c r="AK752" s="365"/>
      <c r="AL752" s="285"/>
      <c r="AM752" s="285"/>
      <c r="AN752" s="285"/>
      <c r="AO752" s="285"/>
      <c r="AP752" s="285"/>
      <c r="AQ752" s="285"/>
      <c r="AR752" s="285"/>
      <c r="AS752" s="285"/>
      <c r="AT752" s="285"/>
      <c r="AU752" s="285"/>
      <c r="AV752" s="285"/>
      <c r="AW752" s="285"/>
      <c r="AX752" s="285"/>
      <c r="AY752" s="47"/>
      <c r="AZ752" s="47"/>
      <c r="BA752" s="583"/>
      <c r="BB752" s="615"/>
      <c r="BC752" s="615"/>
      <c r="BD752" s="615"/>
      <c r="BE752" s="615"/>
      <c r="BF752" s="615"/>
      <c r="BG752" s="615"/>
      <c r="BH752" s="615"/>
      <c r="BI752" s="615"/>
      <c r="BJ752" s="615"/>
      <c r="BK752" s="615"/>
      <c r="BL752" s="615"/>
      <c r="BM752" s="615"/>
      <c r="BN752" s="615"/>
      <c r="BO752" s="615"/>
      <c r="BP752" s="615"/>
      <c r="BQ752" s="615"/>
      <c r="BR752" s="615"/>
      <c r="BS752" s="615"/>
      <c r="BT752" s="615"/>
      <c r="BU752" s="615"/>
    </row>
    <row r="753" spans="1:73" ht="11.25" hidden="1" customHeight="1" x14ac:dyDescent="0.25">
      <c r="A753" s="285"/>
      <c r="B753" s="285"/>
      <c r="C753" s="285"/>
      <c r="D753" s="285"/>
      <c r="E753" s="285"/>
      <c r="F753" s="285"/>
      <c r="G753" s="285"/>
      <c r="H753" s="285"/>
      <c r="I753" s="285"/>
      <c r="J753" s="285"/>
      <c r="K753" s="285"/>
      <c r="L753" s="285"/>
      <c r="M753" s="285"/>
      <c r="N753" s="285"/>
      <c r="O753" s="285"/>
      <c r="P753" s="285"/>
      <c r="Q753" s="285"/>
      <c r="R753" s="285"/>
      <c r="S753" s="285"/>
      <c r="T753" s="285"/>
      <c r="U753" s="285"/>
      <c r="V753" s="285"/>
      <c r="W753" s="285"/>
      <c r="X753" s="285"/>
      <c r="Y753" s="285"/>
      <c r="Z753" s="285"/>
      <c r="AA753" s="46"/>
      <c r="AB753" s="46"/>
      <c r="AC753" s="46"/>
      <c r="AD753" s="285"/>
      <c r="AE753" s="285"/>
      <c r="AF753" s="285"/>
      <c r="AG753" s="285"/>
      <c r="AH753" s="285"/>
      <c r="AI753" s="285"/>
      <c r="AJ753" s="285"/>
      <c r="AK753" s="365"/>
      <c r="AL753" s="285"/>
      <c r="AM753" s="285"/>
      <c r="AN753" s="285"/>
      <c r="AO753" s="285"/>
      <c r="AP753" s="285"/>
      <c r="AQ753" s="285"/>
      <c r="AR753" s="285"/>
      <c r="AS753" s="285"/>
      <c r="AT753" s="285"/>
      <c r="AU753" s="285"/>
      <c r="AV753" s="285"/>
      <c r="AW753" s="285"/>
      <c r="AX753" s="285"/>
      <c r="AY753" s="47"/>
      <c r="AZ753" s="47"/>
      <c r="BA753" s="583"/>
      <c r="BB753" s="615"/>
      <c r="BC753" s="615"/>
      <c r="BD753" s="615"/>
      <c r="BE753" s="615"/>
      <c r="BF753" s="615"/>
      <c r="BG753" s="615"/>
      <c r="BH753" s="615"/>
      <c r="BI753" s="615"/>
      <c r="BJ753" s="615"/>
      <c r="BK753" s="615"/>
      <c r="BL753" s="615"/>
      <c r="BM753" s="615"/>
      <c r="BN753" s="615"/>
      <c r="BO753" s="615"/>
      <c r="BP753" s="615"/>
      <c r="BQ753" s="615"/>
      <c r="BR753" s="615"/>
      <c r="BS753" s="615"/>
      <c r="BT753" s="615"/>
      <c r="BU753" s="615"/>
    </row>
    <row r="754" spans="1:73" ht="11.25" hidden="1" customHeight="1" x14ac:dyDescent="0.25">
      <c r="A754" s="285"/>
      <c r="B754" s="285"/>
      <c r="C754" s="285"/>
      <c r="D754" s="285"/>
      <c r="E754" s="285"/>
      <c r="F754" s="285"/>
      <c r="G754" s="285"/>
      <c r="H754" s="285"/>
      <c r="I754" s="285"/>
      <c r="J754" s="285"/>
      <c r="K754" s="285"/>
      <c r="L754" s="285"/>
      <c r="M754" s="285"/>
      <c r="N754" s="285"/>
      <c r="O754" s="285"/>
      <c r="P754" s="285"/>
      <c r="Q754" s="285"/>
      <c r="R754" s="285"/>
      <c r="S754" s="285"/>
      <c r="T754" s="285"/>
      <c r="U754" s="285"/>
      <c r="V754" s="285"/>
      <c r="W754" s="285"/>
      <c r="X754" s="285"/>
      <c r="Y754" s="285"/>
      <c r="Z754" s="285"/>
      <c r="AA754" s="46"/>
      <c r="AB754" s="46"/>
      <c r="AC754" s="46"/>
      <c r="AD754" s="285"/>
      <c r="AE754" s="285"/>
      <c r="AF754" s="285"/>
      <c r="AG754" s="285"/>
      <c r="AH754" s="285"/>
      <c r="AI754" s="285"/>
      <c r="AJ754" s="285"/>
      <c r="AK754" s="365"/>
      <c r="AL754" s="285"/>
      <c r="AM754" s="285"/>
      <c r="AN754" s="285"/>
      <c r="AO754" s="285"/>
      <c r="AP754" s="285"/>
      <c r="AQ754" s="285"/>
      <c r="AR754" s="285"/>
      <c r="AS754" s="285"/>
      <c r="AT754" s="285"/>
      <c r="AU754" s="285"/>
      <c r="AV754" s="285"/>
      <c r="AW754" s="285"/>
      <c r="AX754" s="285"/>
      <c r="AY754" s="47"/>
      <c r="AZ754" s="47"/>
      <c r="BA754" s="583"/>
      <c r="BB754" s="615"/>
      <c r="BC754" s="615"/>
      <c r="BD754" s="615"/>
      <c r="BE754" s="615"/>
      <c r="BF754" s="615"/>
      <c r="BG754" s="615"/>
      <c r="BH754" s="615"/>
      <c r="BI754" s="615"/>
      <c r="BJ754" s="615"/>
      <c r="BK754" s="615"/>
      <c r="BL754" s="615"/>
      <c r="BM754" s="615"/>
      <c r="BN754" s="615"/>
      <c r="BO754" s="615"/>
      <c r="BP754" s="615"/>
      <c r="BQ754" s="615"/>
      <c r="BR754" s="615"/>
      <c r="BS754" s="615"/>
      <c r="BT754" s="615"/>
      <c r="BU754" s="615"/>
    </row>
    <row r="755" spans="1:73" ht="11.25" hidden="1" customHeight="1" x14ac:dyDescent="0.25">
      <c r="A755" s="285"/>
      <c r="B755" s="285"/>
      <c r="C755" s="285"/>
      <c r="D755" s="285"/>
      <c r="E755" s="285"/>
      <c r="F755" s="285"/>
      <c r="G755" s="285"/>
      <c r="H755" s="285"/>
      <c r="I755" s="285"/>
      <c r="J755" s="285"/>
      <c r="K755" s="285"/>
      <c r="L755" s="285"/>
      <c r="M755" s="285"/>
      <c r="N755" s="285"/>
      <c r="O755" s="285"/>
      <c r="P755" s="285"/>
      <c r="Q755" s="285"/>
      <c r="R755" s="285"/>
      <c r="S755" s="285"/>
      <c r="T755" s="285"/>
      <c r="U755" s="285"/>
      <c r="V755" s="285"/>
      <c r="W755" s="285"/>
      <c r="X755" s="285"/>
      <c r="Y755" s="285"/>
      <c r="Z755" s="285"/>
      <c r="AA755" s="46"/>
      <c r="AB755" s="46"/>
      <c r="AC755" s="46"/>
      <c r="AD755" s="285"/>
      <c r="AE755" s="285"/>
      <c r="AF755" s="285"/>
      <c r="AG755" s="285"/>
      <c r="AH755" s="285"/>
      <c r="AI755" s="285"/>
      <c r="AJ755" s="285"/>
      <c r="AK755" s="365"/>
      <c r="AL755" s="285"/>
      <c r="AM755" s="285"/>
      <c r="AN755" s="285"/>
      <c r="AO755" s="285"/>
      <c r="AP755" s="285"/>
      <c r="AQ755" s="285"/>
      <c r="AR755" s="285"/>
      <c r="AS755" s="285"/>
      <c r="AT755" s="285"/>
      <c r="AU755" s="285"/>
      <c r="AV755" s="285"/>
      <c r="AW755" s="285"/>
      <c r="AX755" s="285"/>
      <c r="AY755" s="47"/>
      <c r="AZ755" s="47"/>
      <c r="BA755" s="583"/>
      <c r="BB755" s="615"/>
      <c r="BC755" s="615"/>
      <c r="BD755" s="615"/>
      <c r="BE755" s="615"/>
      <c r="BF755" s="615"/>
      <c r="BG755" s="615"/>
      <c r="BH755" s="615"/>
      <c r="BI755" s="615"/>
      <c r="BJ755" s="615"/>
      <c r="BK755" s="615"/>
      <c r="BL755" s="615"/>
      <c r="BM755" s="615"/>
      <c r="BN755" s="615"/>
      <c r="BO755" s="615"/>
      <c r="BP755" s="615"/>
      <c r="BQ755" s="615"/>
      <c r="BR755" s="615"/>
      <c r="BS755" s="615"/>
      <c r="BT755" s="615"/>
      <c r="BU755" s="615"/>
    </row>
    <row r="756" spans="1:73" ht="11.25" hidden="1" customHeight="1" x14ac:dyDescent="0.25">
      <c r="A756" s="285"/>
      <c r="B756" s="285"/>
      <c r="C756" s="285"/>
      <c r="D756" s="285"/>
      <c r="E756" s="285"/>
      <c r="F756" s="285"/>
      <c r="G756" s="285"/>
      <c r="H756" s="285"/>
      <c r="I756" s="285"/>
      <c r="J756" s="285"/>
      <c r="K756" s="285"/>
      <c r="L756" s="285"/>
      <c r="M756" s="285"/>
      <c r="N756" s="285"/>
      <c r="O756" s="285"/>
      <c r="P756" s="285"/>
      <c r="Q756" s="285"/>
      <c r="R756" s="285"/>
      <c r="S756" s="285"/>
      <c r="T756" s="285"/>
      <c r="U756" s="285"/>
      <c r="V756" s="285"/>
      <c r="W756" s="285"/>
      <c r="X756" s="285"/>
      <c r="Y756" s="285"/>
      <c r="Z756" s="285"/>
      <c r="AA756" s="46"/>
      <c r="AB756" s="46"/>
      <c r="AC756" s="46"/>
      <c r="AD756" s="285"/>
      <c r="AE756" s="285"/>
      <c r="AF756" s="285"/>
      <c r="AG756" s="285"/>
      <c r="AH756" s="285"/>
      <c r="AI756" s="285"/>
      <c r="AJ756" s="285"/>
      <c r="AK756" s="365"/>
      <c r="AL756" s="285"/>
      <c r="AM756" s="285"/>
      <c r="AN756" s="285"/>
      <c r="AO756" s="285"/>
      <c r="AP756" s="285"/>
      <c r="AQ756" s="285"/>
      <c r="AR756" s="285"/>
      <c r="AS756" s="285"/>
      <c r="AT756" s="285"/>
      <c r="AU756" s="285"/>
      <c r="AV756" s="285"/>
      <c r="AW756" s="285"/>
      <c r="AX756" s="285"/>
      <c r="AY756" s="47"/>
      <c r="AZ756" s="47"/>
      <c r="BA756" s="583"/>
      <c r="BB756" s="615"/>
      <c r="BC756" s="615"/>
      <c r="BD756" s="615"/>
      <c r="BE756" s="615"/>
      <c r="BF756" s="615"/>
      <c r="BG756" s="615"/>
      <c r="BH756" s="615"/>
      <c r="BI756" s="615"/>
      <c r="BJ756" s="615"/>
      <c r="BK756" s="615"/>
      <c r="BL756" s="615"/>
      <c r="BM756" s="615"/>
      <c r="BN756" s="615"/>
      <c r="BO756" s="615"/>
      <c r="BP756" s="615"/>
      <c r="BQ756" s="615"/>
      <c r="BR756" s="615"/>
      <c r="BS756" s="615"/>
      <c r="BT756" s="615"/>
      <c r="BU756" s="615"/>
    </row>
    <row r="757" spans="1:73" ht="11.25" hidden="1" customHeight="1" x14ac:dyDescent="0.25">
      <c r="A757" s="285"/>
      <c r="B757" s="285"/>
      <c r="C757" s="285"/>
      <c r="D757" s="285"/>
      <c r="E757" s="285"/>
      <c r="F757" s="285"/>
      <c r="G757" s="285"/>
      <c r="H757" s="285"/>
      <c r="I757" s="285"/>
      <c r="J757" s="285"/>
      <c r="K757" s="285"/>
      <c r="L757" s="285"/>
      <c r="M757" s="285"/>
      <c r="N757" s="285"/>
      <c r="O757" s="285"/>
      <c r="P757" s="285"/>
      <c r="Q757" s="285"/>
      <c r="R757" s="285"/>
      <c r="S757" s="285"/>
      <c r="T757" s="285"/>
      <c r="U757" s="285"/>
      <c r="V757" s="285"/>
      <c r="W757" s="285"/>
      <c r="X757" s="285"/>
      <c r="Y757" s="285"/>
      <c r="Z757" s="285"/>
      <c r="AA757" s="46"/>
      <c r="AB757" s="46"/>
      <c r="AC757" s="46"/>
      <c r="AD757" s="285"/>
      <c r="AE757" s="285"/>
      <c r="AF757" s="285"/>
      <c r="AG757" s="285"/>
      <c r="AH757" s="285"/>
      <c r="AI757" s="285"/>
      <c r="AJ757" s="285"/>
      <c r="AK757" s="365"/>
      <c r="AL757" s="285"/>
      <c r="AM757" s="285"/>
      <c r="AN757" s="285"/>
      <c r="AO757" s="285"/>
      <c r="AP757" s="285"/>
      <c r="AQ757" s="285"/>
      <c r="AR757" s="285"/>
      <c r="AS757" s="285"/>
      <c r="AT757" s="285"/>
      <c r="AU757" s="285"/>
      <c r="AV757" s="285"/>
      <c r="AW757" s="285"/>
      <c r="AX757" s="285"/>
      <c r="AY757" s="47"/>
      <c r="AZ757" s="47"/>
      <c r="BA757" s="583"/>
      <c r="BB757" s="615"/>
      <c r="BC757" s="615"/>
      <c r="BD757" s="615"/>
      <c r="BE757" s="615"/>
      <c r="BF757" s="615"/>
      <c r="BG757" s="615"/>
      <c r="BH757" s="615"/>
      <c r="BI757" s="615"/>
      <c r="BJ757" s="615"/>
      <c r="BK757" s="615"/>
      <c r="BL757" s="615"/>
      <c r="BM757" s="615"/>
      <c r="BN757" s="615"/>
      <c r="BO757" s="615"/>
      <c r="BP757" s="615"/>
      <c r="BQ757" s="615"/>
      <c r="BR757" s="615"/>
      <c r="BS757" s="615"/>
      <c r="BT757" s="615"/>
      <c r="BU757" s="615"/>
    </row>
    <row r="758" spans="1:73" ht="11.25" hidden="1" customHeight="1" x14ac:dyDescent="0.25">
      <c r="A758" s="285"/>
      <c r="B758" s="285"/>
      <c r="C758" s="285"/>
      <c r="D758" s="285"/>
      <c r="E758" s="285"/>
      <c r="F758" s="285"/>
      <c r="G758" s="285"/>
      <c r="H758" s="285"/>
      <c r="I758" s="285"/>
      <c r="J758" s="285"/>
      <c r="K758" s="285"/>
      <c r="L758" s="285"/>
      <c r="M758" s="285"/>
      <c r="N758" s="285"/>
      <c r="O758" s="285"/>
      <c r="P758" s="285"/>
      <c r="Q758" s="285"/>
      <c r="R758" s="285"/>
      <c r="S758" s="285"/>
      <c r="T758" s="285"/>
      <c r="U758" s="285"/>
      <c r="V758" s="285"/>
      <c r="W758" s="285"/>
      <c r="X758" s="285"/>
      <c r="Y758" s="285"/>
      <c r="Z758" s="285"/>
      <c r="AA758" s="46"/>
      <c r="AB758" s="46"/>
      <c r="AC758" s="46"/>
      <c r="AD758" s="285"/>
      <c r="AE758" s="285"/>
      <c r="AF758" s="285"/>
      <c r="AG758" s="285"/>
      <c r="AH758" s="285"/>
      <c r="AI758" s="285"/>
      <c r="AJ758" s="285"/>
      <c r="AK758" s="365"/>
      <c r="AL758" s="285"/>
      <c r="AM758" s="285"/>
      <c r="AN758" s="285"/>
      <c r="AO758" s="285"/>
      <c r="AP758" s="285"/>
      <c r="AQ758" s="285"/>
      <c r="AR758" s="285"/>
      <c r="AS758" s="285"/>
      <c r="AT758" s="285"/>
      <c r="AU758" s="285"/>
      <c r="AV758" s="285"/>
      <c r="AW758" s="285"/>
      <c r="AX758" s="285"/>
      <c r="AY758" s="47"/>
      <c r="AZ758" s="47"/>
      <c r="BA758" s="583"/>
      <c r="BB758" s="615"/>
      <c r="BC758" s="615"/>
      <c r="BD758" s="615"/>
      <c r="BE758" s="615"/>
      <c r="BF758" s="615"/>
      <c r="BG758" s="615"/>
      <c r="BH758" s="615"/>
      <c r="BI758" s="615"/>
      <c r="BJ758" s="615"/>
      <c r="BK758" s="615"/>
      <c r="BL758" s="615"/>
      <c r="BM758" s="615"/>
      <c r="BN758" s="615"/>
      <c r="BO758" s="615"/>
      <c r="BP758" s="615"/>
      <c r="BQ758" s="615"/>
      <c r="BR758" s="615"/>
      <c r="BS758" s="615"/>
      <c r="BT758" s="615"/>
      <c r="BU758" s="615"/>
    </row>
    <row r="759" spans="1:73" ht="11.25" hidden="1" customHeight="1" x14ac:dyDescent="0.25">
      <c r="A759" s="285"/>
      <c r="B759" s="285"/>
      <c r="C759" s="285"/>
      <c r="D759" s="285"/>
      <c r="E759" s="285"/>
      <c r="F759" s="285"/>
      <c r="G759" s="285"/>
      <c r="H759" s="285"/>
      <c r="I759" s="285"/>
      <c r="J759" s="285"/>
      <c r="K759" s="285"/>
      <c r="L759" s="285"/>
      <c r="M759" s="285"/>
      <c r="N759" s="285"/>
      <c r="O759" s="285"/>
      <c r="P759" s="285"/>
      <c r="Q759" s="285"/>
      <c r="R759" s="285"/>
      <c r="S759" s="285"/>
      <c r="T759" s="285"/>
      <c r="U759" s="285"/>
      <c r="V759" s="285"/>
      <c r="W759" s="285"/>
      <c r="X759" s="285"/>
      <c r="Y759" s="285"/>
      <c r="Z759" s="285"/>
      <c r="AA759" s="46"/>
      <c r="AB759" s="46"/>
      <c r="AC759" s="46"/>
      <c r="AD759" s="285"/>
      <c r="AE759" s="285"/>
      <c r="AF759" s="285"/>
      <c r="AG759" s="285"/>
      <c r="AH759" s="285"/>
      <c r="AI759" s="285"/>
      <c r="AJ759" s="285"/>
      <c r="AK759" s="365"/>
      <c r="AL759" s="285"/>
      <c r="AM759" s="285"/>
      <c r="AN759" s="285"/>
      <c r="AO759" s="285"/>
      <c r="AP759" s="285"/>
      <c r="AQ759" s="285"/>
      <c r="AR759" s="285"/>
      <c r="AS759" s="285"/>
      <c r="AT759" s="285"/>
      <c r="AU759" s="285"/>
      <c r="AV759" s="285"/>
      <c r="AW759" s="285"/>
      <c r="AX759" s="285"/>
      <c r="AY759" s="47"/>
      <c r="AZ759" s="47"/>
      <c r="BA759" s="583"/>
      <c r="BB759" s="615"/>
      <c r="BC759" s="615"/>
      <c r="BD759" s="615"/>
      <c r="BE759" s="615"/>
      <c r="BF759" s="615"/>
      <c r="BG759" s="615"/>
      <c r="BH759" s="615"/>
      <c r="BI759" s="615"/>
      <c r="BJ759" s="615"/>
      <c r="BK759" s="615"/>
      <c r="BL759" s="615"/>
      <c r="BM759" s="615"/>
      <c r="BN759" s="615"/>
      <c r="BO759" s="615"/>
      <c r="BP759" s="615"/>
      <c r="BQ759" s="615"/>
      <c r="BR759" s="615"/>
      <c r="BS759" s="615"/>
      <c r="BT759" s="615"/>
      <c r="BU759" s="615"/>
    </row>
    <row r="760" spans="1:73" ht="11.25" hidden="1" customHeight="1" x14ac:dyDescent="0.25">
      <c r="A760" s="285"/>
      <c r="B760" s="285"/>
      <c r="C760" s="285"/>
      <c r="D760" s="285"/>
      <c r="E760" s="285"/>
      <c r="F760" s="285"/>
      <c r="G760" s="285"/>
      <c r="H760" s="285"/>
      <c r="I760" s="285"/>
      <c r="J760" s="285"/>
      <c r="K760" s="285"/>
      <c r="L760" s="285"/>
      <c r="M760" s="285"/>
      <c r="N760" s="285"/>
      <c r="O760" s="285"/>
      <c r="P760" s="285"/>
      <c r="Q760" s="285"/>
      <c r="R760" s="285"/>
      <c r="S760" s="285"/>
      <c r="T760" s="285"/>
      <c r="U760" s="285"/>
      <c r="V760" s="285"/>
      <c r="W760" s="285"/>
      <c r="X760" s="285"/>
      <c r="Y760" s="285"/>
      <c r="Z760" s="285"/>
      <c r="AA760" s="46"/>
      <c r="AB760" s="46"/>
      <c r="AC760" s="46"/>
      <c r="AD760" s="285"/>
      <c r="AE760" s="285"/>
      <c r="AF760" s="285"/>
      <c r="AG760" s="285"/>
      <c r="AH760" s="285"/>
      <c r="AI760" s="285"/>
      <c r="AJ760" s="285"/>
      <c r="AK760" s="365"/>
      <c r="AL760" s="285"/>
      <c r="AM760" s="285"/>
      <c r="AN760" s="285"/>
      <c r="AO760" s="285"/>
      <c r="AP760" s="285"/>
      <c r="AQ760" s="285"/>
      <c r="AR760" s="285"/>
      <c r="AS760" s="285"/>
      <c r="AT760" s="285"/>
      <c r="AU760" s="285"/>
      <c r="AV760" s="285"/>
      <c r="AW760" s="285"/>
      <c r="AX760" s="285"/>
      <c r="AY760" s="47"/>
      <c r="AZ760" s="47"/>
      <c r="BA760" s="583"/>
      <c r="BB760" s="615"/>
      <c r="BC760" s="615"/>
      <c r="BD760" s="615"/>
      <c r="BE760" s="615"/>
      <c r="BF760" s="615"/>
      <c r="BG760" s="615"/>
      <c r="BH760" s="615"/>
      <c r="BI760" s="615"/>
      <c r="BJ760" s="615"/>
      <c r="BK760" s="615"/>
      <c r="BL760" s="615"/>
      <c r="BM760" s="615"/>
      <c r="BN760" s="615"/>
      <c r="BO760" s="615"/>
      <c r="BP760" s="615"/>
      <c r="BQ760" s="615"/>
      <c r="BR760" s="615"/>
      <c r="BS760" s="615"/>
      <c r="BT760" s="615"/>
      <c r="BU760" s="615"/>
    </row>
    <row r="761" spans="1:73" ht="11.25" hidden="1" customHeight="1" x14ac:dyDescent="0.25">
      <c r="A761" s="285"/>
      <c r="B761" s="285"/>
      <c r="C761" s="285"/>
      <c r="D761" s="285"/>
      <c r="E761" s="285"/>
      <c r="F761" s="285"/>
      <c r="G761" s="285"/>
      <c r="H761" s="285"/>
      <c r="I761" s="285"/>
      <c r="J761" s="285"/>
      <c r="K761" s="285"/>
      <c r="L761" s="285"/>
      <c r="M761" s="285"/>
      <c r="N761" s="285"/>
      <c r="O761" s="285"/>
      <c r="P761" s="285"/>
      <c r="Q761" s="285"/>
      <c r="R761" s="285"/>
      <c r="S761" s="285"/>
      <c r="T761" s="285"/>
      <c r="U761" s="285"/>
      <c r="V761" s="285"/>
      <c r="W761" s="285"/>
      <c r="X761" s="285"/>
      <c r="Y761" s="285"/>
      <c r="Z761" s="285"/>
      <c r="AA761" s="46"/>
      <c r="AB761" s="46"/>
      <c r="AC761" s="46"/>
      <c r="AD761" s="285"/>
      <c r="AE761" s="285"/>
      <c r="AF761" s="285"/>
      <c r="AG761" s="285"/>
      <c r="AH761" s="285"/>
      <c r="AI761" s="285"/>
      <c r="AJ761" s="285"/>
      <c r="AK761" s="365"/>
      <c r="AL761" s="285"/>
      <c r="AM761" s="285"/>
      <c r="AN761" s="285"/>
      <c r="AO761" s="285"/>
      <c r="AP761" s="285"/>
      <c r="AQ761" s="285"/>
      <c r="AR761" s="285"/>
      <c r="AS761" s="285"/>
      <c r="AT761" s="285"/>
      <c r="AU761" s="285"/>
      <c r="AV761" s="285"/>
      <c r="AW761" s="285"/>
      <c r="AX761" s="285"/>
      <c r="AY761" s="47"/>
      <c r="AZ761" s="47"/>
      <c r="BA761" s="583"/>
      <c r="BB761" s="615"/>
      <c r="BC761" s="615"/>
      <c r="BD761" s="615"/>
      <c r="BE761" s="615"/>
      <c r="BF761" s="615"/>
      <c r="BG761" s="615"/>
      <c r="BH761" s="615"/>
      <c r="BI761" s="615"/>
      <c r="BJ761" s="615"/>
      <c r="BK761" s="615"/>
      <c r="BL761" s="615"/>
      <c r="BM761" s="615"/>
      <c r="BN761" s="615"/>
      <c r="BO761" s="615"/>
      <c r="BP761" s="615"/>
      <c r="BQ761" s="615"/>
      <c r="BR761" s="615"/>
      <c r="BS761" s="615"/>
      <c r="BT761" s="615"/>
      <c r="BU761" s="615"/>
    </row>
    <row r="762" spans="1:73" ht="11.25" hidden="1" customHeight="1" x14ac:dyDescent="0.25">
      <c r="A762" s="285"/>
      <c r="B762" s="285"/>
      <c r="C762" s="285"/>
      <c r="D762" s="285"/>
      <c r="E762" s="285"/>
      <c r="F762" s="285"/>
      <c r="G762" s="285"/>
      <c r="H762" s="285"/>
      <c r="I762" s="285"/>
      <c r="J762" s="285"/>
      <c r="K762" s="285"/>
      <c r="L762" s="285"/>
      <c r="M762" s="285"/>
      <c r="N762" s="285"/>
      <c r="O762" s="285"/>
      <c r="P762" s="285"/>
      <c r="Q762" s="285"/>
      <c r="R762" s="285"/>
      <c r="S762" s="285"/>
      <c r="T762" s="285"/>
      <c r="U762" s="285"/>
      <c r="V762" s="285"/>
      <c r="W762" s="285"/>
      <c r="X762" s="285"/>
      <c r="Y762" s="285"/>
      <c r="Z762" s="285"/>
      <c r="AA762" s="46"/>
      <c r="AB762" s="46"/>
      <c r="AC762" s="46"/>
      <c r="AD762" s="285"/>
      <c r="AE762" s="285"/>
      <c r="AF762" s="285"/>
      <c r="AG762" s="285"/>
      <c r="AH762" s="285"/>
      <c r="AI762" s="285"/>
      <c r="AJ762" s="285"/>
      <c r="AK762" s="365"/>
      <c r="AL762" s="285"/>
      <c r="AM762" s="285"/>
      <c r="AN762" s="285"/>
      <c r="AO762" s="285"/>
      <c r="AP762" s="285"/>
      <c r="AQ762" s="285"/>
      <c r="AR762" s="285"/>
      <c r="AS762" s="285"/>
      <c r="AT762" s="285"/>
      <c r="AU762" s="285"/>
      <c r="AV762" s="285"/>
      <c r="AW762" s="285"/>
      <c r="AX762" s="285"/>
      <c r="AY762" s="47"/>
      <c r="AZ762" s="47"/>
      <c r="BA762" s="583"/>
      <c r="BB762" s="615"/>
      <c r="BC762" s="615"/>
      <c r="BD762" s="615"/>
      <c r="BE762" s="615"/>
      <c r="BF762" s="615"/>
      <c r="BG762" s="615"/>
      <c r="BH762" s="615"/>
      <c r="BI762" s="615"/>
      <c r="BJ762" s="615"/>
      <c r="BK762" s="615"/>
      <c r="BL762" s="615"/>
      <c r="BM762" s="615"/>
      <c r="BN762" s="615"/>
      <c r="BO762" s="615"/>
      <c r="BP762" s="615"/>
      <c r="BQ762" s="615"/>
      <c r="BR762" s="615"/>
      <c r="BS762" s="615"/>
      <c r="BT762" s="615"/>
      <c r="BU762" s="615"/>
    </row>
    <row r="763" spans="1:73" ht="11.25" hidden="1" customHeight="1" x14ac:dyDescent="0.25">
      <c r="A763" s="285"/>
      <c r="B763" s="285"/>
      <c r="C763" s="285"/>
      <c r="D763" s="285"/>
      <c r="E763" s="285"/>
      <c r="F763" s="285"/>
      <c r="G763" s="285"/>
      <c r="H763" s="285"/>
      <c r="I763" s="285"/>
      <c r="J763" s="285"/>
      <c r="K763" s="285"/>
      <c r="L763" s="285"/>
      <c r="M763" s="285"/>
      <c r="N763" s="285"/>
      <c r="O763" s="285"/>
      <c r="P763" s="285"/>
      <c r="Q763" s="285"/>
      <c r="R763" s="285"/>
      <c r="S763" s="285"/>
      <c r="T763" s="285"/>
      <c r="U763" s="285"/>
      <c r="V763" s="285"/>
      <c r="W763" s="285"/>
      <c r="X763" s="285"/>
      <c r="Y763" s="285"/>
      <c r="Z763" s="285"/>
      <c r="AA763" s="46"/>
      <c r="AB763" s="46"/>
      <c r="AC763" s="46"/>
      <c r="AD763" s="285"/>
      <c r="AE763" s="285"/>
      <c r="AF763" s="285"/>
      <c r="AG763" s="285"/>
      <c r="AH763" s="285"/>
      <c r="AI763" s="285"/>
      <c r="AJ763" s="285"/>
      <c r="AK763" s="365"/>
      <c r="AL763" s="285"/>
      <c r="AM763" s="285"/>
      <c r="AN763" s="285"/>
      <c r="AO763" s="285"/>
      <c r="AP763" s="285"/>
      <c r="AQ763" s="285"/>
      <c r="AR763" s="285"/>
      <c r="AS763" s="285"/>
      <c r="AT763" s="285"/>
      <c r="AU763" s="285"/>
      <c r="AV763" s="285"/>
      <c r="AW763" s="285"/>
      <c r="AX763" s="285"/>
      <c r="AY763" s="47"/>
      <c r="AZ763" s="47"/>
      <c r="BA763" s="583"/>
      <c r="BB763" s="615"/>
      <c r="BC763" s="615"/>
      <c r="BD763" s="615"/>
      <c r="BE763" s="615"/>
      <c r="BF763" s="615"/>
      <c r="BG763" s="615"/>
      <c r="BH763" s="615"/>
      <c r="BI763" s="615"/>
      <c r="BJ763" s="615"/>
      <c r="BK763" s="615"/>
      <c r="BL763" s="615"/>
      <c r="BM763" s="615"/>
      <c r="BN763" s="615"/>
      <c r="BO763" s="615"/>
      <c r="BP763" s="615"/>
      <c r="BQ763" s="615"/>
      <c r="BR763" s="615"/>
      <c r="BS763" s="615"/>
      <c r="BT763" s="615"/>
      <c r="BU763" s="615"/>
    </row>
    <row r="764" spans="1:73" ht="11.25" hidden="1" customHeight="1" x14ac:dyDescent="0.25">
      <c r="A764" s="285"/>
      <c r="B764" s="285"/>
      <c r="C764" s="285"/>
      <c r="D764" s="285"/>
      <c r="E764" s="285"/>
      <c r="F764" s="285"/>
      <c r="G764" s="285"/>
      <c r="H764" s="285"/>
      <c r="I764" s="285"/>
      <c r="J764" s="285"/>
      <c r="K764" s="285"/>
      <c r="L764" s="285"/>
      <c r="M764" s="285"/>
      <c r="N764" s="285"/>
      <c r="O764" s="285"/>
      <c r="P764" s="285"/>
      <c r="Q764" s="285"/>
      <c r="R764" s="285"/>
      <c r="S764" s="285"/>
      <c r="T764" s="285"/>
      <c r="U764" s="285"/>
      <c r="V764" s="285"/>
      <c r="W764" s="285"/>
      <c r="X764" s="285"/>
      <c r="Y764" s="285"/>
      <c r="Z764" s="285"/>
      <c r="AA764" s="46"/>
      <c r="AB764" s="46"/>
      <c r="AC764" s="46"/>
      <c r="AD764" s="285"/>
      <c r="AE764" s="285"/>
      <c r="AF764" s="285"/>
      <c r="AG764" s="285"/>
      <c r="AH764" s="285"/>
      <c r="AI764" s="285"/>
      <c r="AJ764" s="285"/>
      <c r="AK764" s="365"/>
      <c r="AL764" s="285"/>
      <c r="AM764" s="285"/>
      <c r="AN764" s="285"/>
      <c r="AO764" s="285"/>
      <c r="AP764" s="285"/>
      <c r="AQ764" s="285"/>
      <c r="AR764" s="285"/>
      <c r="AS764" s="285"/>
      <c r="AT764" s="285"/>
      <c r="AU764" s="285"/>
      <c r="AV764" s="285"/>
      <c r="AW764" s="285"/>
      <c r="AX764" s="285"/>
      <c r="AY764" s="47"/>
      <c r="AZ764" s="47"/>
      <c r="BA764" s="583"/>
      <c r="BB764" s="615"/>
      <c r="BC764" s="615"/>
      <c r="BD764" s="615"/>
      <c r="BE764" s="615"/>
      <c r="BF764" s="615"/>
      <c r="BG764" s="615"/>
      <c r="BH764" s="615"/>
      <c r="BI764" s="615"/>
      <c r="BJ764" s="615"/>
      <c r="BK764" s="615"/>
      <c r="BL764" s="615"/>
      <c r="BM764" s="615"/>
      <c r="BN764" s="615"/>
      <c r="BO764" s="615"/>
      <c r="BP764" s="615"/>
      <c r="BQ764" s="615"/>
      <c r="BR764" s="615"/>
      <c r="BS764" s="615"/>
      <c r="BT764" s="615"/>
      <c r="BU764" s="615"/>
    </row>
    <row r="765" spans="1:73" ht="11.25" hidden="1" customHeight="1" x14ac:dyDescent="0.25">
      <c r="A765" s="285"/>
      <c r="B765" s="285"/>
      <c r="C765" s="285"/>
      <c r="D765" s="285"/>
      <c r="E765" s="285"/>
      <c r="F765" s="285"/>
      <c r="G765" s="285"/>
      <c r="H765" s="285"/>
      <c r="I765" s="285"/>
      <c r="J765" s="285"/>
      <c r="K765" s="285"/>
      <c r="L765" s="285"/>
      <c r="M765" s="285"/>
      <c r="N765" s="285"/>
      <c r="O765" s="285"/>
      <c r="P765" s="285"/>
      <c r="Q765" s="285"/>
      <c r="R765" s="285"/>
      <c r="S765" s="285"/>
      <c r="T765" s="285"/>
      <c r="U765" s="285"/>
      <c r="V765" s="285"/>
      <c r="W765" s="285"/>
      <c r="X765" s="285"/>
      <c r="Y765" s="285"/>
      <c r="Z765" s="285"/>
      <c r="AA765" s="46"/>
      <c r="AB765" s="46"/>
      <c r="AC765" s="46"/>
      <c r="AD765" s="285"/>
      <c r="AE765" s="285"/>
      <c r="AF765" s="285"/>
      <c r="AG765" s="285"/>
      <c r="AH765" s="285"/>
      <c r="AI765" s="285"/>
      <c r="AJ765" s="285"/>
      <c r="AK765" s="365"/>
      <c r="AL765" s="285"/>
      <c r="AM765" s="285"/>
      <c r="AN765" s="285"/>
      <c r="AO765" s="285"/>
      <c r="AP765" s="285"/>
      <c r="AQ765" s="285"/>
      <c r="AR765" s="285"/>
      <c r="AS765" s="285"/>
      <c r="AT765" s="285"/>
      <c r="AU765" s="285"/>
      <c r="AV765" s="285"/>
      <c r="AW765" s="285"/>
      <c r="AX765" s="285"/>
      <c r="AY765" s="47"/>
      <c r="AZ765" s="47"/>
      <c r="BA765" s="583"/>
      <c r="BB765" s="615"/>
      <c r="BC765" s="615"/>
      <c r="BD765" s="615"/>
      <c r="BE765" s="615"/>
      <c r="BF765" s="615"/>
      <c r="BG765" s="615"/>
      <c r="BH765" s="615"/>
      <c r="BI765" s="615"/>
      <c r="BJ765" s="615"/>
      <c r="BK765" s="615"/>
      <c r="BL765" s="615"/>
      <c r="BM765" s="615"/>
      <c r="BN765" s="615"/>
      <c r="BO765" s="615"/>
      <c r="BP765" s="615"/>
      <c r="BQ765" s="615"/>
      <c r="BR765" s="615"/>
      <c r="BS765" s="615"/>
      <c r="BT765" s="615"/>
      <c r="BU765" s="615"/>
    </row>
    <row r="766" spans="1:73" ht="11.25" hidden="1" customHeight="1" x14ac:dyDescent="0.25">
      <c r="A766" s="285"/>
      <c r="B766" s="285"/>
      <c r="C766" s="285"/>
      <c r="D766" s="285"/>
      <c r="E766" s="285"/>
      <c r="F766" s="285"/>
      <c r="G766" s="285"/>
      <c r="H766" s="285"/>
      <c r="I766" s="285"/>
      <c r="J766" s="285"/>
      <c r="K766" s="285"/>
      <c r="L766" s="285"/>
      <c r="M766" s="285"/>
      <c r="N766" s="285"/>
      <c r="O766" s="285"/>
      <c r="P766" s="285"/>
      <c r="Q766" s="285"/>
      <c r="R766" s="285"/>
      <c r="S766" s="285"/>
      <c r="T766" s="285"/>
      <c r="U766" s="285"/>
      <c r="V766" s="285"/>
      <c r="W766" s="285"/>
      <c r="X766" s="285"/>
      <c r="Y766" s="285"/>
      <c r="Z766" s="285"/>
      <c r="AA766" s="46"/>
      <c r="AB766" s="46"/>
      <c r="AC766" s="46"/>
      <c r="AD766" s="285"/>
      <c r="AE766" s="285"/>
      <c r="AF766" s="285"/>
      <c r="AG766" s="285"/>
      <c r="AH766" s="285"/>
      <c r="AI766" s="285"/>
      <c r="AJ766" s="285"/>
      <c r="AK766" s="365"/>
      <c r="AL766" s="285"/>
      <c r="AM766" s="285"/>
      <c r="AN766" s="285"/>
      <c r="AO766" s="285"/>
      <c r="AP766" s="285"/>
      <c r="AQ766" s="285"/>
      <c r="AR766" s="285"/>
      <c r="AS766" s="285"/>
      <c r="AT766" s="285"/>
      <c r="AU766" s="285"/>
      <c r="AV766" s="285"/>
      <c r="AW766" s="285"/>
      <c r="AX766" s="285"/>
      <c r="AY766" s="47"/>
      <c r="AZ766" s="47"/>
      <c r="BA766" s="583"/>
      <c r="BB766" s="615"/>
      <c r="BC766" s="615"/>
      <c r="BD766" s="615"/>
      <c r="BE766" s="615"/>
      <c r="BF766" s="615"/>
      <c r="BG766" s="615"/>
      <c r="BH766" s="615"/>
      <c r="BI766" s="615"/>
      <c r="BJ766" s="615"/>
      <c r="BK766" s="615"/>
      <c r="BL766" s="615"/>
      <c r="BM766" s="615"/>
      <c r="BN766" s="615"/>
      <c r="BO766" s="615"/>
      <c r="BP766" s="615"/>
      <c r="BQ766" s="615"/>
      <c r="BR766" s="615"/>
      <c r="BS766" s="615"/>
      <c r="BT766" s="615"/>
      <c r="BU766" s="615"/>
    </row>
    <row r="767" spans="1:73" ht="11.25" hidden="1" customHeight="1" x14ac:dyDescent="0.25">
      <c r="A767" s="285"/>
      <c r="B767" s="285"/>
      <c r="C767" s="285"/>
      <c r="D767" s="285"/>
      <c r="E767" s="285"/>
      <c r="F767" s="285"/>
      <c r="G767" s="285"/>
      <c r="H767" s="285"/>
      <c r="I767" s="285"/>
      <c r="J767" s="285"/>
      <c r="K767" s="285"/>
      <c r="L767" s="285"/>
      <c r="M767" s="285"/>
      <c r="N767" s="285"/>
      <c r="O767" s="285"/>
      <c r="P767" s="285"/>
      <c r="Q767" s="285"/>
      <c r="R767" s="285"/>
      <c r="S767" s="285"/>
      <c r="T767" s="285"/>
      <c r="U767" s="285"/>
      <c r="V767" s="285"/>
      <c r="W767" s="285"/>
      <c r="X767" s="285"/>
      <c r="Y767" s="285"/>
      <c r="Z767" s="285"/>
      <c r="AA767" s="46"/>
      <c r="AB767" s="46"/>
      <c r="AC767" s="46"/>
      <c r="AD767" s="285"/>
      <c r="AE767" s="285"/>
      <c r="AF767" s="285"/>
      <c r="AG767" s="285"/>
      <c r="AH767" s="285"/>
      <c r="AI767" s="285"/>
      <c r="AJ767" s="285"/>
      <c r="AK767" s="365"/>
      <c r="AL767" s="285"/>
      <c r="AM767" s="285"/>
      <c r="AN767" s="285"/>
      <c r="AO767" s="285"/>
      <c r="AP767" s="285"/>
      <c r="AQ767" s="285"/>
      <c r="AR767" s="285"/>
      <c r="AS767" s="285"/>
      <c r="AT767" s="285"/>
      <c r="AU767" s="285"/>
      <c r="AV767" s="285"/>
      <c r="AW767" s="285"/>
      <c r="AX767" s="285"/>
      <c r="AY767" s="47"/>
      <c r="AZ767" s="47"/>
      <c r="BA767" s="583"/>
      <c r="BB767" s="615"/>
      <c r="BC767" s="615"/>
      <c r="BD767" s="615"/>
      <c r="BE767" s="615"/>
      <c r="BF767" s="615"/>
      <c r="BG767" s="615"/>
      <c r="BH767" s="615"/>
      <c r="BI767" s="615"/>
      <c r="BJ767" s="615"/>
      <c r="BK767" s="615"/>
      <c r="BL767" s="615"/>
      <c r="BM767" s="615"/>
      <c r="BN767" s="615"/>
      <c r="BO767" s="615"/>
      <c r="BP767" s="615"/>
      <c r="BQ767" s="615"/>
      <c r="BR767" s="615"/>
      <c r="BS767" s="615"/>
      <c r="BT767" s="615"/>
      <c r="BU767" s="615"/>
    </row>
    <row r="768" spans="1:73" ht="11.25" hidden="1" customHeight="1" x14ac:dyDescent="0.25">
      <c r="A768" s="285"/>
      <c r="B768" s="285"/>
      <c r="C768" s="285"/>
      <c r="D768" s="285"/>
      <c r="E768" s="285"/>
      <c r="F768" s="285"/>
      <c r="G768" s="285"/>
      <c r="H768" s="285"/>
      <c r="I768" s="285"/>
      <c r="J768" s="285"/>
      <c r="K768" s="285"/>
      <c r="L768" s="285"/>
      <c r="M768" s="285"/>
      <c r="N768" s="285"/>
      <c r="O768" s="285"/>
      <c r="P768" s="285"/>
      <c r="Q768" s="285"/>
      <c r="R768" s="285"/>
      <c r="S768" s="285"/>
      <c r="T768" s="285"/>
      <c r="U768" s="285"/>
      <c r="V768" s="285"/>
      <c r="W768" s="285"/>
      <c r="X768" s="285"/>
      <c r="Y768" s="285"/>
      <c r="Z768" s="285"/>
      <c r="AA768" s="46"/>
      <c r="AB768" s="46"/>
      <c r="AC768" s="46"/>
      <c r="AD768" s="285"/>
      <c r="AE768" s="285"/>
      <c r="AF768" s="285"/>
      <c r="AG768" s="285"/>
      <c r="AH768" s="285"/>
      <c r="AI768" s="285"/>
      <c r="AJ768" s="285"/>
      <c r="AK768" s="365"/>
      <c r="AL768" s="285"/>
      <c r="AM768" s="285"/>
      <c r="AN768" s="285"/>
      <c r="AO768" s="285"/>
      <c r="AP768" s="285"/>
      <c r="AQ768" s="285"/>
      <c r="AR768" s="285"/>
      <c r="AS768" s="285"/>
      <c r="AT768" s="285"/>
      <c r="AU768" s="285"/>
      <c r="AV768" s="285"/>
      <c r="AW768" s="285"/>
      <c r="AX768" s="285"/>
      <c r="AY768" s="47"/>
      <c r="AZ768" s="47"/>
      <c r="BA768" s="583"/>
      <c r="BB768" s="615"/>
      <c r="BC768" s="615"/>
      <c r="BD768" s="615"/>
      <c r="BE768" s="615"/>
      <c r="BF768" s="615"/>
      <c r="BG768" s="615"/>
      <c r="BH768" s="615"/>
      <c r="BI768" s="615"/>
      <c r="BJ768" s="615"/>
      <c r="BK768" s="615"/>
      <c r="BL768" s="615"/>
      <c r="BM768" s="615"/>
      <c r="BN768" s="615"/>
      <c r="BO768" s="615"/>
      <c r="BP768" s="615"/>
      <c r="BQ768" s="615"/>
      <c r="BR768" s="615"/>
      <c r="BS768" s="615"/>
      <c r="BT768" s="615"/>
      <c r="BU768" s="615"/>
    </row>
    <row r="769" spans="1:73" ht="11.25" hidden="1" customHeight="1" x14ac:dyDescent="0.25">
      <c r="A769" s="285"/>
      <c r="B769" s="285"/>
      <c r="C769" s="285"/>
      <c r="D769" s="285"/>
      <c r="E769" s="285"/>
      <c r="F769" s="285"/>
      <c r="G769" s="285"/>
      <c r="H769" s="285"/>
      <c r="I769" s="285"/>
      <c r="J769" s="285"/>
      <c r="K769" s="285"/>
      <c r="L769" s="285"/>
      <c r="M769" s="285"/>
      <c r="N769" s="285"/>
      <c r="O769" s="285"/>
      <c r="P769" s="285"/>
      <c r="Q769" s="285"/>
      <c r="R769" s="285"/>
      <c r="S769" s="285"/>
      <c r="T769" s="285"/>
      <c r="U769" s="285"/>
      <c r="V769" s="285"/>
      <c r="W769" s="285"/>
      <c r="X769" s="285"/>
      <c r="Y769" s="285"/>
      <c r="Z769" s="285"/>
      <c r="AA769" s="46"/>
      <c r="AB769" s="46"/>
      <c r="AC769" s="46"/>
      <c r="AD769" s="285"/>
      <c r="AE769" s="285"/>
      <c r="AF769" s="285"/>
      <c r="AG769" s="285"/>
      <c r="AH769" s="285"/>
      <c r="AI769" s="285"/>
      <c r="AJ769" s="285"/>
      <c r="AK769" s="365"/>
      <c r="AL769" s="285"/>
      <c r="AM769" s="285"/>
      <c r="AN769" s="285"/>
      <c r="AO769" s="285"/>
      <c r="AP769" s="285"/>
      <c r="AQ769" s="285"/>
      <c r="AR769" s="285"/>
      <c r="AS769" s="285"/>
      <c r="AT769" s="285"/>
      <c r="AU769" s="285"/>
      <c r="AV769" s="285"/>
      <c r="AW769" s="285"/>
      <c r="AX769" s="285"/>
      <c r="AY769" s="47"/>
      <c r="AZ769" s="47"/>
      <c r="BA769" s="583"/>
      <c r="BB769" s="615"/>
      <c r="BC769" s="615"/>
      <c r="BD769" s="615"/>
      <c r="BE769" s="615"/>
      <c r="BF769" s="615"/>
      <c r="BG769" s="615"/>
      <c r="BH769" s="615"/>
      <c r="BI769" s="615"/>
      <c r="BJ769" s="615"/>
      <c r="BK769" s="615"/>
      <c r="BL769" s="615"/>
      <c r="BM769" s="615"/>
      <c r="BN769" s="615"/>
      <c r="BO769" s="615"/>
      <c r="BP769" s="615"/>
      <c r="BQ769" s="615"/>
      <c r="BR769" s="615"/>
      <c r="BS769" s="615"/>
      <c r="BT769" s="615"/>
      <c r="BU769" s="615"/>
    </row>
    <row r="770" spans="1:73" ht="11.25" hidden="1" customHeight="1" x14ac:dyDescent="0.25">
      <c r="A770" s="285"/>
      <c r="B770" s="285"/>
      <c r="C770" s="285"/>
      <c r="D770" s="285"/>
      <c r="E770" s="285"/>
      <c r="F770" s="285"/>
      <c r="G770" s="285"/>
      <c r="H770" s="285"/>
      <c r="I770" s="285"/>
      <c r="J770" s="285"/>
      <c r="K770" s="285"/>
      <c r="L770" s="285"/>
      <c r="M770" s="285"/>
      <c r="N770" s="285"/>
      <c r="O770" s="285"/>
      <c r="P770" s="285"/>
      <c r="Q770" s="285"/>
      <c r="R770" s="285"/>
      <c r="S770" s="285"/>
      <c r="T770" s="285"/>
      <c r="U770" s="285"/>
      <c r="V770" s="285"/>
      <c r="W770" s="285"/>
      <c r="X770" s="285"/>
      <c r="Y770" s="285"/>
      <c r="Z770" s="285"/>
      <c r="AA770" s="46"/>
      <c r="AB770" s="46"/>
      <c r="AC770" s="46"/>
      <c r="AD770" s="285"/>
      <c r="AE770" s="285"/>
      <c r="AF770" s="285"/>
      <c r="AG770" s="285"/>
      <c r="AH770" s="285"/>
      <c r="AI770" s="285"/>
      <c r="AJ770" s="285"/>
      <c r="AK770" s="365"/>
      <c r="AL770" s="285"/>
      <c r="AM770" s="285"/>
      <c r="AN770" s="285"/>
      <c r="AO770" s="285"/>
      <c r="AP770" s="285"/>
      <c r="AQ770" s="285"/>
      <c r="AR770" s="285"/>
      <c r="AS770" s="285"/>
      <c r="AT770" s="285"/>
      <c r="AU770" s="285"/>
      <c r="AV770" s="285"/>
      <c r="AW770" s="285"/>
      <c r="AX770" s="285"/>
      <c r="AY770" s="47"/>
      <c r="AZ770" s="47"/>
      <c r="BA770" s="583"/>
      <c r="BB770" s="615"/>
      <c r="BC770" s="615"/>
      <c r="BD770" s="615"/>
      <c r="BE770" s="615"/>
      <c r="BF770" s="615"/>
      <c r="BG770" s="615"/>
      <c r="BH770" s="615"/>
      <c r="BI770" s="615"/>
      <c r="BJ770" s="615"/>
      <c r="BK770" s="615"/>
      <c r="BL770" s="615"/>
      <c r="BM770" s="615"/>
      <c r="BN770" s="615"/>
      <c r="BO770" s="615"/>
      <c r="BP770" s="615"/>
      <c r="BQ770" s="615"/>
      <c r="BR770" s="615"/>
      <c r="BS770" s="615"/>
      <c r="BT770" s="615"/>
      <c r="BU770" s="615"/>
    </row>
    <row r="771" spans="1:73" ht="11.25" hidden="1" customHeight="1" x14ac:dyDescent="0.25">
      <c r="A771" s="285"/>
      <c r="B771" s="285"/>
      <c r="C771" s="285"/>
      <c r="D771" s="285"/>
      <c r="E771" s="285"/>
      <c r="F771" s="285"/>
      <c r="G771" s="285"/>
      <c r="H771" s="285"/>
      <c r="I771" s="285"/>
      <c r="J771" s="285"/>
      <c r="K771" s="285"/>
      <c r="L771" s="285"/>
      <c r="M771" s="285"/>
      <c r="N771" s="285"/>
      <c r="O771" s="285"/>
      <c r="P771" s="285"/>
      <c r="Q771" s="285"/>
      <c r="R771" s="285"/>
      <c r="S771" s="285"/>
      <c r="T771" s="285"/>
      <c r="U771" s="285"/>
      <c r="V771" s="285"/>
      <c r="W771" s="285"/>
      <c r="X771" s="285"/>
      <c r="Y771" s="285"/>
      <c r="Z771" s="285"/>
      <c r="AA771" s="46"/>
      <c r="AB771" s="46"/>
      <c r="AC771" s="46"/>
      <c r="AD771" s="285"/>
      <c r="AE771" s="285"/>
      <c r="AF771" s="285"/>
      <c r="AG771" s="285"/>
      <c r="AH771" s="285"/>
      <c r="AI771" s="285"/>
      <c r="AJ771" s="285"/>
      <c r="AK771" s="365"/>
      <c r="AL771" s="285"/>
      <c r="AM771" s="285"/>
      <c r="AN771" s="285"/>
      <c r="AO771" s="285"/>
      <c r="AP771" s="285"/>
      <c r="AQ771" s="285"/>
      <c r="AR771" s="285"/>
      <c r="AS771" s="285"/>
      <c r="AT771" s="285"/>
      <c r="AU771" s="285"/>
      <c r="AV771" s="285"/>
      <c r="AW771" s="285"/>
      <c r="AX771" s="285"/>
      <c r="AY771" s="47"/>
      <c r="AZ771" s="47"/>
      <c r="BA771" s="583"/>
      <c r="BB771" s="615"/>
      <c r="BC771" s="615"/>
      <c r="BD771" s="615"/>
      <c r="BE771" s="615"/>
      <c r="BF771" s="615"/>
      <c r="BG771" s="615"/>
      <c r="BH771" s="615"/>
      <c r="BI771" s="615"/>
      <c r="BJ771" s="615"/>
      <c r="BK771" s="615"/>
      <c r="BL771" s="615"/>
      <c r="BM771" s="615"/>
      <c r="BN771" s="615"/>
      <c r="BO771" s="615"/>
      <c r="BP771" s="615"/>
      <c r="BQ771" s="615"/>
      <c r="BR771" s="615"/>
      <c r="BS771" s="615"/>
      <c r="BT771" s="615"/>
      <c r="BU771" s="615"/>
    </row>
    <row r="772" spans="1:73" ht="11.25" hidden="1" customHeight="1" x14ac:dyDescent="0.25">
      <c r="A772" s="285"/>
      <c r="B772" s="285"/>
      <c r="C772" s="285"/>
      <c r="D772" s="285"/>
      <c r="E772" s="285"/>
      <c r="F772" s="285"/>
      <c r="G772" s="285"/>
      <c r="H772" s="285"/>
      <c r="I772" s="285"/>
      <c r="J772" s="285"/>
      <c r="K772" s="285"/>
      <c r="L772" s="285"/>
      <c r="M772" s="285"/>
      <c r="N772" s="285"/>
      <c r="O772" s="285"/>
      <c r="P772" s="285"/>
      <c r="Q772" s="285"/>
      <c r="R772" s="285"/>
      <c r="S772" s="285"/>
      <c r="T772" s="285"/>
      <c r="U772" s="285"/>
      <c r="V772" s="285"/>
      <c r="W772" s="285"/>
      <c r="X772" s="285"/>
      <c r="Y772" s="285"/>
      <c r="Z772" s="285"/>
      <c r="AA772" s="46"/>
      <c r="AB772" s="46"/>
      <c r="AC772" s="46"/>
      <c r="AD772" s="285"/>
      <c r="AE772" s="285"/>
      <c r="AF772" s="285"/>
      <c r="AG772" s="285"/>
      <c r="AH772" s="285"/>
      <c r="AI772" s="285"/>
      <c r="AJ772" s="285"/>
      <c r="AK772" s="365"/>
      <c r="AL772" s="285"/>
      <c r="AM772" s="285"/>
      <c r="AN772" s="285"/>
      <c r="AO772" s="285"/>
      <c r="AP772" s="285"/>
      <c r="AQ772" s="285"/>
      <c r="AR772" s="285"/>
      <c r="AS772" s="285"/>
      <c r="AT772" s="285"/>
      <c r="AU772" s="285"/>
      <c r="AV772" s="285"/>
      <c r="AW772" s="285"/>
      <c r="AX772" s="285"/>
      <c r="AY772" s="47"/>
      <c r="AZ772" s="47"/>
      <c r="BA772" s="583"/>
      <c r="BB772" s="615"/>
      <c r="BC772" s="615"/>
      <c r="BD772" s="615"/>
      <c r="BE772" s="615"/>
      <c r="BF772" s="615"/>
      <c r="BG772" s="615"/>
      <c r="BH772" s="615"/>
      <c r="BI772" s="615"/>
      <c r="BJ772" s="615"/>
      <c r="BK772" s="615"/>
      <c r="BL772" s="615"/>
      <c r="BM772" s="615"/>
      <c r="BN772" s="615"/>
      <c r="BO772" s="615"/>
      <c r="BP772" s="615"/>
      <c r="BQ772" s="615"/>
      <c r="BR772" s="615"/>
      <c r="BS772" s="615"/>
      <c r="BT772" s="615"/>
      <c r="BU772" s="615"/>
    </row>
    <row r="773" spans="1:73" ht="11.25" hidden="1" customHeight="1" x14ac:dyDescent="0.25">
      <c r="A773" s="285"/>
      <c r="B773" s="285"/>
      <c r="C773" s="285"/>
      <c r="D773" s="285"/>
      <c r="E773" s="285"/>
      <c r="F773" s="285"/>
      <c r="G773" s="285"/>
      <c r="H773" s="285"/>
      <c r="I773" s="285"/>
      <c r="J773" s="285"/>
      <c r="K773" s="285"/>
      <c r="L773" s="285"/>
      <c r="M773" s="285"/>
      <c r="N773" s="285"/>
      <c r="O773" s="285"/>
      <c r="P773" s="285"/>
      <c r="Q773" s="285"/>
      <c r="R773" s="285"/>
      <c r="S773" s="285"/>
      <c r="T773" s="285"/>
      <c r="U773" s="285"/>
      <c r="V773" s="285"/>
      <c r="W773" s="285"/>
      <c r="X773" s="285"/>
      <c r="Y773" s="285"/>
      <c r="Z773" s="285"/>
      <c r="AA773" s="46"/>
      <c r="AB773" s="46"/>
      <c r="AC773" s="46"/>
      <c r="AD773" s="285"/>
      <c r="AE773" s="285"/>
      <c r="AF773" s="285"/>
      <c r="AG773" s="285"/>
      <c r="AH773" s="285"/>
      <c r="AI773" s="285"/>
      <c r="AJ773" s="285"/>
      <c r="AK773" s="365"/>
      <c r="AL773" s="285"/>
      <c r="AM773" s="285"/>
      <c r="AN773" s="285"/>
      <c r="AO773" s="285"/>
      <c r="AP773" s="285"/>
      <c r="AQ773" s="285"/>
      <c r="AR773" s="285"/>
      <c r="AS773" s="285"/>
      <c r="AT773" s="285"/>
      <c r="AU773" s="285"/>
      <c r="AV773" s="285"/>
      <c r="AW773" s="285"/>
      <c r="AX773" s="285"/>
      <c r="AY773" s="47"/>
      <c r="AZ773" s="47"/>
      <c r="BA773" s="583"/>
      <c r="BB773" s="615"/>
      <c r="BC773" s="615"/>
      <c r="BD773" s="615"/>
      <c r="BE773" s="615"/>
      <c r="BF773" s="615"/>
      <c r="BG773" s="615"/>
      <c r="BH773" s="615"/>
      <c r="BI773" s="615"/>
      <c r="BJ773" s="615"/>
      <c r="BK773" s="615"/>
      <c r="BL773" s="615"/>
      <c r="BM773" s="615"/>
      <c r="BN773" s="615"/>
      <c r="BO773" s="615"/>
      <c r="BP773" s="615"/>
      <c r="BQ773" s="615"/>
      <c r="BR773" s="615"/>
      <c r="BS773" s="615"/>
      <c r="BT773" s="615"/>
      <c r="BU773" s="615"/>
    </row>
    <row r="774" spans="1:73" ht="11.25" hidden="1" customHeight="1" x14ac:dyDescent="0.25">
      <c r="A774" s="285"/>
      <c r="B774" s="285"/>
      <c r="C774" s="285"/>
      <c r="D774" s="285"/>
      <c r="E774" s="285"/>
      <c r="F774" s="285"/>
      <c r="G774" s="285"/>
      <c r="H774" s="285"/>
      <c r="I774" s="285"/>
      <c r="J774" s="285"/>
      <c r="K774" s="285"/>
      <c r="L774" s="285"/>
      <c r="M774" s="285"/>
      <c r="N774" s="285"/>
      <c r="O774" s="285"/>
      <c r="P774" s="285"/>
      <c r="Q774" s="285"/>
      <c r="R774" s="285"/>
      <c r="S774" s="285"/>
      <c r="T774" s="285"/>
      <c r="U774" s="285"/>
      <c r="V774" s="285"/>
      <c r="W774" s="285"/>
      <c r="X774" s="285"/>
      <c r="Y774" s="285"/>
      <c r="Z774" s="285"/>
      <c r="AA774" s="46"/>
      <c r="AB774" s="46"/>
      <c r="AC774" s="46"/>
      <c r="AD774" s="285"/>
      <c r="AE774" s="285"/>
      <c r="AF774" s="285"/>
      <c r="AG774" s="285"/>
      <c r="AH774" s="285"/>
      <c r="AI774" s="285"/>
      <c r="AJ774" s="285"/>
      <c r="AK774" s="365"/>
      <c r="AL774" s="285"/>
      <c r="AM774" s="285"/>
      <c r="AN774" s="285"/>
      <c r="AO774" s="285"/>
      <c r="AP774" s="285"/>
      <c r="AQ774" s="285"/>
      <c r="AR774" s="285"/>
      <c r="AS774" s="285"/>
      <c r="AT774" s="285"/>
      <c r="AU774" s="285"/>
      <c r="AV774" s="285"/>
      <c r="AW774" s="285"/>
      <c r="AX774" s="285"/>
      <c r="AY774" s="47"/>
      <c r="AZ774" s="47"/>
      <c r="BA774" s="583"/>
      <c r="BB774" s="615"/>
      <c r="BC774" s="615"/>
      <c r="BD774" s="615"/>
      <c r="BE774" s="615"/>
      <c r="BF774" s="615"/>
      <c r="BG774" s="615"/>
      <c r="BH774" s="615"/>
      <c r="BI774" s="615"/>
      <c r="BJ774" s="615"/>
      <c r="BK774" s="615"/>
      <c r="BL774" s="615"/>
      <c r="BM774" s="615"/>
      <c r="BN774" s="615"/>
      <c r="BO774" s="615"/>
      <c r="BP774" s="615"/>
      <c r="BQ774" s="615"/>
      <c r="BR774" s="615"/>
      <c r="BS774" s="615"/>
      <c r="BT774" s="615"/>
      <c r="BU774" s="615"/>
    </row>
    <row r="775" spans="1:73" ht="11.25" hidden="1" customHeight="1" x14ac:dyDescent="0.25">
      <c r="A775" s="285"/>
      <c r="B775" s="285"/>
      <c r="C775" s="285"/>
      <c r="D775" s="285"/>
      <c r="E775" s="285"/>
      <c r="F775" s="285"/>
      <c r="G775" s="285"/>
      <c r="H775" s="285"/>
      <c r="I775" s="285"/>
      <c r="J775" s="285"/>
      <c r="K775" s="285"/>
      <c r="L775" s="285"/>
      <c r="M775" s="285"/>
      <c r="N775" s="285"/>
      <c r="O775" s="285"/>
      <c r="P775" s="285"/>
      <c r="Q775" s="285"/>
      <c r="R775" s="285"/>
      <c r="S775" s="285"/>
      <c r="T775" s="285"/>
      <c r="U775" s="285"/>
      <c r="V775" s="285"/>
      <c r="W775" s="285"/>
      <c r="X775" s="285"/>
      <c r="Y775" s="285"/>
      <c r="Z775" s="285"/>
      <c r="AA775" s="46"/>
      <c r="AB775" s="46"/>
      <c r="AC775" s="46"/>
      <c r="AD775" s="285"/>
      <c r="AE775" s="285"/>
      <c r="AF775" s="285"/>
      <c r="AG775" s="285"/>
      <c r="AH775" s="285"/>
      <c r="AI775" s="285"/>
      <c r="AJ775" s="285"/>
      <c r="AK775" s="365"/>
      <c r="AL775" s="285"/>
      <c r="AM775" s="285"/>
      <c r="AN775" s="285"/>
      <c r="AO775" s="285"/>
      <c r="AP775" s="285"/>
      <c r="AQ775" s="285"/>
      <c r="AR775" s="285"/>
      <c r="AS775" s="285"/>
      <c r="AT775" s="285"/>
      <c r="AU775" s="285"/>
      <c r="AV775" s="285"/>
      <c r="AW775" s="285"/>
      <c r="AX775" s="285"/>
      <c r="AY775" s="47"/>
      <c r="AZ775" s="47"/>
      <c r="BA775" s="583"/>
      <c r="BB775" s="615"/>
      <c r="BC775" s="615"/>
      <c r="BD775" s="615"/>
      <c r="BE775" s="615"/>
      <c r="BF775" s="615"/>
      <c r="BG775" s="615"/>
      <c r="BH775" s="615"/>
      <c r="BI775" s="615"/>
      <c r="BJ775" s="615"/>
      <c r="BK775" s="615"/>
      <c r="BL775" s="615"/>
      <c r="BM775" s="615"/>
      <c r="BN775" s="615"/>
      <c r="BO775" s="615"/>
      <c r="BP775" s="615"/>
      <c r="BQ775" s="615"/>
      <c r="BR775" s="615"/>
      <c r="BS775" s="615"/>
      <c r="BT775" s="615"/>
      <c r="BU775" s="615"/>
    </row>
    <row r="776" spans="1:73" ht="11.25" hidden="1" customHeight="1" x14ac:dyDescent="0.25">
      <c r="A776" s="285"/>
      <c r="B776" s="285"/>
      <c r="C776" s="285"/>
      <c r="D776" s="285"/>
      <c r="E776" s="285"/>
      <c r="F776" s="285"/>
      <c r="G776" s="285"/>
      <c r="H776" s="285"/>
      <c r="I776" s="285"/>
      <c r="J776" s="285"/>
      <c r="K776" s="285"/>
      <c r="L776" s="285"/>
      <c r="M776" s="285"/>
      <c r="N776" s="285"/>
      <c r="O776" s="285"/>
      <c r="P776" s="285"/>
      <c r="Q776" s="285"/>
      <c r="R776" s="285"/>
      <c r="S776" s="285"/>
      <c r="T776" s="285"/>
      <c r="U776" s="285"/>
      <c r="V776" s="285"/>
      <c r="W776" s="285"/>
      <c r="X776" s="285"/>
      <c r="Y776" s="285"/>
      <c r="Z776" s="285"/>
      <c r="AA776" s="46"/>
      <c r="AB776" s="46"/>
      <c r="AC776" s="46"/>
      <c r="AD776" s="285"/>
      <c r="AE776" s="285"/>
      <c r="AF776" s="285"/>
      <c r="AG776" s="285"/>
      <c r="AH776" s="285"/>
      <c r="AI776" s="285"/>
      <c r="AJ776" s="285"/>
      <c r="AK776" s="365"/>
      <c r="AL776" s="285"/>
      <c r="AM776" s="285"/>
      <c r="AN776" s="285"/>
      <c r="AO776" s="285"/>
      <c r="AP776" s="285"/>
      <c r="AQ776" s="285"/>
      <c r="AR776" s="285"/>
      <c r="AS776" s="285"/>
      <c r="AT776" s="285"/>
      <c r="AU776" s="285"/>
      <c r="AV776" s="285"/>
      <c r="AW776" s="285"/>
      <c r="AX776" s="285"/>
      <c r="AY776" s="47"/>
      <c r="AZ776" s="47"/>
      <c r="BA776" s="583"/>
      <c r="BB776" s="615"/>
      <c r="BC776" s="615"/>
      <c r="BD776" s="615"/>
      <c r="BE776" s="615"/>
      <c r="BF776" s="615"/>
      <c r="BG776" s="615"/>
      <c r="BH776" s="615"/>
      <c r="BI776" s="615"/>
      <c r="BJ776" s="615"/>
      <c r="BK776" s="615"/>
      <c r="BL776" s="615"/>
      <c r="BM776" s="615"/>
      <c r="BN776" s="615"/>
      <c r="BO776" s="615"/>
      <c r="BP776" s="615"/>
      <c r="BQ776" s="615"/>
      <c r="BR776" s="615"/>
      <c r="BS776" s="615"/>
      <c r="BT776" s="615"/>
      <c r="BU776" s="615"/>
    </row>
    <row r="777" spans="1:73" ht="11.25" hidden="1" customHeight="1" x14ac:dyDescent="0.25">
      <c r="A777" s="285"/>
      <c r="B777" s="285"/>
      <c r="C777" s="285"/>
      <c r="D777" s="285"/>
      <c r="E777" s="285"/>
      <c r="F777" s="285"/>
      <c r="G777" s="285"/>
      <c r="H777" s="285"/>
      <c r="I777" s="285"/>
      <c r="J777" s="285"/>
      <c r="K777" s="285"/>
      <c r="L777" s="285"/>
      <c r="M777" s="285"/>
      <c r="N777" s="285"/>
      <c r="O777" s="285"/>
      <c r="P777" s="285"/>
      <c r="Q777" s="285"/>
      <c r="R777" s="285"/>
      <c r="S777" s="285"/>
      <c r="T777" s="285"/>
      <c r="U777" s="285"/>
      <c r="V777" s="285"/>
      <c r="W777" s="285"/>
      <c r="X777" s="285"/>
      <c r="Y777" s="285"/>
      <c r="Z777" s="285"/>
      <c r="AA777" s="46"/>
      <c r="AB777" s="46"/>
      <c r="AC777" s="46"/>
      <c r="AD777" s="285"/>
      <c r="AE777" s="285"/>
      <c r="AF777" s="285"/>
      <c r="AG777" s="285"/>
      <c r="AH777" s="285"/>
      <c r="AI777" s="285"/>
      <c r="AJ777" s="285"/>
      <c r="AK777" s="365"/>
      <c r="AL777" s="285"/>
      <c r="AM777" s="285"/>
      <c r="AN777" s="285"/>
      <c r="AO777" s="285"/>
      <c r="AP777" s="285"/>
      <c r="AQ777" s="285"/>
      <c r="AR777" s="285"/>
      <c r="AS777" s="285"/>
      <c r="AT777" s="285"/>
      <c r="AU777" s="285"/>
      <c r="AV777" s="285"/>
      <c r="AW777" s="285"/>
      <c r="AX777" s="285"/>
      <c r="AY777" s="47"/>
      <c r="AZ777" s="47"/>
      <c r="BA777" s="583"/>
      <c r="BB777" s="615"/>
      <c r="BC777" s="615"/>
      <c r="BD777" s="615"/>
      <c r="BE777" s="615"/>
      <c r="BF777" s="615"/>
      <c r="BG777" s="615"/>
      <c r="BH777" s="615"/>
      <c r="BI777" s="615"/>
      <c r="BJ777" s="615"/>
      <c r="BK777" s="615"/>
      <c r="BL777" s="615"/>
      <c r="BM777" s="615"/>
      <c r="BN777" s="615"/>
      <c r="BO777" s="615"/>
      <c r="BP777" s="615"/>
      <c r="BQ777" s="615"/>
      <c r="BR777" s="615"/>
      <c r="BS777" s="615"/>
      <c r="BT777" s="615"/>
      <c r="BU777" s="615"/>
    </row>
    <row r="778" spans="1:73" ht="11.25" hidden="1" customHeight="1" x14ac:dyDescent="0.25">
      <c r="A778" s="285"/>
      <c r="B778" s="285"/>
      <c r="C778" s="285"/>
      <c r="D778" s="285"/>
      <c r="E778" s="285"/>
      <c r="F778" s="285"/>
      <c r="G778" s="285"/>
      <c r="H778" s="285"/>
      <c r="I778" s="285"/>
      <c r="J778" s="285"/>
      <c r="K778" s="285"/>
      <c r="L778" s="285"/>
      <c r="M778" s="285"/>
      <c r="N778" s="285"/>
      <c r="O778" s="285"/>
      <c r="P778" s="285"/>
      <c r="Q778" s="285"/>
      <c r="R778" s="285"/>
      <c r="S778" s="285"/>
      <c r="T778" s="285"/>
      <c r="U778" s="285"/>
      <c r="V778" s="285"/>
      <c r="W778" s="285"/>
      <c r="X778" s="285"/>
      <c r="Y778" s="285"/>
      <c r="Z778" s="285"/>
      <c r="AA778" s="46"/>
      <c r="AB778" s="46"/>
      <c r="AC778" s="46"/>
      <c r="AD778" s="285"/>
      <c r="AE778" s="285"/>
      <c r="AF778" s="285"/>
      <c r="AG778" s="285"/>
      <c r="AH778" s="285"/>
      <c r="AI778" s="285"/>
      <c r="AJ778" s="285"/>
      <c r="AK778" s="365"/>
      <c r="AL778" s="285"/>
      <c r="AM778" s="285"/>
      <c r="AN778" s="285"/>
      <c r="AO778" s="285"/>
      <c r="AP778" s="285"/>
      <c r="AQ778" s="285"/>
      <c r="AR778" s="285"/>
      <c r="AS778" s="285"/>
      <c r="AT778" s="285"/>
      <c r="AU778" s="285"/>
      <c r="AV778" s="285"/>
      <c r="AW778" s="285"/>
      <c r="AX778" s="285"/>
      <c r="AY778" s="47"/>
      <c r="AZ778" s="47"/>
      <c r="BA778" s="583"/>
      <c r="BB778" s="615"/>
      <c r="BC778" s="615"/>
      <c r="BD778" s="615"/>
      <c r="BE778" s="615"/>
      <c r="BF778" s="615"/>
      <c r="BG778" s="615"/>
      <c r="BH778" s="615"/>
      <c r="BI778" s="615"/>
      <c r="BJ778" s="615"/>
      <c r="BK778" s="615"/>
      <c r="BL778" s="615"/>
      <c r="BM778" s="615"/>
      <c r="BN778" s="615"/>
      <c r="BO778" s="615"/>
      <c r="BP778" s="615"/>
      <c r="BQ778" s="615"/>
      <c r="BR778" s="615"/>
      <c r="BS778" s="615"/>
      <c r="BT778" s="615"/>
      <c r="BU778" s="615"/>
    </row>
    <row r="779" spans="1:73" ht="11.25" hidden="1" customHeight="1" x14ac:dyDescent="0.25">
      <c r="A779" s="285"/>
      <c r="B779" s="285"/>
      <c r="C779" s="285"/>
      <c r="D779" s="285"/>
      <c r="E779" s="285"/>
      <c r="F779" s="285"/>
      <c r="G779" s="285"/>
      <c r="H779" s="285"/>
      <c r="I779" s="285"/>
      <c r="J779" s="285"/>
      <c r="K779" s="285"/>
      <c r="L779" s="285"/>
      <c r="M779" s="285"/>
      <c r="N779" s="285"/>
      <c r="O779" s="285"/>
      <c r="P779" s="285"/>
      <c r="Q779" s="285"/>
      <c r="R779" s="285"/>
      <c r="S779" s="285"/>
      <c r="T779" s="285"/>
      <c r="U779" s="285"/>
      <c r="V779" s="285"/>
      <c r="W779" s="285"/>
      <c r="X779" s="285"/>
      <c r="Y779" s="285"/>
      <c r="Z779" s="285"/>
      <c r="AA779" s="46"/>
      <c r="AB779" s="46"/>
      <c r="AC779" s="46"/>
      <c r="AD779" s="285"/>
      <c r="AE779" s="285"/>
      <c r="AF779" s="285"/>
      <c r="AG779" s="285"/>
      <c r="AH779" s="285"/>
      <c r="AI779" s="285"/>
      <c r="AJ779" s="285"/>
      <c r="AK779" s="365"/>
      <c r="AL779" s="285"/>
      <c r="AM779" s="285"/>
      <c r="AN779" s="285"/>
      <c r="AO779" s="285"/>
      <c r="AP779" s="285"/>
      <c r="AQ779" s="285"/>
      <c r="AR779" s="285"/>
      <c r="AS779" s="285"/>
      <c r="AT779" s="285"/>
      <c r="AU779" s="285"/>
      <c r="AV779" s="285"/>
      <c r="AW779" s="285"/>
      <c r="AX779" s="285"/>
      <c r="AY779" s="47"/>
      <c r="AZ779" s="47"/>
      <c r="BA779" s="583"/>
      <c r="BB779" s="615"/>
      <c r="BC779" s="615"/>
      <c r="BD779" s="615"/>
      <c r="BE779" s="615"/>
      <c r="BF779" s="615"/>
      <c r="BG779" s="615"/>
      <c r="BH779" s="615"/>
      <c r="BI779" s="615"/>
      <c r="BJ779" s="615"/>
      <c r="BK779" s="615"/>
      <c r="BL779" s="615"/>
      <c r="BM779" s="615"/>
      <c r="BN779" s="615"/>
      <c r="BO779" s="615"/>
      <c r="BP779" s="615"/>
      <c r="BQ779" s="615"/>
      <c r="BR779" s="615"/>
      <c r="BS779" s="615"/>
      <c r="BT779" s="615"/>
      <c r="BU779" s="615"/>
    </row>
    <row r="780" spans="1:73" ht="11.25" hidden="1" customHeight="1" x14ac:dyDescent="0.25">
      <c r="A780" s="285"/>
      <c r="B780" s="285"/>
      <c r="C780" s="285"/>
      <c r="D780" s="285"/>
      <c r="E780" s="285"/>
      <c r="F780" s="285"/>
      <c r="G780" s="285"/>
      <c r="H780" s="285"/>
      <c r="I780" s="285"/>
      <c r="J780" s="285"/>
      <c r="K780" s="285"/>
      <c r="L780" s="285"/>
      <c r="M780" s="285"/>
      <c r="N780" s="285"/>
      <c r="O780" s="285"/>
      <c r="P780" s="285"/>
      <c r="Q780" s="285"/>
      <c r="R780" s="285"/>
      <c r="S780" s="285"/>
      <c r="T780" s="285"/>
      <c r="U780" s="285"/>
      <c r="V780" s="285"/>
      <c r="W780" s="285"/>
      <c r="X780" s="285"/>
      <c r="Y780" s="285"/>
      <c r="Z780" s="285"/>
      <c r="AA780" s="46"/>
      <c r="AB780" s="46"/>
      <c r="AC780" s="46"/>
      <c r="AD780" s="285"/>
      <c r="AE780" s="285"/>
      <c r="AF780" s="285"/>
      <c r="AG780" s="285"/>
      <c r="AH780" s="285"/>
      <c r="AI780" s="285"/>
      <c r="AJ780" s="285"/>
      <c r="AK780" s="365"/>
      <c r="AL780" s="285"/>
      <c r="AM780" s="285"/>
      <c r="AN780" s="285"/>
      <c r="AO780" s="285"/>
      <c r="AP780" s="285"/>
      <c r="AQ780" s="285"/>
      <c r="AR780" s="285"/>
      <c r="AS780" s="285"/>
      <c r="AT780" s="285"/>
      <c r="AU780" s="285"/>
      <c r="AV780" s="285"/>
      <c r="AW780" s="285"/>
      <c r="AX780" s="285"/>
      <c r="AY780" s="47"/>
      <c r="AZ780" s="47"/>
      <c r="BA780" s="583"/>
      <c r="BB780" s="615"/>
      <c r="BC780" s="615"/>
      <c r="BD780" s="615"/>
      <c r="BE780" s="615"/>
      <c r="BF780" s="615"/>
      <c r="BG780" s="615"/>
      <c r="BH780" s="615"/>
      <c r="BI780" s="615"/>
      <c r="BJ780" s="615"/>
      <c r="BK780" s="615"/>
      <c r="BL780" s="615"/>
      <c r="BM780" s="615"/>
      <c r="BN780" s="615"/>
      <c r="BO780" s="615"/>
      <c r="BP780" s="615"/>
      <c r="BQ780" s="615"/>
      <c r="BR780" s="615"/>
      <c r="BS780" s="615"/>
      <c r="BT780" s="615"/>
      <c r="BU780" s="615"/>
    </row>
    <row r="781" spans="1:73" ht="11.25" hidden="1" customHeight="1" x14ac:dyDescent="0.25">
      <c r="A781" s="285"/>
      <c r="B781" s="285"/>
      <c r="C781" s="285"/>
      <c r="D781" s="285"/>
      <c r="E781" s="285"/>
      <c r="F781" s="285"/>
      <c r="G781" s="285"/>
      <c r="H781" s="285"/>
      <c r="I781" s="285"/>
      <c r="J781" s="285"/>
      <c r="K781" s="285"/>
      <c r="L781" s="285"/>
      <c r="M781" s="285"/>
      <c r="N781" s="285"/>
      <c r="O781" s="285"/>
      <c r="P781" s="285"/>
      <c r="Q781" s="285"/>
      <c r="R781" s="285"/>
      <c r="S781" s="285"/>
      <c r="T781" s="285"/>
      <c r="U781" s="285"/>
      <c r="V781" s="285"/>
      <c r="W781" s="285"/>
      <c r="X781" s="285"/>
      <c r="Y781" s="285"/>
      <c r="Z781" s="285"/>
      <c r="AA781" s="46"/>
      <c r="AB781" s="46"/>
      <c r="AC781" s="46"/>
      <c r="AD781" s="285"/>
      <c r="AE781" s="285"/>
      <c r="AF781" s="285"/>
      <c r="AG781" s="285"/>
      <c r="AH781" s="285"/>
      <c r="AI781" s="285"/>
      <c r="AJ781" s="285"/>
      <c r="AK781" s="365"/>
      <c r="AL781" s="285"/>
      <c r="AM781" s="285"/>
      <c r="AN781" s="285"/>
      <c r="AO781" s="285"/>
      <c r="AP781" s="285"/>
      <c r="AQ781" s="285"/>
      <c r="AR781" s="285"/>
      <c r="AS781" s="285"/>
      <c r="AT781" s="285"/>
      <c r="AU781" s="285"/>
      <c r="AV781" s="285"/>
      <c r="AW781" s="285"/>
      <c r="AX781" s="285"/>
      <c r="AY781" s="47"/>
      <c r="AZ781" s="47"/>
      <c r="BA781" s="583"/>
      <c r="BB781" s="615"/>
      <c r="BC781" s="615"/>
      <c r="BD781" s="615"/>
      <c r="BE781" s="615"/>
      <c r="BF781" s="615"/>
      <c r="BG781" s="615"/>
      <c r="BH781" s="615"/>
      <c r="BI781" s="615"/>
      <c r="BJ781" s="615"/>
      <c r="BK781" s="615"/>
      <c r="BL781" s="615"/>
      <c r="BM781" s="615"/>
      <c r="BN781" s="615"/>
      <c r="BO781" s="615"/>
      <c r="BP781" s="615"/>
      <c r="BQ781" s="615"/>
      <c r="BR781" s="615"/>
      <c r="BS781" s="615"/>
      <c r="BT781" s="615"/>
      <c r="BU781" s="615"/>
    </row>
    <row r="782" spans="1:73" ht="11.25" hidden="1" customHeight="1" x14ac:dyDescent="0.25">
      <c r="A782" s="285"/>
      <c r="B782" s="285"/>
      <c r="C782" s="285"/>
      <c r="D782" s="285"/>
      <c r="E782" s="285"/>
      <c r="F782" s="285"/>
      <c r="G782" s="285"/>
      <c r="H782" s="285"/>
      <c r="I782" s="285"/>
      <c r="J782" s="285"/>
      <c r="K782" s="285"/>
      <c r="L782" s="285"/>
      <c r="M782" s="285"/>
      <c r="N782" s="285"/>
      <c r="O782" s="285"/>
      <c r="P782" s="285"/>
      <c r="Q782" s="285"/>
      <c r="R782" s="285"/>
      <c r="S782" s="285"/>
      <c r="T782" s="285"/>
      <c r="U782" s="285"/>
      <c r="V782" s="285"/>
      <c r="W782" s="285"/>
      <c r="X782" s="285"/>
      <c r="Y782" s="285"/>
      <c r="Z782" s="285"/>
      <c r="AA782" s="46"/>
      <c r="AB782" s="46"/>
      <c r="AC782" s="46"/>
      <c r="AD782" s="285"/>
      <c r="AE782" s="285"/>
      <c r="AF782" s="285"/>
      <c r="AG782" s="285"/>
      <c r="AH782" s="285"/>
      <c r="AI782" s="285"/>
      <c r="AJ782" s="285"/>
      <c r="AK782" s="365"/>
      <c r="AL782" s="285"/>
      <c r="AM782" s="285"/>
      <c r="AN782" s="285"/>
      <c r="AO782" s="285"/>
      <c r="AP782" s="285"/>
      <c r="AQ782" s="285"/>
      <c r="AR782" s="285"/>
      <c r="AS782" s="285"/>
      <c r="AT782" s="285"/>
      <c r="AU782" s="285"/>
      <c r="AV782" s="285"/>
      <c r="AW782" s="285"/>
      <c r="AX782" s="285"/>
      <c r="AY782" s="47"/>
      <c r="AZ782" s="47"/>
      <c r="BA782" s="583"/>
      <c r="BB782" s="615"/>
      <c r="BC782" s="615"/>
      <c r="BD782" s="615"/>
      <c r="BE782" s="615"/>
      <c r="BF782" s="615"/>
      <c r="BG782" s="615"/>
      <c r="BH782" s="615"/>
      <c r="BI782" s="615"/>
      <c r="BJ782" s="615"/>
      <c r="BK782" s="615"/>
      <c r="BL782" s="615"/>
      <c r="BM782" s="615"/>
      <c r="BN782" s="615"/>
      <c r="BO782" s="615"/>
      <c r="BP782" s="615"/>
      <c r="BQ782" s="615"/>
      <c r="BR782" s="615"/>
      <c r="BS782" s="615"/>
      <c r="BT782" s="615"/>
      <c r="BU782" s="615"/>
    </row>
    <row r="783" spans="1:73" ht="11.25" hidden="1" customHeight="1" x14ac:dyDescent="0.25">
      <c r="A783" s="285"/>
      <c r="B783" s="285"/>
      <c r="C783" s="285"/>
      <c r="D783" s="285"/>
      <c r="E783" s="285"/>
      <c r="F783" s="285"/>
      <c r="G783" s="285"/>
      <c r="H783" s="285"/>
      <c r="I783" s="285"/>
      <c r="J783" s="285"/>
      <c r="K783" s="285"/>
      <c r="L783" s="285"/>
      <c r="M783" s="285"/>
      <c r="N783" s="285"/>
      <c r="O783" s="285"/>
      <c r="P783" s="285"/>
      <c r="Q783" s="285"/>
      <c r="R783" s="285"/>
      <c r="S783" s="285"/>
      <c r="T783" s="285"/>
      <c r="U783" s="285"/>
      <c r="V783" s="285"/>
      <c r="W783" s="285"/>
      <c r="X783" s="285"/>
      <c r="Y783" s="285"/>
      <c r="Z783" s="285"/>
      <c r="AA783" s="46"/>
      <c r="AB783" s="46"/>
      <c r="AC783" s="46"/>
      <c r="AD783" s="285"/>
      <c r="AE783" s="285"/>
      <c r="AF783" s="285"/>
      <c r="AG783" s="285"/>
      <c r="AH783" s="285"/>
      <c r="AI783" s="285"/>
      <c r="AJ783" s="285"/>
      <c r="AK783" s="365"/>
      <c r="AL783" s="285"/>
      <c r="AM783" s="285"/>
      <c r="AN783" s="285"/>
      <c r="AO783" s="285"/>
      <c r="AP783" s="285"/>
      <c r="AQ783" s="285"/>
      <c r="AR783" s="285"/>
      <c r="AS783" s="285"/>
      <c r="AT783" s="285"/>
      <c r="AU783" s="285"/>
      <c r="AV783" s="285"/>
      <c r="AW783" s="285"/>
      <c r="AX783" s="285"/>
      <c r="AY783" s="47"/>
      <c r="AZ783" s="47"/>
      <c r="BA783" s="583"/>
      <c r="BB783" s="615"/>
      <c r="BC783" s="615"/>
      <c r="BD783" s="615"/>
      <c r="BE783" s="615"/>
      <c r="BF783" s="615"/>
      <c r="BG783" s="615"/>
      <c r="BH783" s="615"/>
      <c r="BI783" s="615"/>
      <c r="BJ783" s="615"/>
      <c r="BK783" s="615"/>
      <c r="BL783" s="615"/>
      <c r="BM783" s="615"/>
      <c r="BN783" s="615"/>
      <c r="BO783" s="615"/>
      <c r="BP783" s="615"/>
      <c r="BQ783" s="615"/>
      <c r="BR783" s="615"/>
      <c r="BS783" s="615"/>
      <c r="BT783" s="615"/>
      <c r="BU783" s="615"/>
    </row>
    <row r="784" spans="1:73" ht="11.25" hidden="1" customHeight="1" x14ac:dyDescent="0.25">
      <c r="A784" s="285"/>
      <c r="B784" s="285"/>
      <c r="C784" s="285"/>
      <c r="D784" s="285"/>
      <c r="E784" s="285"/>
      <c r="F784" s="285"/>
      <c r="G784" s="285"/>
      <c r="H784" s="285"/>
      <c r="I784" s="285"/>
      <c r="J784" s="285"/>
      <c r="K784" s="285"/>
      <c r="L784" s="285"/>
      <c r="M784" s="285"/>
      <c r="N784" s="285"/>
      <c r="O784" s="285"/>
      <c r="P784" s="285"/>
      <c r="Q784" s="285"/>
      <c r="R784" s="285"/>
      <c r="S784" s="285"/>
      <c r="T784" s="285"/>
      <c r="U784" s="285"/>
      <c r="V784" s="285"/>
      <c r="W784" s="285"/>
      <c r="X784" s="285"/>
      <c r="Y784" s="285"/>
      <c r="Z784" s="285"/>
      <c r="AA784" s="46"/>
      <c r="AB784" s="46"/>
      <c r="AC784" s="46"/>
      <c r="AD784" s="285"/>
      <c r="AE784" s="285"/>
      <c r="AF784" s="285"/>
      <c r="AG784" s="285"/>
      <c r="AH784" s="285"/>
      <c r="AI784" s="285"/>
      <c r="AJ784" s="285"/>
      <c r="AK784" s="365"/>
      <c r="AL784" s="285"/>
      <c r="AM784" s="285"/>
      <c r="AN784" s="285"/>
      <c r="AO784" s="285"/>
      <c r="AP784" s="285"/>
      <c r="AQ784" s="285"/>
      <c r="AR784" s="285"/>
      <c r="AS784" s="285"/>
      <c r="AT784" s="285"/>
      <c r="AU784" s="285"/>
      <c r="AV784" s="285"/>
      <c r="AW784" s="285"/>
      <c r="AX784" s="285"/>
      <c r="AY784" s="47"/>
      <c r="AZ784" s="47"/>
      <c r="BA784" s="583"/>
      <c r="BB784" s="615"/>
      <c r="BC784" s="615"/>
      <c r="BD784" s="615"/>
      <c r="BE784" s="615"/>
      <c r="BF784" s="615"/>
      <c r="BG784" s="615"/>
      <c r="BH784" s="615"/>
      <c r="BI784" s="615"/>
      <c r="BJ784" s="615"/>
      <c r="BK784" s="615"/>
      <c r="BL784" s="615"/>
      <c r="BM784" s="615"/>
      <c r="BN784" s="615"/>
      <c r="BO784" s="615"/>
      <c r="BP784" s="615"/>
      <c r="BQ784" s="615"/>
      <c r="BR784" s="615"/>
      <c r="BS784" s="615"/>
      <c r="BT784" s="615"/>
      <c r="BU784" s="615"/>
    </row>
    <row r="785" spans="1:73" ht="11.25" hidden="1" customHeight="1" x14ac:dyDescent="0.25">
      <c r="A785" s="285"/>
      <c r="B785" s="285"/>
      <c r="C785" s="285"/>
      <c r="D785" s="285"/>
      <c r="E785" s="285"/>
      <c r="F785" s="285"/>
      <c r="G785" s="285"/>
      <c r="H785" s="285"/>
      <c r="I785" s="285"/>
      <c r="J785" s="285"/>
      <c r="K785" s="285"/>
      <c r="L785" s="285"/>
      <c r="M785" s="285"/>
      <c r="N785" s="285"/>
      <c r="O785" s="285"/>
      <c r="P785" s="285"/>
      <c r="Q785" s="285"/>
      <c r="R785" s="285"/>
      <c r="S785" s="285"/>
      <c r="T785" s="285"/>
      <c r="U785" s="285"/>
      <c r="V785" s="285"/>
      <c r="W785" s="285"/>
      <c r="X785" s="285"/>
      <c r="Y785" s="285"/>
      <c r="Z785" s="285"/>
      <c r="AA785" s="46"/>
      <c r="AB785" s="46"/>
      <c r="AC785" s="46"/>
      <c r="AD785" s="285"/>
      <c r="AE785" s="285"/>
      <c r="AF785" s="285"/>
      <c r="AG785" s="285"/>
      <c r="AH785" s="285"/>
      <c r="AI785" s="285"/>
      <c r="AJ785" s="285"/>
      <c r="AK785" s="365"/>
      <c r="AL785" s="285"/>
      <c r="AM785" s="285"/>
      <c r="AN785" s="285"/>
      <c r="AO785" s="285"/>
      <c r="AP785" s="285"/>
      <c r="AQ785" s="285"/>
      <c r="AR785" s="285"/>
      <c r="AS785" s="285"/>
      <c r="AT785" s="285"/>
      <c r="AU785" s="285"/>
      <c r="AV785" s="285"/>
      <c r="AW785" s="285"/>
      <c r="AX785" s="285"/>
      <c r="AY785" s="47"/>
      <c r="AZ785" s="47"/>
      <c r="BA785" s="583"/>
      <c r="BB785" s="615"/>
      <c r="BC785" s="615"/>
      <c r="BD785" s="615"/>
      <c r="BE785" s="615"/>
      <c r="BF785" s="615"/>
      <c r="BG785" s="615"/>
      <c r="BH785" s="615"/>
      <c r="BI785" s="615"/>
      <c r="BJ785" s="615"/>
      <c r="BK785" s="615"/>
      <c r="BL785" s="615"/>
      <c r="BM785" s="615"/>
      <c r="BN785" s="615"/>
      <c r="BO785" s="615"/>
      <c r="BP785" s="615"/>
      <c r="BQ785" s="615"/>
      <c r="BR785" s="615"/>
      <c r="BS785" s="615"/>
      <c r="BT785" s="615"/>
      <c r="BU785" s="615"/>
    </row>
    <row r="786" spans="1:73" ht="11.25" hidden="1" customHeight="1" x14ac:dyDescent="0.25">
      <c r="A786" s="285"/>
      <c r="B786" s="285"/>
      <c r="C786" s="285"/>
      <c r="D786" s="285"/>
      <c r="E786" s="285"/>
      <c r="F786" s="285"/>
      <c r="G786" s="285"/>
      <c r="H786" s="285"/>
      <c r="I786" s="285"/>
      <c r="J786" s="285"/>
      <c r="K786" s="285"/>
      <c r="L786" s="285"/>
      <c r="M786" s="285"/>
      <c r="N786" s="285"/>
      <c r="O786" s="285"/>
      <c r="P786" s="285"/>
      <c r="Q786" s="285"/>
      <c r="R786" s="285"/>
      <c r="S786" s="285"/>
      <c r="T786" s="285"/>
      <c r="U786" s="285"/>
      <c r="V786" s="285"/>
      <c r="W786" s="285"/>
      <c r="X786" s="285"/>
      <c r="Y786" s="285"/>
      <c r="Z786" s="285"/>
      <c r="AA786" s="46"/>
      <c r="AB786" s="46"/>
      <c r="AC786" s="46"/>
      <c r="AD786" s="285"/>
      <c r="AE786" s="285"/>
      <c r="AF786" s="285"/>
      <c r="AG786" s="285"/>
      <c r="AH786" s="285"/>
      <c r="AI786" s="285"/>
      <c r="AJ786" s="285"/>
      <c r="AK786" s="365"/>
      <c r="AL786" s="285"/>
      <c r="AM786" s="285"/>
      <c r="AN786" s="285"/>
      <c r="AO786" s="285"/>
      <c r="AP786" s="285"/>
      <c r="AQ786" s="285"/>
      <c r="AR786" s="285"/>
      <c r="AS786" s="285"/>
      <c r="AT786" s="285"/>
      <c r="AU786" s="285"/>
      <c r="AV786" s="285"/>
      <c r="AW786" s="285"/>
      <c r="AX786" s="285"/>
      <c r="AY786" s="47"/>
      <c r="AZ786" s="47"/>
      <c r="BA786" s="583"/>
      <c r="BB786" s="615"/>
      <c r="BC786" s="615"/>
      <c r="BD786" s="615"/>
      <c r="BE786" s="615"/>
      <c r="BF786" s="615"/>
      <c r="BG786" s="615"/>
      <c r="BH786" s="615"/>
      <c r="BI786" s="615"/>
      <c r="BJ786" s="615"/>
      <c r="BK786" s="615"/>
      <c r="BL786" s="615"/>
      <c r="BM786" s="615"/>
      <c r="BN786" s="615"/>
      <c r="BO786" s="615"/>
      <c r="BP786" s="615"/>
      <c r="BQ786" s="615"/>
      <c r="BR786" s="615"/>
      <c r="BS786" s="615"/>
      <c r="BT786" s="615"/>
      <c r="BU786" s="615"/>
    </row>
    <row r="787" spans="1:73" ht="11.25" hidden="1" customHeight="1" x14ac:dyDescent="0.25">
      <c r="A787" s="285"/>
      <c r="B787" s="285"/>
      <c r="C787" s="285"/>
      <c r="D787" s="285"/>
      <c r="E787" s="285"/>
      <c r="F787" s="285"/>
      <c r="G787" s="285"/>
      <c r="H787" s="285"/>
      <c r="I787" s="285"/>
      <c r="J787" s="285"/>
      <c r="K787" s="285"/>
      <c r="L787" s="285"/>
      <c r="M787" s="285"/>
      <c r="N787" s="285"/>
      <c r="O787" s="285"/>
      <c r="P787" s="285"/>
      <c r="Q787" s="285"/>
      <c r="R787" s="285"/>
      <c r="S787" s="285"/>
      <c r="T787" s="285"/>
      <c r="U787" s="285"/>
      <c r="V787" s="285"/>
      <c r="W787" s="285"/>
      <c r="X787" s="285"/>
      <c r="Y787" s="285"/>
      <c r="Z787" s="285"/>
      <c r="AA787" s="46"/>
      <c r="AB787" s="46"/>
      <c r="AC787" s="46"/>
      <c r="AD787" s="285"/>
      <c r="AE787" s="285"/>
      <c r="AF787" s="285"/>
      <c r="AG787" s="285"/>
      <c r="AH787" s="285"/>
      <c r="AI787" s="285"/>
      <c r="AJ787" s="285"/>
      <c r="AK787" s="365"/>
      <c r="AL787" s="285"/>
      <c r="AM787" s="285"/>
      <c r="AN787" s="285"/>
      <c r="AO787" s="285"/>
      <c r="AP787" s="285"/>
      <c r="AQ787" s="285"/>
      <c r="AR787" s="285"/>
      <c r="AS787" s="285"/>
      <c r="AT787" s="285"/>
      <c r="AU787" s="285"/>
      <c r="AV787" s="285"/>
      <c r="AW787" s="285"/>
      <c r="AX787" s="285"/>
      <c r="AY787" s="47"/>
      <c r="AZ787" s="47"/>
      <c r="BA787" s="583"/>
      <c r="BB787" s="615"/>
      <c r="BC787" s="615"/>
      <c r="BD787" s="615"/>
      <c r="BE787" s="615"/>
      <c r="BF787" s="615"/>
      <c r="BG787" s="615"/>
      <c r="BH787" s="615"/>
      <c r="BI787" s="615"/>
      <c r="BJ787" s="615"/>
      <c r="BK787" s="615"/>
      <c r="BL787" s="615"/>
      <c r="BM787" s="615"/>
      <c r="BN787" s="615"/>
      <c r="BO787" s="615"/>
      <c r="BP787" s="615"/>
      <c r="BQ787" s="615"/>
      <c r="BR787" s="615"/>
      <c r="BS787" s="615"/>
      <c r="BT787" s="615"/>
      <c r="BU787" s="615"/>
    </row>
    <row r="788" spans="1:73" ht="11.25" hidden="1" customHeight="1" x14ac:dyDescent="0.25">
      <c r="A788" s="285"/>
      <c r="B788" s="285"/>
      <c r="C788" s="285"/>
      <c r="D788" s="285"/>
      <c r="E788" s="285"/>
      <c r="F788" s="285"/>
      <c r="G788" s="285"/>
      <c r="H788" s="285"/>
      <c r="I788" s="285"/>
      <c r="J788" s="285"/>
      <c r="K788" s="285"/>
      <c r="L788" s="285"/>
      <c r="M788" s="285"/>
      <c r="N788" s="285"/>
      <c r="O788" s="285"/>
      <c r="P788" s="285"/>
      <c r="Q788" s="285"/>
      <c r="R788" s="285"/>
      <c r="S788" s="285"/>
      <c r="T788" s="285"/>
      <c r="U788" s="285"/>
      <c r="V788" s="285"/>
      <c r="W788" s="285"/>
      <c r="X788" s="285"/>
      <c r="Y788" s="285"/>
      <c r="Z788" s="285"/>
      <c r="AA788" s="46"/>
      <c r="AB788" s="46"/>
      <c r="AC788" s="46"/>
      <c r="AD788" s="285"/>
      <c r="AE788" s="285"/>
      <c r="AF788" s="285"/>
      <c r="AG788" s="285"/>
      <c r="AH788" s="285"/>
      <c r="AI788" s="285"/>
      <c r="AJ788" s="285"/>
      <c r="AK788" s="365"/>
      <c r="AL788" s="285"/>
      <c r="AM788" s="285"/>
      <c r="AN788" s="285"/>
      <c r="AO788" s="285"/>
      <c r="AP788" s="285"/>
      <c r="AQ788" s="285"/>
      <c r="AR788" s="285"/>
      <c r="AS788" s="285"/>
      <c r="AT788" s="285"/>
      <c r="AU788" s="285"/>
      <c r="AV788" s="285"/>
      <c r="AW788" s="285"/>
      <c r="AX788" s="285"/>
      <c r="AY788" s="47"/>
      <c r="AZ788" s="47"/>
      <c r="BA788" s="583"/>
      <c r="BB788" s="615"/>
      <c r="BC788" s="615"/>
      <c r="BD788" s="615"/>
      <c r="BE788" s="615"/>
      <c r="BF788" s="615"/>
      <c r="BG788" s="615"/>
      <c r="BH788" s="615"/>
      <c r="BI788" s="615"/>
      <c r="BJ788" s="615"/>
      <c r="BK788" s="615"/>
      <c r="BL788" s="615"/>
      <c r="BM788" s="615"/>
      <c r="BN788" s="615"/>
      <c r="BO788" s="615"/>
      <c r="BP788" s="615"/>
      <c r="BQ788" s="615"/>
      <c r="BR788" s="615"/>
      <c r="BS788" s="615"/>
      <c r="BT788" s="615"/>
      <c r="BU788" s="615"/>
    </row>
    <row r="789" spans="1:73" ht="11.25" hidden="1" customHeight="1" x14ac:dyDescent="0.25">
      <c r="A789" s="285"/>
      <c r="B789" s="285"/>
      <c r="C789" s="285"/>
      <c r="D789" s="285"/>
      <c r="E789" s="285"/>
      <c r="F789" s="285"/>
      <c r="G789" s="285"/>
      <c r="H789" s="285"/>
      <c r="I789" s="285"/>
      <c r="J789" s="285"/>
      <c r="K789" s="285"/>
      <c r="L789" s="285"/>
      <c r="M789" s="285"/>
      <c r="N789" s="285"/>
      <c r="O789" s="285"/>
      <c r="P789" s="285"/>
      <c r="Q789" s="285"/>
      <c r="R789" s="285"/>
      <c r="S789" s="285"/>
      <c r="T789" s="285"/>
      <c r="U789" s="285"/>
      <c r="V789" s="285"/>
      <c r="W789" s="285"/>
      <c r="X789" s="285"/>
      <c r="Y789" s="285"/>
      <c r="Z789" s="285"/>
      <c r="AA789" s="46"/>
      <c r="AB789" s="46"/>
      <c r="AC789" s="46"/>
      <c r="AD789" s="285"/>
      <c r="AE789" s="285"/>
      <c r="AF789" s="285"/>
      <c r="AG789" s="285"/>
      <c r="AH789" s="285"/>
      <c r="AI789" s="285"/>
      <c r="AJ789" s="285"/>
      <c r="AK789" s="365"/>
      <c r="AL789" s="285"/>
      <c r="AM789" s="285"/>
      <c r="AN789" s="285"/>
      <c r="AO789" s="285"/>
      <c r="AP789" s="285"/>
      <c r="AQ789" s="285"/>
      <c r="AR789" s="285"/>
      <c r="AS789" s="285"/>
      <c r="AT789" s="285"/>
      <c r="AU789" s="285"/>
      <c r="AV789" s="285"/>
      <c r="AW789" s="285"/>
      <c r="AX789" s="285"/>
      <c r="AY789" s="47"/>
      <c r="AZ789" s="47"/>
      <c r="BA789" s="583"/>
      <c r="BB789" s="615"/>
      <c r="BC789" s="615"/>
      <c r="BD789" s="615"/>
      <c r="BE789" s="615"/>
      <c r="BF789" s="615"/>
      <c r="BG789" s="615"/>
      <c r="BH789" s="615"/>
      <c r="BI789" s="615"/>
      <c r="BJ789" s="615"/>
      <c r="BK789" s="615"/>
      <c r="BL789" s="615"/>
      <c r="BM789" s="615"/>
      <c r="BN789" s="615"/>
      <c r="BO789" s="615"/>
      <c r="BP789" s="615"/>
      <c r="BQ789" s="615"/>
      <c r="BR789" s="615"/>
      <c r="BS789" s="615"/>
      <c r="BT789" s="615"/>
      <c r="BU789" s="615"/>
    </row>
    <row r="790" spans="1:73" ht="11.25" hidden="1" customHeight="1" x14ac:dyDescent="0.25">
      <c r="A790" s="285"/>
      <c r="B790" s="285"/>
      <c r="C790" s="285"/>
      <c r="D790" s="285"/>
      <c r="E790" s="285"/>
      <c r="F790" s="285"/>
      <c r="G790" s="285"/>
      <c r="H790" s="285"/>
      <c r="I790" s="285"/>
      <c r="J790" s="285"/>
      <c r="K790" s="285"/>
      <c r="L790" s="285"/>
      <c r="M790" s="285"/>
      <c r="N790" s="285"/>
      <c r="O790" s="285"/>
      <c r="P790" s="285"/>
      <c r="Q790" s="285"/>
      <c r="R790" s="285"/>
      <c r="S790" s="285"/>
      <c r="T790" s="285"/>
      <c r="U790" s="285"/>
      <c r="V790" s="285"/>
      <c r="W790" s="285"/>
      <c r="X790" s="285"/>
      <c r="Y790" s="285"/>
      <c r="Z790" s="285"/>
      <c r="AA790" s="46"/>
      <c r="AB790" s="46"/>
      <c r="AC790" s="46"/>
      <c r="AD790" s="285"/>
      <c r="AE790" s="285"/>
      <c r="AF790" s="285"/>
      <c r="AG790" s="285"/>
      <c r="AH790" s="285"/>
      <c r="AI790" s="285"/>
      <c r="AJ790" s="285"/>
      <c r="AK790" s="365"/>
      <c r="AL790" s="285"/>
      <c r="AM790" s="285"/>
      <c r="AN790" s="285"/>
      <c r="AO790" s="285"/>
      <c r="AP790" s="285"/>
      <c r="AQ790" s="285"/>
      <c r="AR790" s="285"/>
      <c r="AS790" s="285"/>
      <c r="AT790" s="285"/>
      <c r="AU790" s="285"/>
      <c r="AV790" s="285"/>
      <c r="AW790" s="285"/>
      <c r="AX790" s="285"/>
      <c r="AY790" s="47"/>
      <c r="AZ790" s="47"/>
      <c r="BA790" s="583"/>
      <c r="BB790" s="615"/>
      <c r="BC790" s="615"/>
      <c r="BD790" s="615"/>
      <c r="BE790" s="615"/>
      <c r="BF790" s="615"/>
      <c r="BG790" s="615"/>
      <c r="BH790" s="615"/>
      <c r="BI790" s="615"/>
      <c r="BJ790" s="615"/>
      <c r="BK790" s="615"/>
      <c r="BL790" s="615"/>
      <c r="BM790" s="615"/>
      <c r="BN790" s="615"/>
      <c r="BO790" s="615"/>
      <c r="BP790" s="615"/>
      <c r="BQ790" s="615"/>
      <c r="BR790" s="615"/>
      <c r="BS790" s="615"/>
      <c r="BT790" s="615"/>
      <c r="BU790" s="615"/>
    </row>
    <row r="791" spans="1:73" ht="11.25" hidden="1" customHeight="1" x14ac:dyDescent="0.25">
      <c r="A791" s="285"/>
      <c r="B791" s="285"/>
      <c r="C791" s="285"/>
      <c r="D791" s="285"/>
      <c r="E791" s="285"/>
      <c r="F791" s="285"/>
      <c r="G791" s="285"/>
      <c r="H791" s="285"/>
      <c r="I791" s="285"/>
      <c r="J791" s="285"/>
      <c r="K791" s="285"/>
      <c r="L791" s="285"/>
      <c r="M791" s="285"/>
      <c r="N791" s="285"/>
      <c r="O791" s="285"/>
      <c r="P791" s="285"/>
      <c r="Q791" s="285"/>
      <c r="R791" s="285"/>
      <c r="S791" s="285"/>
      <c r="T791" s="285"/>
      <c r="U791" s="285"/>
      <c r="V791" s="285"/>
      <c r="W791" s="285"/>
      <c r="X791" s="285"/>
      <c r="Y791" s="285"/>
      <c r="Z791" s="285"/>
      <c r="AA791" s="46"/>
      <c r="AB791" s="46"/>
      <c r="AC791" s="46"/>
      <c r="AD791" s="285"/>
      <c r="AE791" s="285"/>
      <c r="AF791" s="285"/>
      <c r="AG791" s="285"/>
      <c r="AH791" s="285"/>
      <c r="AI791" s="285"/>
      <c r="AJ791" s="285"/>
      <c r="AK791" s="365"/>
      <c r="AL791" s="285"/>
      <c r="AM791" s="285"/>
      <c r="AN791" s="285"/>
      <c r="AO791" s="285"/>
      <c r="AP791" s="285"/>
      <c r="AQ791" s="285"/>
      <c r="AR791" s="285"/>
      <c r="AS791" s="285"/>
      <c r="AT791" s="285"/>
      <c r="AU791" s="285"/>
      <c r="AV791" s="285"/>
      <c r="AW791" s="285"/>
      <c r="AX791" s="285"/>
      <c r="AY791" s="47"/>
      <c r="AZ791" s="47"/>
      <c r="BA791" s="583"/>
      <c r="BB791" s="615"/>
      <c r="BC791" s="615"/>
      <c r="BD791" s="615"/>
      <c r="BE791" s="615"/>
      <c r="BF791" s="615"/>
      <c r="BG791" s="615"/>
      <c r="BH791" s="615"/>
      <c r="BI791" s="615"/>
      <c r="BJ791" s="615"/>
      <c r="BK791" s="615"/>
      <c r="BL791" s="615"/>
      <c r="BM791" s="615"/>
      <c r="BN791" s="615"/>
      <c r="BO791" s="615"/>
      <c r="BP791" s="615"/>
      <c r="BQ791" s="615"/>
      <c r="BR791" s="615"/>
      <c r="BS791" s="615"/>
      <c r="BT791" s="615"/>
      <c r="BU791" s="615"/>
    </row>
    <row r="792" spans="1:73" ht="11.25" hidden="1" customHeight="1" x14ac:dyDescent="0.25">
      <c r="A792" s="285"/>
      <c r="B792" s="285"/>
      <c r="C792" s="285"/>
      <c r="D792" s="285"/>
      <c r="E792" s="285"/>
      <c r="F792" s="285"/>
      <c r="G792" s="285"/>
      <c r="H792" s="285"/>
      <c r="I792" s="285"/>
      <c r="J792" s="285"/>
      <c r="K792" s="285"/>
      <c r="L792" s="285"/>
      <c r="M792" s="285"/>
      <c r="N792" s="285"/>
      <c r="O792" s="285"/>
      <c r="P792" s="285"/>
      <c r="Q792" s="285"/>
      <c r="R792" s="285"/>
      <c r="S792" s="285"/>
      <c r="T792" s="285"/>
      <c r="U792" s="285"/>
      <c r="V792" s="285"/>
      <c r="W792" s="285"/>
      <c r="X792" s="285"/>
      <c r="Y792" s="285"/>
      <c r="Z792" s="285"/>
      <c r="AA792" s="46"/>
      <c r="AB792" s="46"/>
      <c r="AC792" s="46"/>
      <c r="AD792" s="285"/>
      <c r="AE792" s="285"/>
      <c r="AF792" s="285"/>
      <c r="AG792" s="285"/>
      <c r="AH792" s="285"/>
      <c r="AI792" s="285"/>
      <c r="AJ792" s="285"/>
      <c r="AK792" s="365"/>
      <c r="AL792" s="285"/>
      <c r="AM792" s="285"/>
      <c r="AN792" s="285"/>
      <c r="AO792" s="285"/>
      <c r="AP792" s="285"/>
      <c r="AQ792" s="285"/>
      <c r="AR792" s="285"/>
      <c r="AS792" s="285"/>
      <c r="AT792" s="285"/>
      <c r="AU792" s="285"/>
      <c r="AV792" s="285"/>
      <c r="AW792" s="285"/>
      <c r="AX792" s="285"/>
      <c r="AY792" s="47"/>
      <c r="AZ792" s="47"/>
      <c r="BA792" s="583"/>
      <c r="BB792" s="615"/>
      <c r="BC792" s="615"/>
      <c r="BD792" s="615"/>
      <c r="BE792" s="615"/>
      <c r="BF792" s="615"/>
      <c r="BG792" s="615"/>
      <c r="BH792" s="615"/>
      <c r="BI792" s="615"/>
      <c r="BJ792" s="615"/>
      <c r="BK792" s="615"/>
      <c r="BL792" s="615"/>
      <c r="BM792" s="615"/>
      <c r="BN792" s="615"/>
      <c r="BO792" s="615"/>
      <c r="BP792" s="615"/>
      <c r="BQ792" s="615"/>
      <c r="BR792" s="615"/>
      <c r="BS792" s="615"/>
      <c r="BT792" s="615"/>
      <c r="BU792" s="615"/>
    </row>
    <row r="793" spans="1:73" ht="11.25" hidden="1" customHeight="1" x14ac:dyDescent="0.25">
      <c r="A793" s="285"/>
      <c r="B793" s="285"/>
      <c r="C793" s="285"/>
      <c r="D793" s="285"/>
      <c r="E793" s="285"/>
      <c r="F793" s="285"/>
      <c r="G793" s="285"/>
      <c r="H793" s="285"/>
      <c r="I793" s="285"/>
      <c r="J793" s="285"/>
      <c r="K793" s="285"/>
      <c r="L793" s="285"/>
      <c r="M793" s="285"/>
      <c r="N793" s="285"/>
      <c r="O793" s="285"/>
      <c r="P793" s="285"/>
      <c r="Q793" s="285"/>
      <c r="R793" s="285"/>
      <c r="S793" s="285"/>
      <c r="T793" s="285"/>
      <c r="U793" s="285"/>
      <c r="V793" s="285"/>
      <c r="W793" s="285"/>
      <c r="X793" s="285"/>
      <c r="Y793" s="285"/>
      <c r="Z793" s="285"/>
      <c r="AA793" s="46"/>
      <c r="AB793" s="46"/>
      <c r="AC793" s="46"/>
      <c r="AD793" s="285"/>
      <c r="AE793" s="285"/>
      <c r="AF793" s="285"/>
      <c r="AG793" s="285"/>
      <c r="AH793" s="285"/>
      <c r="AI793" s="285"/>
      <c r="AJ793" s="285"/>
      <c r="AK793" s="365"/>
      <c r="AL793" s="285"/>
      <c r="AM793" s="285"/>
      <c r="AN793" s="285"/>
      <c r="AO793" s="285"/>
      <c r="AP793" s="285"/>
      <c r="AQ793" s="285"/>
      <c r="AR793" s="285"/>
      <c r="AS793" s="285"/>
      <c r="AT793" s="285"/>
      <c r="AU793" s="285"/>
      <c r="AV793" s="285"/>
      <c r="AW793" s="285"/>
      <c r="AX793" s="285"/>
      <c r="AY793" s="47"/>
      <c r="AZ793" s="47"/>
      <c r="BA793" s="583"/>
      <c r="BB793" s="615"/>
      <c r="BC793" s="615"/>
      <c r="BD793" s="615"/>
      <c r="BE793" s="615"/>
      <c r="BF793" s="615"/>
      <c r="BG793" s="615"/>
      <c r="BH793" s="615"/>
      <c r="BI793" s="615"/>
      <c r="BJ793" s="615"/>
      <c r="BK793" s="615"/>
      <c r="BL793" s="615"/>
      <c r="BM793" s="615"/>
      <c r="BN793" s="615"/>
      <c r="BO793" s="615"/>
      <c r="BP793" s="615"/>
      <c r="BQ793" s="615"/>
      <c r="BR793" s="615"/>
      <c r="BS793" s="615"/>
      <c r="BT793" s="615"/>
      <c r="BU793" s="615"/>
    </row>
    <row r="794" spans="1:73" ht="11.25" hidden="1" customHeight="1" x14ac:dyDescent="0.25">
      <c r="A794" s="285"/>
      <c r="B794" s="285"/>
      <c r="C794" s="285"/>
      <c r="D794" s="285"/>
      <c r="E794" s="285"/>
      <c r="F794" s="285"/>
      <c r="G794" s="285"/>
      <c r="H794" s="285"/>
      <c r="I794" s="285"/>
      <c r="J794" s="285"/>
      <c r="K794" s="285"/>
      <c r="L794" s="285"/>
      <c r="M794" s="285"/>
      <c r="N794" s="285"/>
      <c r="O794" s="285"/>
      <c r="P794" s="285"/>
      <c r="Q794" s="285"/>
      <c r="R794" s="285"/>
      <c r="S794" s="285"/>
      <c r="T794" s="285"/>
      <c r="U794" s="285"/>
      <c r="V794" s="285"/>
      <c r="W794" s="285"/>
      <c r="X794" s="285"/>
      <c r="Y794" s="285"/>
      <c r="Z794" s="285"/>
      <c r="AA794" s="46"/>
      <c r="AB794" s="46"/>
      <c r="AC794" s="46"/>
      <c r="AD794" s="285"/>
      <c r="AE794" s="285"/>
      <c r="AF794" s="285"/>
      <c r="AG794" s="285"/>
      <c r="AH794" s="285"/>
      <c r="AI794" s="285"/>
      <c r="AJ794" s="285"/>
      <c r="AK794" s="365"/>
      <c r="AL794" s="285"/>
      <c r="AM794" s="285"/>
      <c r="AN794" s="285"/>
      <c r="AO794" s="285"/>
      <c r="AP794" s="285"/>
      <c r="AQ794" s="285"/>
      <c r="AR794" s="285"/>
      <c r="AS794" s="285"/>
      <c r="AT794" s="285"/>
      <c r="AU794" s="285"/>
      <c r="AV794" s="285"/>
      <c r="AW794" s="285"/>
      <c r="AX794" s="285"/>
      <c r="AY794" s="47"/>
      <c r="AZ794" s="47"/>
      <c r="BA794" s="583"/>
      <c r="BB794" s="615"/>
      <c r="BC794" s="615"/>
      <c r="BD794" s="615"/>
      <c r="BE794" s="615"/>
      <c r="BF794" s="615"/>
      <c r="BG794" s="615"/>
      <c r="BH794" s="615"/>
      <c r="BI794" s="615"/>
      <c r="BJ794" s="615"/>
      <c r="BK794" s="615"/>
      <c r="BL794" s="615"/>
      <c r="BM794" s="615"/>
      <c r="BN794" s="615"/>
      <c r="BO794" s="615"/>
      <c r="BP794" s="615"/>
      <c r="BQ794" s="615"/>
      <c r="BR794" s="615"/>
      <c r="BS794" s="615"/>
      <c r="BT794" s="615"/>
      <c r="BU794" s="615"/>
    </row>
    <row r="795" spans="1:73" ht="11.25" hidden="1" customHeight="1" x14ac:dyDescent="0.25">
      <c r="A795" s="285"/>
      <c r="B795" s="285"/>
      <c r="C795" s="285"/>
      <c r="D795" s="285"/>
      <c r="E795" s="285"/>
      <c r="F795" s="285"/>
      <c r="G795" s="285"/>
      <c r="H795" s="285"/>
      <c r="I795" s="285"/>
      <c r="J795" s="285"/>
      <c r="K795" s="285"/>
      <c r="L795" s="285"/>
      <c r="M795" s="285"/>
      <c r="N795" s="285"/>
      <c r="O795" s="285"/>
      <c r="P795" s="285"/>
      <c r="Q795" s="285"/>
      <c r="R795" s="285"/>
      <c r="S795" s="285"/>
      <c r="T795" s="285"/>
      <c r="U795" s="285"/>
      <c r="V795" s="285"/>
      <c r="W795" s="285"/>
      <c r="X795" s="285"/>
      <c r="Y795" s="285"/>
      <c r="Z795" s="285"/>
      <c r="AA795" s="46"/>
      <c r="AB795" s="46"/>
      <c r="AC795" s="46"/>
      <c r="AD795" s="285"/>
      <c r="AE795" s="285"/>
      <c r="AF795" s="285"/>
      <c r="AG795" s="285"/>
      <c r="AH795" s="285"/>
      <c r="AI795" s="285"/>
      <c r="AJ795" s="285"/>
      <c r="AK795" s="365"/>
      <c r="AL795" s="285"/>
      <c r="AM795" s="285"/>
      <c r="AN795" s="285"/>
      <c r="AO795" s="285"/>
      <c r="AP795" s="285"/>
      <c r="AQ795" s="285"/>
      <c r="AR795" s="285"/>
      <c r="AS795" s="285"/>
      <c r="AT795" s="285"/>
      <c r="AU795" s="285"/>
      <c r="AV795" s="285"/>
      <c r="AW795" s="285"/>
      <c r="AX795" s="285"/>
      <c r="AY795" s="47"/>
      <c r="AZ795" s="47"/>
      <c r="BA795" s="583"/>
      <c r="BB795" s="615"/>
      <c r="BC795" s="615"/>
      <c r="BD795" s="615"/>
      <c r="BE795" s="615"/>
      <c r="BF795" s="615"/>
      <c r="BG795" s="615"/>
      <c r="BH795" s="615"/>
      <c r="BI795" s="615"/>
      <c r="BJ795" s="615"/>
      <c r="BK795" s="615"/>
      <c r="BL795" s="615"/>
      <c r="BM795" s="615"/>
      <c r="BN795" s="615"/>
      <c r="BO795" s="615"/>
      <c r="BP795" s="615"/>
      <c r="BQ795" s="615"/>
      <c r="BR795" s="615"/>
      <c r="BS795" s="615"/>
      <c r="BT795" s="615"/>
      <c r="BU795" s="615"/>
    </row>
    <row r="796" spans="1:73" ht="11.25" hidden="1" customHeight="1" x14ac:dyDescent="0.25">
      <c r="A796" s="285"/>
      <c r="B796" s="285"/>
      <c r="C796" s="285"/>
      <c r="D796" s="285"/>
      <c r="E796" s="285"/>
      <c r="F796" s="285"/>
      <c r="G796" s="285"/>
      <c r="H796" s="285"/>
      <c r="I796" s="285"/>
      <c r="J796" s="285"/>
      <c r="K796" s="285"/>
      <c r="L796" s="285"/>
      <c r="M796" s="285"/>
      <c r="N796" s="285"/>
      <c r="O796" s="285"/>
      <c r="P796" s="285"/>
      <c r="Q796" s="285"/>
      <c r="R796" s="285"/>
      <c r="S796" s="285"/>
      <c r="T796" s="285"/>
      <c r="U796" s="285"/>
      <c r="V796" s="285"/>
      <c r="W796" s="285"/>
      <c r="X796" s="285"/>
      <c r="Y796" s="285"/>
      <c r="Z796" s="285"/>
      <c r="AA796" s="46"/>
      <c r="AB796" s="46"/>
      <c r="AC796" s="46"/>
      <c r="AD796" s="285"/>
      <c r="AE796" s="285"/>
      <c r="AF796" s="285"/>
      <c r="AG796" s="285"/>
      <c r="AH796" s="285"/>
      <c r="AI796" s="285"/>
      <c r="AJ796" s="285"/>
      <c r="AK796" s="365"/>
      <c r="AL796" s="285"/>
      <c r="AM796" s="285"/>
      <c r="AN796" s="285"/>
      <c r="AO796" s="285"/>
      <c r="AP796" s="285"/>
      <c r="AQ796" s="285"/>
      <c r="AR796" s="285"/>
      <c r="AS796" s="285"/>
      <c r="AT796" s="285"/>
      <c r="AU796" s="285"/>
      <c r="AV796" s="285"/>
      <c r="AW796" s="285"/>
      <c r="AX796" s="285"/>
      <c r="AY796" s="47"/>
      <c r="AZ796" s="47"/>
      <c r="BA796" s="583"/>
      <c r="BB796" s="615"/>
      <c r="BC796" s="615"/>
      <c r="BD796" s="615"/>
      <c r="BE796" s="615"/>
      <c r="BF796" s="615"/>
      <c r="BG796" s="615"/>
      <c r="BH796" s="615"/>
      <c r="BI796" s="615"/>
      <c r="BJ796" s="615"/>
      <c r="BK796" s="615"/>
      <c r="BL796" s="615"/>
      <c r="BM796" s="615"/>
      <c r="BN796" s="615"/>
      <c r="BO796" s="615"/>
      <c r="BP796" s="615"/>
      <c r="BQ796" s="615"/>
      <c r="BR796" s="615"/>
      <c r="BS796" s="615"/>
      <c r="BT796" s="615"/>
      <c r="BU796" s="615"/>
    </row>
    <row r="797" spans="1:73" ht="11.25" hidden="1" customHeight="1" x14ac:dyDescent="0.25">
      <c r="A797" s="285"/>
      <c r="B797" s="285"/>
      <c r="C797" s="285"/>
      <c r="D797" s="285"/>
      <c r="E797" s="285"/>
      <c r="F797" s="285"/>
      <c r="G797" s="285"/>
      <c r="H797" s="285"/>
      <c r="I797" s="285"/>
      <c r="J797" s="285"/>
      <c r="K797" s="285"/>
      <c r="L797" s="285"/>
      <c r="M797" s="285"/>
      <c r="N797" s="285"/>
      <c r="O797" s="285"/>
      <c r="P797" s="285"/>
      <c r="Q797" s="285"/>
      <c r="R797" s="285"/>
      <c r="S797" s="285"/>
      <c r="T797" s="285"/>
      <c r="U797" s="285"/>
      <c r="V797" s="285"/>
      <c r="W797" s="285"/>
      <c r="X797" s="285"/>
      <c r="Y797" s="285"/>
      <c r="Z797" s="285"/>
      <c r="AA797" s="46"/>
      <c r="AB797" s="46"/>
      <c r="AC797" s="46"/>
      <c r="AD797" s="285"/>
      <c r="AE797" s="285"/>
      <c r="AF797" s="285"/>
      <c r="AG797" s="285"/>
      <c r="AH797" s="285"/>
      <c r="AI797" s="285"/>
      <c r="AJ797" s="285"/>
      <c r="AK797" s="365"/>
      <c r="AL797" s="285"/>
      <c r="AM797" s="285"/>
      <c r="AN797" s="285"/>
      <c r="AO797" s="285"/>
      <c r="AP797" s="285"/>
      <c r="AQ797" s="285"/>
      <c r="AR797" s="285"/>
      <c r="AS797" s="285"/>
      <c r="AT797" s="285"/>
      <c r="AU797" s="285"/>
      <c r="AV797" s="285"/>
      <c r="AW797" s="285"/>
      <c r="AX797" s="285"/>
      <c r="AY797" s="47"/>
      <c r="AZ797" s="47"/>
      <c r="BA797" s="583"/>
      <c r="BB797" s="615"/>
      <c r="BC797" s="615"/>
      <c r="BD797" s="615"/>
      <c r="BE797" s="615"/>
      <c r="BF797" s="615"/>
      <c r="BG797" s="615"/>
      <c r="BH797" s="615"/>
      <c r="BI797" s="615"/>
      <c r="BJ797" s="615"/>
      <c r="BK797" s="615"/>
      <c r="BL797" s="615"/>
      <c r="BM797" s="615"/>
      <c r="BN797" s="615"/>
      <c r="BO797" s="615"/>
      <c r="BP797" s="615"/>
      <c r="BQ797" s="615"/>
      <c r="BR797" s="615"/>
      <c r="BS797" s="615"/>
      <c r="BT797" s="615"/>
      <c r="BU797" s="615"/>
    </row>
    <row r="798" spans="1:73" ht="11.25" hidden="1" customHeight="1" x14ac:dyDescent="0.25">
      <c r="A798" s="285"/>
      <c r="B798" s="285"/>
      <c r="C798" s="285"/>
      <c r="D798" s="285"/>
      <c r="E798" s="285"/>
      <c r="F798" s="285"/>
      <c r="G798" s="285"/>
      <c r="H798" s="285"/>
      <c r="I798" s="285"/>
      <c r="J798" s="285"/>
      <c r="K798" s="285"/>
      <c r="L798" s="285"/>
      <c r="M798" s="285"/>
      <c r="N798" s="285"/>
      <c r="O798" s="285"/>
      <c r="P798" s="285"/>
      <c r="Q798" s="285"/>
      <c r="R798" s="285"/>
      <c r="S798" s="285"/>
      <c r="T798" s="285"/>
      <c r="U798" s="285"/>
      <c r="V798" s="285"/>
      <c r="W798" s="285"/>
      <c r="X798" s="285"/>
      <c r="Y798" s="285"/>
      <c r="Z798" s="285"/>
      <c r="AA798" s="46"/>
      <c r="AB798" s="46"/>
      <c r="AC798" s="46"/>
      <c r="AD798" s="285"/>
      <c r="AE798" s="285"/>
      <c r="AF798" s="285"/>
      <c r="AG798" s="285"/>
      <c r="AH798" s="285"/>
      <c r="AI798" s="285"/>
      <c r="AJ798" s="285"/>
      <c r="AK798" s="365"/>
      <c r="AL798" s="285"/>
      <c r="AM798" s="285"/>
      <c r="AN798" s="285"/>
      <c r="AO798" s="285"/>
      <c r="AP798" s="285"/>
      <c r="AQ798" s="285"/>
      <c r="AR798" s="285"/>
      <c r="AS798" s="285"/>
      <c r="AT798" s="285"/>
      <c r="AU798" s="285"/>
      <c r="AV798" s="285"/>
      <c r="AW798" s="285"/>
      <c r="AX798" s="285"/>
      <c r="AY798" s="47"/>
      <c r="AZ798" s="47"/>
      <c r="BA798" s="583"/>
      <c r="BB798" s="615"/>
      <c r="BC798" s="615"/>
      <c r="BD798" s="615"/>
      <c r="BE798" s="615"/>
      <c r="BF798" s="615"/>
      <c r="BG798" s="615"/>
      <c r="BH798" s="615"/>
      <c r="BI798" s="615"/>
      <c r="BJ798" s="615"/>
      <c r="BK798" s="615"/>
      <c r="BL798" s="615"/>
      <c r="BM798" s="615"/>
      <c r="BN798" s="615"/>
      <c r="BO798" s="615"/>
      <c r="BP798" s="615"/>
      <c r="BQ798" s="615"/>
      <c r="BR798" s="615"/>
      <c r="BS798" s="615"/>
      <c r="BT798" s="615"/>
      <c r="BU798" s="615"/>
    </row>
    <row r="799" spans="1:73" ht="11.25" hidden="1" customHeight="1" x14ac:dyDescent="0.25">
      <c r="A799" s="285"/>
      <c r="B799" s="285"/>
      <c r="C799" s="285"/>
      <c r="D799" s="285"/>
      <c r="E799" s="285"/>
      <c r="F799" s="285"/>
      <c r="G799" s="285"/>
      <c r="H799" s="285"/>
      <c r="I799" s="285"/>
      <c r="J799" s="285"/>
      <c r="K799" s="285"/>
      <c r="L799" s="285"/>
      <c r="M799" s="285"/>
      <c r="N799" s="285"/>
      <c r="O799" s="285"/>
      <c r="P799" s="285"/>
      <c r="Q799" s="285"/>
      <c r="R799" s="285"/>
      <c r="S799" s="285"/>
      <c r="T799" s="285"/>
      <c r="U799" s="285"/>
      <c r="V799" s="285"/>
      <c r="W799" s="285"/>
      <c r="X799" s="285"/>
      <c r="Y799" s="285"/>
      <c r="Z799" s="285"/>
      <c r="AA799" s="46"/>
      <c r="AB799" s="46"/>
      <c r="AC799" s="46"/>
      <c r="AD799" s="285"/>
      <c r="AE799" s="285"/>
      <c r="AF799" s="285"/>
      <c r="AG799" s="285"/>
      <c r="AH799" s="285"/>
      <c r="AI799" s="285"/>
      <c r="AJ799" s="285"/>
      <c r="AK799" s="365"/>
      <c r="AL799" s="285"/>
      <c r="AM799" s="285"/>
      <c r="AN799" s="285"/>
      <c r="AO799" s="285"/>
      <c r="AP799" s="285"/>
      <c r="AQ799" s="285"/>
      <c r="AR799" s="285"/>
      <c r="AS799" s="285"/>
      <c r="AT799" s="285"/>
      <c r="AU799" s="285"/>
      <c r="AV799" s="285"/>
      <c r="AW799" s="285"/>
      <c r="AX799" s="285"/>
      <c r="AY799" s="47"/>
      <c r="AZ799" s="47"/>
      <c r="BA799" s="583"/>
      <c r="BB799" s="615"/>
      <c r="BC799" s="615"/>
      <c r="BD799" s="615"/>
      <c r="BE799" s="615"/>
      <c r="BF799" s="615"/>
      <c r="BG799" s="615"/>
      <c r="BH799" s="615"/>
      <c r="BI799" s="615"/>
      <c r="BJ799" s="615"/>
      <c r="BK799" s="615"/>
      <c r="BL799" s="615"/>
      <c r="BM799" s="615"/>
      <c r="BN799" s="615"/>
      <c r="BO799" s="615"/>
      <c r="BP799" s="615"/>
      <c r="BQ799" s="615"/>
      <c r="BR799" s="615"/>
      <c r="BS799" s="615"/>
      <c r="BT799" s="615"/>
      <c r="BU799" s="615"/>
    </row>
    <row r="800" spans="1:73" ht="11.25" hidden="1" customHeight="1" x14ac:dyDescent="0.25">
      <c r="A800" s="285"/>
      <c r="B800" s="285"/>
      <c r="C800" s="285"/>
      <c r="D800" s="285"/>
      <c r="E800" s="285"/>
      <c r="F800" s="285"/>
      <c r="G800" s="285"/>
      <c r="H800" s="285"/>
      <c r="I800" s="285"/>
      <c r="J800" s="285"/>
      <c r="K800" s="285"/>
      <c r="L800" s="285"/>
      <c r="M800" s="285"/>
      <c r="N800" s="285"/>
      <c r="O800" s="285"/>
      <c r="P800" s="285"/>
      <c r="Q800" s="285"/>
      <c r="R800" s="285"/>
      <c r="S800" s="285"/>
      <c r="T800" s="285"/>
      <c r="U800" s="285"/>
      <c r="V800" s="285"/>
      <c r="W800" s="285"/>
      <c r="X800" s="285"/>
      <c r="Y800" s="285"/>
      <c r="Z800" s="285"/>
      <c r="AA800" s="46"/>
      <c r="AB800" s="46"/>
      <c r="AC800" s="46"/>
      <c r="AD800" s="285"/>
      <c r="AE800" s="285"/>
      <c r="AF800" s="285"/>
      <c r="AG800" s="285"/>
      <c r="AH800" s="285"/>
      <c r="AI800" s="285"/>
      <c r="AJ800" s="285"/>
      <c r="AK800" s="365"/>
      <c r="AL800" s="285"/>
      <c r="AM800" s="285"/>
      <c r="AN800" s="285"/>
      <c r="AO800" s="285"/>
      <c r="AP800" s="285"/>
      <c r="AQ800" s="285"/>
      <c r="AR800" s="285"/>
      <c r="AS800" s="285"/>
      <c r="AT800" s="285"/>
      <c r="AU800" s="285"/>
      <c r="AV800" s="285"/>
      <c r="AW800" s="285"/>
      <c r="AX800" s="285"/>
      <c r="AY800" s="47"/>
      <c r="AZ800" s="47"/>
      <c r="BA800" s="583"/>
      <c r="BB800" s="615"/>
      <c r="BC800" s="615"/>
      <c r="BD800" s="615"/>
      <c r="BE800" s="615"/>
      <c r="BF800" s="615"/>
      <c r="BG800" s="615"/>
      <c r="BH800" s="615"/>
      <c r="BI800" s="615"/>
      <c r="BJ800" s="615"/>
      <c r="BK800" s="615"/>
      <c r="BL800" s="615"/>
      <c r="BM800" s="615"/>
      <c r="BN800" s="615"/>
      <c r="BO800" s="615"/>
      <c r="BP800" s="615"/>
      <c r="BQ800" s="615"/>
      <c r="BR800" s="615"/>
      <c r="BS800" s="615"/>
      <c r="BT800" s="615"/>
      <c r="BU800" s="615"/>
    </row>
    <row r="801" spans="1:73" ht="11.25" hidden="1" customHeight="1" x14ac:dyDescent="0.25">
      <c r="A801" s="285"/>
      <c r="B801" s="285"/>
      <c r="C801" s="285"/>
      <c r="D801" s="285"/>
      <c r="E801" s="285"/>
      <c r="F801" s="285"/>
      <c r="G801" s="285"/>
      <c r="H801" s="285"/>
      <c r="I801" s="285"/>
      <c r="J801" s="285"/>
      <c r="K801" s="285"/>
      <c r="L801" s="285"/>
      <c r="M801" s="285"/>
      <c r="N801" s="285"/>
      <c r="O801" s="285"/>
      <c r="P801" s="285"/>
      <c r="Q801" s="285"/>
      <c r="R801" s="285"/>
      <c r="S801" s="285"/>
      <c r="T801" s="285"/>
      <c r="U801" s="285"/>
      <c r="V801" s="285"/>
      <c r="W801" s="285"/>
      <c r="X801" s="285"/>
      <c r="Y801" s="285"/>
      <c r="Z801" s="285"/>
      <c r="AA801" s="46"/>
      <c r="AB801" s="46"/>
      <c r="AC801" s="46"/>
      <c r="AD801" s="285"/>
      <c r="AE801" s="285"/>
      <c r="AF801" s="285"/>
      <c r="AG801" s="285"/>
      <c r="AH801" s="285"/>
      <c r="AI801" s="285"/>
      <c r="AJ801" s="285"/>
      <c r="AK801" s="365"/>
      <c r="AL801" s="285"/>
      <c r="AM801" s="285"/>
      <c r="AN801" s="285"/>
      <c r="AO801" s="285"/>
      <c r="AP801" s="285"/>
      <c r="AQ801" s="285"/>
      <c r="AR801" s="285"/>
      <c r="AS801" s="285"/>
      <c r="AT801" s="285"/>
      <c r="AU801" s="285"/>
      <c r="AV801" s="285"/>
      <c r="AW801" s="285"/>
      <c r="AX801" s="285"/>
      <c r="AY801" s="47"/>
      <c r="AZ801" s="47"/>
      <c r="BA801" s="583"/>
      <c r="BB801" s="615"/>
      <c r="BC801" s="615"/>
      <c r="BD801" s="615"/>
      <c r="BE801" s="615"/>
      <c r="BF801" s="615"/>
      <c r="BG801" s="615"/>
      <c r="BH801" s="615"/>
      <c r="BI801" s="615"/>
      <c r="BJ801" s="615"/>
      <c r="BK801" s="615"/>
      <c r="BL801" s="615"/>
      <c r="BM801" s="615"/>
      <c r="BN801" s="615"/>
      <c r="BO801" s="615"/>
      <c r="BP801" s="615"/>
      <c r="BQ801" s="615"/>
      <c r="BR801" s="615"/>
      <c r="BS801" s="615"/>
      <c r="BT801" s="615"/>
      <c r="BU801" s="615"/>
    </row>
    <row r="802" spans="1:73" ht="11.25" hidden="1" customHeight="1" x14ac:dyDescent="0.25">
      <c r="A802" s="285"/>
      <c r="B802" s="285"/>
      <c r="C802" s="285"/>
      <c r="D802" s="285"/>
      <c r="E802" s="285"/>
      <c r="F802" s="285"/>
      <c r="G802" s="285"/>
      <c r="H802" s="285"/>
      <c r="I802" s="285"/>
      <c r="J802" s="285"/>
      <c r="K802" s="285"/>
      <c r="L802" s="285"/>
      <c r="M802" s="285"/>
      <c r="N802" s="285"/>
      <c r="O802" s="285"/>
      <c r="P802" s="285"/>
      <c r="Q802" s="285"/>
      <c r="R802" s="285"/>
      <c r="S802" s="285"/>
      <c r="T802" s="285"/>
      <c r="U802" s="285"/>
      <c r="V802" s="285"/>
      <c r="W802" s="285"/>
      <c r="X802" s="285"/>
      <c r="Y802" s="285"/>
      <c r="Z802" s="285"/>
      <c r="AA802" s="46"/>
      <c r="AB802" s="46"/>
      <c r="AC802" s="46"/>
      <c r="AD802" s="285"/>
      <c r="AE802" s="285"/>
      <c r="AF802" s="285"/>
      <c r="AG802" s="285"/>
      <c r="AH802" s="285"/>
      <c r="AI802" s="285"/>
      <c r="AJ802" s="285"/>
      <c r="AK802" s="365"/>
      <c r="AL802" s="285"/>
      <c r="AM802" s="285"/>
      <c r="AN802" s="285"/>
      <c r="AO802" s="285"/>
      <c r="AP802" s="285"/>
      <c r="AQ802" s="285"/>
      <c r="AR802" s="285"/>
      <c r="AS802" s="285"/>
      <c r="AT802" s="285"/>
      <c r="AU802" s="285"/>
      <c r="AV802" s="285"/>
      <c r="AW802" s="285"/>
      <c r="AX802" s="285"/>
      <c r="AY802" s="47"/>
      <c r="AZ802" s="47"/>
      <c r="BA802" s="583"/>
      <c r="BB802" s="615"/>
      <c r="BC802" s="615"/>
      <c r="BD802" s="615"/>
      <c r="BE802" s="615"/>
      <c r="BF802" s="615"/>
      <c r="BG802" s="615"/>
      <c r="BH802" s="615"/>
      <c r="BI802" s="615"/>
      <c r="BJ802" s="615"/>
      <c r="BK802" s="615"/>
      <c r="BL802" s="615"/>
      <c r="BM802" s="615"/>
      <c r="BN802" s="615"/>
      <c r="BO802" s="615"/>
      <c r="BP802" s="615"/>
      <c r="BQ802" s="615"/>
      <c r="BR802" s="615"/>
      <c r="BS802" s="615"/>
      <c r="BT802" s="615"/>
      <c r="BU802" s="615"/>
    </row>
    <row r="803" spans="1:73" ht="11.25" hidden="1" customHeight="1" x14ac:dyDescent="0.25">
      <c r="A803" s="285"/>
      <c r="B803" s="285"/>
      <c r="C803" s="285"/>
      <c r="D803" s="285"/>
      <c r="E803" s="285"/>
      <c r="F803" s="285"/>
      <c r="G803" s="285"/>
      <c r="H803" s="285"/>
      <c r="I803" s="285"/>
      <c r="J803" s="285"/>
      <c r="K803" s="285"/>
      <c r="L803" s="285"/>
      <c r="M803" s="285"/>
      <c r="N803" s="285"/>
      <c r="O803" s="285"/>
      <c r="P803" s="285"/>
      <c r="Q803" s="285"/>
      <c r="R803" s="285"/>
      <c r="S803" s="285"/>
      <c r="T803" s="285"/>
      <c r="U803" s="285"/>
      <c r="V803" s="285"/>
      <c r="W803" s="285"/>
      <c r="X803" s="285"/>
      <c r="Y803" s="285"/>
      <c r="Z803" s="285"/>
      <c r="AA803" s="46"/>
      <c r="AB803" s="46"/>
      <c r="AC803" s="46"/>
      <c r="AD803" s="285"/>
      <c r="AE803" s="285"/>
      <c r="AF803" s="285"/>
      <c r="AG803" s="285"/>
      <c r="AH803" s="285"/>
      <c r="AI803" s="285"/>
      <c r="AJ803" s="285"/>
      <c r="AK803" s="365"/>
      <c r="AL803" s="285"/>
      <c r="AM803" s="285"/>
      <c r="AN803" s="285"/>
      <c r="AO803" s="285"/>
      <c r="AP803" s="285"/>
      <c r="AQ803" s="285"/>
      <c r="AR803" s="285"/>
      <c r="AS803" s="285"/>
      <c r="AT803" s="285"/>
      <c r="AU803" s="285"/>
      <c r="AV803" s="285"/>
      <c r="AW803" s="285"/>
      <c r="AX803" s="285"/>
      <c r="AY803" s="47"/>
      <c r="AZ803" s="47"/>
      <c r="BA803" s="583"/>
      <c r="BB803" s="615"/>
      <c r="BC803" s="615"/>
      <c r="BD803" s="615"/>
      <c r="BE803" s="615"/>
      <c r="BF803" s="615"/>
      <c r="BG803" s="615"/>
      <c r="BH803" s="615"/>
      <c r="BI803" s="615"/>
      <c r="BJ803" s="615"/>
      <c r="BK803" s="615"/>
      <c r="BL803" s="615"/>
      <c r="BM803" s="615"/>
      <c r="BN803" s="615"/>
      <c r="BO803" s="615"/>
      <c r="BP803" s="615"/>
      <c r="BQ803" s="615"/>
      <c r="BR803" s="615"/>
      <c r="BS803" s="615"/>
      <c r="BT803" s="615"/>
      <c r="BU803" s="615"/>
    </row>
    <row r="804" spans="1:73" ht="11.25" hidden="1" customHeight="1" x14ac:dyDescent="0.25">
      <c r="A804" s="285"/>
      <c r="B804" s="285"/>
      <c r="C804" s="285"/>
      <c r="D804" s="285"/>
      <c r="E804" s="285"/>
      <c r="F804" s="285"/>
      <c r="G804" s="285"/>
      <c r="H804" s="285"/>
      <c r="I804" s="285"/>
      <c r="J804" s="285"/>
      <c r="K804" s="285"/>
      <c r="L804" s="285"/>
      <c r="M804" s="285"/>
      <c r="N804" s="285"/>
      <c r="O804" s="285"/>
      <c r="P804" s="285"/>
      <c r="Q804" s="285"/>
      <c r="R804" s="285"/>
      <c r="S804" s="285"/>
      <c r="T804" s="285"/>
      <c r="U804" s="285"/>
      <c r="V804" s="285"/>
      <c r="W804" s="285"/>
      <c r="X804" s="285"/>
      <c r="Y804" s="285"/>
      <c r="Z804" s="285"/>
      <c r="AA804" s="46"/>
      <c r="AB804" s="46"/>
      <c r="AC804" s="46"/>
      <c r="AD804" s="285"/>
      <c r="AE804" s="285"/>
      <c r="AF804" s="285"/>
      <c r="AG804" s="285"/>
      <c r="AH804" s="285"/>
      <c r="AI804" s="285"/>
      <c r="AJ804" s="285"/>
      <c r="AK804" s="365"/>
      <c r="AL804" s="285"/>
      <c r="AM804" s="285"/>
      <c r="AN804" s="285"/>
      <c r="AO804" s="285"/>
      <c r="AP804" s="285"/>
      <c r="AQ804" s="285"/>
      <c r="AR804" s="285"/>
      <c r="AS804" s="285"/>
      <c r="AT804" s="285"/>
      <c r="AU804" s="285"/>
      <c r="AV804" s="285"/>
      <c r="AW804" s="285"/>
      <c r="AX804" s="285"/>
      <c r="AY804" s="47"/>
      <c r="AZ804" s="47"/>
      <c r="BA804" s="583"/>
      <c r="BB804" s="615"/>
      <c r="BC804" s="615"/>
      <c r="BD804" s="615"/>
      <c r="BE804" s="615"/>
      <c r="BF804" s="615"/>
      <c r="BG804" s="615"/>
      <c r="BH804" s="615"/>
      <c r="BI804" s="615"/>
      <c r="BJ804" s="615"/>
      <c r="BK804" s="615"/>
      <c r="BL804" s="615"/>
      <c r="BM804" s="615"/>
      <c r="BN804" s="615"/>
      <c r="BO804" s="615"/>
      <c r="BP804" s="615"/>
      <c r="BQ804" s="615"/>
      <c r="BR804" s="615"/>
      <c r="BS804" s="615"/>
      <c r="BT804" s="615"/>
      <c r="BU804" s="615"/>
    </row>
    <row r="805" spans="1:73" ht="11.25" hidden="1" customHeight="1" x14ac:dyDescent="0.25">
      <c r="A805" s="285"/>
      <c r="B805" s="285"/>
      <c r="C805" s="285"/>
      <c r="D805" s="285"/>
      <c r="E805" s="285"/>
      <c r="F805" s="285"/>
      <c r="G805" s="285"/>
      <c r="H805" s="285"/>
      <c r="I805" s="285"/>
      <c r="J805" s="285"/>
      <c r="K805" s="285"/>
      <c r="L805" s="285"/>
      <c r="M805" s="285"/>
      <c r="N805" s="285"/>
      <c r="O805" s="285"/>
      <c r="P805" s="285"/>
      <c r="Q805" s="285"/>
      <c r="R805" s="285"/>
      <c r="S805" s="285"/>
      <c r="T805" s="285"/>
      <c r="U805" s="285"/>
      <c r="V805" s="285"/>
      <c r="W805" s="285"/>
      <c r="X805" s="285"/>
      <c r="Y805" s="285"/>
      <c r="Z805" s="285"/>
      <c r="AA805" s="46"/>
      <c r="AB805" s="46"/>
      <c r="AC805" s="46"/>
      <c r="AD805" s="285"/>
      <c r="AE805" s="285"/>
      <c r="AF805" s="285"/>
      <c r="AG805" s="285"/>
      <c r="AH805" s="285"/>
      <c r="AI805" s="285"/>
      <c r="AJ805" s="285"/>
      <c r="AK805" s="365"/>
      <c r="AL805" s="285"/>
      <c r="AM805" s="285"/>
      <c r="AN805" s="285"/>
      <c r="AO805" s="285"/>
      <c r="AP805" s="285"/>
      <c r="AQ805" s="285"/>
      <c r="AR805" s="285"/>
      <c r="AS805" s="285"/>
      <c r="AT805" s="285"/>
      <c r="AU805" s="285"/>
      <c r="AV805" s="285"/>
      <c r="AW805" s="285"/>
      <c r="AX805" s="285"/>
      <c r="AY805" s="47"/>
      <c r="AZ805" s="47"/>
      <c r="BA805" s="583"/>
      <c r="BB805" s="615"/>
      <c r="BC805" s="615"/>
      <c r="BD805" s="615"/>
      <c r="BE805" s="615"/>
      <c r="BF805" s="615"/>
      <c r="BG805" s="615"/>
      <c r="BH805" s="615"/>
      <c r="BI805" s="615"/>
      <c r="BJ805" s="615"/>
      <c r="BK805" s="615"/>
      <c r="BL805" s="615"/>
      <c r="BM805" s="615"/>
      <c r="BN805" s="615"/>
      <c r="BO805" s="615"/>
      <c r="BP805" s="615"/>
      <c r="BQ805" s="615"/>
      <c r="BR805" s="615"/>
      <c r="BS805" s="615"/>
      <c r="BT805" s="615"/>
      <c r="BU805" s="615"/>
    </row>
    <row r="806" spans="1:73" ht="11.25" hidden="1" customHeight="1" x14ac:dyDescent="0.25">
      <c r="A806" s="285"/>
      <c r="B806" s="285"/>
      <c r="C806" s="285"/>
      <c r="D806" s="285"/>
      <c r="E806" s="285"/>
      <c r="F806" s="285"/>
      <c r="G806" s="285"/>
      <c r="H806" s="285"/>
      <c r="I806" s="285"/>
      <c r="J806" s="285"/>
      <c r="K806" s="285"/>
      <c r="L806" s="285"/>
      <c r="M806" s="285"/>
      <c r="N806" s="285"/>
      <c r="O806" s="285"/>
      <c r="P806" s="285"/>
      <c r="Q806" s="285"/>
      <c r="R806" s="285"/>
      <c r="S806" s="285"/>
      <c r="T806" s="285"/>
      <c r="U806" s="285"/>
      <c r="V806" s="285"/>
      <c r="W806" s="285"/>
      <c r="X806" s="285"/>
      <c r="Y806" s="285"/>
      <c r="Z806" s="285"/>
      <c r="AA806" s="46"/>
      <c r="AB806" s="46"/>
      <c r="AC806" s="46"/>
      <c r="AD806" s="285"/>
      <c r="AE806" s="285"/>
      <c r="AF806" s="285"/>
      <c r="AG806" s="285"/>
      <c r="AH806" s="285"/>
      <c r="AI806" s="285"/>
      <c r="AJ806" s="285"/>
      <c r="AK806" s="365"/>
      <c r="AL806" s="285"/>
      <c r="AM806" s="285"/>
      <c r="AN806" s="285"/>
      <c r="AO806" s="285"/>
      <c r="AP806" s="285"/>
      <c r="AQ806" s="285"/>
      <c r="AR806" s="285"/>
      <c r="AS806" s="285"/>
      <c r="AT806" s="285"/>
      <c r="AU806" s="285"/>
      <c r="AV806" s="285"/>
      <c r="AW806" s="285"/>
      <c r="AX806" s="285"/>
      <c r="AY806" s="47"/>
      <c r="AZ806" s="47"/>
      <c r="BA806" s="583"/>
      <c r="BB806" s="615"/>
      <c r="BC806" s="615"/>
      <c r="BD806" s="615"/>
      <c r="BE806" s="615"/>
      <c r="BF806" s="615"/>
      <c r="BG806" s="615"/>
      <c r="BH806" s="615"/>
      <c r="BI806" s="615"/>
      <c r="BJ806" s="615"/>
      <c r="BK806" s="615"/>
      <c r="BL806" s="615"/>
      <c r="BM806" s="615"/>
      <c r="BN806" s="615"/>
      <c r="BO806" s="615"/>
      <c r="BP806" s="615"/>
      <c r="BQ806" s="615"/>
      <c r="BR806" s="615"/>
      <c r="BS806" s="615"/>
      <c r="BT806" s="615"/>
      <c r="BU806" s="615"/>
    </row>
    <row r="807" spans="1:73" ht="11.25" hidden="1" customHeight="1" x14ac:dyDescent="0.25">
      <c r="A807" s="285"/>
      <c r="B807" s="285"/>
      <c r="C807" s="285"/>
      <c r="D807" s="285"/>
      <c r="E807" s="285"/>
      <c r="F807" s="285"/>
      <c r="G807" s="285"/>
      <c r="H807" s="285"/>
      <c r="I807" s="285"/>
      <c r="J807" s="285"/>
      <c r="K807" s="285"/>
      <c r="L807" s="285"/>
      <c r="M807" s="285"/>
      <c r="N807" s="285"/>
      <c r="O807" s="285"/>
      <c r="P807" s="285"/>
      <c r="Q807" s="285"/>
      <c r="R807" s="285"/>
      <c r="S807" s="285"/>
      <c r="T807" s="285"/>
      <c r="U807" s="285"/>
      <c r="V807" s="285"/>
      <c r="W807" s="285"/>
      <c r="X807" s="285"/>
      <c r="Y807" s="285"/>
      <c r="Z807" s="285"/>
      <c r="AA807" s="46"/>
      <c r="AB807" s="46"/>
      <c r="AC807" s="46"/>
      <c r="AD807" s="285"/>
      <c r="AE807" s="285"/>
      <c r="AF807" s="285"/>
      <c r="AG807" s="285"/>
      <c r="AH807" s="285"/>
      <c r="AI807" s="285"/>
      <c r="AJ807" s="285"/>
      <c r="AK807" s="365"/>
      <c r="AL807" s="285"/>
      <c r="AM807" s="285"/>
      <c r="AN807" s="285"/>
      <c r="AO807" s="285"/>
      <c r="AP807" s="285"/>
      <c r="AQ807" s="285"/>
      <c r="AR807" s="285"/>
      <c r="AS807" s="285"/>
      <c r="AT807" s="285"/>
      <c r="AU807" s="285"/>
      <c r="AV807" s="285"/>
      <c r="AW807" s="285"/>
      <c r="AX807" s="285"/>
      <c r="AY807" s="47"/>
      <c r="AZ807" s="47"/>
      <c r="BA807" s="583"/>
      <c r="BB807" s="615"/>
      <c r="BC807" s="615"/>
      <c r="BD807" s="615"/>
      <c r="BE807" s="615"/>
      <c r="BF807" s="615"/>
      <c r="BG807" s="615"/>
      <c r="BH807" s="615"/>
      <c r="BI807" s="615"/>
      <c r="BJ807" s="615"/>
      <c r="BK807" s="615"/>
      <c r="BL807" s="615"/>
      <c r="BM807" s="615"/>
      <c r="BN807" s="615"/>
      <c r="BO807" s="615"/>
      <c r="BP807" s="615"/>
      <c r="BQ807" s="615"/>
      <c r="BR807" s="615"/>
      <c r="BS807" s="615"/>
      <c r="BT807" s="615"/>
      <c r="BU807" s="615"/>
    </row>
    <row r="808" spans="1:73" ht="11.25" hidden="1" customHeight="1" x14ac:dyDescent="0.25">
      <c r="A808" s="285"/>
      <c r="B808" s="285"/>
      <c r="C808" s="285"/>
      <c r="D808" s="285"/>
      <c r="E808" s="285"/>
      <c r="F808" s="285"/>
      <c r="G808" s="285"/>
      <c r="H808" s="285"/>
      <c r="I808" s="285"/>
      <c r="J808" s="285"/>
      <c r="K808" s="285"/>
      <c r="L808" s="285"/>
      <c r="M808" s="285"/>
      <c r="N808" s="285"/>
      <c r="O808" s="285"/>
      <c r="P808" s="285"/>
      <c r="Q808" s="285"/>
      <c r="R808" s="285"/>
      <c r="S808" s="285"/>
      <c r="T808" s="285"/>
      <c r="U808" s="285"/>
      <c r="V808" s="285"/>
      <c r="W808" s="285"/>
      <c r="X808" s="285"/>
      <c r="Y808" s="285"/>
      <c r="Z808" s="285"/>
      <c r="AA808" s="46"/>
      <c r="AB808" s="46"/>
      <c r="AC808" s="46"/>
      <c r="AD808" s="285"/>
      <c r="AE808" s="285"/>
      <c r="AF808" s="285"/>
      <c r="AG808" s="285"/>
      <c r="AH808" s="285"/>
      <c r="AI808" s="285"/>
      <c r="AJ808" s="285"/>
      <c r="AK808" s="365"/>
      <c r="AL808" s="285"/>
      <c r="AM808" s="285"/>
      <c r="AN808" s="285"/>
      <c r="AO808" s="285"/>
      <c r="AP808" s="285"/>
      <c r="AQ808" s="285"/>
      <c r="AR808" s="285"/>
      <c r="AS808" s="285"/>
      <c r="AT808" s="285"/>
      <c r="AU808" s="285"/>
      <c r="AV808" s="285"/>
      <c r="AW808" s="285"/>
      <c r="AX808" s="285"/>
      <c r="AY808" s="47"/>
      <c r="AZ808" s="47"/>
      <c r="BA808" s="583"/>
      <c r="BB808" s="615"/>
      <c r="BC808" s="615"/>
      <c r="BD808" s="615"/>
      <c r="BE808" s="615"/>
      <c r="BF808" s="615"/>
      <c r="BG808" s="615"/>
      <c r="BH808" s="615"/>
      <c r="BI808" s="615"/>
      <c r="BJ808" s="615"/>
      <c r="BK808" s="615"/>
      <c r="BL808" s="615"/>
      <c r="BM808" s="615"/>
      <c r="BN808" s="615"/>
      <c r="BO808" s="615"/>
      <c r="BP808" s="615"/>
      <c r="BQ808" s="615"/>
      <c r="BR808" s="615"/>
      <c r="BS808" s="615"/>
      <c r="BT808" s="615"/>
      <c r="BU808" s="615"/>
    </row>
    <row r="809" spans="1:73" ht="11.25" hidden="1" customHeight="1" x14ac:dyDescent="0.25">
      <c r="A809" s="285"/>
      <c r="B809" s="285"/>
      <c r="C809" s="285"/>
      <c r="D809" s="285"/>
      <c r="E809" s="285"/>
      <c r="F809" s="285"/>
      <c r="G809" s="285"/>
      <c r="H809" s="285"/>
      <c r="I809" s="285"/>
      <c r="J809" s="285"/>
      <c r="K809" s="285"/>
      <c r="L809" s="285"/>
      <c r="M809" s="285"/>
      <c r="N809" s="285"/>
      <c r="O809" s="285"/>
      <c r="P809" s="285"/>
      <c r="Q809" s="285"/>
      <c r="R809" s="285"/>
      <c r="S809" s="285"/>
      <c r="T809" s="285"/>
      <c r="U809" s="285"/>
      <c r="V809" s="285"/>
      <c r="W809" s="285"/>
      <c r="X809" s="285"/>
      <c r="Y809" s="285"/>
      <c r="Z809" s="285"/>
      <c r="AA809" s="46"/>
      <c r="AB809" s="46"/>
      <c r="AC809" s="46"/>
      <c r="AD809" s="285"/>
      <c r="AE809" s="285"/>
      <c r="AF809" s="285"/>
      <c r="AG809" s="285"/>
      <c r="AH809" s="285"/>
      <c r="AI809" s="285"/>
      <c r="AJ809" s="285"/>
      <c r="AK809" s="365"/>
      <c r="AL809" s="285"/>
      <c r="AM809" s="285"/>
      <c r="AN809" s="285"/>
      <c r="AO809" s="285"/>
      <c r="AP809" s="285"/>
      <c r="AQ809" s="285"/>
      <c r="AR809" s="285"/>
      <c r="AS809" s="285"/>
      <c r="AT809" s="285"/>
      <c r="AU809" s="285"/>
      <c r="AV809" s="285"/>
      <c r="AW809" s="285"/>
      <c r="AX809" s="285"/>
      <c r="AY809" s="47"/>
      <c r="AZ809" s="47"/>
      <c r="BA809" s="583"/>
      <c r="BB809" s="615"/>
      <c r="BC809" s="615"/>
      <c r="BD809" s="615"/>
      <c r="BE809" s="615"/>
      <c r="BF809" s="615"/>
      <c r="BG809" s="615"/>
      <c r="BH809" s="615"/>
      <c r="BI809" s="615"/>
      <c r="BJ809" s="615"/>
      <c r="BK809" s="615"/>
      <c r="BL809" s="615"/>
      <c r="BM809" s="615"/>
      <c r="BN809" s="615"/>
      <c r="BO809" s="615"/>
      <c r="BP809" s="615"/>
      <c r="BQ809" s="615"/>
      <c r="BR809" s="615"/>
      <c r="BS809" s="615"/>
      <c r="BT809" s="615"/>
      <c r="BU809" s="615"/>
    </row>
    <row r="810" spans="1:73" ht="11.25" hidden="1" customHeight="1" x14ac:dyDescent="0.25">
      <c r="A810" s="285"/>
      <c r="B810" s="285"/>
      <c r="C810" s="285"/>
      <c r="D810" s="285"/>
      <c r="E810" s="285"/>
      <c r="F810" s="285"/>
      <c r="G810" s="285"/>
      <c r="H810" s="285"/>
      <c r="I810" s="285"/>
      <c r="J810" s="285"/>
      <c r="K810" s="285"/>
      <c r="L810" s="285"/>
      <c r="M810" s="285"/>
      <c r="N810" s="285"/>
      <c r="O810" s="285"/>
      <c r="P810" s="285"/>
      <c r="Q810" s="285"/>
      <c r="R810" s="285"/>
      <c r="S810" s="285"/>
      <c r="T810" s="285"/>
      <c r="U810" s="285"/>
      <c r="V810" s="285"/>
      <c r="W810" s="285"/>
      <c r="X810" s="285"/>
      <c r="Y810" s="285"/>
      <c r="Z810" s="285"/>
      <c r="AA810" s="46"/>
      <c r="AB810" s="46"/>
      <c r="AC810" s="46"/>
      <c r="AD810" s="285"/>
      <c r="AE810" s="285"/>
      <c r="AF810" s="285"/>
      <c r="AG810" s="285"/>
      <c r="AH810" s="285"/>
      <c r="AI810" s="285"/>
      <c r="AJ810" s="285"/>
      <c r="AK810" s="365"/>
      <c r="AL810" s="285"/>
      <c r="AM810" s="285"/>
      <c r="AN810" s="285"/>
      <c r="AO810" s="285"/>
      <c r="AP810" s="285"/>
      <c r="AQ810" s="285"/>
      <c r="AR810" s="285"/>
      <c r="AS810" s="285"/>
      <c r="AT810" s="285"/>
      <c r="AU810" s="285"/>
      <c r="AV810" s="285"/>
      <c r="AW810" s="285"/>
      <c r="AX810" s="285"/>
      <c r="AY810" s="47"/>
      <c r="AZ810" s="47"/>
      <c r="BA810" s="583"/>
      <c r="BB810" s="615"/>
      <c r="BC810" s="615"/>
      <c r="BD810" s="615"/>
      <c r="BE810" s="615"/>
      <c r="BF810" s="615"/>
      <c r="BG810" s="615"/>
      <c r="BH810" s="615"/>
      <c r="BI810" s="615"/>
      <c r="BJ810" s="615"/>
      <c r="BK810" s="615"/>
      <c r="BL810" s="615"/>
      <c r="BM810" s="615"/>
      <c r="BN810" s="615"/>
      <c r="BO810" s="615"/>
      <c r="BP810" s="615"/>
      <c r="BQ810" s="615"/>
      <c r="BR810" s="615"/>
      <c r="BS810" s="615"/>
      <c r="BT810" s="615"/>
      <c r="BU810" s="615"/>
    </row>
    <row r="811" spans="1:73" ht="11.25" hidden="1" customHeight="1" x14ac:dyDescent="0.25">
      <c r="A811" s="285"/>
      <c r="B811" s="285"/>
      <c r="C811" s="285"/>
      <c r="D811" s="285"/>
      <c r="E811" s="285"/>
      <c r="F811" s="285"/>
      <c r="G811" s="285"/>
      <c r="H811" s="285"/>
      <c r="I811" s="285"/>
      <c r="J811" s="285"/>
      <c r="K811" s="285"/>
      <c r="L811" s="285"/>
      <c r="M811" s="285"/>
      <c r="N811" s="285"/>
      <c r="O811" s="285"/>
      <c r="P811" s="285"/>
      <c r="Q811" s="285"/>
      <c r="R811" s="285"/>
      <c r="S811" s="285"/>
      <c r="T811" s="285"/>
      <c r="U811" s="285"/>
      <c r="V811" s="285"/>
      <c r="W811" s="285"/>
      <c r="X811" s="285"/>
      <c r="Y811" s="285"/>
      <c r="Z811" s="285"/>
      <c r="AA811" s="46"/>
      <c r="AB811" s="46"/>
      <c r="AC811" s="46"/>
      <c r="AD811" s="285"/>
      <c r="AE811" s="285"/>
      <c r="AF811" s="285"/>
      <c r="AG811" s="285"/>
      <c r="AH811" s="285"/>
      <c r="AI811" s="285"/>
      <c r="AJ811" s="285"/>
      <c r="AK811" s="365"/>
      <c r="AL811" s="285"/>
      <c r="AM811" s="285"/>
      <c r="AN811" s="285"/>
      <c r="AO811" s="285"/>
      <c r="AP811" s="285"/>
      <c r="AQ811" s="285"/>
      <c r="AR811" s="285"/>
      <c r="AS811" s="285"/>
      <c r="AT811" s="285"/>
      <c r="AU811" s="285"/>
      <c r="AV811" s="285"/>
      <c r="AW811" s="285"/>
      <c r="AX811" s="285"/>
      <c r="AY811" s="47"/>
      <c r="AZ811" s="47"/>
      <c r="BA811" s="583"/>
      <c r="BB811" s="615"/>
      <c r="BC811" s="615"/>
      <c r="BD811" s="615"/>
      <c r="BE811" s="615"/>
      <c r="BF811" s="615"/>
      <c r="BG811" s="615"/>
      <c r="BH811" s="615"/>
      <c r="BI811" s="615"/>
      <c r="BJ811" s="615"/>
      <c r="BK811" s="615"/>
      <c r="BL811" s="615"/>
      <c r="BM811" s="615"/>
      <c r="BN811" s="615"/>
      <c r="BO811" s="615"/>
      <c r="BP811" s="615"/>
      <c r="BQ811" s="615"/>
      <c r="BR811" s="615"/>
      <c r="BS811" s="615"/>
      <c r="BT811" s="615"/>
      <c r="BU811" s="615"/>
    </row>
    <row r="812" spans="1:73" ht="11.25" hidden="1" customHeight="1" x14ac:dyDescent="0.25">
      <c r="A812" s="285"/>
      <c r="B812" s="285"/>
      <c r="C812" s="285"/>
      <c r="D812" s="285"/>
      <c r="E812" s="285"/>
      <c r="F812" s="285"/>
      <c r="G812" s="285"/>
      <c r="H812" s="285"/>
      <c r="I812" s="285"/>
      <c r="J812" s="285"/>
      <c r="K812" s="285"/>
      <c r="L812" s="285"/>
      <c r="M812" s="285"/>
      <c r="N812" s="285"/>
      <c r="O812" s="285"/>
      <c r="P812" s="285"/>
      <c r="Q812" s="285"/>
      <c r="R812" s="285"/>
      <c r="S812" s="285"/>
      <c r="T812" s="285"/>
      <c r="U812" s="285"/>
      <c r="V812" s="285"/>
      <c r="W812" s="285"/>
      <c r="X812" s="285"/>
      <c r="Y812" s="285"/>
      <c r="Z812" s="285"/>
      <c r="AA812" s="46"/>
      <c r="AB812" s="46"/>
      <c r="AC812" s="46"/>
      <c r="AD812" s="285"/>
      <c r="AE812" s="285"/>
      <c r="AF812" s="285"/>
      <c r="AG812" s="285"/>
      <c r="AH812" s="285"/>
      <c r="AI812" s="285"/>
      <c r="AJ812" s="285"/>
      <c r="AK812" s="365"/>
      <c r="AL812" s="285"/>
      <c r="AM812" s="285"/>
      <c r="AN812" s="285"/>
      <c r="AO812" s="285"/>
      <c r="AP812" s="285"/>
      <c r="AQ812" s="285"/>
      <c r="AR812" s="285"/>
      <c r="AS812" s="285"/>
      <c r="AT812" s="285"/>
      <c r="AU812" s="285"/>
      <c r="AV812" s="285"/>
      <c r="AW812" s="285"/>
      <c r="AX812" s="285"/>
      <c r="AY812" s="47"/>
      <c r="AZ812" s="47"/>
      <c r="BA812" s="583"/>
      <c r="BB812" s="615"/>
      <c r="BC812" s="615"/>
      <c r="BD812" s="615"/>
      <c r="BE812" s="615"/>
      <c r="BF812" s="615"/>
      <c r="BG812" s="615"/>
      <c r="BH812" s="615"/>
      <c r="BI812" s="615"/>
      <c r="BJ812" s="615"/>
      <c r="BK812" s="615"/>
      <c r="BL812" s="615"/>
      <c r="BM812" s="615"/>
      <c r="BN812" s="615"/>
      <c r="BO812" s="615"/>
      <c r="BP812" s="615"/>
      <c r="BQ812" s="615"/>
      <c r="BR812" s="615"/>
      <c r="BS812" s="615"/>
      <c r="BT812" s="615"/>
      <c r="BU812" s="615"/>
    </row>
    <row r="813" spans="1:73" ht="11.25" hidden="1" customHeight="1" x14ac:dyDescent="0.25">
      <c r="A813" s="285"/>
      <c r="B813" s="285"/>
      <c r="C813" s="285"/>
      <c r="D813" s="285"/>
      <c r="E813" s="285"/>
      <c r="F813" s="285"/>
      <c r="G813" s="285"/>
      <c r="H813" s="285"/>
      <c r="I813" s="285"/>
      <c r="J813" s="285"/>
      <c r="K813" s="285"/>
      <c r="L813" s="285"/>
      <c r="M813" s="285"/>
      <c r="N813" s="285"/>
      <c r="O813" s="285"/>
      <c r="P813" s="285"/>
      <c r="Q813" s="285"/>
      <c r="R813" s="285"/>
      <c r="S813" s="285"/>
      <c r="T813" s="285"/>
      <c r="U813" s="285"/>
      <c r="V813" s="285"/>
      <c r="W813" s="285"/>
      <c r="X813" s="285"/>
      <c r="Y813" s="285"/>
      <c r="Z813" s="285"/>
      <c r="AA813" s="46"/>
      <c r="AB813" s="46"/>
      <c r="AC813" s="46"/>
      <c r="AD813" s="285"/>
      <c r="AE813" s="285"/>
      <c r="AF813" s="285"/>
      <c r="AG813" s="285"/>
      <c r="AH813" s="285"/>
      <c r="AI813" s="285"/>
      <c r="AJ813" s="285"/>
      <c r="AK813" s="365"/>
      <c r="AL813" s="285"/>
      <c r="AM813" s="285"/>
      <c r="AN813" s="285"/>
      <c r="AO813" s="285"/>
      <c r="AP813" s="285"/>
      <c r="AQ813" s="285"/>
      <c r="AR813" s="285"/>
      <c r="AS813" s="285"/>
      <c r="AT813" s="285"/>
      <c r="AU813" s="285"/>
      <c r="AV813" s="285"/>
      <c r="AW813" s="285"/>
      <c r="AX813" s="285"/>
      <c r="AY813" s="47"/>
      <c r="AZ813" s="47"/>
      <c r="BA813" s="583"/>
      <c r="BB813" s="615"/>
      <c r="BC813" s="615"/>
      <c r="BD813" s="615"/>
      <c r="BE813" s="615"/>
      <c r="BF813" s="615"/>
      <c r="BG813" s="615"/>
      <c r="BH813" s="615"/>
      <c r="BI813" s="615"/>
      <c r="BJ813" s="615"/>
      <c r="BK813" s="615"/>
      <c r="BL813" s="615"/>
      <c r="BM813" s="615"/>
      <c r="BN813" s="615"/>
      <c r="BO813" s="615"/>
      <c r="BP813" s="615"/>
      <c r="BQ813" s="615"/>
      <c r="BR813" s="615"/>
      <c r="BS813" s="615"/>
      <c r="BT813" s="615"/>
      <c r="BU813" s="615"/>
    </row>
    <row r="814" spans="1:73" ht="11.25" hidden="1" customHeight="1" x14ac:dyDescent="0.25">
      <c r="A814" s="285"/>
      <c r="B814" s="285"/>
      <c r="C814" s="285"/>
      <c r="D814" s="285"/>
      <c r="E814" s="285"/>
      <c r="F814" s="285"/>
      <c r="G814" s="285"/>
      <c r="H814" s="285"/>
      <c r="I814" s="285"/>
      <c r="J814" s="285"/>
      <c r="K814" s="285"/>
      <c r="L814" s="285"/>
      <c r="M814" s="285"/>
      <c r="N814" s="285"/>
      <c r="O814" s="285"/>
      <c r="P814" s="285"/>
      <c r="Q814" s="285"/>
      <c r="R814" s="285"/>
      <c r="S814" s="285"/>
      <c r="T814" s="285"/>
      <c r="U814" s="285"/>
      <c r="V814" s="285"/>
      <c r="W814" s="285"/>
      <c r="X814" s="285"/>
      <c r="Y814" s="285"/>
      <c r="Z814" s="285"/>
      <c r="AA814" s="46"/>
      <c r="AB814" s="46"/>
      <c r="AC814" s="46"/>
      <c r="AD814" s="285"/>
      <c r="AE814" s="285"/>
      <c r="AF814" s="285"/>
      <c r="AG814" s="285"/>
      <c r="AH814" s="285"/>
      <c r="AI814" s="285"/>
      <c r="AJ814" s="285"/>
      <c r="AK814" s="365"/>
      <c r="AL814" s="285"/>
      <c r="AM814" s="285"/>
      <c r="AN814" s="285"/>
      <c r="AO814" s="285"/>
      <c r="AP814" s="285"/>
      <c r="AQ814" s="285"/>
      <c r="AR814" s="285"/>
      <c r="AS814" s="285"/>
      <c r="AT814" s="285"/>
      <c r="AU814" s="285"/>
      <c r="AV814" s="285"/>
      <c r="AW814" s="285"/>
      <c r="AX814" s="285"/>
      <c r="AY814" s="47"/>
      <c r="AZ814" s="47"/>
      <c r="BA814" s="583"/>
      <c r="BB814" s="615"/>
      <c r="BC814" s="615"/>
      <c r="BD814" s="615"/>
      <c r="BE814" s="615"/>
      <c r="BF814" s="615"/>
      <c r="BG814" s="615"/>
      <c r="BH814" s="615"/>
      <c r="BI814" s="615"/>
      <c r="BJ814" s="615"/>
      <c r="BK814" s="615"/>
      <c r="BL814" s="615"/>
      <c r="BM814" s="615"/>
      <c r="BN814" s="615"/>
      <c r="BO814" s="615"/>
      <c r="BP814" s="615"/>
      <c r="BQ814" s="615"/>
      <c r="BR814" s="615"/>
      <c r="BS814" s="615"/>
      <c r="BT814" s="615"/>
      <c r="BU814" s="615"/>
    </row>
    <row r="815" spans="1:73" ht="11.25" hidden="1" customHeight="1" x14ac:dyDescent="0.25">
      <c r="A815" s="285"/>
      <c r="B815" s="285"/>
      <c r="C815" s="285"/>
      <c r="D815" s="285"/>
      <c r="E815" s="285"/>
      <c r="F815" s="285"/>
      <c r="G815" s="285"/>
      <c r="H815" s="285"/>
      <c r="I815" s="285"/>
      <c r="J815" s="285"/>
      <c r="K815" s="285"/>
      <c r="L815" s="285"/>
      <c r="M815" s="285"/>
      <c r="N815" s="285"/>
      <c r="O815" s="285"/>
      <c r="P815" s="285"/>
      <c r="Q815" s="285"/>
      <c r="R815" s="285"/>
      <c r="S815" s="285"/>
      <c r="T815" s="285"/>
      <c r="U815" s="285"/>
      <c r="V815" s="285"/>
      <c r="W815" s="285"/>
      <c r="X815" s="285"/>
      <c r="Y815" s="285"/>
      <c r="Z815" s="285"/>
      <c r="AA815" s="46"/>
      <c r="AB815" s="46"/>
      <c r="AC815" s="46"/>
      <c r="AD815" s="285"/>
      <c r="AE815" s="285"/>
      <c r="AF815" s="285"/>
      <c r="AG815" s="285"/>
      <c r="AH815" s="285"/>
      <c r="AI815" s="285"/>
      <c r="AJ815" s="285"/>
      <c r="AK815" s="365"/>
      <c r="AL815" s="285"/>
      <c r="AM815" s="285"/>
      <c r="AN815" s="285"/>
      <c r="AO815" s="285"/>
      <c r="AP815" s="285"/>
      <c r="AQ815" s="285"/>
      <c r="AR815" s="285"/>
      <c r="AS815" s="285"/>
      <c r="AT815" s="285"/>
      <c r="AU815" s="285"/>
      <c r="AV815" s="285"/>
      <c r="AW815" s="285"/>
      <c r="AX815" s="285"/>
      <c r="AY815" s="47"/>
      <c r="AZ815" s="47"/>
      <c r="BA815" s="583"/>
      <c r="BB815" s="615"/>
      <c r="BC815" s="615"/>
      <c r="BD815" s="615"/>
      <c r="BE815" s="615"/>
      <c r="BF815" s="615"/>
      <c r="BG815" s="615"/>
      <c r="BH815" s="615"/>
      <c r="BI815" s="615"/>
      <c r="BJ815" s="615"/>
      <c r="BK815" s="615"/>
      <c r="BL815" s="615"/>
      <c r="BM815" s="615"/>
      <c r="BN815" s="615"/>
      <c r="BO815" s="615"/>
      <c r="BP815" s="615"/>
      <c r="BQ815" s="615"/>
      <c r="BR815" s="615"/>
      <c r="BS815" s="615"/>
      <c r="BT815" s="615"/>
      <c r="BU815" s="615"/>
    </row>
    <row r="816" spans="1:73" ht="11.25" hidden="1" customHeight="1" x14ac:dyDescent="0.25">
      <c r="A816" s="285"/>
      <c r="B816" s="285"/>
      <c r="C816" s="285"/>
      <c r="D816" s="285"/>
      <c r="E816" s="285"/>
      <c r="F816" s="285"/>
      <c r="G816" s="285"/>
      <c r="H816" s="285"/>
      <c r="I816" s="285"/>
      <c r="J816" s="285"/>
      <c r="K816" s="285"/>
      <c r="L816" s="285"/>
      <c r="M816" s="285"/>
      <c r="N816" s="285"/>
      <c r="O816" s="285"/>
      <c r="P816" s="285"/>
      <c r="Q816" s="285"/>
      <c r="R816" s="285"/>
      <c r="S816" s="285"/>
      <c r="T816" s="285"/>
      <c r="U816" s="285"/>
      <c r="V816" s="285"/>
      <c r="W816" s="285"/>
      <c r="X816" s="285"/>
      <c r="Y816" s="285"/>
      <c r="Z816" s="285"/>
      <c r="AA816" s="46"/>
      <c r="AB816" s="46"/>
      <c r="AC816" s="46"/>
      <c r="AD816" s="285"/>
      <c r="AE816" s="285"/>
      <c r="AF816" s="285"/>
      <c r="AG816" s="285"/>
      <c r="AH816" s="285"/>
      <c r="AI816" s="285"/>
      <c r="AJ816" s="285"/>
      <c r="AK816" s="365"/>
      <c r="AL816" s="285"/>
      <c r="AM816" s="285"/>
      <c r="AN816" s="285"/>
      <c r="AO816" s="285"/>
      <c r="AP816" s="285"/>
      <c r="AQ816" s="285"/>
      <c r="AR816" s="285"/>
      <c r="AS816" s="285"/>
      <c r="AT816" s="285"/>
      <c r="AU816" s="285"/>
      <c r="AV816" s="285"/>
      <c r="AW816" s="285"/>
      <c r="AX816" s="285"/>
      <c r="AY816" s="47"/>
      <c r="AZ816" s="47"/>
      <c r="BA816" s="583"/>
      <c r="BB816" s="615"/>
      <c r="BC816" s="615"/>
      <c r="BD816" s="615"/>
      <c r="BE816" s="615"/>
      <c r="BF816" s="615"/>
      <c r="BG816" s="615"/>
      <c r="BH816" s="615"/>
      <c r="BI816" s="615"/>
      <c r="BJ816" s="615"/>
      <c r="BK816" s="615"/>
      <c r="BL816" s="615"/>
      <c r="BM816" s="615"/>
      <c r="BN816" s="615"/>
      <c r="BO816" s="615"/>
      <c r="BP816" s="615"/>
      <c r="BQ816" s="615"/>
      <c r="BR816" s="615"/>
      <c r="BS816" s="615"/>
      <c r="BT816" s="615"/>
      <c r="BU816" s="615"/>
    </row>
    <row r="817" spans="1:73" ht="11.25" hidden="1" customHeight="1" x14ac:dyDescent="0.25">
      <c r="A817" s="285"/>
      <c r="B817" s="285"/>
      <c r="C817" s="285"/>
      <c r="D817" s="285"/>
      <c r="E817" s="285"/>
      <c r="F817" s="285"/>
      <c r="G817" s="285"/>
      <c r="H817" s="285"/>
      <c r="I817" s="285"/>
      <c r="J817" s="285"/>
      <c r="K817" s="285"/>
      <c r="L817" s="285"/>
      <c r="M817" s="285"/>
      <c r="N817" s="285"/>
      <c r="O817" s="285"/>
      <c r="P817" s="285"/>
      <c r="Q817" s="285"/>
      <c r="R817" s="285"/>
      <c r="S817" s="285"/>
      <c r="T817" s="285"/>
      <c r="U817" s="285"/>
      <c r="V817" s="285"/>
      <c r="W817" s="285"/>
      <c r="X817" s="285"/>
      <c r="Y817" s="285"/>
      <c r="Z817" s="285"/>
      <c r="AA817" s="46"/>
      <c r="AB817" s="46"/>
      <c r="AC817" s="46"/>
      <c r="AD817" s="285"/>
      <c r="AE817" s="285"/>
      <c r="AF817" s="285"/>
      <c r="AG817" s="285"/>
      <c r="AH817" s="285"/>
      <c r="AI817" s="285"/>
      <c r="AJ817" s="285"/>
      <c r="AK817" s="365"/>
      <c r="AL817" s="285"/>
      <c r="AM817" s="285"/>
      <c r="AN817" s="285"/>
      <c r="AO817" s="285"/>
      <c r="AP817" s="285"/>
      <c r="AQ817" s="285"/>
      <c r="AR817" s="285"/>
      <c r="AS817" s="285"/>
      <c r="AT817" s="285"/>
      <c r="AU817" s="285"/>
      <c r="AV817" s="285"/>
      <c r="AW817" s="285"/>
      <c r="AX817" s="285"/>
      <c r="AY817" s="47"/>
      <c r="AZ817" s="47"/>
      <c r="BA817" s="583"/>
      <c r="BB817" s="615"/>
      <c r="BC817" s="615"/>
      <c r="BD817" s="615"/>
      <c r="BE817" s="615"/>
      <c r="BF817" s="615"/>
      <c r="BG817" s="615"/>
      <c r="BH817" s="615"/>
      <c r="BI817" s="615"/>
      <c r="BJ817" s="615"/>
      <c r="BK817" s="615"/>
      <c r="BL817" s="615"/>
      <c r="BM817" s="615"/>
      <c r="BN817" s="615"/>
      <c r="BO817" s="615"/>
      <c r="BP817" s="615"/>
      <c r="BQ817" s="615"/>
      <c r="BR817" s="615"/>
      <c r="BS817" s="615"/>
      <c r="BT817" s="615"/>
      <c r="BU817" s="615"/>
    </row>
    <row r="818" spans="1:73" ht="11.25" hidden="1" customHeight="1" x14ac:dyDescent="0.25">
      <c r="A818" s="285"/>
      <c r="B818" s="285"/>
      <c r="C818" s="285"/>
      <c r="D818" s="285"/>
      <c r="E818" s="285"/>
      <c r="F818" s="285"/>
      <c r="G818" s="285"/>
      <c r="H818" s="285"/>
      <c r="I818" s="285"/>
      <c r="J818" s="285"/>
      <c r="K818" s="285"/>
      <c r="L818" s="285"/>
      <c r="M818" s="285"/>
      <c r="N818" s="285"/>
      <c r="O818" s="285"/>
      <c r="P818" s="285"/>
      <c r="Q818" s="285"/>
      <c r="R818" s="285"/>
      <c r="S818" s="285"/>
      <c r="T818" s="285"/>
      <c r="U818" s="285"/>
      <c r="V818" s="285"/>
      <c r="W818" s="285"/>
      <c r="X818" s="285"/>
      <c r="Y818" s="285"/>
      <c r="Z818" s="285"/>
      <c r="AA818" s="46"/>
      <c r="AB818" s="46"/>
      <c r="AC818" s="46"/>
      <c r="AD818" s="285"/>
      <c r="AE818" s="285"/>
      <c r="AF818" s="285"/>
      <c r="AG818" s="285"/>
      <c r="AH818" s="285"/>
      <c r="AI818" s="285"/>
      <c r="AJ818" s="285"/>
      <c r="AK818" s="365"/>
      <c r="AL818" s="285"/>
      <c r="AM818" s="285"/>
      <c r="AN818" s="285"/>
      <c r="AO818" s="285"/>
      <c r="AP818" s="285"/>
      <c r="AQ818" s="285"/>
      <c r="AR818" s="285"/>
      <c r="AS818" s="285"/>
      <c r="AT818" s="285"/>
      <c r="AU818" s="285"/>
      <c r="AV818" s="285"/>
      <c r="AW818" s="285"/>
      <c r="AX818" s="285"/>
      <c r="AY818" s="47"/>
      <c r="AZ818" s="47"/>
      <c r="BA818" s="583"/>
      <c r="BB818" s="615"/>
      <c r="BC818" s="615"/>
      <c r="BD818" s="615"/>
      <c r="BE818" s="615"/>
      <c r="BF818" s="615"/>
      <c r="BG818" s="615"/>
      <c r="BH818" s="615"/>
      <c r="BI818" s="615"/>
      <c r="BJ818" s="615"/>
      <c r="BK818" s="615"/>
      <c r="BL818" s="615"/>
      <c r="BM818" s="615"/>
      <c r="BN818" s="615"/>
      <c r="BO818" s="615"/>
      <c r="BP818" s="615"/>
      <c r="BQ818" s="615"/>
      <c r="BR818" s="615"/>
      <c r="BS818" s="615"/>
      <c r="BT818" s="615"/>
      <c r="BU818" s="615"/>
    </row>
    <row r="819" spans="1:73" ht="11.25" hidden="1" customHeight="1" x14ac:dyDescent="0.25">
      <c r="A819" s="285"/>
      <c r="B819" s="285"/>
      <c r="C819" s="285"/>
      <c r="D819" s="285"/>
      <c r="E819" s="285"/>
      <c r="F819" s="285"/>
      <c r="G819" s="285"/>
      <c r="H819" s="285"/>
      <c r="I819" s="285"/>
      <c r="J819" s="285"/>
      <c r="K819" s="285"/>
      <c r="L819" s="285"/>
      <c r="M819" s="285"/>
      <c r="N819" s="285"/>
      <c r="O819" s="285"/>
      <c r="P819" s="285"/>
      <c r="Q819" s="285"/>
      <c r="R819" s="285"/>
      <c r="S819" s="285"/>
      <c r="T819" s="285"/>
      <c r="U819" s="285"/>
      <c r="V819" s="285"/>
      <c r="W819" s="285"/>
      <c r="X819" s="285"/>
      <c r="Y819" s="285"/>
      <c r="Z819" s="285"/>
      <c r="AA819" s="46"/>
      <c r="AB819" s="46"/>
      <c r="AC819" s="46"/>
      <c r="AD819" s="285"/>
      <c r="AE819" s="285"/>
      <c r="AF819" s="285"/>
      <c r="AG819" s="285"/>
      <c r="AH819" s="285"/>
      <c r="AI819" s="285"/>
      <c r="AJ819" s="285"/>
      <c r="AK819" s="365"/>
      <c r="AL819" s="285"/>
      <c r="AM819" s="285"/>
      <c r="AN819" s="285"/>
      <c r="AO819" s="285"/>
      <c r="AP819" s="285"/>
      <c r="AQ819" s="285"/>
      <c r="AR819" s="285"/>
      <c r="AS819" s="285"/>
      <c r="AT819" s="285"/>
      <c r="AU819" s="285"/>
      <c r="AV819" s="285"/>
      <c r="AW819" s="285"/>
      <c r="AX819" s="285"/>
      <c r="AY819" s="47"/>
      <c r="AZ819" s="47"/>
      <c r="BA819" s="583"/>
      <c r="BB819" s="615"/>
      <c r="BC819" s="615"/>
      <c r="BD819" s="615"/>
      <c r="BE819" s="615"/>
      <c r="BF819" s="615"/>
      <c r="BG819" s="615"/>
      <c r="BH819" s="615"/>
      <c r="BI819" s="615"/>
      <c r="BJ819" s="615"/>
      <c r="BK819" s="615"/>
      <c r="BL819" s="615"/>
      <c r="BM819" s="615"/>
      <c r="BN819" s="615"/>
      <c r="BO819" s="615"/>
      <c r="BP819" s="615"/>
      <c r="BQ819" s="615"/>
      <c r="BR819" s="615"/>
      <c r="BS819" s="615"/>
      <c r="BT819" s="615"/>
      <c r="BU819" s="615"/>
    </row>
    <row r="820" spans="1:73" ht="11.25" hidden="1" customHeight="1" x14ac:dyDescent="0.25">
      <c r="A820" s="285"/>
      <c r="B820" s="285"/>
      <c r="C820" s="285"/>
      <c r="D820" s="285"/>
      <c r="E820" s="285"/>
      <c r="F820" s="285"/>
      <c r="G820" s="285"/>
      <c r="H820" s="285"/>
      <c r="I820" s="285"/>
      <c r="J820" s="285"/>
      <c r="K820" s="285"/>
      <c r="L820" s="285"/>
      <c r="M820" s="285"/>
      <c r="N820" s="285"/>
      <c r="O820" s="285"/>
      <c r="P820" s="285"/>
      <c r="Q820" s="285"/>
      <c r="R820" s="285"/>
      <c r="S820" s="285"/>
      <c r="T820" s="285"/>
      <c r="U820" s="285"/>
      <c r="V820" s="285"/>
      <c r="W820" s="285"/>
      <c r="X820" s="285"/>
      <c r="Y820" s="285"/>
      <c r="Z820" s="285"/>
      <c r="AA820" s="46"/>
      <c r="AB820" s="46"/>
      <c r="AC820" s="46"/>
      <c r="AD820" s="285"/>
      <c r="AE820" s="285"/>
      <c r="AF820" s="285"/>
      <c r="AG820" s="285"/>
      <c r="AH820" s="285"/>
      <c r="AI820" s="285"/>
      <c r="AJ820" s="285"/>
      <c r="AK820" s="365"/>
      <c r="AL820" s="285"/>
      <c r="AM820" s="285"/>
      <c r="AN820" s="285"/>
      <c r="AO820" s="285"/>
      <c r="AP820" s="285"/>
      <c r="AQ820" s="285"/>
      <c r="AR820" s="285"/>
      <c r="AS820" s="285"/>
      <c r="AT820" s="285"/>
      <c r="AU820" s="285"/>
      <c r="AV820" s="285"/>
      <c r="AW820" s="285"/>
      <c r="AX820" s="285"/>
      <c r="AY820" s="47"/>
      <c r="AZ820" s="47"/>
      <c r="BA820" s="583"/>
      <c r="BB820" s="615"/>
      <c r="BC820" s="615"/>
      <c r="BD820" s="615"/>
      <c r="BE820" s="615"/>
      <c r="BF820" s="615"/>
      <c r="BG820" s="615"/>
      <c r="BH820" s="615"/>
      <c r="BI820" s="615"/>
      <c r="BJ820" s="615"/>
      <c r="BK820" s="615"/>
      <c r="BL820" s="615"/>
      <c r="BM820" s="615"/>
      <c r="BN820" s="615"/>
      <c r="BO820" s="615"/>
      <c r="BP820" s="615"/>
      <c r="BQ820" s="615"/>
      <c r="BR820" s="615"/>
      <c r="BS820" s="615"/>
      <c r="BT820" s="615"/>
      <c r="BU820" s="615"/>
    </row>
    <row r="821" spans="1:73" ht="11.25" hidden="1" customHeight="1" x14ac:dyDescent="0.25">
      <c r="A821" s="285"/>
      <c r="B821" s="285"/>
      <c r="C821" s="285"/>
      <c r="D821" s="285"/>
      <c r="E821" s="285"/>
      <c r="F821" s="285"/>
      <c r="G821" s="285"/>
      <c r="H821" s="285"/>
      <c r="I821" s="285"/>
      <c r="J821" s="285"/>
      <c r="K821" s="285"/>
      <c r="L821" s="285"/>
      <c r="M821" s="285"/>
      <c r="N821" s="285"/>
      <c r="O821" s="285"/>
      <c r="P821" s="285"/>
      <c r="Q821" s="285"/>
      <c r="R821" s="285"/>
      <c r="S821" s="285"/>
      <c r="T821" s="285"/>
      <c r="U821" s="285"/>
      <c r="V821" s="285"/>
      <c r="W821" s="285"/>
      <c r="X821" s="285"/>
      <c r="Y821" s="285"/>
      <c r="Z821" s="285"/>
      <c r="AA821" s="46"/>
      <c r="AB821" s="46"/>
      <c r="AC821" s="46"/>
      <c r="AD821" s="285"/>
      <c r="AE821" s="285"/>
      <c r="AF821" s="285"/>
      <c r="AG821" s="285"/>
      <c r="AH821" s="285"/>
      <c r="AI821" s="285"/>
      <c r="AJ821" s="285"/>
      <c r="AK821" s="365"/>
      <c r="AL821" s="285"/>
      <c r="AM821" s="285"/>
      <c r="AN821" s="285"/>
      <c r="AO821" s="285"/>
      <c r="AP821" s="285"/>
      <c r="AQ821" s="285"/>
      <c r="AR821" s="285"/>
      <c r="AS821" s="285"/>
      <c r="AT821" s="285"/>
      <c r="AU821" s="285"/>
      <c r="AV821" s="285"/>
      <c r="AW821" s="285"/>
      <c r="AX821" s="285"/>
      <c r="AY821" s="47"/>
      <c r="AZ821" s="47"/>
      <c r="BA821" s="583"/>
      <c r="BB821" s="615"/>
      <c r="BC821" s="615"/>
      <c r="BD821" s="615"/>
      <c r="BE821" s="615"/>
      <c r="BF821" s="615"/>
      <c r="BG821" s="615"/>
      <c r="BH821" s="615"/>
      <c r="BI821" s="615"/>
      <c r="BJ821" s="615"/>
      <c r="BK821" s="615"/>
      <c r="BL821" s="615"/>
      <c r="BM821" s="615"/>
      <c r="BN821" s="615"/>
      <c r="BO821" s="615"/>
      <c r="BP821" s="615"/>
      <c r="BQ821" s="615"/>
      <c r="BR821" s="615"/>
      <c r="BS821" s="615"/>
      <c r="BT821" s="615"/>
      <c r="BU821" s="615"/>
    </row>
    <row r="822" spans="1:73" ht="11.25" hidden="1" customHeight="1" x14ac:dyDescent="0.25">
      <c r="A822" s="285"/>
      <c r="B822" s="285"/>
      <c r="C822" s="285"/>
      <c r="D822" s="285"/>
      <c r="E822" s="285"/>
      <c r="F822" s="285"/>
      <c r="G822" s="285"/>
      <c r="H822" s="285"/>
      <c r="I822" s="285"/>
      <c r="J822" s="285"/>
      <c r="K822" s="285"/>
      <c r="L822" s="285"/>
      <c r="M822" s="285"/>
      <c r="N822" s="285"/>
      <c r="O822" s="285"/>
      <c r="P822" s="285"/>
      <c r="Q822" s="285"/>
      <c r="R822" s="285"/>
      <c r="S822" s="285"/>
      <c r="T822" s="285"/>
      <c r="U822" s="285"/>
      <c r="V822" s="285"/>
      <c r="W822" s="285"/>
      <c r="X822" s="285"/>
      <c r="Y822" s="285"/>
      <c r="Z822" s="285"/>
      <c r="AA822" s="46"/>
      <c r="AB822" s="46"/>
      <c r="AC822" s="46"/>
      <c r="AD822" s="285"/>
      <c r="AE822" s="285"/>
      <c r="AF822" s="285"/>
      <c r="AG822" s="285"/>
      <c r="AH822" s="285"/>
      <c r="AI822" s="285"/>
      <c r="AJ822" s="285"/>
      <c r="AK822" s="365"/>
      <c r="AL822" s="285"/>
      <c r="AM822" s="285"/>
      <c r="AN822" s="285"/>
      <c r="AO822" s="285"/>
      <c r="AP822" s="285"/>
      <c r="AQ822" s="285"/>
      <c r="AR822" s="285"/>
      <c r="AS822" s="285"/>
      <c r="AT822" s="285"/>
      <c r="AU822" s="285"/>
      <c r="AV822" s="285"/>
      <c r="AW822" s="285"/>
      <c r="AX822" s="285"/>
      <c r="AY822" s="47"/>
      <c r="AZ822" s="47"/>
      <c r="BA822" s="583"/>
      <c r="BB822" s="615"/>
      <c r="BC822" s="615"/>
      <c r="BD822" s="615"/>
      <c r="BE822" s="615"/>
      <c r="BF822" s="615"/>
      <c r="BG822" s="615"/>
      <c r="BH822" s="615"/>
      <c r="BI822" s="615"/>
      <c r="BJ822" s="615"/>
      <c r="BK822" s="615"/>
      <c r="BL822" s="615"/>
      <c r="BM822" s="615"/>
      <c r="BN822" s="615"/>
      <c r="BO822" s="615"/>
      <c r="BP822" s="615"/>
      <c r="BQ822" s="615"/>
      <c r="BR822" s="615"/>
      <c r="BS822" s="615"/>
      <c r="BT822" s="615"/>
      <c r="BU822" s="615"/>
    </row>
    <row r="823" spans="1:73" ht="11.25" hidden="1" customHeight="1" x14ac:dyDescent="0.25">
      <c r="A823" s="285"/>
      <c r="B823" s="285"/>
      <c r="C823" s="285"/>
      <c r="D823" s="285"/>
      <c r="E823" s="285"/>
      <c r="F823" s="285"/>
      <c r="G823" s="285"/>
      <c r="H823" s="285"/>
      <c r="I823" s="285"/>
      <c r="J823" s="285"/>
      <c r="K823" s="285"/>
      <c r="L823" s="285"/>
      <c r="M823" s="285"/>
      <c r="N823" s="285"/>
      <c r="O823" s="285"/>
      <c r="P823" s="285"/>
      <c r="Q823" s="285"/>
      <c r="R823" s="285"/>
      <c r="S823" s="285"/>
      <c r="T823" s="285"/>
      <c r="U823" s="285"/>
      <c r="V823" s="285"/>
      <c r="W823" s="285"/>
      <c r="X823" s="285"/>
      <c r="Y823" s="285"/>
      <c r="Z823" s="285"/>
      <c r="AA823" s="46"/>
      <c r="AB823" s="46"/>
      <c r="AC823" s="46"/>
      <c r="AD823" s="285"/>
      <c r="AE823" s="285"/>
      <c r="AF823" s="285"/>
      <c r="AG823" s="285"/>
      <c r="AH823" s="285"/>
      <c r="AI823" s="285"/>
      <c r="AJ823" s="285"/>
      <c r="AK823" s="365"/>
      <c r="AL823" s="285"/>
      <c r="AM823" s="285"/>
      <c r="AN823" s="285"/>
      <c r="AO823" s="285"/>
      <c r="AP823" s="285"/>
      <c r="AQ823" s="285"/>
      <c r="AR823" s="285"/>
      <c r="AS823" s="285"/>
      <c r="AT823" s="285"/>
      <c r="AU823" s="285"/>
      <c r="AV823" s="285"/>
      <c r="AW823" s="285"/>
      <c r="AX823" s="285"/>
      <c r="AY823" s="47"/>
      <c r="AZ823" s="47"/>
      <c r="BA823" s="583"/>
      <c r="BB823" s="615"/>
      <c r="BC823" s="615"/>
      <c r="BD823" s="615"/>
      <c r="BE823" s="615"/>
      <c r="BF823" s="615"/>
      <c r="BG823" s="615"/>
      <c r="BH823" s="615"/>
      <c r="BI823" s="615"/>
      <c r="BJ823" s="615"/>
      <c r="BK823" s="615"/>
      <c r="BL823" s="615"/>
      <c r="BM823" s="615"/>
      <c r="BN823" s="615"/>
      <c r="BO823" s="615"/>
      <c r="BP823" s="615"/>
      <c r="BQ823" s="615"/>
      <c r="BR823" s="615"/>
      <c r="BS823" s="615"/>
      <c r="BT823" s="615"/>
      <c r="BU823" s="615"/>
    </row>
    <row r="824" spans="1:73" ht="11.25" hidden="1" customHeight="1" x14ac:dyDescent="0.25">
      <c r="A824" s="285"/>
      <c r="B824" s="285"/>
      <c r="C824" s="285"/>
      <c r="D824" s="285"/>
      <c r="E824" s="285"/>
      <c r="F824" s="285"/>
      <c r="G824" s="285"/>
      <c r="H824" s="285"/>
      <c r="I824" s="285"/>
      <c r="J824" s="285"/>
      <c r="K824" s="285"/>
      <c r="L824" s="285"/>
      <c r="M824" s="285"/>
      <c r="N824" s="285"/>
      <c r="O824" s="285"/>
      <c r="P824" s="285"/>
      <c r="Q824" s="285"/>
      <c r="R824" s="285"/>
      <c r="S824" s="285"/>
      <c r="T824" s="285"/>
      <c r="U824" s="285"/>
      <c r="V824" s="285"/>
      <c r="W824" s="285"/>
      <c r="X824" s="285"/>
      <c r="Y824" s="285"/>
      <c r="Z824" s="285"/>
      <c r="AA824" s="46"/>
      <c r="AB824" s="46"/>
      <c r="AC824" s="46"/>
      <c r="AD824" s="285"/>
      <c r="AE824" s="285"/>
      <c r="AF824" s="285"/>
      <c r="AG824" s="285"/>
      <c r="AH824" s="285"/>
      <c r="AI824" s="285"/>
      <c r="AJ824" s="285"/>
      <c r="AK824" s="365"/>
      <c r="AL824" s="285"/>
      <c r="AM824" s="285"/>
      <c r="AN824" s="285"/>
      <c r="AO824" s="285"/>
      <c r="AP824" s="285"/>
      <c r="AQ824" s="285"/>
      <c r="AR824" s="285"/>
      <c r="AS824" s="285"/>
      <c r="AT824" s="285"/>
      <c r="AU824" s="285"/>
      <c r="AV824" s="285"/>
      <c r="AW824" s="285"/>
      <c r="AX824" s="285"/>
      <c r="AY824" s="47"/>
      <c r="AZ824" s="47"/>
      <c r="BA824" s="583"/>
      <c r="BB824" s="615"/>
      <c r="BC824" s="615"/>
      <c r="BD824" s="615"/>
      <c r="BE824" s="615"/>
      <c r="BF824" s="615"/>
      <c r="BG824" s="615"/>
      <c r="BH824" s="615"/>
      <c r="BI824" s="615"/>
      <c r="BJ824" s="615"/>
      <c r="BK824" s="615"/>
      <c r="BL824" s="615"/>
      <c r="BM824" s="615"/>
      <c r="BN824" s="615"/>
      <c r="BO824" s="615"/>
      <c r="BP824" s="615"/>
      <c r="BQ824" s="615"/>
      <c r="BR824" s="615"/>
      <c r="BS824" s="615"/>
      <c r="BT824" s="615"/>
      <c r="BU824" s="615"/>
    </row>
    <row r="825" spans="1:73" ht="11.25" hidden="1" customHeight="1" x14ac:dyDescent="0.25">
      <c r="A825" s="285"/>
      <c r="B825" s="285"/>
      <c r="C825" s="285"/>
      <c r="D825" s="285"/>
      <c r="E825" s="285"/>
      <c r="F825" s="285"/>
      <c r="G825" s="285"/>
      <c r="H825" s="285"/>
      <c r="I825" s="285"/>
      <c r="J825" s="285"/>
      <c r="K825" s="285"/>
      <c r="L825" s="285"/>
      <c r="M825" s="285"/>
      <c r="N825" s="285"/>
      <c r="O825" s="285"/>
      <c r="P825" s="285"/>
      <c r="Q825" s="285"/>
      <c r="R825" s="285"/>
      <c r="S825" s="285"/>
      <c r="T825" s="285"/>
      <c r="U825" s="285"/>
      <c r="V825" s="285"/>
      <c r="W825" s="285"/>
      <c r="X825" s="285"/>
      <c r="Y825" s="285"/>
      <c r="Z825" s="285"/>
      <c r="AA825" s="46"/>
      <c r="AB825" s="46"/>
      <c r="AC825" s="46"/>
      <c r="AD825" s="285"/>
      <c r="AE825" s="285"/>
      <c r="AF825" s="285"/>
      <c r="AG825" s="285"/>
      <c r="AH825" s="285"/>
      <c r="AI825" s="285"/>
      <c r="AJ825" s="285"/>
      <c r="AK825" s="365"/>
      <c r="AL825" s="285"/>
      <c r="AM825" s="285"/>
      <c r="AN825" s="285"/>
      <c r="AO825" s="285"/>
      <c r="AP825" s="285"/>
      <c r="AQ825" s="285"/>
      <c r="AR825" s="285"/>
      <c r="AS825" s="285"/>
      <c r="AT825" s="285"/>
      <c r="AU825" s="285"/>
      <c r="AV825" s="285"/>
      <c r="AW825" s="285"/>
      <c r="AX825" s="285"/>
      <c r="AY825" s="47"/>
      <c r="AZ825" s="47"/>
      <c r="BA825" s="583"/>
      <c r="BB825" s="615"/>
      <c r="BC825" s="615"/>
      <c r="BD825" s="615"/>
      <c r="BE825" s="615"/>
      <c r="BF825" s="615"/>
      <c r="BG825" s="615"/>
      <c r="BH825" s="615"/>
      <c r="BI825" s="615"/>
      <c r="BJ825" s="615"/>
      <c r="BK825" s="615"/>
      <c r="BL825" s="615"/>
      <c r="BM825" s="615"/>
      <c r="BN825" s="615"/>
      <c r="BO825" s="615"/>
      <c r="BP825" s="615"/>
      <c r="BQ825" s="615"/>
      <c r="BR825" s="615"/>
      <c r="BS825" s="615"/>
      <c r="BT825" s="615"/>
      <c r="BU825" s="615"/>
    </row>
    <row r="826" spans="1:73" ht="11.25" hidden="1" customHeight="1" x14ac:dyDescent="0.25">
      <c r="A826" s="285"/>
      <c r="B826" s="285"/>
      <c r="C826" s="285"/>
      <c r="D826" s="285"/>
      <c r="E826" s="285"/>
      <c r="F826" s="285"/>
      <c r="G826" s="285"/>
      <c r="H826" s="285"/>
      <c r="I826" s="285"/>
      <c r="J826" s="285"/>
      <c r="K826" s="285"/>
      <c r="L826" s="285"/>
      <c r="M826" s="285"/>
      <c r="N826" s="285"/>
      <c r="O826" s="285"/>
      <c r="P826" s="285"/>
      <c r="Q826" s="285"/>
      <c r="R826" s="285"/>
      <c r="S826" s="285"/>
      <c r="T826" s="285"/>
      <c r="U826" s="285"/>
      <c r="V826" s="285"/>
      <c r="W826" s="285"/>
      <c r="X826" s="285"/>
      <c r="Y826" s="285"/>
      <c r="Z826" s="285"/>
      <c r="AA826" s="46"/>
      <c r="AB826" s="46"/>
      <c r="AC826" s="46"/>
      <c r="AD826" s="285"/>
      <c r="AE826" s="285"/>
      <c r="AF826" s="285"/>
      <c r="AG826" s="285"/>
      <c r="AH826" s="285"/>
      <c r="AI826" s="285"/>
      <c r="AJ826" s="285"/>
      <c r="AK826" s="365"/>
      <c r="AL826" s="285"/>
      <c r="AM826" s="285"/>
      <c r="AN826" s="285"/>
      <c r="AO826" s="285"/>
      <c r="AP826" s="285"/>
      <c r="AQ826" s="285"/>
      <c r="AR826" s="285"/>
      <c r="AS826" s="285"/>
      <c r="AT826" s="285"/>
      <c r="AU826" s="285"/>
      <c r="AV826" s="285"/>
      <c r="AW826" s="285"/>
      <c r="AX826" s="285"/>
      <c r="AY826" s="47"/>
      <c r="AZ826" s="47"/>
      <c r="BA826" s="583"/>
      <c r="BB826" s="615"/>
      <c r="BC826" s="615"/>
      <c r="BD826" s="615"/>
      <c r="BE826" s="615"/>
      <c r="BF826" s="615"/>
      <c r="BG826" s="615"/>
      <c r="BH826" s="615"/>
      <c r="BI826" s="615"/>
      <c r="BJ826" s="615"/>
      <c r="BK826" s="615"/>
      <c r="BL826" s="615"/>
      <c r="BM826" s="615"/>
      <c r="BN826" s="615"/>
      <c r="BO826" s="615"/>
      <c r="BP826" s="615"/>
      <c r="BQ826" s="615"/>
      <c r="BR826" s="615"/>
      <c r="BS826" s="615"/>
      <c r="BT826" s="615"/>
      <c r="BU826" s="615"/>
    </row>
    <row r="827" spans="1:73" ht="11.25" hidden="1" customHeight="1" x14ac:dyDescent="0.25">
      <c r="A827" s="285"/>
      <c r="B827" s="285"/>
      <c r="C827" s="285"/>
      <c r="D827" s="285"/>
      <c r="E827" s="285"/>
      <c r="F827" s="285"/>
      <c r="G827" s="285"/>
      <c r="H827" s="285"/>
      <c r="I827" s="285"/>
      <c r="J827" s="285"/>
      <c r="K827" s="285"/>
      <c r="L827" s="285"/>
      <c r="M827" s="285"/>
      <c r="N827" s="285"/>
      <c r="O827" s="285"/>
      <c r="P827" s="285"/>
      <c r="Q827" s="285"/>
      <c r="R827" s="285"/>
      <c r="S827" s="285"/>
      <c r="T827" s="285"/>
      <c r="U827" s="285"/>
      <c r="V827" s="285"/>
      <c r="W827" s="285"/>
      <c r="X827" s="285"/>
      <c r="Y827" s="285"/>
      <c r="Z827" s="285"/>
      <c r="AA827" s="46"/>
      <c r="AB827" s="46"/>
      <c r="AC827" s="46"/>
      <c r="AD827" s="285"/>
      <c r="AE827" s="285"/>
      <c r="AF827" s="285"/>
      <c r="AG827" s="285"/>
      <c r="AH827" s="285"/>
      <c r="AI827" s="285"/>
      <c r="AJ827" s="285"/>
      <c r="AK827" s="365"/>
      <c r="AL827" s="285"/>
      <c r="AM827" s="285"/>
      <c r="AN827" s="285"/>
      <c r="AO827" s="285"/>
      <c r="AP827" s="285"/>
      <c r="AQ827" s="285"/>
      <c r="AR827" s="285"/>
      <c r="AS827" s="285"/>
      <c r="AT827" s="285"/>
      <c r="AU827" s="285"/>
      <c r="AV827" s="285"/>
      <c r="AW827" s="285"/>
      <c r="AX827" s="285"/>
      <c r="AY827" s="47"/>
      <c r="AZ827" s="47"/>
      <c r="BA827" s="583"/>
      <c r="BB827" s="615"/>
      <c r="BC827" s="615"/>
      <c r="BD827" s="615"/>
      <c r="BE827" s="615"/>
      <c r="BF827" s="615"/>
      <c r="BG827" s="615"/>
      <c r="BH827" s="615"/>
      <c r="BI827" s="615"/>
      <c r="BJ827" s="615"/>
      <c r="BK827" s="615"/>
      <c r="BL827" s="615"/>
      <c r="BM827" s="615"/>
      <c r="BN827" s="615"/>
      <c r="BO827" s="615"/>
      <c r="BP827" s="615"/>
      <c r="BQ827" s="615"/>
      <c r="BR827" s="615"/>
      <c r="BS827" s="615"/>
      <c r="BT827" s="615"/>
      <c r="BU827" s="615"/>
    </row>
    <row r="828" spans="1:73" ht="11.25" hidden="1" customHeight="1" x14ac:dyDescent="0.25">
      <c r="A828" s="285"/>
      <c r="B828" s="285"/>
      <c r="C828" s="285"/>
      <c r="D828" s="285"/>
      <c r="E828" s="285"/>
      <c r="F828" s="285"/>
      <c r="G828" s="285"/>
      <c r="H828" s="285"/>
      <c r="I828" s="285"/>
      <c r="J828" s="285"/>
      <c r="K828" s="285"/>
      <c r="L828" s="285"/>
      <c r="M828" s="285"/>
      <c r="N828" s="285"/>
      <c r="O828" s="285"/>
      <c r="P828" s="285"/>
      <c r="Q828" s="285"/>
      <c r="R828" s="285"/>
      <c r="S828" s="285"/>
      <c r="T828" s="285"/>
      <c r="U828" s="285"/>
      <c r="V828" s="285"/>
      <c r="W828" s="285"/>
      <c r="X828" s="285"/>
      <c r="Y828" s="285"/>
      <c r="Z828" s="285"/>
      <c r="AA828" s="46"/>
      <c r="AB828" s="46"/>
      <c r="AC828" s="46"/>
      <c r="AD828" s="285"/>
      <c r="AE828" s="285"/>
      <c r="AF828" s="285"/>
      <c r="AG828" s="285"/>
      <c r="AH828" s="285"/>
      <c r="AI828" s="285"/>
      <c r="AJ828" s="285"/>
      <c r="AK828" s="365"/>
      <c r="AL828" s="285"/>
      <c r="AM828" s="285"/>
      <c r="AN828" s="285"/>
      <c r="AO828" s="285"/>
      <c r="AP828" s="285"/>
      <c r="AQ828" s="285"/>
      <c r="AR828" s="285"/>
      <c r="AS828" s="285"/>
      <c r="AT828" s="285"/>
      <c r="AU828" s="285"/>
      <c r="AV828" s="285"/>
      <c r="AW828" s="285"/>
      <c r="AX828" s="285"/>
      <c r="AY828" s="47"/>
      <c r="AZ828" s="47"/>
      <c r="BA828" s="583"/>
      <c r="BB828" s="615"/>
      <c r="BC828" s="615"/>
      <c r="BD828" s="615"/>
      <c r="BE828" s="615"/>
      <c r="BF828" s="615"/>
      <c r="BG828" s="615"/>
      <c r="BH828" s="615"/>
      <c r="BI828" s="615"/>
      <c r="BJ828" s="615"/>
      <c r="BK828" s="615"/>
      <c r="BL828" s="615"/>
      <c r="BM828" s="615"/>
      <c r="BN828" s="615"/>
      <c r="BO828" s="615"/>
      <c r="BP828" s="615"/>
      <c r="BQ828" s="615"/>
      <c r="BR828" s="615"/>
      <c r="BS828" s="615"/>
      <c r="BT828" s="615"/>
      <c r="BU828" s="615"/>
    </row>
    <row r="829" spans="1:73" ht="11.25" hidden="1" customHeight="1" x14ac:dyDescent="0.25">
      <c r="A829" s="285"/>
      <c r="B829" s="285"/>
      <c r="C829" s="285"/>
      <c r="D829" s="285"/>
      <c r="E829" s="285"/>
      <c r="F829" s="285"/>
      <c r="G829" s="285"/>
      <c r="H829" s="285"/>
      <c r="I829" s="285"/>
      <c r="J829" s="285"/>
      <c r="K829" s="285"/>
      <c r="L829" s="285"/>
      <c r="M829" s="285"/>
      <c r="N829" s="285"/>
      <c r="O829" s="285"/>
      <c r="P829" s="285"/>
      <c r="Q829" s="285"/>
      <c r="R829" s="285"/>
      <c r="S829" s="285"/>
      <c r="T829" s="285"/>
      <c r="U829" s="285"/>
      <c r="V829" s="285"/>
      <c r="W829" s="285"/>
      <c r="X829" s="285"/>
      <c r="Y829" s="285"/>
      <c r="Z829" s="285"/>
      <c r="AA829" s="46"/>
      <c r="AB829" s="46"/>
      <c r="AC829" s="46"/>
      <c r="AD829" s="285"/>
      <c r="AE829" s="285"/>
      <c r="AF829" s="285"/>
      <c r="AG829" s="285"/>
      <c r="AH829" s="285"/>
      <c r="AI829" s="285"/>
      <c r="AJ829" s="285"/>
      <c r="AK829" s="365"/>
      <c r="AL829" s="285"/>
      <c r="AM829" s="285"/>
      <c r="AN829" s="285"/>
      <c r="AO829" s="285"/>
      <c r="AP829" s="285"/>
      <c r="AQ829" s="285"/>
      <c r="AR829" s="285"/>
      <c r="AS829" s="285"/>
      <c r="AT829" s="285"/>
      <c r="AU829" s="285"/>
      <c r="AV829" s="285"/>
      <c r="AW829" s="285"/>
      <c r="AX829" s="285"/>
      <c r="AY829" s="47"/>
      <c r="AZ829" s="47"/>
      <c r="BA829" s="583"/>
      <c r="BB829" s="615"/>
      <c r="BC829" s="615"/>
      <c r="BD829" s="615"/>
      <c r="BE829" s="615"/>
      <c r="BF829" s="615"/>
      <c r="BG829" s="615"/>
      <c r="BH829" s="615"/>
      <c r="BI829" s="615"/>
      <c r="BJ829" s="615"/>
      <c r="BK829" s="615"/>
      <c r="BL829" s="615"/>
      <c r="BM829" s="615"/>
      <c r="BN829" s="615"/>
      <c r="BO829" s="615"/>
      <c r="BP829" s="615"/>
      <c r="BQ829" s="615"/>
      <c r="BR829" s="615"/>
      <c r="BS829" s="615"/>
      <c r="BT829" s="615"/>
      <c r="BU829" s="615"/>
    </row>
    <row r="830" spans="1:73" ht="11.25" hidden="1" customHeight="1" x14ac:dyDescent="0.25">
      <c r="A830" s="285"/>
      <c r="B830" s="285"/>
      <c r="C830" s="285"/>
      <c r="D830" s="285"/>
      <c r="E830" s="285"/>
      <c r="F830" s="285"/>
      <c r="G830" s="285"/>
      <c r="H830" s="285"/>
      <c r="I830" s="285"/>
      <c r="J830" s="285"/>
      <c r="K830" s="285"/>
      <c r="L830" s="285"/>
      <c r="M830" s="285"/>
      <c r="N830" s="285"/>
      <c r="O830" s="285"/>
      <c r="P830" s="285"/>
      <c r="Q830" s="285"/>
      <c r="R830" s="285"/>
      <c r="S830" s="285"/>
      <c r="T830" s="285"/>
      <c r="U830" s="285"/>
      <c r="V830" s="285"/>
      <c r="W830" s="285"/>
      <c r="X830" s="285"/>
      <c r="Y830" s="285"/>
      <c r="Z830" s="285"/>
      <c r="AA830" s="46"/>
      <c r="AB830" s="46"/>
      <c r="AC830" s="46"/>
      <c r="AD830" s="285"/>
      <c r="AE830" s="285"/>
      <c r="AF830" s="285"/>
      <c r="AG830" s="285"/>
      <c r="AH830" s="285"/>
      <c r="AI830" s="285"/>
      <c r="AJ830" s="285"/>
      <c r="AK830" s="365"/>
      <c r="AL830" s="285"/>
      <c r="AM830" s="285"/>
      <c r="AN830" s="285"/>
      <c r="AO830" s="285"/>
      <c r="AP830" s="285"/>
      <c r="AQ830" s="285"/>
      <c r="AR830" s="285"/>
      <c r="AS830" s="285"/>
      <c r="AT830" s="285"/>
      <c r="AU830" s="285"/>
      <c r="AV830" s="285"/>
      <c r="AW830" s="285"/>
      <c r="AX830" s="285"/>
      <c r="AY830" s="47"/>
      <c r="AZ830" s="47"/>
      <c r="BA830" s="583"/>
      <c r="BB830" s="615"/>
      <c r="BC830" s="615"/>
      <c r="BD830" s="615"/>
      <c r="BE830" s="615"/>
      <c r="BF830" s="615"/>
      <c r="BG830" s="615"/>
      <c r="BH830" s="615"/>
      <c r="BI830" s="615"/>
      <c r="BJ830" s="615"/>
      <c r="BK830" s="615"/>
      <c r="BL830" s="615"/>
      <c r="BM830" s="615"/>
      <c r="BN830" s="615"/>
      <c r="BO830" s="615"/>
      <c r="BP830" s="615"/>
      <c r="BQ830" s="615"/>
      <c r="BR830" s="615"/>
      <c r="BS830" s="615"/>
      <c r="BT830" s="615"/>
      <c r="BU830" s="615"/>
    </row>
    <row r="831" spans="1:73" ht="11.25" hidden="1" customHeight="1" x14ac:dyDescent="0.25">
      <c r="A831" s="285"/>
      <c r="B831" s="285"/>
      <c r="C831" s="285"/>
      <c r="D831" s="285"/>
      <c r="E831" s="285"/>
      <c r="F831" s="285"/>
      <c r="G831" s="285"/>
      <c r="H831" s="285"/>
      <c r="I831" s="285"/>
      <c r="J831" s="285"/>
      <c r="K831" s="285"/>
      <c r="L831" s="285"/>
      <c r="M831" s="285"/>
      <c r="N831" s="285"/>
      <c r="O831" s="285"/>
      <c r="P831" s="285"/>
      <c r="Q831" s="285"/>
      <c r="R831" s="285"/>
      <c r="S831" s="285"/>
      <c r="T831" s="285"/>
      <c r="U831" s="285"/>
      <c r="V831" s="285"/>
      <c r="W831" s="285"/>
      <c r="X831" s="285"/>
      <c r="Y831" s="285"/>
      <c r="Z831" s="285"/>
      <c r="AA831" s="46"/>
      <c r="AB831" s="46"/>
      <c r="AC831" s="46"/>
      <c r="AD831" s="285"/>
      <c r="AE831" s="285"/>
      <c r="AF831" s="285"/>
      <c r="AG831" s="285"/>
      <c r="AH831" s="285"/>
      <c r="AI831" s="285"/>
      <c r="AJ831" s="285"/>
      <c r="AK831" s="365"/>
      <c r="AL831" s="285"/>
      <c r="AM831" s="285"/>
      <c r="AN831" s="285"/>
      <c r="AO831" s="285"/>
      <c r="AP831" s="285"/>
      <c r="AQ831" s="285"/>
      <c r="AR831" s="285"/>
      <c r="AS831" s="285"/>
      <c r="AT831" s="285"/>
      <c r="AU831" s="285"/>
      <c r="AV831" s="285"/>
      <c r="AW831" s="285"/>
      <c r="AX831" s="285"/>
      <c r="AY831" s="47"/>
      <c r="AZ831" s="47"/>
      <c r="BA831" s="583"/>
      <c r="BB831" s="615"/>
      <c r="BC831" s="615"/>
      <c r="BD831" s="615"/>
      <c r="BE831" s="615"/>
      <c r="BF831" s="615"/>
      <c r="BG831" s="615"/>
      <c r="BH831" s="615"/>
      <c r="BI831" s="615"/>
      <c r="BJ831" s="615"/>
      <c r="BK831" s="615"/>
      <c r="BL831" s="615"/>
      <c r="BM831" s="615"/>
      <c r="BN831" s="615"/>
      <c r="BO831" s="615"/>
      <c r="BP831" s="615"/>
      <c r="BQ831" s="615"/>
      <c r="BR831" s="615"/>
      <c r="BS831" s="615"/>
      <c r="BT831" s="615"/>
      <c r="BU831" s="615"/>
    </row>
    <row r="832" spans="1:73" ht="11.25" hidden="1" customHeight="1" x14ac:dyDescent="0.25">
      <c r="A832" s="285"/>
      <c r="B832" s="285"/>
      <c r="C832" s="285"/>
      <c r="D832" s="285"/>
      <c r="E832" s="285"/>
      <c r="F832" s="285"/>
      <c r="G832" s="285"/>
      <c r="H832" s="285"/>
      <c r="I832" s="285"/>
      <c r="J832" s="285"/>
      <c r="K832" s="285"/>
      <c r="L832" s="285"/>
      <c r="M832" s="285"/>
      <c r="N832" s="285"/>
      <c r="O832" s="285"/>
      <c r="P832" s="285"/>
      <c r="Q832" s="285"/>
      <c r="R832" s="285"/>
      <c r="S832" s="285"/>
      <c r="T832" s="285"/>
      <c r="U832" s="285"/>
      <c r="V832" s="285"/>
      <c r="W832" s="285"/>
      <c r="X832" s="285"/>
      <c r="Y832" s="285"/>
      <c r="Z832" s="285"/>
      <c r="AA832" s="46"/>
      <c r="AB832" s="46"/>
      <c r="AC832" s="46"/>
      <c r="AD832" s="285"/>
      <c r="AE832" s="285"/>
      <c r="AF832" s="285"/>
      <c r="AG832" s="285"/>
      <c r="AH832" s="285"/>
      <c r="AI832" s="285"/>
      <c r="AJ832" s="285"/>
      <c r="AK832" s="365"/>
      <c r="AL832" s="285"/>
      <c r="AM832" s="285"/>
      <c r="AN832" s="285"/>
      <c r="AO832" s="285"/>
      <c r="AP832" s="285"/>
      <c r="AQ832" s="285"/>
      <c r="AR832" s="285"/>
      <c r="AS832" s="285"/>
      <c r="AT832" s="285"/>
      <c r="AU832" s="285"/>
      <c r="AV832" s="285"/>
      <c r="AW832" s="285"/>
      <c r="AX832" s="285"/>
      <c r="AY832" s="47"/>
      <c r="AZ832" s="47"/>
      <c r="BA832" s="583"/>
      <c r="BB832" s="615"/>
      <c r="BC832" s="615"/>
      <c r="BD832" s="615"/>
      <c r="BE832" s="615"/>
      <c r="BF832" s="615"/>
      <c r="BG832" s="615"/>
      <c r="BH832" s="615"/>
      <c r="BI832" s="615"/>
      <c r="BJ832" s="615"/>
      <c r="BK832" s="615"/>
      <c r="BL832" s="615"/>
      <c r="BM832" s="615"/>
      <c r="BN832" s="615"/>
      <c r="BO832" s="615"/>
      <c r="BP832" s="615"/>
      <c r="BQ832" s="615"/>
      <c r="BR832" s="615"/>
      <c r="BS832" s="615"/>
      <c r="BT832" s="615"/>
      <c r="BU832" s="615"/>
    </row>
    <row r="833" spans="1:73" ht="11.25" hidden="1" customHeight="1" x14ac:dyDescent="0.25">
      <c r="A833" s="285"/>
      <c r="B833" s="285"/>
      <c r="C833" s="285"/>
      <c r="D833" s="285"/>
      <c r="E833" s="285"/>
      <c r="F833" s="285"/>
      <c r="G833" s="285"/>
      <c r="H833" s="285"/>
      <c r="I833" s="285"/>
      <c r="J833" s="285"/>
      <c r="K833" s="285"/>
      <c r="L833" s="285"/>
      <c r="M833" s="285"/>
      <c r="N833" s="285"/>
      <c r="O833" s="285"/>
      <c r="P833" s="285"/>
      <c r="Q833" s="285"/>
      <c r="R833" s="285"/>
      <c r="S833" s="285"/>
      <c r="T833" s="285"/>
      <c r="U833" s="285"/>
      <c r="V833" s="285"/>
      <c r="W833" s="285"/>
      <c r="X833" s="285"/>
      <c r="Y833" s="285"/>
      <c r="Z833" s="285"/>
      <c r="AA833" s="46"/>
      <c r="AB833" s="46"/>
      <c r="AC833" s="46"/>
      <c r="AD833" s="285"/>
      <c r="AE833" s="285"/>
      <c r="AF833" s="285"/>
      <c r="AG833" s="285"/>
      <c r="AH833" s="285"/>
      <c r="AI833" s="285"/>
      <c r="AJ833" s="285"/>
      <c r="AK833" s="365"/>
      <c r="AL833" s="285"/>
      <c r="AM833" s="285"/>
      <c r="AN833" s="285"/>
      <c r="AO833" s="285"/>
      <c r="AP833" s="285"/>
      <c r="AQ833" s="285"/>
      <c r="AR833" s="285"/>
      <c r="AS833" s="285"/>
      <c r="AT833" s="285"/>
      <c r="AU833" s="285"/>
      <c r="AV833" s="285"/>
      <c r="AW833" s="285"/>
      <c r="AX833" s="285"/>
      <c r="AY833" s="47"/>
      <c r="AZ833" s="47"/>
      <c r="BA833" s="583"/>
      <c r="BB833" s="615"/>
      <c r="BC833" s="615"/>
      <c r="BD833" s="615"/>
      <c r="BE833" s="615"/>
      <c r="BF833" s="615"/>
      <c r="BG833" s="615"/>
      <c r="BH833" s="615"/>
      <c r="BI833" s="615"/>
      <c r="BJ833" s="615"/>
      <c r="BK833" s="615"/>
      <c r="BL833" s="615"/>
      <c r="BM833" s="615"/>
      <c r="BN833" s="615"/>
      <c r="BO833" s="615"/>
      <c r="BP833" s="615"/>
      <c r="BQ833" s="615"/>
      <c r="BR833" s="615"/>
      <c r="BS833" s="615"/>
      <c r="BT833" s="615"/>
      <c r="BU833" s="615"/>
    </row>
    <row r="834" spans="1:73" ht="11.25" hidden="1" customHeight="1" x14ac:dyDescent="0.25">
      <c r="A834" s="285"/>
      <c r="B834" s="285"/>
      <c r="C834" s="285"/>
      <c r="D834" s="285"/>
      <c r="E834" s="285"/>
      <c r="F834" s="285"/>
      <c r="G834" s="285"/>
      <c r="H834" s="285"/>
      <c r="I834" s="285"/>
      <c r="J834" s="285"/>
      <c r="K834" s="285"/>
      <c r="L834" s="285"/>
      <c r="M834" s="285"/>
      <c r="N834" s="285"/>
      <c r="O834" s="285"/>
      <c r="P834" s="285"/>
      <c r="Q834" s="285"/>
      <c r="R834" s="285"/>
      <c r="S834" s="285"/>
      <c r="T834" s="285"/>
      <c r="U834" s="285"/>
      <c r="V834" s="285"/>
      <c r="W834" s="285"/>
      <c r="X834" s="285"/>
      <c r="Y834" s="285"/>
      <c r="Z834" s="285"/>
      <c r="AA834" s="46"/>
      <c r="AB834" s="46"/>
      <c r="AC834" s="46"/>
      <c r="AD834" s="285"/>
      <c r="AE834" s="285"/>
      <c r="AF834" s="285"/>
      <c r="AG834" s="285"/>
      <c r="AH834" s="285"/>
      <c r="AI834" s="285"/>
      <c r="AJ834" s="285"/>
      <c r="AK834" s="365"/>
      <c r="AL834" s="285"/>
      <c r="AM834" s="285"/>
      <c r="AN834" s="285"/>
      <c r="AO834" s="285"/>
      <c r="AP834" s="285"/>
      <c r="AQ834" s="285"/>
      <c r="AR834" s="285"/>
      <c r="AS834" s="285"/>
      <c r="AT834" s="285"/>
      <c r="AU834" s="285"/>
      <c r="AV834" s="285"/>
      <c r="AW834" s="285"/>
      <c r="AX834" s="285"/>
      <c r="AY834" s="47"/>
      <c r="AZ834" s="47"/>
      <c r="BA834" s="583"/>
      <c r="BB834" s="615"/>
      <c r="BC834" s="615"/>
      <c r="BD834" s="615"/>
      <c r="BE834" s="615"/>
      <c r="BF834" s="615"/>
      <c r="BG834" s="615"/>
      <c r="BH834" s="615"/>
      <c r="BI834" s="615"/>
      <c r="BJ834" s="615"/>
      <c r="BK834" s="615"/>
      <c r="BL834" s="615"/>
      <c r="BM834" s="615"/>
      <c r="BN834" s="615"/>
      <c r="BO834" s="615"/>
      <c r="BP834" s="615"/>
      <c r="BQ834" s="615"/>
      <c r="BR834" s="615"/>
      <c r="BS834" s="615"/>
      <c r="BT834" s="615"/>
      <c r="BU834" s="615"/>
    </row>
    <row r="835" spans="1:73" ht="11.25" hidden="1" customHeight="1" x14ac:dyDescent="0.25">
      <c r="A835" s="285"/>
      <c r="B835" s="285"/>
      <c r="C835" s="285"/>
      <c r="D835" s="285"/>
      <c r="E835" s="285"/>
      <c r="F835" s="285"/>
      <c r="G835" s="285"/>
      <c r="H835" s="285"/>
      <c r="I835" s="285"/>
      <c r="J835" s="285"/>
      <c r="K835" s="285"/>
      <c r="L835" s="285"/>
      <c r="M835" s="285"/>
      <c r="N835" s="285"/>
      <c r="O835" s="285"/>
      <c r="P835" s="285"/>
      <c r="Q835" s="285"/>
      <c r="R835" s="285"/>
      <c r="S835" s="285"/>
      <c r="T835" s="285"/>
      <c r="U835" s="285"/>
      <c r="V835" s="285"/>
      <c r="W835" s="285"/>
      <c r="X835" s="285"/>
      <c r="Y835" s="285"/>
      <c r="Z835" s="285"/>
      <c r="AA835" s="46"/>
      <c r="AB835" s="46"/>
      <c r="AC835" s="46"/>
      <c r="AD835" s="285"/>
      <c r="AE835" s="285"/>
      <c r="AF835" s="285"/>
      <c r="AG835" s="285"/>
      <c r="AH835" s="285"/>
      <c r="AI835" s="285"/>
      <c r="AJ835" s="285"/>
      <c r="AK835" s="365"/>
      <c r="AL835" s="285"/>
      <c r="AM835" s="285"/>
      <c r="AN835" s="285"/>
      <c r="AO835" s="285"/>
      <c r="AP835" s="285"/>
      <c r="AQ835" s="285"/>
      <c r="AR835" s="285"/>
      <c r="AS835" s="285"/>
      <c r="AT835" s="285"/>
      <c r="AU835" s="285"/>
      <c r="AV835" s="285"/>
      <c r="AW835" s="285"/>
      <c r="AX835" s="285"/>
      <c r="AY835" s="47"/>
      <c r="AZ835" s="47"/>
      <c r="BA835" s="583"/>
      <c r="BB835" s="615"/>
      <c r="BC835" s="615"/>
      <c r="BD835" s="615"/>
      <c r="BE835" s="615"/>
      <c r="BF835" s="615"/>
      <c r="BG835" s="615"/>
      <c r="BH835" s="615"/>
      <c r="BI835" s="615"/>
      <c r="BJ835" s="615"/>
      <c r="BK835" s="615"/>
      <c r="BL835" s="615"/>
      <c r="BM835" s="615"/>
      <c r="BN835" s="615"/>
      <c r="BO835" s="615"/>
      <c r="BP835" s="615"/>
      <c r="BQ835" s="615"/>
      <c r="BR835" s="615"/>
      <c r="BS835" s="615"/>
      <c r="BT835" s="615"/>
      <c r="BU835" s="615"/>
    </row>
    <row r="836" spans="1:73" ht="11.25" hidden="1" customHeight="1" x14ac:dyDescent="0.25">
      <c r="A836" s="285"/>
      <c r="B836" s="285"/>
      <c r="C836" s="285"/>
      <c r="D836" s="285"/>
      <c r="E836" s="285"/>
      <c r="F836" s="285"/>
      <c r="G836" s="285"/>
      <c r="H836" s="285"/>
      <c r="I836" s="285"/>
      <c r="J836" s="285"/>
      <c r="K836" s="285"/>
      <c r="L836" s="285"/>
      <c r="M836" s="285"/>
      <c r="N836" s="285"/>
      <c r="O836" s="285"/>
      <c r="P836" s="285"/>
      <c r="Q836" s="285"/>
      <c r="R836" s="285"/>
      <c r="S836" s="285"/>
      <c r="T836" s="285"/>
      <c r="U836" s="285"/>
      <c r="V836" s="285"/>
      <c r="W836" s="285"/>
      <c r="X836" s="285"/>
      <c r="Y836" s="285"/>
      <c r="Z836" s="285"/>
      <c r="AA836" s="46"/>
      <c r="AB836" s="46"/>
      <c r="AC836" s="46"/>
      <c r="AD836" s="285"/>
      <c r="AE836" s="285"/>
      <c r="AF836" s="285"/>
      <c r="AG836" s="285"/>
      <c r="AH836" s="285"/>
      <c r="AI836" s="285"/>
      <c r="AJ836" s="285"/>
      <c r="AK836" s="365"/>
      <c r="AL836" s="285"/>
      <c r="AM836" s="285"/>
      <c r="AN836" s="285"/>
      <c r="AO836" s="285"/>
      <c r="AP836" s="285"/>
      <c r="AQ836" s="285"/>
      <c r="AR836" s="285"/>
      <c r="AS836" s="285"/>
      <c r="AT836" s="285"/>
      <c r="AU836" s="285"/>
      <c r="AV836" s="285"/>
      <c r="AW836" s="285"/>
      <c r="AX836" s="285"/>
      <c r="AY836" s="47"/>
      <c r="AZ836" s="47"/>
      <c r="BA836" s="583"/>
      <c r="BB836" s="615"/>
      <c r="BC836" s="615"/>
      <c r="BD836" s="615"/>
      <c r="BE836" s="615"/>
      <c r="BF836" s="615"/>
      <c r="BG836" s="615"/>
      <c r="BH836" s="615"/>
      <c r="BI836" s="615"/>
      <c r="BJ836" s="615"/>
      <c r="BK836" s="615"/>
      <c r="BL836" s="615"/>
      <c r="BM836" s="615"/>
      <c r="BN836" s="615"/>
      <c r="BO836" s="615"/>
      <c r="BP836" s="615"/>
      <c r="BQ836" s="615"/>
      <c r="BR836" s="615"/>
      <c r="BS836" s="615"/>
      <c r="BT836" s="615"/>
      <c r="BU836" s="615"/>
    </row>
    <row r="837" spans="1:73" ht="11.25" hidden="1" customHeight="1" x14ac:dyDescent="0.25">
      <c r="A837" s="285"/>
      <c r="B837" s="285"/>
      <c r="C837" s="285"/>
      <c r="D837" s="285"/>
      <c r="E837" s="285"/>
      <c r="F837" s="285"/>
      <c r="G837" s="285"/>
      <c r="H837" s="285"/>
      <c r="I837" s="285"/>
      <c r="J837" s="285"/>
      <c r="K837" s="285"/>
      <c r="L837" s="285"/>
      <c r="M837" s="285"/>
      <c r="N837" s="285"/>
      <c r="O837" s="285"/>
      <c r="P837" s="285"/>
      <c r="Q837" s="285"/>
      <c r="R837" s="285"/>
      <c r="S837" s="285"/>
      <c r="T837" s="285"/>
      <c r="U837" s="285"/>
      <c r="V837" s="285"/>
      <c r="W837" s="285"/>
      <c r="X837" s="285"/>
      <c r="Y837" s="285"/>
      <c r="Z837" s="285"/>
      <c r="AA837" s="46"/>
      <c r="AB837" s="46"/>
      <c r="AC837" s="46"/>
      <c r="AD837" s="285"/>
      <c r="AE837" s="285"/>
      <c r="AF837" s="285"/>
      <c r="AG837" s="285"/>
      <c r="AH837" s="285"/>
      <c r="AI837" s="285"/>
      <c r="AJ837" s="285"/>
      <c r="AK837" s="365"/>
      <c r="AL837" s="285"/>
      <c r="AM837" s="285"/>
      <c r="AN837" s="285"/>
      <c r="AO837" s="285"/>
      <c r="AP837" s="285"/>
      <c r="AQ837" s="285"/>
      <c r="AR837" s="285"/>
      <c r="AS837" s="285"/>
      <c r="AT837" s="285"/>
      <c r="AU837" s="285"/>
      <c r="AV837" s="285"/>
      <c r="AW837" s="285"/>
      <c r="AX837" s="285"/>
      <c r="AY837" s="47"/>
      <c r="AZ837" s="47"/>
      <c r="BA837" s="583"/>
      <c r="BB837" s="615"/>
      <c r="BC837" s="615"/>
      <c r="BD837" s="615"/>
      <c r="BE837" s="615"/>
      <c r="BF837" s="615"/>
      <c r="BG837" s="615"/>
      <c r="BH837" s="615"/>
      <c r="BI837" s="615"/>
      <c r="BJ837" s="615"/>
      <c r="BK837" s="615"/>
      <c r="BL837" s="615"/>
      <c r="BM837" s="615"/>
      <c r="BN837" s="615"/>
      <c r="BO837" s="615"/>
      <c r="BP837" s="615"/>
      <c r="BQ837" s="615"/>
      <c r="BR837" s="615"/>
      <c r="BS837" s="615"/>
      <c r="BT837" s="615"/>
      <c r="BU837" s="615"/>
    </row>
    <row r="838" spans="1:73" ht="11.25" hidden="1" customHeight="1" x14ac:dyDescent="0.25">
      <c r="A838" s="285"/>
      <c r="B838" s="285"/>
      <c r="C838" s="285"/>
      <c r="D838" s="285"/>
      <c r="E838" s="285"/>
      <c r="F838" s="285"/>
      <c r="G838" s="285"/>
      <c r="H838" s="285"/>
      <c r="I838" s="285"/>
      <c r="J838" s="285"/>
      <c r="K838" s="285"/>
      <c r="L838" s="285"/>
      <c r="M838" s="285"/>
      <c r="N838" s="285"/>
      <c r="O838" s="285"/>
      <c r="P838" s="285"/>
      <c r="Q838" s="285"/>
      <c r="R838" s="285"/>
      <c r="S838" s="285"/>
      <c r="T838" s="285"/>
      <c r="U838" s="285"/>
      <c r="V838" s="285"/>
      <c r="W838" s="285"/>
      <c r="X838" s="285"/>
      <c r="Y838" s="285"/>
      <c r="Z838" s="285"/>
      <c r="AA838" s="46"/>
      <c r="AB838" s="46"/>
      <c r="AC838" s="46"/>
      <c r="AD838" s="285"/>
      <c r="AE838" s="285"/>
      <c r="AF838" s="285"/>
      <c r="AG838" s="285"/>
      <c r="AH838" s="285"/>
      <c r="AI838" s="285"/>
      <c r="AJ838" s="285"/>
      <c r="AK838" s="365"/>
      <c r="AL838" s="285"/>
      <c r="AM838" s="285"/>
      <c r="AN838" s="285"/>
      <c r="AO838" s="285"/>
      <c r="AP838" s="285"/>
      <c r="AQ838" s="285"/>
      <c r="AR838" s="285"/>
      <c r="AS838" s="285"/>
      <c r="AT838" s="285"/>
      <c r="AU838" s="285"/>
      <c r="AV838" s="285"/>
      <c r="AW838" s="285"/>
      <c r="AX838" s="285"/>
      <c r="AY838" s="47"/>
      <c r="AZ838" s="47"/>
      <c r="BA838" s="583"/>
      <c r="BB838" s="615"/>
      <c r="BC838" s="615"/>
      <c r="BD838" s="615"/>
      <c r="BE838" s="615"/>
      <c r="BF838" s="615"/>
      <c r="BG838" s="615"/>
      <c r="BH838" s="615"/>
      <c r="BI838" s="615"/>
      <c r="BJ838" s="615"/>
      <c r="BK838" s="615"/>
      <c r="BL838" s="615"/>
      <c r="BM838" s="615"/>
      <c r="BN838" s="615"/>
      <c r="BO838" s="615"/>
      <c r="BP838" s="615"/>
      <c r="BQ838" s="615"/>
      <c r="BR838" s="615"/>
      <c r="BS838" s="615"/>
      <c r="BT838" s="615"/>
      <c r="BU838" s="615"/>
    </row>
    <row r="839" spans="1:73" ht="11.25" hidden="1" customHeight="1" x14ac:dyDescent="0.25">
      <c r="A839" s="285"/>
      <c r="B839" s="285"/>
      <c r="C839" s="285"/>
      <c r="D839" s="285"/>
      <c r="E839" s="285"/>
      <c r="F839" s="285"/>
      <c r="G839" s="285"/>
      <c r="H839" s="285"/>
      <c r="I839" s="285"/>
      <c r="J839" s="285"/>
      <c r="K839" s="285"/>
      <c r="L839" s="285"/>
      <c r="M839" s="285"/>
      <c r="N839" s="285"/>
      <c r="O839" s="285"/>
      <c r="P839" s="285"/>
      <c r="Q839" s="285"/>
      <c r="R839" s="285"/>
      <c r="S839" s="285"/>
      <c r="T839" s="285"/>
      <c r="U839" s="285"/>
      <c r="V839" s="285"/>
      <c r="W839" s="285"/>
      <c r="X839" s="285"/>
      <c r="Y839" s="285"/>
      <c r="Z839" s="285"/>
      <c r="AA839" s="46"/>
      <c r="AB839" s="46"/>
      <c r="AC839" s="46"/>
      <c r="AD839" s="285"/>
      <c r="AE839" s="285"/>
      <c r="AF839" s="285"/>
      <c r="AG839" s="285"/>
      <c r="AH839" s="285"/>
      <c r="AI839" s="285"/>
      <c r="AJ839" s="285"/>
      <c r="AK839" s="365"/>
      <c r="AL839" s="285"/>
      <c r="AM839" s="285"/>
      <c r="AN839" s="285"/>
      <c r="AO839" s="285"/>
      <c r="AP839" s="285"/>
      <c r="AQ839" s="285"/>
      <c r="AR839" s="285"/>
      <c r="AS839" s="285"/>
      <c r="AT839" s="285"/>
      <c r="AU839" s="285"/>
      <c r="AV839" s="285"/>
      <c r="AW839" s="285"/>
      <c r="AX839" s="285"/>
      <c r="AY839" s="47"/>
      <c r="AZ839" s="47"/>
      <c r="BA839" s="583"/>
      <c r="BB839" s="615"/>
      <c r="BC839" s="615"/>
      <c r="BD839" s="615"/>
      <c r="BE839" s="615"/>
      <c r="BF839" s="615"/>
      <c r="BG839" s="615"/>
      <c r="BH839" s="615"/>
      <c r="BI839" s="615"/>
      <c r="BJ839" s="615"/>
      <c r="BK839" s="615"/>
      <c r="BL839" s="615"/>
      <c r="BM839" s="615"/>
      <c r="BN839" s="615"/>
      <c r="BO839" s="615"/>
      <c r="BP839" s="615"/>
      <c r="BQ839" s="615"/>
      <c r="BR839" s="615"/>
      <c r="BS839" s="615"/>
      <c r="BT839" s="615"/>
      <c r="BU839" s="615"/>
    </row>
    <row r="840" spans="1:73" ht="11.25" hidden="1" customHeight="1" x14ac:dyDescent="0.25">
      <c r="A840" s="285"/>
      <c r="B840" s="285"/>
      <c r="C840" s="285"/>
      <c r="D840" s="285"/>
      <c r="E840" s="285"/>
      <c r="F840" s="285"/>
      <c r="G840" s="285"/>
      <c r="H840" s="285"/>
      <c r="I840" s="285"/>
      <c r="J840" s="285"/>
      <c r="K840" s="285"/>
      <c r="L840" s="285"/>
      <c r="M840" s="285"/>
      <c r="N840" s="285"/>
      <c r="O840" s="285"/>
      <c r="P840" s="285"/>
      <c r="Q840" s="285"/>
      <c r="R840" s="285"/>
      <c r="S840" s="285"/>
      <c r="T840" s="285"/>
      <c r="U840" s="285"/>
      <c r="V840" s="285"/>
      <c r="W840" s="285"/>
      <c r="X840" s="285"/>
      <c r="Y840" s="285"/>
      <c r="Z840" s="285"/>
      <c r="AA840" s="46"/>
      <c r="AB840" s="46"/>
      <c r="AC840" s="46"/>
      <c r="AD840" s="285"/>
      <c r="AE840" s="285"/>
      <c r="AF840" s="285"/>
      <c r="AG840" s="285"/>
      <c r="AH840" s="285"/>
      <c r="AI840" s="285"/>
      <c r="AJ840" s="285"/>
      <c r="AK840" s="365"/>
      <c r="AL840" s="285"/>
      <c r="AM840" s="285"/>
      <c r="AN840" s="285"/>
      <c r="AO840" s="285"/>
      <c r="AP840" s="285"/>
      <c r="AQ840" s="285"/>
      <c r="AR840" s="285"/>
      <c r="AS840" s="285"/>
      <c r="AT840" s="285"/>
      <c r="AU840" s="285"/>
      <c r="AV840" s="285"/>
      <c r="AW840" s="285"/>
      <c r="AX840" s="285"/>
      <c r="AY840" s="47"/>
      <c r="AZ840" s="47"/>
      <c r="BA840" s="583"/>
      <c r="BB840" s="615"/>
      <c r="BC840" s="615"/>
      <c r="BD840" s="615"/>
      <c r="BE840" s="615"/>
      <c r="BF840" s="615"/>
      <c r="BG840" s="615"/>
      <c r="BH840" s="615"/>
      <c r="BI840" s="615"/>
      <c r="BJ840" s="615"/>
      <c r="BK840" s="615"/>
      <c r="BL840" s="615"/>
      <c r="BM840" s="615"/>
      <c r="BN840" s="615"/>
      <c r="BO840" s="615"/>
      <c r="BP840" s="615"/>
      <c r="BQ840" s="615"/>
      <c r="BR840" s="615"/>
      <c r="BS840" s="615"/>
      <c r="BT840" s="615"/>
      <c r="BU840" s="615"/>
    </row>
    <row r="841" spans="1:73" ht="11.25" hidden="1" customHeight="1" x14ac:dyDescent="0.25">
      <c r="A841" s="285"/>
      <c r="B841" s="285"/>
      <c r="C841" s="285"/>
      <c r="D841" s="285"/>
      <c r="E841" s="285"/>
      <c r="F841" s="285"/>
      <c r="G841" s="285"/>
      <c r="H841" s="285"/>
      <c r="I841" s="285"/>
      <c r="J841" s="285"/>
      <c r="K841" s="285"/>
      <c r="L841" s="285"/>
      <c r="M841" s="285"/>
      <c r="N841" s="285"/>
      <c r="O841" s="285"/>
      <c r="P841" s="285"/>
      <c r="Q841" s="285"/>
      <c r="R841" s="285"/>
      <c r="S841" s="285"/>
      <c r="T841" s="285"/>
      <c r="U841" s="285"/>
      <c r="V841" s="285"/>
      <c r="W841" s="285"/>
      <c r="X841" s="285"/>
      <c r="Y841" s="285"/>
      <c r="Z841" s="285"/>
      <c r="AA841" s="46"/>
      <c r="AB841" s="46"/>
      <c r="AC841" s="46"/>
      <c r="AD841" s="285"/>
      <c r="AE841" s="285"/>
      <c r="AF841" s="285"/>
      <c r="AG841" s="285"/>
      <c r="AH841" s="285"/>
      <c r="AI841" s="285"/>
      <c r="AJ841" s="285"/>
      <c r="AK841" s="365"/>
      <c r="AL841" s="285"/>
      <c r="AM841" s="285"/>
      <c r="AN841" s="285"/>
      <c r="AO841" s="285"/>
      <c r="AP841" s="285"/>
      <c r="AQ841" s="285"/>
      <c r="AR841" s="285"/>
      <c r="AS841" s="285"/>
      <c r="AT841" s="285"/>
      <c r="AU841" s="285"/>
      <c r="AV841" s="285"/>
      <c r="AW841" s="285"/>
      <c r="AX841" s="285"/>
      <c r="AY841" s="47"/>
      <c r="AZ841" s="47"/>
      <c r="BA841" s="583"/>
      <c r="BB841" s="615"/>
      <c r="BC841" s="615"/>
      <c r="BD841" s="615"/>
      <c r="BE841" s="615"/>
      <c r="BF841" s="615"/>
      <c r="BG841" s="615"/>
      <c r="BH841" s="615"/>
      <c r="BI841" s="615"/>
      <c r="BJ841" s="615"/>
      <c r="BK841" s="615"/>
      <c r="BL841" s="615"/>
      <c r="BM841" s="615"/>
      <c r="BN841" s="615"/>
      <c r="BO841" s="615"/>
      <c r="BP841" s="615"/>
      <c r="BQ841" s="615"/>
      <c r="BR841" s="615"/>
      <c r="BS841" s="615"/>
      <c r="BT841" s="615"/>
      <c r="BU841" s="615"/>
    </row>
    <row r="842" spans="1:73" ht="11.25" hidden="1" customHeight="1" x14ac:dyDescent="0.25">
      <c r="A842" s="285"/>
      <c r="B842" s="285"/>
      <c r="C842" s="285"/>
      <c r="D842" s="285"/>
      <c r="E842" s="285"/>
      <c r="F842" s="285"/>
      <c r="G842" s="285"/>
      <c r="H842" s="285"/>
      <c r="I842" s="285"/>
      <c r="J842" s="285"/>
      <c r="K842" s="285"/>
      <c r="L842" s="285"/>
      <c r="M842" s="285"/>
      <c r="N842" s="285"/>
      <c r="O842" s="285"/>
      <c r="P842" s="285"/>
      <c r="Q842" s="285"/>
      <c r="R842" s="285"/>
      <c r="S842" s="285"/>
      <c r="T842" s="285"/>
      <c r="U842" s="285"/>
      <c r="V842" s="285"/>
      <c r="W842" s="285"/>
      <c r="X842" s="285"/>
      <c r="Y842" s="285"/>
      <c r="Z842" s="285"/>
      <c r="AA842" s="46"/>
      <c r="AB842" s="46"/>
      <c r="AC842" s="46"/>
      <c r="AD842" s="285"/>
      <c r="AE842" s="285"/>
      <c r="AF842" s="285"/>
      <c r="AG842" s="285"/>
      <c r="AH842" s="285"/>
      <c r="AI842" s="285"/>
      <c r="AJ842" s="285"/>
      <c r="AK842" s="365"/>
      <c r="AL842" s="285"/>
      <c r="AM842" s="285"/>
      <c r="AN842" s="285"/>
      <c r="AO842" s="285"/>
      <c r="AP842" s="285"/>
      <c r="AQ842" s="285"/>
      <c r="AR842" s="285"/>
      <c r="AS842" s="285"/>
      <c r="AT842" s="285"/>
      <c r="AU842" s="285"/>
      <c r="AV842" s="285"/>
      <c r="AW842" s="285"/>
      <c r="AX842" s="285"/>
      <c r="AY842" s="47"/>
      <c r="AZ842" s="47"/>
      <c r="BA842" s="583"/>
      <c r="BB842" s="615"/>
      <c r="BC842" s="615"/>
      <c r="BD842" s="615"/>
      <c r="BE842" s="615"/>
      <c r="BF842" s="615"/>
      <c r="BG842" s="615"/>
      <c r="BH842" s="615"/>
      <c r="BI842" s="615"/>
      <c r="BJ842" s="615"/>
      <c r="BK842" s="615"/>
      <c r="BL842" s="615"/>
      <c r="BM842" s="615"/>
      <c r="BN842" s="615"/>
      <c r="BO842" s="615"/>
      <c r="BP842" s="615"/>
      <c r="BQ842" s="615"/>
      <c r="BR842" s="615"/>
      <c r="BS842" s="615"/>
      <c r="BT842" s="615"/>
      <c r="BU842" s="615"/>
    </row>
    <row r="843" spans="1:73" ht="11.25" hidden="1" customHeight="1" x14ac:dyDescent="0.25">
      <c r="A843" s="285"/>
      <c r="B843" s="285"/>
      <c r="C843" s="285"/>
      <c r="D843" s="285"/>
      <c r="E843" s="285"/>
      <c r="F843" s="285"/>
      <c r="G843" s="285"/>
      <c r="H843" s="285"/>
      <c r="I843" s="285"/>
      <c r="J843" s="285"/>
      <c r="K843" s="285"/>
      <c r="L843" s="285"/>
      <c r="M843" s="285"/>
      <c r="N843" s="285"/>
      <c r="O843" s="285"/>
      <c r="P843" s="285"/>
      <c r="Q843" s="285"/>
      <c r="R843" s="285"/>
      <c r="S843" s="285"/>
      <c r="T843" s="285"/>
      <c r="U843" s="285"/>
      <c r="V843" s="285"/>
      <c r="W843" s="285"/>
      <c r="X843" s="285"/>
      <c r="Y843" s="285"/>
      <c r="Z843" s="285"/>
      <c r="AA843" s="46"/>
      <c r="AB843" s="46"/>
      <c r="AC843" s="46"/>
      <c r="AD843" s="285"/>
      <c r="AE843" s="285"/>
      <c r="AF843" s="285"/>
      <c r="AG843" s="285"/>
      <c r="AH843" s="285"/>
      <c r="AI843" s="285"/>
      <c r="AJ843" s="285"/>
      <c r="AK843" s="365"/>
      <c r="AL843" s="285"/>
      <c r="AM843" s="285"/>
      <c r="AN843" s="285"/>
      <c r="AO843" s="285"/>
      <c r="AP843" s="285"/>
      <c r="AQ843" s="285"/>
      <c r="AR843" s="285"/>
      <c r="AS843" s="285"/>
      <c r="AT843" s="285"/>
      <c r="AU843" s="285"/>
      <c r="AV843" s="285"/>
      <c r="AW843" s="285"/>
      <c r="AX843" s="285"/>
      <c r="AY843" s="47"/>
      <c r="AZ843" s="47"/>
      <c r="BA843" s="583"/>
      <c r="BB843" s="615"/>
      <c r="BC843" s="615"/>
      <c r="BD843" s="615"/>
      <c r="BE843" s="615"/>
      <c r="BF843" s="615"/>
      <c r="BG843" s="615"/>
      <c r="BH843" s="615"/>
      <c r="BI843" s="615"/>
      <c r="BJ843" s="615"/>
      <c r="BK843" s="615"/>
      <c r="BL843" s="615"/>
      <c r="BM843" s="615"/>
      <c r="BN843" s="615"/>
      <c r="BO843" s="615"/>
      <c r="BP843" s="615"/>
      <c r="BQ843" s="615"/>
      <c r="BR843" s="615"/>
      <c r="BS843" s="615"/>
      <c r="BT843" s="615"/>
      <c r="BU843" s="615"/>
    </row>
    <row r="844" spans="1:73" ht="11.25" hidden="1" customHeight="1" x14ac:dyDescent="0.25">
      <c r="A844" s="285"/>
      <c r="B844" s="285"/>
      <c r="C844" s="285"/>
      <c r="D844" s="285"/>
      <c r="E844" s="285"/>
      <c r="F844" s="285"/>
      <c r="G844" s="285"/>
      <c r="H844" s="285"/>
      <c r="I844" s="285"/>
      <c r="J844" s="285"/>
      <c r="K844" s="285"/>
      <c r="L844" s="285"/>
      <c r="M844" s="285"/>
      <c r="N844" s="285"/>
      <c r="O844" s="285"/>
      <c r="P844" s="285"/>
      <c r="Q844" s="285"/>
      <c r="R844" s="285"/>
      <c r="S844" s="285"/>
      <c r="T844" s="285"/>
      <c r="U844" s="285"/>
      <c r="V844" s="285"/>
      <c r="W844" s="285"/>
      <c r="X844" s="285"/>
      <c r="Y844" s="285"/>
      <c r="Z844" s="285"/>
      <c r="AA844" s="46"/>
      <c r="AB844" s="46"/>
      <c r="AC844" s="46"/>
      <c r="AD844" s="285"/>
      <c r="AE844" s="285"/>
      <c r="AF844" s="285"/>
      <c r="AG844" s="285"/>
      <c r="AH844" s="285"/>
      <c r="AI844" s="285"/>
      <c r="AJ844" s="285"/>
      <c r="AK844" s="365"/>
      <c r="AL844" s="285"/>
      <c r="AM844" s="285"/>
      <c r="AN844" s="285"/>
      <c r="AO844" s="285"/>
      <c r="AP844" s="285"/>
      <c r="AQ844" s="285"/>
      <c r="AR844" s="285"/>
      <c r="AS844" s="285"/>
      <c r="AT844" s="285"/>
      <c r="AU844" s="285"/>
      <c r="AV844" s="285"/>
      <c r="AW844" s="285"/>
      <c r="AX844" s="285"/>
      <c r="AY844" s="47"/>
      <c r="AZ844" s="47"/>
      <c r="BA844" s="583"/>
      <c r="BB844" s="615"/>
      <c r="BC844" s="615"/>
      <c r="BD844" s="615"/>
      <c r="BE844" s="615"/>
      <c r="BF844" s="615"/>
      <c r="BG844" s="615"/>
      <c r="BH844" s="615"/>
      <c r="BI844" s="615"/>
      <c r="BJ844" s="615"/>
      <c r="BK844" s="615"/>
      <c r="BL844" s="615"/>
      <c r="BM844" s="615"/>
      <c r="BN844" s="615"/>
      <c r="BO844" s="615"/>
      <c r="BP844" s="615"/>
      <c r="BQ844" s="615"/>
      <c r="BR844" s="615"/>
      <c r="BS844" s="615"/>
      <c r="BT844" s="615"/>
      <c r="BU844" s="615"/>
    </row>
    <row r="845" spans="1:73" ht="11.25" hidden="1" customHeight="1" x14ac:dyDescent="0.25">
      <c r="A845" s="285"/>
      <c r="B845" s="285"/>
      <c r="C845" s="285"/>
      <c r="D845" s="285"/>
      <c r="E845" s="285"/>
      <c r="F845" s="285"/>
      <c r="G845" s="285"/>
      <c r="H845" s="285"/>
      <c r="I845" s="285"/>
      <c r="J845" s="285"/>
      <c r="K845" s="285"/>
      <c r="L845" s="285"/>
      <c r="M845" s="285"/>
      <c r="N845" s="285"/>
      <c r="O845" s="285"/>
      <c r="P845" s="285"/>
      <c r="Q845" s="285"/>
      <c r="R845" s="285"/>
      <c r="S845" s="285"/>
      <c r="T845" s="285"/>
      <c r="U845" s="285"/>
      <c r="V845" s="285"/>
      <c r="W845" s="285"/>
      <c r="X845" s="285"/>
      <c r="Y845" s="285"/>
      <c r="Z845" s="285"/>
      <c r="AA845" s="46"/>
      <c r="AB845" s="46"/>
      <c r="AC845" s="46"/>
      <c r="AD845" s="285"/>
      <c r="AE845" s="285"/>
      <c r="AF845" s="285"/>
      <c r="AG845" s="285"/>
      <c r="AH845" s="285"/>
      <c r="AI845" s="285"/>
      <c r="AJ845" s="285"/>
      <c r="AK845" s="365"/>
      <c r="AL845" s="285"/>
      <c r="AM845" s="285"/>
      <c r="AN845" s="285"/>
      <c r="AO845" s="285"/>
      <c r="AP845" s="285"/>
      <c r="AQ845" s="285"/>
      <c r="AR845" s="285"/>
      <c r="AS845" s="285"/>
      <c r="AT845" s="285"/>
      <c r="AU845" s="285"/>
      <c r="AV845" s="285"/>
      <c r="AW845" s="285"/>
      <c r="AX845" s="285"/>
      <c r="AY845" s="47"/>
      <c r="AZ845" s="47"/>
      <c r="BA845" s="583"/>
      <c r="BB845" s="615"/>
      <c r="BC845" s="615"/>
      <c r="BD845" s="615"/>
      <c r="BE845" s="615"/>
      <c r="BF845" s="615"/>
      <c r="BG845" s="615"/>
      <c r="BH845" s="615"/>
      <c r="BI845" s="615"/>
      <c r="BJ845" s="615"/>
      <c r="BK845" s="615"/>
      <c r="BL845" s="615"/>
      <c r="BM845" s="615"/>
      <c r="BN845" s="615"/>
      <c r="BO845" s="615"/>
      <c r="BP845" s="615"/>
      <c r="BQ845" s="615"/>
      <c r="BR845" s="615"/>
      <c r="BS845" s="615"/>
      <c r="BT845" s="615"/>
      <c r="BU845" s="615"/>
    </row>
    <row r="846" spans="1:73" ht="11.25" hidden="1" customHeight="1" x14ac:dyDescent="0.25">
      <c r="A846" s="285"/>
      <c r="B846" s="285"/>
      <c r="C846" s="285"/>
      <c r="D846" s="285"/>
      <c r="E846" s="285"/>
      <c r="F846" s="285"/>
      <c r="G846" s="285"/>
      <c r="H846" s="285"/>
      <c r="I846" s="285"/>
      <c r="J846" s="285"/>
      <c r="K846" s="285"/>
      <c r="L846" s="285"/>
      <c r="M846" s="285"/>
      <c r="N846" s="285"/>
      <c r="O846" s="285"/>
      <c r="P846" s="285"/>
      <c r="Q846" s="285"/>
      <c r="R846" s="285"/>
      <c r="S846" s="285"/>
      <c r="T846" s="285"/>
      <c r="U846" s="285"/>
      <c r="V846" s="285"/>
      <c r="W846" s="285"/>
      <c r="X846" s="285"/>
      <c r="Y846" s="285"/>
      <c r="Z846" s="285"/>
      <c r="AA846" s="46"/>
      <c r="AB846" s="46"/>
      <c r="AC846" s="46"/>
      <c r="AD846" s="285"/>
      <c r="AE846" s="285"/>
      <c r="AF846" s="285"/>
      <c r="AG846" s="285"/>
      <c r="AH846" s="285"/>
      <c r="AI846" s="285"/>
      <c r="AJ846" s="285"/>
      <c r="AK846" s="365"/>
      <c r="AL846" s="285"/>
      <c r="AM846" s="285"/>
      <c r="AN846" s="285"/>
      <c r="AO846" s="285"/>
      <c r="AP846" s="285"/>
      <c r="AQ846" s="285"/>
      <c r="AR846" s="285"/>
      <c r="AS846" s="285"/>
      <c r="AT846" s="285"/>
      <c r="AU846" s="285"/>
      <c r="AV846" s="285"/>
      <c r="AW846" s="285"/>
      <c r="AX846" s="285"/>
      <c r="AY846" s="47"/>
      <c r="AZ846" s="47"/>
      <c r="BA846" s="583"/>
      <c r="BB846" s="615"/>
      <c r="BC846" s="615"/>
      <c r="BD846" s="615"/>
      <c r="BE846" s="615"/>
      <c r="BF846" s="615"/>
      <c r="BG846" s="615"/>
      <c r="BH846" s="615"/>
      <c r="BI846" s="615"/>
      <c r="BJ846" s="615"/>
      <c r="BK846" s="615"/>
      <c r="BL846" s="615"/>
      <c r="BM846" s="615"/>
      <c r="BN846" s="615"/>
      <c r="BO846" s="615"/>
      <c r="BP846" s="615"/>
      <c r="BQ846" s="615"/>
      <c r="BR846" s="615"/>
      <c r="BS846" s="615"/>
      <c r="BT846" s="615"/>
      <c r="BU846" s="615"/>
    </row>
    <row r="847" spans="1:73" ht="11.25" hidden="1" customHeight="1" x14ac:dyDescent="0.25">
      <c r="A847" s="285"/>
      <c r="B847" s="285"/>
      <c r="C847" s="285"/>
      <c r="D847" s="285"/>
      <c r="E847" s="285"/>
      <c r="F847" s="285"/>
      <c r="G847" s="285"/>
      <c r="H847" s="285"/>
      <c r="I847" s="285"/>
      <c r="J847" s="285"/>
      <c r="K847" s="285"/>
      <c r="L847" s="285"/>
      <c r="M847" s="285"/>
      <c r="N847" s="285"/>
      <c r="O847" s="285"/>
      <c r="P847" s="285"/>
      <c r="Q847" s="285"/>
      <c r="R847" s="285"/>
      <c r="S847" s="285"/>
      <c r="T847" s="285"/>
      <c r="U847" s="285"/>
      <c r="V847" s="285"/>
      <c r="W847" s="285"/>
      <c r="X847" s="285"/>
      <c r="Y847" s="285"/>
      <c r="Z847" s="285"/>
      <c r="AA847" s="46"/>
      <c r="AB847" s="46"/>
      <c r="AC847" s="46"/>
      <c r="AD847" s="285"/>
      <c r="AE847" s="285"/>
      <c r="AF847" s="285"/>
      <c r="AG847" s="285"/>
      <c r="AH847" s="285"/>
      <c r="AI847" s="285"/>
      <c r="AJ847" s="285"/>
      <c r="AK847" s="365"/>
      <c r="AL847" s="285"/>
      <c r="AM847" s="285"/>
      <c r="AN847" s="285"/>
      <c r="AO847" s="285"/>
      <c r="AP847" s="285"/>
      <c r="AQ847" s="285"/>
      <c r="AR847" s="285"/>
      <c r="AS847" s="285"/>
      <c r="AT847" s="285"/>
      <c r="AU847" s="285"/>
      <c r="AV847" s="285"/>
      <c r="AW847" s="285"/>
      <c r="AX847" s="285"/>
      <c r="AY847" s="47"/>
      <c r="AZ847" s="47"/>
      <c r="BA847" s="583"/>
      <c r="BB847" s="615"/>
      <c r="BC847" s="615"/>
      <c r="BD847" s="615"/>
      <c r="BE847" s="615"/>
      <c r="BF847" s="615"/>
      <c r="BG847" s="615"/>
      <c r="BH847" s="615"/>
      <c r="BI847" s="615"/>
      <c r="BJ847" s="615"/>
      <c r="BK847" s="615"/>
      <c r="BL847" s="615"/>
      <c r="BM847" s="615"/>
      <c r="BN847" s="615"/>
      <c r="BO847" s="615"/>
      <c r="BP847" s="615"/>
      <c r="BQ847" s="615"/>
      <c r="BR847" s="615"/>
      <c r="BS847" s="615"/>
      <c r="BT847" s="615"/>
      <c r="BU847" s="615"/>
    </row>
    <row r="848" spans="1:73" ht="11.25" hidden="1" customHeight="1" x14ac:dyDescent="0.25">
      <c r="A848" s="285"/>
      <c r="B848" s="285"/>
      <c r="C848" s="285"/>
      <c r="D848" s="285"/>
      <c r="E848" s="285"/>
      <c r="F848" s="285"/>
      <c r="G848" s="285"/>
      <c r="H848" s="285"/>
      <c r="I848" s="285"/>
      <c r="J848" s="285"/>
      <c r="K848" s="285"/>
      <c r="L848" s="285"/>
      <c r="M848" s="285"/>
      <c r="N848" s="285"/>
      <c r="O848" s="285"/>
      <c r="P848" s="285"/>
      <c r="Q848" s="285"/>
      <c r="R848" s="285"/>
      <c r="S848" s="285"/>
      <c r="T848" s="285"/>
      <c r="U848" s="285"/>
      <c r="V848" s="285"/>
      <c r="W848" s="285"/>
      <c r="X848" s="285"/>
      <c r="Y848" s="285"/>
      <c r="Z848" s="285"/>
      <c r="AA848" s="46"/>
      <c r="AB848" s="46"/>
      <c r="AC848" s="46"/>
      <c r="AD848" s="285"/>
      <c r="AE848" s="285"/>
      <c r="AF848" s="285"/>
      <c r="AG848" s="285"/>
      <c r="AH848" s="285"/>
      <c r="AI848" s="285"/>
      <c r="AJ848" s="285"/>
      <c r="AK848" s="365"/>
      <c r="AL848" s="285"/>
      <c r="AM848" s="285"/>
      <c r="AN848" s="285"/>
      <c r="AO848" s="285"/>
      <c r="AP848" s="285"/>
      <c r="AQ848" s="285"/>
      <c r="AR848" s="285"/>
      <c r="AS848" s="285"/>
      <c r="AT848" s="285"/>
      <c r="AU848" s="285"/>
      <c r="AV848" s="285"/>
      <c r="AW848" s="285"/>
      <c r="AX848" s="285"/>
      <c r="AY848" s="47"/>
      <c r="AZ848" s="47"/>
      <c r="BA848" s="583"/>
      <c r="BB848" s="615"/>
      <c r="BC848" s="615"/>
      <c r="BD848" s="615"/>
      <c r="BE848" s="615"/>
      <c r="BF848" s="615"/>
      <c r="BG848" s="615"/>
      <c r="BH848" s="615"/>
      <c r="BI848" s="615"/>
      <c r="BJ848" s="615"/>
      <c r="BK848" s="615"/>
      <c r="BL848" s="615"/>
      <c r="BM848" s="615"/>
      <c r="BN848" s="615"/>
      <c r="BO848" s="615"/>
      <c r="BP848" s="615"/>
      <c r="BQ848" s="615"/>
      <c r="BR848" s="615"/>
      <c r="BS848" s="615"/>
      <c r="BT848" s="615"/>
      <c r="BU848" s="615"/>
    </row>
    <row r="849" spans="1:73" ht="11.25" hidden="1" customHeight="1" x14ac:dyDescent="0.25">
      <c r="A849" s="285"/>
      <c r="B849" s="285"/>
      <c r="C849" s="285"/>
      <c r="D849" s="285"/>
      <c r="E849" s="285"/>
      <c r="F849" s="285"/>
      <c r="G849" s="285"/>
      <c r="H849" s="285"/>
      <c r="I849" s="285"/>
      <c r="J849" s="285"/>
      <c r="K849" s="285"/>
      <c r="L849" s="285"/>
      <c r="M849" s="285"/>
      <c r="N849" s="285"/>
      <c r="O849" s="285"/>
      <c r="P849" s="285"/>
      <c r="Q849" s="285"/>
      <c r="R849" s="285"/>
      <c r="S849" s="285"/>
      <c r="T849" s="285"/>
      <c r="U849" s="285"/>
      <c r="V849" s="285"/>
      <c r="W849" s="285"/>
      <c r="X849" s="285"/>
      <c r="Y849" s="285"/>
      <c r="Z849" s="285"/>
      <c r="AA849" s="46"/>
      <c r="AB849" s="46"/>
      <c r="AC849" s="46"/>
      <c r="AD849" s="285"/>
      <c r="AE849" s="285"/>
      <c r="AF849" s="285"/>
      <c r="AG849" s="285"/>
      <c r="AH849" s="285"/>
      <c r="AI849" s="285"/>
      <c r="AJ849" s="285"/>
      <c r="AK849" s="365"/>
      <c r="AL849" s="285"/>
      <c r="AM849" s="285"/>
      <c r="AN849" s="285"/>
      <c r="AO849" s="285"/>
      <c r="AP849" s="285"/>
      <c r="AQ849" s="285"/>
      <c r="AR849" s="285"/>
      <c r="AS849" s="285"/>
      <c r="AT849" s="285"/>
      <c r="AU849" s="285"/>
      <c r="AV849" s="285"/>
      <c r="AW849" s="285"/>
      <c r="AX849" s="285"/>
      <c r="AY849" s="47"/>
      <c r="AZ849" s="47"/>
      <c r="BA849" s="583"/>
      <c r="BB849" s="615"/>
      <c r="BC849" s="615"/>
      <c r="BD849" s="615"/>
      <c r="BE849" s="615"/>
      <c r="BF849" s="615"/>
      <c r="BG849" s="615"/>
      <c r="BH849" s="615"/>
      <c r="BI849" s="615"/>
      <c r="BJ849" s="615"/>
      <c r="BK849" s="615"/>
      <c r="BL849" s="615"/>
      <c r="BM849" s="615"/>
      <c r="BN849" s="615"/>
      <c r="BO849" s="615"/>
      <c r="BP849" s="615"/>
      <c r="BQ849" s="615"/>
      <c r="BR849" s="615"/>
      <c r="BS849" s="615"/>
      <c r="BT849" s="615"/>
      <c r="BU849" s="615"/>
    </row>
    <row r="850" spans="1:73" ht="11.25" hidden="1" customHeight="1" x14ac:dyDescent="0.25">
      <c r="A850" s="285"/>
      <c r="B850" s="285"/>
      <c r="C850" s="285"/>
      <c r="D850" s="285"/>
      <c r="E850" s="285"/>
      <c r="F850" s="285"/>
      <c r="G850" s="285"/>
      <c r="H850" s="285"/>
      <c r="I850" s="285"/>
      <c r="J850" s="285"/>
      <c r="K850" s="285"/>
      <c r="L850" s="285"/>
      <c r="M850" s="285"/>
      <c r="N850" s="285"/>
      <c r="O850" s="285"/>
      <c r="P850" s="285"/>
      <c r="Q850" s="285"/>
      <c r="R850" s="285"/>
      <c r="S850" s="285"/>
      <c r="T850" s="285"/>
      <c r="U850" s="285"/>
      <c r="V850" s="285"/>
      <c r="W850" s="285"/>
      <c r="X850" s="285"/>
      <c r="Y850" s="285"/>
      <c r="Z850" s="285"/>
      <c r="AA850" s="46"/>
      <c r="AB850" s="46"/>
      <c r="AC850" s="46"/>
      <c r="AD850" s="285"/>
      <c r="AE850" s="285"/>
      <c r="AF850" s="285"/>
      <c r="AG850" s="285"/>
      <c r="AH850" s="285"/>
      <c r="AI850" s="285"/>
      <c r="AJ850" s="285"/>
      <c r="AK850" s="365"/>
      <c r="AL850" s="285"/>
      <c r="AM850" s="285"/>
      <c r="AN850" s="285"/>
      <c r="AO850" s="285"/>
      <c r="AP850" s="285"/>
      <c r="AQ850" s="285"/>
      <c r="AR850" s="285"/>
      <c r="AS850" s="285"/>
      <c r="AT850" s="285"/>
      <c r="AU850" s="285"/>
      <c r="AV850" s="285"/>
      <c r="AW850" s="285"/>
      <c r="AX850" s="285"/>
      <c r="AY850" s="47"/>
      <c r="AZ850" s="47"/>
      <c r="BA850" s="583"/>
      <c r="BB850" s="615"/>
      <c r="BC850" s="615"/>
      <c r="BD850" s="615"/>
      <c r="BE850" s="615"/>
      <c r="BF850" s="615"/>
      <c r="BG850" s="615"/>
      <c r="BH850" s="615"/>
      <c r="BI850" s="615"/>
      <c r="BJ850" s="615"/>
      <c r="BK850" s="615"/>
      <c r="BL850" s="615"/>
      <c r="BM850" s="615"/>
      <c r="BN850" s="615"/>
      <c r="BO850" s="615"/>
      <c r="BP850" s="615"/>
      <c r="BQ850" s="615"/>
      <c r="BR850" s="615"/>
      <c r="BS850" s="615"/>
      <c r="BT850" s="615"/>
      <c r="BU850" s="615"/>
    </row>
    <row r="851" spans="1:73" ht="11.25" hidden="1" customHeight="1" x14ac:dyDescent="0.25">
      <c r="A851" s="285"/>
      <c r="B851" s="285"/>
      <c r="C851" s="285"/>
      <c r="D851" s="285"/>
      <c r="E851" s="285"/>
      <c r="F851" s="285"/>
      <c r="G851" s="285"/>
      <c r="H851" s="285"/>
      <c r="I851" s="285"/>
      <c r="J851" s="285"/>
      <c r="K851" s="285"/>
      <c r="L851" s="285"/>
      <c r="M851" s="285"/>
      <c r="N851" s="285"/>
      <c r="O851" s="285"/>
      <c r="P851" s="285"/>
      <c r="Q851" s="285"/>
      <c r="R851" s="285"/>
      <c r="S851" s="285"/>
      <c r="T851" s="285"/>
      <c r="U851" s="285"/>
      <c r="V851" s="285"/>
      <c r="W851" s="285"/>
      <c r="X851" s="285"/>
      <c r="Y851" s="285"/>
      <c r="Z851" s="285"/>
      <c r="AA851" s="46"/>
      <c r="AB851" s="46"/>
      <c r="AC851" s="46"/>
      <c r="AD851" s="285"/>
      <c r="AE851" s="285"/>
      <c r="AF851" s="285"/>
      <c r="AG851" s="285"/>
      <c r="AH851" s="285"/>
      <c r="AI851" s="285"/>
      <c r="AJ851" s="285"/>
      <c r="AK851" s="365"/>
      <c r="AL851" s="285"/>
      <c r="AM851" s="285"/>
      <c r="AN851" s="285"/>
      <c r="AO851" s="285"/>
      <c r="AP851" s="285"/>
      <c r="AQ851" s="285"/>
      <c r="AR851" s="285"/>
      <c r="AS851" s="285"/>
      <c r="AT851" s="285"/>
      <c r="AU851" s="285"/>
      <c r="AV851" s="285"/>
      <c r="AW851" s="285"/>
      <c r="AX851" s="285"/>
      <c r="AY851" s="47"/>
      <c r="AZ851" s="47"/>
      <c r="BA851" s="583"/>
      <c r="BB851" s="615"/>
      <c r="BC851" s="615"/>
      <c r="BD851" s="615"/>
      <c r="BE851" s="615"/>
      <c r="BF851" s="615"/>
      <c r="BG851" s="615"/>
      <c r="BH851" s="615"/>
      <c r="BI851" s="615"/>
      <c r="BJ851" s="615"/>
      <c r="BK851" s="615"/>
      <c r="BL851" s="615"/>
      <c r="BM851" s="615"/>
      <c r="BN851" s="615"/>
      <c r="BO851" s="615"/>
      <c r="BP851" s="615"/>
      <c r="BQ851" s="615"/>
      <c r="BR851" s="615"/>
      <c r="BS851" s="615"/>
      <c r="BT851" s="615"/>
      <c r="BU851" s="615"/>
    </row>
    <row r="852" spans="1:73" ht="11.25" hidden="1" customHeight="1" x14ac:dyDescent="0.25">
      <c r="A852" s="285"/>
      <c r="B852" s="285"/>
      <c r="C852" s="285"/>
      <c r="D852" s="285"/>
      <c r="E852" s="285"/>
      <c r="F852" s="285"/>
      <c r="G852" s="285"/>
      <c r="H852" s="285"/>
      <c r="I852" s="285"/>
      <c r="J852" s="285"/>
      <c r="K852" s="285"/>
      <c r="L852" s="285"/>
      <c r="M852" s="285"/>
      <c r="N852" s="285"/>
      <c r="O852" s="285"/>
      <c r="P852" s="285"/>
      <c r="Q852" s="285"/>
      <c r="R852" s="285"/>
      <c r="S852" s="285"/>
      <c r="T852" s="285"/>
      <c r="U852" s="285"/>
      <c r="V852" s="285"/>
      <c r="W852" s="285"/>
      <c r="X852" s="285"/>
      <c r="Y852" s="285"/>
      <c r="Z852" s="285"/>
      <c r="AA852" s="46"/>
      <c r="AB852" s="46"/>
      <c r="AC852" s="46"/>
      <c r="AD852" s="285"/>
      <c r="AE852" s="285"/>
      <c r="AF852" s="285"/>
      <c r="AG852" s="285"/>
      <c r="AH852" s="285"/>
      <c r="AI852" s="285"/>
      <c r="AJ852" s="285"/>
      <c r="AK852" s="365"/>
      <c r="AL852" s="285"/>
      <c r="AM852" s="285"/>
      <c r="AN852" s="285"/>
      <c r="AO852" s="285"/>
      <c r="AP852" s="285"/>
      <c r="AQ852" s="285"/>
      <c r="AR852" s="285"/>
      <c r="AS852" s="285"/>
      <c r="AT852" s="285"/>
      <c r="AU852" s="285"/>
      <c r="AV852" s="285"/>
      <c r="AW852" s="285"/>
      <c r="AX852" s="285"/>
      <c r="AY852" s="47"/>
      <c r="AZ852" s="47"/>
      <c r="BA852" s="583"/>
      <c r="BB852" s="615"/>
      <c r="BC852" s="615"/>
      <c r="BD852" s="615"/>
      <c r="BE852" s="615"/>
      <c r="BF852" s="615"/>
      <c r="BG852" s="615"/>
      <c r="BH852" s="615"/>
      <c r="BI852" s="615"/>
      <c r="BJ852" s="615"/>
      <c r="BK852" s="615"/>
      <c r="BL852" s="615"/>
      <c r="BM852" s="615"/>
      <c r="BN852" s="615"/>
      <c r="BO852" s="615"/>
      <c r="BP852" s="615"/>
      <c r="BQ852" s="615"/>
      <c r="BR852" s="615"/>
      <c r="BS852" s="615"/>
      <c r="BT852" s="615"/>
      <c r="BU852" s="615"/>
    </row>
    <row r="853" spans="1:73" ht="11.25" hidden="1" customHeight="1" x14ac:dyDescent="0.25">
      <c r="A853" s="285"/>
      <c r="B853" s="285"/>
      <c r="C853" s="285"/>
      <c r="D853" s="285"/>
      <c r="E853" s="285"/>
      <c r="F853" s="285"/>
      <c r="G853" s="285"/>
      <c r="H853" s="285"/>
      <c r="I853" s="285"/>
      <c r="J853" s="285"/>
      <c r="K853" s="285"/>
      <c r="L853" s="285"/>
      <c r="M853" s="285"/>
      <c r="N853" s="285"/>
      <c r="O853" s="285"/>
      <c r="P853" s="285"/>
      <c r="Q853" s="285"/>
      <c r="R853" s="285"/>
      <c r="S853" s="285"/>
      <c r="T853" s="285"/>
      <c r="U853" s="285"/>
      <c r="V853" s="285"/>
      <c r="W853" s="285"/>
      <c r="X853" s="285"/>
      <c r="Y853" s="285"/>
      <c r="Z853" s="285"/>
      <c r="AA853" s="46"/>
      <c r="AB853" s="46"/>
      <c r="AC853" s="46"/>
      <c r="AD853" s="285"/>
      <c r="AE853" s="285"/>
      <c r="AF853" s="285"/>
      <c r="AG853" s="285"/>
      <c r="AH853" s="285"/>
      <c r="AI853" s="285"/>
      <c r="AJ853" s="285"/>
      <c r="AK853" s="365"/>
      <c r="AL853" s="285"/>
      <c r="AM853" s="285"/>
      <c r="AN853" s="285"/>
      <c r="AO853" s="285"/>
      <c r="AP853" s="285"/>
      <c r="AQ853" s="285"/>
      <c r="AR853" s="285"/>
      <c r="AS853" s="285"/>
      <c r="AT853" s="285"/>
      <c r="AU853" s="285"/>
      <c r="AV853" s="285"/>
      <c r="AW853" s="285"/>
      <c r="AX853" s="285"/>
      <c r="AY853" s="47"/>
      <c r="AZ853" s="47"/>
      <c r="BA853" s="583"/>
      <c r="BB853" s="615"/>
      <c r="BC853" s="615"/>
      <c r="BD853" s="615"/>
      <c r="BE853" s="615"/>
      <c r="BF853" s="615"/>
      <c r="BG853" s="615"/>
      <c r="BH853" s="615"/>
      <c r="BI853" s="615"/>
      <c r="BJ853" s="615"/>
      <c r="BK853" s="615"/>
      <c r="BL853" s="615"/>
      <c r="BM853" s="615"/>
      <c r="BN853" s="615"/>
      <c r="BO853" s="615"/>
      <c r="BP853" s="615"/>
      <c r="BQ853" s="615"/>
      <c r="BR853" s="615"/>
      <c r="BS853" s="615"/>
      <c r="BT853" s="615"/>
      <c r="BU853" s="615"/>
    </row>
    <row r="854" spans="1:73" ht="11.25" hidden="1" customHeight="1" x14ac:dyDescent="0.25">
      <c r="A854" s="285"/>
      <c r="B854" s="285"/>
      <c r="C854" s="285"/>
      <c r="D854" s="285"/>
      <c r="E854" s="285"/>
      <c r="F854" s="285"/>
      <c r="G854" s="285"/>
      <c r="H854" s="285"/>
      <c r="I854" s="285"/>
      <c r="J854" s="285"/>
      <c r="K854" s="285"/>
      <c r="L854" s="285"/>
      <c r="M854" s="285"/>
      <c r="N854" s="285"/>
      <c r="O854" s="285"/>
      <c r="P854" s="285"/>
      <c r="Q854" s="285"/>
      <c r="R854" s="285"/>
      <c r="S854" s="285"/>
      <c r="T854" s="285"/>
      <c r="U854" s="285"/>
      <c r="V854" s="285"/>
      <c r="W854" s="285"/>
      <c r="X854" s="285"/>
      <c r="Y854" s="285"/>
      <c r="Z854" s="285"/>
      <c r="AA854" s="46"/>
      <c r="AB854" s="46"/>
      <c r="AC854" s="46"/>
      <c r="AD854" s="285"/>
      <c r="AE854" s="285"/>
      <c r="AF854" s="285"/>
      <c r="AG854" s="285"/>
      <c r="AH854" s="285"/>
      <c r="AI854" s="285"/>
      <c r="AJ854" s="285"/>
      <c r="AK854" s="365"/>
      <c r="AL854" s="285"/>
      <c r="AM854" s="285"/>
      <c r="AN854" s="285"/>
      <c r="AO854" s="285"/>
      <c r="AP854" s="285"/>
      <c r="AQ854" s="285"/>
      <c r="AR854" s="285"/>
      <c r="AS854" s="285"/>
      <c r="AT854" s="285"/>
      <c r="AU854" s="285"/>
      <c r="AV854" s="285"/>
      <c r="AW854" s="285"/>
      <c r="AX854" s="285"/>
      <c r="AY854" s="47"/>
      <c r="AZ854" s="47"/>
      <c r="BA854" s="583"/>
      <c r="BB854" s="615"/>
      <c r="BC854" s="615"/>
      <c r="BD854" s="615"/>
      <c r="BE854" s="615"/>
      <c r="BF854" s="615"/>
      <c r="BG854" s="615"/>
      <c r="BH854" s="615"/>
      <c r="BI854" s="615"/>
      <c r="BJ854" s="615"/>
      <c r="BK854" s="615"/>
      <c r="BL854" s="615"/>
      <c r="BM854" s="615"/>
      <c r="BN854" s="615"/>
      <c r="BO854" s="615"/>
      <c r="BP854" s="615"/>
      <c r="BQ854" s="615"/>
      <c r="BR854" s="615"/>
      <c r="BS854" s="615"/>
      <c r="BT854" s="615"/>
      <c r="BU854" s="615"/>
    </row>
    <row r="855" spans="1:73" ht="11.25" hidden="1" customHeight="1" x14ac:dyDescent="0.25">
      <c r="A855" s="285"/>
      <c r="B855" s="285"/>
      <c r="C855" s="285"/>
      <c r="D855" s="285"/>
      <c r="E855" s="285"/>
      <c r="F855" s="285"/>
      <c r="G855" s="285"/>
      <c r="H855" s="285"/>
      <c r="I855" s="285"/>
      <c r="J855" s="285"/>
      <c r="K855" s="285"/>
      <c r="L855" s="285"/>
      <c r="M855" s="285"/>
      <c r="N855" s="285"/>
      <c r="O855" s="285"/>
      <c r="P855" s="285"/>
      <c r="Q855" s="285"/>
      <c r="R855" s="285"/>
      <c r="S855" s="285"/>
      <c r="T855" s="285"/>
      <c r="U855" s="285"/>
      <c r="V855" s="285"/>
      <c r="W855" s="285"/>
      <c r="X855" s="285"/>
      <c r="Y855" s="285"/>
      <c r="Z855" s="285"/>
      <c r="AA855" s="46"/>
      <c r="AB855" s="46"/>
      <c r="AC855" s="46"/>
      <c r="AD855" s="285"/>
      <c r="AE855" s="285"/>
      <c r="AF855" s="285"/>
      <c r="AG855" s="285"/>
      <c r="AH855" s="285"/>
      <c r="AI855" s="285"/>
      <c r="AJ855" s="285"/>
      <c r="AK855" s="365"/>
      <c r="AL855" s="285"/>
      <c r="AM855" s="285"/>
      <c r="AN855" s="285"/>
      <c r="AO855" s="285"/>
      <c r="AP855" s="285"/>
      <c r="AQ855" s="285"/>
      <c r="AR855" s="285"/>
      <c r="AS855" s="285"/>
      <c r="AT855" s="285"/>
      <c r="AU855" s="285"/>
      <c r="AV855" s="285"/>
      <c r="AW855" s="285"/>
      <c r="AX855" s="285"/>
      <c r="AY855" s="47"/>
      <c r="AZ855" s="47"/>
      <c r="BA855" s="583"/>
      <c r="BB855" s="615"/>
      <c r="BC855" s="615"/>
      <c r="BD855" s="615"/>
      <c r="BE855" s="615"/>
      <c r="BF855" s="615"/>
      <c r="BG855" s="615"/>
      <c r="BH855" s="615"/>
      <c r="BI855" s="615"/>
      <c r="BJ855" s="615"/>
      <c r="BK855" s="615"/>
      <c r="BL855" s="615"/>
      <c r="BM855" s="615"/>
      <c r="BN855" s="615"/>
      <c r="BO855" s="615"/>
      <c r="BP855" s="615"/>
      <c r="BQ855" s="615"/>
      <c r="BR855" s="615"/>
      <c r="BS855" s="615"/>
      <c r="BT855" s="615"/>
      <c r="BU855" s="615"/>
    </row>
    <row r="856" spans="1:73" ht="11.25" hidden="1" customHeight="1" x14ac:dyDescent="0.25">
      <c r="A856" s="285"/>
      <c r="B856" s="285"/>
      <c r="C856" s="285"/>
      <c r="D856" s="285"/>
      <c r="E856" s="285"/>
      <c r="F856" s="285"/>
      <c r="G856" s="285"/>
      <c r="H856" s="285"/>
      <c r="I856" s="285"/>
      <c r="J856" s="285"/>
      <c r="K856" s="285"/>
      <c r="L856" s="285"/>
      <c r="M856" s="285"/>
      <c r="N856" s="285"/>
      <c r="O856" s="285"/>
      <c r="P856" s="285"/>
      <c r="Q856" s="285"/>
      <c r="R856" s="285"/>
      <c r="S856" s="285"/>
      <c r="T856" s="285"/>
      <c r="U856" s="285"/>
      <c r="V856" s="285"/>
      <c r="W856" s="285"/>
      <c r="X856" s="285"/>
      <c r="Y856" s="285"/>
      <c r="Z856" s="285"/>
      <c r="AA856" s="46"/>
      <c r="AB856" s="46"/>
      <c r="AC856" s="46"/>
      <c r="AD856" s="285"/>
      <c r="AE856" s="285"/>
      <c r="AF856" s="285"/>
      <c r="AG856" s="285"/>
      <c r="AH856" s="285"/>
      <c r="AI856" s="285"/>
      <c r="AJ856" s="285"/>
      <c r="AK856" s="365"/>
      <c r="AL856" s="285"/>
      <c r="AM856" s="285"/>
      <c r="AN856" s="285"/>
      <c r="AO856" s="285"/>
      <c r="AP856" s="285"/>
      <c r="AQ856" s="285"/>
      <c r="AR856" s="285"/>
      <c r="AS856" s="285"/>
      <c r="AT856" s="285"/>
      <c r="AU856" s="285"/>
      <c r="AV856" s="285"/>
      <c r="AW856" s="285"/>
      <c r="AX856" s="285"/>
      <c r="AY856" s="47"/>
      <c r="AZ856" s="47"/>
      <c r="BA856" s="583"/>
      <c r="BB856" s="615"/>
      <c r="BC856" s="615"/>
      <c r="BD856" s="615"/>
      <c r="BE856" s="615"/>
      <c r="BF856" s="615"/>
      <c r="BG856" s="615"/>
      <c r="BH856" s="615"/>
      <c r="BI856" s="615"/>
      <c r="BJ856" s="615"/>
      <c r="BK856" s="615"/>
      <c r="BL856" s="615"/>
      <c r="BM856" s="615"/>
      <c r="BN856" s="615"/>
      <c r="BO856" s="615"/>
      <c r="BP856" s="615"/>
      <c r="BQ856" s="615"/>
      <c r="BR856" s="615"/>
      <c r="BS856" s="615"/>
      <c r="BT856" s="615"/>
      <c r="BU856" s="615"/>
    </row>
    <row r="857" spans="1:73" ht="11.25" hidden="1" customHeight="1" x14ac:dyDescent="0.25">
      <c r="A857" s="285"/>
      <c r="B857" s="285"/>
      <c r="C857" s="285"/>
      <c r="D857" s="285"/>
      <c r="E857" s="285"/>
      <c r="F857" s="285"/>
      <c r="G857" s="285"/>
      <c r="H857" s="285"/>
      <c r="I857" s="285"/>
      <c r="J857" s="285"/>
      <c r="K857" s="285"/>
      <c r="L857" s="285"/>
      <c r="M857" s="285"/>
      <c r="N857" s="285"/>
      <c r="O857" s="285"/>
      <c r="P857" s="285"/>
      <c r="Q857" s="285"/>
      <c r="R857" s="285"/>
      <c r="S857" s="285"/>
      <c r="T857" s="285"/>
      <c r="U857" s="285"/>
      <c r="V857" s="285"/>
      <c r="W857" s="285"/>
      <c r="X857" s="285"/>
      <c r="Y857" s="285"/>
      <c r="Z857" s="285"/>
      <c r="AA857" s="46"/>
      <c r="AB857" s="46"/>
      <c r="AC857" s="46"/>
      <c r="AD857" s="285"/>
      <c r="AE857" s="285"/>
      <c r="AF857" s="285"/>
      <c r="AG857" s="285"/>
      <c r="AH857" s="285"/>
      <c r="AI857" s="285"/>
      <c r="AJ857" s="285"/>
      <c r="AK857" s="365"/>
      <c r="AL857" s="285"/>
      <c r="AM857" s="285"/>
      <c r="AN857" s="285"/>
      <c r="AO857" s="285"/>
      <c r="AP857" s="285"/>
      <c r="AQ857" s="285"/>
      <c r="AR857" s="285"/>
      <c r="AS857" s="285"/>
      <c r="AT857" s="285"/>
      <c r="AU857" s="285"/>
      <c r="AV857" s="285"/>
      <c r="AW857" s="285"/>
      <c r="AX857" s="285"/>
      <c r="AY857" s="47"/>
      <c r="AZ857" s="47"/>
      <c r="BA857" s="583"/>
      <c r="BB857" s="615"/>
      <c r="BC857" s="615"/>
      <c r="BD857" s="615"/>
      <c r="BE857" s="615"/>
      <c r="BF857" s="615"/>
      <c r="BG857" s="615"/>
      <c r="BH857" s="615"/>
      <c r="BI857" s="615"/>
      <c r="BJ857" s="615"/>
      <c r="BK857" s="615"/>
      <c r="BL857" s="615"/>
      <c r="BM857" s="615"/>
      <c r="BN857" s="615"/>
      <c r="BO857" s="615"/>
      <c r="BP857" s="615"/>
      <c r="BQ857" s="615"/>
      <c r="BR857" s="615"/>
      <c r="BS857" s="615"/>
      <c r="BT857" s="615"/>
      <c r="BU857" s="615"/>
    </row>
    <row r="858" spans="1:73" ht="11.25" hidden="1" customHeight="1" x14ac:dyDescent="0.25">
      <c r="A858" s="285"/>
      <c r="B858" s="285"/>
      <c r="C858" s="285"/>
      <c r="D858" s="285"/>
      <c r="E858" s="285"/>
      <c r="F858" s="285"/>
      <c r="G858" s="285"/>
      <c r="H858" s="285"/>
      <c r="I858" s="285"/>
      <c r="J858" s="285"/>
      <c r="K858" s="285"/>
      <c r="L858" s="285"/>
      <c r="M858" s="285"/>
      <c r="N858" s="285"/>
      <c r="O858" s="285"/>
      <c r="P858" s="285"/>
      <c r="Q858" s="285"/>
      <c r="R858" s="285"/>
      <c r="S858" s="285"/>
      <c r="T858" s="285"/>
      <c r="U858" s="285"/>
      <c r="V858" s="285"/>
      <c r="W858" s="285"/>
      <c r="X858" s="285"/>
      <c r="Y858" s="285"/>
      <c r="Z858" s="285"/>
      <c r="AA858" s="46"/>
      <c r="AB858" s="46"/>
      <c r="AC858" s="46"/>
      <c r="AD858" s="285"/>
      <c r="AE858" s="285"/>
      <c r="AF858" s="285"/>
      <c r="AG858" s="285"/>
      <c r="AH858" s="285"/>
      <c r="AI858" s="285"/>
      <c r="AJ858" s="285"/>
      <c r="AK858" s="365"/>
      <c r="AL858" s="285"/>
      <c r="AM858" s="285"/>
      <c r="AN858" s="285"/>
      <c r="AO858" s="285"/>
      <c r="AP858" s="285"/>
      <c r="AQ858" s="285"/>
      <c r="AR858" s="285"/>
      <c r="AS858" s="285"/>
      <c r="AT858" s="285"/>
      <c r="AU858" s="285"/>
      <c r="AV858" s="285"/>
      <c r="AW858" s="285"/>
      <c r="AX858" s="285"/>
      <c r="AY858" s="47"/>
      <c r="AZ858" s="47"/>
      <c r="BA858" s="583"/>
      <c r="BB858" s="615"/>
      <c r="BC858" s="615"/>
      <c r="BD858" s="615"/>
      <c r="BE858" s="615"/>
      <c r="BF858" s="615"/>
      <c r="BG858" s="615"/>
      <c r="BH858" s="615"/>
      <c r="BI858" s="615"/>
      <c r="BJ858" s="615"/>
      <c r="BK858" s="615"/>
      <c r="BL858" s="615"/>
      <c r="BM858" s="615"/>
      <c r="BN858" s="615"/>
      <c r="BO858" s="615"/>
      <c r="BP858" s="615"/>
      <c r="BQ858" s="615"/>
      <c r="BR858" s="615"/>
      <c r="BS858" s="615"/>
      <c r="BT858" s="615"/>
      <c r="BU858" s="615"/>
    </row>
    <row r="859" spans="1:73" ht="11.25" hidden="1" customHeight="1" x14ac:dyDescent="0.25">
      <c r="A859" s="285"/>
      <c r="B859" s="285"/>
      <c r="C859" s="285"/>
      <c r="D859" s="285"/>
      <c r="E859" s="285"/>
      <c r="F859" s="285"/>
      <c r="G859" s="285"/>
      <c r="H859" s="285"/>
      <c r="I859" s="285"/>
      <c r="J859" s="285"/>
      <c r="K859" s="285"/>
      <c r="L859" s="285"/>
      <c r="M859" s="285"/>
      <c r="N859" s="285"/>
      <c r="O859" s="285"/>
      <c r="P859" s="285"/>
      <c r="Q859" s="285"/>
      <c r="R859" s="285"/>
      <c r="S859" s="285"/>
      <c r="T859" s="285"/>
      <c r="U859" s="285"/>
      <c r="V859" s="285"/>
      <c r="W859" s="285"/>
      <c r="X859" s="285"/>
      <c r="Y859" s="285"/>
      <c r="Z859" s="285"/>
      <c r="AA859" s="46"/>
      <c r="AB859" s="46"/>
      <c r="AC859" s="46"/>
      <c r="AD859" s="285"/>
      <c r="AE859" s="285"/>
      <c r="AF859" s="285"/>
      <c r="AG859" s="285"/>
      <c r="AH859" s="285"/>
      <c r="AI859" s="285"/>
      <c r="AJ859" s="285"/>
      <c r="AK859" s="365"/>
      <c r="AL859" s="285"/>
      <c r="AM859" s="285"/>
      <c r="AN859" s="285"/>
      <c r="AO859" s="285"/>
      <c r="AP859" s="285"/>
      <c r="AQ859" s="285"/>
      <c r="AR859" s="285"/>
      <c r="AS859" s="285"/>
      <c r="AT859" s="285"/>
      <c r="AU859" s="285"/>
      <c r="AV859" s="285"/>
      <c r="AW859" s="285"/>
      <c r="AX859" s="285"/>
      <c r="AY859" s="47"/>
      <c r="AZ859" s="47"/>
      <c r="BA859" s="583"/>
      <c r="BB859" s="615"/>
      <c r="BC859" s="615"/>
      <c r="BD859" s="615"/>
      <c r="BE859" s="615"/>
      <c r="BF859" s="615"/>
      <c r="BG859" s="615"/>
      <c r="BH859" s="615"/>
      <c r="BI859" s="615"/>
      <c r="BJ859" s="615"/>
      <c r="BK859" s="615"/>
      <c r="BL859" s="615"/>
      <c r="BM859" s="615"/>
      <c r="BN859" s="615"/>
      <c r="BO859" s="615"/>
      <c r="BP859" s="615"/>
      <c r="BQ859" s="615"/>
      <c r="BR859" s="615"/>
      <c r="BS859" s="615"/>
      <c r="BT859" s="615"/>
      <c r="BU859" s="615"/>
    </row>
    <row r="860" spans="1:73" ht="11.25" hidden="1" customHeight="1" x14ac:dyDescent="0.25">
      <c r="A860" s="285"/>
      <c r="B860" s="285"/>
      <c r="C860" s="285"/>
      <c r="D860" s="285"/>
      <c r="E860" s="285"/>
      <c r="F860" s="285"/>
      <c r="G860" s="285"/>
      <c r="H860" s="285"/>
      <c r="I860" s="285"/>
      <c r="J860" s="285"/>
      <c r="K860" s="285"/>
      <c r="L860" s="285"/>
      <c r="M860" s="285"/>
      <c r="N860" s="285"/>
      <c r="O860" s="285"/>
      <c r="P860" s="285"/>
      <c r="Q860" s="285"/>
      <c r="R860" s="285"/>
      <c r="S860" s="285"/>
      <c r="T860" s="285"/>
      <c r="U860" s="285"/>
      <c r="V860" s="285"/>
      <c r="W860" s="285"/>
      <c r="X860" s="285"/>
      <c r="Y860" s="285"/>
      <c r="Z860" s="285"/>
      <c r="AA860" s="46"/>
      <c r="AB860" s="46"/>
      <c r="AC860" s="46"/>
      <c r="AD860" s="285"/>
      <c r="AE860" s="285"/>
      <c r="AF860" s="285"/>
      <c r="AG860" s="285"/>
      <c r="AH860" s="285"/>
      <c r="AI860" s="285"/>
      <c r="AJ860" s="285"/>
      <c r="AK860" s="365"/>
      <c r="AL860" s="285"/>
      <c r="AM860" s="285"/>
      <c r="AN860" s="285"/>
      <c r="AO860" s="285"/>
      <c r="AP860" s="285"/>
      <c r="AQ860" s="285"/>
      <c r="AR860" s="285"/>
      <c r="AS860" s="285"/>
      <c r="AT860" s="285"/>
      <c r="AU860" s="285"/>
      <c r="AV860" s="285"/>
      <c r="AW860" s="285"/>
      <c r="AX860" s="285"/>
      <c r="AY860" s="47"/>
      <c r="AZ860" s="47"/>
      <c r="BA860" s="583"/>
      <c r="BB860" s="615"/>
      <c r="BC860" s="615"/>
      <c r="BD860" s="615"/>
      <c r="BE860" s="615"/>
      <c r="BF860" s="615"/>
      <c r="BG860" s="615"/>
      <c r="BH860" s="615"/>
      <c r="BI860" s="615"/>
      <c r="BJ860" s="615"/>
      <c r="BK860" s="615"/>
      <c r="BL860" s="615"/>
      <c r="BM860" s="615"/>
      <c r="BN860" s="615"/>
      <c r="BO860" s="615"/>
      <c r="BP860" s="615"/>
      <c r="BQ860" s="615"/>
      <c r="BR860" s="615"/>
      <c r="BS860" s="615"/>
      <c r="BT860" s="615"/>
      <c r="BU860" s="615"/>
    </row>
    <row r="861" spans="1:73" ht="11.25" hidden="1" customHeight="1" x14ac:dyDescent="0.25">
      <c r="A861" s="285"/>
      <c r="B861" s="285"/>
      <c r="C861" s="285"/>
      <c r="D861" s="285"/>
      <c r="E861" s="285"/>
      <c r="F861" s="285"/>
      <c r="G861" s="285"/>
      <c r="H861" s="285"/>
      <c r="I861" s="285"/>
      <c r="J861" s="285"/>
      <c r="K861" s="285"/>
      <c r="L861" s="285"/>
      <c r="M861" s="285"/>
      <c r="N861" s="285"/>
      <c r="O861" s="285"/>
      <c r="P861" s="285"/>
      <c r="Q861" s="285"/>
      <c r="R861" s="285"/>
      <c r="S861" s="285"/>
      <c r="T861" s="285"/>
      <c r="U861" s="285"/>
      <c r="V861" s="285"/>
      <c r="W861" s="285"/>
      <c r="X861" s="285"/>
      <c r="Y861" s="285"/>
      <c r="Z861" s="285"/>
      <c r="AA861" s="46"/>
      <c r="AB861" s="46"/>
      <c r="AC861" s="46"/>
      <c r="AD861" s="285"/>
      <c r="AE861" s="285"/>
      <c r="AF861" s="285"/>
      <c r="AG861" s="285"/>
      <c r="AH861" s="285"/>
      <c r="AI861" s="285"/>
      <c r="AJ861" s="285"/>
      <c r="AK861" s="365"/>
      <c r="AL861" s="285"/>
      <c r="AM861" s="285"/>
      <c r="AN861" s="285"/>
      <c r="AO861" s="285"/>
      <c r="AP861" s="285"/>
      <c r="AQ861" s="285"/>
      <c r="AR861" s="285"/>
      <c r="AS861" s="285"/>
      <c r="AT861" s="285"/>
      <c r="AU861" s="285"/>
      <c r="AV861" s="285"/>
      <c r="AW861" s="285"/>
      <c r="AX861" s="285"/>
      <c r="AY861" s="47"/>
      <c r="AZ861" s="47"/>
      <c r="BA861" s="583"/>
      <c r="BB861" s="615"/>
      <c r="BC861" s="615"/>
      <c r="BD861" s="615"/>
      <c r="BE861" s="615"/>
      <c r="BF861" s="615"/>
      <c r="BG861" s="615"/>
      <c r="BH861" s="615"/>
      <c r="BI861" s="615"/>
      <c r="BJ861" s="615"/>
      <c r="BK861" s="615"/>
      <c r="BL861" s="615"/>
      <c r="BM861" s="615"/>
      <c r="BN861" s="615"/>
      <c r="BO861" s="615"/>
      <c r="BP861" s="615"/>
      <c r="BQ861" s="615"/>
      <c r="BR861" s="615"/>
      <c r="BS861" s="615"/>
      <c r="BT861" s="615"/>
      <c r="BU861" s="615"/>
    </row>
    <row r="862" spans="1:73" ht="11.25" hidden="1" customHeight="1" x14ac:dyDescent="0.25">
      <c r="A862" s="285"/>
      <c r="B862" s="285"/>
      <c r="C862" s="285"/>
      <c r="D862" s="285"/>
      <c r="E862" s="285"/>
      <c r="F862" s="285"/>
      <c r="G862" s="285"/>
      <c r="H862" s="285"/>
      <c r="I862" s="285"/>
      <c r="J862" s="285"/>
      <c r="K862" s="285"/>
      <c r="L862" s="285"/>
      <c r="M862" s="285"/>
      <c r="N862" s="285"/>
      <c r="O862" s="285"/>
      <c r="P862" s="285"/>
      <c r="Q862" s="285"/>
      <c r="R862" s="285"/>
      <c r="S862" s="285"/>
      <c r="T862" s="285"/>
      <c r="U862" s="285"/>
      <c r="V862" s="285"/>
      <c r="W862" s="285"/>
      <c r="X862" s="285"/>
      <c r="Y862" s="285"/>
      <c r="Z862" s="285"/>
      <c r="AA862" s="46"/>
      <c r="AB862" s="46"/>
      <c r="AC862" s="46"/>
      <c r="AD862" s="285"/>
      <c r="AE862" s="285"/>
      <c r="AF862" s="285"/>
      <c r="AG862" s="285"/>
      <c r="AH862" s="285"/>
      <c r="AI862" s="285"/>
      <c r="AJ862" s="285"/>
      <c r="AK862" s="365"/>
      <c r="AL862" s="285"/>
      <c r="AM862" s="285"/>
      <c r="AN862" s="285"/>
      <c r="AO862" s="285"/>
      <c r="AP862" s="285"/>
      <c r="AQ862" s="285"/>
      <c r="AR862" s="285"/>
      <c r="AS862" s="285"/>
      <c r="AT862" s="285"/>
      <c r="AU862" s="285"/>
      <c r="AV862" s="285"/>
      <c r="AW862" s="285"/>
      <c r="AX862" s="285"/>
      <c r="AY862" s="47"/>
      <c r="AZ862" s="47"/>
      <c r="BA862" s="583"/>
      <c r="BB862" s="615"/>
      <c r="BC862" s="615"/>
      <c r="BD862" s="615"/>
      <c r="BE862" s="615"/>
      <c r="BF862" s="615"/>
      <c r="BG862" s="615"/>
      <c r="BH862" s="615"/>
      <c r="BI862" s="615"/>
      <c r="BJ862" s="615"/>
      <c r="BK862" s="615"/>
      <c r="BL862" s="615"/>
      <c r="BM862" s="615"/>
      <c r="BN862" s="615"/>
      <c r="BO862" s="615"/>
      <c r="BP862" s="615"/>
      <c r="BQ862" s="615"/>
      <c r="BR862" s="615"/>
      <c r="BS862" s="615"/>
      <c r="BT862" s="615"/>
      <c r="BU862" s="615"/>
    </row>
    <row r="863" spans="1:73" ht="11.25" hidden="1" customHeight="1" x14ac:dyDescent="0.25">
      <c r="A863" s="285"/>
      <c r="B863" s="285"/>
      <c r="C863" s="285"/>
      <c r="D863" s="285"/>
      <c r="E863" s="285"/>
      <c r="F863" s="285"/>
      <c r="G863" s="285"/>
      <c r="H863" s="285"/>
      <c r="I863" s="285"/>
      <c r="J863" s="285"/>
      <c r="K863" s="285"/>
      <c r="L863" s="285"/>
      <c r="M863" s="285"/>
      <c r="N863" s="285"/>
      <c r="O863" s="285"/>
      <c r="P863" s="285"/>
      <c r="Q863" s="285"/>
      <c r="R863" s="285"/>
      <c r="S863" s="285"/>
      <c r="T863" s="285"/>
      <c r="U863" s="285"/>
      <c r="V863" s="285"/>
      <c r="W863" s="285"/>
      <c r="X863" s="285"/>
      <c r="Y863" s="285"/>
      <c r="Z863" s="285"/>
      <c r="AA863" s="46"/>
      <c r="AB863" s="46"/>
      <c r="AC863" s="46"/>
      <c r="AD863" s="285"/>
      <c r="AE863" s="285"/>
      <c r="AF863" s="285"/>
      <c r="AG863" s="285"/>
      <c r="AH863" s="285"/>
      <c r="AI863" s="285"/>
      <c r="AJ863" s="285"/>
      <c r="AK863" s="365"/>
      <c r="AL863" s="285"/>
      <c r="AM863" s="285"/>
      <c r="AN863" s="285"/>
      <c r="AO863" s="285"/>
      <c r="AP863" s="285"/>
      <c r="AQ863" s="285"/>
      <c r="AR863" s="285"/>
      <c r="AS863" s="285"/>
      <c r="AT863" s="285"/>
      <c r="AU863" s="285"/>
      <c r="AV863" s="285"/>
      <c r="AW863" s="285"/>
      <c r="AX863" s="285"/>
      <c r="AY863" s="47"/>
      <c r="AZ863" s="47"/>
      <c r="BA863" s="583"/>
      <c r="BB863" s="615"/>
      <c r="BC863" s="615"/>
      <c r="BD863" s="615"/>
      <c r="BE863" s="615"/>
      <c r="BF863" s="615"/>
      <c r="BG863" s="615"/>
      <c r="BH863" s="615"/>
      <c r="BI863" s="615"/>
      <c r="BJ863" s="615"/>
      <c r="BK863" s="615"/>
      <c r="BL863" s="615"/>
      <c r="BM863" s="615"/>
      <c r="BN863" s="615"/>
      <c r="BO863" s="615"/>
      <c r="BP863" s="615"/>
      <c r="BQ863" s="615"/>
      <c r="BR863" s="615"/>
      <c r="BS863" s="615"/>
      <c r="BT863" s="615"/>
      <c r="BU863" s="615"/>
    </row>
    <row r="864" spans="1:73" ht="11.25" hidden="1" customHeight="1" x14ac:dyDescent="0.25">
      <c r="A864" s="285"/>
      <c r="B864" s="285"/>
      <c r="C864" s="285"/>
      <c r="D864" s="285"/>
      <c r="E864" s="285"/>
      <c r="F864" s="285"/>
      <c r="G864" s="285"/>
      <c r="H864" s="285"/>
      <c r="I864" s="285"/>
      <c r="J864" s="285"/>
      <c r="K864" s="285"/>
      <c r="L864" s="285"/>
      <c r="M864" s="285"/>
      <c r="N864" s="285"/>
      <c r="O864" s="285"/>
      <c r="P864" s="285"/>
      <c r="Q864" s="285"/>
      <c r="R864" s="285"/>
      <c r="S864" s="285"/>
      <c r="T864" s="285"/>
      <c r="U864" s="285"/>
      <c r="V864" s="285"/>
      <c r="W864" s="285"/>
      <c r="X864" s="285"/>
      <c r="Y864" s="285"/>
      <c r="Z864" s="285"/>
      <c r="AA864" s="46"/>
      <c r="AB864" s="46"/>
      <c r="AC864" s="46"/>
      <c r="AD864" s="285"/>
      <c r="AE864" s="285"/>
      <c r="AF864" s="285"/>
      <c r="AG864" s="285"/>
      <c r="AH864" s="285"/>
      <c r="AI864" s="285"/>
      <c r="AJ864" s="285"/>
      <c r="AK864" s="365"/>
      <c r="AL864" s="285"/>
      <c r="AM864" s="285"/>
      <c r="AN864" s="285"/>
      <c r="AO864" s="285"/>
      <c r="AP864" s="285"/>
      <c r="AQ864" s="285"/>
      <c r="AR864" s="285"/>
      <c r="AS864" s="285"/>
      <c r="AT864" s="285"/>
      <c r="AU864" s="285"/>
      <c r="AV864" s="285"/>
      <c r="AW864" s="285"/>
      <c r="AX864" s="285"/>
      <c r="AY864" s="47"/>
      <c r="AZ864" s="47"/>
      <c r="BA864" s="583"/>
      <c r="BB864" s="615"/>
      <c r="BC864" s="615"/>
      <c r="BD864" s="615"/>
      <c r="BE864" s="615"/>
      <c r="BF864" s="615"/>
      <c r="BG864" s="615"/>
      <c r="BH864" s="615"/>
      <c r="BI864" s="615"/>
      <c r="BJ864" s="615"/>
      <c r="BK864" s="615"/>
      <c r="BL864" s="615"/>
      <c r="BM864" s="615"/>
      <c r="BN864" s="615"/>
      <c r="BO864" s="615"/>
      <c r="BP864" s="615"/>
      <c r="BQ864" s="615"/>
      <c r="BR864" s="615"/>
      <c r="BS864" s="615"/>
      <c r="BT864" s="615"/>
      <c r="BU864" s="615"/>
    </row>
    <row r="865" spans="1:73" ht="11.25" hidden="1" customHeight="1" x14ac:dyDescent="0.25">
      <c r="A865" s="285"/>
      <c r="B865" s="285"/>
      <c r="C865" s="285"/>
      <c r="D865" s="285"/>
      <c r="E865" s="285"/>
      <c r="F865" s="285"/>
      <c r="G865" s="285"/>
      <c r="H865" s="285"/>
      <c r="I865" s="285"/>
      <c r="J865" s="285"/>
      <c r="K865" s="285"/>
      <c r="L865" s="285"/>
      <c r="M865" s="285"/>
      <c r="N865" s="285"/>
      <c r="O865" s="285"/>
      <c r="P865" s="285"/>
      <c r="Q865" s="285"/>
      <c r="R865" s="285"/>
      <c r="S865" s="285"/>
      <c r="T865" s="285"/>
      <c r="U865" s="285"/>
      <c r="V865" s="285"/>
      <c r="W865" s="285"/>
      <c r="X865" s="285"/>
      <c r="Y865" s="285"/>
      <c r="Z865" s="285"/>
      <c r="AA865" s="46"/>
      <c r="AB865" s="46"/>
      <c r="AC865" s="46"/>
      <c r="AD865" s="285"/>
      <c r="AE865" s="285"/>
      <c r="AF865" s="285"/>
      <c r="AG865" s="285"/>
      <c r="AH865" s="285"/>
      <c r="AI865" s="285"/>
      <c r="AJ865" s="285"/>
      <c r="AK865" s="365"/>
      <c r="AL865" s="285"/>
      <c r="AM865" s="285"/>
      <c r="AN865" s="285"/>
      <c r="AO865" s="285"/>
      <c r="AP865" s="285"/>
      <c r="AQ865" s="285"/>
      <c r="AR865" s="285"/>
      <c r="AS865" s="285"/>
      <c r="AT865" s="285"/>
      <c r="AU865" s="285"/>
      <c r="AV865" s="285"/>
      <c r="AW865" s="285"/>
      <c r="AX865" s="285"/>
      <c r="AY865" s="47"/>
      <c r="AZ865" s="47"/>
      <c r="BA865" s="583"/>
      <c r="BB865" s="615"/>
      <c r="BC865" s="615"/>
      <c r="BD865" s="615"/>
      <c r="BE865" s="615"/>
      <c r="BF865" s="615"/>
      <c r="BG865" s="615"/>
      <c r="BH865" s="615"/>
      <c r="BI865" s="615"/>
      <c r="BJ865" s="615"/>
      <c r="BK865" s="615"/>
      <c r="BL865" s="615"/>
      <c r="BM865" s="615"/>
      <c r="BN865" s="615"/>
      <c r="BO865" s="615"/>
      <c r="BP865" s="615"/>
      <c r="BQ865" s="615"/>
      <c r="BR865" s="615"/>
      <c r="BS865" s="615"/>
      <c r="BT865" s="615"/>
      <c r="BU865" s="615"/>
    </row>
    <row r="866" spans="1:73" ht="11.25" hidden="1" customHeight="1" x14ac:dyDescent="0.25">
      <c r="A866" s="285"/>
      <c r="B866" s="285"/>
      <c r="C866" s="285"/>
      <c r="D866" s="285"/>
      <c r="E866" s="285"/>
      <c r="F866" s="285"/>
      <c r="G866" s="285"/>
      <c r="H866" s="285"/>
      <c r="I866" s="285"/>
      <c r="J866" s="285"/>
      <c r="K866" s="285"/>
      <c r="L866" s="285"/>
      <c r="M866" s="285"/>
      <c r="N866" s="285"/>
      <c r="O866" s="285"/>
      <c r="P866" s="285"/>
      <c r="Q866" s="285"/>
      <c r="R866" s="285"/>
      <c r="S866" s="285"/>
      <c r="T866" s="285"/>
      <c r="U866" s="285"/>
      <c r="V866" s="285"/>
      <c r="W866" s="285"/>
      <c r="X866" s="285"/>
      <c r="Y866" s="285"/>
      <c r="Z866" s="285"/>
      <c r="AA866" s="46"/>
      <c r="AB866" s="46"/>
      <c r="AC866" s="46"/>
      <c r="AD866" s="285"/>
      <c r="AE866" s="285"/>
      <c r="AF866" s="285"/>
      <c r="AG866" s="285"/>
      <c r="AH866" s="285"/>
      <c r="AI866" s="285"/>
      <c r="AJ866" s="285"/>
      <c r="AK866" s="365"/>
      <c r="AL866" s="285"/>
      <c r="AM866" s="285"/>
      <c r="AN866" s="285"/>
      <c r="AO866" s="285"/>
      <c r="AP866" s="285"/>
      <c r="AQ866" s="285"/>
      <c r="AR866" s="285"/>
      <c r="AS866" s="285"/>
      <c r="AT866" s="285"/>
      <c r="AU866" s="285"/>
      <c r="AV866" s="285"/>
      <c r="AW866" s="285"/>
      <c r="AX866" s="285"/>
      <c r="AY866" s="47"/>
      <c r="AZ866" s="47"/>
      <c r="BA866" s="583"/>
      <c r="BB866" s="615"/>
      <c r="BC866" s="615"/>
      <c r="BD866" s="615"/>
      <c r="BE866" s="615"/>
      <c r="BF866" s="615"/>
      <c r="BG866" s="615"/>
      <c r="BH866" s="615"/>
      <c r="BI866" s="615"/>
      <c r="BJ866" s="615"/>
      <c r="BK866" s="615"/>
      <c r="BL866" s="615"/>
      <c r="BM866" s="615"/>
      <c r="BN866" s="615"/>
      <c r="BO866" s="615"/>
      <c r="BP866" s="615"/>
      <c r="BQ866" s="615"/>
      <c r="BR866" s="615"/>
      <c r="BS866" s="615"/>
      <c r="BT866" s="615"/>
      <c r="BU866" s="615"/>
    </row>
    <row r="867" spans="1:73" ht="11.25" hidden="1" customHeight="1" x14ac:dyDescent="0.25">
      <c r="A867" s="285"/>
      <c r="B867" s="285"/>
      <c r="C867" s="285"/>
      <c r="D867" s="285"/>
      <c r="E867" s="285"/>
      <c r="F867" s="285"/>
      <c r="G867" s="285"/>
      <c r="H867" s="285"/>
      <c r="I867" s="285"/>
      <c r="J867" s="285"/>
      <c r="K867" s="285"/>
      <c r="L867" s="285"/>
      <c r="M867" s="285"/>
      <c r="N867" s="285"/>
      <c r="O867" s="285"/>
      <c r="P867" s="285"/>
      <c r="Q867" s="285"/>
      <c r="R867" s="285"/>
      <c r="S867" s="285"/>
      <c r="T867" s="285"/>
      <c r="U867" s="285"/>
      <c r="V867" s="285"/>
      <c r="W867" s="285"/>
      <c r="X867" s="285"/>
      <c r="Y867" s="285"/>
      <c r="Z867" s="285"/>
      <c r="AA867" s="46"/>
      <c r="AB867" s="46"/>
      <c r="AC867" s="46"/>
      <c r="AD867" s="285"/>
      <c r="AE867" s="285"/>
      <c r="AF867" s="285"/>
      <c r="AG867" s="285"/>
      <c r="AH867" s="285"/>
      <c r="AI867" s="285"/>
      <c r="AJ867" s="285"/>
      <c r="AK867" s="365"/>
      <c r="AL867" s="285"/>
      <c r="AM867" s="285"/>
      <c r="AN867" s="285"/>
      <c r="AO867" s="285"/>
      <c r="AP867" s="285"/>
      <c r="AQ867" s="285"/>
      <c r="AR867" s="285"/>
      <c r="AS867" s="285"/>
      <c r="AT867" s="285"/>
      <c r="AU867" s="285"/>
      <c r="AV867" s="285"/>
      <c r="AW867" s="285"/>
      <c r="AX867" s="285"/>
      <c r="AY867" s="47"/>
      <c r="AZ867" s="47"/>
      <c r="BA867" s="583"/>
      <c r="BB867" s="615"/>
      <c r="BC867" s="615"/>
      <c r="BD867" s="615"/>
      <c r="BE867" s="615"/>
      <c r="BF867" s="615"/>
      <c r="BG867" s="615"/>
      <c r="BH867" s="615"/>
      <c r="BI867" s="615"/>
      <c r="BJ867" s="615"/>
      <c r="BK867" s="615"/>
      <c r="BL867" s="615"/>
      <c r="BM867" s="615"/>
      <c r="BN867" s="615"/>
      <c r="BO867" s="615"/>
      <c r="BP867" s="615"/>
      <c r="BQ867" s="615"/>
      <c r="BR867" s="615"/>
      <c r="BS867" s="615"/>
      <c r="BT867" s="615"/>
      <c r="BU867" s="615"/>
    </row>
    <row r="868" spans="1:73" ht="11.25" hidden="1" customHeight="1" x14ac:dyDescent="0.25">
      <c r="A868" s="285"/>
      <c r="B868" s="285"/>
      <c r="C868" s="285"/>
      <c r="D868" s="285"/>
      <c r="E868" s="285"/>
      <c r="F868" s="285"/>
      <c r="G868" s="285"/>
      <c r="H868" s="285"/>
      <c r="I868" s="285"/>
      <c r="J868" s="285"/>
      <c r="K868" s="285"/>
      <c r="L868" s="285"/>
      <c r="M868" s="285"/>
      <c r="N868" s="285"/>
      <c r="O868" s="285"/>
      <c r="P868" s="285"/>
      <c r="Q868" s="285"/>
      <c r="R868" s="285"/>
      <c r="S868" s="285"/>
      <c r="T868" s="285"/>
      <c r="U868" s="285"/>
      <c r="V868" s="285"/>
      <c r="W868" s="285"/>
      <c r="X868" s="285"/>
      <c r="Y868" s="285"/>
      <c r="Z868" s="285"/>
      <c r="AA868" s="46"/>
      <c r="AB868" s="46"/>
      <c r="AC868" s="46"/>
      <c r="AD868" s="285"/>
      <c r="AE868" s="285"/>
      <c r="AF868" s="285"/>
      <c r="AG868" s="285"/>
      <c r="AH868" s="285"/>
      <c r="AI868" s="285"/>
      <c r="AJ868" s="285"/>
      <c r="AK868" s="365"/>
      <c r="AL868" s="285"/>
      <c r="AM868" s="285"/>
      <c r="AN868" s="285"/>
      <c r="AO868" s="285"/>
      <c r="AP868" s="285"/>
      <c r="AQ868" s="285"/>
      <c r="AR868" s="285"/>
      <c r="AS868" s="285"/>
      <c r="AT868" s="285"/>
      <c r="AU868" s="285"/>
      <c r="AV868" s="285"/>
      <c r="AW868" s="285"/>
      <c r="AX868" s="285"/>
      <c r="AY868" s="47"/>
      <c r="AZ868" s="47"/>
      <c r="BA868" s="583"/>
      <c r="BB868" s="615"/>
      <c r="BC868" s="615"/>
      <c r="BD868" s="615"/>
      <c r="BE868" s="615"/>
      <c r="BF868" s="615"/>
      <c r="BG868" s="615"/>
      <c r="BH868" s="615"/>
      <c r="BI868" s="615"/>
      <c r="BJ868" s="615"/>
      <c r="BK868" s="615"/>
      <c r="BL868" s="615"/>
      <c r="BM868" s="615"/>
      <c r="BN868" s="615"/>
      <c r="BO868" s="615"/>
      <c r="BP868" s="615"/>
      <c r="BQ868" s="615"/>
      <c r="BR868" s="615"/>
      <c r="BS868" s="615"/>
      <c r="BT868" s="615"/>
      <c r="BU868" s="615"/>
    </row>
    <row r="869" spans="1:73" ht="11.25" hidden="1" customHeight="1" x14ac:dyDescent="0.25">
      <c r="A869" s="285"/>
      <c r="B869" s="285"/>
      <c r="C869" s="285"/>
      <c r="D869" s="285"/>
      <c r="E869" s="285"/>
      <c r="F869" s="285"/>
      <c r="G869" s="285"/>
      <c r="H869" s="285"/>
      <c r="I869" s="285"/>
      <c r="J869" s="285"/>
      <c r="K869" s="285"/>
      <c r="L869" s="285"/>
      <c r="M869" s="285"/>
      <c r="N869" s="285"/>
      <c r="O869" s="285"/>
      <c r="P869" s="285"/>
      <c r="Q869" s="285"/>
      <c r="R869" s="285"/>
      <c r="S869" s="285"/>
      <c r="T869" s="285"/>
      <c r="U869" s="285"/>
      <c r="V869" s="285"/>
      <c r="W869" s="285"/>
      <c r="X869" s="285"/>
      <c r="Y869" s="285"/>
      <c r="Z869" s="285"/>
      <c r="AA869" s="46"/>
      <c r="AB869" s="46"/>
      <c r="AC869" s="46"/>
      <c r="AD869" s="285"/>
      <c r="AE869" s="285"/>
      <c r="AF869" s="285"/>
      <c r="AG869" s="285"/>
      <c r="AH869" s="285"/>
      <c r="AI869" s="285"/>
      <c r="AJ869" s="285"/>
      <c r="AK869" s="365"/>
      <c r="AL869" s="285"/>
      <c r="AM869" s="285"/>
      <c r="AN869" s="285"/>
      <c r="AO869" s="285"/>
      <c r="AP869" s="285"/>
      <c r="AQ869" s="285"/>
      <c r="AR869" s="285"/>
      <c r="AS869" s="285"/>
      <c r="AT869" s="285"/>
      <c r="AU869" s="285"/>
      <c r="AV869" s="285"/>
      <c r="AW869" s="285"/>
      <c r="AX869" s="285"/>
      <c r="AY869" s="47"/>
      <c r="AZ869" s="47"/>
      <c r="BA869" s="583"/>
      <c r="BB869" s="615"/>
      <c r="BC869" s="615"/>
      <c r="BD869" s="615"/>
      <c r="BE869" s="615"/>
      <c r="BF869" s="615"/>
      <c r="BG869" s="615"/>
      <c r="BH869" s="615"/>
      <c r="BI869" s="615"/>
      <c r="BJ869" s="615"/>
      <c r="BK869" s="615"/>
      <c r="BL869" s="615"/>
      <c r="BM869" s="615"/>
      <c r="BN869" s="615"/>
      <c r="BO869" s="615"/>
      <c r="BP869" s="615"/>
      <c r="BQ869" s="615"/>
      <c r="BR869" s="615"/>
      <c r="BS869" s="615"/>
      <c r="BT869" s="615"/>
      <c r="BU869" s="615"/>
    </row>
    <row r="870" spans="1:73" ht="11.25" hidden="1" customHeight="1" x14ac:dyDescent="0.25">
      <c r="A870" s="285"/>
      <c r="B870" s="285"/>
      <c r="C870" s="285"/>
      <c r="D870" s="285"/>
      <c r="E870" s="285"/>
      <c r="F870" s="285"/>
      <c r="G870" s="285"/>
      <c r="H870" s="285"/>
      <c r="I870" s="285"/>
      <c r="J870" s="285"/>
      <c r="K870" s="285"/>
      <c r="L870" s="285"/>
      <c r="M870" s="285"/>
      <c r="N870" s="285"/>
      <c r="O870" s="285"/>
      <c r="P870" s="285"/>
      <c r="Q870" s="285"/>
      <c r="R870" s="285"/>
      <c r="S870" s="285"/>
      <c r="T870" s="285"/>
      <c r="U870" s="285"/>
      <c r="V870" s="285"/>
      <c r="W870" s="285"/>
      <c r="X870" s="285"/>
      <c r="Y870" s="285"/>
      <c r="Z870" s="285"/>
      <c r="AA870" s="46"/>
      <c r="AB870" s="46"/>
      <c r="AC870" s="46"/>
      <c r="AD870" s="285"/>
      <c r="AE870" s="285"/>
      <c r="AF870" s="285"/>
      <c r="AG870" s="285"/>
      <c r="AH870" s="285"/>
      <c r="AI870" s="285"/>
      <c r="AJ870" s="285"/>
      <c r="AK870" s="365"/>
      <c r="AL870" s="285"/>
      <c r="AM870" s="285"/>
      <c r="AN870" s="285"/>
      <c r="AO870" s="285"/>
      <c r="AP870" s="285"/>
      <c r="AQ870" s="285"/>
      <c r="AR870" s="285"/>
      <c r="AS870" s="285"/>
      <c r="AT870" s="285"/>
      <c r="AU870" s="285"/>
      <c r="AV870" s="285"/>
      <c r="AW870" s="285"/>
      <c r="AX870" s="285"/>
      <c r="AY870" s="47"/>
      <c r="AZ870" s="47"/>
      <c r="BA870" s="583"/>
      <c r="BB870" s="615"/>
      <c r="BC870" s="615"/>
      <c r="BD870" s="615"/>
      <c r="BE870" s="615"/>
      <c r="BF870" s="615"/>
      <c r="BG870" s="615"/>
      <c r="BH870" s="615"/>
      <c r="BI870" s="615"/>
      <c r="BJ870" s="615"/>
      <c r="BK870" s="615"/>
      <c r="BL870" s="615"/>
      <c r="BM870" s="615"/>
      <c r="BN870" s="615"/>
      <c r="BO870" s="615"/>
      <c r="BP870" s="615"/>
      <c r="BQ870" s="615"/>
      <c r="BR870" s="615"/>
      <c r="BS870" s="615"/>
      <c r="BT870" s="615"/>
      <c r="BU870" s="615"/>
    </row>
    <row r="871" spans="1:73" ht="11.25" hidden="1" customHeight="1" x14ac:dyDescent="0.25">
      <c r="A871" s="285"/>
      <c r="B871" s="285"/>
      <c r="C871" s="285"/>
      <c r="D871" s="285"/>
      <c r="E871" s="285"/>
      <c r="F871" s="285"/>
      <c r="G871" s="285"/>
      <c r="H871" s="285"/>
      <c r="I871" s="285"/>
      <c r="J871" s="285"/>
      <c r="K871" s="285"/>
      <c r="L871" s="285"/>
      <c r="M871" s="285"/>
      <c r="N871" s="285"/>
      <c r="O871" s="285"/>
      <c r="P871" s="285"/>
      <c r="Q871" s="285"/>
      <c r="R871" s="285"/>
      <c r="S871" s="285"/>
      <c r="T871" s="285"/>
      <c r="U871" s="285"/>
      <c r="V871" s="285"/>
      <c r="W871" s="285"/>
      <c r="X871" s="285"/>
      <c r="Y871" s="285"/>
      <c r="Z871" s="285"/>
      <c r="AA871" s="46"/>
      <c r="AB871" s="46"/>
      <c r="AC871" s="46"/>
      <c r="AD871" s="285"/>
      <c r="AE871" s="285"/>
      <c r="AF871" s="285"/>
      <c r="AG871" s="285"/>
      <c r="AH871" s="285"/>
      <c r="AI871" s="285"/>
      <c r="AJ871" s="285"/>
      <c r="AK871" s="365"/>
      <c r="AL871" s="285"/>
      <c r="AM871" s="285"/>
      <c r="AN871" s="285"/>
      <c r="AO871" s="285"/>
      <c r="AP871" s="285"/>
      <c r="AQ871" s="285"/>
      <c r="AR871" s="285"/>
      <c r="AS871" s="285"/>
      <c r="AT871" s="285"/>
      <c r="AU871" s="285"/>
      <c r="AV871" s="285"/>
      <c r="AW871" s="285"/>
      <c r="AX871" s="285"/>
      <c r="AY871" s="47"/>
      <c r="AZ871" s="47"/>
      <c r="BA871" s="583"/>
      <c r="BB871" s="615"/>
      <c r="BC871" s="615"/>
      <c r="BD871" s="615"/>
      <c r="BE871" s="615"/>
      <c r="BF871" s="615"/>
      <c r="BG871" s="615"/>
      <c r="BH871" s="615"/>
      <c r="BI871" s="615"/>
      <c r="BJ871" s="615"/>
      <c r="BK871" s="615"/>
      <c r="BL871" s="615"/>
      <c r="BM871" s="615"/>
      <c r="BN871" s="615"/>
      <c r="BO871" s="615"/>
      <c r="BP871" s="615"/>
      <c r="BQ871" s="615"/>
      <c r="BR871" s="615"/>
      <c r="BS871" s="615"/>
      <c r="BT871" s="615"/>
      <c r="BU871" s="615"/>
    </row>
    <row r="872" spans="1:73" ht="11.25" hidden="1" customHeight="1" x14ac:dyDescent="0.25">
      <c r="A872" s="285"/>
      <c r="B872" s="285"/>
      <c r="C872" s="285"/>
      <c r="D872" s="285"/>
      <c r="E872" s="285"/>
      <c r="F872" s="285"/>
      <c r="G872" s="285"/>
      <c r="H872" s="285"/>
      <c r="I872" s="285"/>
      <c r="J872" s="285"/>
      <c r="K872" s="285"/>
      <c r="L872" s="285"/>
      <c r="M872" s="285"/>
      <c r="N872" s="285"/>
      <c r="O872" s="285"/>
      <c r="P872" s="285"/>
      <c r="Q872" s="285"/>
      <c r="R872" s="285"/>
      <c r="S872" s="285"/>
      <c r="T872" s="285"/>
      <c r="U872" s="285"/>
      <c r="V872" s="285"/>
      <c r="W872" s="285"/>
      <c r="X872" s="285"/>
      <c r="Y872" s="285"/>
      <c r="Z872" s="285"/>
      <c r="AA872" s="46"/>
      <c r="AB872" s="46"/>
      <c r="AC872" s="46"/>
      <c r="AD872" s="285"/>
      <c r="AE872" s="285"/>
      <c r="AF872" s="285"/>
      <c r="AG872" s="285"/>
      <c r="AH872" s="285"/>
      <c r="AI872" s="285"/>
      <c r="AJ872" s="285"/>
      <c r="AK872" s="365"/>
      <c r="AL872" s="285"/>
      <c r="AM872" s="285"/>
      <c r="AN872" s="285"/>
      <c r="AO872" s="285"/>
      <c r="AP872" s="285"/>
      <c r="AQ872" s="285"/>
      <c r="AR872" s="285"/>
      <c r="AS872" s="285"/>
      <c r="AT872" s="285"/>
      <c r="AU872" s="285"/>
      <c r="AV872" s="285"/>
      <c r="AW872" s="285"/>
      <c r="AX872" s="285"/>
      <c r="AY872" s="47"/>
      <c r="AZ872" s="47"/>
      <c r="BA872" s="583"/>
      <c r="BB872" s="615"/>
      <c r="BC872" s="615"/>
      <c r="BD872" s="615"/>
      <c r="BE872" s="615"/>
      <c r="BF872" s="615"/>
      <c r="BG872" s="615"/>
      <c r="BH872" s="615"/>
      <c r="BI872" s="615"/>
      <c r="BJ872" s="615"/>
      <c r="BK872" s="615"/>
      <c r="BL872" s="615"/>
      <c r="BM872" s="615"/>
      <c r="BN872" s="615"/>
      <c r="BO872" s="615"/>
      <c r="BP872" s="615"/>
      <c r="BQ872" s="615"/>
      <c r="BR872" s="615"/>
      <c r="BS872" s="615"/>
      <c r="BT872" s="615"/>
      <c r="BU872" s="615"/>
    </row>
    <row r="873" spans="1:73" ht="11.25" hidden="1" customHeight="1" x14ac:dyDescent="0.25">
      <c r="A873" s="285"/>
      <c r="B873" s="285"/>
      <c r="C873" s="285"/>
      <c r="D873" s="285"/>
      <c r="E873" s="285"/>
      <c r="F873" s="285"/>
      <c r="G873" s="285"/>
      <c r="H873" s="285"/>
      <c r="I873" s="285"/>
      <c r="J873" s="285"/>
      <c r="K873" s="285"/>
      <c r="L873" s="285"/>
      <c r="M873" s="285"/>
      <c r="N873" s="285"/>
      <c r="O873" s="285"/>
      <c r="P873" s="285"/>
      <c r="Q873" s="285"/>
      <c r="R873" s="285"/>
      <c r="S873" s="285"/>
      <c r="T873" s="285"/>
      <c r="U873" s="285"/>
      <c r="V873" s="285"/>
      <c r="W873" s="285"/>
      <c r="X873" s="285"/>
      <c r="Y873" s="285"/>
      <c r="Z873" s="285"/>
      <c r="AA873" s="46"/>
      <c r="AB873" s="46"/>
      <c r="AC873" s="46"/>
      <c r="AD873" s="285"/>
      <c r="AE873" s="285"/>
      <c r="AF873" s="285"/>
      <c r="AG873" s="285"/>
      <c r="AH873" s="285"/>
      <c r="AI873" s="285"/>
      <c r="AJ873" s="285"/>
      <c r="AK873" s="365"/>
      <c r="AL873" s="285"/>
      <c r="AM873" s="285"/>
      <c r="AN873" s="285"/>
      <c r="AO873" s="285"/>
      <c r="AP873" s="285"/>
      <c r="AQ873" s="285"/>
      <c r="AR873" s="285"/>
      <c r="AS873" s="285"/>
      <c r="AT873" s="285"/>
      <c r="AU873" s="285"/>
      <c r="AV873" s="285"/>
      <c r="AW873" s="285"/>
      <c r="AX873" s="285"/>
      <c r="AY873" s="47"/>
      <c r="AZ873" s="47"/>
      <c r="BA873" s="583"/>
      <c r="BB873" s="615"/>
      <c r="BC873" s="615"/>
      <c r="BD873" s="615"/>
      <c r="BE873" s="615"/>
      <c r="BF873" s="615"/>
      <c r="BG873" s="615"/>
      <c r="BH873" s="615"/>
      <c r="BI873" s="615"/>
      <c r="BJ873" s="615"/>
      <c r="BK873" s="615"/>
      <c r="BL873" s="615"/>
      <c r="BM873" s="615"/>
      <c r="BN873" s="615"/>
      <c r="BO873" s="615"/>
      <c r="BP873" s="615"/>
      <c r="BQ873" s="615"/>
      <c r="BR873" s="615"/>
      <c r="BS873" s="615"/>
      <c r="BT873" s="615"/>
      <c r="BU873" s="615"/>
    </row>
    <row r="874" spans="1:73" ht="11.25" hidden="1" customHeight="1" x14ac:dyDescent="0.25">
      <c r="A874" s="285"/>
      <c r="B874" s="285"/>
      <c r="C874" s="285"/>
      <c r="D874" s="285"/>
      <c r="E874" s="285"/>
      <c r="F874" s="285"/>
      <c r="G874" s="285"/>
      <c r="H874" s="285"/>
      <c r="I874" s="285"/>
      <c r="J874" s="285"/>
      <c r="K874" s="285"/>
      <c r="L874" s="285"/>
      <c r="M874" s="285"/>
      <c r="N874" s="285"/>
      <c r="O874" s="285"/>
      <c r="P874" s="285"/>
      <c r="Q874" s="285"/>
      <c r="R874" s="285"/>
      <c r="S874" s="285"/>
      <c r="T874" s="285"/>
      <c r="U874" s="285"/>
      <c r="V874" s="285"/>
      <c r="W874" s="285"/>
      <c r="X874" s="285"/>
      <c r="Y874" s="285"/>
      <c r="Z874" s="285"/>
      <c r="AA874" s="46"/>
      <c r="AB874" s="46"/>
      <c r="AC874" s="46"/>
      <c r="AD874" s="285"/>
      <c r="AE874" s="285"/>
      <c r="AF874" s="285"/>
      <c r="AG874" s="285"/>
      <c r="AH874" s="285"/>
      <c r="AI874" s="285"/>
      <c r="AJ874" s="285"/>
      <c r="AK874" s="365"/>
      <c r="AL874" s="285"/>
      <c r="AM874" s="285"/>
      <c r="AN874" s="285"/>
      <c r="AO874" s="285"/>
      <c r="AP874" s="285"/>
      <c r="AQ874" s="285"/>
      <c r="AR874" s="285"/>
      <c r="AS874" s="285"/>
      <c r="AT874" s="285"/>
      <c r="AU874" s="285"/>
      <c r="AV874" s="285"/>
      <c r="AW874" s="285"/>
      <c r="AX874" s="285"/>
      <c r="AY874" s="47"/>
      <c r="AZ874" s="47"/>
      <c r="BA874" s="583"/>
      <c r="BB874" s="615"/>
      <c r="BC874" s="615"/>
      <c r="BD874" s="615"/>
      <c r="BE874" s="615"/>
      <c r="BF874" s="615"/>
      <c r="BG874" s="615"/>
      <c r="BH874" s="615"/>
      <c r="BI874" s="615"/>
      <c r="BJ874" s="615"/>
      <c r="BK874" s="615"/>
      <c r="BL874" s="615"/>
      <c r="BM874" s="615"/>
      <c r="BN874" s="615"/>
      <c r="BO874" s="615"/>
      <c r="BP874" s="615"/>
      <c r="BQ874" s="615"/>
      <c r="BR874" s="615"/>
      <c r="BS874" s="615"/>
      <c r="BT874" s="615"/>
      <c r="BU874" s="615"/>
    </row>
    <row r="875" spans="1:73" ht="11.25" hidden="1" customHeight="1" x14ac:dyDescent="0.25">
      <c r="A875" s="285"/>
      <c r="B875" s="285"/>
      <c r="C875" s="285"/>
      <c r="D875" s="285"/>
      <c r="E875" s="285"/>
      <c r="F875" s="285"/>
      <c r="G875" s="285"/>
      <c r="H875" s="285"/>
      <c r="I875" s="285"/>
      <c r="J875" s="285"/>
      <c r="K875" s="285"/>
      <c r="L875" s="285"/>
      <c r="M875" s="285"/>
      <c r="N875" s="285"/>
      <c r="O875" s="285"/>
      <c r="P875" s="285"/>
      <c r="Q875" s="285"/>
      <c r="R875" s="285"/>
      <c r="S875" s="285"/>
      <c r="T875" s="285"/>
      <c r="U875" s="285"/>
      <c r="V875" s="285"/>
      <c r="W875" s="285"/>
      <c r="X875" s="285"/>
      <c r="Y875" s="285"/>
      <c r="Z875" s="285"/>
      <c r="AA875" s="46"/>
      <c r="AB875" s="46"/>
      <c r="AC875" s="46"/>
      <c r="AD875" s="285"/>
      <c r="AE875" s="285"/>
      <c r="AF875" s="285"/>
      <c r="AG875" s="285"/>
      <c r="AH875" s="285"/>
      <c r="AI875" s="285"/>
      <c r="AJ875" s="285"/>
      <c r="AK875" s="365"/>
      <c r="AL875" s="285"/>
      <c r="AM875" s="285"/>
      <c r="AN875" s="285"/>
      <c r="AO875" s="285"/>
      <c r="AP875" s="285"/>
      <c r="AQ875" s="285"/>
      <c r="AR875" s="285"/>
      <c r="AS875" s="285"/>
      <c r="AT875" s="285"/>
      <c r="AU875" s="285"/>
      <c r="AV875" s="285"/>
      <c r="AW875" s="285"/>
      <c r="AX875" s="285"/>
      <c r="AY875" s="47"/>
      <c r="AZ875" s="47"/>
      <c r="BA875" s="583"/>
      <c r="BB875" s="615"/>
      <c r="BC875" s="615"/>
      <c r="BD875" s="615"/>
      <c r="BE875" s="615"/>
      <c r="BF875" s="615"/>
      <c r="BG875" s="615"/>
      <c r="BH875" s="615"/>
      <c r="BI875" s="615"/>
      <c r="BJ875" s="615"/>
      <c r="BK875" s="615"/>
      <c r="BL875" s="615"/>
      <c r="BM875" s="615"/>
      <c r="BN875" s="615"/>
      <c r="BO875" s="615"/>
      <c r="BP875" s="615"/>
      <c r="BQ875" s="615"/>
      <c r="BR875" s="615"/>
      <c r="BS875" s="615"/>
      <c r="BT875" s="615"/>
      <c r="BU875" s="615"/>
    </row>
    <row r="876" spans="1:73" ht="11.25" hidden="1" customHeight="1" x14ac:dyDescent="0.25">
      <c r="A876" s="285"/>
      <c r="B876" s="285"/>
      <c r="C876" s="285"/>
      <c r="D876" s="285"/>
      <c r="E876" s="285"/>
      <c r="F876" s="285"/>
      <c r="G876" s="285"/>
      <c r="H876" s="285"/>
      <c r="I876" s="285"/>
      <c r="J876" s="285"/>
      <c r="K876" s="285"/>
      <c r="L876" s="285"/>
      <c r="M876" s="285"/>
      <c r="N876" s="285"/>
      <c r="O876" s="285"/>
      <c r="P876" s="285"/>
      <c r="Q876" s="285"/>
      <c r="R876" s="285"/>
      <c r="S876" s="285"/>
      <c r="T876" s="285"/>
      <c r="U876" s="285"/>
      <c r="V876" s="285"/>
      <c r="W876" s="285"/>
      <c r="X876" s="285"/>
      <c r="Y876" s="285"/>
      <c r="Z876" s="285"/>
      <c r="AA876" s="46"/>
      <c r="AB876" s="46"/>
      <c r="AC876" s="46"/>
      <c r="AD876" s="285"/>
      <c r="AE876" s="285"/>
      <c r="AF876" s="285"/>
      <c r="AG876" s="285"/>
      <c r="AH876" s="285"/>
      <c r="AI876" s="285"/>
      <c r="AJ876" s="285"/>
      <c r="AK876" s="365"/>
      <c r="AL876" s="285"/>
      <c r="AM876" s="285"/>
      <c r="AN876" s="285"/>
      <c r="AO876" s="285"/>
      <c r="AP876" s="285"/>
      <c r="AQ876" s="285"/>
      <c r="AR876" s="285"/>
      <c r="AS876" s="285"/>
      <c r="AT876" s="285"/>
      <c r="AU876" s="285"/>
      <c r="AV876" s="285"/>
      <c r="AW876" s="285"/>
      <c r="AX876" s="285"/>
      <c r="AY876" s="47"/>
      <c r="AZ876" s="47"/>
      <c r="BA876" s="583"/>
      <c r="BB876" s="615"/>
      <c r="BC876" s="615"/>
      <c r="BD876" s="615"/>
      <c r="BE876" s="615"/>
      <c r="BF876" s="615"/>
      <c r="BG876" s="615"/>
      <c r="BH876" s="615"/>
      <c r="BI876" s="615"/>
      <c r="BJ876" s="615"/>
      <c r="BK876" s="615"/>
      <c r="BL876" s="615"/>
      <c r="BM876" s="615"/>
      <c r="BN876" s="615"/>
      <c r="BO876" s="615"/>
      <c r="BP876" s="615"/>
      <c r="BQ876" s="615"/>
      <c r="BR876" s="615"/>
      <c r="BS876" s="615"/>
      <c r="BT876" s="615"/>
      <c r="BU876" s="615"/>
    </row>
    <row r="877" spans="1:73" ht="11.25" hidden="1" customHeight="1" x14ac:dyDescent="0.25">
      <c r="A877" s="285"/>
      <c r="B877" s="285"/>
      <c r="C877" s="285"/>
      <c r="D877" s="285"/>
      <c r="E877" s="285"/>
      <c r="F877" s="285"/>
      <c r="G877" s="285"/>
      <c r="H877" s="285"/>
      <c r="I877" s="285"/>
      <c r="J877" s="285"/>
      <c r="K877" s="285"/>
      <c r="L877" s="285"/>
      <c r="M877" s="285"/>
      <c r="N877" s="285"/>
      <c r="O877" s="285"/>
      <c r="P877" s="285"/>
      <c r="Q877" s="285"/>
      <c r="R877" s="285"/>
      <c r="S877" s="285"/>
      <c r="T877" s="285"/>
      <c r="U877" s="285"/>
      <c r="V877" s="285"/>
      <c r="W877" s="285"/>
      <c r="X877" s="285"/>
      <c r="Y877" s="285"/>
      <c r="Z877" s="285"/>
      <c r="AA877" s="46"/>
      <c r="AB877" s="46"/>
      <c r="AC877" s="46"/>
      <c r="AD877" s="285"/>
      <c r="AE877" s="285"/>
      <c r="AF877" s="285"/>
      <c r="AG877" s="285"/>
      <c r="AH877" s="285"/>
      <c r="AI877" s="285"/>
      <c r="AJ877" s="285"/>
      <c r="AK877" s="365"/>
      <c r="AL877" s="285"/>
      <c r="AM877" s="285"/>
      <c r="AN877" s="285"/>
      <c r="AO877" s="285"/>
      <c r="AP877" s="285"/>
      <c r="AQ877" s="285"/>
      <c r="AR877" s="285"/>
      <c r="AS877" s="285"/>
      <c r="AT877" s="285"/>
      <c r="AU877" s="285"/>
      <c r="AV877" s="285"/>
      <c r="AW877" s="285"/>
      <c r="AX877" s="285"/>
      <c r="AY877" s="47"/>
      <c r="AZ877" s="47"/>
      <c r="BA877" s="583"/>
      <c r="BB877" s="615"/>
      <c r="BC877" s="615"/>
      <c r="BD877" s="615"/>
      <c r="BE877" s="615"/>
      <c r="BF877" s="615"/>
      <c r="BG877" s="615"/>
      <c r="BH877" s="615"/>
      <c r="BI877" s="615"/>
      <c r="BJ877" s="615"/>
      <c r="BK877" s="615"/>
      <c r="BL877" s="615"/>
      <c r="BM877" s="615"/>
      <c r="BN877" s="615"/>
      <c r="BO877" s="615"/>
      <c r="BP877" s="615"/>
      <c r="BQ877" s="615"/>
      <c r="BR877" s="615"/>
      <c r="BS877" s="615"/>
      <c r="BT877" s="615"/>
      <c r="BU877" s="615"/>
    </row>
    <row r="878" spans="1:73" ht="11.25" hidden="1" customHeight="1" x14ac:dyDescent="0.25">
      <c r="A878" s="285"/>
      <c r="B878" s="285"/>
      <c r="C878" s="285"/>
      <c r="D878" s="285"/>
      <c r="E878" s="285"/>
      <c r="F878" s="285"/>
      <c r="G878" s="285"/>
      <c r="H878" s="285"/>
      <c r="I878" s="285"/>
      <c r="J878" s="285"/>
      <c r="K878" s="285"/>
      <c r="L878" s="285"/>
      <c r="M878" s="285"/>
      <c r="N878" s="285"/>
      <c r="O878" s="285"/>
      <c r="P878" s="285"/>
      <c r="Q878" s="285"/>
      <c r="R878" s="285"/>
      <c r="S878" s="285"/>
      <c r="T878" s="285"/>
      <c r="U878" s="285"/>
      <c r="V878" s="285"/>
      <c r="W878" s="285"/>
      <c r="X878" s="285"/>
      <c r="Y878" s="285"/>
      <c r="Z878" s="285"/>
      <c r="AA878" s="46"/>
      <c r="AB878" s="46"/>
      <c r="AC878" s="46"/>
      <c r="AD878" s="285"/>
      <c r="AE878" s="285"/>
      <c r="AF878" s="285"/>
      <c r="AG878" s="285"/>
      <c r="AH878" s="285"/>
      <c r="AI878" s="285"/>
      <c r="AJ878" s="285"/>
      <c r="AK878" s="365"/>
      <c r="AL878" s="285"/>
      <c r="AM878" s="285"/>
      <c r="AN878" s="285"/>
      <c r="AO878" s="285"/>
      <c r="AP878" s="285"/>
      <c r="AQ878" s="285"/>
      <c r="AR878" s="285"/>
      <c r="AS878" s="285"/>
      <c r="AT878" s="285"/>
      <c r="AU878" s="285"/>
      <c r="AV878" s="285"/>
      <c r="AW878" s="285"/>
      <c r="AX878" s="285"/>
      <c r="AY878" s="47"/>
      <c r="AZ878" s="47"/>
      <c r="BA878" s="583"/>
      <c r="BB878" s="615"/>
      <c r="BC878" s="615"/>
      <c r="BD878" s="615"/>
      <c r="BE878" s="615"/>
      <c r="BF878" s="615"/>
      <c r="BG878" s="615"/>
      <c r="BH878" s="615"/>
      <c r="BI878" s="615"/>
      <c r="BJ878" s="615"/>
      <c r="BK878" s="615"/>
      <c r="BL878" s="615"/>
      <c r="BM878" s="615"/>
      <c r="BN878" s="615"/>
      <c r="BO878" s="615"/>
      <c r="BP878" s="615"/>
      <c r="BQ878" s="615"/>
      <c r="BR878" s="615"/>
      <c r="BS878" s="615"/>
      <c r="BT878" s="615"/>
      <c r="BU878" s="615"/>
    </row>
    <row r="879" spans="1:73" ht="11.25" hidden="1" customHeight="1" x14ac:dyDescent="0.25">
      <c r="A879" s="285"/>
      <c r="B879" s="285"/>
      <c r="C879" s="285"/>
      <c r="D879" s="285"/>
      <c r="E879" s="285"/>
      <c r="F879" s="285"/>
      <c r="G879" s="285"/>
      <c r="H879" s="285"/>
      <c r="I879" s="285"/>
      <c r="J879" s="285"/>
      <c r="K879" s="285"/>
      <c r="L879" s="285"/>
      <c r="M879" s="285"/>
      <c r="N879" s="285"/>
      <c r="O879" s="285"/>
      <c r="P879" s="285"/>
      <c r="Q879" s="285"/>
      <c r="R879" s="285"/>
      <c r="S879" s="285"/>
      <c r="T879" s="285"/>
      <c r="U879" s="285"/>
      <c r="V879" s="285"/>
      <c r="W879" s="285"/>
      <c r="X879" s="285"/>
      <c r="Y879" s="285"/>
      <c r="Z879" s="285"/>
      <c r="AA879" s="46"/>
      <c r="AB879" s="46"/>
      <c r="AC879" s="46"/>
      <c r="AD879" s="285"/>
      <c r="AE879" s="285"/>
      <c r="AF879" s="285"/>
      <c r="AG879" s="285"/>
      <c r="AH879" s="285"/>
      <c r="AI879" s="285"/>
      <c r="AJ879" s="285"/>
      <c r="AK879" s="365"/>
      <c r="AL879" s="285"/>
      <c r="AM879" s="285"/>
      <c r="AN879" s="285"/>
      <c r="AO879" s="285"/>
      <c r="AP879" s="285"/>
      <c r="AQ879" s="285"/>
      <c r="AR879" s="285"/>
      <c r="AS879" s="285"/>
      <c r="AT879" s="285"/>
      <c r="AU879" s="285"/>
      <c r="AV879" s="285"/>
      <c r="AW879" s="285"/>
      <c r="AX879" s="285"/>
      <c r="AY879" s="47"/>
      <c r="AZ879" s="47"/>
      <c r="BA879" s="583"/>
      <c r="BB879" s="615"/>
      <c r="BC879" s="615"/>
      <c r="BD879" s="615"/>
      <c r="BE879" s="615"/>
      <c r="BF879" s="615"/>
      <c r="BG879" s="615"/>
      <c r="BH879" s="615"/>
      <c r="BI879" s="615"/>
      <c r="BJ879" s="615"/>
      <c r="BK879" s="615"/>
      <c r="BL879" s="615"/>
      <c r="BM879" s="615"/>
      <c r="BN879" s="615"/>
      <c r="BO879" s="615"/>
      <c r="BP879" s="615"/>
      <c r="BQ879" s="615"/>
      <c r="BR879" s="615"/>
      <c r="BS879" s="615"/>
      <c r="BT879" s="615"/>
      <c r="BU879" s="615"/>
    </row>
    <row r="880" spans="1:73" ht="11.25" hidden="1" customHeight="1" x14ac:dyDescent="0.25">
      <c r="A880" s="285"/>
      <c r="B880" s="285"/>
      <c r="C880" s="285"/>
      <c r="D880" s="285"/>
      <c r="E880" s="285"/>
      <c r="F880" s="285"/>
      <c r="G880" s="285"/>
      <c r="H880" s="285"/>
      <c r="I880" s="285"/>
      <c r="J880" s="285"/>
      <c r="K880" s="285"/>
      <c r="L880" s="285"/>
      <c r="M880" s="285"/>
      <c r="N880" s="285"/>
      <c r="O880" s="285"/>
      <c r="P880" s="285"/>
      <c r="Q880" s="285"/>
      <c r="R880" s="285"/>
      <c r="S880" s="285"/>
      <c r="T880" s="285"/>
      <c r="U880" s="285"/>
      <c r="V880" s="285"/>
      <c r="W880" s="285"/>
      <c r="X880" s="285"/>
      <c r="Y880" s="285"/>
      <c r="Z880" s="285"/>
      <c r="AA880" s="46"/>
      <c r="AB880" s="46"/>
      <c r="AC880" s="46"/>
      <c r="AD880" s="285"/>
      <c r="AE880" s="285"/>
      <c r="AF880" s="285"/>
      <c r="AG880" s="285"/>
      <c r="AH880" s="285"/>
      <c r="AI880" s="285"/>
      <c r="AJ880" s="285"/>
      <c r="AK880" s="365"/>
      <c r="AL880" s="285"/>
      <c r="AM880" s="285"/>
      <c r="AN880" s="285"/>
      <c r="AO880" s="285"/>
      <c r="AP880" s="285"/>
      <c r="AQ880" s="285"/>
      <c r="AR880" s="285"/>
      <c r="AS880" s="285"/>
      <c r="AT880" s="285"/>
      <c r="AU880" s="285"/>
      <c r="AV880" s="285"/>
      <c r="AW880" s="285"/>
      <c r="AX880" s="285"/>
      <c r="AY880" s="47"/>
      <c r="AZ880" s="47"/>
      <c r="BA880" s="583"/>
      <c r="BB880" s="615"/>
      <c r="BC880" s="615"/>
      <c r="BD880" s="615"/>
      <c r="BE880" s="615"/>
      <c r="BF880" s="615"/>
      <c r="BG880" s="615"/>
      <c r="BH880" s="615"/>
      <c r="BI880" s="615"/>
      <c r="BJ880" s="615"/>
      <c r="BK880" s="615"/>
      <c r="BL880" s="615"/>
      <c r="BM880" s="615"/>
      <c r="BN880" s="615"/>
      <c r="BO880" s="615"/>
      <c r="BP880" s="615"/>
      <c r="BQ880" s="615"/>
      <c r="BR880" s="615"/>
      <c r="BS880" s="615"/>
      <c r="BT880" s="615"/>
      <c r="BU880" s="615"/>
    </row>
    <row r="881" spans="1:73" ht="11.25" hidden="1" customHeight="1" x14ac:dyDescent="0.25">
      <c r="A881" s="285"/>
      <c r="B881" s="285"/>
      <c r="C881" s="285"/>
      <c r="D881" s="285"/>
      <c r="E881" s="285"/>
      <c r="F881" s="285"/>
      <c r="G881" s="285"/>
      <c r="H881" s="285"/>
      <c r="I881" s="285"/>
      <c r="J881" s="285"/>
      <c r="K881" s="285"/>
      <c r="L881" s="285"/>
      <c r="M881" s="285"/>
      <c r="N881" s="285"/>
      <c r="O881" s="285"/>
      <c r="P881" s="285"/>
      <c r="Q881" s="285"/>
      <c r="R881" s="285"/>
      <c r="S881" s="285"/>
      <c r="T881" s="285"/>
      <c r="U881" s="285"/>
      <c r="V881" s="285"/>
      <c r="W881" s="285"/>
      <c r="X881" s="285"/>
      <c r="Y881" s="285"/>
      <c r="Z881" s="285"/>
      <c r="AA881" s="46"/>
      <c r="AB881" s="46"/>
      <c r="AC881" s="46"/>
      <c r="AD881" s="285"/>
      <c r="AE881" s="285"/>
      <c r="AF881" s="285"/>
      <c r="AG881" s="285"/>
      <c r="AH881" s="285"/>
      <c r="AI881" s="285"/>
      <c r="AJ881" s="285"/>
      <c r="AK881" s="365"/>
      <c r="AL881" s="285"/>
      <c r="AM881" s="285"/>
      <c r="AN881" s="285"/>
      <c r="AO881" s="285"/>
      <c r="AP881" s="285"/>
      <c r="AQ881" s="285"/>
      <c r="AR881" s="285"/>
      <c r="AS881" s="285"/>
      <c r="AT881" s="285"/>
      <c r="AU881" s="285"/>
      <c r="AV881" s="285"/>
      <c r="AW881" s="285"/>
      <c r="AX881" s="285"/>
      <c r="AY881" s="47"/>
      <c r="AZ881" s="47"/>
      <c r="BA881" s="583"/>
      <c r="BB881" s="615"/>
      <c r="BC881" s="615"/>
      <c r="BD881" s="615"/>
      <c r="BE881" s="615"/>
      <c r="BF881" s="615"/>
      <c r="BG881" s="615"/>
      <c r="BH881" s="615"/>
      <c r="BI881" s="615"/>
      <c r="BJ881" s="615"/>
      <c r="BK881" s="615"/>
      <c r="BL881" s="615"/>
      <c r="BM881" s="615"/>
      <c r="BN881" s="615"/>
      <c r="BO881" s="615"/>
      <c r="BP881" s="615"/>
      <c r="BQ881" s="615"/>
      <c r="BR881" s="615"/>
      <c r="BS881" s="615"/>
      <c r="BT881" s="615"/>
      <c r="BU881" s="615"/>
    </row>
    <row r="882" spans="1:73" ht="11.25" hidden="1" customHeight="1" x14ac:dyDescent="0.25">
      <c r="A882" s="285"/>
      <c r="B882" s="285"/>
      <c r="C882" s="285"/>
      <c r="D882" s="285"/>
      <c r="E882" s="285"/>
      <c r="F882" s="285"/>
      <c r="G882" s="285"/>
      <c r="H882" s="285"/>
      <c r="I882" s="285"/>
      <c r="J882" s="285"/>
      <c r="K882" s="285"/>
      <c r="L882" s="285"/>
      <c r="M882" s="285"/>
      <c r="N882" s="285"/>
      <c r="O882" s="285"/>
      <c r="P882" s="285"/>
      <c r="Q882" s="285"/>
      <c r="R882" s="285"/>
      <c r="S882" s="285"/>
      <c r="T882" s="285"/>
      <c r="U882" s="285"/>
      <c r="V882" s="285"/>
      <c r="W882" s="285"/>
      <c r="X882" s="285"/>
      <c r="Y882" s="285"/>
      <c r="Z882" s="285"/>
      <c r="AA882" s="46"/>
      <c r="AB882" s="46"/>
      <c r="AC882" s="46"/>
      <c r="AD882" s="285"/>
      <c r="AE882" s="285"/>
      <c r="AF882" s="285"/>
      <c r="AG882" s="285"/>
      <c r="AH882" s="285"/>
      <c r="AI882" s="285"/>
      <c r="AJ882" s="285"/>
      <c r="AK882" s="365"/>
      <c r="AL882" s="285"/>
      <c r="AM882" s="285"/>
      <c r="AN882" s="285"/>
      <c r="AO882" s="285"/>
      <c r="AP882" s="285"/>
      <c r="AQ882" s="285"/>
      <c r="AR882" s="285"/>
      <c r="AS882" s="285"/>
      <c r="AT882" s="285"/>
      <c r="AU882" s="285"/>
      <c r="AV882" s="285"/>
      <c r="AW882" s="285"/>
      <c r="AX882" s="285"/>
      <c r="AY882" s="47"/>
      <c r="AZ882" s="47"/>
      <c r="BA882" s="583"/>
      <c r="BB882" s="615"/>
      <c r="BC882" s="615"/>
      <c r="BD882" s="615"/>
      <c r="BE882" s="615"/>
      <c r="BF882" s="615"/>
      <c r="BG882" s="615"/>
      <c r="BH882" s="615"/>
      <c r="BI882" s="615"/>
      <c r="BJ882" s="615"/>
      <c r="BK882" s="615"/>
      <c r="BL882" s="615"/>
      <c r="BM882" s="615"/>
      <c r="BN882" s="615"/>
      <c r="BO882" s="615"/>
      <c r="BP882" s="615"/>
      <c r="BQ882" s="615"/>
      <c r="BR882" s="615"/>
      <c r="BS882" s="615"/>
      <c r="BT882" s="615"/>
      <c r="BU882" s="615"/>
    </row>
    <row r="883" spans="1:73" ht="11.25" hidden="1" customHeight="1" x14ac:dyDescent="0.25">
      <c r="A883" s="285"/>
      <c r="B883" s="285"/>
      <c r="C883" s="285"/>
      <c r="D883" s="285"/>
      <c r="E883" s="285"/>
      <c r="F883" s="285"/>
      <c r="G883" s="285"/>
      <c r="H883" s="285"/>
      <c r="I883" s="285"/>
      <c r="J883" s="285"/>
      <c r="K883" s="285"/>
      <c r="L883" s="285"/>
      <c r="M883" s="285"/>
      <c r="N883" s="285"/>
      <c r="O883" s="285"/>
      <c r="P883" s="285"/>
      <c r="Q883" s="285"/>
      <c r="R883" s="285"/>
      <c r="S883" s="285"/>
      <c r="T883" s="285"/>
      <c r="U883" s="285"/>
      <c r="V883" s="285"/>
      <c r="W883" s="285"/>
      <c r="X883" s="285"/>
      <c r="Y883" s="285"/>
      <c r="Z883" s="285"/>
      <c r="AA883" s="46"/>
      <c r="AB883" s="46"/>
      <c r="AC883" s="46"/>
      <c r="AD883" s="285"/>
      <c r="AE883" s="285"/>
      <c r="AF883" s="285"/>
      <c r="AG883" s="285"/>
      <c r="AH883" s="285"/>
      <c r="AI883" s="285"/>
      <c r="AJ883" s="285"/>
      <c r="AK883" s="365"/>
      <c r="AL883" s="285"/>
      <c r="AM883" s="285"/>
      <c r="AN883" s="285"/>
      <c r="AO883" s="285"/>
      <c r="AP883" s="285"/>
      <c r="AQ883" s="285"/>
      <c r="AR883" s="285"/>
      <c r="AS883" s="285"/>
      <c r="AT883" s="285"/>
      <c r="AU883" s="285"/>
      <c r="AV883" s="285"/>
      <c r="AW883" s="285"/>
      <c r="AX883" s="285"/>
      <c r="AY883" s="47"/>
      <c r="AZ883" s="47"/>
      <c r="BA883" s="583"/>
      <c r="BB883" s="615"/>
      <c r="BC883" s="615"/>
      <c r="BD883" s="615"/>
      <c r="BE883" s="615"/>
      <c r="BF883" s="615"/>
      <c r="BG883" s="615"/>
      <c r="BH883" s="615"/>
      <c r="BI883" s="615"/>
      <c r="BJ883" s="615"/>
      <c r="BK883" s="615"/>
      <c r="BL883" s="615"/>
      <c r="BM883" s="615"/>
      <c r="BN883" s="615"/>
      <c r="BO883" s="615"/>
      <c r="BP883" s="615"/>
      <c r="BQ883" s="615"/>
      <c r="BR883" s="615"/>
      <c r="BS883" s="615"/>
      <c r="BT883" s="615"/>
      <c r="BU883" s="615"/>
    </row>
    <row r="884" spans="1:73" ht="11.25" hidden="1" customHeight="1" x14ac:dyDescent="0.25">
      <c r="A884" s="285"/>
      <c r="B884" s="285"/>
      <c r="C884" s="285"/>
      <c r="D884" s="285"/>
      <c r="E884" s="285"/>
      <c r="F884" s="285"/>
      <c r="G884" s="285"/>
      <c r="H884" s="285"/>
      <c r="I884" s="285"/>
      <c r="J884" s="285"/>
      <c r="K884" s="285"/>
      <c r="L884" s="285"/>
      <c r="M884" s="285"/>
      <c r="N884" s="285"/>
      <c r="O884" s="285"/>
      <c r="P884" s="285"/>
      <c r="Q884" s="285"/>
      <c r="R884" s="285"/>
      <c r="S884" s="285"/>
      <c r="T884" s="285"/>
      <c r="U884" s="285"/>
      <c r="V884" s="285"/>
      <c r="W884" s="285"/>
      <c r="X884" s="285"/>
      <c r="Y884" s="285"/>
      <c r="Z884" s="285"/>
      <c r="AA884" s="46"/>
      <c r="AB884" s="46"/>
      <c r="AC884" s="46"/>
      <c r="AD884" s="285"/>
      <c r="AE884" s="285"/>
      <c r="AF884" s="285"/>
      <c r="AG884" s="285"/>
      <c r="AH884" s="285"/>
      <c r="AI884" s="285"/>
      <c r="AJ884" s="285"/>
      <c r="AK884" s="365"/>
      <c r="AL884" s="285"/>
      <c r="AM884" s="285"/>
      <c r="AN884" s="285"/>
      <c r="AO884" s="285"/>
      <c r="AP884" s="285"/>
      <c r="AQ884" s="285"/>
      <c r="AR884" s="285"/>
      <c r="AS884" s="285"/>
      <c r="AT884" s="285"/>
      <c r="AU884" s="285"/>
      <c r="AV884" s="285"/>
      <c r="AW884" s="285"/>
      <c r="AX884" s="285"/>
      <c r="AY884" s="47"/>
      <c r="AZ884" s="47"/>
      <c r="BA884" s="583"/>
      <c r="BB884" s="615"/>
      <c r="BC884" s="615"/>
      <c r="BD884" s="615"/>
      <c r="BE884" s="615"/>
      <c r="BF884" s="615"/>
      <c r="BG884" s="615"/>
      <c r="BH884" s="615"/>
      <c r="BI884" s="615"/>
      <c r="BJ884" s="615"/>
      <c r="BK884" s="615"/>
      <c r="BL884" s="615"/>
      <c r="BM884" s="615"/>
      <c r="BN884" s="615"/>
      <c r="BO884" s="615"/>
      <c r="BP884" s="615"/>
      <c r="BQ884" s="615"/>
      <c r="BR884" s="615"/>
      <c r="BS884" s="615"/>
      <c r="BT884" s="615"/>
      <c r="BU884" s="615"/>
    </row>
    <row r="885" spans="1:73" ht="11.25" hidden="1" customHeight="1" x14ac:dyDescent="0.25">
      <c r="A885" s="285"/>
      <c r="B885" s="285"/>
      <c r="C885" s="285"/>
      <c r="D885" s="285"/>
      <c r="E885" s="285"/>
      <c r="F885" s="285"/>
      <c r="G885" s="285"/>
      <c r="H885" s="285"/>
      <c r="I885" s="285"/>
      <c r="J885" s="285"/>
      <c r="K885" s="285"/>
      <c r="L885" s="285"/>
      <c r="M885" s="285"/>
      <c r="N885" s="285"/>
      <c r="O885" s="285"/>
      <c r="P885" s="285"/>
      <c r="Q885" s="285"/>
      <c r="R885" s="285"/>
      <c r="S885" s="285"/>
      <c r="T885" s="285"/>
      <c r="U885" s="285"/>
      <c r="V885" s="285"/>
      <c r="W885" s="285"/>
      <c r="X885" s="285"/>
      <c r="Y885" s="285"/>
      <c r="Z885" s="285"/>
      <c r="AA885" s="46"/>
      <c r="AB885" s="46"/>
      <c r="AC885" s="46"/>
      <c r="AD885" s="285"/>
      <c r="AE885" s="285"/>
      <c r="AF885" s="285"/>
      <c r="AG885" s="285"/>
      <c r="AH885" s="285"/>
      <c r="AI885" s="285"/>
      <c r="AJ885" s="285"/>
      <c r="AK885" s="365"/>
      <c r="AL885" s="285"/>
      <c r="AM885" s="285"/>
      <c r="AN885" s="285"/>
      <c r="AO885" s="285"/>
      <c r="AP885" s="285"/>
      <c r="AQ885" s="285"/>
      <c r="AR885" s="285"/>
      <c r="AS885" s="285"/>
      <c r="AT885" s="285"/>
      <c r="AU885" s="285"/>
      <c r="AV885" s="285"/>
      <c r="AW885" s="285"/>
      <c r="AX885" s="285"/>
      <c r="AY885" s="47"/>
      <c r="AZ885" s="47"/>
      <c r="BA885" s="583"/>
      <c r="BB885" s="615"/>
      <c r="BC885" s="615"/>
      <c r="BD885" s="615"/>
      <c r="BE885" s="615"/>
      <c r="BF885" s="615"/>
      <c r="BG885" s="615"/>
      <c r="BH885" s="615"/>
      <c r="BI885" s="615"/>
      <c r="BJ885" s="615"/>
      <c r="BK885" s="615"/>
      <c r="BL885" s="615"/>
      <c r="BM885" s="615"/>
      <c r="BN885" s="615"/>
      <c r="BO885" s="615"/>
      <c r="BP885" s="615"/>
      <c r="BQ885" s="615"/>
      <c r="BR885" s="615"/>
      <c r="BS885" s="615"/>
      <c r="BT885" s="615"/>
      <c r="BU885" s="615"/>
    </row>
    <row r="886" spans="1:73" ht="11.25" hidden="1" customHeight="1" x14ac:dyDescent="0.25">
      <c r="A886" s="285"/>
      <c r="B886" s="285"/>
      <c r="C886" s="285"/>
      <c r="D886" s="285"/>
      <c r="E886" s="285"/>
      <c r="F886" s="285"/>
      <c r="G886" s="285"/>
      <c r="H886" s="285"/>
      <c r="I886" s="285"/>
      <c r="J886" s="285"/>
      <c r="K886" s="285"/>
      <c r="L886" s="285"/>
      <c r="M886" s="285"/>
      <c r="N886" s="285"/>
      <c r="O886" s="285"/>
      <c r="P886" s="285"/>
      <c r="Q886" s="285"/>
      <c r="R886" s="285"/>
      <c r="S886" s="285"/>
      <c r="T886" s="285"/>
      <c r="U886" s="285"/>
      <c r="V886" s="285"/>
      <c r="W886" s="285"/>
      <c r="X886" s="285"/>
      <c r="Y886" s="285"/>
      <c r="Z886" s="285"/>
      <c r="AA886" s="46"/>
      <c r="AB886" s="46"/>
      <c r="AC886" s="46"/>
      <c r="AD886" s="285"/>
      <c r="AE886" s="285"/>
      <c r="AF886" s="285"/>
      <c r="AG886" s="285"/>
      <c r="AH886" s="285"/>
      <c r="AI886" s="285"/>
      <c r="AJ886" s="285"/>
      <c r="AK886" s="365"/>
      <c r="AL886" s="285"/>
      <c r="AM886" s="285"/>
      <c r="AN886" s="285"/>
      <c r="AO886" s="285"/>
      <c r="AP886" s="285"/>
      <c r="AQ886" s="285"/>
      <c r="AR886" s="285"/>
      <c r="AS886" s="285"/>
      <c r="AT886" s="285"/>
      <c r="AU886" s="285"/>
      <c r="AV886" s="285"/>
      <c r="AW886" s="285"/>
      <c r="AX886" s="285"/>
      <c r="AY886" s="47"/>
      <c r="AZ886" s="47"/>
      <c r="BA886" s="583"/>
      <c r="BB886" s="615"/>
      <c r="BC886" s="615"/>
      <c r="BD886" s="615"/>
      <c r="BE886" s="615"/>
      <c r="BF886" s="615"/>
      <c r="BG886" s="615"/>
      <c r="BH886" s="615"/>
      <c r="BI886" s="615"/>
      <c r="BJ886" s="615"/>
      <c r="BK886" s="615"/>
      <c r="BL886" s="615"/>
      <c r="BM886" s="615"/>
      <c r="BN886" s="615"/>
      <c r="BO886" s="615"/>
      <c r="BP886" s="615"/>
      <c r="BQ886" s="615"/>
      <c r="BR886" s="615"/>
      <c r="BS886" s="615"/>
      <c r="BT886" s="615"/>
      <c r="BU886" s="615"/>
    </row>
    <row r="887" spans="1:73" ht="11.25" hidden="1" customHeight="1" x14ac:dyDescent="0.25">
      <c r="A887" s="285"/>
      <c r="B887" s="285"/>
      <c r="C887" s="285"/>
      <c r="D887" s="285"/>
      <c r="E887" s="285"/>
      <c r="F887" s="285"/>
      <c r="G887" s="285"/>
      <c r="H887" s="285"/>
      <c r="I887" s="285"/>
      <c r="J887" s="285"/>
      <c r="K887" s="285"/>
      <c r="L887" s="285"/>
      <c r="M887" s="285"/>
      <c r="N887" s="285"/>
      <c r="O887" s="285"/>
      <c r="P887" s="285"/>
      <c r="Q887" s="285"/>
      <c r="R887" s="285"/>
      <c r="S887" s="285"/>
      <c r="T887" s="285"/>
      <c r="U887" s="285"/>
      <c r="V887" s="285"/>
      <c r="W887" s="285"/>
      <c r="X887" s="285"/>
      <c r="Y887" s="285"/>
      <c r="Z887" s="285"/>
      <c r="AA887" s="46"/>
      <c r="AB887" s="46"/>
      <c r="AC887" s="46"/>
      <c r="AD887" s="285"/>
      <c r="AE887" s="285"/>
      <c r="AF887" s="285"/>
      <c r="AG887" s="285"/>
      <c r="AH887" s="285"/>
      <c r="AI887" s="285"/>
      <c r="AJ887" s="285"/>
      <c r="AK887" s="365"/>
      <c r="AL887" s="285"/>
      <c r="AM887" s="285"/>
      <c r="AN887" s="285"/>
      <c r="AO887" s="285"/>
      <c r="AP887" s="285"/>
      <c r="AQ887" s="285"/>
      <c r="AR887" s="285"/>
      <c r="AS887" s="285"/>
      <c r="AT887" s="285"/>
      <c r="AU887" s="285"/>
      <c r="AV887" s="285"/>
      <c r="AW887" s="285"/>
      <c r="AX887" s="285"/>
      <c r="AY887" s="47"/>
      <c r="AZ887" s="47"/>
      <c r="BA887" s="583"/>
      <c r="BB887" s="615"/>
      <c r="BC887" s="615"/>
      <c r="BD887" s="615"/>
      <c r="BE887" s="615"/>
      <c r="BF887" s="615"/>
      <c r="BG887" s="615"/>
      <c r="BH887" s="615"/>
      <c r="BI887" s="615"/>
      <c r="BJ887" s="615"/>
      <c r="BK887" s="615"/>
      <c r="BL887" s="615"/>
      <c r="BM887" s="615"/>
      <c r="BN887" s="615"/>
      <c r="BO887" s="615"/>
      <c r="BP887" s="615"/>
      <c r="BQ887" s="615"/>
      <c r="BR887" s="615"/>
      <c r="BS887" s="615"/>
      <c r="BT887" s="615"/>
      <c r="BU887" s="615"/>
    </row>
    <row r="888" spans="1:73" ht="11.25" hidden="1" customHeight="1" x14ac:dyDescent="0.25">
      <c r="A888" s="285"/>
      <c r="B888" s="285"/>
      <c r="C888" s="285"/>
      <c r="D888" s="285"/>
      <c r="E888" s="285"/>
      <c r="F888" s="285"/>
      <c r="G888" s="285"/>
      <c r="H888" s="285"/>
      <c r="I888" s="285"/>
      <c r="J888" s="285"/>
      <c r="K888" s="285"/>
      <c r="L888" s="285"/>
      <c r="M888" s="285"/>
      <c r="N888" s="285"/>
      <c r="O888" s="285"/>
      <c r="P888" s="285"/>
      <c r="Q888" s="285"/>
      <c r="R888" s="285"/>
      <c r="S888" s="285"/>
      <c r="T888" s="285"/>
      <c r="U888" s="285"/>
      <c r="V888" s="285"/>
      <c r="W888" s="285"/>
      <c r="X888" s="285"/>
      <c r="Y888" s="285"/>
      <c r="Z888" s="285"/>
      <c r="AA888" s="46"/>
      <c r="AB888" s="46"/>
      <c r="AC888" s="46"/>
      <c r="AD888" s="285"/>
      <c r="AE888" s="285"/>
      <c r="AF888" s="285"/>
      <c r="AG888" s="285"/>
      <c r="AH888" s="285"/>
      <c r="AI888" s="285"/>
      <c r="AJ888" s="285"/>
      <c r="AK888" s="365"/>
      <c r="AL888" s="285"/>
      <c r="AM888" s="285"/>
      <c r="AN888" s="285"/>
      <c r="AO888" s="285"/>
      <c r="AP888" s="285"/>
      <c r="AQ888" s="285"/>
      <c r="AR888" s="285"/>
      <c r="AS888" s="285"/>
      <c r="AT888" s="285"/>
      <c r="AU888" s="285"/>
      <c r="AV888" s="285"/>
      <c r="AW888" s="285"/>
      <c r="AX888" s="285"/>
      <c r="AY888" s="47"/>
      <c r="AZ888" s="47"/>
      <c r="BA888" s="583"/>
      <c r="BB888" s="615"/>
      <c r="BC888" s="615"/>
      <c r="BD888" s="615"/>
      <c r="BE888" s="615"/>
      <c r="BF888" s="615"/>
      <c r="BG888" s="615"/>
      <c r="BH888" s="615"/>
      <c r="BI888" s="615"/>
      <c r="BJ888" s="615"/>
      <c r="BK888" s="615"/>
      <c r="BL888" s="615"/>
      <c r="BM888" s="615"/>
      <c r="BN888" s="615"/>
      <c r="BO888" s="615"/>
      <c r="BP888" s="615"/>
      <c r="BQ888" s="615"/>
      <c r="BR888" s="615"/>
      <c r="BS888" s="615"/>
      <c r="BT888" s="615"/>
      <c r="BU888" s="615"/>
    </row>
    <row r="889" spans="1:73" ht="11.25" hidden="1" customHeight="1" x14ac:dyDescent="0.25">
      <c r="A889" s="285"/>
      <c r="B889" s="285"/>
      <c r="C889" s="285"/>
      <c r="D889" s="285"/>
      <c r="E889" s="285"/>
      <c r="F889" s="285"/>
      <c r="G889" s="285"/>
      <c r="H889" s="285"/>
      <c r="I889" s="285"/>
      <c r="J889" s="285"/>
      <c r="K889" s="285"/>
      <c r="L889" s="285"/>
      <c r="M889" s="285"/>
      <c r="N889" s="285"/>
      <c r="O889" s="285"/>
      <c r="P889" s="285"/>
      <c r="Q889" s="285"/>
      <c r="R889" s="285"/>
      <c r="S889" s="285"/>
      <c r="T889" s="285"/>
      <c r="U889" s="285"/>
      <c r="V889" s="285"/>
      <c r="W889" s="285"/>
      <c r="X889" s="285"/>
      <c r="Y889" s="285"/>
      <c r="Z889" s="285"/>
      <c r="AA889" s="46"/>
      <c r="AB889" s="46"/>
      <c r="AC889" s="46"/>
      <c r="AD889" s="285"/>
      <c r="AE889" s="285"/>
      <c r="AF889" s="285"/>
      <c r="AG889" s="285"/>
      <c r="AH889" s="285"/>
      <c r="AI889" s="285"/>
      <c r="AJ889" s="285"/>
      <c r="AK889" s="365"/>
      <c r="AL889" s="285"/>
      <c r="AM889" s="285"/>
      <c r="AN889" s="285"/>
      <c r="AO889" s="285"/>
      <c r="AP889" s="285"/>
      <c r="AQ889" s="285"/>
      <c r="AR889" s="285"/>
      <c r="AS889" s="285"/>
      <c r="AT889" s="285"/>
      <c r="AU889" s="285"/>
      <c r="AV889" s="285"/>
      <c r="AW889" s="285"/>
      <c r="AX889" s="285"/>
      <c r="AY889" s="47"/>
      <c r="AZ889" s="47"/>
      <c r="BA889" s="583"/>
      <c r="BB889" s="615"/>
      <c r="BC889" s="615"/>
      <c r="BD889" s="615"/>
      <c r="BE889" s="615"/>
      <c r="BF889" s="615"/>
      <c r="BG889" s="615"/>
      <c r="BH889" s="615"/>
      <c r="BI889" s="615"/>
      <c r="BJ889" s="615"/>
      <c r="BK889" s="615"/>
      <c r="BL889" s="615"/>
      <c r="BM889" s="615"/>
      <c r="BN889" s="615"/>
      <c r="BO889" s="615"/>
      <c r="BP889" s="615"/>
      <c r="BQ889" s="615"/>
      <c r="BR889" s="615"/>
      <c r="BS889" s="615"/>
      <c r="BT889" s="615"/>
      <c r="BU889" s="615"/>
    </row>
    <row r="890" spans="1:73" ht="11.25" hidden="1" customHeight="1" x14ac:dyDescent="0.25">
      <c r="A890" s="285"/>
      <c r="B890" s="285"/>
      <c r="C890" s="285"/>
      <c r="D890" s="285"/>
      <c r="E890" s="285"/>
      <c r="F890" s="285"/>
      <c r="G890" s="285"/>
      <c r="H890" s="285"/>
      <c r="I890" s="285"/>
      <c r="J890" s="285"/>
      <c r="K890" s="285"/>
      <c r="L890" s="285"/>
      <c r="M890" s="285"/>
      <c r="N890" s="285"/>
      <c r="O890" s="285"/>
      <c r="P890" s="285"/>
      <c r="Q890" s="285"/>
      <c r="R890" s="285"/>
      <c r="S890" s="285"/>
      <c r="T890" s="285"/>
      <c r="U890" s="285"/>
      <c r="V890" s="285"/>
      <c r="W890" s="285"/>
      <c r="X890" s="285"/>
      <c r="Y890" s="285"/>
      <c r="Z890" s="285"/>
      <c r="AA890" s="46"/>
      <c r="AB890" s="46"/>
      <c r="AC890" s="46"/>
      <c r="AD890" s="285"/>
      <c r="AE890" s="285"/>
      <c r="AF890" s="285"/>
      <c r="AG890" s="285"/>
      <c r="AH890" s="285"/>
      <c r="AI890" s="285"/>
      <c r="AJ890" s="285"/>
      <c r="AK890" s="365"/>
      <c r="AL890" s="285"/>
      <c r="AM890" s="285"/>
      <c r="AN890" s="285"/>
      <c r="AO890" s="285"/>
      <c r="AP890" s="285"/>
      <c r="AQ890" s="285"/>
      <c r="AR890" s="285"/>
      <c r="AS890" s="285"/>
      <c r="AT890" s="285"/>
      <c r="AU890" s="285"/>
      <c r="AV890" s="285"/>
      <c r="AW890" s="285"/>
      <c r="AX890" s="285"/>
      <c r="AY890" s="47"/>
      <c r="AZ890" s="47"/>
      <c r="BA890" s="583"/>
      <c r="BB890" s="615"/>
      <c r="BC890" s="615"/>
      <c r="BD890" s="615"/>
      <c r="BE890" s="615"/>
      <c r="BF890" s="615"/>
      <c r="BG890" s="615"/>
      <c r="BH890" s="615"/>
      <c r="BI890" s="615"/>
      <c r="BJ890" s="615"/>
      <c r="BK890" s="615"/>
      <c r="BL890" s="615"/>
      <c r="BM890" s="615"/>
      <c r="BN890" s="615"/>
      <c r="BO890" s="615"/>
      <c r="BP890" s="615"/>
      <c r="BQ890" s="615"/>
      <c r="BR890" s="615"/>
      <c r="BS890" s="615"/>
      <c r="BT890" s="615"/>
      <c r="BU890" s="615"/>
    </row>
    <row r="891" spans="1:73" ht="11.25" hidden="1" customHeight="1" x14ac:dyDescent="0.25">
      <c r="A891" s="285"/>
      <c r="B891" s="285"/>
      <c r="C891" s="285"/>
      <c r="D891" s="285"/>
      <c r="E891" s="285"/>
      <c r="F891" s="285"/>
      <c r="G891" s="285"/>
      <c r="H891" s="285"/>
      <c r="I891" s="285"/>
      <c r="J891" s="285"/>
      <c r="K891" s="285"/>
      <c r="L891" s="285"/>
      <c r="M891" s="285"/>
      <c r="N891" s="285"/>
      <c r="O891" s="285"/>
      <c r="P891" s="285"/>
      <c r="Q891" s="285"/>
      <c r="R891" s="285"/>
      <c r="S891" s="285"/>
      <c r="T891" s="285"/>
      <c r="U891" s="285"/>
      <c r="V891" s="285"/>
      <c r="W891" s="285"/>
      <c r="X891" s="285"/>
      <c r="Y891" s="285"/>
      <c r="Z891" s="285"/>
      <c r="AA891" s="46"/>
      <c r="AB891" s="46"/>
      <c r="AC891" s="46"/>
      <c r="AD891" s="285"/>
      <c r="AE891" s="285"/>
      <c r="AF891" s="285"/>
      <c r="AG891" s="285"/>
      <c r="AH891" s="285"/>
      <c r="AI891" s="285"/>
      <c r="AJ891" s="285"/>
      <c r="AK891" s="365"/>
      <c r="AL891" s="285"/>
      <c r="AM891" s="285"/>
      <c r="AN891" s="285"/>
      <c r="AO891" s="285"/>
      <c r="AP891" s="285"/>
      <c r="AQ891" s="285"/>
      <c r="AR891" s="285"/>
      <c r="AS891" s="285"/>
      <c r="AT891" s="285"/>
      <c r="AU891" s="285"/>
      <c r="AV891" s="285"/>
      <c r="AW891" s="285"/>
      <c r="AX891" s="285"/>
      <c r="AY891" s="47"/>
      <c r="AZ891" s="47"/>
      <c r="BA891" s="583"/>
      <c r="BB891" s="615"/>
      <c r="BC891" s="615"/>
      <c r="BD891" s="615"/>
      <c r="BE891" s="615"/>
      <c r="BF891" s="615"/>
      <c r="BG891" s="615"/>
      <c r="BH891" s="615"/>
      <c r="BI891" s="615"/>
      <c r="BJ891" s="615"/>
      <c r="BK891" s="615"/>
      <c r="BL891" s="615"/>
      <c r="BM891" s="615"/>
      <c r="BN891" s="615"/>
      <c r="BO891" s="615"/>
      <c r="BP891" s="615"/>
      <c r="BQ891" s="615"/>
      <c r="BR891" s="615"/>
      <c r="BS891" s="615"/>
      <c r="BT891" s="615"/>
      <c r="BU891" s="615"/>
    </row>
    <row r="892" spans="1:73" ht="11.25" hidden="1" customHeight="1" x14ac:dyDescent="0.25">
      <c r="A892" s="285"/>
      <c r="B892" s="285"/>
      <c r="C892" s="285"/>
      <c r="D892" s="285"/>
      <c r="E892" s="285"/>
      <c r="F892" s="285"/>
      <c r="G892" s="285"/>
      <c r="H892" s="285"/>
      <c r="I892" s="285"/>
      <c r="J892" s="285"/>
      <c r="K892" s="285"/>
      <c r="L892" s="285"/>
      <c r="M892" s="285"/>
      <c r="N892" s="285"/>
      <c r="O892" s="285"/>
      <c r="P892" s="285"/>
      <c r="Q892" s="285"/>
      <c r="R892" s="285"/>
      <c r="S892" s="285"/>
      <c r="T892" s="285"/>
      <c r="U892" s="285"/>
      <c r="V892" s="285"/>
      <c r="W892" s="285"/>
      <c r="X892" s="285"/>
      <c r="Y892" s="285"/>
      <c r="Z892" s="285"/>
      <c r="AA892" s="46"/>
      <c r="AB892" s="46"/>
      <c r="AC892" s="46"/>
      <c r="AD892" s="285"/>
      <c r="AE892" s="285"/>
      <c r="AF892" s="285"/>
      <c r="AG892" s="285"/>
      <c r="AH892" s="285"/>
      <c r="AI892" s="285"/>
      <c r="AJ892" s="285"/>
      <c r="AK892" s="365"/>
      <c r="AL892" s="285"/>
      <c r="AM892" s="285"/>
      <c r="AN892" s="285"/>
      <c r="AO892" s="285"/>
      <c r="AP892" s="285"/>
      <c r="AQ892" s="285"/>
      <c r="AR892" s="285"/>
      <c r="AS892" s="285"/>
      <c r="AT892" s="285"/>
      <c r="AU892" s="285"/>
      <c r="AV892" s="285"/>
      <c r="AW892" s="285"/>
      <c r="AX892" s="285"/>
      <c r="AY892" s="47"/>
      <c r="AZ892" s="47"/>
      <c r="BA892" s="583"/>
      <c r="BB892" s="615"/>
      <c r="BC892" s="615"/>
      <c r="BD892" s="615"/>
      <c r="BE892" s="615"/>
      <c r="BF892" s="615"/>
      <c r="BG892" s="615"/>
      <c r="BH892" s="615"/>
      <c r="BI892" s="615"/>
      <c r="BJ892" s="615"/>
      <c r="BK892" s="615"/>
      <c r="BL892" s="615"/>
      <c r="BM892" s="615"/>
      <c r="BN892" s="615"/>
      <c r="BO892" s="615"/>
      <c r="BP892" s="615"/>
      <c r="BQ892" s="615"/>
      <c r="BR892" s="615"/>
      <c r="BS892" s="615"/>
      <c r="BT892" s="615"/>
      <c r="BU892" s="615"/>
    </row>
    <row r="893" spans="1:73" ht="11.25" hidden="1" customHeight="1" x14ac:dyDescent="0.25">
      <c r="A893" s="285"/>
      <c r="B893" s="285"/>
      <c r="C893" s="285"/>
      <c r="D893" s="285"/>
      <c r="E893" s="285"/>
      <c r="F893" s="285"/>
      <c r="G893" s="285"/>
      <c r="H893" s="285"/>
      <c r="I893" s="285"/>
      <c r="J893" s="285"/>
      <c r="K893" s="285"/>
      <c r="L893" s="285"/>
      <c r="M893" s="285"/>
      <c r="N893" s="285"/>
      <c r="O893" s="285"/>
      <c r="P893" s="285"/>
      <c r="Q893" s="285"/>
      <c r="R893" s="285"/>
      <c r="S893" s="285"/>
      <c r="T893" s="285"/>
      <c r="U893" s="285"/>
      <c r="V893" s="285"/>
      <c r="W893" s="285"/>
      <c r="X893" s="285"/>
      <c r="Y893" s="285"/>
      <c r="Z893" s="285"/>
      <c r="AA893" s="46"/>
      <c r="AB893" s="46"/>
      <c r="AC893" s="46"/>
      <c r="AD893" s="285"/>
      <c r="AE893" s="285"/>
      <c r="AF893" s="285"/>
      <c r="AG893" s="285"/>
      <c r="AH893" s="285"/>
      <c r="AI893" s="285"/>
      <c r="AJ893" s="285"/>
      <c r="AK893" s="365"/>
      <c r="AL893" s="285"/>
      <c r="AM893" s="285"/>
      <c r="AN893" s="285"/>
      <c r="AO893" s="285"/>
      <c r="AP893" s="285"/>
      <c r="AQ893" s="285"/>
      <c r="AR893" s="285"/>
      <c r="AS893" s="285"/>
      <c r="AT893" s="285"/>
      <c r="AU893" s="285"/>
      <c r="AV893" s="285"/>
      <c r="AW893" s="285"/>
      <c r="AX893" s="285"/>
      <c r="AY893" s="47"/>
      <c r="AZ893" s="47"/>
      <c r="BA893" s="583"/>
      <c r="BB893" s="615"/>
      <c r="BC893" s="615"/>
      <c r="BD893" s="615"/>
      <c r="BE893" s="615"/>
      <c r="BF893" s="615"/>
      <c r="BG893" s="615"/>
      <c r="BH893" s="615"/>
      <c r="BI893" s="615"/>
      <c r="BJ893" s="615"/>
      <c r="BK893" s="615"/>
      <c r="BL893" s="615"/>
      <c r="BM893" s="615"/>
      <c r="BN893" s="615"/>
      <c r="BO893" s="615"/>
      <c r="BP893" s="615"/>
      <c r="BQ893" s="615"/>
      <c r="BR893" s="615"/>
      <c r="BS893" s="615"/>
      <c r="BT893" s="615"/>
      <c r="BU893" s="615"/>
    </row>
    <row r="894" spans="1:73" ht="11.25" hidden="1" customHeight="1" x14ac:dyDescent="0.25">
      <c r="A894" s="285"/>
      <c r="B894" s="285"/>
      <c r="C894" s="285"/>
      <c r="D894" s="285"/>
      <c r="E894" s="285"/>
      <c r="F894" s="285"/>
      <c r="G894" s="285"/>
      <c r="H894" s="285"/>
      <c r="I894" s="285"/>
      <c r="J894" s="285"/>
      <c r="K894" s="285"/>
      <c r="L894" s="285"/>
      <c r="M894" s="285"/>
      <c r="N894" s="285"/>
      <c r="O894" s="285"/>
      <c r="P894" s="285"/>
      <c r="Q894" s="285"/>
      <c r="R894" s="285"/>
      <c r="S894" s="285"/>
      <c r="T894" s="285"/>
      <c r="U894" s="285"/>
      <c r="V894" s="285"/>
      <c r="W894" s="285"/>
      <c r="X894" s="285"/>
      <c r="Y894" s="285"/>
      <c r="Z894" s="285"/>
      <c r="AA894" s="46"/>
      <c r="AB894" s="46"/>
      <c r="AC894" s="46"/>
      <c r="AD894" s="285"/>
      <c r="AE894" s="285"/>
      <c r="AF894" s="285"/>
      <c r="AG894" s="285"/>
      <c r="AH894" s="285"/>
      <c r="AI894" s="285"/>
      <c r="AJ894" s="285"/>
      <c r="AK894" s="365"/>
      <c r="AL894" s="285"/>
      <c r="AM894" s="285"/>
      <c r="AN894" s="285"/>
      <c r="AO894" s="285"/>
      <c r="AP894" s="285"/>
      <c r="AQ894" s="285"/>
      <c r="AR894" s="285"/>
      <c r="AS894" s="285"/>
      <c r="AT894" s="285"/>
      <c r="AU894" s="285"/>
      <c r="AV894" s="285"/>
      <c r="AW894" s="285"/>
      <c r="AX894" s="285"/>
      <c r="AY894" s="47"/>
      <c r="AZ894" s="47"/>
      <c r="BA894" s="583"/>
      <c r="BB894" s="615"/>
      <c r="BC894" s="615"/>
      <c r="BD894" s="615"/>
      <c r="BE894" s="615"/>
      <c r="BF894" s="615"/>
      <c r="BG894" s="615"/>
      <c r="BH894" s="615"/>
      <c r="BI894" s="615"/>
      <c r="BJ894" s="615"/>
      <c r="BK894" s="615"/>
      <c r="BL894" s="615"/>
      <c r="BM894" s="615"/>
      <c r="BN894" s="615"/>
      <c r="BO894" s="615"/>
      <c r="BP894" s="615"/>
      <c r="BQ894" s="615"/>
      <c r="BR894" s="615"/>
      <c r="BS894" s="615"/>
      <c r="BT894" s="615"/>
      <c r="BU894" s="615"/>
    </row>
    <row r="895" spans="1:73" ht="11.25" hidden="1" customHeight="1" x14ac:dyDescent="0.25">
      <c r="A895" s="285"/>
      <c r="B895" s="285"/>
      <c r="C895" s="285"/>
      <c r="D895" s="285"/>
      <c r="E895" s="285"/>
      <c r="F895" s="285"/>
      <c r="G895" s="285"/>
      <c r="H895" s="285"/>
      <c r="I895" s="285"/>
      <c r="J895" s="285"/>
      <c r="K895" s="285"/>
      <c r="L895" s="285"/>
      <c r="M895" s="285"/>
      <c r="N895" s="285"/>
      <c r="O895" s="285"/>
      <c r="P895" s="285"/>
      <c r="Q895" s="285"/>
      <c r="R895" s="285"/>
      <c r="S895" s="285"/>
      <c r="T895" s="285"/>
      <c r="U895" s="285"/>
      <c r="V895" s="285"/>
      <c r="W895" s="285"/>
      <c r="X895" s="285"/>
      <c r="Y895" s="285"/>
      <c r="Z895" s="285"/>
      <c r="AA895" s="46"/>
      <c r="AB895" s="46"/>
      <c r="AC895" s="46"/>
      <c r="AD895" s="285"/>
      <c r="AE895" s="285"/>
      <c r="AF895" s="285"/>
      <c r="AG895" s="285"/>
      <c r="AH895" s="285"/>
      <c r="AI895" s="285"/>
      <c r="AJ895" s="285"/>
      <c r="AK895" s="365"/>
      <c r="AL895" s="285"/>
      <c r="AM895" s="285"/>
      <c r="AN895" s="285"/>
      <c r="AO895" s="285"/>
      <c r="AP895" s="285"/>
      <c r="AQ895" s="285"/>
      <c r="AR895" s="285"/>
      <c r="AS895" s="285"/>
      <c r="AT895" s="285"/>
      <c r="AU895" s="285"/>
      <c r="AV895" s="285"/>
      <c r="AW895" s="285"/>
      <c r="AX895" s="285"/>
      <c r="AY895" s="47"/>
      <c r="AZ895" s="47"/>
      <c r="BA895" s="583"/>
      <c r="BB895" s="615"/>
      <c r="BC895" s="615"/>
      <c r="BD895" s="615"/>
      <c r="BE895" s="615"/>
      <c r="BF895" s="615"/>
      <c r="BG895" s="615"/>
      <c r="BH895" s="615"/>
      <c r="BI895" s="615"/>
      <c r="BJ895" s="615"/>
      <c r="BK895" s="615"/>
      <c r="BL895" s="615"/>
      <c r="BM895" s="615"/>
      <c r="BN895" s="615"/>
      <c r="BO895" s="615"/>
      <c r="BP895" s="615"/>
      <c r="BQ895" s="615"/>
      <c r="BR895" s="615"/>
      <c r="BS895" s="615"/>
      <c r="BT895" s="615"/>
      <c r="BU895" s="615"/>
    </row>
    <row r="896" spans="1:73" ht="11.25" hidden="1" customHeight="1" x14ac:dyDescent="0.25">
      <c r="A896" s="285"/>
      <c r="B896" s="285"/>
      <c r="C896" s="285"/>
      <c r="D896" s="285"/>
      <c r="E896" s="285"/>
      <c r="F896" s="285"/>
      <c r="G896" s="285"/>
      <c r="H896" s="285"/>
      <c r="I896" s="285"/>
      <c r="J896" s="285"/>
      <c r="K896" s="285"/>
      <c r="L896" s="285"/>
      <c r="M896" s="285"/>
      <c r="N896" s="285"/>
      <c r="O896" s="285"/>
      <c r="P896" s="285"/>
      <c r="Q896" s="285"/>
      <c r="R896" s="285"/>
      <c r="S896" s="285"/>
      <c r="T896" s="285"/>
      <c r="U896" s="285"/>
      <c r="V896" s="285"/>
      <c r="W896" s="285"/>
      <c r="X896" s="285"/>
      <c r="Y896" s="285"/>
      <c r="Z896" s="285"/>
      <c r="AA896" s="46"/>
      <c r="AB896" s="46"/>
      <c r="AC896" s="46"/>
      <c r="AD896" s="285"/>
      <c r="AE896" s="285"/>
      <c r="AF896" s="285"/>
      <c r="AG896" s="285"/>
      <c r="AH896" s="285"/>
      <c r="AI896" s="285"/>
      <c r="AJ896" s="285"/>
      <c r="AK896" s="365"/>
      <c r="AL896" s="285"/>
      <c r="AM896" s="285"/>
      <c r="AN896" s="285"/>
      <c r="AO896" s="285"/>
      <c r="AP896" s="285"/>
      <c r="AQ896" s="285"/>
      <c r="AR896" s="285"/>
      <c r="AS896" s="285"/>
      <c r="AT896" s="285"/>
      <c r="AU896" s="285"/>
      <c r="AV896" s="285"/>
      <c r="AW896" s="285"/>
      <c r="AX896" s="285"/>
      <c r="AY896" s="47"/>
      <c r="AZ896" s="47"/>
      <c r="BA896" s="583"/>
      <c r="BB896" s="615"/>
      <c r="BC896" s="615"/>
      <c r="BD896" s="615"/>
      <c r="BE896" s="615"/>
      <c r="BF896" s="615"/>
      <c r="BG896" s="615"/>
      <c r="BH896" s="615"/>
      <c r="BI896" s="615"/>
      <c r="BJ896" s="615"/>
      <c r="BK896" s="615"/>
      <c r="BL896" s="615"/>
      <c r="BM896" s="615"/>
      <c r="BN896" s="615"/>
      <c r="BO896" s="615"/>
      <c r="BP896" s="615"/>
      <c r="BQ896" s="615"/>
      <c r="BR896" s="615"/>
      <c r="BS896" s="615"/>
      <c r="BT896" s="615"/>
      <c r="BU896" s="615"/>
    </row>
    <row r="897" spans="1:73" ht="11.25" hidden="1" customHeight="1" x14ac:dyDescent="0.25">
      <c r="A897" s="285"/>
      <c r="B897" s="285"/>
      <c r="C897" s="285"/>
      <c r="D897" s="285"/>
      <c r="E897" s="285"/>
      <c r="F897" s="285"/>
      <c r="G897" s="285"/>
      <c r="H897" s="285"/>
      <c r="I897" s="285"/>
      <c r="J897" s="285"/>
      <c r="K897" s="285"/>
      <c r="L897" s="285"/>
      <c r="M897" s="285"/>
      <c r="N897" s="285"/>
      <c r="O897" s="285"/>
      <c r="P897" s="285"/>
      <c r="Q897" s="285"/>
      <c r="R897" s="285"/>
      <c r="S897" s="285"/>
      <c r="T897" s="285"/>
      <c r="U897" s="285"/>
      <c r="V897" s="285"/>
      <c r="W897" s="285"/>
      <c r="X897" s="285"/>
      <c r="Y897" s="285"/>
      <c r="Z897" s="285"/>
      <c r="AA897" s="46"/>
      <c r="AB897" s="46"/>
      <c r="AC897" s="46"/>
      <c r="AD897" s="285"/>
      <c r="AE897" s="285"/>
      <c r="AF897" s="285"/>
      <c r="AG897" s="285"/>
      <c r="AH897" s="285"/>
      <c r="AI897" s="285"/>
      <c r="AJ897" s="285"/>
      <c r="AK897" s="365"/>
      <c r="AL897" s="285"/>
      <c r="AM897" s="285"/>
      <c r="AN897" s="285"/>
      <c r="AO897" s="285"/>
      <c r="AP897" s="285"/>
      <c r="AQ897" s="285"/>
      <c r="AR897" s="285"/>
      <c r="AS897" s="285"/>
      <c r="AT897" s="285"/>
      <c r="AU897" s="285"/>
      <c r="AV897" s="285"/>
      <c r="AW897" s="285"/>
      <c r="AX897" s="285"/>
      <c r="AY897" s="47"/>
      <c r="AZ897" s="47"/>
      <c r="BA897" s="583"/>
      <c r="BB897" s="615"/>
      <c r="BC897" s="615"/>
      <c r="BD897" s="615"/>
      <c r="BE897" s="615"/>
      <c r="BF897" s="615"/>
      <c r="BG897" s="615"/>
      <c r="BH897" s="615"/>
      <c r="BI897" s="615"/>
      <c r="BJ897" s="615"/>
      <c r="BK897" s="615"/>
      <c r="BL897" s="615"/>
      <c r="BM897" s="615"/>
      <c r="BN897" s="615"/>
      <c r="BO897" s="615"/>
      <c r="BP897" s="615"/>
      <c r="BQ897" s="615"/>
      <c r="BR897" s="615"/>
      <c r="BS897" s="615"/>
      <c r="BT897" s="615"/>
      <c r="BU897" s="615"/>
    </row>
    <row r="898" spans="1:73" ht="11.25" hidden="1" customHeight="1" x14ac:dyDescent="0.25">
      <c r="A898" s="285"/>
      <c r="B898" s="285"/>
      <c r="C898" s="285"/>
      <c r="D898" s="285"/>
      <c r="E898" s="285"/>
      <c r="F898" s="285"/>
      <c r="G898" s="285"/>
      <c r="H898" s="285"/>
      <c r="I898" s="285"/>
      <c r="J898" s="285"/>
      <c r="K898" s="285"/>
      <c r="L898" s="285"/>
      <c r="M898" s="285"/>
      <c r="N898" s="285"/>
      <c r="O898" s="285"/>
      <c r="P898" s="285"/>
      <c r="Q898" s="285"/>
      <c r="R898" s="285"/>
      <c r="S898" s="285"/>
      <c r="T898" s="285"/>
      <c r="U898" s="285"/>
      <c r="V898" s="285"/>
      <c r="W898" s="285"/>
      <c r="X898" s="285"/>
      <c r="Y898" s="285"/>
      <c r="Z898" s="285"/>
      <c r="AA898" s="46"/>
      <c r="AB898" s="46"/>
      <c r="AC898" s="46"/>
      <c r="AD898" s="285"/>
      <c r="AE898" s="285"/>
      <c r="AF898" s="285"/>
      <c r="AG898" s="285"/>
      <c r="AH898" s="285"/>
      <c r="AI898" s="285"/>
      <c r="AJ898" s="285"/>
      <c r="AK898" s="365"/>
      <c r="AL898" s="285"/>
      <c r="AM898" s="285"/>
      <c r="AN898" s="285"/>
      <c r="AO898" s="285"/>
      <c r="AP898" s="285"/>
      <c r="AQ898" s="285"/>
      <c r="AR898" s="285"/>
      <c r="AS898" s="285"/>
      <c r="AT898" s="285"/>
      <c r="AU898" s="285"/>
      <c r="AV898" s="285"/>
      <c r="AW898" s="285"/>
      <c r="AX898" s="285"/>
      <c r="AY898" s="47"/>
      <c r="AZ898" s="47"/>
      <c r="BA898" s="583"/>
      <c r="BB898" s="615"/>
      <c r="BC898" s="615"/>
      <c r="BD898" s="615"/>
      <c r="BE898" s="615"/>
      <c r="BF898" s="615"/>
      <c r="BG898" s="615"/>
      <c r="BH898" s="615"/>
      <c r="BI898" s="615"/>
      <c r="BJ898" s="615"/>
      <c r="BK898" s="615"/>
      <c r="BL898" s="615"/>
      <c r="BM898" s="615"/>
      <c r="BN898" s="615"/>
      <c r="BO898" s="615"/>
      <c r="BP898" s="615"/>
      <c r="BQ898" s="615"/>
      <c r="BR898" s="615"/>
      <c r="BS898" s="615"/>
      <c r="BT898" s="615"/>
      <c r="BU898" s="615"/>
    </row>
    <row r="899" spans="1:73" ht="11.25" hidden="1" customHeight="1" x14ac:dyDescent="0.25">
      <c r="A899" s="285"/>
      <c r="B899" s="285"/>
      <c r="C899" s="285"/>
      <c r="D899" s="285"/>
      <c r="E899" s="285"/>
      <c r="F899" s="285"/>
      <c r="G899" s="285"/>
      <c r="H899" s="285"/>
      <c r="I899" s="285"/>
      <c r="J899" s="285"/>
      <c r="K899" s="285"/>
      <c r="L899" s="285"/>
      <c r="M899" s="285"/>
      <c r="N899" s="285"/>
      <c r="O899" s="285"/>
      <c r="P899" s="285"/>
      <c r="Q899" s="285"/>
      <c r="R899" s="285"/>
      <c r="S899" s="285"/>
      <c r="T899" s="285"/>
      <c r="U899" s="285"/>
      <c r="V899" s="285"/>
      <c r="W899" s="285"/>
      <c r="X899" s="285"/>
      <c r="Y899" s="285"/>
      <c r="Z899" s="285"/>
      <c r="AA899" s="46"/>
      <c r="AB899" s="46"/>
      <c r="AC899" s="46"/>
      <c r="AD899" s="285"/>
      <c r="AE899" s="285"/>
      <c r="AF899" s="285"/>
      <c r="AG899" s="285"/>
      <c r="AH899" s="285"/>
      <c r="AI899" s="285"/>
      <c r="AJ899" s="285"/>
      <c r="AK899" s="365"/>
      <c r="AL899" s="285"/>
      <c r="AM899" s="285"/>
      <c r="AN899" s="285"/>
      <c r="AO899" s="285"/>
      <c r="AP899" s="285"/>
      <c r="AQ899" s="285"/>
      <c r="AR899" s="285"/>
      <c r="AS899" s="285"/>
      <c r="AT899" s="285"/>
      <c r="AU899" s="285"/>
      <c r="AV899" s="285"/>
      <c r="AW899" s="285"/>
      <c r="AX899" s="285"/>
      <c r="AY899" s="47"/>
      <c r="AZ899" s="47"/>
      <c r="BA899" s="583"/>
      <c r="BB899" s="615"/>
      <c r="BC899" s="615"/>
      <c r="BD899" s="615"/>
      <c r="BE899" s="615"/>
      <c r="BF899" s="615"/>
      <c r="BG899" s="615"/>
      <c r="BH899" s="615"/>
      <c r="BI899" s="615"/>
      <c r="BJ899" s="615"/>
      <c r="BK899" s="615"/>
      <c r="BL899" s="615"/>
      <c r="BM899" s="615"/>
      <c r="BN899" s="615"/>
      <c r="BO899" s="615"/>
      <c r="BP899" s="615"/>
      <c r="BQ899" s="615"/>
      <c r="BR899" s="615"/>
      <c r="BS899" s="615"/>
      <c r="BT899" s="615"/>
      <c r="BU899" s="615"/>
    </row>
    <row r="900" spans="1:73" ht="11.25" hidden="1" customHeight="1" x14ac:dyDescent="0.25">
      <c r="A900" s="285"/>
      <c r="B900" s="285"/>
      <c r="C900" s="285"/>
      <c r="D900" s="285"/>
      <c r="E900" s="285"/>
      <c r="F900" s="285"/>
      <c r="G900" s="285"/>
      <c r="H900" s="285"/>
      <c r="I900" s="285"/>
      <c r="J900" s="285"/>
      <c r="K900" s="285"/>
      <c r="L900" s="285"/>
      <c r="M900" s="285"/>
      <c r="N900" s="285"/>
      <c r="O900" s="285"/>
      <c r="P900" s="285"/>
      <c r="Q900" s="285"/>
      <c r="R900" s="285"/>
      <c r="S900" s="285"/>
      <c r="T900" s="285"/>
      <c r="U900" s="285"/>
      <c r="V900" s="285"/>
      <c r="W900" s="285"/>
      <c r="X900" s="285"/>
      <c r="Y900" s="285"/>
      <c r="Z900" s="285"/>
      <c r="AA900" s="46"/>
      <c r="AB900" s="46"/>
      <c r="AC900" s="46"/>
      <c r="AD900" s="285"/>
      <c r="AE900" s="285"/>
      <c r="AF900" s="285"/>
      <c r="AG900" s="285"/>
      <c r="AH900" s="285"/>
      <c r="AI900" s="285"/>
      <c r="AJ900" s="285"/>
      <c r="AK900" s="365"/>
      <c r="AL900" s="285"/>
      <c r="AM900" s="285"/>
      <c r="AN900" s="285"/>
      <c r="AO900" s="285"/>
      <c r="AP900" s="285"/>
      <c r="AQ900" s="285"/>
      <c r="AR900" s="285"/>
      <c r="AS900" s="285"/>
      <c r="AT900" s="285"/>
      <c r="AU900" s="285"/>
      <c r="AV900" s="285"/>
      <c r="AW900" s="285"/>
      <c r="AX900" s="285"/>
      <c r="AY900" s="47"/>
      <c r="AZ900" s="47"/>
      <c r="BA900" s="583"/>
      <c r="BB900" s="615"/>
      <c r="BC900" s="615"/>
      <c r="BD900" s="615"/>
      <c r="BE900" s="615"/>
      <c r="BF900" s="615"/>
      <c r="BG900" s="615"/>
      <c r="BH900" s="615"/>
      <c r="BI900" s="615"/>
      <c r="BJ900" s="615"/>
      <c r="BK900" s="615"/>
      <c r="BL900" s="615"/>
      <c r="BM900" s="615"/>
      <c r="BN900" s="615"/>
      <c r="BO900" s="615"/>
      <c r="BP900" s="615"/>
      <c r="BQ900" s="615"/>
      <c r="BR900" s="615"/>
      <c r="BS900" s="615"/>
      <c r="BT900" s="615"/>
      <c r="BU900" s="615"/>
    </row>
    <row r="901" spans="1:73" ht="11.25" hidden="1" customHeight="1" x14ac:dyDescent="0.25">
      <c r="A901" s="285"/>
      <c r="B901" s="285"/>
      <c r="C901" s="285"/>
      <c r="D901" s="285"/>
      <c r="E901" s="285"/>
      <c r="F901" s="285"/>
      <c r="G901" s="285"/>
      <c r="H901" s="285"/>
      <c r="I901" s="285"/>
      <c r="J901" s="285"/>
      <c r="K901" s="285"/>
      <c r="L901" s="285"/>
      <c r="M901" s="285"/>
      <c r="N901" s="285"/>
      <c r="O901" s="285"/>
      <c r="P901" s="285"/>
      <c r="Q901" s="285"/>
      <c r="R901" s="285"/>
      <c r="S901" s="285"/>
      <c r="T901" s="285"/>
      <c r="U901" s="285"/>
      <c r="V901" s="285"/>
      <c r="W901" s="285"/>
      <c r="X901" s="285"/>
      <c r="Y901" s="285"/>
      <c r="Z901" s="285"/>
      <c r="AA901" s="46"/>
      <c r="AB901" s="46"/>
      <c r="AC901" s="46"/>
      <c r="AD901" s="285"/>
      <c r="AE901" s="285"/>
      <c r="AF901" s="285"/>
      <c r="AG901" s="285"/>
      <c r="AH901" s="285"/>
      <c r="AI901" s="285"/>
      <c r="AJ901" s="285"/>
      <c r="AK901" s="365"/>
      <c r="AL901" s="285"/>
      <c r="AM901" s="285"/>
      <c r="AN901" s="285"/>
      <c r="AO901" s="285"/>
      <c r="AP901" s="285"/>
      <c r="AQ901" s="285"/>
      <c r="AR901" s="285"/>
      <c r="AS901" s="285"/>
      <c r="AT901" s="285"/>
      <c r="AU901" s="285"/>
      <c r="AV901" s="285"/>
      <c r="AW901" s="285"/>
      <c r="AX901" s="285"/>
      <c r="AY901" s="47"/>
      <c r="AZ901" s="47"/>
      <c r="BA901" s="583"/>
      <c r="BB901" s="615"/>
      <c r="BC901" s="615"/>
      <c r="BD901" s="615"/>
      <c r="BE901" s="615"/>
      <c r="BF901" s="615"/>
      <c r="BG901" s="615"/>
      <c r="BH901" s="615"/>
      <c r="BI901" s="615"/>
      <c r="BJ901" s="615"/>
      <c r="BK901" s="615"/>
      <c r="BL901" s="615"/>
      <c r="BM901" s="615"/>
      <c r="BN901" s="615"/>
      <c r="BO901" s="615"/>
      <c r="BP901" s="615"/>
      <c r="BQ901" s="615"/>
      <c r="BR901" s="615"/>
      <c r="BS901" s="615"/>
      <c r="BT901" s="615"/>
      <c r="BU901" s="615"/>
    </row>
    <row r="902" spans="1:73" ht="11.25" hidden="1" customHeight="1" x14ac:dyDescent="0.25">
      <c r="A902" s="285"/>
      <c r="B902" s="285"/>
      <c r="C902" s="285"/>
      <c r="D902" s="285"/>
      <c r="E902" s="285"/>
      <c r="F902" s="285"/>
      <c r="G902" s="285"/>
      <c r="H902" s="285"/>
      <c r="I902" s="285"/>
      <c r="J902" s="285"/>
      <c r="K902" s="285"/>
      <c r="L902" s="285"/>
      <c r="M902" s="285"/>
      <c r="N902" s="285"/>
      <c r="O902" s="285"/>
      <c r="P902" s="285"/>
      <c r="Q902" s="285"/>
      <c r="R902" s="285"/>
      <c r="S902" s="285"/>
      <c r="T902" s="285"/>
      <c r="U902" s="285"/>
      <c r="V902" s="285"/>
      <c r="W902" s="285"/>
      <c r="X902" s="285"/>
      <c r="Y902" s="285"/>
      <c r="Z902" s="285"/>
      <c r="AA902" s="46"/>
      <c r="AB902" s="46"/>
      <c r="AC902" s="46"/>
      <c r="AD902" s="285"/>
      <c r="AE902" s="285"/>
      <c r="AF902" s="285"/>
      <c r="AG902" s="285"/>
      <c r="AH902" s="285"/>
      <c r="AI902" s="285"/>
      <c r="AJ902" s="285"/>
      <c r="AK902" s="365"/>
      <c r="AL902" s="285"/>
      <c r="AM902" s="285"/>
      <c r="AN902" s="285"/>
      <c r="AO902" s="285"/>
      <c r="AP902" s="285"/>
      <c r="AQ902" s="285"/>
      <c r="AR902" s="285"/>
      <c r="AS902" s="285"/>
      <c r="AT902" s="285"/>
      <c r="AU902" s="285"/>
      <c r="AV902" s="285"/>
      <c r="AW902" s="285"/>
      <c r="AX902" s="285"/>
      <c r="AY902" s="47"/>
      <c r="AZ902" s="47"/>
      <c r="BA902" s="583"/>
      <c r="BB902" s="615"/>
      <c r="BC902" s="615"/>
      <c r="BD902" s="615"/>
      <c r="BE902" s="615"/>
      <c r="BF902" s="615"/>
      <c r="BG902" s="615"/>
      <c r="BH902" s="615"/>
      <c r="BI902" s="615"/>
      <c r="BJ902" s="615"/>
      <c r="BK902" s="615"/>
      <c r="BL902" s="615"/>
      <c r="BM902" s="615"/>
      <c r="BN902" s="615"/>
      <c r="BO902" s="615"/>
      <c r="BP902" s="615"/>
      <c r="BQ902" s="615"/>
      <c r="BR902" s="615"/>
      <c r="BS902" s="615"/>
      <c r="BT902" s="615"/>
      <c r="BU902" s="615"/>
    </row>
    <row r="903" spans="1:73" ht="11.25" hidden="1" customHeight="1" x14ac:dyDescent="0.25">
      <c r="A903" s="285"/>
      <c r="B903" s="285"/>
      <c r="C903" s="285"/>
      <c r="D903" s="285"/>
      <c r="E903" s="285"/>
      <c r="F903" s="285"/>
      <c r="G903" s="285"/>
      <c r="H903" s="285"/>
      <c r="I903" s="285"/>
      <c r="J903" s="285"/>
      <c r="K903" s="285"/>
      <c r="L903" s="285"/>
      <c r="M903" s="285"/>
      <c r="N903" s="285"/>
      <c r="O903" s="285"/>
      <c r="P903" s="285"/>
      <c r="Q903" s="285"/>
      <c r="R903" s="285"/>
      <c r="S903" s="285"/>
      <c r="T903" s="285"/>
      <c r="U903" s="285"/>
      <c r="V903" s="285"/>
      <c r="W903" s="285"/>
      <c r="X903" s="285"/>
      <c r="Y903" s="285"/>
      <c r="Z903" s="285"/>
      <c r="AA903" s="46"/>
      <c r="AB903" s="46"/>
      <c r="AC903" s="46"/>
      <c r="AD903" s="285"/>
      <c r="AE903" s="285"/>
      <c r="AF903" s="285"/>
      <c r="AG903" s="285"/>
      <c r="AH903" s="285"/>
      <c r="AI903" s="285"/>
      <c r="AJ903" s="285"/>
      <c r="AK903" s="365"/>
      <c r="AL903" s="285"/>
      <c r="AM903" s="285"/>
      <c r="AN903" s="285"/>
      <c r="AO903" s="285"/>
      <c r="AP903" s="285"/>
      <c r="AQ903" s="285"/>
      <c r="AR903" s="285"/>
      <c r="AS903" s="285"/>
      <c r="AT903" s="285"/>
      <c r="AU903" s="285"/>
      <c r="AV903" s="285"/>
      <c r="AW903" s="285"/>
      <c r="AX903" s="285"/>
      <c r="AY903" s="47"/>
      <c r="AZ903" s="47"/>
      <c r="BA903" s="583"/>
      <c r="BB903" s="615"/>
      <c r="BC903" s="615"/>
      <c r="BD903" s="615"/>
      <c r="BE903" s="615"/>
      <c r="BF903" s="615"/>
      <c r="BG903" s="615"/>
      <c r="BH903" s="615"/>
      <c r="BI903" s="615"/>
      <c r="BJ903" s="615"/>
      <c r="BK903" s="615"/>
      <c r="BL903" s="615"/>
      <c r="BM903" s="615"/>
      <c r="BN903" s="615"/>
      <c r="BO903" s="615"/>
      <c r="BP903" s="615"/>
      <c r="BQ903" s="615"/>
      <c r="BR903" s="615"/>
      <c r="BS903" s="615"/>
      <c r="BT903" s="615"/>
      <c r="BU903" s="615"/>
    </row>
    <row r="904" spans="1:73" ht="11.25" hidden="1" customHeight="1" x14ac:dyDescent="0.25">
      <c r="A904" s="285"/>
      <c r="B904" s="285"/>
      <c r="C904" s="285"/>
      <c r="D904" s="285"/>
      <c r="E904" s="285"/>
      <c r="F904" s="285"/>
      <c r="G904" s="285"/>
      <c r="H904" s="285"/>
      <c r="I904" s="285"/>
      <c r="J904" s="285"/>
      <c r="K904" s="285"/>
      <c r="L904" s="285"/>
      <c r="M904" s="285"/>
      <c r="N904" s="285"/>
      <c r="O904" s="285"/>
      <c r="P904" s="285"/>
      <c r="Q904" s="285"/>
      <c r="R904" s="285"/>
      <c r="S904" s="285"/>
      <c r="T904" s="285"/>
      <c r="U904" s="285"/>
      <c r="V904" s="285"/>
      <c r="W904" s="285"/>
      <c r="X904" s="285"/>
      <c r="Y904" s="285"/>
      <c r="Z904" s="285"/>
      <c r="AA904" s="46"/>
      <c r="AB904" s="46"/>
      <c r="AC904" s="46"/>
      <c r="AD904" s="285"/>
      <c r="AE904" s="285"/>
      <c r="AF904" s="285"/>
      <c r="AG904" s="285"/>
      <c r="AH904" s="285"/>
      <c r="AI904" s="285"/>
      <c r="AJ904" s="285"/>
      <c r="AK904" s="365"/>
      <c r="AL904" s="285"/>
      <c r="AM904" s="285"/>
      <c r="AN904" s="285"/>
      <c r="AO904" s="285"/>
      <c r="AP904" s="285"/>
      <c r="AQ904" s="285"/>
      <c r="AR904" s="285"/>
      <c r="AS904" s="285"/>
      <c r="AT904" s="285"/>
      <c r="AU904" s="285"/>
      <c r="AV904" s="285"/>
      <c r="AW904" s="285"/>
      <c r="AX904" s="285"/>
      <c r="AY904" s="47"/>
      <c r="AZ904" s="47"/>
      <c r="BA904" s="583"/>
      <c r="BB904" s="615"/>
      <c r="BC904" s="615"/>
      <c r="BD904" s="615"/>
      <c r="BE904" s="615"/>
      <c r="BF904" s="615"/>
      <c r="BG904" s="615"/>
      <c r="BH904" s="615"/>
      <c r="BI904" s="615"/>
      <c r="BJ904" s="615"/>
      <c r="BK904" s="615"/>
      <c r="BL904" s="615"/>
      <c r="BM904" s="615"/>
      <c r="BN904" s="615"/>
      <c r="BO904" s="615"/>
      <c r="BP904" s="615"/>
      <c r="BQ904" s="615"/>
      <c r="BR904" s="615"/>
      <c r="BS904" s="615"/>
      <c r="BT904" s="615"/>
      <c r="BU904" s="615"/>
    </row>
    <row r="905" spans="1:73" ht="11.25" hidden="1" customHeight="1" x14ac:dyDescent="0.25">
      <c r="A905" s="285"/>
      <c r="B905" s="285"/>
      <c r="C905" s="285"/>
      <c r="D905" s="285"/>
      <c r="E905" s="285"/>
      <c r="F905" s="285"/>
      <c r="G905" s="285"/>
      <c r="H905" s="285"/>
      <c r="I905" s="285"/>
      <c r="J905" s="285"/>
      <c r="K905" s="285"/>
      <c r="L905" s="285"/>
      <c r="M905" s="285"/>
      <c r="N905" s="285"/>
      <c r="O905" s="285"/>
      <c r="P905" s="285"/>
      <c r="Q905" s="285"/>
      <c r="R905" s="285"/>
      <c r="S905" s="285"/>
      <c r="T905" s="285"/>
      <c r="U905" s="285"/>
      <c r="V905" s="285"/>
      <c r="W905" s="285"/>
      <c r="X905" s="285"/>
      <c r="Y905" s="285"/>
      <c r="Z905" s="285"/>
      <c r="AA905" s="46"/>
      <c r="AB905" s="46"/>
      <c r="AC905" s="46"/>
      <c r="AD905" s="285"/>
      <c r="AE905" s="285"/>
      <c r="AF905" s="285"/>
      <c r="AG905" s="285"/>
      <c r="AH905" s="285"/>
      <c r="AI905" s="285"/>
      <c r="AJ905" s="285"/>
      <c r="AK905" s="365"/>
      <c r="AL905" s="285"/>
      <c r="AM905" s="285"/>
      <c r="AN905" s="285"/>
      <c r="AO905" s="285"/>
      <c r="AP905" s="285"/>
      <c r="AQ905" s="285"/>
      <c r="AR905" s="285"/>
      <c r="AS905" s="285"/>
      <c r="AT905" s="285"/>
      <c r="AU905" s="285"/>
      <c r="AV905" s="285"/>
      <c r="AW905" s="285"/>
      <c r="AX905" s="285"/>
      <c r="AY905" s="47"/>
      <c r="AZ905" s="47"/>
      <c r="BA905" s="583"/>
      <c r="BB905" s="615"/>
      <c r="BC905" s="615"/>
      <c r="BD905" s="615"/>
      <c r="BE905" s="615"/>
      <c r="BF905" s="615"/>
      <c r="BG905" s="615"/>
      <c r="BH905" s="615"/>
      <c r="BI905" s="615"/>
      <c r="BJ905" s="615"/>
      <c r="BK905" s="615"/>
      <c r="BL905" s="615"/>
      <c r="BM905" s="615"/>
      <c r="BN905" s="615"/>
      <c r="BO905" s="615"/>
      <c r="BP905" s="615"/>
      <c r="BQ905" s="615"/>
      <c r="BR905" s="615"/>
      <c r="BS905" s="615"/>
      <c r="BT905" s="615"/>
      <c r="BU905" s="615"/>
    </row>
    <row r="906" spans="1:73" ht="11.25" hidden="1" customHeight="1" x14ac:dyDescent="0.25">
      <c r="A906" s="285"/>
      <c r="B906" s="285"/>
      <c r="C906" s="285"/>
      <c r="D906" s="285"/>
      <c r="E906" s="285"/>
      <c r="F906" s="285"/>
      <c r="G906" s="285"/>
      <c r="H906" s="285"/>
      <c r="I906" s="285"/>
      <c r="J906" s="285"/>
      <c r="K906" s="285"/>
      <c r="L906" s="285"/>
      <c r="M906" s="285"/>
      <c r="N906" s="285"/>
      <c r="O906" s="285"/>
      <c r="P906" s="285"/>
      <c r="Q906" s="285"/>
      <c r="R906" s="285"/>
      <c r="S906" s="285"/>
      <c r="T906" s="285"/>
      <c r="U906" s="285"/>
      <c r="V906" s="285"/>
      <c r="W906" s="285"/>
      <c r="X906" s="285"/>
      <c r="Y906" s="285"/>
      <c r="Z906" s="285"/>
      <c r="AA906" s="46"/>
      <c r="AB906" s="46"/>
      <c r="AC906" s="46"/>
      <c r="AD906" s="285"/>
      <c r="AE906" s="285"/>
      <c r="AF906" s="285"/>
      <c r="AG906" s="285"/>
      <c r="AH906" s="285"/>
      <c r="AI906" s="285"/>
      <c r="AJ906" s="285"/>
      <c r="AK906" s="365"/>
      <c r="AL906" s="285"/>
      <c r="AM906" s="285"/>
      <c r="AN906" s="285"/>
      <c r="AO906" s="285"/>
      <c r="AP906" s="285"/>
      <c r="AQ906" s="285"/>
      <c r="AR906" s="285"/>
      <c r="AS906" s="285"/>
      <c r="AT906" s="285"/>
      <c r="AU906" s="285"/>
      <c r="AV906" s="285"/>
      <c r="AW906" s="285"/>
      <c r="AX906" s="285"/>
      <c r="AY906" s="47"/>
      <c r="AZ906" s="47"/>
      <c r="BA906" s="583"/>
      <c r="BB906" s="615"/>
      <c r="BC906" s="615"/>
      <c r="BD906" s="615"/>
      <c r="BE906" s="615"/>
      <c r="BF906" s="615"/>
      <c r="BG906" s="615"/>
      <c r="BH906" s="615"/>
      <c r="BI906" s="615"/>
      <c r="BJ906" s="615"/>
      <c r="BK906" s="615"/>
      <c r="BL906" s="615"/>
      <c r="BM906" s="615"/>
      <c r="BN906" s="615"/>
      <c r="BO906" s="615"/>
      <c r="BP906" s="615"/>
      <c r="BQ906" s="615"/>
      <c r="BR906" s="615"/>
      <c r="BS906" s="615"/>
      <c r="BT906" s="615"/>
      <c r="BU906" s="615"/>
    </row>
    <row r="907" spans="1:73" ht="11.25" hidden="1" customHeight="1" x14ac:dyDescent="0.25">
      <c r="A907" s="285"/>
      <c r="B907" s="285"/>
      <c r="C907" s="285"/>
      <c r="D907" s="285"/>
      <c r="E907" s="285"/>
      <c r="F907" s="285"/>
      <c r="G907" s="285"/>
      <c r="H907" s="285"/>
      <c r="I907" s="285"/>
      <c r="J907" s="285"/>
      <c r="K907" s="285"/>
      <c r="L907" s="285"/>
      <c r="M907" s="285"/>
      <c r="N907" s="285"/>
      <c r="O907" s="285"/>
      <c r="P907" s="285"/>
      <c r="Q907" s="285"/>
      <c r="R907" s="285"/>
      <c r="S907" s="285"/>
      <c r="T907" s="285"/>
      <c r="U907" s="285"/>
      <c r="V907" s="285"/>
      <c r="W907" s="285"/>
      <c r="X907" s="285"/>
      <c r="Y907" s="285"/>
      <c r="Z907" s="285"/>
      <c r="AA907" s="46"/>
      <c r="AB907" s="46"/>
      <c r="AC907" s="46"/>
      <c r="AD907" s="285"/>
      <c r="AE907" s="285"/>
      <c r="AF907" s="285"/>
      <c r="AG907" s="285"/>
      <c r="AH907" s="285"/>
      <c r="AI907" s="285"/>
      <c r="AJ907" s="285"/>
      <c r="AK907" s="365"/>
      <c r="AL907" s="285"/>
      <c r="AM907" s="285"/>
      <c r="AN907" s="285"/>
      <c r="AO907" s="285"/>
      <c r="AP907" s="285"/>
      <c r="AQ907" s="285"/>
      <c r="AR907" s="285"/>
      <c r="AS907" s="285"/>
      <c r="AT907" s="285"/>
      <c r="AU907" s="285"/>
      <c r="AV907" s="285"/>
      <c r="AW907" s="285"/>
      <c r="AX907" s="285"/>
      <c r="AY907" s="47"/>
      <c r="AZ907" s="47"/>
      <c r="BA907" s="583"/>
      <c r="BB907" s="615"/>
      <c r="BC907" s="615"/>
      <c r="BD907" s="615"/>
      <c r="BE907" s="615"/>
      <c r="BF907" s="615"/>
      <c r="BG907" s="615"/>
      <c r="BH907" s="615"/>
      <c r="BI907" s="615"/>
      <c r="BJ907" s="615"/>
      <c r="BK907" s="615"/>
      <c r="BL907" s="615"/>
      <c r="BM907" s="615"/>
      <c r="BN907" s="615"/>
      <c r="BO907" s="615"/>
      <c r="BP907" s="615"/>
      <c r="BQ907" s="615"/>
      <c r="BR907" s="615"/>
      <c r="BS907" s="615"/>
      <c r="BT907" s="615"/>
      <c r="BU907" s="615"/>
    </row>
    <row r="908" spans="1:73" ht="11.25" hidden="1" customHeight="1" x14ac:dyDescent="0.25">
      <c r="A908" s="285"/>
      <c r="B908" s="285"/>
      <c r="C908" s="285"/>
      <c r="D908" s="285"/>
      <c r="E908" s="285"/>
      <c r="F908" s="285"/>
      <c r="G908" s="285"/>
      <c r="H908" s="285"/>
      <c r="I908" s="285"/>
      <c r="J908" s="285"/>
      <c r="K908" s="285"/>
      <c r="L908" s="285"/>
      <c r="M908" s="285"/>
      <c r="N908" s="285"/>
      <c r="O908" s="285"/>
      <c r="P908" s="285"/>
      <c r="Q908" s="285"/>
      <c r="R908" s="285"/>
      <c r="S908" s="285"/>
      <c r="T908" s="285"/>
      <c r="U908" s="285"/>
      <c r="V908" s="285"/>
      <c r="W908" s="285"/>
      <c r="X908" s="285"/>
      <c r="Y908" s="285"/>
      <c r="Z908" s="285"/>
      <c r="AA908" s="46"/>
      <c r="AB908" s="46"/>
      <c r="AC908" s="46"/>
      <c r="AD908" s="285"/>
      <c r="AE908" s="285"/>
      <c r="AF908" s="285"/>
      <c r="AG908" s="285"/>
      <c r="AH908" s="285"/>
      <c r="AI908" s="285"/>
      <c r="AJ908" s="285"/>
      <c r="AK908" s="365"/>
      <c r="AL908" s="285"/>
      <c r="AM908" s="285"/>
      <c r="AN908" s="285"/>
      <c r="AO908" s="285"/>
      <c r="AP908" s="285"/>
      <c r="AQ908" s="285"/>
      <c r="AR908" s="285"/>
      <c r="AS908" s="285"/>
      <c r="AT908" s="285"/>
      <c r="AU908" s="285"/>
      <c r="AV908" s="285"/>
      <c r="AW908" s="285"/>
      <c r="AX908" s="285"/>
      <c r="AY908" s="47"/>
      <c r="AZ908" s="47"/>
      <c r="BA908" s="583"/>
      <c r="BB908" s="615"/>
      <c r="BC908" s="615"/>
      <c r="BD908" s="615"/>
      <c r="BE908" s="615"/>
      <c r="BF908" s="615"/>
      <c r="BG908" s="615"/>
      <c r="BH908" s="615"/>
      <c r="BI908" s="615"/>
      <c r="BJ908" s="615"/>
      <c r="BK908" s="615"/>
      <c r="BL908" s="615"/>
      <c r="BM908" s="615"/>
      <c r="BN908" s="615"/>
      <c r="BO908" s="615"/>
      <c r="BP908" s="615"/>
      <c r="BQ908" s="615"/>
      <c r="BR908" s="615"/>
      <c r="BS908" s="615"/>
      <c r="BT908" s="615"/>
      <c r="BU908" s="615"/>
    </row>
    <row r="909" spans="1:73" ht="11.25" hidden="1" customHeight="1" x14ac:dyDescent="0.25">
      <c r="A909" s="285"/>
      <c r="B909" s="285"/>
      <c r="C909" s="285"/>
      <c r="D909" s="285"/>
      <c r="E909" s="285"/>
      <c r="F909" s="285"/>
      <c r="G909" s="285"/>
      <c r="H909" s="285"/>
      <c r="I909" s="285"/>
      <c r="J909" s="285"/>
      <c r="K909" s="285"/>
      <c r="L909" s="285"/>
      <c r="M909" s="285"/>
      <c r="N909" s="285"/>
      <c r="O909" s="285"/>
      <c r="P909" s="285"/>
      <c r="Q909" s="285"/>
      <c r="R909" s="285"/>
      <c r="S909" s="285"/>
      <c r="T909" s="285"/>
      <c r="U909" s="285"/>
      <c r="V909" s="285"/>
      <c r="W909" s="285"/>
      <c r="X909" s="285"/>
      <c r="Y909" s="285"/>
      <c r="Z909" s="285"/>
      <c r="AA909" s="46"/>
      <c r="AB909" s="46"/>
      <c r="AC909" s="46"/>
      <c r="AD909" s="285"/>
      <c r="AE909" s="285"/>
      <c r="AF909" s="285"/>
      <c r="AG909" s="285"/>
      <c r="AH909" s="285"/>
      <c r="AI909" s="285"/>
      <c r="AJ909" s="285"/>
      <c r="AK909" s="365"/>
      <c r="AL909" s="285"/>
      <c r="AM909" s="285"/>
      <c r="AN909" s="285"/>
      <c r="AO909" s="285"/>
      <c r="AP909" s="285"/>
      <c r="AQ909" s="285"/>
      <c r="AR909" s="285"/>
      <c r="AS909" s="285"/>
      <c r="AT909" s="285"/>
      <c r="AU909" s="285"/>
      <c r="AV909" s="285"/>
      <c r="AW909" s="285"/>
      <c r="AX909" s="285"/>
      <c r="AY909" s="47"/>
      <c r="AZ909" s="47"/>
      <c r="BA909" s="583"/>
      <c r="BB909" s="615"/>
      <c r="BC909" s="615"/>
      <c r="BD909" s="615"/>
      <c r="BE909" s="615"/>
      <c r="BF909" s="615"/>
      <c r="BG909" s="615"/>
      <c r="BH909" s="615"/>
      <c r="BI909" s="615"/>
      <c r="BJ909" s="615"/>
      <c r="BK909" s="615"/>
      <c r="BL909" s="615"/>
      <c r="BM909" s="615"/>
      <c r="BN909" s="615"/>
      <c r="BO909" s="615"/>
      <c r="BP909" s="615"/>
      <c r="BQ909" s="615"/>
      <c r="BR909" s="615"/>
      <c r="BS909" s="615"/>
      <c r="BT909" s="615"/>
      <c r="BU909" s="615"/>
    </row>
    <row r="910" spans="1:73" ht="11.25" hidden="1" customHeight="1" x14ac:dyDescent="0.25">
      <c r="A910" s="285"/>
      <c r="B910" s="285"/>
      <c r="C910" s="285"/>
      <c r="D910" s="285"/>
      <c r="E910" s="285"/>
      <c r="F910" s="285"/>
      <c r="G910" s="285"/>
      <c r="H910" s="285"/>
      <c r="I910" s="285"/>
      <c r="J910" s="285"/>
      <c r="K910" s="285"/>
      <c r="L910" s="285"/>
      <c r="M910" s="285"/>
      <c r="N910" s="285"/>
      <c r="O910" s="285"/>
      <c r="P910" s="285"/>
      <c r="Q910" s="285"/>
      <c r="R910" s="285"/>
      <c r="S910" s="285"/>
      <c r="T910" s="285"/>
      <c r="U910" s="285"/>
      <c r="V910" s="285"/>
      <c r="W910" s="285"/>
      <c r="X910" s="285"/>
      <c r="Y910" s="285"/>
      <c r="Z910" s="285"/>
      <c r="AA910" s="46"/>
      <c r="AB910" s="46"/>
      <c r="AC910" s="46"/>
      <c r="AD910" s="285"/>
      <c r="AE910" s="285"/>
      <c r="AF910" s="285"/>
      <c r="AG910" s="285"/>
      <c r="AH910" s="285"/>
      <c r="AI910" s="285"/>
      <c r="AJ910" s="285"/>
      <c r="AK910" s="365"/>
      <c r="AL910" s="285"/>
      <c r="AM910" s="285"/>
      <c r="AN910" s="285"/>
      <c r="AO910" s="285"/>
      <c r="AP910" s="285"/>
      <c r="AQ910" s="285"/>
      <c r="AR910" s="285"/>
      <c r="AS910" s="285"/>
      <c r="AT910" s="285"/>
      <c r="AU910" s="285"/>
      <c r="AV910" s="285"/>
      <c r="AW910" s="285"/>
      <c r="AX910" s="285"/>
      <c r="AY910" s="47"/>
      <c r="AZ910" s="47"/>
      <c r="BA910" s="583"/>
      <c r="BB910" s="615"/>
      <c r="BC910" s="615"/>
      <c r="BD910" s="615"/>
      <c r="BE910" s="615"/>
      <c r="BF910" s="615"/>
      <c r="BG910" s="615"/>
      <c r="BH910" s="615"/>
      <c r="BI910" s="615"/>
      <c r="BJ910" s="615"/>
      <c r="BK910" s="615"/>
      <c r="BL910" s="615"/>
      <c r="BM910" s="615"/>
      <c r="BN910" s="615"/>
      <c r="BO910" s="615"/>
      <c r="BP910" s="615"/>
      <c r="BQ910" s="615"/>
      <c r="BR910" s="615"/>
      <c r="BS910" s="615"/>
      <c r="BT910" s="615"/>
      <c r="BU910" s="615"/>
    </row>
    <row r="911" spans="1:73" ht="11.25" hidden="1" customHeight="1" x14ac:dyDescent="0.25">
      <c r="A911" s="285"/>
      <c r="B911" s="285"/>
      <c r="C911" s="285"/>
      <c r="D911" s="285"/>
      <c r="E911" s="285"/>
      <c r="F911" s="285"/>
      <c r="G911" s="285"/>
      <c r="H911" s="285"/>
      <c r="I911" s="285"/>
      <c r="J911" s="285"/>
      <c r="K911" s="285"/>
      <c r="L911" s="285"/>
      <c r="M911" s="285"/>
      <c r="N911" s="285"/>
      <c r="O911" s="285"/>
      <c r="P911" s="285"/>
      <c r="Q911" s="285"/>
      <c r="R911" s="285"/>
      <c r="S911" s="285"/>
      <c r="T911" s="285"/>
      <c r="U911" s="285"/>
      <c r="V911" s="285"/>
      <c r="W911" s="285"/>
      <c r="X911" s="285"/>
      <c r="Y911" s="285"/>
      <c r="Z911" s="285"/>
      <c r="AA911" s="46"/>
      <c r="AB911" s="46"/>
      <c r="AC911" s="46"/>
      <c r="AD911" s="285"/>
      <c r="AE911" s="285"/>
      <c r="AF911" s="285"/>
      <c r="AG911" s="285"/>
      <c r="AH911" s="285"/>
      <c r="AI911" s="285"/>
      <c r="AJ911" s="285"/>
      <c r="AK911" s="365"/>
      <c r="AL911" s="285"/>
      <c r="AM911" s="285"/>
      <c r="AN911" s="285"/>
      <c r="AO911" s="285"/>
      <c r="AP911" s="285"/>
      <c r="AQ911" s="285"/>
      <c r="AR911" s="285"/>
      <c r="AS911" s="285"/>
      <c r="AT911" s="285"/>
      <c r="AU911" s="285"/>
      <c r="AV911" s="285"/>
      <c r="AW911" s="285"/>
      <c r="AX911" s="285"/>
      <c r="AY911" s="47"/>
      <c r="AZ911" s="47"/>
      <c r="BA911" s="583"/>
      <c r="BB911" s="615"/>
      <c r="BC911" s="615"/>
      <c r="BD911" s="615"/>
      <c r="BE911" s="615"/>
      <c r="BF911" s="615"/>
      <c r="BG911" s="615"/>
      <c r="BH911" s="615"/>
      <c r="BI911" s="615"/>
      <c r="BJ911" s="615"/>
      <c r="BK911" s="615"/>
      <c r="BL911" s="615"/>
      <c r="BM911" s="615"/>
      <c r="BN911" s="615"/>
      <c r="BO911" s="615"/>
      <c r="BP911" s="615"/>
      <c r="BQ911" s="615"/>
      <c r="BR911" s="615"/>
      <c r="BS911" s="615"/>
      <c r="BT911" s="615"/>
      <c r="BU911" s="615"/>
    </row>
    <row r="912" spans="1:73" ht="11.25" hidden="1" customHeight="1" x14ac:dyDescent="0.25">
      <c r="A912" s="285"/>
      <c r="B912" s="285"/>
      <c r="C912" s="285"/>
      <c r="D912" s="285"/>
      <c r="E912" s="285"/>
      <c r="F912" s="285"/>
      <c r="G912" s="285"/>
      <c r="H912" s="285"/>
      <c r="I912" s="285"/>
      <c r="J912" s="285"/>
      <c r="K912" s="285"/>
      <c r="L912" s="285"/>
      <c r="M912" s="285"/>
      <c r="N912" s="285"/>
      <c r="O912" s="285"/>
      <c r="P912" s="285"/>
      <c r="Q912" s="285"/>
      <c r="R912" s="285"/>
      <c r="S912" s="285"/>
      <c r="T912" s="285"/>
      <c r="U912" s="285"/>
      <c r="V912" s="285"/>
      <c r="W912" s="285"/>
      <c r="X912" s="285"/>
      <c r="Y912" s="285"/>
      <c r="Z912" s="285"/>
      <c r="AA912" s="46"/>
      <c r="AB912" s="46"/>
      <c r="AC912" s="46"/>
      <c r="AD912" s="285"/>
      <c r="AE912" s="285"/>
      <c r="AF912" s="285"/>
      <c r="AG912" s="285"/>
      <c r="AH912" s="285"/>
      <c r="AI912" s="285"/>
      <c r="AJ912" s="285"/>
      <c r="AK912" s="365"/>
      <c r="AL912" s="285"/>
      <c r="AM912" s="285"/>
      <c r="AN912" s="285"/>
      <c r="AO912" s="285"/>
      <c r="AP912" s="285"/>
      <c r="AQ912" s="285"/>
      <c r="AR912" s="285"/>
      <c r="AS912" s="285"/>
      <c r="AT912" s="285"/>
      <c r="AU912" s="285"/>
      <c r="AV912" s="285"/>
      <c r="AW912" s="285"/>
      <c r="AX912" s="285"/>
      <c r="AY912" s="47"/>
      <c r="AZ912" s="47"/>
      <c r="BA912" s="583"/>
      <c r="BB912" s="615"/>
      <c r="BC912" s="615"/>
      <c r="BD912" s="615"/>
      <c r="BE912" s="615"/>
      <c r="BF912" s="615"/>
      <c r="BG912" s="615"/>
      <c r="BH912" s="615"/>
      <c r="BI912" s="615"/>
      <c r="BJ912" s="615"/>
      <c r="BK912" s="615"/>
      <c r="BL912" s="615"/>
      <c r="BM912" s="615"/>
      <c r="BN912" s="615"/>
      <c r="BO912" s="615"/>
      <c r="BP912" s="615"/>
      <c r="BQ912" s="615"/>
      <c r="BR912" s="615"/>
      <c r="BS912" s="615"/>
      <c r="BT912" s="615"/>
      <c r="BU912" s="615"/>
    </row>
    <row r="913" spans="1:73" ht="11.25" hidden="1" customHeight="1" x14ac:dyDescent="0.25">
      <c r="A913" s="285"/>
      <c r="B913" s="285"/>
      <c r="C913" s="285"/>
      <c r="D913" s="285"/>
      <c r="E913" s="285"/>
      <c r="F913" s="285"/>
      <c r="G913" s="285"/>
      <c r="H913" s="285"/>
      <c r="I913" s="285"/>
      <c r="J913" s="285"/>
      <c r="K913" s="285"/>
      <c r="L913" s="285"/>
      <c r="M913" s="285"/>
      <c r="N913" s="285"/>
      <c r="O913" s="285"/>
      <c r="P913" s="285"/>
      <c r="Q913" s="285"/>
      <c r="R913" s="285"/>
      <c r="S913" s="285"/>
      <c r="T913" s="285"/>
      <c r="U913" s="285"/>
      <c r="V913" s="285"/>
      <c r="W913" s="285"/>
      <c r="X913" s="285"/>
      <c r="Y913" s="285"/>
      <c r="Z913" s="285"/>
      <c r="AA913" s="46"/>
      <c r="AB913" s="46"/>
      <c r="AC913" s="46"/>
      <c r="AD913" s="285"/>
      <c r="AE913" s="285"/>
      <c r="AF913" s="285"/>
      <c r="AG913" s="285"/>
      <c r="AH913" s="285"/>
      <c r="AI913" s="285"/>
      <c r="AJ913" s="285"/>
      <c r="AK913" s="365"/>
      <c r="AL913" s="285"/>
      <c r="AM913" s="285"/>
      <c r="AN913" s="285"/>
      <c r="AO913" s="285"/>
      <c r="AP913" s="285"/>
      <c r="AQ913" s="285"/>
      <c r="AR913" s="285"/>
      <c r="AS913" s="285"/>
      <c r="AT913" s="285"/>
      <c r="AU913" s="285"/>
      <c r="AV913" s="285"/>
      <c r="AW913" s="285"/>
      <c r="AX913" s="285"/>
      <c r="AY913" s="47"/>
      <c r="AZ913" s="47"/>
      <c r="BA913" s="583"/>
      <c r="BB913" s="615"/>
      <c r="BC913" s="615"/>
      <c r="BD913" s="615"/>
      <c r="BE913" s="615"/>
      <c r="BF913" s="615"/>
      <c r="BG913" s="615"/>
      <c r="BH913" s="615"/>
      <c r="BI913" s="615"/>
      <c r="BJ913" s="615"/>
      <c r="BK913" s="615"/>
      <c r="BL913" s="615"/>
      <c r="BM913" s="615"/>
      <c r="BN913" s="615"/>
      <c r="BO913" s="615"/>
      <c r="BP913" s="615"/>
      <c r="BQ913" s="615"/>
      <c r="BR913" s="615"/>
      <c r="BS913" s="615"/>
      <c r="BT913" s="615"/>
      <c r="BU913" s="615"/>
    </row>
    <row r="914" spans="1:73" ht="11.25" hidden="1" customHeight="1" x14ac:dyDescent="0.25">
      <c r="A914" s="285"/>
      <c r="B914" s="285"/>
      <c r="C914" s="285"/>
      <c r="D914" s="285"/>
      <c r="E914" s="285"/>
      <c r="F914" s="285"/>
      <c r="G914" s="285"/>
      <c r="H914" s="285"/>
      <c r="I914" s="285"/>
      <c r="J914" s="285"/>
      <c r="K914" s="285"/>
      <c r="L914" s="285"/>
      <c r="M914" s="285"/>
      <c r="N914" s="285"/>
      <c r="O914" s="285"/>
      <c r="P914" s="285"/>
      <c r="Q914" s="285"/>
      <c r="R914" s="285"/>
      <c r="S914" s="285"/>
      <c r="T914" s="285"/>
      <c r="U914" s="285"/>
      <c r="V914" s="285"/>
      <c r="W914" s="285"/>
      <c r="X914" s="285"/>
      <c r="Y914" s="285"/>
      <c r="Z914" s="285"/>
      <c r="AA914" s="46"/>
      <c r="AB914" s="46"/>
      <c r="AC914" s="46"/>
      <c r="AD914" s="285"/>
      <c r="AE914" s="285"/>
      <c r="AF914" s="285"/>
      <c r="AG914" s="285"/>
      <c r="AH914" s="285"/>
      <c r="AI914" s="285"/>
      <c r="AJ914" s="285"/>
      <c r="AK914" s="365"/>
      <c r="AL914" s="285"/>
      <c r="AM914" s="285"/>
      <c r="AN914" s="285"/>
      <c r="AO914" s="285"/>
      <c r="AP914" s="285"/>
      <c r="AQ914" s="285"/>
      <c r="AR914" s="285"/>
      <c r="AS914" s="285"/>
      <c r="AT914" s="285"/>
      <c r="AU914" s="285"/>
      <c r="AV914" s="285"/>
      <c r="AW914" s="285"/>
      <c r="AX914" s="285"/>
      <c r="AY914" s="47"/>
      <c r="AZ914" s="47"/>
      <c r="BA914" s="583"/>
      <c r="BB914" s="615"/>
      <c r="BC914" s="615"/>
      <c r="BD914" s="615"/>
      <c r="BE914" s="615"/>
      <c r="BF914" s="615"/>
      <c r="BG914" s="615"/>
      <c r="BH914" s="615"/>
      <c r="BI914" s="615"/>
      <c r="BJ914" s="615"/>
      <c r="BK914" s="615"/>
      <c r="BL914" s="615"/>
      <c r="BM914" s="615"/>
      <c r="BN914" s="615"/>
      <c r="BO914" s="615"/>
      <c r="BP914" s="615"/>
      <c r="BQ914" s="615"/>
      <c r="BR914" s="615"/>
      <c r="BS914" s="615"/>
      <c r="BT914" s="615"/>
      <c r="BU914" s="615"/>
    </row>
    <row r="915" spans="1:73" ht="11.25" hidden="1" customHeight="1" x14ac:dyDescent="0.25">
      <c r="A915" s="285"/>
      <c r="B915" s="285"/>
      <c r="C915" s="285"/>
      <c r="D915" s="285"/>
      <c r="E915" s="285"/>
      <c r="F915" s="285"/>
      <c r="G915" s="285"/>
      <c r="H915" s="285"/>
      <c r="I915" s="285"/>
      <c r="J915" s="285"/>
      <c r="K915" s="285"/>
      <c r="L915" s="285"/>
      <c r="M915" s="285"/>
      <c r="N915" s="285"/>
      <c r="O915" s="285"/>
      <c r="P915" s="285"/>
      <c r="Q915" s="285"/>
      <c r="R915" s="285"/>
      <c r="S915" s="285"/>
      <c r="T915" s="285"/>
      <c r="U915" s="285"/>
      <c r="V915" s="285"/>
      <c r="W915" s="285"/>
      <c r="X915" s="285"/>
      <c r="Y915" s="285"/>
      <c r="Z915" s="285"/>
      <c r="AA915" s="46"/>
      <c r="AB915" s="46"/>
      <c r="AC915" s="46"/>
      <c r="AD915" s="285"/>
      <c r="AE915" s="285"/>
      <c r="AF915" s="285"/>
      <c r="AG915" s="285"/>
      <c r="AH915" s="285"/>
      <c r="AI915" s="285"/>
      <c r="AJ915" s="285"/>
      <c r="AK915" s="365"/>
      <c r="AL915" s="285"/>
      <c r="AM915" s="285"/>
      <c r="AN915" s="285"/>
      <c r="AO915" s="285"/>
      <c r="AP915" s="285"/>
      <c r="AQ915" s="285"/>
      <c r="AR915" s="285"/>
      <c r="AS915" s="285"/>
      <c r="AT915" s="285"/>
      <c r="AU915" s="285"/>
      <c r="AV915" s="285"/>
      <c r="AW915" s="285"/>
      <c r="AX915" s="285"/>
      <c r="AY915" s="47"/>
      <c r="AZ915" s="47"/>
      <c r="BA915" s="583"/>
      <c r="BB915" s="615"/>
      <c r="BC915" s="615"/>
      <c r="BD915" s="615"/>
      <c r="BE915" s="615"/>
      <c r="BF915" s="615"/>
      <c r="BG915" s="615"/>
      <c r="BH915" s="615"/>
      <c r="BI915" s="615"/>
      <c r="BJ915" s="615"/>
      <c r="BK915" s="615"/>
      <c r="BL915" s="615"/>
      <c r="BM915" s="615"/>
      <c r="BN915" s="615"/>
      <c r="BO915" s="615"/>
      <c r="BP915" s="615"/>
      <c r="BQ915" s="615"/>
      <c r="BR915" s="615"/>
      <c r="BS915" s="615"/>
      <c r="BT915" s="615"/>
      <c r="BU915" s="615"/>
    </row>
    <row r="916" spans="1:73" ht="11.25" hidden="1" customHeight="1" x14ac:dyDescent="0.25">
      <c r="A916" s="285"/>
      <c r="B916" s="285"/>
      <c r="C916" s="285"/>
      <c r="D916" s="285"/>
      <c r="E916" s="285"/>
      <c r="F916" s="285"/>
      <c r="G916" s="285"/>
      <c r="H916" s="285"/>
      <c r="I916" s="285"/>
      <c r="J916" s="285"/>
      <c r="K916" s="285"/>
      <c r="L916" s="285"/>
      <c r="M916" s="285"/>
      <c r="N916" s="285"/>
      <c r="O916" s="285"/>
      <c r="P916" s="285"/>
      <c r="Q916" s="285"/>
      <c r="R916" s="285"/>
      <c r="S916" s="285"/>
      <c r="T916" s="285"/>
      <c r="U916" s="285"/>
      <c r="V916" s="285"/>
      <c r="W916" s="285"/>
      <c r="X916" s="285"/>
      <c r="Y916" s="285"/>
      <c r="Z916" s="285"/>
      <c r="AA916" s="46"/>
      <c r="AB916" s="46"/>
      <c r="AC916" s="46"/>
      <c r="AD916" s="285"/>
      <c r="AE916" s="285"/>
      <c r="AF916" s="285"/>
      <c r="AG916" s="285"/>
      <c r="AH916" s="285"/>
      <c r="AI916" s="285"/>
      <c r="AJ916" s="285"/>
      <c r="AK916" s="365"/>
      <c r="AL916" s="285"/>
      <c r="AM916" s="285"/>
      <c r="AN916" s="285"/>
      <c r="AO916" s="285"/>
      <c r="AP916" s="285"/>
      <c r="AQ916" s="285"/>
      <c r="AR916" s="285"/>
      <c r="AS916" s="285"/>
      <c r="AT916" s="285"/>
      <c r="AU916" s="285"/>
      <c r="AV916" s="285"/>
      <c r="AW916" s="285"/>
      <c r="AX916" s="285"/>
      <c r="AY916" s="47"/>
      <c r="AZ916" s="47"/>
      <c r="BA916" s="583"/>
      <c r="BB916" s="615"/>
      <c r="BC916" s="615"/>
      <c r="BD916" s="615"/>
      <c r="BE916" s="615"/>
      <c r="BF916" s="615"/>
      <c r="BG916" s="615"/>
      <c r="BH916" s="615"/>
      <c r="BI916" s="615"/>
      <c r="BJ916" s="615"/>
      <c r="BK916" s="615"/>
      <c r="BL916" s="615"/>
      <c r="BM916" s="615"/>
      <c r="BN916" s="615"/>
      <c r="BO916" s="615"/>
      <c r="BP916" s="615"/>
      <c r="BQ916" s="615"/>
      <c r="BR916" s="615"/>
      <c r="BS916" s="615"/>
      <c r="BT916" s="615"/>
      <c r="BU916" s="615"/>
    </row>
    <row r="917" spans="1:73" ht="11.25" hidden="1" customHeight="1" x14ac:dyDescent="0.25">
      <c r="A917" s="285"/>
      <c r="B917" s="285"/>
      <c r="C917" s="285"/>
      <c r="D917" s="285"/>
      <c r="E917" s="285"/>
      <c r="F917" s="285"/>
      <c r="G917" s="285"/>
      <c r="H917" s="285"/>
      <c r="I917" s="285"/>
      <c r="J917" s="285"/>
      <c r="K917" s="285"/>
      <c r="L917" s="285"/>
      <c r="M917" s="285"/>
      <c r="N917" s="285"/>
      <c r="O917" s="285"/>
      <c r="P917" s="285"/>
      <c r="Q917" s="285"/>
      <c r="R917" s="285"/>
      <c r="S917" s="285"/>
      <c r="T917" s="285"/>
      <c r="U917" s="285"/>
      <c r="V917" s="285"/>
      <c r="W917" s="285"/>
      <c r="X917" s="285"/>
      <c r="Y917" s="285"/>
      <c r="Z917" s="285"/>
      <c r="AA917" s="46"/>
      <c r="AB917" s="46"/>
      <c r="AC917" s="46"/>
      <c r="AD917" s="285"/>
      <c r="AE917" s="285"/>
      <c r="AF917" s="285"/>
      <c r="AG917" s="285"/>
      <c r="AH917" s="285"/>
      <c r="AI917" s="285"/>
      <c r="AJ917" s="285"/>
      <c r="AK917" s="365"/>
      <c r="AL917" s="285"/>
      <c r="AM917" s="285"/>
      <c r="AN917" s="285"/>
      <c r="AO917" s="285"/>
      <c r="AP917" s="285"/>
      <c r="AQ917" s="285"/>
      <c r="AR917" s="285"/>
      <c r="AS917" s="285"/>
      <c r="AT917" s="285"/>
      <c r="AU917" s="285"/>
      <c r="AV917" s="285"/>
      <c r="AW917" s="285"/>
      <c r="AX917" s="285"/>
      <c r="AY917" s="47"/>
      <c r="AZ917" s="47"/>
      <c r="BA917" s="583"/>
      <c r="BB917" s="615"/>
      <c r="BC917" s="615"/>
      <c r="BD917" s="615"/>
      <c r="BE917" s="615"/>
      <c r="BF917" s="615"/>
      <c r="BG917" s="615"/>
      <c r="BH917" s="615"/>
      <c r="BI917" s="615"/>
      <c r="BJ917" s="615"/>
      <c r="BK917" s="615"/>
      <c r="BL917" s="615"/>
      <c r="BM917" s="615"/>
      <c r="BN917" s="615"/>
      <c r="BO917" s="615"/>
      <c r="BP917" s="615"/>
      <c r="BQ917" s="615"/>
      <c r="BR917" s="615"/>
      <c r="BS917" s="615"/>
      <c r="BT917" s="615"/>
      <c r="BU917" s="615"/>
    </row>
    <row r="918" spans="1:73" ht="11.25" hidden="1" customHeight="1" x14ac:dyDescent="0.25">
      <c r="A918" s="285"/>
      <c r="B918" s="285"/>
      <c r="C918" s="285"/>
      <c r="D918" s="285"/>
      <c r="E918" s="285"/>
      <c r="F918" s="285"/>
      <c r="G918" s="285"/>
      <c r="H918" s="285"/>
      <c r="I918" s="285"/>
      <c r="J918" s="285"/>
      <c r="K918" s="285"/>
      <c r="L918" s="285"/>
      <c r="M918" s="285"/>
      <c r="N918" s="285"/>
      <c r="O918" s="285"/>
      <c r="P918" s="285"/>
      <c r="Q918" s="285"/>
      <c r="R918" s="285"/>
      <c r="S918" s="285"/>
      <c r="T918" s="285"/>
      <c r="U918" s="285"/>
      <c r="V918" s="285"/>
      <c r="W918" s="285"/>
      <c r="X918" s="285"/>
      <c r="Y918" s="285"/>
      <c r="Z918" s="285"/>
      <c r="AA918" s="46"/>
      <c r="AB918" s="46"/>
      <c r="AC918" s="46"/>
      <c r="AD918" s="285"/>
      <c r="AE918" s="285"/>
      <c r="AF918" s="285"/>
      <c r="AG918" s="285"/>
      <c r="AH918" s="285"/>
      <c r="AI918" s="285"/>
      <c r="AJ918" s="285"/>
      <c r="AK918" s="365"/>
      <c r="AL918" s="285"/>
      <c r="AM918" s="285"/>
      <c r="AN918" s="285"/>
      <c r="AO918" s="285"/>
      <c r="AP918" s="285"/>
      <c r="AQ918" s="285"/>
      <c r="AR918" s="285"/>
      <c r="AS918" s="285"/>
      <c r="AT918" s="285"/>
      <c r="AU918" s="285"/>
      <c r="AV918" s="285"/>
      <c r="AW918" s="285"/>
      <c r="AX918" s="285"/>
      <c r="AY918" s="47"/>
      <c r="AZ918" s="47"/>
      <c r="BA918" s="583"/>
      <c r="BB918" s="615"/>
      <c r="BC918" s="615"/>
      <c r="BD918" s="615"/>
      <c r="BE918" s="615"/>
      <c r="BF918" s="615"/>
      <c r="BG918" s="615"/>
      <c r="BH918" s="615"/>
      <c r="BI918" s="615"/>
      <c r="BJ918" s="615"/>
      <c r="BK918" s="615"/>
      <c r="BL918" s="615"/>
      <c r="BM918" s="615"/>
      <c r="BN918" s="615"/>
      <c r="BO918" s="615"/>
      <c r="BP918" s="615"/>
      <c r="BQ918" s="615"/>
      <c r="BR918" s="615"/>
      <c r="BS918" s="615"/>
      <c r="BT918" s="615"/>
      <c r="BU918" s="615"/>
    </row>
    <row r="919" spans="1:73" ht="11.25" hidden="1" customHeight="1" x14ac:dyDescent="0.25">
      <c r="A919" s="285"/>
      <c r="B919" s="285"/>
      <c r="C919" s="285"/>
      <c r="D919" s="285"/>
      <c r="E919" s="285"/>
      <c r="F919" s="285"/>
      <c r="G919" s="285"/>
      <c r="H919" s="285"/>
      <c r="I919" s="285"/>
      <c r="J919" s="285"/>
      <c r="K919" s="285"/>
      <c r="L919" s="285"/>
      <c r="M919" s="285"/>
      <c r="N919" s="285"/>
      <c r="O919" s="285"/>
      <c r="P919" s="285"/>
      <c r="Q919" s="285"/>
      <c r="R919" s="285"/>
      <c r="S919" s="285"/>
      <c r="T919" s="285"/>
      <c r="U919" s="285"/>
      <c r="V919" s="285"/>
      <c r="W919" s="285"/>
      <c r="X919" s="285"/>
      <c r="Y919" s="285"/>
      <c r="Z919" s="285"/>
      <c r="AA919" s="46"/>
      <c r="AB919" s="46"/>
      <c r="AC919" s="46"/>
      <c r="AD919" s="285"/>
      <c r="AE919" s="285"/>
      <c r="AF919" s="285"/>
      <c r="AG919" s="285"/>
      <c r="AH919" s="285"/>
      <c r="AI919" s="285"/>
      <c r="AJ919" s="285"/>
      <c r="AK919" s="365"/>
      <c r="AL919" s="285"/>
      <c r="AM919" s="285"/>
      <c r="AN919" s="285"/>
      <c r="AO919" s="285"/>
      <c r="AP919" s="285"/>
      <c r="AQ919" s="285"/>
      <c r="AR919" s="285"/>
      <c r="AS919" s="285"/>
      <c r="AT919" s="285"/>
      <c r="AU919" s="285"/>
      <c r="AV919" s="285"/>
      <c r="AW919" s="285"/>
      <c r="AX919" s="285"/>
      <c r="AY919" s="47"/>
      <c r="AZ919" s="47"/>
      <c r="BA919" s="583"/>
      <c r="BB919" s="615"/>
      <c r="BC919" s="615"/>
      <c r="BD919" s="615"/>
      <c r="BE919" s="615"/>
      <c r="BF919" s="615"/>
      <c r="BG919" s="615"/>
      <c r="BH919" s="615"/>
      <c r="BI919" s="615"/>
      <c r="BJ919" s="615"/>
      <c r="BK919" s="615"/>
      <c r="BL919" s="615"/>
      <c r="BM919" s="615"/>
      <c r="BN919" s="615"/>
      <c r="BO919" s="615"/>
      <c r="BP919" s="615"/>
      <c r="BQ919" s="615"/>
      <c r="BR919" s="615"/>
      <c r="BS919" s="615"/>
      <c r="BT919" s="615"/>
      <c r="BU919" s="615"/>
    </row>
    <row r="920" spans="1:73" ht="11.25" hidden="1" customHeight="1" x14ac:dyDescent="0.25">
      <c r="A920" s="285"/>
      <c r="B920" s="285"/>
      <c r="C920" s="285"/>
      <c r="D920" s="285"/>
      <c r="E920" s="285"/>
      <c r="F920" s="285"/>
      <c r="G920" s="285"/>
      <c r="H920" s="285"/>
      <c r="I920" s="285"/>
      <c r="J920" s="285"/>
      <c r="K920" s="285"/>
      <c r="L920" s="285"/>
      <c r="M920" s="285"/>
      <c r="N920" s="285"/>
      <c r="O920" s="285"/>
      <c r="P920" s="285"/>
      <c r="Q920" s="285"/>
      <c r="R920" s="285"/>
      <c r="S920" s="285"/>
      <c r="T920" s="285"/>
      <c r="U920" s="285"/>
      <c r="V920" s="285"/>
      <c r="W920" s="285"/>
      <c r="X920" s="285"/>
      <c r="Y920" s="285"/>
      <c r="Z920" s="285"/>
      <c r="AA920" s="46"/>
      <c r="AB920" s="46"/>
      <c r="AC920" s="46"/>
      <c r="AD920" s="285"/>
      <c r="AE920" s="285"/>
      <c r="AF920" s="285"/>
      <c r="AG920" s="285"/>
      <c r="AH920" s="285"/>
      <c r="AI920" s="285"/>
      <c r="AJ920" s="285"/>
      <c r="AK920" s="365"/>
      <c r="AL920" s="285"/>
      <c r="AM920" s="285"/>
      <c r="AN920" s="285"/>
      <c r="AO920" s="285"/>
      <c r="AP920" s="285"/>
      <c r="AQ920" s="285"/>
      <c r="AR920" s="285"/>
      <c r="AS920" s="285"/>
      <c r="AT920" s="285"/>
      <c r="AU920" s="285"/>
      <c r="AV920" s="285"/>
      <c r="AW920" s="285"/>
      <c r="AX920" s="285"/>
      <c r="AY920" s="47"/>
      <c r="AZ920" s="47"/>
      <c r="BA920" s="583"/>
      <c r="BB920" s="615"/>
      <c r="BC920" s="615"/>
      <c r="BD920" s="615"/>
      <c r="BE920" s="615"/>
      <c r="BF920" s="615"/>
      <c r="BG920" s="615"/>
      <c r="BH920" s="615"/>
      <c r="BI920" s="615"/>
      <c r="BJ920" s="615"/>
      <c r="BK920" s="615"/>
      <c r="BL920" s="615"/>
      <c r="BM920" s="615"/>
      <c r="BN920" s="615"/>
      <c r="BO920" s="615"/>
      <c r="BP920" s="615"/>
      <c r="BQ920" s="615"/>
      <c r="BR920" s="615"/>
      <c r="BS920" s="615"/>
      <c r="BT920" s="615"/>
      <c r="BU920" s="615"/>
    </row>
    <row r="921" spans="1:73" ht="11.25" hidden="1" customHeight="1" x14ac:dyDescent="0.25">
      <c r="A921" s="285"/>
      <c r="B921" s="285"/>
      <c r="C921" s="285"/>
      <c r="D921" s="285"/>
      <c r="E921" s="285"/>
      <c r="F921" s="285"/>
      <c r="G921" s="285"/>
      <c r="H921" s="285"/>
      <c r="I921" s="285"/>
      <c r="J921" s="285"/>
      <c r="K921" s="285"/>
      <c r="L921" s="285"/>
      <c r="M921" s="285"/>
      <c r="N921" s="285"/>
      <c r="O921" s="285"/>
      <c r="P921" s="285"/>
      <c r="Q921" s="285"/>
      <c r="R921" s="285"/>
      <c r="S921" s="285"/>
      <c r="T921" s="285"/>
      <c r="U921" s="285"/>
      <c r="V921" s="285"/>
      <c r="W921" s="285"/>
      <c r="X921" s="285"/>
      <c r="Y921" s="285"/>
      <c r="Z921" s="285"/>
      <c r="AA921" s="46"/>
      <c r="AB921" s="46"/>
      <c r="AC921" s="46"/>
      <c r="AD921" s="285"/>
      <c r="AE921" s="285"/>
      <c r="AF921" s="285"/>
      <c r="AG921" s="285"/>
      <c r="AH921" s="285"/>
      <c r="AI921" s="285"/>
      <c r="AJ921" s="285"/>
      <c r="AK921" s="365"/>
      <c r="AL921" s="285"/>
      <c r="AM921" s="285"/>
      <c r="AN921" s="285"/>
      <c r="AO921" s="285"/>
      <c r="AP921" s="285"/>
      <c r="AQ921" s="285"/>
      <c r="AR921" s="285"/>
      <c r="AS921" s="285"/>
      <c r="AT921" s="285"/>
      <c r="AU921" s="285"/>
      <c r="AV921" s="285"/>
      <c r="AW921" s="285"/>
      <c r="AX921" s="285"/>
      <c r="AY921" s="47"/>
      <c r="AZ921" s="47"/>
      <c r="BA921" s="583"/>
      <c r="BB921" s="615"/>
      <c r="BC921" s="615"/>
      <c r="BD921" s="615"/>
      <c r="BE921" s="615"/>
      <c r="BF921" s="615"/>
      <c r="BG921" s="615"/>
      <c r="BH921" s="615"/>
      <c r="BI921" s="615"/>
      <c r="BJ921" s="615"/>
      <c r="BK921" s="615"/>
      <c r="BL921" s="615"/>
      <c r="BM921" s="615"/>
      <c r="BN921" s="615"/>
      <c r="BO921" s="615"/>
      <c r="BP921" s="615"/>
      <c r="BQ921" s="615"/>
      <c r="BR921" s="615"/>
      <c r="BS921" s="615"/>
      <c r="BT921" s="615"/>
      <c r="BU921" s="615"/>
    </row>
    <row r="922" spans="1:73" ht="11.25" hidden="1" customHeight="1" x14ac:dyDescent="0.25">
      <c r="A922" s="285"/>
      <c r="B922" s="285"/>
      <c r="C922" s="285"/>
      <c r="D922" s="285"/>
      <c r="E922" s="285"/>
      <c r="F922" s="285"/>
      <c r="G922" s="285"/>
      <c r="H922" s="285"/>
      <c r="I922" s="285"/>
      <c r="J922" s="285"/>
      <c r="K922" s="285"/>
      <c r="L922" s="285"/>
      <c r="M922" s="285"/>
      <c r="N922" s="285"/>
      <c r="O922" s="285"/>
      <c r="P922" s="285"/>
      <c r="Q922" s="285"/>
      <c r="R922" s="285"/>
      <c r="S922" s="285"/>
      <c r="T922" s="285"/>
      <c r="U922" s="285"/>
      <c r="V922" s="285"/>
      <c r="W922" s="285"/>
      <c r="X922" s="285"/>
      <c r="Y922" s="285"/>
      <c r="Z922" s="285"/>
      <c r="AA922" s="46"/>
      <c r="AB922" s="46"/>
      <c r="AC922" s="46"/>
      <c r="AD922" s="285"/>
      <c r="AE922" s="285"/>
      <c r="AF922" s="285"/>
      <c r="AG922" s="285"/>
      <c r="AH922" s="285"/>
      <c r="AI922" s="285"/>
      <c r="AJ922" s="285"/>
      <c r="AK922" s="365"/>
      <c r="AL922" s="285"/>
      <c r="AM922" s="285"/>
      <c r="AN922" s="285"/>
      <c r="AO922" s="285"/>
      <c r="AP922" s="285"/>
      <c r="AQ922" s="285"/>
      <c r="AR922" s="285"/>
      <c r="AS922" s="285"/>
      <c r="AT922" s="285"/>
      <c r="AU922" s="285"/>
      <c r="AV922" s="285"/>
      <c r="AW922" s="285"/>
      <c r="AX922" s="285"/>
      <c r="AY922" s="47"/>
      <c r="AZ922" s="47"/>
      <c r="BA922" s="583"/>
      <c r="BB922" s="615"/>
      <c r="BC922" s="615"/>
      <c r="BD922" s="615"/>
      <c r="BE922" s="615"/>
      <c r="BF922" s="615"/>
      <c r="BG922" s="615"/>
      <c r="BH922" s="615"/>
      <c r="BI922" s="615"/>
      <c r="BJ922" s="615"/>
      <c r="BK922" s="615"/>
      <c r="BL922" s="615"/>
      <c r="BM922" s="615"/>
      <c r="BN922" s="615"/>
      <c r="BO922" s="615"/>
      <c r="BP922" s="615"/>
      <c r="BQ922" s="615"/>
      <c r="BR922" s="615"/>
      <c r="BS922" s="615"/>
      <c r="BT922" s="615"/>
      <c r="BU922" s="615"/>
    </row>
    <row r="923" spans="1:73" ht="11.25" hidden="1" customHeight="1" x14ac:dyDescent="0.25">
      <c r="A923" s="285"/>
      <c r="B923" s="285"/>
      <c r="C923" s="285"/>
      <c r="D923" s="285"/>
      <c r="E923" s="285"/>
      <c r="F923" s="285"/>
      <c r="G923" s="285"/>
      <c r="H923" s="285"/>
      <c r="I923" s="285"/>
      <c r="J923" s="285"/>
      <c r="K923" s="285"/>
      <c r="L923" s="285"/>
      <c r="M923" s="285"/>
      <c r="N923" s="285"/>
      <c r="O923" s="285"/>
      <c r="P923" s="285"/>
      <c r="Q923" s="285"/>
      <c r="R923" s="285"/>
      <c r="S923" s="285"/>
      <c r="T923" s="285"/>
      <c r="U923" s="285"/>
      <c r="V923" s="285"/>
      <c r="W923" s="285"/>
      <c r="X923" s="285"/>
      <c r="Y923" s="285"/>
      <c r="Z923" s="285"/>
      <c r="AA923" s="46"/>
      <c r="AB923" s="46"/>
      <c r="AC923" s="46"/>
      <c r="AD923" s="285"/>
      <c r="AE923" s="285"/>
      <c r="AF923" s="285"/>
      <c r="AG923" s="285"/>
      <c r="AH923" s="285"/>
      <c r="AI923" s="285"/>
      <c r="AJ923" s="285"/>
      <c r="AK923" s="365"/>
      <c r="AL923" s="285"/>
      <c r="AM923" s="285"/>
      <c r="AN923" s="285"/>
      <c r="AO923" s="285"/>
      <c r="AP923" s="285"/>
      <c r="AQ923" s="285"/>
      <c r="AR923" s="285"/>
      <c r="AS923" s="285"/>
      <c r="AT923" s="285"/>
      <c r="AU923" s="285"/>
      <c r="AV923" s="285"/>
      <c r="AW923" s="285"/>
      <c r="AX923" s="285"/>
      <c r="AY923" s="47"/>
      <c r="AZ923" s="47"/>
      <c r="BA923" s="583"/>
      <c r="BB923" s="615"/>
      <c r="BC923" s="615"/>
      <c r="BD923" s="615"/>
      <c r="BE923" s="615"/>
      <c r="BF923" s="615"/>
      <c r="BG923" s="615"/>
      <c r="BH923" s="615"/>
      <c r="BI923" s="615"/>
      <c r="BJ923" s="615"/>
      <c r="BK923" s="615"/>
      <c r="BL923" s="615"/>
      <c r="BM923" s="615"/>
      <c r="BN923" s="615"/>
      <c r="BO923" s="615"/>
      <c r="BP923" s="615"/>
      <c r="BQ923" s="615"/>
      <c r="BR923" s="615"/>
      <c r="BS923" s="615"/>
      <c r="BT923" s="615"/>
      <c r="BU923" s="615"/>
    </row>
    <row r="924" spans="1:73" ht="11.25" hidden="1" customHeight="1" x14ac:dyDescent="0.25">
      <c r="A924" s="285"/>
      <c r="B924" s="285"/>
      <c r="C924" s="285"/>
      <c r="D924" s="285"/>
      <c r="E924" s="285"/>
      <c r="F924" s="285"/>
      <c r="G924" s="285"/>
      <c r="H924" s="285"/>
      <c r="I924" s="285"/>
      <c r="J924" s="285"/>
      <c r="K924" s="285"/>
      <c r="L924" s="285"/>
      <c r="M924" s="285"/>
      <c r="N924" s="285"/>
      <c r="O924" s="285"/>
      <c r="P924" s="285"/>
      <c r="Q924" s="285"/>
      <c r="R924" s="285"/>
      <c r="S924" s="285"/>
      <c r="T924" s="285"/>
      <c r="U924" s="285"/>
      <c r="V924" s="285"/>
      <c r="W924" s="285"/>
      <c r="X924" s="285"/>
      <c r="Y924" s="285"/>
      <c r="Z924" s="285"/>
      <c r="AA924" s="46"/>
      <c r="AB924" s="46"/>
      <c r="AC924" s="46"/>
      <c r="AD924" s="285"/>
      <c r="AE924" s="285"/>
      <c r="AF924" s="285"/>
      <c r="AG924" s="285"/>
      <c r="AH924" s="285"/>
      <c r="AI924" s="285"/>
      <c r="AJ924" s="285"/>
      <c r="AK924" s="365"/>
      <c r="AL924" s="285"/>
      <c r="AM924" s="285"/>
      <c r="AN924" s="285"/>
      <c r="AO924" s="285"/>
      <c r="AP924" s="285"/>
      <c r="AQ924" s="285"/>
      <c r="AR924" s="285"/>
      <c r="AS924" s="285"/>
      <c r="AT924" s="285"/>
      <c r="AU924" s="285"/>
      <c r="AV924" s="285"/>
      <c r="AW924" s="285"/>
      <c r="AX924" s="285"/>
      <c r="AY924" s="47"/>
      <c r="AZ924" s="47"/>
      <c r="BA924" s="583"/>
      <c r="BB924" s="615"/>
      <c r="BC924" s="615"/>
      <c r="BD924" s="615"/>
      <c r="BE924" s="615"/>
      <c r="BF924" s="615"/>
      <c r="BG924" s="615"/>
      <c r="BH924" s="615"/>
      <c r="BI924" s="615"/>
      <c r="BJ924" s="615"/>
      <c r="BK924" s="615"/>
      <c r="BL924" s="615"/>
      <c r="BM924" s="615"/>
      <c r="BN924" s="615"/>
      <c r="BO924" s="615"/>
      <c r="BP924" s="615"/>
      <c r="BQ924" s="615"/>
      <c r="BR924" s="615"/>
      <c r="BS924" s="615"/>
      <c r="BT924" s="615"/>
      <c r="BU924" s="615"/>
    </row>
    <row r="925" spans="1:73" ht="11.25" hidden="1" customHeight="1" x14ac:dyDescent="0.25">
      <c r="A925" s="285"/>
      <c r="B925" s="285"/>
      <c r="C925" s="285"/>
      <c r="D925" s="285"/>
      <c r="E925" s="285"/>
      <c r="F925" s="285"/>
      <c r="G925" s="285"/>
      <c r="H925" s="285"/>
      <c r="I925" s="285"/>
      <c r="J925" s="285"/>
      <c r="K925" s="285"/>
      <c r="L925" s="285"/>
      <c r="M925" s="285"/>
      <c r="N925" s="285"/>
      <c r="O925" s="285"/>
      <c r="P925" s="285"/>
      <c r="Q925" s="285"/>
      <c r="R925" s="285"/>
      <c r="S925" s="285"/>
      <c r="T925" s="285"/>
      <c r="U925" s="285"/>
      <c r="V925" s="285"/>
      <c r="W925" s="285"/>
      <c r="X925" s="285"/>
      <c r="Y925" s="285"/>
      <c r="Z925" s="285"/>
      <c r="AA925" s="46"/>
      <c r="AB925" s="46"/>
      <c r="AC925" s="46"/>
      <c r="AD925" s="285"/>
      <c r="AE925" s="285"/>
      <c r="AF925" s="285"/>
      <c r="AG925" s="285"/>
      <c r="AH925" s="285"/>
      <c r="AI925" s="285"/>
      <c r="AJ925" s="285"/>
      <c r="AK925" s="365"/>
      <c r="AL925" s="285"/>
      <c r="AM925" s="285"/>
      <c r="AN925" s="285"/>
      <c r="AO925" s="285"/>
      <c r="AP925" s="285"/>
      <c r="AQ925" s="285"/>
      <c r="AR925" s="285"/>
      <c r="AS925" s="285"/>
      <c r="AT925" s="285"/>
      <c r="AU925" s="285"/>
      <c r="AV925" s="285"/>
      <c r="AW925" s="285"/>
      <c r="AX925" s="285"/>
      <c r="AY925" s="47"/>
      <c r="AZ925" s="47"/>
      <c r="BA925" s="583"/>
      <c r="BB925" s="615"/>
      <c r="BC925" s="615"/>
      <c r="BD925" s="615"/>
      <c r="BE925" s="615"/>
      <c r="BF925" s="615"/>
      <c r="BG925" s="615"/>
      <c r="BH925" s="615"/>
      <c r="BI925" s="615"/>
      <c r="BJ925" s="615"/>
      <c r="BK925" s="615"/>
      <c r="BL925" s="615"/>
      <c r="BM925" s="615"/>
      <c r="BN925" s="615"/>
      <c r="BO925" s="615"/>
      <c r="BP925" s="615"/>
      <c r="BQ925" s="615"/>
      <c r="BR925" s="615"/>
      <c r="BS925" s="615"/>
      <c r="BT925" s="615"/>
      <c r="BU925" s="615"/>
    </row>
    <row r="926" spans="1:73" ht="11.25" hidden="1" customHeight="1" x14ac:dyDescent="0.25">
      <c r="A926" s="285"/>
      <c r="B926" s="285"/>
      <c r="C926" s="285"/>
      <c r="D926" s="285"/>
      <c r="E926" s="285"/>
      <c r="F926" s="285"/>
      <c r="G926" s="285"/>
      <c r="H926" s="285"/>
      <c r="I926" s="285"/>
      <c r="J926" s="285"/>
      <c r="K926" s="285"/>
      <c r="L926" s="285"/>
      <c r="M926" s="285"/>
      <c r="N926" s="285"/>
      <c r="O926" s="285"/>
      <c r="P926" s="285"/>
      <c r="Q926" s="285"/>
      <c r="R926" s="285"/>
      <c r="S926" s="285"/>
      <c r="T926" s="285"/>
      <c r="U926" s="285"/>
      <c r="V926" s="285"/>
      <c r="W926" s="285"/>
      <c r="X926" s="285"/>
      <c r="Y926" s="285"/>
      <c r="Z926" s="285"/>
      <c r="AA926" s="46"/>
      <c r="AB926" s="46"/>
      <c r="AC926" s="46"/>
      <c r="AD926" s="285"/>
      <c r="AE926" s="285"/>
      <c r="AF926" s="285"/>
      <c r="AG926" s="285"/>
      <c r="AH926" s="285"/>
      <c r="AI926" s="285"/>
      <c r="AJ926" s="285"/>
      <c r="AK926" s="365"/>
      <c r="AL926" s="285"/>
      <c r="AM926" s="285"/>
      <c r="AN926" s="285"/>
      <c r="AO926" s="285"/>
      <c r="AP926" s="285"/>
      <c r="AQ926" s="285"/>
      <c r="AR926" s="285"/>
      <c r="AS926" s="285"/>
      <c r="AT926" s="285"/>
      <c r="AU926" s="285"/>
      <c r="AV926" s="285"/>
      <c r="AW926" s="285"/>
      <c r="AX926" s="285"/>
      <c r="AY926" s="47"/>
      <c r="AZ926" s="47"/>
      <c r="BA926" s="583"/>
      <c r="BB926" s="615"/>
      <c r="BC926" s="615"/>
      <c r="BD926" s="615"/>
      <c r="BE926" s="615"/>
      <c r="BF926" s="615"/>
      <c r="BG926" s="615"/>
      <c r="BH926" s="615"/>
      <c r="BI926" s="615"/>
      <c r="BJ926" s="615"/>
      <c r="BK926" s="615"/>
      <c r="BL926" s="615"/>
      <c r="BM926" s="615"/>
      <c r="BN926" s="615"/>
      <c r="BO926" s="615"/>
      <c r="BP926" s="615"/>
      <c r="BQ926" s="615"/>
      <c r="BR926" s="615"/>
      <c r="BS926" s="615"/>
      <c r="BT926" s="615"/>
      <c r="BU926" s="615"/>
    </row>
    <row r="927" spans="1:73" ht="11.25" hidden="1" customHeight="1" x14ac:dyDescent="0.25">
      <c r="A927" s="285"/>
      <c r="B927" s="285"/>
      <c r="C927" s="285"/>
      <c r="D927" s="285"/>
      <c r="E927" s="285"/>
      <c r="F927" s="285"/>
      <c r="G927" s="285"/>
      <c r="H927" s="285"/>
      <c r="I927" s="285"/>
      <c r="J927" s="285"/>
      <c r="K927" s="285"/>
      <c r="L927" s="285"/>
      <c r="M927" s="285"/>
      <c r="N927" s="285"/>
      <c r="O927" s="285"/>
      <c r="P927" s="285"/>
      <c r="Q927" s="285"/>
      <c r="R927" s="285"/>
      <c r="S927" s="285"/>
      <c r="T927" s="285"/>
      <c r="U927" s="285"/>
      <c r="V927" s="285"/>
      <c r="W927" s="285"/>
      <c r="X927" s="285"/>
      <c r="Y927" s="285"/>
      <c r="Z927" s="285"/>
      <c r="AA927" s="46"/>
      <c r="AB927" s="46"/>
      <c r="AC927" s="46"/>
      <c r="AD927" s="285"/>
      <c r="AE927" s="285"/>
      <c r="AF927" s="285"/>
      <c r="AG927" s="285"/>
      <c r="AH927" s="285"/>
      <c r="AI927" s="285"/>
      <c r="AJ927" s="285"/>
      <c r="AK927" s="365"/>
      <c r="AL927" s="285"/>
      <c r="AM927" s="285"/>
      <c r="AN927" s="285"/>
      <c r="AO927" s="285"/>
      <c r="AP927" s="285"/>
      <c r="AQ927" s="285"/>
      <c r="AR927" s="285"/>
      <c r="AS927" s="285"/>
      <c r="AT927" s="285"/>
      <c r="AU927" s="285"/>
      <c r="AV927" s="285"/>
      <c r="AW927" s="285"/>
      <c r="AX927" s="285"/>
      <c r="AY927" s="47"/>
      <c r="AZ927" s="47"/>
      <c r="BA927" s="583"/>
      <c r="BB927" s="615"/>
      <c r="BC927" s="615"/>
      <c r="BD927" s="615"/>
      <c r="BE927" s="615"/>
      <c r="BF927" s="615"/>
      <c r="BG927" s="615"/>
      <c r="BH927" s="615"/>
      <c r="BI927" s="615"/>
      <c r="BJ927" s="615"/>
      <c r="BK927" s="615"/>
      <c r="BL927" s="615"/>
      <c r="BM927" s="615"/>
      <c r="BN927" s="615"/>
      <c r="BO927" s="615"/>
      <c r="BP927" s="615"/>
      <c r="BQ927" s="615"/>
      <c r="BR927" s="615"/>
      <c r="BS927" s="615"/>
      <c r="BT927" s="615"/>
      <c r="BU927" s="615"/>
    </row>
    <row r="928" spans="1:73" ht="11.25" hidden="1" customHeight="1" x14ac:dyDescent="0.25">
      <c r="A928" s="285"/>
      <c r="B928" s="285"/>
      <c r="C928" s="285"/>
      <c r="D928" s="285"/>
      <c r="E928" s="285"/>
      <c r="F928" s="285"/>
      <c r="G928" s="285"/>
      <c r="H928" s="285"/>
      <c r="I928" s="285"/>
      <c r="J928" s="285"/>
      <c r="K928" s="285"/>
      <c r="L928" s="285"/>
      <c r="M928" s="285"/>
      <c r="N928" s="285"/>
      <c r="O928" s="285"/>
      <c r="P928" s="285"/>
      <c r="Q928" s="285"/>
      <c r="R928" s="285"/>
      <c r="S928" s="285"/>
      <c r="T928" s="285"/>
      <c r="U928" s="285"/>
      <c r="V928" s="285"/>
      <c r="W928" s="285"/>
      <c r="X928" s="285"/>
      <c r="Y928" s="285"/>
      <c r="Z928" s="285"/>
      <c r="AA928" s="46"/>
      <c r="AB928" s="46"/>
      <c r="AC928" s="46"/>
      <c r="AD928" s="285"/>
      <c r="AE928" s="285"/>
      <c r="AF928" s="285"/>
      <c r="AG928" s="285"/>
      <c r="AH928" s="285"/>
      <c r="AI928" s="285"/>
      <c r="AJ928" s="285"/>
      <c r="AK928" s="365"/>
      <c r="AL928" s="285"/>
      <c r="AM928" s="285"/>
      <c r="AN928" s="285"/>
      <c r="AO928" s="285"/>
      <c r="AP928" s="285"/>
      <c r="AQ928" s="285"/>
      <c r="AR928" s="285"/>
      <c r="AS928" s="285"/>
      <c r="AT928" s="285"/>
      <c r="AU928" s="285"/>
      <c r="AV928" s="285"/>
      <c r="AW928" s="285"/>
      <c r="AX928" s="285"/>
      <c r="AY928" s="47"/>
      <c r="AZ928" s="47"/>
      <c r="BA928" s="583"/>
      <c r="BB928" s="615"/>
      <c r="BC928" s="615"/>
      <c r="BD928" s="615"/>
      <c r="BE928" s="615"/>
      <c r="BF928" s="615"/>
      <c r="BG928" s="615"/>
      <c r="BH928" s="615"/>
      <c r="BI928" s="615"/>
      <c r="BJ928" s="615"/>
      <c r="BK928" s="615"/>
      <c r="BL928" s="615"/>
      <c r="BM928" s="615"/>
      <c r="BN928" s="615"/>
      <c r="BO928" s="615"/>
      <c r="BP928" s="615"/>
      <c r="BQ928" s="615"/>
      <c r="BR928" s="615"/>
      <c r="BS928" s="615"/>
      <c r="BT928" s="615"/>
      <c r="BU928" s="615"/>
    </row>
    <row r="929" spans="1:73" ht="11.25" hidden="1" customHeight="1" x14ac:dyDescent="0.25">
      <c r="A929" s="285"/>
      <c r="B929" s="285"/>
      <c r="C929" s="285"/>
      <c r="D929" s="285"/>
      <c r="E929" s="285"/>
      <c r="F929" s="285"/>
      <c r="G929" s="285"/>
      <c r="H929" s="285"/>
      <c r="I929" s="285"/>
      <c r="J929" s="285"/>
      <c r="K929" s="285"/>
      <c r="L929" s="285"/>
      <c r="M929" s="285"/>
      <c r="N929" s="285"/>
      <c r="O929" s="285"/>
      <c r="P929" s="285"/>
      <c r="Q929" s="285"/>
      <c r="R929" s="285"/>
      <c r="S929" s="285"/>
      <c r="T929" s="285"/>
      <c r="U929" s="285"/>
      <c r="V929" s="285"/>
      <c r="W929" s="285"/>
      <c r="X929" s="285"/>
      <c r="Y929" s="285"/>
      <c r="Z929" s="285"/>
      <c r="AA929" s="46"/>
      <c r="AB929" s="46"/>
      <c r="AC929" s="46"/>
      <c r="AD929" s="285"/>
      <c r="AE929" s="285"/>
      <c r="AF929" s="285"/>
      <c r="AG929" s="285"/>
      <c r="AH929" s="285"/>
      <c r="AI929" s="285"/>
      <c r="AJ929" s="285"/>
      <c r="AK929" s="365"/>
      <c r="AL929" s="285"/>
      <c r="AM929" s="285"/>
      <c r="AN929" s="285"/>
      <c r="AO929" s="285"/>
      <c r="AP929" s="285"/>
      <c r="AQ929" s="285"/>
      <c r="AR929" s="285"/>
      <c r="AS929" s="285"/>
      <c r="AT929" s="285"/>
      <c r="AU929" s="285"/>
      <c r="AV929" s="285"/>
      <c r="AW929" s="285"/>
      <c r="AX929" s="285"/>
      <c r="AY929" s="47"/>
      <c r="AZ929" s="47"/>
      <c r="BA929" s="583"/>
      <c r="BB929" s="615"/>
      <c r="BC929" s="615"/>
      <c r="BD929" s="615"/>
      <c r="BE929" s="615"/>
      <c r="BF929" s="615"/>
      <c r="BG929" s="615"/>
      <c r="BH929" s="615"/>
      <c r="BI929" s="615"/>
      <c r="BJ929" s="615"/>
      <c r="BK929" s="615"/>
      <c r="BL929" s="615"/>
      <c r="BM929" s="615"/>
      <c r="BN929" s="615"/>
      <c r="BO929" s="615"/>
      <c r="BP929" s="615"/>
      <c r="BQ929" s="615"/>
      <c r="BR929" s="615"/>
      <c r="BS929" s="615"/>
      <c r="BT929" s="615"/>
      <c r="BU929" s="615"/>
    </row>
    <row r="930" spans="1:73" ht="11.25" hidden="1" customHeight="1" x14ac:dyDescent="0.25">
      <c r="A930" s="285"/>
      <c r="B930" s="285"/>
      <c r="C930" s="285"/>
      <c r="D930" s="285"/>
      <c r="E930" s="285"/>
      <c r="F930" s="285"/>
      <c r="G930" s="285"/>
      <c r="H930" s="285"/>
      <c r="I930" s="285"/>
      <c r="J930" s="285"/>
      <c r="K930" s="285"/>
      <c r="L930" s="285"/>
      <c r="M930" s="285"/>
      <c r="N930" s="285"/>
      <c r="O930" s="285"/>
      <c r="P930" s="285"/>
      <c r="Q930" s="285"/>
      <c r="R930" s="285"/>
      <c r="S930" s="285"/>
      <c r="T930" s="285"/>
      <c r="U930" s="285"/>
      <c r="V930" s="285"/>
      <c r="W930" s="285"/>
      <c r="X930" s="285"/>
      <c r="Y930" s="285"/>
      <c r="Z930" s="285"/>
      <c r="AA930" s="46"/>
      <c r="AB930" s="46"/>
      <c r="AC930" s="46"/>
      <c r="AD930" s="285"/>
      <c r="AE930" s="285"/>
      <c r="AF930" s="285"/>
      <c r="AG930" s="285"/>
      <c r="AH930" s="285"/>
      <c r="AI930" s="285"/>
      <c r="AJ930" s="285"/>
      <c r="AK930" s="365"/>
      <c r="AL930" s="285"/>
      <c r="AM930" s="285"/>
      <c r="AN930" s="285"/>
      <c r="AO930" s="285"/>
      <c r="AP930" s="285"/>
      <c r="AQ930" s="285"/>
      <c r="AR930" s="285"/>
      <c r="AS930" s="285"/>
      <c r="AT930" s="285"/>
      <c r="AU930" s="285"/>
      <c r="AV930" s="285"/>
      <c r="AW930" s="285"/>
      <c r="AX930" s="285"/>
      <c r="AY930" s="47"/>
      <c r="AZ930" s="47"/>
      <c r="BA930" s="583"/>
      <c r="BB930" s="615"/>
      <c r="BC930" s="615"/>
      <c r="BD930" s="615"/>
      <c r="BE930" s="615"/>
      <c r="BF930" s="615"/>
      <c r="BG930" s="615"/>
      <c r="BH930" s="615"/>
      <c r="BI930" s="615"/>
      <c r="BJ930" s="615"/>
      <c r="BK930" s="615"/>
      <c r="BL930" s="615"/>
      <c r="BM930" s="615"/>
      <c r="BN930" s="615"/>
      <c r="BO930" s="615"/>
      <c r="BP930" s="615"/>
      <c r="BQ930" s="615"/>
      <c r="BR930" s="615"/>
      <c r="BS930" s="615"/>
      <c r="BT930" s="615"/>
      <c r="BU930" s="615"/>
    </row>
    <row r="931" spans="1:73" ht="11.25" hidden="1" customHeight="1" x14ac:dyDescent="0.25">
      <c r="A931" s="285"/>
      <c r="B931" s="285"/>
      <c r="C931" s="285"/>
      <c r="D931" s="285"/>
      <c r="E931" s="285"/>
      <c r="F931" s="285"/>
      <c r="G931" s="285"/>
      <c r="H931" s="285"/>
      <c r="I931" s="285"/>
      <c r="J931" s="285"/>
      <c r="K931" s="285"/>
      <c r="L931" s="285"/>
      <c r="M931" s="285"/>
      <c r="N931" s="285"/>
      <c r="O931" s="285"/>
      <c r="P931" s="285"/>
      <c r="Q931" s="285"/>
      <c r="R931" s="285"/>
      <c r="S931" s="285"/>
      <c r="T931" s="285"/>
      <c r="U931" s="285"/>
      <c r="V931" s="285"/>
      <c r="W931" s="285"/>
      <c r="X931" s="285"/>
      <c r="Y931" s="285"/>
      <c r="Z931" s="285"/>
      <c r="AA931" s="46"/>
      <c r="AB931" s="46"/>
      <c r="AC931" s="46"/>
      <c r="AD931" s="285"/>
      <c r="AE931" s="285"/>
      <c r="AF931" s="285"/>
      <c r="AG931" s="285"/>
      <c r="AH931" s="285"/>
      <c r="AI931" s="285"/>
      <c r="AJ931" s="285"/>
      <c r="AK931" s="365"/>
      <c r="AL931" s="285"/>
      <c r="AM931" s="285"/>
      <c r="AN931" s="285"/>
      <c r="AO931" s="285"/>
      <c r="AP931" s="285"/>
      <c r="AQ931" s="285"/>
      <c r="AR931" s="285"/>
      <c r="AS931" s="285"/>
      <c r="AT931" s="285"/>
      <c r="AU931" s="285"/>
      <c r="AV931" s="285"/>
      <c r="AW931" s="285"/>
      <c r="AX931" s="285"/>
      <c r="AY931" s="47"/>
      <c r="AZ931" s="47"/>
      <c r="BA931" s="583"/>
      <c r="BB931" s="615"/>
      <c r="BC931" s="615"/>
      <c r="BD931" s="615"/>
      <c r="BE931" s="615"/>
      <c r="BF931" s="615"/>
      <c r="BG931" s="615"/>
      <c r="BH931" s="615"/>
      <c r="BI931" s="615"/>
      <c r="BJ931" s="615"/>
      <c r="BK931" s="615"/>
      <c r="BL931" s="615"/>
      <c r="BM931" s="615"/>
      <c r="BN931" s="615"/>
      <c r="BO931" s="615"/>
      <c r="BP931" s="615"/>
      <c r="BQ931" s="615"/>
      <c r="BR931" s="615"/>
      <c r="BS931" s="615"/>
      <c r="BT931" s="615"/>
      <c r="BU931" s="615"/>
    </row>
    <row r="932" spans="1:73" ht="11.25" hidden="1" customHeight="1" x14ac:dyDescent="0.25">
      <c r="A932" s="285"/>
      <c r="B932" s="285"/>
      <c r="C932" s="285"/>
      <c r="D932" s="285"/>
      <c r="E932" s="285"/>
      <c r="F932" s="285"/>
      <c r="G932" s="285"/>
      <c r="H932" s="285"/>
      <c r="I932" s="285"/>
      <c r="J932" s="285"/>
      <c r="K932" s="285"/>
      <c r="L932" s="285"/>
      <c r="M932" s="285"/>
      <c r="N932" s="285"/>
      <c r="O932" s="285"/>
      <c r="P932" s="285"/>
      <c r="Q932" s="285"/>
      <c r="R932" s="285"/>
      <c r="S932" s="285"/>
      <c r="T932" s="285"/>
      <c r="U932" s="285"/>
      <c r="V932" s="285"/>
      <c r="W932" s="285"/>
      <c r="X932" s="285"/>
      <c r="Y932" s="285"/>
      <c r="Z932" s="285"/>
      <c r="AA932" s="46"/>
      <c r="AB932" s="46"/>
      <c r="AC932" s="46"/>
      <c r="AD932" s="285"/>
      <c r="AE932" s="285"/>
      <c r="AF932" s="285"/>
      <c r="AG932" s="285"/>
      <c r="AH932" s="285"/>
      <c r="AI932" s="285"/>
      <c r="AJ932" s="285"/>
      <c r="AK932" s="365"/>
      <c r="AL932" s="285"/>
      <c r="AM932" s="285"/>
      <c r="AN932" s="285"/>
      <c r="AO932" s="285"/>
      <c r="AP932" s="285"/>
      <c r="AQ932" s="285"/>
      <c r="AR932" s="285"/>
      <c r="AS932" s="285"/>
      <c r="AT932" s="285"/>
      <c r="AU932" s="285"/>
      <c r="AV932" s="285"/>
      <c r="AW932" s="285"/>
      <c r="AX932" s="285"/>
      <c r="AY932" s="47"/>
      <c r="AZ932" s="47"/>
      <c r="BA932" s="583"/>
      <c r="BB932" s="615"/>
      <c r="BC932" s="615"/>
      <c r="BD932" s="615"/>
      <c r="BE932" s="615"/>
      <c r="BF932" s="615"/>
      <c r="BG932" s="615"/>
      <c r="BH932" s="615"/>
      <c r="BI932" s="615"/>
      <c r="BJ932" s="615"/>
      <c r="BK932" s="615"/>
      <c r="BL932" s="615"/>
      <c r="BM932" s="615"/>
      <c r="BN932" s="615"/>
      <c r="BO932" s="615"/>
      <c r="BP932" s="615"/>
      <c r="BQ932" s="615"/>
      <c r="BR932" s="615"/>
      <c r="BS932" s="615"/>
      <c r="BT932" s="615"/>
      <c r="BU932" s="615"/>
    </row>
    <row r="933" spans="1:73" ht="11.25" hidden="1" customHeight="1" x14ac:dyDescent="0.25">
      <c r="A933" s="285"/>
      <c r="B933" s="285"/>
      <c r="C933" s="285"/>
      <c r="D933" s="285"/>
      <c r="E933" s="285"/>
      <c r="F933" s="285"/>
      <c r="G933" s="285"/>
      <c r="H933" s="285"/>
      <c r="I933" s="285"/>
      <c r="J933" s="285"/>
      <c r="K933" s="285"/>
      <c r="L933" s="285"/>
      <c r="M933" s="285"/>
      <c r="N933" s="285"/>
      <c r="O933" s="285"/>
      <c r="P933" s="285"/>
      <c r="Q933" s="285"/>
      <c r="R933" s="285"/>
      <c r="S933" s="285"/>
      <c r="T933" s="285"/>
      <c r="U933" s="285"/>
      <c r="V933" s="285"/>
      <c r="W933" s="285"/>
      <c r="X933" s="285"/>
      <c r="Y933" s="285"/>
      <c r="Z933" s="285"/>
      <c r="AA933" s="46"/>
      <c r="AB933" s="46"/>
      <c r="AC933" s="46"/>
      <c r="AD933" s="285"/>
      <c r="AE933" s="285"/>
      <c r="AF933" s="285"/>
      <c r="AG933" s="285"/>
      <c r="AH933" s="285"/>
      <c r="AI933" s="285"/>
      <c r="AJ933" s="285"/>
      <c r="AK933" s="365"/>
      <c r="AL933" s="285"/>
      <c r="AM933" s="285"/>
      <c r="AN933" s="285"/>
      <c r="AO933" s="285"/>
      <c r="AP933" s="285"/>
      <c r="AQ933" s="285"/>
      <c r="AR933" s="285"/>
      <c r="AS933" s="285"/>
      <c r="AT933" s="285"/>
      <c r="AU933" s="285"/>
      <c r="AV933" s="285"/>
      <c r="AW933" s="285"/>
      <c r="AX933" s="285"/>
      <c r="AY933" s="47"/>
      <c r="AZ933" s="47"/>
      <c r="BA933" s="583"/>
      <c r="BB933" s="615"/>
      <c r="BC933" s="615"/>
      <c r="BD933" s="615"/>
      <c r="BE933" s="615"/>
      <c r="BF933" s="615"/>
      <c r="BG933" s="615"/>
      <c r="BH933" s="615"/>
      <c r="BI933" s="615"/>
      <c r="BJ933" s="615"/>
      <c r="BK933" s="615"/>
      <c r="BL933" s="615"/>
      <c r="BM933" s="615"/>
      <c r="BN933" s="615"/>
      <c r="BO933" s="615"/>
      <c r="BP933" s="615"/>
      <c r="BQ933" s="615"/>
      <c r="BR933" s="615"/>
      <c r="BS933" s="615"/>
      <c r="BT933" s="615"/>
      <c r="BU933" s="615"/>
    </row>
    <row r="934" spans="1:73" ht="11.25" hidden="1" customHeight="1" x14ac:dyDescent="0.25">
      <c r="A934" s="285"/>
      <c r="B934" s="285"/>
      <c r="C934" s="285"/>
      <c r="D934" s="285"/>
      <c r="E934" s="285"/>
      <c r="F934" s="285"/>
      <c r="G934" s="285"/>
      <c r="H934" s="285"/>
      <c r="I934" s="285"/>
      <c r="J934" s="285"/>
      <c r="K934" s="285"/>
      <c r="L934" s="285"/>
      <c r="M934" s="285"/>
      <c r="N934" s="285"/>
      <c r="O934" s="285"/>
      <c r="P934" s="285"/>
      <c r="Q934" s="285"/>
      <c r="R934" s="285"/>
      <c r="S934" s="285"/>
      <c r="T934" s="285"/>
      <c r="U934" s="285"/>
      <c r="V934" s="285"/>
      <c r="W934" s="285"/>
      <c r="X934" s="285"/>
      <c r="Y934" s="285"/>
      <c r="Z934" s="285"/>
      <c r="AA934" s="46"/>
      <c r="AB934" s="46"/>
      <c r="AC934" s="46"/>
      <c r="AD934" s="285"/>
      <c r="AE934" s="285"/>
      <c r="AF934" s="285"/>
      <c r="AG934" s="285"/>
      <c r="AH934" s="285"/>
      <c r="AI934" s="285"/>
      <c r="AJ934" s="285"/>
      <c r="AK934" s="365"/>
      <c r="AL934" s="285"/>
      <c r="AM934" s="285"/>
      <c r="AN934" s="285"/>
      <c r="AO934" s="285"/>
      <c r="AP934" s="285"/>
      <c r="AQ934" s="285"/>
      <c r="AR934" s="285"/>
      <c r="AS934" s="285"/>
      <c r="AT934" s="285"/>
      <c r="AU934" s="285"/>
      <c r="AV934" s="285"/>
      <c r="AW934" s="285"/>
      <c r="AX934" s="285"/>
      <c r="AY934" s="47"/>
      <c r="AZ934" s="47"/>
      <c r="BA934" s="583"/>
      <c r="BB934" s="615"/>
      <c r="BC934" s="615"/>
      <c r="BD934" s="615"/>
      <c r="BE934" s="615"/>
      <c r="BF934" s="615"/>
      <c r="BG934" s="615"/>
      <c r="BH934" s="615"/>
      <c r="BI934" s="615"/>
      <c r="BJ934" s="615"/>
      <c r="BK934" s="615"/>
      <c r="BL934" s="615"/>
      <c r="BM934" s="615"/>
      <c r="BN934" s="615"/>
      <c r="BO934" s="615"/>
      <c r="BP934" s="615"/>
      <c r="BQ934" s="615"/>
      <c r="BR934" s="615"/>
      <c r="BS934" s="615"/>
      <c r="BT934" s="615"/>
      <c r="BU934" s="615"/>
    </row>
    <row r="935" spans="1:73" ht="11.25" hidden="1" customHeight="1" x14ac:dyDescent="0.25">
      <c r="A935" s="285"/>
      <c r="B935" s="285"/>
      <c r="C935" s="285"/>
      <c r="D935" s="285"/>
      <c r="E935" s="285"/>
      <c r="F935" s="285"/>
      <c r="G935" s="285"/>
      <c r="H935" s="285"/>
      <c r="I935" s="285"/>
      <c r="J935" s="285"/>
      <c r="K935" s="285"/>
      <c r="L935" s="285"/>
      <c r="M935" s="285"/>
      <c r="N935" s="285"/>
      <c r="O935" s="285"/>
      <c r="P935" s="285"/>
      <c r="Q935" s="285"/>
      <c r="R935" s="285"/>
      <c r="S935" s="285"/>
      <c r="T935" s="285"/>
      <c r="U935" s="285"/>
      <c r="V935" s="285"/>
      <c r="W935" s="285"/>
      <c r="X935" s="285"/>
      <c r="Y935" s="285"/>
      <c r="Z935" s="285"/>
      <c r="AA935" s="46"/>
      <c r="AB935" s="46"/>
      <c r="AC935" s="46"/>
      <c r="AD935" s="285"/>
      <c r="AE935" s="285"/>
      <c r="AF935" s="285"/>
      <c r="AG935" s="285"/>
      <c r="AH935" s="285"/>
      <c r="AI935" s="285"/>
      <c r="AJ935" s="285"/>
      <c r="AK935" s="365"/>
      <c r="AL935" s="285"/>
      <c r="AM935" s="285"/>
      <c r="AN935" s="285"/>
      <c r="AO935" s="285"/>
      <c r="AP935" s="285"/>
      <c r="AQ935" s="285"/>
      <c r="AR935" s="285"/>
      <c r="AS935" s="285"/>
      <c r="AT935" s="285"/>
      <c r="AU935" s="285"/>
      <c r="AV935" s="285"/>
      <c r="AW935" s="285"/>
      <c r="AX935" s="285"/>
      <c r="AY935" s="47"/>
      <c r="AZ935" s="47"/>
      <c r="BA935" s="583"/>
      <c r="BB935" s="615"/>
      <c r="BC935" s="615"/>
      <c r="BD935" s="615"/>
      <c r="BE935" s="615"/>
      <c r="BF935" s="615"/>
      <c r="BG935" s="615"/>
      <c r="BH935" s="615"/>
      <c r="BI935" s="615"/>
      <c r="BJ935" s="615"/>
      <c r="BK935" s="615"/>
      <c r="BL935" s="615"/>
      <c r="BM935" s="615"/>
      <c r="BN935" s="615"/>
      <c r="BO935" s="615"/>
      <c r="BP935" s="615"/>
      <c r="BQ935" s="615"/>
      <c r="BR935" s="615"/>
      <c r="BS935" s="615"/>
      <c r="BT935" s="615"/>
      <c r="BU935" s="615"/>
    </row>
    <row r="936" spans="1:73" ht="11.25" hidden="1" customHeight="1" x14ac:dyDescent="0.25">
      <c r="A936" s="285"/>
      <c r="B936" s="285"/>
      <c r="C936" s="285"/>
      <c r="D936" s="285"/>
      <c r="E936" s="285"/>
      <c r="F936" s="285"/>
      <c r="G936" s="285"/>
      <c r="H936" s="285"/>
      <c r="I936" s="285"/>
      <c r="J936" s="285"/>
      <c r="K936" s="285"/>
      <c r="L936" s="285"/>
      <c r="M936" s="285"/>
      <c r="N936" s="285"/>
      <c r="O936" s="285"/>
      <c r="P936" s="285"/>
      <c r="Q936" s="285"/>
      <c r="R936" s="285"/>
      <c r="S936" s="285"/>
      <c r="T936" s="285"/>
      <c r="U936" s="285"/>
      <c r="V936" s="285"/>
      <c r="W936" s="285"/>
      <c r="X936" s="285"/>
      <c r="Y936" s="285"/>
      <c r="Z936" s="285"/>
      <c r="AA936" s="46"/>
      <c r="AB936" s="46"/>
      <c r="AC936" s="46"/>
      <c r="AD936" s="285"/>
      <c r="AE936" s="285"/>
      <c r="AF936" s="285"/>
      <c r="AG936" s="285"/>
      <c r="AH936" s="285"/>
      <c r="AI936" s="285"/>
      <c r="AJ936" s="285"/>
      <c r="AK936" s="365"/>
      <c r="AL936" s="285"/>
      <c r="AM936" s="285"/>
      <c r="AN936" s="285"/>
      <c r="AO936" s="285"/>
      <c r="AP936" s="285"/>
      <c r="AQ936" s="285"/>
      <c r="AR936" s="285"/>
      <c r="AS936" s="285"/>
      <c r="AT936" s="285"/>
      <c r="AU936" s="285"/>
      <c r="AV936" s="285"/>
      <c r="AW936" s="285"/>
      <c r="AX936" s="285"/>
      <c r="AY936" s="47"/>
      <c r="AZ936" s="47"/>
      <c r="BA936" s="583"/>
      <c r="BB936" s="615"/>
      <c r="BC936" s="615"/>
      <c r="BD936" s="615"/>
      <c r="BE936" s="615"/>
      <c r="BF936" s="615"/>
      <c r="BG936" s="615"/>
      <c r="BH936" s="615"/>
      <c r="BI936" s="615"/>
      <c r="BJ936" s="615"/>
      <c r="BK936" s="615"/>
      <c r="BL936" s="615"/>
      <c r="BM936" s="615"/>
      <c r="BN936" s="615"/>
      <c r="BO936" s="615"/>
      <c r="BP936" s="615"/>
      <c r="BQ936" s="615"/>
      <c r="BR936" s="615"/>
      <c r="BS936" s="615"/>
      <c r="BT936" s="615"/>
      <c r="BU936" s="615"/>
    </row>
    <row r="937" spans="1:73" ht="11.25" hidden="1" customHeight="1" x14ac:dyDescent="0.25">
      <c r="A937" s="285"/>
      <c r="B937" s="285"/>
      <c r="C937" s="285"/>
      <c r="D937" s="285"/>
      <c r="E937" s="285"/>
      <c r="F937" s="285"/>
      <c r="G937" s="285"/>
      <c r="H937" s="285"/>
      <c r="I937" s="285"/>
      <c r="J937" s="285"/>
      <c r="K937" s="285"/>
      <c r="L937" s="285"/>
      <c r="M937" s="285"/>
      <c r="N937" s="285"/>
      <c r="O937" s="285"/>
      <c r="P937" s="285"/>
      <c r="Q937" s="285"/>
      <c r="R937" s="285"/>
      <c r="S937" s="285"/>
      <c r="T937" s="285"/>
      <c r="U937" s="285"/>
      <c r="V937" s="285"/>
      <c r="W937" s="285"/>
      <c r="X937" s="285"/>
      <c r="Y937" s="285"/>
      <c r="Z937" s="285"/>
      <c r="AA937" s="46"/>
      <c r="AB937" s="46"/>
      <c r="AC937" s="46"/>
      <c r="AD937" s="285"/>
      <c r="AE937" s="285"/>
      <c r="AF937" s="285"/>
      <c r="AG937" s="285"/>
      <c r="AH937" s="285"/>
      <c r="AI937" s="285"/>
      <c r="AJ937" s="285"/>
      <c r="AK937" s="365"/>
      <c r="AL937" s="285"/>
      <c r="AM937" s="285"/>
      <c r="AN937" s="285"/>
      <c r="AO937" s="285"/>
      <c r="AP937" s="285"/>
      <c r="AQ937" s="285"/>
      <c r="AR937" s="285"/>
      <c r="AS937" s="285"/>
      <c r="AT937" s="285"/>
      <c r="AU937" s="285"/>
      <c r="AV937" s="285"/>
      <c r="AW937" s="285"/>
      <c r="AX937" s="285"/>
      <c r="AY937" s="47"/>
      <c r="AZ937" s="47"/>
      <c r="BA937" s="583"/>
      <c r="BB937" s="615"/>
      <c r="BC937" s="615"/>
      <c r="BD937" s="615"/>
      <c r="BE937" s="615"/>
      <c r="BF937" s="615"/>
      <c r="BG937" s="615"/>
      <c r="BH937" s="615"/>
      <c r="BI937" s="615"/>
      <c r="BJ937" s="615"/>
      <c r="BK937" s="615"/>
      <c r="BL937" s="615"/>
      <c r="BM937" s="615"/>
      <c r="BN937" s="615"/>
      <c r="BO937" s="615"/>
      <c r="BP937" s="615"/>
      <c r="BQ937" s="615"/>
      <c r="BR937" s="615"/>
      <c r="BS937" s="615"/>
      <c r="BT937" s="615"/>
      <c r="BU937" s="615"/>
    </row>
    <row r="938" spans="1:73" ht="11.25" hidden="1" customHeight="1" x14ac:dyDescent="0.25">
      <c r="A938" s="285"/>
      <c r="B938" s="285"/>
      <c r="C938" s="285"/>
      <c r="D938" s="285"/>
      <c r="E938" s="285"/>
      <c r="F938" s="285"/>
      <c r="G938" s="285"/>
      <c r="H938" s="285"/>
      <c r="I938" s="285"/>
      <c r="J938" s="285"/>
      <c r="K938" s="285"/>
      <c r="L938" s="285"/>
      <c r="M938" s="285"/>
      <c r="N938" s="285"/>
      <c r="O938" s="285"/>
      <c r="P938" s="285"/>
      <c r="Q938" s="285"/>
      <c r="R938" s="285"/>
      <c r="S938" s="285"/>
      <c r="T938" s="285"/>
      <c r="U938" s="285"/>
      <c r="V938" s="285"/>
      <c r="W938" s="285"/>
      <c r="X938" s="285"/>
      <c r="Y938" s="285"/>
      <c r="Z938" s="285"/>
      <c r="AA938" s="46"/>
      <c r="AB938" s="46"/>
      <c r="AC938" s="46"/>
      <c r="AD938" s="285"/>
      <c r="AE938" s="285"/>
      <c r="AF938" s="285"/>
      <c r="AG938" s="285"/>
      <c r="AH938" s="285"/>
      <c r="AI938" s="285"/>
      <c r="AJ938" s="285"/>
      <c r="AK938" s="365"/>
      <c r="AL938" s="285"/>
      <c r="AM938" s="285"/>
      <c r="AN938" s="285"/>
      <c r="AO938" s="285"/>
      <c r="AP938" s="285"/>
      <c r="AQ938" s="285"/>
      <c r="AR938" s="285"/>
      <c r="AS938" s="285"/>
      <c r="AT938" s="285"/>
      <c r="AU938" s="285"/>
      <c r="AV938" s="285"/>
      <c r="AW938" s="285"/>
      <c r="AX938" s="285"/>
      <c r="AY938" s="47"/>
      <c r="AZ938" s="47"/>
      <c r="BA938" s="583"/>
      <c r="BB938" s="615"/>
      <c r="BC938" s="615"/>
      <c r="BD938" s="615"/>
      <c r="BE938" s="615"/>
      <c r="BF938" s="615"/>
      <c r="BG938" s="615"/>
      <c r="BH938" s="615"/>
      <c r="BI938" s="615"/>
      <c r="BJ938" s="615"/>
      <c r="BK938" s="615"/>
      <c r="BL938" s="615"/>
      <c r="BM938" s="615"/>
      <c r="BN938" s="615"/>
      <c r="BO938" s="615"/>
      <c r="BP938" s="615"/>
      <c r="BQ938" s="615"/>
      <c r="BR938" s="615"/>
      <c r="BS938" s="615"/>
      <c r="BT938" s="615"/>
      <c r="BU938" s="615"/>
    </row>
    <row r="939" spans="1:73" ht="11.25" hidden="1" customHeight="1" x14ac:dyDescent="0.25">
      <c r="A939" s="285"/>
      <c r="B939" s="285"/>
      <c r="C939" s="285"/>
      <c r="D939" s="285"/>
      <c r="E939" s="285"/>
      <c r="F939" s="285"/>
      <c r="G939" s="285"/>
      <c r="H939" s="285"/>
      <c r="I939" s="285"/>
      <c r="J939" s="285"/>
      <c r="K939" s="285"/>
      <c r="L939" s="285"/>
      <c r="M939" s="285"/>
      <c r="N939" s="285"/>
      <c r="O939" s="285"/>
      <c r="P939" s="285"/>
      <c r="Q939" s="285"/>
      <c r="R939" s="285"/>
      <c r="S939" s="285"/>
      <c r="T939" s="285"/>
      <c r="U939" s="285"/>
      <c r="V939" s="285"/>
      <c r="W939" s="285"/>
      <c r="X939" s="285"/>
      <c r="Y939" s="285"/>
      <c r="Z939" s="285"/>
      <c r="AA939" s="46"/>
      <c r="AB939" s="46"/>
      <c r="AC939" s="46"/>
      <c r="AD939" s="285"/>
      <c r="AE939" s="285"/>
      <c r="AF939" s="285"/>
      <c r="AG939" s="285"/>
      <c r="AH939" s="285"/>
      <c r="AI939" s="285"/>
      <c r="AJ939" s="285"/>
      <c r="AK939" s="365"/>
      <c r="AL939" s="285"/>
      <c r="AM939" s="285"/>
      <c r="AN939" s="285"/>
      <c r="AO939" s="285"/>
      <c r="AP939" s="285"/>
      <c r="AQ939" s="285"/>
      <c r="AR939" s="285"/>
      <c r="AS939" s="285"/>
      <c r="AT939" s="285"/>
      <c r="AU939" s="285"/>
      <c r="AV939" s="285"/>
      <c r="AW939" s="285"/>
      <c r="AX939" s="285"/>
      <c r="AY939" s="47"/>
      <c r="AZ939" s="47"/>
      <c r="BA939" s="583"/>
      <c r="BB939" s="615"/>
      <c r="BC939" s="615"/>
      <c r="BD939" s="615"/>
      <c r="BE939" s="615"/>
      <c r="BF939" s="615"/>
      <c r="BG939" s="615"/>
      <c r="BH939" s="615"/>
      <c r="BI939" s="615"/>
      <c r="BJ939" s="615"/>
      <c r="BK939" s="615"/>
      <c r="BL939" s="615"/>
      <c r="BM939" s="615"/>
      <c r="BN939" s="615"/>
      <c r="BO939" s="615"/>
      <c r="BP939" s="615"/>
      <c r="BQ939" s="615"/>
      <c r="BR939" s="615"/>
      <c r="BS939" s="615"/>
      <c r="BT939" s="615"/>
      <c r="BU939" s="615"/>
    </row>
    <row r="940" spans="1:73" ht="11.25" hidden="1" customHeight="1" x14ac:dyDescent="0.25">
      <c r="A940" s="285"/>
      <c r="B940" s="285"/>
      <c r="C940" s="285"/>
      <c r="D940" s="285"/>
      <c r="E940" s="285"/>
      <c r="F940" s="285"/>
      <c r="G940" s="285"/>
      <c r="H940" s="285"/>
      <c r="I940" s="285"/>
      <c r="J940" s="285"/>
      <c r="K940" s="285"/>
      <c r="L940" s="285"/>
      <c r="M940" s="285"/>
      <c r="N940" s="285"/>
      <c r="O940" s="285"/>
      <c r="P940" s="285"/>
      <c r="Q940" s="285"/>
      <c r="R940" s="285"/>
      <c r="S940" s="285"/>
      <c r="T940" s="285"/>
      <c r="U940" s="285"/>
      <c r="V940" s="285"/>
      <c r="W940" s="285"/>
      <c r="X940" s="285"/>
      <c r="Y940" s="285"/>
      <c r="Z940" s="285"/>
      <c r="AA940" s="46"/>
      <c r="AB940" s="46"/>
      <c r="AC940" s="46"/>
      <c r="AD940" s="285"/>
      <c r="AE940" s="285"/>
      <c r="AF940" s="285"/>
      <c r="AG940" s="285"/>
      <c r="AH940" s="285"/>
      <c r="AI940" s="285"/>
      <c r="AJ940" s="285"/>
      <c r="AK940" s="365"/>
      <c r="AL940" s="285"/>
      <c r="AM940" s="285"/>
      <c r="AN940" s="285"/>
      <c r="AO940" s="285"/>
      <c r="AP940" s="285"/>
      <c r="AQ940" s="285"/>
      <c r="AR940" s="285"/>
      <c r="AS940" s="285"/>
      <c r="AT940" s="285"/>
      <c r="AU940" s="285"/>
      <c r="AV940" s="285"/>
      <c r="AW940" s="285"/>
      <c r="AX940" s="285"/>
      <c r="AY940" s="47"/>
      <c r="AZ940" s="47"/>
      <c r="BA940" s="583"/>
      <c r="BB940" s="615"/>
      <c r="BC940" s="615"/>
      <c r="BD940" s="615"/>
      <c r="BE940" s="615"/>
      <c r="BF940" s="615"/>
      <c r="BG940" s="615"/>
      <c r="BH940" s="615"/>
      <c r="BI940" s="615"/>
      <c r="BJ940" s="615"/>
      <c r="BK940" s="615"/>
      <c r="BL940" s="615"/>
      <c r="BM940" s="615"/>
      <c r="BN940" s="615"/>
      <c r="BO940" s="615"/>
      <c r="BP940" s="615"/>
      <c r="BQ940" s="615"/>
      <c r="BR940" s="615"/>
      <c r="BS940" s="615"/>
      <c r="BT940" s="615"/>
      <c r="BU940" s="615"/>
    </row>
    <row r="941" spans="1:73" ht="11.25" hidden="1" customHeight="1" x14ac:dyDescent="0.25">
      <c r="A941" s="285"/>
      <c r="B941" s="285"/>
      <c r="C941" s="285"/>
      <c r="D941" s="285"/>
      <c r="E941" s="285"/>
      <c r="F941" s="285"/>
      <c r="G941" s="285"/>
      <c r="H941" s="285"/>
      <c r="I941" s="285"/>
      <c r="J941" s="285"/>
      <c r="K941" s="285"/>
      <c r="L941" s="285"/>
      <c r="M941" s="285"/>
      <c r="N941" s="285"/>
      <c r="O941" s="285"/>
      <c r="P941" s="285"/>
      <c r="Q941" s="285"/>
      <c r="R941" s="285"/>
      <c r="S941" s="285"/>
      <c r="T941" s="285"/>
      <c r="U941" s="285"/>
      <c r="V941" s="285"/>
      <c r="W941" s="285"/>
      <c r="X941" s="285"/>
      <c r="Y941" s="285"/>
      <c r="Z941" s="285"/>
      <c r="AA941" s="46"/>
      <c r="AB941" s="46"/>
      <c r="AC941" s="46"/>
      <c r="AD941" s="285"/>
      <c r="AE941" s="285"/>
      <c r="AF941" s="285"/>
      <c r="AG941" s="285"/>
      <c r="AH941" s="285"/>
      <c r="AI941" s="285"/>
      <c r="AJ941" s="285"/>
      <c r="AK941" s="365"/>
      <c r="AL941" s="285"/>
      <c r="AM941" s="285"/>
      <c r="AN941" s="285"/>
      <c r="AO941" s="285"/>
      <c r="AP941" s="285"/>
      <c r="AQ941" s="285"/>
      <c r="AR941" s="285"/>
      <c r="AS941" s="285"/>
      <c r="AT941" s="285"/>
      <c r="AU941" s="285"/>
      <c r="AV941" s="285"/>
      <c r="AW941" s="285"/>
      <c r="AX941" s="285"/>
      <c r="AY941" s="47"/>
      <c r="AZ941" s="47"/>
      <c r="BA941" s="583"/>
      <c r="BB941" s="615"/>
      <c r="BC941" s="615"/>
      <c r="BD941" s="615"/>
      <c r="BE941" s="615"/>
      <c r="BF941" s="615"/>
      <c r="BG941" s="615"/>
      <c r="BH941" s="615"/>
      <c r="BI941" s="615"/>
      <c r="BJ941" s="615"/>
      <c r="BK941" s="615"/>
      <c r="BL941" s="615"/>
      <c r="BM941" s="615"/>
      <c r="BN941" s="615"/>
      <c r="BO941" s="615"/>
      <c r="BP941" s="615"/>
      <c r="BQ941" s="615"/>
      <c r="BR941" s="615"/>
      <c r="BS941" s="615"/>
      <c r="BT941" s="615"/>
      <c r="BU941" s="615"/>
    </row>
    <row r="942" spans="1:73" ht="11.25" hidden="1" customHeight="1" x14ac:dyDescent="0.25">
      <c r="A942" s="285"/>
      <c r="B942" s="285"/>
      <c r="C942" s="285"/>
      <c r="D942" s="285"/>
      <c r="E942" s="285"/>
      <c r="F942" s="285"/>
      <c r="G942" s="285"/>
      <c r="H942" s="285"/>
      <c r="I942" s="285"/>
      <c r="J942" s="285"/>
      <c r="K942" s="285"/>
      <c r="L942" s="285"/>
      <c r="M942" s="285"/>
      <c r="N942" s="285"/>
      <c r="O942" s="285"/>
      <c r="P942" s="285"/>
      <c r="Q942" s="285"/>
      <c r="R942" s="285"/>
      <c r="S942" s="285"/>
      <c r="T942" s="285"/>
      <c r="U942" s="285"/>
      <c r="V942" s="285"/>
      <c r="W942" s="285"/>
      <c r="X942" s="285"/>
      <c r="Y942" s="285"/>
      <c r="Z942" s="285"/>
      <c r="AA942" s="46"/>
      <c r="AB942" s="46"/>
      <c r="AC942" s="46"/>
      <c r="AD942" s="285"/>
      <c r="AE942" s="285"/>
      <c r="AF942" s="285"/>
      <c r="AG942" s="285"/>
      <c r="AH942" s="285"/>
      <c r="AI942" s="285"/>
      <c r="AJ942" s="285"/>
      <c r="AK942" s="365"/>
      <c r="AL942" s="285"/>
      <c r="AM942" s="285"/>
      <c r="AN942" s="285"/>
      <c r="AO942" s="285"/>
      <c r="AP942" s="285"/>
      <c r="AQ942" s="285"/>
      <c r="AR942" s="285"/>
      <c r="AS942" s="285"/>
      <c r="AT942" s="285"/>
      <c r="AU942" s="285"/>
      <c r="AV942" s="285"/>
      <c r="AW942" s="285"/>
      <c r="AX942" s="285"/>
      <c r="AY942" s="47"/>
      <c r="AZ942" s="47"/>
      <c r="BA942" s="583"/>
      <c r="BB942" s="615"/>
      <c r="BC942" s="615"/>
      <c r="BD942" s="615"/>
      <c r="BE942" s="615"/>
      <c r="BF942" s="615"/>
      <c r="BG942" s="615"/>
      <c r="BH942" s="615"/>
      <c r="BI942" s="615"/>
      <c r="BJ942" s="615"/>
      <c r="BK942" s="615"/>
      <c r="BL942" s="615"/>
      <c r="BM942" s="615"/>
      <c r="BN942" s="615"/>
      <c r="BO942" s="615"/>
      <c r="BP942" s="615"/>
      <c r="BQ942" s="615"/>
      <c r="BR942" s="615"/>
      <c r="BS942" s="615"/>
      <c r="BT942" s="615"/>
      <c r="BU942" s="615"/>
    </row>
    <row r="943" spans="1:73" ht="11.25" hidden="1" customHeight="1" x14ac:dyDescent="0.25">
      <c r="A943" s="285"/>
      <c r="B943" s="285"/>
      <c r="C943" s="285"/>
      <c r="D943" s="285"/>
      <c r="E943" s="285"/>
      <c r="F943" s="285"/>
      <c r="G943" s="285"/>
      <c r="H943" s="285"/>
      <c r="I943" s="285"/>
      <c r="J943" s="285"/>
      <c r="K943" s="285"/>
      <c r="L943" s="285"/>
      <c r="M943" s="285"/>
      <c r="N943" s="285"/>
      <c r="O943" s="285"/>
      <c r="P943" s="285"/>
      <c r="Q943" s="285"/>
      <c r="R943" s="285"/>
      <c r="S943" s="285"/>
      <c r="T943" s="285"/>
      <c r="U943" s="285"/>
      <c r="V943" s="285"/>
      <c r="W943" s="285"/>
      <c r="X943" s="285"/>
      <c r="Y943" s="285"/>
      <c r="Z943" s="285"/>
      <c r="AA943" s="46"/>
      <c r="AB943" s="46"/>
      <c r="AC943" s="46"/>
      <c r="AD943" s="285"/>
      <c r="AE943" s="285"/>
      <c r="AF943" s="285"/>
      <c r="AG943" s="285"/>
      <c r="AH943" s="285"/>
      <c r="AI943" s="285"/>
      <c r="AJ943" s="285"/>
      <c r="AK943" s="365"/>
      <c r="AL943" s="285"/>
      <c r="AM943" s="285"/>
      <c r="AN943" s="285"/>
      <c r="AO943" s="285"/>
      <c r="AP943" s="285"/>
      <c r="AQ943" s="285"/>
      <c r="AR943" s="285"/>
      <c r="AS943" s="285"/>
      <c r="AT943" s="285"/>
      <c r="AU943" s="285"/>
      <c r="AV943" s="285"/>
      <c r="AW943" s="285"/>
      <c r="AX943" s="285"/>
      <c r="AY943" s="47"/>
      <c r="AZ943" s="47"/>
      <c r="BA943" s="583"/>
      <c r="BB943" s="615"/>
      <c r="BC943" s="615"/>
      <c r="BD943" s="615"/>
      <c r="BE943" s="615"/>
      <c r="BF943" s="615"/>
      <c r="BG943" s="615"/>
      <c r="BH943" s="615"/>
      <c r="BI943" s="615"/>
      <c r="BJ943" s="615"/>
      <c r="BK943" s="615"/>
      <c r="BL943" s="615"/>
      <c r="BM943" s="615"/>
      <c r="BN943" s="615"/>
      <c r="BO943" s="615"/>
      <c r="BP943" s="615"/>
      <c r="BQ943" s="615"/>
      <c r="BR943" s="615"/>
      <c r="BS943" s="615"/>
      <c r="BT943" s="615"/>
      <c r="BU943" s="615"/>
    </row>
    <row r="944" spans="1:73" ht="11.25" hidden="1" customHeight="1" x14ac:dyDescent="0.25">
      <c r="A944" s="285"/>
      <c r="B944" s="285"/>
      <c r="C944" s="285"/>
      <c r="D944" s="285"/>
      <c r="E944" s="285"/>
      <c r="F944" s="285"/>
      <c r="G944" s="285"/>
      <c r="H944" s="285"/>
      <c r="I944" s="285"/>
      <c r="J944" s="285"/>
      <c r="K944" s="285"/>
      <c r="L944" s="285"/>
      <c r="M944" s="285"/>
      <c r="N944" s="285"/>
      <c r="O944" s="285"/>
      <c r="P944" s="285"/>
      <c r="Q944" s="285"/>
      <c r="R944" s="285"/>
      <c r="S944" s="285"/>
      <c r="T944" s="285"/>
      <c r="U944" s="285"/>
      <c r="V944" s="285"/>
      <c r="W944" s="285"/>
      <c r="X944" s="285"/>
      <c r="Y944" s="285"/>
      <c r="Z944" s="285"/>
      <c r="AA944" s="46"/>
      <c r="AB944" s="46"/>
      <c r="AC944" s="46"/>
      <c r="AD944" s="285"/>
      <c r="AE944" s="285"/>
      <c r="AF944" s="285"/>
      <c r="AG944" s="285"/>
      <c r="AH944" s="285"/>
      <c r="AI944" s="285"/>
      <c r="AJ944" s="285"/>
      <c r="AK944" s="365"/>
      <c r="AL944" s="285"/>
      <c r="AM944" s="285"/>
      <c r="AN944" s="285"/>
      <c r="AO944" s="285"/>
      <c r="AP944" s="285"/>
      <c r="AQ944" s="285"/>
      <c r="AR944" s="285"/>
      <c r="AS944" s="285"/>
      <c r="AT944" s="285"/>
      <c r="AU944" s="285"/>
      <c r="AV944" s="285"/>
      <c r="AW944" s="285"/>
      <c r="AX944" s="285"/>
      <c r="AY944" s="47"/>
      <c r="AZ944" s="47"/>
      <c r="BA944" s="583"/>
      <c r="BB944" s="615"/>
      <c r="BC944" s="615"/>
      <c r="BD944" s="615"/>
      <c r="BE944" s="615"/>
      <c r="BF944" s="615"/>
      <c r="BG944" s="615"/>
      <c r="BH944" s="615"/>
      <c r="BI944" s="615"/>
      <c r="BJ944" s="615"/>
      <c r="BK944" s="615"/>
      <c r="BL944" s="615"/>
      <c r="BM944" s="615"/>
      <c r="BN944" s="615"/>
      <c r="BO944" s="615"/>
      <c r="BP944" s="615"/>
      <c r="BQ944" s="615"/>
      <c r="BR944" s="615"/>
      <c r="BS944" s="615"/>
      <c r="BT944" s="615"/>
      <c r="BU944" s="615"/>
    </row>
    <row r="945" spans="1:73" ht="11.25" hidden="1" customHeight="1" x14ac:dyDescent="0.25">
      <c r="A945" s="285"/>
      <c r="B945" s="285"/>
      <c r="C945" s="285"/>
      <c r="D945" s="285"/>
      <c r="E945" s="285"/>
      <c r="F945" s="285"/>
      <c r="G945" s="285"/>
      <c r="H945" s="285"/>
      <c r="I945" s="285"/>
      <c r="J945" s="285"/>
      <c r="K945" s="285"/>
      <c r="L945" s="285"/>
      <c r="M945" s="285"/>
      <c r="N945" s="285"/>
      <c r="O945" s="285"/>
      <c r="P945" s="285"/>
      <c r="Q945" s="285"/>
      <c r="R945" s="285"/>
      <c r="S945" s="285"/>
      <c r="T945" s="285"/>
      <c r="U945" s="285"/>
      <c r="V945" s="285"/>
      <c r="W945" s="285"/>
      <c r="X945" s="285"/>
      <c r="Y945" s="285"/>
      <c r="Z945" s="285"/>
      <c r="AA945" s="46"/>
      <c r="AB945" s="46"/>
      <c r="AC945" s="46"/>
      <c r="AD945" s="285"/>
      <c r="AE945" s="285"/>
      <c r="AF945" s="285"/>
      <c r="AG945" s="285"/>
      <c r="AH945" s="285"/>
      <c r="AI945" s="285"/>
      <c r="AJ945" s="285"/>
      <c r="AK945" s="365"/>
      <c r="AL945" s="285"/>
      <c r="AM945" s="285"/>
      <c r="AN945" s="285"/>
      <c r="AO945" s="285"/>
      <c r="AP945" s="285"/>
      <c r="AQ945" s="285"/>
      <c r="AR945" s="285"/>
      <c r="AS945" s="285"/>
      <c r="AT945" s="285"/>
      <c r="AU945" s="285"/>
      <c r="AV945" s="285"/>
      <c r="AW945" s="285"/>
      <c r="AX945" s="285"/>
      <c r="AY945" s="47"/>
      <c r="AZ945" s="47"/>
      <c r="BA945" s="583"/>
      <c r="BB945" s="615"/>
      <c r="BC945" s="615"/>
      <c r="BD945" s="615"/>
      <c r="BE945" s="615"/>
      <c r="BF945" s="615"/>
      <c r="BG945" s="615"/>
      <c r="BH945" s="615"/>
      <c r="BI945" s="615"/>
      <c r="BJ945" s="615"/>
      <c r="BK945" s="615"/>
      <c r="BL945" s="615"/>
      <c r="BM945" s="615"/>
      <c r="BN945" s="615"/>
      <c r="BO945" s="615"/>
      <c r="BP945" s="615"/>
      <c r="BQ945" s="615"/>
      <c r="BR945" s="615"/>
      <c r="BS945" s="615"/>
      <c r="BT945" s="615"/>
      <c r="BU945" s="615"/>
    </row>
    <row r="946" spans="1:73" ht="11.25" hidden="1" customHeight="1" x14ac:dyDescent="0.25">
      <c r="A946" s="285"/>
      <c r="B946" s="285"/>
      <c r="C946" s="285"/>
      <c r="D946" s="285"/>
      <c r="E946" s="285"/>
      <c r="F946" s="285"/>
      <c r="G946" s="285"/>
      <c r="H946" s="285"/>
      <c r="I946" s="285"/>
      <c r="J946" s="285"/>
      <c r="K946" s="285"/>
      <c r="L946" s="285"/>
      <c r="M946" s="285"/>
      <c r="N946" s="285"/>
      <c r="O946" s="285"/>
      <c r="P946" s="285"/>
      <c r="Q946" s="285"/>
      <c r="R946" s="285"/>
      <c r="S946" s="285"/>
      <c r="T946" s="285"/>
      <c r="U946" s="285"/>
      <c r="V946" s="285"/>
      <c r="W946" s="285"/>
      <c r="X946" s="285"/>
      <c r="Y946" s="285"/>
      <c r="Z946" s="285"/>
      <c r="AA946" s="46"/>
      <c r="AB946" s="46"/>
      <c r="AC946" s="46"/>
      <c r="AD946" s="285"/>
      <c r="AE946" s="285"/>
      <c r="AF946" s="285"/>
      <c r="AG946" s="285"/>
      <c r="AH946" s="285"/>
      <c r="AI946" s="285"/>
      <c r="AJ946" s="285"/>
      <c r="AK946" s="365"/>
      <c r="AL946" s="285"/>
      <c r="AM946" s="285"/>
      <c r="AN946" s="285"/>
      <c r="AO946" s="285"/>
      <c r="AP946" s="285"/>
      <c r="AQ946" s="285"/>
      <c r="AR946" s="285"/>
      <c r="AS946" s="285"/>
      <c r="AT946" s="285"/>
      <c r="AU946" s="285"/>
      <c r="AV946" s="285"/>
      <c r="AW946" s="285"/>
      <c r="AX946" s="285"/>
      <c r="AY946" s="47"/>
      <c r="AZ946" s="47"/>
      <c r="BA946" s="583"/>
      <c r="BB946" s="615"/>
      <c r="BC946" s="615"/>
      <c r="BD946" s="615"/>
      <c r="BE946" s="615"/>
      <c r="BF946" s="615"/>
      <c r="BG946" s="615"/>
      <c r="BH946" s="615"/>
      <c r="BI946" s="615"/>
      <c r="BJ946" s="615"/>
      <c r="BK946" s="615"/>
      <c r="BL946" s="615"/>
      <c r="BM946" s="615"/>
      <c r="BN946" s="615"/>
      <c r="BO946" s="615"/>
      <c r="BP946" s="615"/>
      <c r="BQ946" s="615"/>
      <c r="BR946" s="615"/>
      <c r="BS946" s="615"/>
      <c r="BT946" s="615"/>
      <c r="BU946" s="615"/>
    </row>
    <row r="947" spans="1:73" ht="11.25" hidden="1" customHeight="1" x14ac:dyDescent="0.25">
      <c r="A947" s="285"/>
      <c r="B947" s="285"/>
      <c r="C947" s="285"/>
      <c r="D947" s="285"/>
      <c r="E947" s="285"/>
      <c r="F947" s="285"/>
      <c r="G947" s="285"/>
      <c r="H947" s="285"/>
      <c r="I947" s="285"/>
      <c r="J947" s="285"/>
      <c r="K947" s="285"/>
      <c r="L947" s="285"/>
      <c r="M947" s="285"/>
      <c r="N947" s="285"/>
      <c r="O947" s="285"/>
      <c r="P947" s="285"/>
      <c r="Q947" s="285"/>
      <c r="R947" s="285"/>
      <c r="S947" s="285"/>
      <c r="T947" s="285"/>
      <c r="U947" s="285"/>
      <c r="V947" s="285"/>
      <c r="W947" s="285"/>
      <c r="X947" s="285"/>
      <c r="Y947" s="285"/>
      <c r="Z947" s="285"/>
      <c r="AA947" s="46"/>
      <c r="AB947" s="46"/>
      <c r="AC947" s="46"/>
      <c r="AD947" s="285"/>
      <c r="AE947" s="285"/>
      <c r="AF947" s="285"/>
      <c r="AG947" s="285"/>
      <c r="AH947" s="285"/>
      <c r="AI947" s="285"/>
      <c r="AJ947" s="285"/>
      <c r="AK947" s="365"/>
      <c r="AL947" s="285"/>
      <c r="AM947" s="285"/>
      <c r="AN947" s="285"/>
      <c r="AO947" s="285"/>
      <c r="AP947" s="285"/>
      <c r="AQ947" s="285"/>
      <c r="AR947" s="285"/>
      <c r="AS947" s="285"/>
      <c r="AT947" s="285"/>
      <c r="AU947" s="285"/>
      <c r="AV947" s="285"/>
      <c r="AW947" s="285"/>
      <c r="AX947" s="285"/>
      <c r="AY947" s="47"/>
      <c r="AZ947" s="47"/>
      <c r="BA947" s="583"/>
      <c r="BB947" s="615"/>
      <c r="BC947" s="615"/>
      <c r="BD947" s="615"/>
      <c r="BE947" s="615"/>
      <c r="BF947" s="615"/>
      <c r="BG947" s="615"/>
      <c r="BH947" s="615"/>
      <c r="BI947" s="615"/>
      <c r="BJ947" s="615"/>
      <c r="BK947" s="615"/>
      <c r="BL947" s="615"/>
      <c r="BM947" s="615"/>
      <c r="BN947" s="615"/>
      <c r="BO947" s="615"/>
      <c r="BP947" s="615"/>
      <c r="BQ947" s="615"/>
      <c r="BR947" s="615"/>
      <c r="BS947" s="615"/>
      <c r="BT947" s="615"/>
      <c r="BU947" s="615"/>
    </row>
    <row r="948" spans="1:73" ht="11.25" hidden="1" customHeight="1" x14ac:dyDescent="0.25">
      <c r="A948" s="285"/>
      <c r="B948" s="285"/>
      <c r="C948" s="285"/>
      <c r="D948" s="285"/>
      <c r="E948" s="285"/>
      <c r="F948" s="285"/>
      <c r="G948" s="285"/>
      <c r="H948" s="285"/>
      <c r="I948" s="285"/>
      <c r="J948" s="285"/>
      <c r="K948" s="285"/>
      <c r="L948" s="285"/>
      <c r="M948" s="285"/>
      <c r="N948" s="285"/>
      <c r="O948" s="285"/>
      <c r="P948" s="285"/>
      <c r="Q948" s="285"/>
      <c r="R948" s="285"/>
      <c r="S948" s="285"/>
      <c r="T948" s="285"/>
      <c r="U948" s="285"/>
      <c r="V948" s="285"/>
      <c r="W948" s="285"/>
      <c r="X948" s="285"/>
      <c r="Y948" s="285"/>
      <c r="Z948" s="285"/>
      <c r="AA948" s="46"/>
      <c r="AB948" s="46"/>
      <c r="AC948" s="46"/>
      <c r="AD948" s="285"/>
      <c r="AE948" s="285"/>
      <c r="AF948" s="285"/>
      <c r="AG948" s="285"/>
      <c r="AH948" s="285"/>
      <c r="AI948" s="285"/>
      <c r="AJ948" s="285"/>
      <c r="AK948" s="365"/>
      <c r="AL948" s="285"/>
      <c r="AM948" s="285"/>
      <c r="AN948" s="285"/>
      <c r="AO948" s="285"/>
      <c r="AP948" s="285"/>
      <c r="AQ948" s="285"/>
      <c r="AR948" s="285"/>
      <c r="AS948" s="285"/>
      <c r="AT948" s="285"/>
      <c r="AU948" s="285"/>
      <c r="AV948" s="285"/>
      <c r="AW948" s="285"/>
      <c r="AX948" s="285"/>
      <c r="AY948" s="47"/>
      <c r="AZ948" s="47"/>
      <c r="BA948" s="583"/>
      <c r="BB948" s="615"/>
      <c r="BC948" s="615"/>
      <c r="BD948" s="615"/>
      <c r="BE948" s="615"/>
      <c r="BF948" s="615"/>
      <c r="BG948" s="615"/>
      <c r="BH948" s="615"/>
      <c r="BI948" s="615"/>
      <c r="BJ948" s="615"/>
      <c r="BK948" s="615"/>
      <c r="BL948" s="615"/>
      <c r="BM948" s="615"/>
      <c r="BN948" s="615"/>
      <c r="BO948" s="615"/>
      <c r="BP948" s="615"/>
      <c r="BQ948" s="615"/>
      <c r="BR948" s="615"/>
      <c r="BS948" s="615"/>
      <c r="BT948" s="615"/>
      <c r="BU948" s="615"/>
    </row>
    <row r="949" spans="1:73" ht="11.25" hidden="1" customHeight="1" x14ac:dyDescent="0.25">
      <c r="A949" s="285"/>
      <c r="B949" s="285"/>
      <c r="C949" s="285"/>
      <c r="D949" s="285"/>
      <c r="E949" s="285"/>
      <c r="F949" s="285"/>
      <c r="G949" s="285"/>
      <c r="H949" s="285"/>
      <c r="I949" s="285"/>
      <c r="J949" s="285"/>
      <c r="K949" s="285"/>
      <c r="L949" s="285"/>
      <c r="M949" s="285"/>
      <c r="N949" s="285"/>
      <c r="O949" s="285"/>
      <c r="P949" s="285"/>
      <c r="Q949" s="285"/>
      <c r="R949" s="285"/>
      <c r="S949" s="285"/>
      <c r="T949" s="285"/>
      <c r="U949" s="285"/>
      <c r="V949" s="285"/>
      <c r="W949" s="285"/>
      <c r="X949" s="285"/>
      <c r="Y949" s="285"/>
      <c r="Z949" s="285"/>
      <c r="AA949" s="46"/>
      <c r="AB949" s="46"/>
      <c r="AC949" s="46"/>
      <c r="AD949" s="285"/>
      <c r="AE949" s="285"/>
      <c r="AF949" s="285"/>
      <c r="AG949" s="285"/>
      <c r="AH949" s="285"/>
      <c r="AI949" s="285"/>
      <c r="AJ949" s="285"/>
      <c r="AK949" s="365"/>
      <c r="AL949" s="285"/>
      <c r="AM949" s="285"/>
      <c r="AN949" s="285"/>
      <c r="AO949" s="285"/>
      <c r="AP949" s="285"/>
      <c r="AQ949" s="285"/>
      <c r="AR949" s="285"/>
      <c r="AS949" s="285"/>
      <c r="AT949" s="285"/>
      <c r="AU949" s="285"/>
      <c r="AV949" s="285"/>
      <c r="AW949" s="285"/>
      <c r="AX949" s="285"/>
      <c r="AY949" s="47"/>
      <c r="AZ949" s="47"/>
      <c r="BA949" s="583"/>
      <c r="BB949" s="615"/>
      <c r="BC949" s="615"/>
      <c r="BD949" s="615"/>
      <c r="BE949" s="615"/>
      <c r="BF949" s="615"/>
      <c r="BG949" s="615"/>
      <c r="BH949" s="615"/>
      <c r="BI949" s="615"/>
      <c r="BJ949" s="615"/>
      <c r="BK949" s="615"/>
      <c r="BL949" s="615"/>
      <c r="BM949" s="615"/>
      <c r="BN949" s="615"/>
      <c r="BO949" s="615"/>
      <c r="BP949" s="615"/>
      <c r="BQ949" s="615"/>
      <c r="BR949" s="615"/>
      <c r="BS949" s="615"/>
      <c r="BT949" s="615"/>
      <c r="BU949" s="615"/>
    </row>
    <row r="950" spans="1:73" ht="11.25" hidden="1" customHeight="1" x14ac:dyDescent="0.25">
      <c r="A950" s="285"/>
      <c r="B950" s="285"/>
      <c r="C950" s="285"/>
      <c r="D950" s="285"/>
      <c r="E950" s="285"/>
      <c r="F950" s="285"/>
      <c r="G950" s="285"/>
      <c r="H950" s="285"/>
      <c r="I950" s="285"/>
      <c r="J950" s="285"/>
      <c r="K950" s="285"/>
      <c r="L950" s="285"/>
      <c r="M950" s="285"/>
      <c r="N950" s="285"/>
      <c r="O950" s="285"/>
      <c r="P950" s="285"/>
      <c r="Q950" s="285"/>
      <c r="R950" s="285"/>
      <c r="S950" s="285"/>
      <c r="T950" s="285"/>
      <c r="U950" s="285"/>
      <c r="V950" s="285"/>
      <c r="W950" s="285"/>
      <c r="X950" s="285"/>
      <c r="Y950" s="285"/>
      <c r="Z950" s="285"/>
      <c r="AA950" s="46"/>
      <c r="AB950" s="46"/>
      <c r="AC950" s="46"/>
      <c r="AD950" s="285"/>
      <c r="AE950" s="285"/>
      <c r="AF950" s="285"/>
      <c r="AG950" s="285"/>
      <c r="AH950" s="285"/>
      <c r="AI950" s="285"/>
      <c r="AJ950" s="285"/>
      <c r="AK950" s="365"/>
      <c r="AL950" s="285"/>
      <c r="AM950" s="285"/>
      <c r="AN950" s="285"/>
      <c r="AO950" s="285"/>
      <c r="AP950" s="285"/>
      <c r="AQ950" s="285"/>
      <c r="AR950" s="285"/>
      <c r="AS950" s="285"/>
      <c r="AT950" s="285"/>
      <c r="AU950" s="285"/>
      <c r="AV950" s="285"/>
      <c r="AW950" s="285"/>
      <c r="AX950" s="285"/>
      <c r="AY950" s="47"/>
      <c r="AZ950" s="47"/>
      <c r="BA950" s="583"/>
      <c r="BB950" s="615"/>
      <c r="BC950" s="615"/>
      <c r="BD950" s="615"/>
      <c r="BE950" s="615"/>
      <c r="BF950" s="615"/>
      <c r="BG950" s="615"/>
      <c r="BH950" s="615"/>
      <c r="BI950" s="615"/>
      <c r="BJ950" s="615"/>
      <c r="BK950" s="615"/>
      <c r="BL950" s="615"/>
      <c r="BM950" s="615"/>
      <c r="BN950" s="615"/>
      <c r="BO950" s="615"/>
      <c r="BP950" s="615"/>
      <c r="BQ950" s="615"/>
      <c r="BR950" s="615"/>
      <c r="BS950" s="615"/>
      <c r="BT950" s="615"/>
      <c r="BU950" s="615"/>
    </row>
    <row r="951" spans="1:73" ht="11.25" hidden="1" customHeight="1" x14ac:dyDescent="0.25">
      <c r="A951" s="285"/>
      <c r="B951" s="285"/>
      <c r="C951" s="285"/>
      <c r="D951" s="285"/>
      <c r="E951" s="285"/>
      <c r="F951" s="285"/>
      <c r="G951" s="285"/>
      <c r="H951" s="285"/>
      <c r="I951" s="285"/>
      <c r="J951" s="285"/>
      <c r="K951" s="285"/>
      <c r="L951" s="285"/>
      <c r="M951" s="285"/>
      <c r="N951" s="285"/>
      <c r="O951" s="285"/>
      <c r="P951" s="285"/>
      <c r="Q951" s="285"/>
      <c r="R951" s="285"/>
      <c r="S951" s="285"/>
      <c r="T951" s="285"/>
      <c r="U951" s="285"/>
      <c r="V951" s="285"/>
      <c r="W951" s="285"/>
      <c r="X951" s="285"/>
      <c r="Y951" s="285"/>
      <c r="Z951" s="285"/>
      <c r="AA951" s="46"/>
      <c r="AB951" s="46"/>
      <c r="AC951" s="46"/>
      <c r="AD951" s="285"/>
      <c r="AE951" s="285"/>
      <c r="AF951" s="285"/>
      <c r="AG951" s="285"/>
      <c r="AH951" s="285"/>
      <c r="AI951" s="285"/>
      <c r="AJ951" s="285"/>
      <c r="AK951" s="365"/>
      <c r="AL951" s="285"/>
      <c r="AM951" s="285"/>
      <c r="AN951" s="285"/>
      <c r="AO951" s="285"/>
      <c r="AP951" s="285"/>
      <c r="AQ951" s="285"/>
      <c r="AR951" s="285"/>
      <c r="AS951" s="285"/>
      <c r="AT951" s="285"/>
      <c r="AU951" s="285"/>
      <c r="AV951" s="285"/>
      <c r="AW951" s="285"/>
      <c r="AX951" s="285"/>
      <c r="AY951" s="47"/>
      <c r="AZ951" s="47"/>
      <c r="BA951" s="583"/>
      <c r="BB951" s="615"/>
      <c r="BC951" s="615"/>
      <c r="BD951" s="615"/>
      <c r="BE951" s="615"/>
      <c r="BF951" s="615"/>
      <c r="BG951" s="615"/>
      <c r="BH951" s="615"/>
      <c r="BI951" s="615"/>
      <c r="BJ951" s="615"/>
      <c r="BK951" s="615"/>
      <c r="BL951" s="615"/>
      <c r="BM951" s="615"/>
      <c r="BN951" s="615"/>
      <c r="BO951" s="615"/>
      <c r="BP951" s="615"/>
      <c r="BQ951" s="615"/>
      <c r="BR951" s="615"/>
      <c r="BS951" s="615"/>
      <c r="BT951" s="615"/>
      <c r="BU951" s="615"/>
    </row>
    <row r="952" spans="1:73" ht="11.25" hidden="1" customHeight="1" x14ac:dyDescent="0.25">
      <c r="A952" s="285"/>
      <c r="B952" s="285"/>
      <c r="C952" s="285"/>
      <c r="D952" s="285"/>
      <c r="E952" s="285"/>
      <c r="F952" s="285"/>
      <c r="G952" s="285"/>
      <c r="H952" s="285"/>
      <c r="I952" s="285"/>
      <c r="J952" s="285"/>
      <c r="K952" s="285"/>
      <c r="L952" s="285"/>
      <c r="M952" s="285"/>
      <c r="N952" s="285"/>
      <c r="O952" s="285"/>
      <c r="P952" s="285"/>
      <c r="Q952" s="285"/>
      <c r="R952" s="285"/>
      <c r="S952" s="285"/>
      <c r="T952" s="285"/>
      <c r="U952" s="285"/>
      <c r="V952" s="285"/>
      <c r="W952" s="285"/>
      <c r="X952" s="285"/>
      <c r="Y952" s="285"/>
      <c r="Z952" s="285"/>
      <c r="AA952" s="46"/>
      <c r="AB952" s="46"/>
      <c r="AC952" s="46"/>
      <c r="AD952" s="285"/>
      <c r="AE952" s="285"/>
      <c r="AF952" s="285"/>
      <c r="AG952" s="285"/>
      <c r="AH952" s="285"/>
      <c r="AI952" s="285"/>
      <c r="AJ952" s="285"/>
      <c r="AK952" s="365"/>
      <c r="AL952" s="285"/>
      <c r="AM952" s="285"/>
      <c r="AN952" s="285"/>
      <c r="AO952" s="285"/>
      <c r="AP952" s="285"/>
      <c r="AQ952" s="285"/>
      <c r="AR952" s="285"/>
      <c r="AS952" s="285"/>
      <c r="AT952" s="285"/>
      <c r="AU952" s="285"/>
      <c r="AV952" s="285"/>
      <c r="AW952" s="285"/>
      <c r="AX952" s="285"/>
      <c r="AY952" s="47"/>
      <c r="AZ952" s="47"/>
      <c r="BA952" s="583"/>
      <c r="BB952" s="615"/>
      <c r="BC952" s="615"/>
      <c r="BD952" s="615"/>
      <c r="BE952" s="615"/>
      <c r="BF952" s="615"/>
      <c r="BG952" s="615"/>
      <c r="BH952" s="615"/>
      <c r="BI952" s="615"/>
      <c r="BJ952" s="615"/>
      <c r="BK952" s="615"/>
      <c r="BL952" s="615"/>
      <c r="BM952" s="615"/>
      <c r="BN952" s="615"/>
      <c r="BO952" s="615"/>
      <c r="BP952" s="615"/>
      <c r="BQ952" s="615"/>
      <c r="BR952" s="615"/>
      <c r="BS952" s="615"/>
      <c r="BT952" s="615"/>
      <c r="BU952" s="615"/>
    </row>
    <row r="953" spans="1:73" ht="11.25" hidden="1" customHeight="1" x14ac:dyDescent="0.25">
      <c r="A953" s="285"/>
      <c r="B953" s="285"/>
      <c r="C953" s="285"/>
      <c r="D953" s="285"/>
      <c r="E953" s="285"/>
      <c r="F953" s="285"/>
      <c r="G953" s="285"/>
      <c r="H953" s="285"/>
      <c r="I953" s="285"/>
      <c r="J953" s="285"/>
      <c r="K953" s="285"/>
      <c r="L953" s="285"/>
      <c r="M953" s="285"/>
      <c r="N953" s="285"/>
      <c r="O953" s="285"/>
      <c r="P953" s="285"/>
      <c r="Q953" s="285"/>
      <c r="R953" s="285"/>
      <c r="S953" s="285"/>
      <c r="T953" s="285"/>
      <c r="U953" s="285"/>
      <c r="V953" s="285"/>
      <c r="W953" s="285"/>
      <c r="X953" s="285"/>
      <c r="Y953" s="285"/>
      <c r="Z953" s="285"/>
      <c r="AA953" s="46"/>
      <c r="AB953" s="46"/>
      <c r="AC953" s="46"/>
      <c r="AD953" s="285"/>
      <c r="AE953" s="285"/>
      <c r="AF953" s="285"/>
      <c r="AG953" s="285"/>
      <c r="AH953" s="285"/>
      <c r="AI953" s="285"/>
      <c r="AJ953" s="285"/>
      <c r="AK953" s="365"/>
      <c r="AL953" s="285"/>
      <c r="AM953" s="285"/>
      <c r="AN953" s="285"/>
      <c r="AO953" s="285"/>
      <c r="AP953" s="285"/>
      <c r="AQ953" s="285"/>
      <c r="AR953" s="285"/>
      <c r="AS953" s="285"/>
      <c r="AT953" s="285"/>
      <c r="AU953" s="285"/>
      <c r="AV953" s="285"/>
      <c r="AW953" s="285"/>
      <c r="AX953" s="285"/>
      <c r="AY953" s="47"/>
      <c r="AZ953" s="47"/>
      <c r="BA953" s="583"/>
      <c r="BB953" s="615"/>
      <c r="BC953" s="615"/>
      <c r="BD953" s="615"/>
      <c r="BE953" s="615"/>
      <c r="BF953" s="615"/>
      <c r="BG953" s="615"/>
      <c r="BH953" s="615"/>
      <c r="BI953" s="615"/>
      <c r="BJ953" s="615"/>
      <c r="BK953" s="615"/>
      <c r="BL953" s="615"/>
      <c r="BM953" s="615"/>
      <c r="BN953" s="615"/>
      <c r="BO953" s="615"/>
      <c r="BP953" s="615"/>
      <c r="BQ953" s="615"/>
      <c r="BR953" s="615"/>
      <c r="BS953" s="615"/>
      <c r="BT953" s="615"/>
      <c r="BU953" s="615"/>
    </row>
    <row r="954" spans="1:73" ht="11.25" hidden="1" customHeight="1" x14ac:dyDescent="0.25">
      <c r="A954" s="285"/>
      <c r="B954" s="285"/>
      <c r="C954" s="285"/>
      <c r="D954" s="285"/>
      <c r="E954" s="285"/>
      <c r="F954" s="285"/>
      <c r="G954" s="285"/>
      <c r="H954" s="285"/>
      <c r="I954" s="285"/>
      <c r="J954" s="285"/>
      <c r="K954" s="285"/>
      <c r="L954" s="285"/>
      <c r="M954" s="285"/>
      <c r="N954" s="285"/>
      <c r="O954" s="285"/>
      <c r="P954" s="285"/>
      <c r="Q954" s="285"/>
      <c r="R954" s="285"/>
      <c r="S954" s="285"/>
      <c r="T954" s="285"/>
      <c r="U954" s="285"/>
      <c r="V954" s="285"/>
      <c r="W954" s="285"/>
      <c r="X954" s="285"/>
      <c r="Y954" s="285"/>
      <c r="Z954" s="285"/>
      <c r="AA954" s="46"/>
      <c r="AB954" s="46"/>
      <c r="AC954" s="46"/>
      <c r="AD954" s="285"/>
      <c r="AE954" s="285"/>
      <c r="AF954" s="285"/>
      <c r="AG954" s="285"/>
      <c r="AH954" s="285"/>
      <c r="AI954" s="285"/>
      <c r="AJ954" s="285"/>
      <c r="AK954" s="365"/>
      <c r="AL954" s="285"/>
      <c r="AM954" s="285"/>
      <c r="AN954" s="285"/>
      <c r="AO954" s="285"/>
      <c r="AP954" s="285"/>
      <c r="AQ954" s="285"/>
      <c r="AR954" s="285"/>
      <c r="AS954" s="285"/>
      <c r="AT954" s="285"/>
      <c r="AU954" s="285"/>
      <c r="AV954" s="285"/>
      <c r="AW954" s="285"/>
      <c r="AX954" s="285"/>
      <c r="AY954" s="47"/>
      <c r="AZ954" s="47"/>
      <c r="BA954" s="583"/>
      <c r="BB954" s="615"/>
      <c r="BC954" s="615"/>
      <c r="BD954" s="615"/>
      <c r="BE954" s="615"/>
      <c r="BF954" s="615"/>
      <c r="BG954" s="615"/>
      <c r="BH954" s="615"/>
      <c r="BI954" s="615"/>
      <c r="BJ954" s="615"/>
      <c r="BK954" s="615"/>
      <c r="BL954" s="615"/>
      <c r="BM954" s="615"/>
      <c r="BN954" s="615"/>
      <c r="BO954" s="615"/>
      <c r="BP954" s="615"/>
      <c r="BQ954" s="615"/>
      <c r="BR954" s="615"/>
      <c r="BS954" s="615"/>
      <c r="BT954" s="615"/>
      <c r="BU954" s="615"/>
    </row>
    <row r="955" spans="1:73" ht="11.25" hidden="1" customHeight="1" x14ac:dyDescent="0.25">
      <c r="A955" s="285"/>
      <c r="B955" s="285"/>
      <c r="C955" s="285"/>
      <c r="D955" s="285"/>
      <c r="E955" s="285"/>
      <c r="F955" s="285"/>
      <c r="G955" s="285"/>
      <c r="H955" s="285"/>
      <c r="I955" s="285"/>
      <c r="J955" s="285"/>
      <c r="K955" s="285"/>
      <c r="L955" s="285"/>
      <c r="M955" s="285"/>
      <c r="N955" s="285"/>
      <c r="O955" s="285"/>
      <c r="P955" s="285"/>
      <c r="Q955" s="285"/>
      <c r="R955" s="285"/>
      <c r="S955" s="285"/>
      <c r="T955" s="285"/>
      <c r="U955" s="285"/>
      <c r="V955" s="285"/>
      <c r="W955" s="285"/>
      <c r="X955" s="285"/>
      <c r="Y955" s="285"/>
      <c r="Z955" s="285"/>
      <c r="AA955" s="46"/>
      <c r="AB955" s="46"/>
      <c r="AC955" s="46"/>
      <c r="AD955" s="285"/>
      <c r="AE955" s="285"/>
      <c r="AF955" s="285"/>
      <c r="AG955" s="285"/>
      <c r="AH955" s="285"/>
      <c r="AI955" s="285"/>
      <c r="AJ955" s="285"/>
      <c r="AK955" s="365"/>
      <c r="AL955" s="285"/>
      <c r="AM955" s="285"/>
      <c r="AN955" s="285"/>
      <c r="AO955" s="285"/>
      <c r="AP955" s="285"/>
      <c r="AQ955" s="285"/>
      <c r="AR955" s="285"/>
      <c r="AS955" s="285"/>
      <c r="AT955" s="285"/>
      <c r="AU955" s="285"/>
      <c r="AV955" s="285"/>
      <c r="AW955" s="285"/>
      <c r="AX955" s="285"/>
      <c r="AY955" s="47"/>
      <c r="AZ955" s="47"/>
      <c r="BA955" s="583"/>
      <c r="BB955" s="615"/>
      <c r="BC955" s="615"/>
      <c r="BD955" s="615"/>
      <c r="BE955" s="615"/>
      <c r="BF955" s="615"/>
      <c r="BG955" s="615"/>
      <c r="BH955" s="615"/>
      <c r="BI955" s="615"/>
      <c r="BJ955" s="615"/>
      <c r="BK955" s="615"/>
      <c r="BL955" s="615"/>
      <c r="BM955" s="615"/>
      <c r="BN955" s="615"/>
      <c r="BO955" s="615"/>
      <c r="BP955" s="615"/>
      <c r="BQ955" s="615"/>
      <c r="BR955" s="615"/>
      <c r="BS955" s="615"/>
      <c r="BT955" s="615"/>
      <c r="BU955" s="615"/>
    </row>
    <row r="956" spans="1:73" ht="11.25" hidden="1" customHeight="1" x14ac:dyDescent="0.25">
      <c r="A956" s="285"/>
      <c r="B956" s="285"/>
      <c r="C956" s="285"/>
      <c r="D956" s="285"/>
      <c r="E956" s="285"/>
      <c r="F956" s="285"/>
      <c r="G956" s="285"/>
      <c r="H956" s="285"/>
      <c r="I956" s="285"/>
      <c r="J956" s="285"/>
      <c r="K956" s="285"/>
      <c r="L956" s="285"/>
      <c r="M956" s="285"/>
      <c r="N956" s="285"/>
      <c r="O956" s="285"/>
      <c r="P956" s="285"/>
      <c r="Q956" s="285"/>
      <c r="R956" s="285"/>
      <c r="S956" s="285"/>
      <c r="T956" s="285"/>
      <c r="U956" s="285"/>
      <c r="V956" s="285"/>
      <c r="W956" s="285"/>
      <c r="X956" s="285"/>
      <c r="Y956" s="285"/>
      <c r="Z956" s="285"/>
      <c r="AA956" s="46"/>
      <c r="AB956" s="46"/>
      <c r="AC956" s="46"/>
      <c r="AD956" s="285"/>
      <c r="AE956" s="285"/>
      <c r="AF956" s="285"/>
      <c r="AG956" s="285"/>
      <c r="AH956" s="285"/>
      <c r="AI956" s="285"/>
      <c r="AJ956" s="285"/>
      <c r="AK956" s="365"/>
      <c r="AL956" s="285"/>
      <c r="AM956" s="285"/>
      <c r="AN956" s="285"/>
      <c r="AO956" s="285"/>
      <c r="AP956" s="285"/>
      <c r="AQ956" s="285"/>
      <c r="AR956" s="285"/>
      <c r="AS956" s="285"/>
      <c r="AT956" s="285"/>
      <c r="AU956" s="285"/>
      <c r="AV956" s="285"/>
      <c r="AW956" s="285"/>
      <c r="AX956" s="285"/>
      <c r="AY956" s="47"/>
      <c r="AZ956" s="47"/>
      <c r="BA956" s="583"/>
      <c r="BB956" s="615"/>
      <c r="BC956" s="615"/>
      <c r="BD956" s="615"/>
      <c r="BE956" s="615"/>
      <c r="BF956" s="615"/>
      <c r="BG956" s="615"/>
      <c r="BH956" s="615"/>
      <c r="BI956" s="615"/>
      <c r="BJ956" s="615"/>
      <c r="BK956" s="615"/>
      <c r="BL956" s="615"/>
      <c r="BM956" s="615"/>
      <c r="BN956" s="615"/>
      <c r="BO956" s="615"/>
      <c r="BP956" s="615"/>
      <c r="BQ956" s="615"/>
      <c r="BR956" s="615"/>
      <c r="BS956" s="615"/>
      <c r="BT956" s="615"/>
      <c r="BU956" s="615"/>
    </row>
    <row r="957" spans="1:73" ht="11.25" hidden="1" customHeight="1" x14ac:dyDescent="0.25">
      <c r="A957" s="285"/>
      <c r="B957" s="285"/>
      <c r="C957" s="285"/>
      <c r="D957" s="285"/>
      <c r="E957" s="285"/>
      <c r="F957" s="285"/>
      <c r="G957" s="285"/>
      <c r="H957" s="285"/>
      <c r="I957" s="285"/>
      <c r="J957" s="285"/>
      <c r="K957" s="285"/>
      <c r="L957" s="285"/>
      <c r="M957" s="285"/>
      <c r="N957" s="285"/>
      <c r="O957" s="285"/>
      <c r="P957" s="285"/>
      <c r="Q957" s="285"/>
      <c r="R957" s="285"/>
      <c r="S957" s="285"/>
      <c r="T957" s="285"/>
      <c r="U957" s="285"/>
      <c r="V957" s="285"/>
      <c r="W957" s="285"/>
      <c r="X957" s="285"/>
      <c r="Y957" s="285"/>
      <c r="Z957" s="285"/>
      <c r="AA957" s="46"/>
      <c r="AB957" s="46"/>
      <c r="AC957" s="46"/>
      <c r="AD957" s="285"/>
      <c r="AE957" s="285"/>
      <c r="AF957" s="285"/>
      <c r="AG957" s="285"/>
      <c r="AH957" s="285"/>
      <c r="AI957" s="285"/>
      <c r="AJ957" s="285"/>
      <c r="AK957" s="365"/>
      <c r="AL957" s="285"/>
      <c r="AM957" s="285"/>
      <c r="AN957" s="285"/>
      <c r="AO957" s="285"/>
      <c r="AP957" s="285"/>
      <c r="AQ957" s="285"/>
      <c r="AR957" s="285"/>
      <c r="AS957" s="285"/>
      <c r="AT957" s="285"/>
      <c r="AU957" s="285"/>
      <c r="AV957" s="285"/>
      <c r="AW957" s="285"/>
      <c r="AX957" s="285"/>
      <c r="AY957" s="47"/>
      <c r="AZ957" s="47"/>
      <c r="BA957" s="583"/>
      <c r="BB957" s="615"/>
      <c r="BC957" s="615"/>
      <c r="BD957" s="615"/>
      <c r="BE957" s="615"/>
      <c r="BF957" s="615"/>
      <c r="BG957" s="615"/>
      <c r="BH957" s="615"/>
      <c r="BI957" s="615"/>
      <c r="BJ957" s="615"/>
      <c r="BK957" s="615"/>
      <c r="BL957" s="615"/>
      <c r="BM957" s="615"/>
      <c r="BN957" s="615"/>
      <c r="BO957" s="615"/>
      <c r="BP957" s="615"/>
      <c r="BQ957" s="615"/>
      <c r="BR957" s="615"/>
      <c r="BS957" s="615"/>
      <c r="BT957" s="615"/>
      <c r="BU957" s="615"/>
    </row>
    <row r="958" spans="1:73" ht="11.25" hidden="1" customHeight="1" x14ac:dyDescent="0.25">
      <c r="A958" s="285"/>
      <c r="B958" s="285"/>
      <c r="C958" s="285"/>
      <c r="D958" s="285"/>
      <c r="E958" s="285"/>
      <c r="F958" s="285"/>
      <c r="G958" s="285"/>
      <c r="H958" s="285"/>
      <c r="I958" s="285"/>
      <c r="J958" s="285"/>
      <c r="K958" s="285"/>
      <c r="L958" s="285"/>
      <c r="M958" s="285"/>
      <c r="N958" s="285"/>
      <c r="O958" s="285"/>
      <c r="P958" s="285"/>
      <c r="Q958" s="285"/>
      <c r="R958" s="285"/>
      <c r="S958" s="285"/>
      <c r="T958" s="285"/>
      <c r="U958" s="285"/>
      <c r="V958" s="285"/>
      <c r="W958" s="285"/>
      <c r="X958" s="285"/>
      <c r="Y958" s="285"/>
      <c r="Z958" s="285"/>
      <c r="AA958" s="46"/>
      <c r="AB958" s="46"/>
      <c r="AC958" s="46"/>
      <c r="AD958" s="285"/>
      <c r="AE958" s="285"/>
      <c r="AF958" s="285"/>
      <c r="AG958" s="285"/>
      <c r="AH958" s="285"/>
      <c r="AI958" s="285"/>
      <c r="AJ958" s="285"/>
      <c r="AK958" s="365"/>
      <c r="AL958" s="285"/>
      <c r="AM958" s="285"/>
      <c r="AN958" s="285"/>
      <c r="AO958" s="285"/>
      <c r="AP958" s="285"/>
      <c r="AQ958" s="285"/>
      <c r="AR958" s="285"/>
      <c r="AS958" s="285"/>
      <c r="AT958" s="285"/>
      <c r="AU958" s="285"/>
      <c r="AV958" s="285"/>
      <c r="AW958" s="285"/>
      <c r="AX958" s="285"/>
      <c r="AY958" s="47"/>
      <c r="AZ958" s="47"/>
      <c r="BA958" s="583"/>
      <c r="BB958" s="615"/>
      <c r="BC958" s="615"/>
      <c r="BD958" s="615"/>
      <c r="BE958" s="615"/>
      <c r="BF958" s="615"/>
      <c r="BG958" s="615"/>
      <c r="BH958" s="615"/>
      <c r="BI958" s="615"/>
      <c r="BJ958" s="615"/>
      <c r="BK958" s="615"/>
      <c r="BL958" s="615"/>
      <c r="BM958" s="615"/>
      <c r="BN958" s="615"/>
      <c r="BO958" s="615"/>
      <c r="BP958" s="615"/>
      <c r="BQ958" s="615"/>
      <c r="BR958" s="615"/>
      <c r="BS958" s="615"/>
      <c r="BT958" s="615"/>
      <c r="BU958" s="615"/>
    </row>
    <row r="959" spans="1:73" ht="11.25" hidden="1" customHeight="1" x14ac:dyDescent="0.25">
      <c r="A959" s="285"/>
      <c r="B959" s="285"/>
      <c r="C959" s="285"/>
      <c r="D959" s="285"/>
      <c r="E959" s="285"/>
      <c r="F959" s="285"/>
      <c r="G959" s="285"/>
      <c r="H959" s="285"/>
      <c r="I959" s="285"/>
      <c r="J959" s="285"/>
      <c r="K959" s="285"/>
      <c r="L959" s="285"/>
      <c r="M959" s="285"/>
      <c r="N959" s="285"/>
      <c r="O959" s="285"/>
      <c r="P959" s="285"/>
      <c r="Q959" s="285"/>
      <c r="R959" s="285"/>
      <c r="S959" s="285"/>
      <c r="T959" s="285"/>
      <c r="U959" s="285"/>
      <c r="V959" s="285"/>
      <c r="W959" s="285"/>
      <c r="X959" s="285"/>
      <c r="Y959" s="285"/>
      <c r="Z959" s="285"/>
      <c r="AA959" s="46"/>
      <c r="AB959" s="46"/>
      <c r="AC959" s="46"/>
      <c r="AD959" s="285"/>
      <c r="AE959" s="285"/>
      <c r="AF959" s="285"/>
      <c r="AG959" s="285"/>
      <c r="AH959" s="285"/>
      <c r="AI959" s="285"/>
      <c r="AJ959" s="285"/>
      <c r="AK959" s="365"/>
      <c r="AL959" s="285"/>
      <c r="AM959" s="285"/>
      <c r="AN959" s="285"/>
      <c r="AO959" s="285"/>
      <c r="AP959" s="285"/>
      <c r="AQ959" s="285"/>
      <c r="AR959" s="285"/>
      <c r="AS959" s="285"/>
      <c r="AT959" s="285"/>
      <c r="AU959" s="285"/>
      <c r="AV959" s="285"/>
      <c r="AW959" s="285"/>
      <c r="AX959" s="285"/>
      <c r="AY959" s="47"/>
      <c r="AZ959" s="47"/>
      <c r="BA959" s="583"/>
      <c r="BB959" s="615"/>
      <c r="BC959" s="615"/>
      <c r="BD959" s="615"/>
      <c r="BE959" s="615"/>
      <c r="BF959" s="615"/>
      <c r="BG959" s="615"/>
      <c r="BH959" s="615"/>
      <c r="BI959" s="615"/>
      <c r="BJ959" s="615"/>
      <c r="BK959" s="615"/>
      <c r="BL959" s="615"/>
      <c r="BM959" s="615"/>
      <c r="BN959" s="615"/>
      <c r="BO959" s="615"/>
      <c r="BP959" s="615"/>
      <c r="BQ959" s="615"/>
      <c r="BR959" s="615"/>
      <c r="BS959" s="615"/>
      <c r="BT959" s="615"/>
      <c r="BU959" s="615"/>
    </row>
    <row r="960" spans="1:73" ht="11.25" hidden="1" customHeight="1" x14ac:dyDescent="0.25">
      <c r="A960" s="285"/>
      <c r="B960" s="285"/>
      <c r="C960" s="285"/>
      <c r="D960" s="285"/>
      <c r="E960" s="285"/>
      <c r="F960" s="285"/>
      <c r="G960" s="285"/>
      <c r="H960" s="285"/>
      <c r="I960" s="285"/>
      <c r="J960" s="285"/>
      <c r="K960" s="285"/>
      <c r="L960" s="285"/>
      <c r="M960" s="285"/>
      <c r="N960" s="285"/>
      <c r="O960" s="285"/>
      <c r="P960" s="285"/>
      <c r="Q960" s="285"/>
      <c r="R960" s="285"/>
      <c r="S960" s="285"/>
      <c r="T960" s="285"/>
      <c r="U960" s="285"/>
      <c r="V960" s="285"/>
      <c r="W960" s="285"/>
      <c r="X960" s="285"/>
      <c r="Y960" s="285"/>
      <c r="Z960" s="285"/>
      <c r="AA960" s="46"/>
      <c r="AB960" s="46"/>
      <c r="AC960" s="46"/>
      <c r="AD960" s="285"/>
      <c r="AE960" s="285"/>
      <c r="AF960" s="285"/>
      <c r="AG960" s="285"/>
      <c r="AH960" s="285"/>
      <c r="AI960" s="285"/>
      <c r="AJ960" s="285"/>
      <c r="AK960" s="365"/>
      <c r="AL960" s="285"/>
      <c r="AM960" s="285"/>
      <c r="AN960" s="285"/>
      <c r="AO960" s="285"/>
      <c r="AP960" s="285"/>
      <c r="AQ960" s="285"/>
      <c r="AR960" s="285"/>
      <c r="AS960" s="285"/>
      <c r="AT960" s="285"/>
      <c r="AU960" s="285"/>
      <c r="AV960" s="285"/>
      <c r="AW960" s="285"/>
      <c r="AX960" s="285"/>
      <c r="AY960" s="47"/>
      <c r="AZ960" s="47"/>
      <c r="BA960" s="583"/>
      <c r="BB960" s="615"/>
      <c r="BC960" s="615"/>
      <c r="BD960" s="615"/>
      <c r="BE960" s="615"/>
      <c r="BF960" s="615"/>
      <c r="BG960" s="615"/>
      <c r="BH960" s="615"/>
      <c r="BI960" s="615"/>
      <c r="BJ960" s="615"/>
      <c r="BK960" s="615"/>
      <c r="BL960" s="615"/>
      <c r="BM960" s="615"/>
      <c r="BN960" s="615"/>
      <c r="BO960" s="615"/>
      <c r="BP960" s="615"/>
      <c r="BQ960" s="615"/>
      <c r="BR960" s="615"/>
      <c r="BS960" s="615"/>
      <c r="BT960" s="615"/>
      <c r="BU960" s="615"/>
    </row>
    <row r="961" spans="1:73" ht="11.25" hidden="1" customHeight="1" x14ac:dyDescent="0.25">
      <c r="A961" s="285"/>
      <c r="B961" s="285"/>
      <c r="C961" s="285"/>
      <c r="D961" s="285"/>
      <c r="E961" s="285"/>
      <c r="F961" s="285"/>
      <c r="G961" s="285"/>
      <c r="H961" s="285"/>
      <c r="I961" s="285"/>
      <c r="J961" s="285"/>
      <c r="K961" s="285"/>
      <c r="L961" s="285"/>
      <c r="M961" s="285"/>
      <c r="N961" s="285"/>
      <c r="O961" s="285"/>
      <c r="P961" s="285"/>
      <c r="Q961" s="285"/>
      <c r="R961" s="285"/>
      <c r="S961" s="285"/>
      <c r="T961" s="285"/>
      <c r="U961" s="285"/>
      <c r="V961" s="285"/>
      <c r="W961" s="285"/>
      <c r="X961" s="285"/>
      <c r="Y961" s="285"/>
      <c r="Z961" s="285"/>
      <c r="AA961" s="46"/>
      <c r="AB961" s="46"/>
      <c r="AC961" s="46"/>
      <c r="AD961" s="285"/>
      <c r="AE961" s="285"/>
      <c r="AF961" s="285"/>
      <c r="AG961" s="285"/>
      <c r="AH961" s="285"/>
      <c r="AI961" s="285"/>
      <c r="AJ961" s="285"/>
      <c r="AK961" s="365"/>
      <c r="AL961" s="285"/>
      <c r="AM961" s="285"/>
      <c r="AN961" s="285"/>
      <c r="AO961" s="285"/>
      <c r="AP961" s="285"/>
      <c r="AQ961" s="285"/>
      <c r="AR961" s="285"/>
      <c r="AS961" s="285"/>
      <c r="AT961" s="285"/>
      <c r="AU961" s="285"/>
      <c r="AV961" s="285"/>
      <c r="AW961" s="285"/>
      <c r="AX961" s="285"/>
      <c r="AY961" s="47"/>
      <c r="AZ961" s="47"/>
      <c r="BA961" s="583"/>
      <c r="BB961" s="615"/>
      <c r="BC961" s="615"/>
      <c r="BD961" s="615"/>
      <c r="BE961" s="615"/>
      <c r="BF961" s="615"/>
      <c r="BG961" s="615"/>
      <c r="BH961" s="615"/>
      <c r="BI961" s="615"/>
      <c r="BJ961" s="615"/>
      <c r="BK961" s="615"/>
      <c r="BL961" s="615"/>
      <c r="BM961" s="615"/>
      <c r="BN961" s="615"/>
      <c r="BO961" s="615"/>
      <c r="BP961" s="615"/>
      <c r="BQ961" s="615"/>
      <c r="BR961" s="615"/>
      <c r="BS961" s="615"/>
      <c r="BT961" s="615"/>
      <c r="BU961" s="615"/>
    </row>
    <row r="962" spans="1:73" ht="11.25" hidden="1" customHeight="1" x14ac:dyDescent="0.25">
      <c r="A962" s="285"/>
      <c r="B962" s="285"/>
      <c r="C962" s="285"/>
      <c r="D962" s="285"/>
      <c r="E962" s="285"/>
      <c r="F962" s="285"/>
      <c r="G962" s="285"/>
      <c r="H962" s="285"/>
      <c r="I962" s="285"/>
      <c r="J962" s="285"/>
      <c r="K962" s="285"/>
      <c r="L962" s="285"/>
      <c r="M962" s="285"/>
      <c r="N962" s="285"/>
      <c r="O962" s="285"/>
      <c r="P962" s="285"/>
      <c r="Q962" s="285"/>
      <c r="R962" s="285"/>
      <c r="S962" s="285"/>
      <c r="T962" s="285"/>
      <c r="U962" s="285"/>
      <c r="V962" s="285"/>
      <c r="W962" s="285"/>
      <c r="X962" s="285"/>
      <c r="Y962" s="285"/>
      <c r="Z962" s="285"/>
      <c r="AA962" s="46"/>
      <c r="AB962" s="46"/>
      <c r="AC962" s="46"/>
      <c r="AD962" s="285"/>
      <c r="AE962" s="285"/>
      <c r="AF962" s="285"/>
      <c r="AG962" s="285"/>
      <c r="AH962" s="285"/>
      <c r="AI962" s="285"/>
      <c r="AJ962" s="285"/>
      <c r="AK962" s="365"/>
      <c r="AL962" s="285"/>
      <c r="AM962" s="285"/>
      <c r="AN962" s="285"/>
      <c r="AO962" s="285"/>
      <c r="AP962" s="285"/>
      <c r="AQ962" s="285"/>
      <c r="AR962" s="285"/>
      <c r="AS962" s="285"/>
      <c r="AT962" s="285"/>
      <c r="AU962" s="285"/>
      <c r="AV962" s="285"/>
      <c r="AW962" s="285"/>
      <c r="AX962" s="285"/>
      <c r="AY962" s="47"/>
      <c r="AZ962" s="47"/>
      <c r="BA962" s="583"/>
      <c r="BB962" s="615"/>
      <c r="BC962" s="615"/>
      <c r="BD962" s="615"/>
      <c r="BE962" s="615"/>
      <c r="BF962" s="615"/>
      <c r="BG962" s="615"/>
      <c r="BH962" s="615"/>
      <c r="BI962" s="615"/>
      <c r="BJ962" s="615"/>
      <c r="BK962" s="615"/>
      <c r="BL962" s="615"/>
      <c r="BM962" s="615"/>
      <c r="BN962" s="615"/>
      <c r="BO962" s="615"/>
      <c r="BP962" s="615"/>
      <c r="BQ962" s="615"/>
      <c r="BR962" s="615"/>
      <c r="BS962" s="615"/>
      <c r="BT962" s="615"/>
      <c r="BU962" s="615"/>
    </row>
    <row r="963" spans="1:73" ht="11.25" hidden="1" customHeight="1" x14ac:dyDescent="0.25">
      <c r="A963" s="285"/>
      <c r="B963" s="285"/>
      <c r="C963" s="285"/>
      <c r="D963" s="285"/>
      <c r="E963" s="285"/>
      <c r="F963" s="285"/>
      <c r="G963" s="285"/>
      <c r="H963" s="285"/>
      <c r="I963" s="285"/>
      <c r="J963" s="285"/>
      <c r="K963" s="285"/>
      <c r="L963" s="285"/>
      <c r="M963" s="285"/>
      <c r="N963" s="285"/>
      <c r="O963" s="285"/>
      <c r="P963" s="285"/>
      <c r="Q963" s="285"/>
      <c r="R963" s="285"/>
      <c r="S963" s="285"/>
      <c r="T963" s="285"/>
      <c r="U963" s="285"/>
      <c r="V963" s="285"/>
      <c r="W963" s="285"/>
      <c r="X963" s="285"/>
      <c r="Y963" s="285"/>
      <c r="Z963" s="285"/>
      <c r="AA963" s="46"/>
      <c r="AB963" s="46"/>
      <c r="AC963" s="46"/>
      <c r="AD963" s="285"/>
      <c r="AE963" s="285"/>
      <c r="AF963" s="285"/>
      <c r="AG963" s="285"/>
      <c r="AH963" s="285"/>
      <c r="AI963" s="285"/>
      <c r="AJ963" s="285"/>
      <c r="AK963" s="365"/>
      <c r="AL963" s="285"/>
      <c r="AM963" s="285"/>
      <c r="AN963" s="285"/>
      <c r="AO963" s="285"/>
      <c r="AP963" s="285"/>
      <c r="AQ963" s="285"/>
      <c r="AR963" s="285"/>
      <c r="AS963" s="285"/>
      <c r="AT963" s="285"/>
      <c r="AU963" s="285"/>
      <c r="AV963" s="285"/>
      <c r="AW963" s="285"/>
      <c r="AX963" s="285"/>
      <c r="AY963" s="47"/>
      <c r="AZ963" s="47"/>
      <c r="BA963" s="583"/>
      <c r="BB963" s="615"/>
      <c r="BC963" s="615"/>
      <c r="BD963" s="615"/>
      <c r="BE963" s="615"/>
      <c r="BF963" s="615"/>
      <c r="BG963" s="615"/>
      <c r="BH963" s="615"/>
      <c r="BI963" s="615"/>
      <c r="BJ963" s="615"/>
      <c r="BK963" s="615"/>
      <c r="BL963" s="615"/>
      <c r="BM963" s="615"/>
      <c r="BN963" s="615"/>
      <c r="BO963" s="615"/>
      <c r="BP963" s="615"/>
      <c r="BQ963" s="615"/>
      <c r="BR963" s="615"/>
      <c r="BS963" s="615"/>
      <c r="BT963" s="615"/>
      <c r="BU963" s="615"/>
    </row>
    <row r="964" spans="1:73" ht="11.25" hidden="1" customHeight="1" x14ac:dyDescent="0.25">
      <c r="A964" s="285"/>
      <c r="B964" s="285"/>
      <c r="C964" s="285"/>
      <c r="D964" s="285"/>
      <c r="E964" s="285"/>
      <c r="F964" s="285"/>
      <c r="G964" s="285"/>
      <c r="H964" s="285"/>
      <c r="I964" s="285"/>
      <c r="J964" s="285"/>
      <c r="K964" s="285"/>
      <c r="L964" s="285"/>
      <c r="M964" s="285"/>
      <c r="N964" s="285"/>
      <c r="O964" s="285"/>
      <c r="P964" s="285"/>
      <c r="Q964" s="285"/>
      <c r="R964" s="285"/>
      <c r="S964" s="285"/>
      <c r="T964" s="285"/>
      <c r="U964" s="285"/>
      <c r="V964" s="285"/>
      <c r="W964" s="285"/>
      <c r="X964" s="285"/>
      <c r="Y964" s="285"/>
      <c r="Z964" s="285"/>
      <c r="AA964" s="46"/>
      <c r="AB964" s="46"/>
      <c r="AC964" s="46"/>
      <c r="AD964" s="285"/>
      <c r="AE964" s="285"/>
      <c r="AF964" s="285"/>
      <c r="AG964" s="285"/>
      <c r="AH964" s="285"/>
      <c r="AI964" s="285"/>
      <c r="AJ964" s="285"/>
      <c r="AK964" s="365"/>
      <c r="AL964" s="285"/>
      <c r="AM964" s="285"/>
      <c r="AN964" s="285"/>
      <c r="AO964" s="285"/>
      <c r="AP964" s="285"/>
      <c r="AQ964" s="285"/>
      <c r="AR964" s="285"/>
      <c r="AS964" s="285"/>
      <c r="AT964" s="285"/>
      <c r="AU964" s="285"/>
      <c r="AV964" s="285"/>
      <c r="AW964" s="285"/>
      <c r="AX964" s="285"/>
      <c r="AY964" s="47"/>
      <c r="AZ964" s="47"/>
      <c r="BA964" s="583"/>
      <c r="BB964" s="615"/>
      <c r="BC964" s="615"/>
      <c r="BD964" s="615"/>
      <c r="BE964" s="615"/>
      <c r="BF964" s="615"/>
      <c r="BG964" s="615"/>
      <c r="BH964" s="615"/>
      <c r="BI964" s="615"/>
      <c r="BJ964" s="615"/>
      <c r="BK964" s="615"/>
      <c r="BL964" s="615"/>
      <c r="BM964" s="615"/>
      <c r="BN964" s="615"/>
      <c r="BO964" s="615"/>
      <c r="BP964" s="615"/>
      <c r="BQ964" s="615"/>
      <c r="BR964" s="615"/>
      <c r="BS964" s="615"/>
      <c r="BT964" s="615"/>
      <c r="BU964" s="615"/>
    </row>
    <row r="965" spans="1:73" ht="11.25" hidden="1" customHeight="1" x14ac:dyDescent="0.25">
      <c r="A965" s="285"/>
      <c r="B965" s="285"/>
      <c r="C965" s="285"/>
      <c r="D965" s="285"/>
      <c r="E965" s="285"/>
      <c r="F965" s="285"/>
      <c r="G965" s="285"/>
      <c r="H965" s="285"/>
      <c r="I965" s="285"/>
      <c r="J965" s="285"/>
      <c r="K965" s="285"/>
      <c r="L965" s="285"/>
      <c r="M965" s="285"/>
      <c r="N965" s="285"/>
      <c r="O965" s="285"/>
      <c r="P965" s="285"/>
      <c r="Q965" s="285"/>
      <c r="R965" s="285"/>
      <c r="S965" s="285"/>
      <c r="T965" s="285"/>
      <c r="U965" s="285"/>
      <c r="V965" s="285"/>
      <c r="W965" s="285"/>
      <c r="X965" s="285"/>
      <c r="Y965" s="285"/>
      <c r="Z965" s="285"/>
      <c r="AA965" s="46"/>
      <c r="AB965" s="46"/>
      <c r="AC965" s="46"/>
      <c r="AD965" s="285"/>
      <c r="AE965" s="285"/>
      <c r="AF965" s="285"/>
      <c r="AG965" s="285"/>
      <c r="AH965" s="285"/>
      <c r="AI965" s="285"/>
      <c r="AJ965" s="285"/>
      <c r="AK965" s="365"/>
      <c r="AL965" s="285"/>
      <c r="AM965" s="285"/>
      <c r="AN965" s="285"/>
      <c r="AO965" s="285"/>
      <c r="AP965" s="285"/>
      <c r="AQ965" s="285"/>
      <c r="AR965" s="285"/>
      <c r="AS965" s="285"/>
      <c r="AT965" s="285"/>
      <c r="AU965" s="285"/>
      <c r="AV965" s="285"/>
      <c r="AW965" s="285"/>
      <c r="AX965" s="285"/>
      <c r="AY965" s="47"/>
      <c r="AZ965" s="47"/>
      <c r="BA965" s="583"/>
      <c r="BB965" s="615"/>
      <c r="BC965" s="615"/>
      <c r="BD965" s="615"/>
      <c r="BE965" s="615"/>
      <c r="BF965" s="615"/>
      <c r="BG965" s="615"/>
      <c r="BH965" s="615"/>
      <c r="BI965" s="615"/>
      <c r="BJ965" s="615"/>
      <c r="BK965" s="615"/>
      <c r="BL965" s="615"/>
      <c r="BM965" s="615"/>
      <c r="BN965" s="615"/>
      <c r="BO965" s="615"/>
      <c r="BP965" s="615"/>
      <c r="BQ965" s="615"/>
      <c r="BR965" s="615"/>
      <c r="BS965" s="615"/>
      <c r="BT965" s="615"/>
      <c r="BU965" s="615"/>
    </row>
    <row r="966" spans="1:73" ht="11.25" hidden="1" customHeight="1" x14ac:dyDescent="0.25">
      <c r="A966" s="285"/>
      <c r="B966" s="285"/>
      <c r="C966" s="285"/>
      <c r="D966" s="285"/>
      <c r="E966" s="285"/>
      <c r="F966" s="285"/>
      <c r="G966" s="285"/>
      <c r="H966" s="285"/>
      <c r="I966" s="285"/>
      <c r="J966" s="285"/>
      <c r="K966" s="285"/>
      <c r="L966" s="285"/>
      <c r="M966" s="285"/>
      <c r="N966" s="285"/>
      <c r="O966" s="285"/>
      <c r="P966" s="285"/>
      <c r="Q966" s="285"/>
      <c r="R966" s="285"/>
      <c r="S966" s="285"/>
      <c r="T966" s="285"/>
      <c r="U966" s="285"/>
      <c r="V966" s="285"/>
      <c r="W966" s="285"/>
      <c r="X966" s="285"/>
      <c r="Y966" s="285"/>
      <c r="Z966" s="285"/>
      <c r="AA966" s="46"/>
      <c r="AB966" s="46"/>
      <c r="AC966" s="46"/>
      <c r="AD966" s="285"/>
      <c r="AE966" s="285"/>
      <c r="AF966" s="285"/>
      <c r="AG966" s="285"/>
      <c r="AH966" s="285"/>
      <c r="AI966" s="285"/>
      <c r="AJ966" s="285"/>
      <c r="AK966" s="365"/>
      <c r="AL966" s="285"/>
      <c r="AM966" s="285"/>
      <c r="AN966" s="285"/>
      <c r="AO966" s="285"/>
      <c r="AP966" s="285"/>
      <c r="AQ966" s="285"/>
      <c r="AR966" s="285"/>
      <c r="AS966" s="285"/>
      <c r="AT966" s="285"/>
      <c r="AU966" s="285"/>
      <c r="AV966" s="285"/>
      <c r="AW966" s="285"/>
      <c r="AX966" s="285"/>
      <c r="AY966" s="47"/>
      <c r="AZ966" s="47"/>
      <c r="BA966" s="583"/>
      <c r="BB966" s="615"/>
      <c r="BC966" s="615"/>
      <c r="BD966" s="615"/>
      <c r="BE966" s="615"/>
      <c r="BF966" s="615"/>
      <c r="BG966" s="615"/>
      <c r="BH966" s="615"/>
      <c r="BI966" s="615"/>
      <c r="BJ966" s="615"/>
      <c r="BK966" s="615"/>
      <c r="BL966" s="615"/>
      <c r="BM966" s="615"/>
      <c r="BN966" s="615"/>
      <c r="BO966" s="615"/>
      <c r="BP966" s="615"/>
      <c r="BQ966" s="615"/>
      <c r="BR966" s="615"/>
      <c r="BS966" s="615"/>
      <c r="BT966" s="615"/>
      <c r="BU966" s="615"/>
    </row>
    <row r="967" spans="1:73" ht="11.25" hidden="1" customHeight="1" x14ac:dyDescent="0.25">
      <c r="A967" s="285"/>
      <c r="B967" s="285"/>
      <c r="C967" s="285"/>
      <c r="D967" s="285"/>
      <c r="E967" s="285"/>
      <c r="F967" s="285"/>
      <c r="G967" s="285"/>
      <c r="H967" s="285"/>
      <c r="I967" s="285"/>
      <c r="J967" s="285"/>
      <c r="K967" s="285"/>
      <c r="L967" s="285"/>
      <c r="M967" s="285"/>
      <c r="N967" s="285"/>
      <c r="O967" s="285"/>
      <c r="P967" s="285"/>
      <c r="Q967" s="285"/>
      <c r="R967" s="285"/>
      <c r="S967" s="285"/>
      <c r="T967" s="285"/>
      <c r="U967" s="285"/>
      <c r="V967" s="285"/>
      <c r="W967" s="285"/>
      <c r="X967" s="285"/>
      <c r="Y967" s="285"/>
      <c r="Z967" s="285"/>
      <c r="AA967" s="46"/>
      <c r="AB967" s="46"/>
      <c r="AC967" s="46"/>
      <c r="AD967" s="285"/>
      <c r="AE967" s="285"/>
      <c r="AF967" s="285"/>
      <c r="AG967" s="285"/>
      <c r="AH967" s="285"/>
      <c r="AI967" s="285"/>
      <c r="AJ967" s="285"/>
      <c r="AK967" s="365"/>
      <c r="AL967" s="285"/>
      <c r="AM967" s="285"/>
      <c r="AN967" s="285"/>
      <c r="AO967" s="285"/>
      <c r="AP967" s="285"/>
      <c r="AQ967" s="285"/>
      <c r="AR967" s="285"/>
      <c r="AS967" s="285"/>
      <c r="AT967" s="285"/>
      <c r="AU967" s="285"/>
      <c r="AV967" s="285"/>
      <c r="AW967" s="285"/>
      <c r="AX967" s="285"/>
      <c r="AY967" s="47"/>
      <c r="AZ967" s="47"/>
      <c r="BA967" s="583"/>
      <c r="BB967" s="615"/>
      <c r="BC967" s="615"/>
      <c r="BD967" s="615"/>
      <c r="BE967" s="615"/>
      <c r="BF967" s="615"/>
      <c r="BG967" s="615"/>
      <c r="BH967" s="615"/>
      <c r="BI967" s="615"/>
      <c r="BJ967" s="615"/>
      <c r="BK967" s="615"/>
      <c r="BL967" s="615"/>
      <c r="BM967" s="615"/>
      <c r="BN967" s="615"/>
      <c r="BO967" s="615"/>
      <c r="BP967" s="615"/>
      <c r="BQ967" s="615"/>
      <c r="BR967" s="615"/>
      <c r="BS967" s="615"/>
      <c r="BT967" s="615"/>
      <c r="BU967" s="615"/>
    </row>
    <row r="968" spans="1:73" ht="11.25" hidden="1" customHeight="1" x14ac:dyDescent="0.25">
      <c r="A968" s="285"/>
      <c r="B968" s="285"/>
      <c r="C968" s="285"/>
      <c r="D968" s="285"/>
      <c r="E968" s="285"/>
      <c r="F968" s="285"/>
      <c r="G968" s="285"/>
      <c r="H968" s="285"/>
      <c r="I968" s="285"/>
      <c r="J968" s="285"/>
      <c r="K968" s="285"/>
      <c r="L968" s="285"/>
      <c r="M968" s="285"/>
      <c r="N968" s="285"/>
      <c r="O968" s="285"/>
      <c r="P968" s="285"/>
      <c r="Q968" s="285"/>
      <c r="R968" s="285"/>
      <c r="S968" s="285"/>
      <c r="T968" s="285"/>
      <c r="U968" s="285"/>
      <c r="V968" s="285"/>
      <c r="W968" s="285"/>
      <c r="X968" s="285"/>
      <c r="Y968" s="285"/>
      <c r="Z968" s="285"/>
      <c r="AA968" s="46"/>
      <c r="AB968" s="46"/>
      <c r="AC968" s="46"/>
      <c r="AD968" s="285"/>
      <c r="AE968" s="285"/>
      <c r="AF968" s="285"/>
      <c r="AG968" s="285"/>
      <c r="AH968" s="285"/>
      <c r="AI968" s="285"/>
      <c r="AJ968" s="285"/>
      <c r="AK968" s="365"/>
      <c r="AL968" s="285"/>
      <c r="AM968" s="285"/>
      <c r="AN968" s="285"/>
      <c r="AO968" s="285"/>
      <c r="AP968" s="285"/>
      <c r="AQ968" s="285"/>
      <c r="AR968" s="285"/>
      <c r="AS968" s="285"/>
      <c r="AT968" s="285"/>
      <c r="AU968" s="285"/>
      <c r="AV968" s="285"/>
      <c r="AW968" s="285"/>
      <c r="AX968" s="285"/>
      <c r="AY968" s="47"/>
      <c r="AZ968" s="47"/>
      <c r="BA968" s="583"/>
      <c r="BB968" s="615"/>
      <c r="BC968" s="615"/>
      <c r="BD968" s="615"/>
      <c r="BE968" s="615"/>
      <c r="BF968" s="615"/>
      <c r="BG968" s="615"/>
      <c r="BH968" s="615"/>
      <c r="BI968" s="615"/>
      <c r="BJ968" s="615"/>
      <c r="BK968" s="615"/>
      <c r="BL968" s="615"/>
      <c r="BM968" s="615"/>
      <c r="BN968" s="615"/>
      <c r="BO968" s="615"/>
      <c r="BP968" s="615"/>
      <c r="BQ968" s="615"/>
      <c r="BR968" s="615"/>
      <c r="BS968" s="615"/>
      <c r="BT968" s="615"/>
      <c r="BU968" s="615"/>
    </row>
    <row r="969" spans="1:73" ht="11.25" hidden="1" customHeight="1" x14ac:dyDescent="0.25">
      <c r="A969" s="285"/>
      <c r="B969" s="285"/>
      <c r="C969" s="285"/>
      <c r="D969" s="285"/>
      <c r="E969" s="285"/>
      <c r="F969" s="285"/>
      <c r="G969" s="285"/>
      <c r="H969" s="285"/>
      <c r="I969" s="285"/>
      <c r="J969" s="285"/>
      <c r="K969" s="285"/>
      <c r="L969" s="285"/>
      <c r="M969" s="285"/>
      <c r="N969" s="285"/>
      <c r="O969" s="285"/>
      <c r="P969" s="285"/>
      <c r="Q969" s="285"/>
      <c r="R969" s="285"/>
      <c r="S969" s="285"/>
      <c r="T969" s="285"/>
      <c r="U969" s="285"/>
      <c r="V969" s="285"/>
      <c r="W969" s="285"/>
      <c r="X969" s="285"/>
      <c r="Y969" s="285"/>
      <c r="Z969" s="285"/>
      <c r="AA969" s="46"/>
      <c r="AB969" s="46"/>
      <c r="AC969" s="46"/>
      <c r="AD969" s="285"/>
      <c r="AE969" s="285"/>
      <c r="AF969" s="285"/>
      <c r="AG969" s="285"/>
      <c r="AH969" s="285"/>
      <c r="AI969" s="285"/>
      <c r="AJ969" s="285"/>
      <c r="AK969" s="365"/>
      <c r="AL969" s="285"/>
      <c r="AM969" s="285"/>
      <c r="AN969" s="285"/>
      <c r="AO969" s="285"/>
      <c r="AP969" s="285"/>
      <c r="AQ969" s="285"/>
      <c r="AR969" s="285"/>
      <c r="AS969" s="285"/>
      <c r="AT969" s="285"/>
      <c r="AU969" s="285"/>
      <c r="AV969" s="285"/>
      <c r="AW969" s="285"/>
      <c r="AX969" s="285"/>
      <c r="AY969" s="47"/>
      <c r="AZ969" s="47"/>
      <c r="BA969" s="583"/>
      <c r="BB969" s="615"/>
      <c r="BC969" s="615"/>
      <c r="BD969" s="615"/>
      <c r="BE969" s="615"/>
      <c r="BF969" s="615"/>
      <c r="BG969" s="615"/>
      <c r="BH969" s="615"/>
      <c r="BI969" s="615"/>
      <c r="BJ969" s="615"/>
      <c r="BK969" s="615"/>
      <c r="BL969" s="615"/>
      <c r="BM969" s="615"/>
      <c r="BN969" s="615"/>
      <c r="BO969" s="615"/>
      <c r="BP969" s="615"/>
      <c r="BQ969" s="615"/>
      <c r="BR969" s="615"/>
      <c r="BS969" s="615"/>
      <c r="BT969" s="615"/>
      <c r="BU969" s="615"/>
    </row>
    <row r="970" spans="1:73" ht="11.25" hidden="1" customHeight="1" x14ac:dyDescent="0.25">
      <c r="A970" s="285"/>
      <c r="B970" s="285"/>
      <c r="C970" s="285"/>
      <c r="D970" s="285"/>
      <c r="E970" s="285"/>
      <c r="F970" s="285"/>
      <c r="G970" s="285"/>
      <c r="H970" s="285"/>
      <c r="I970" s="285"/>
      <c r="J970" s="285"/>
      <c r="K970" s="285"/>
      <c r="L970" s="285"/>
      <c r="M970" s="285"/>
      <c r="N970" s="285"/>
      <c r="O970" s="285"/>
      <c r="P970" s="285"/>
      <c r="Q970" s="285"/>
      <c r="R970" s="285"/>
      <c r="S970" s="285"/>
      <c r="T970" s="285"/>
      <c r="U970" s="285"/>
      <c r="V970" s="285"/>
      <c r="W970" s="285"/>
      <c r="X970" s="285"/>
      <c r="Y970" s="285"/>
      <c r="Z970" s="285"/>
      <c r="AA970" s="46"/>
      <c r="AB970" s="46"/>
      <c r="AC970" s="46"/>
      <c r="AD970" s="285"/>
      <c r="AE970" s="285"/>
      <c r="AF970" s="285"/>
      <c r="AG970" s="285"/>
      <c r="AH970" s="285"/>
      <c r="AI970" s="285"/>
      <c r="AJ970" s="285"/>
      <c r="AK970" s="365"/>
      <c r="AL970" s="285"/>
      <c r="AM970" s="285"/>
      <c r="AN970" s="285"/>
      <c r="AO970" s="285"/>
      <c r="AP970" s="285"/>
      <c r="AQ970" s="285"/>
      <c r="AR970" s="285"/>
      <c r="AS970" s="285"/>
      <c r="AT970" s="285"/>
      <c r="AU970" s="285"/>
      <c r="AV970" s="285"/>
      <c r="AW970" s="285"/>
      <c r="AX970" s="285"/>
      <c r="AY970" s="47"/>
      <c r="AZ970" s="47"/>
      <c r="BA970" s="583"/>
      <c r="BB970" s="615"/>
      <c r="BC970" s="615"/>
      <c r="BD970" s="615"/>
      <c r="BE970" s="615"/>
      <c r="BF970" s="615"/>
      <c r="BG970" s="615"/>
      <c r="BH970" s="615"/>
      <c r="BI970" s="615"/>
      <c r="BJ970" s="615"/>
      <c r="BK970" s="615"/>
      <c r="BL970" s="615"/>
      <c r="BM970" s="615"/>
      <c r="BN970" s="615"/>
      <c r="BO970" s="615"/>
      <c r="BP970" s="615"/>
      <c r="BQ970" s="615"/>
      <c r="BR970" s="615"/>
      <c r="BS970" s="615"/>
      <c r="BT970" s="615"/>
      <c r="BU970" s="615"/>
    </row>
    <row r="971" spans="1:73" ht="11.25" hidden="1" customHeight="1" x14ac:dyDescent="0.25">
      <c r="A971" s="285"/>
      <c r="B971" s="285"/>
      <c r="C971" s="285"/>
      <c r="D971" s="285"/>
      <c r="E971" s="285"/>
      <c r="F971" s="285"/>
      <c r="G971" s="285"/>
      <c r="H971" s="285"/>
      <c r="I971" s="285"/>
      <c r="J971" s="285"/>
      <c r="K971" s="285"/>
      <c r="L971" s="285"/>
      <c r="M971" s="285"/>
      <c r="N971" s="285"/>
      <c r="O971" s="285"/>
      <c r="P971" s="285"/>
      <c r="Q971" s="285"/>
      <c r="R971" s="285"/>
      <c r="S971" s="285"/>
      <c r="T971" s="285"/>
      <c r="U971" s="285"/>
      <c r="V971" s="285"/>
      <c r="W971" s="285"/>
      <c r="X971" s="285"/>
      <c r="Y971" s="285"/>
      <c r="Z971" s="285"/>
      <c r="AA971" s="46"/>
      <c r="AB971" s="46"/>
      <c r="AC971" s="46"/>
      <c r="AD971" s="285"/>
      <c r="AE971" s="285"/>
      <c r="AF971" s="285"/>
      <c r="AG971" s="285"/>
      <c r="AH971" s="285"/>
      <c r="AI971" s="285"/>
      <c r="AJ971" s="285"/>
      <c r="AK971" s="365"/>
      <c r="AL971" s="285"/>
      <c r="AM971" s="285"/>
      <c r="AN971" s="285"/>
      <c r="AO971" s="285"/>
      <c r="AP971" s="285"/>
      <c r="AQ971" s="285"/>
      <c r="AR971" s="285"/>
      <c r="AS971" s="285"/>
      <c r="AT971" s="285"/>
      <c r="AU971" s="285"/>
      <c r="AV971" s="285"/>
      <c r="AW971" s="285"/>
      <c r="AX971" s="285"/>
      <c r="AY971" s="47"/>
      <c r="AZ971" s="47"/>
      <c r="BA971" s="583"/>
      <c r="BB971" s="615"/>
      <c r="BC971" s="615"/>
      <c r="BD971" s="615"/>
      <c r="BE971" s="615"/>
      <c r="BF971" s="615"/>
      <c r="BG971" s="615"/>
      <c r="BH971" s="615"/>
      <c r="BI971" s="615"/>
      <c r="BJ971" s="615"/>
      <c r="BK971" s="615"/>
      <c r="BL971" s="615"/>
      <c r="BM971" s="615"/>
      <c r="BN971" s="615"/>
      <c r="BO971" s="615"/>
      <c r="BP971" s="615"/>
      <c r="BQ971" s="615"/>
      <c r="BR971" s="615"/>
      <c r="BS971" s="615"/>
      <c r="BT971" s="615"/>
      <c r="BU971" s="615"/>
    </row>
    <row r="972" spans="1:73" ht="11.25" hidden="1" customHeight="1" x14ac:dyDescent="0.25">
      <c r="A972" s="285"/>
      <c r="B972" s="285"/>
      <c r="C972" s="285"/>
      <c r="D972" s="285"/>
      <c r="E972" s="285"/>
      <c r="F972" s="285"/>
      <c r="G972" s="285"/>
      <c r="H972" s="285"/>
      <c r="I972" s="285"/>
      <c r="J972" s="285"/>
      <c r="K972" s="285"/>
      <c r="L972" s="285"/>
      <c r="M972" s="285"/>
      <c r="N972" s="285"/>
      <c r="O972" s="285"/>
      <c r="P972" s="285"/>
      <c r="Q972" s="285"/>
      <c r="R972" s="285"/>
      <c r="S972" s="285"/>
      <c r="T972" s="285"/>
      <c r="U972" s="285"/>
      <c r="V972" s="285"/>
      <c r="W972" s="285"/>
      <c r="X972" s="285"/>
      <c r="Y972" s="285"/>
      <c r="Z972" s="285"/>
      <c r="AA972" s="46"/>
      <c r="AB972" s="46"/>
      <c r="AC972" s="46"/>
      <c r="AD972" s="285"/>
      <c r="AE972" s="285"/>
      <c r="AF972" s="285"/>
      <c r="AG972" s="285"/>
      <c r="AH972" s="285"/>
      <c r="AI972" s="285"/>
      <c r="AJ972" s="285"/>
      <c r="AK972" s="365"/>
      <c r="AL972" s="285"/>
      <c r="AM972" s="285"/>
      <c r="AN972" s="285"/>
      <c r="AO972" s="285"/>
      <c r="AP972" s="285"/>
      <c r="AQ972" s="285"/>
      <c r="AR972" s="285"/>
      <c r="AS972" s="285"/>
      <c r="AT972" s="285"/>
      <c r="AU972" s="285"/>
      <c r="AV972" s="285"/>
      <c r="AW972" s="285"/>
      <c r="AX972" s="285"/>
      <c r="AY972" s="47"/>
      <c r="AZ972" s="47"/>
      <c r="BA972" s="583"/>
      <c r="BB972" s="615"/>
      <c r="BC972" s="615"/>
      <c r="BD972" s="615"/>
      <c r="BE972" s="615"/>
      <c r="BF972" s="615"/>
      <c r="BG972" s="615"/>
      <c r="BH972" s="615"/>
      <c r="BI972" s="615"/>
      <c r="BJ972" s="615"/>
      <c r="BK972" s="615"/>
      <c r="BL972" s="615"/>
      <c r="BM972" s="615"/>
      <c r="BN972" s="615"/>
      <c r="BO972" s="615"/>
      <c r="BP972" s="615"/>
      <c r="BQ972" s="615"/>
      <c r="BR972" s="615"/>
      <c r="BS972" s="615"/>
      <c r="BT972" s="615"/>
      <c r="BU972" s="615"/>
    </row>
    <row r="973" spans="1:73" ht="11.25" hidden="1" customHeight="1" x14ac:dyDescent="0.25">
      <c r="A973" s="285"/>
      <c r="B973" s="285"/>
      <c r="C973" s="285"/>
      <c r="D973" s="285"/>
      <c r="E973" s="285"/>
      <c r="F973" s="285"/>
      <c r="G973" s="285"/>
      <c r="H973" s="285"/>
      <c r="I973" s="285"/>
      <c r="J973" s="285"/>
      <c r="K973" s="285"/>
      <c r="L973" s="285"/>
      <c r="M973" s="285"/>
      <c r="N973" s="285"/>
      <c r="O973" s="285"/>
      <c r="P973" s="285"/>
      <c r="Q973" s="285"/>
      <c r="R973" s="285"/>
      <c r="S973" s="285"/>
      <c r="T973" s="285"/>
      <c r="U973" s="285"/>
      <c r="V973" s="285"/>
      <c r="W973" s="285"/>
      <c r="X973" s="285"/>
      <c r="Y973" s="285"/>
      <c r="Z973" s="285"/>
      <c r="AA973" s="46"/>
      <c r="AB973" s="46"/>
      <c r="AC973" s="46"/>
      <c r="AD973" s="285"/>
      <c r="AE973" s="285"/>
      <c r="AF973" s="285"/>
      <c r="AG973" s="285"/>
      <c r="AH973" s="285"/>
      <c r="AI973" s="285"/>
      <c r="AJ973" s="285"/>
      <c r="AK973" s="365"/>
      <c r="AL973" s="285"/>
      <c r="AM973" s="285"/>
      <c r="AN973" s="285"/>
      <c r="AO973" s="285"/>
      <c r="AP973" s="285"/>
      <c r="AQ973" s="285"/>
      <c r="AR973" s="285"/>
      <c r="AS973" s="285"/>
      <c r="AT973" s="285"/>
      <c r="AU973" s="285"/>
      <c r="AV973" s="285"/>
      <c r="AW973" s="285"/>
      <c r="AX973" s="285"/>
      <c r="AY973" s="47"/>
      <c r="AZ973" s="47"/>
      <c r="BA973" s="583"/>
      <c r="BB973" s="615"/>
      <c r="BC973" s="615"/>
      <c r="BD973" s="615"/>
      <c r="BE973" s="615"/>
      <c r="BF973" s="615"/>
      <c r="BG973" s="615"/>
      <c r="BH973" s="615"/>
      <c r="BI973" s="615"/>
      <c r="BJ973" s="615"/>
      <c r="BK973" s="615"/>
      <c r="BL973" s="615"/>
      <c r="BM973" s="615"/>
      <c r="BN973" s="615"/>
      <c r="BO973" s="615"/>
      <c r="BP973" s="615"/>
      <c r="BQ973" s="615"/>
      <c r="BR973" s="615"/>
      <c r="BS973" s="615"/>
      <c r="BT973" s="615"/>
      <c r="BU973" s="615"/>
    </row>
    <row r="974" spans="1:73" ht="11.25" hidden="1" customHeight="1" x14ac:dyDescent="0.25">
      <c r="A974" s="285"/>
      <c r="B974" s="285"/>
      <c r="C974" s="285"/>
      <c r="D974" s="285"/>
      <c r="E974" s="285"/>
      <c r="F974" s="285"/>
      <c r="G974" s="285"/>
      <c r="H974" s="285"/>
      <c r="I974" s="285"/>
      <c r="J974" s="285"/>
      <c r="K974" s="285"/>
      <c r="L974" s="285"/>
      <c r="M974" s="285"/>
      <c r="N974" s="285"/>
      <c r="O974" s="285"/>
      <c r="P974" s="285"/>
      <c r="Q974" s="285"/>
      <c r="R974" s="285"/>
      <c r="S974" s="285"/>
      <c r="T974" s="285"/>
      <c r="U974" s="285"/>
      <c r="V974" s="285"/>
      <c r="W974" s="285"/>
      <c r="X974" s="285"/>
      <c r="Y974" s="285"/>
      <c r="Z974" s="285"/>
      <c r="AA974" s="46"/>
      <c r="AB974" s="46"/>
      <c r="AC974" s="46"/>
      <c r="AD974" s="285"/>
      <c r="AE974" s="285"/>
      <c r="AF974" s="285"/>
      <c r="AG974" s="285"/>
      <c r="AH974" s="285"/>
      <c r="AI974" s="285"/>
      <c r="AJ974" s="285"/>
      <c r="AK974" s="365"/>
      <c r="AL974" s="285"/>
      <c r="AM974" s="285"/>
      <c r="AN974" s="285"/>
      <c r="AO974" s="285"/>
      <c r="AP974" s="285"/>
      <c r="AQ974" s="285"/>
      <c r="AR974" s="285"/>
      <c r="AS974" s="285"/>
      <c r="AT974" s="285"/>
      <c r="AU974" s="285"/>
      <c r="AV974" s="285"/>
      <c r="AW974" s="285"/>
      <c r="AX974" s="285"/>
      <c r="AY974" s="47"/>
      <c r="AZ974" s="47"/>
      <c r="BA974" s="583"/>
      <c r="BB974" s="615"/>
      <c r="BC974" s="615"/>
      <c r="BD974" s="615"/>
      <c r="BE974" s="615"/>
      <c r="BF974" s="615"/>
      <c r="BG974" s="615"/>
      <c r="BH974" s="615"/>
      <c r="BI974" s="615"/>
      <c r="BJ974" s="615"/>
      <c r="BK974" s="615"/>
      <c r="BL974" s="615"/>
      <c r="BM974" s="615"/>
      <c r="BN974" s="615"/>
      <c r="BO974" s="615"/>
      <c r="BP974" s="615"/>
      <c r="BQ974" s="615"/>
      <c r="BR974" s="615"/>
      <c r="BS974" s="615"/>
      <c r="BT974" s="615"/>
      <c r="BU974" s="615"/>
    </row>
    <row r="975" spans="1:73" ht="11.25" hidden="1" customHeight="1" x14ac:dyDescent="0.25">
      <c r="A975" s="285"/>
      <c r="B975" s="285"/>
      <c r="C975" s="285"/>
      <c r="D975" s="285"/>
      <c r="E975" s="285"/>
      <c r="F975" s="285"/>
      <c r="G975" s="285"/>
      <c r="H975" s="285"/>
      <c r="I975" s="285"/>
      <c r="J975" s="285"/>
      <c r="K975" s="285"/>
      <c r="L975" s="285"/>
      <c r="M975" s="285"/>
      <c r="N975" s="285"/>
      <c r="O975" s="285"/>
      <c r="P975" s="285"/>
      <c r="Q975" s="285"/>
      <c r="R975" s="285"/>
      <c r="S975" s="285"/>
      <c r="T975" s="285"/>
      <c r="U975" s="285"/>
      <c r="V975" s="285"/>
      <c r="W975" s="285"/>
      <c r="X975" s="285"/>
      <c r="Y975" s="285"/>
      <c r="Z975" s="285"/>
      <c r="AA975" s="46"/>
      <c r="AB975" s="46"/>
      <c r="AC975" s="46"/>
      <c r="AD975" s="285"/>
      <c r="AE975" s="285"/>
      <c r="AF975" s="285"/>
      <c r="AG975" s="285"/>
      <c r="AH975" s="285"/>
      <c r="AI975" s="285"/>
      <c r="AJ975" s="285"/>
      <c r="AK975" s="365"/>
      <c r="AL975" s="285"/>
      <c r="AM975" s="285"/>
      <c r="AN975" s="285"/>
      <c r="AO975" s="285"/>
      <c r="AP975" s="285"/>
      <c r="AQ975" s="285"/>
      <c r="AR975" s="285"/>
      <c r="AS975" s="285"/>
      <c r="AT975" s="285"/>
      <c r="AU975" s="285"/>
      <c r="AV975" s="285"/>
      <c r="AW975" s="285"/>
      <c r="AX975" s="285"/>
      <c r="AY975" s="47"/>
      <c r="AZ975" s="47"/>
      <c r="BA975" s="583"/>
      <c r="BB975" s="615"/>
      <c r="BC975" s="615"/>
      <c r="BD975" s="615"/>
      <c r="BE975" s="615"/>
      <c r="BF975" s="615"/>
      <c r="BG975" s="615"/>
      <c r="BH975" s="615"/>
      <c r="BI975" s="615"/>
      <c r="BJ975" s="615"/>
      <c r="BK975" s="615"/>
      <c r="BL975" s="615"/>
      <c r="BM975" s="615"/>
      <c r="BN975" s="615"/>
      <c r="BO975" s="615"/>
      <c r="BP975" s="615"/>
      <c r="BQ975" s="615"/>
      <c r="BR975" s="615"/>
      <c r="BS975" s="615"/>
      <c r="BT975" s="615"/>
      <c r="BU975" s="615"/>
    </row>
    <row r="976" spans="1:73" ht="11.25" hidden="1" customHeight="1" x14ac:dyDescent="0.25">
      <c r="A976" s="285"/>
      <c r="B976" s="285"/>
      <c r="C976" s="285"/>
      <c r="D976" s="285"/>
      <c r="E976" s="285"/>
      <c r="F976" s="285"/>
      <c r="G976" s="285"/>
      <c r="H976" s="285"/>
      <c r="I976" s="285"/>
      <c r="J976" s="285"/>
      <c r="K976" s="285"/>
      <c r="L976" s="285"/>
      <c r="M976" s="285"/>
      <c r="N976" s="285"/>
      <c r="O976" s="285"/>
      <c r="P976" s="285"/>
      <c r="Q976" s="285"/>
      <c r="R976" s="285"/>
      <c r="S976" s="285"/>
      <c r="T976" s="285"/>
      <c r="U976" s="285"/>
      <c r="V976" s="285"/>
      <c r="W976" s="285"/>
      <c r="X976" s="285"/>
      <c r="Y976" s="285"/>
      <c r="Z976" s="285"/>
      <c r="AA976" s="46"/>
      <c r="AB976" s="46"/>
      <c r="AC976" s="46"/>
      <c r="AD976" s="285"/>
      <c r="AE976" s="285"/>
      <c r="AF976" s="285"/>
      <c r="AG976" s="285"/>
      <c r="AH976" s="285"/>
      <c r="AI976" s="285"/>
      <c r="AJ976" s="285"/>
      <c r="AK976" s="365"/>
      <c r="AL976" s="285"/>
      <c r="AM976" s="285"/>
      <c r="AN976" s="285"/>
      <c r="AO976" s="285"/>
      <c r="AP976" s="285"/>
      <c r="AQ976" s="285"/>
      <c r="AR976" s="285"/>
      <c r="AS976" s="285"/>
      <c r="AT976" s="285"/>
      <c r="AU976" s="285"/>
      <c r="AV976" s="285"/>
      <c r="AW976" s="285"/>
      <c r="AX976" s="285"/>
      <c r="AY976" s="47"/>
      <c r="AZ976" s="47"/>
      <c r="BA976" s="583"/>
      <c r="BB976" s="615"/>
      <c r="BC976" s="615"/>
      <c r="BD976" s="615"/>
      <c r="BE976" s="615"/>
      <c r="BF976" s="615"/>
      <c r="BG976" s="615"/>
      <c r="BH976" s="615"/>
      <c r="BI976" s="615"/>
      <c r="BJ976" s="615"/>
      <c r="BK976" s="615"/>
      <c r="BL976" s="615"/>
      <c r="BM976" s="615"/>
      <c r="BN976" s="615"/>
      <c r="BO976" s="615"/>
      <c r="BP976" s="615"/>
      <c r="BQ976" s="615"/>
      <c r="BR976" s="615"/>
      <c r="BS976" s="615"/>
      <c r="BT976" s="615"/>
      <c r="BU976" s="615"/>
    </row>
    <row r="977" spans="1:73" ht="11.25" hidden="1" customHeight="1" x14ac:dyDescent="0.25">
      <c r="A977" s="285"/>
      <c r="B977" s="285"/>
      <c r="C977" s="285"/>
      <c r="D977" s="285"/>
      <c r="E977" s="285"/>
      <c r="F977" s="285"/>
      <c r="G977" s="285"/>
      <c r="H977" s="285"/>
      <c r="I977" s="285"/>
      <c r="J977" s="285"/>
      <c r="K977" s="285"/>
      <c r="L977" s="285"/>
      <c r="M977" s="285"/>
      <c r="N977" s="285"/>
      <c r="O977" s="285"/>
      <c r="P977" s="285"/>
      <c r="Q977" s="285"/>
      <c r="R977" s="285"/>
      <c r="S977" s="285"/>
      <c r="T977" s="285"/>
      <c r="U977" s="285"/>
      <c r="V977" s="285"/>
      <c r="W977" s="285"/>
      <c r="X977" s="285"/>
      <c r="Y977" s="285"/>
      <c r="Z977" s="285"/>
      <c r="AA977" s="46"/>
      <c r="AB977" s="46"/>
      <c r="AC977" s="46"/>
      <c r="AD977" s="285"/>
      <c r="AE977" s="285"/>
      <c r="AF977" s="285"/>
      <c r="AG977" s="285"/>
      <c r="AH977" s="285"/>
      <c r="AI977" s="285"/>
      <c r="AJ977" s="285"/>
      <c r="AK977" s="365"/>
      <c r="AL977" s="285"/>
      <c r="AM977" s="285"/>
      <c r="AN977" s="285"/>
      <c r="AO977" s="285"/>
      <c r="AP977" s="285"/>
      <c r="AQ977" s="285"/>
      <c r="AR977" s="285"/>
      <c r="AS977" s="285"/>
      <c r="AT977" s="285"/>
      <c r="AU977" s="285"/>
      <c r="AV977" s="285"/>
      <c r="AW977" s="285"/>
      <c r="AX977" s="285"/>
      <c r="AY977" s="47"/>
      <c r="AZ977" s="47"/>
      <c r="BA977" s="583"/>
      <c r="BB977" s="615"/>
      <c r="BC977" s="615"/>
      <c r="BD977" s="615"/>
      <c r="BE977" s="615"/>
      <c r="BF977" s="615"/>
      <c r="BG977" s="615"/>
      <c r="BH977" s="615"/>
      <c r="BI977" s="615"/>
      <c r="BJ977" s="615"/>
      <c r="BK977" s="615"/>
      <c r="BL977" s="615"/>
      <c r="BM977" s="615"/>
      <c r="BN977" s="615"/>
      <c r="BO977" s="615"/>
      <c r="BP977" s="615"/>
      <c r="BQ977" s="615"/>
      <c r="BR977" s="615"/>
      <c r="BS977" s="615"/>
      <c r="BT977" s="615"/>
      <c r="BU977" s="615"/>
    </row>
    <row r="978" spans="1:73" ht="11.25" hidden="1" customHeight="1" x14ac:dyDescent="0.25">
      <c r="A978" s="285"/>
      <c r="B978" s="285"/>
      <c r="C978" s="285"/>
      <c r="D978" s="285"/>
      <c r="E978" s="285"/>
      <c r="F978" s="285"/>
      <c r="G978" s="285"/>
      <c r="H978" s="285"/>
      <c r="I978" s="285"/>
      <c r="J978" s="285"/>
      <c r="K978" s="285"/>
      <c r="L978" s="285"/>
      <c r="M978" s="285"/>
      <c r="N978" s="285"/>
      <c r="O978" s="285"/>
      <c r="P978" s="285"/>
      <c r="Q978" s="285"/>
      <c r="R978" s="285"/>
      <c r="S978" s="285"/>
      <c r="T978" s="285"/>
      <c r="U978" s="285"/>
      <c r="V978" s="285"/>
      <c r="W978" s="285"/>
      <c r="X978" s="285"/>
      <c r="Y978" s="285"/>
      <c r="Z978" s="285"/>
      <c r="AA978" s="46"/>
      <c r="AB978" s="46"/>
      <c r="AC978" s="46"/>
      <c r="AD978" s="285"/>
      <c r="AE978" s="285"/>
      <c r="AF978" s="285"/>
      <c r="AG978" s="285"/>
      <c r="AH978" s="285"/>
      <c r="AI978" s="285"/>
      <c r="AJ978" s="285"/>
      <c r="AK978" s="365"/>
      <c r="AL978" s="285"/>
      <c r="AM978" s="285"/>
      <c r="AN978" s="285"/>
      <c r="AO978" s="285"/>
      <c r="AP978" s="285"/>
      <c r="AQ978" s="285"/>
      <c r="AR978" s="285"/>
      <c r="AS978" s="285"/>
      <c r="AT978" s="285"/>
      <c r="AU978" s="285"/>
      <c r="AV978" s="285"/>
      <c r="AW978" s="285"/>
      <c r="AX978" s="285"/>
      <c r="AY978" s="47"/>
      <c r="AZ978" s="47"/>
      <c r="BA978" s="583"/>
      <c r="BB978" s="615"/>
      <c r="BC978" s="615"/>
      <c r="BD978" s="615"/>
      <c r="BE978" s="615"/>
      <c r="BF978" s="615"/>
      <c r="BG978" s="615"/>
      <c r="BH978" s="615"/>
      <c r="BI978" s="615"/>
      <c r="BJ978" s="615"/>
      <c r="BK978" s="615"/>
      <c r="BL978" s="615"/>
      <c r="BM978" s="615"/>
      <c r="BN978" s="615"/>
      <c r="BO978" s="615"/>
      <c r="BP978" s="615"/>
      <c r="BQ978" s="615"/>
      <c r="BR978" s="615"/>
      <c r="BS978" s="615"/>
      <c r="BT978" s="615"/>
      <c r="BU978" s="615"/>
    </row>
    <row r="979" spans="1:73" ht="11.25" hidden="1" customHeight="1" x14ac:dyDescent="0.25">
      <c r="A979" s="285"/>
      <c r="B979" s="285"/>
      <c r="C979" s="285"/>
      <c r="D979" s="285"/>
      <c r="E979" s="285"/>
      <c r="F979" s="285"/>
      <c r="G979" s="285"/>
      <c r="H979" s="285"/>
      <c r="I979" s="285"/>
      <c r="J979" s="285"/>
      <c r="K979" s="285"/>
      <c r="L979" s="285"/>
      <c r="M979" s="285"/>
      <c r="N979" s="285"/>
      <c r="O979" s="285"/>
      <c r="P979" s="285"/>
      <c r="Q979" s="285"/>
      <c r="R979" s="285"/>
      <c r="S979" s="285"/>
      <c r="T979" s="285"/>
      <c r="U979" s="285"/>
      <c r="V979" s="285"/>
      <c r="W979" s="285"/>
      <c r="X979" s="285"/>
      <c r="Y979" s="285"/>
      <c r="Z979" s="285"/>
      <c r="AA979" s="46"/>
      <c r="AB979" s="46"/>
      <c r="AC979" s="46"/>
      <c r="AD979" s="285"/>
      <c r="AE979" s="285"/>
      <c r="AF979" s="285"/>
      <c r="AG979" s="285"/>
      <c r="AH979" s="285"/>
      <c r="AI979" s="285"/>
      <c r="AJ979" s="285"/>
      <c r="AK979" s="365"/>
      <c r="AL979" s="285"/>
      <c r="AM979" s="285"/>
      <c r="AN979" s="285"/>
      <c r="AO979" s="285"/>
      <c r="AP979" s="285"/>
      <c r="AQ979" s="285"/>
      <c r="AR979" s="285"/>
      <c r="AS979" s="285"/>
      <c r="AT979" s="285"/>
      <c r="AU979" s="285"/>
      <c r="AV979" s="285"/>
      <c r="AW979" s="285"/>
      <c r="AX979" s="285"/>
      <c r="AY979" s="47"/>
      <c r="AZ979" s="47"/>
      <c r="BA979" s="583"/>
      <c r="BB979" s="615"/>
      <c r="BC979" s="615"/>
      <c r="BD979" s="615"/>
      <c r="BE979" s="615"/>
      <c r="BF979" s="615"/>
      <c r="BG979" s="615"/>
      <c r="BH979" s="615"/>
      <c r="BI979" s="615"/>
      <c r="BJ979" s="615"/>
      <c r="BK979" s="615"/>
      <c r="BL979" s="615"/>
      <c r="BM979" s="615"/>
      <c r="BN979" s="615"/>
      <c r="BO979" s="615"/>
      <c r="BP979" s="615"/>
      <c r="BQ979" s="615"/>
      <c r="BR979" s="615"/>
      <c r="BS979" s="615"/>
      <c r="BT979" s="615"/>
      <c r="BU979" s="615"/>
    </row>
    <row r="980" spans="1:73" ht="11.25" hidden="1" customHeight="1" x14ac:dyDescent="0.25">
      <c r="A980" s="285"/>
      <c r="B980" s="285"/>
      <c r="C980" s="285"/>
      <c r="D980" s="285"/>
      <c r="E980" s="285"/>
      <c r="F980" s="285"/>
      <c r="G980" s="285"/>
      <c r="H980" s="285"/>
      <c r="I980" s="285"/>
      <c r="J980" s="285"/>
      <c r="K980" s="285"/>
      <c r="L980" s="285"/>
      <c r="M980" s="285"/>
      <c r="N980" s="285"/>
      <c r="O980" s="285"/>
      <c r="P980" s="285"/>
      <c r="Q980" s="285"/>
      <c r="R980" s="285"/>
      <c r="S980" s="285"/>
      <c r="T980" s="285"/>
      <c r="U980" s="285"/>
      <c r="V980" s="285"/>
      <c r="W980" s="285"/>
      <c r="X980" s="285"/>
      <c r="Y980" s="285"/>
      <c r="Z980" s="285"/>
      <c r="AA980" s="46"/>
      <c r="AB980" s="46"/>
      <c r="AC980" s="46"/>
      <c r="AD980" s="285"/>
      <c r="AE980" s="285"/>
      <c r="AF980" s="285"/>
      <c r="AG980" s="285"/>
      <c r="AH980" s="285"/>
      <c r="AI980" s="285"/>
      <c r="AJ980" s="285"/>
      <c r="AK980" s="365"/>
      <c r="AL980" s="285"/>
      <c r="AM980" s="285"/>
      <c r="AN980" s="285"/>
      <c r="AO980" s="285"/>
      <c r="AP980" s="285"/>
      <c r="AQ980" s="285"/>
      <c r="AR980" s="285"/>
      <c r="AS980" s="285"/>
      <c r="AT980" s="285"/>
      <c r="AU980" s="285"/>
      <c r="AV980" s="285"/>
      <c r="AW980" s="285"/>
      <c r="AX980" s="285"/>
      <c r="AY980" s="47"/>
      <c r="AZ980" s="47"/>
      <c r="BA980" s="583"/>
      <c r="BB980" s="615"/>
      <c r="BC980" s="615"/>
      <c r="BD980" s="615"/>
      <c r="BE980" s="615"/>
      <c r="BF980" s="615"/>
      <c r="BG980" s="615"/>
      <c r="BH980" s="615"/>
      <c r="BI980" s="615"/>
      <c r="BJ980" s="615"/>
      <c r="BK980" s="615"/>
      <c r="BL980" s="615"/>
      <c r="BM980" s="615"/>
      <c r="BN980" s="615"/>
      <c r="BO980" s="615"/>
      <c r="BP980" s="615"/>
      <c r="BQ980" s="615"/>
      <c r="BR980" s="615"/>
      <c r="BS980" s="615"/>
      <c r="BT980" s="615"/>
      <c r="BU980" s="615"/>
    </row>
    <row r="981" spans="1:73" ht="11.25" hidden="1" customHeight="1" x14ac:dyDescent="0.25">
      <c r="A981" s="285"/>
      <c r="B981" s="285"/>
      <c r="C981" s="285"/>
      <c r="D981" s="285"/>
      <c r="E981" s="285"/>
      <c r="F981" s="285"/>
      <c r="G981" s="285"/>
      <c r="H981" s="285"/>
      <c r="I981" s="285"/>
      <c r="J981" s="285"/>
      <c r="K981" s="285"/>
      <c r="L981" s="285"/>
      <c r="M981" s="285"/>
      <c r="N981" s="285"/>
      <c r="O981" s="285"/>
      <c r="P981" s="285"/>
      <c r="Q981" s="285"/>
      <c r="R981" s="285"/>
      <c r="S981" s="285"/>
      <c r="T981" s="285"/>
      <c r="U981" s="285"/>
      <c r="V981" s="285"/>
      <c r="W981" s="285"/>
      <c r="X981" s="285"/>
      <c r="Y981" s="285"/>
      <c r="Z981" s="285"/>
      <c r="AA981" s="46"/>
      <c r="AB981" s="46"/>
      <c r="AC981" s="46"/>
      <c r="AD981" s="285"/>
      <c r="AE981" s="285"/>
      <c r="AF981" s="285"/>
      <c r="AG981" s="285"/>
      <c r="AH981" s="285"/>
      <c r="AI981" s="285"/>
      <c r="AJ981" s="285"/>
      <c r="AK981" s="365"/>
      <c r="AL981" s="285"/>
      <c r="AM981" s="285"/>
      <c r="AN981" s="285"/>
      <c r="AO981" s="285"/>
      <c r="AP981" s="285"/>
      <c r="AQ981" s="285"/>
      <c r="AR981" s="285"/>
      <c r="AS981" s="285"/>
      <c r="AT981" s="285"/>
      <c r="AU981" s="285"/>
      <c r="AV981" s="285"/>
      <c r="AW981" s="285"/>
      <c r="AX981" s="285"/>
      <c r="AY981" s="47"/>
      <c r="AZ981" s="47"/>
      <c r="BA981" s="583"/>
      <c r="BB981" s="615"/>
      <c r="BC981" s="615"/>
      <c r="BD981" s="615"/>
      <c r="BE981" s="615"/>
      <c r="BF981" s="615"/>
      <c r="BG981" s="615"/>
      <c r="BH981" s="615"/>
      <c r="BI981" s="615"/>
      <c r="BJ981" s="615"/>
      <c r="BK981" s="615"/>
      <c r="BL981" s="615"/>
      <c r="BM981" s="615"/>
      <c r="BN981" s="615"/>
      <c r="BO981" s="615"/>
      <c r="BP981" s="615"/>
      <c r="BQ981" s="615"/>
      <c r="BR981" s="615"/>
      <c r="BS981" s="615"/>
      <c r="BT981" s="615"/>
      <c r="BU981" s="615"/>
    </row>
    <row r="982" spans="1:73" ht="11.25" hidden="1" customHeight="1" x14ac:dyDescent="0.25">
      <c r="A982" s="285"/>
      <c r="B982" s="285"/>
      <c r="C982" s="285"/>
      <c r="D982" s="285"/>
      <c r="E982" s="285"/>
      <c r="F982" s="285"/>
      <c r="G982" s="285"/>
      <c r="H982" s="285"/>
      <c r="I982" s="285"/>
      <c r="J982" s="285"/>
      <c r="K982" s="285"/>
      <c r="L982" s="285"/>
      <c r="M982" s="285"/>
      <c r="N982" s="285"/>
      <c r="O982" s="285"/>
      <c r="P982" s="285"/>
      <c r="Q982" s="285"/>
      <c r="R982" s="285"/>
      <c r="S982" s="285"/>
      <c r="T982" s="285"/>
      <c r="U982" s="285"/>
      <c r="V982" s="285"/>
      <c r="W982" s="285"/>
      <c r="X982" s="285"/>
      <c r="Y982" s="285"/>
      <c r="Z982" s="285"/>
      <c r="AA982" s="46"/>
      <c r="AB982" s="46"/>
      <c r="AC982" s="46"/>
      <c r="AD982" s="285"/>
      <c r="AE982" s="285"/>
      <c r="AF982" s="285"/>
      <c r="AG982" s="285"/>
      <c r="AH982" s="285"/>
      <c r="AI982" s="285"/>
      <c r="AJ982" s="285"/>
      <c r="AK982" s="365"/>
      <c r="AL982" s="285"/>
      <c r="AM982" s="285"/>
      <c r="AN982" s="285"/>
      <c r="AO982" s="285"/>
      <c r="AP982" s="285"/>
      <c r="AQ982" s="285"/>
      <c r="AR982" s="285"/>
      <c r="AS982" s="285"/>
      <c r="AT982" s="285"/>
      <c r="AU982" s="285"/>
      <c r="AV982" s="285"/>
      <c r="AW982" s="285"/>
      <c r="AX982" s="285"/>
      <c r="AY982" s="47"/>
      <c r="AZ982" s="47"/>
      <c r="BA982" s="583"/>
      <c r="BB982" s="615"/>
      <c r="BC982" s="615"/>
      <c r="BD982" s="615"/>
      <c r="BE982" s="615"/>
      <c r="BF982" s="615"/>
      <c r="BG982" s="615"/>
      <c r="BH982" s="615"/>
      <c r="BI982" s="615"/>
      <c r="BJ982" s="615"/>
      <c r="BK982" s="615"/>
      <c r="BL982" s="615"/>
      <c r="BM982" s="615"/>
      <c r="BN982" s="615"/>
      <c r="BO982" s="615"/>
      <c r="BP982" s="615"/>
      <c r="BQ982" s="615"/>
      <c r="BR982" s="615"/>
      <c r="BS982" s="615"/>
      <c r="BT982" s="615"/>
      <c r="BU982" s="615"/>
    </row>
    <row r="983" spans="1:73" ht="11.25" hidden="1" customHeight="1" x14ac:dyDescent="0.25">
      <c r="A983" s="285"/>
      <c r="B983" s="285"/>
      <c r="C983" s="285"/>
      <c r="D983" s="285"/>
      <c r="E983" s="285"/>
      <c r="F983" s="285"/>
      <c r="G983" s="285"/>
      <c r="H983" s="285"/>
      <c r="I983" s="285"/>
      <c r="J983" s="285"/>
      <c r="K983" s="285"/>
      <c r="L983" s="285"/>
      <c r="M983" s="285"/>
      <c r="N983" s="285"/>
      <c r="O983" s="285"/>
      <c r="P983" s="285"/>
      <c r="Q983" s="285"/>
      <c r="R983" s="285"/>
      <c r="S983" s="285"/>
      <c r="T983" s="285"/>
      <c r="U983" s="285"/>
      <c r="V983" s="285"/>
      <c r="W983" s="285"/>
      <c r="X983" s="285"/>
      <c r="Y983" s="285"/>
      <c r="Z983" s="285"/>
      <c r="AA983" s="46"/>
      <c r="AB983" s="46"/>
      <c r="AC983" s="46"/>
      <c r="AD983" s="285"/>
      <c r="AE983" s="285"/>
      <c r="AF983" s="285"/>
      <c r="AG983" s="285"/>
      <c r="AH983" s="285"/>
      <c r="AI983" s="285"/>
      <c r="AJ983" s="285"/>
      <c r="AK983" s="365"/>
      <c r="AL983" s="285"/>
      <c r="AM983" s="285"/>
      <c r="AN983" s="285"/>
      <c r="AO983" s="285"/>
      <c r="AP983" s="285"/>
      <c r="AQ983" s="285"/>
      <c r="AR983" s="285"/>
      <c r="AS983" s="285"/>
      <c r="AT983" s="285"/>
      <c r="AU983" s="285"/>
      <c r="AV983" s="285"/>
      <c r="AW983" s="285"/>
      <c r="AX983" s="285"/>
      <c r="AY983" s="47"/>
      <c r="AZ983" s="47"/>
      <c r="BA983" s="583"/>
      <c r="BB983" s="615"/>
      <c r="BC983" s="615"/>
      <c r="BD983" s="615"/>
      <c r="BE983" s="615"/>
      <c r="BF983" s="615"/>
      <c r="BG983" s="615"/>
      <c r="BH983" s="615"/>
      <c r="BI983" s="615"/>
      <c r="BJ983" s="615"/>
      <c r="BK983" s="615"/>
      <c r="BL983" s="615"/>
      <c r="BM983" s="615"/>
      <c r="BN983" s="615"/>
      <c r="BO983" s="615"/>
      <c r="BP983" s="615"/>
      <c r="BQ983" s="615"/>
      <c r="BR983" s="615"/>
      <c r="BS983" s="615"/>
      <c r="BT983" s="615"/>
      <c r="BU983" s="615"/>
    </row>
    <row r="984" spans="1:73" ht="11.25" hidden="1" customHeight="1" x14ac:dyDescent="0.25">
      <c r="A984" s="285"/>
      <c r="B984" s="285"/>
      <c r="C984" s="285"/>
      <c r="D984" s="285"/>
      <c r="E984" s="285"/>
      <c r="F984" s="285"/>
      <c r="G984" s="285"/>
      <c r="H984" s="285"/>
      <c r="I984" s="285"/>
      <c r="J984" s="285"/>
      <c r="K984" s="285"/>
      <c r="L984" s="285"/>
      <c r="M984" s="285"/>
      <c r="N984" s="285"/>
      <c r="O984" s="285"/>
      <c r="P984" s="285"/>
      <c r="Q984" s="285"/>
      <c r="R984" s="285"/>
      <c r="S984" s="285"/>
      <c r="T984" s="285"/>
      <c r="U984" s="285"/>
      <c r="V984" s="285"/>
      <c r="W984" s="285"/>
      <c r="X984" s="285"/>
      <c r="Y984" s="285"/>
      <c r="Z984" s="285"/>
      <c r="AA984" s="46"/>
      <c r="AB984" s="46"/>
      <c r="AC984" s="46"/>
      <c r="AD984" s="285"/>
      <c r="AE984" s="285"/>
      <c r="AF984" s="285"/>
      <c r="AG984" s="285"/>
      <c r="AH984" s="285"/>
      <c r="AI984" s="285"/>
      <c r="AJ984" s="285"/>
      <c r="AK984" s="365"/>
      <c r="AL984" s="285"/>
      <c r="AM984" s="285"/>
      <c r="AN984" s="285"/>
      <c r="AO984" s="285"/>
      <c r="AP984" s="285"/>
      <c r="AQ984" s="285"/>
      <c r="AR984" s="285"/>
      <c r="AS984" s="285"/>
      <c r="AT984" s="285"/>
      <c r="AU984" s="285"/>
      <c r="AV984" s="285"/>
      <c r="AW984" s="285"/>
      <c r="AX984" s="285"/>
      <c r="AY984" s="47"/>
      <c r="AZ984" s="47"/>
      <c r="BA984" s="583"/>
      <c r="BB984" s="615"/>
      <c r="BC984" s="615"/>
      <c r="BD984" s="615"/>
      <c r="BE984" s="615"/>
      <c r="BF984" s="615"/>
      <c r="BG984" s="615"/>
      <c r="BH984" s="615"/>
      <c r="BI984" s="615"/>
      <c r="BJ984" s="615"/>
      <c r="BK984" s="615"/>
      <c r="BL984" s="615"/>
      <c r="BM984" s="615"/>
      <c r="BN984" s="615"/>
      <c r="BO984" s="615"/>
      <c r="BP984" s="615"/>
      <c r="BQ984" s="615"/>
      <c r="BR984" s="615"/>
      <c r="BS984" s="615"/>
      <c r="BT984" s="615"/>
      <c r="BU984" s="615"/>
    </row>
    <row r="985" spans="1:73" ht="11.25" hidden="1" customHeight="1" x14ac:dyDescent="0.25">
      <c r="A985" s="285"/>
      <c r="B985" s="285"/>
      <c r="C985" s="285"/>
      <c r="D985" s="285"/>
      <c r="E985" s="285"/>
      <c r="F985" s="285"/>
      <c r="G985" s="285"/>
      <c r="H985" s="285"/>
      <c r="I985" s="285"/>
      <c r="J985" s="285"/>
      <c r="K985" s="285"/>
      <c r="L985" s="285"/>
      <c r="M985" s="285"/>
      <c r="N985" s="285"/>
      <c r="O985" s="285"/>
      <c r="P985" s="285"/>
      <c r="Q985" s="285"/>
      <c r="R985" s="285"/>
      <c r="S985" s="285"/>
      <c r="T985" s="285"/>
      <c r="U985" s="285"/>
      <c r="V985" s="285"/>
      <c r="W985" s="285"/>
      <c r="X985" s="285"/>
      <c r="Y985" s="285"/>
      <c r="Z985" s="285"/>
      <c r="AA985" s="46"/>
      <c r="AB985" s="46"/>
      <c r="AC985" s="46"/>
      <c r="AD985" s="285"/>
      <c r="AE985" s="285"/>
      <c r="AF985" s="285"/>
      <c r="AG985" s="285"/>
      <c r="AH985" s="285"/>
      <c r="AI985" s="285"/>
      <c r="AJ985" s="285"/>
      <c r="AK985" s="365"/>
      <c r="AL985" s="285"/>
      <c r="AM985" s="285"/>
      <c r="AN985" s="285"/>
      <c r="AO985" s="285"/>
      <c r="AP985" s="285"/>
      <c r="AQ985" s="285"/>
      <c r="AR985" s="285"/>
      <c r="AS985" s="285"/>
      <c r="AT985" s="285"/>
      <c r="AU985" s="285"/>
      <c r="AV985" s="285"/>
      <c r="AW985" s="285"/>
      <c r="AX985" s="285"/>
      <c r="AY985" s="47"/>
      <c r="AZ985" s="47"/>
      <c r="BA985" s="583"/>
      <c r="BB985" s="615"/>
      <c r="BC985" s="615"/>
      <c r="BD985" s="615"/>
      <c r="BE985" s="615"/>
      <c r="BF985" s="615"/>
      <c r="BG985" s="615"/>
      <c r="BH985" s="615"/>
      <c r="BI985" s="615"/>
      <c r="BJ985" s="615"/>
      <c r="BK985" s="615"/>
      <c r="BL985" s="615"/>
      <c r="BM985" s="615"/>
      <c r="BN985" s="615"/>
      <c r="BO985" s="615"/>
      <c r="BP985" s="615"/>
      <c r="BQ985" s="615"/>
      <c r="BR985" s="615"/>
      <c r="BS985" s="615"/>
      <c r="BT985" s="615"/>
      <c r="BU985" s="615"/>
    </row>
    <row r="986" spans="1:73" ht="11.25" hidden="1" customHeight="1" x14ac:dyDescent="0.25">
      <c r="A986" s="285"/>
      <c r="B986" s="285"/>
      <c r="C986" s="285"/>
      <c r="D986" s="285"/>
      <c r="E986" s="285"/>
      <c r="F986" s="285"/>
      <c r="G986" s="285"/>
      <c r="H986" s="285"/>
      <c r="I986" s="285"/>
      <c r="J986" s="285"/>
      <c r="K986" s="285"/>
      <c r="L986" s="285"/>
      <c r="M986" s="285"/>
      <c r="N986" s="285"/>
      <c r="O986" s="285"/>
      <c r="P986" s="285"/>
      <c r="Q986" s="285"/>
      <c r="R986" s="285"/>
      <c r="S986" s="285"/>
      <c r="T986" s="285"/>
      <c r="U986" s="285"/>
      <c r="V986" s="285"/>
      <c r="W986" s="285"/>
      <c r="X986" s="285"/>
      <c r="Y986" s="285"/>
      <c r="Z986" s="285"/>
      <c r="AA986" s="46"/>
      <c r="AB986" s="46"/>
      <c r="AC986" s="46"/>
      <c r="AD986" s="285"/>
      <c r="AE986" s="285"/>
      <c r="AF986" s="285"/>
      <c r="AG986" s="285"/>
      <c r="AH986" s="285"/>
      <c r="AI986" s="285"/>
      <c r="AJ986" s="285"/>
      <c r="AK986" s="365"/>
      <c r="AL986" s="285"/>
      <c r="AM986" s="285"/>
      <c r="AN986" s="285"/>
      <c r="AO986" s="285"/>
      <c r="AP986" s="285"/>
      <c r="AQ986" s="285"/>
      <c r="AR986" s="285"/>
      <c r="AS986" s="285"/>
      <c r="AT986" s="285"/>
      <c r="AU986" s="285"/>
      <c r="AV986" s="285"/>
      <c r="AW986" s="285"/>
      <c r="AX986" s="285"/>
      <c r="AY986" s="47"/>
      <c r="AZ986" s="47"/>
      <c r="BA986" s="583"/>
      <c r="BB986" s="615"/>
      <c r="BC986" s="615"/>
      <c r="BD986" s="615"/>
      <c r="BE986" s="615"/>
      <c r="BF986" s="615"/>
      <c r="BG986" s="615"/>
      <c r="BH986" s="615"/>
      <c r="BI986" s="615"/>
      <c r="BJ986" s="615"/>
      <c r="BK986" s="615"/>
      <c r="BL986" s="615"/>
      <c r="BM986" s="615"/>
      <c r="BN986" s="615"/>
      <c r="BO986" s="615"/>
      <c r="BP986" s="615"/>
      <c r="BQ986" s="615"/>
      <c r="BR986" s="615"/>
      <c r="BS986" s="615"/>
      <c r="BT986" s="615"/>
      <c r="BU986" s="615"/>
    </row>
    <row r="987" spans="1:73" ht="11.25" hidden="1" customHeight="1" x14ac:dyDescent="0.25">
      <c r="A987" s="285"/>
      <c r="B987" s="285"/>
      <c r="C987" s="285"/>
      <c r="D987" s="285"/>
      <c r="E987" s="285"/>
      <c r="F987" s="285"/>
      <c r="G987" s="285"/>
      <c r="H987" s="285"/>
      <c r="I987" s="285"/>
      <c r="J987" s="285"/>
      <c r="K987" s="285"/>
      <c r="L987" s="285"/>
      <c r="M987" s="285"/>
      <c r="N987" s="285"/>
      <c r="O987" s="285"/>
      <c r="P987" s="285"/>
      <c r="Q987" s="285"/>
      <c r="R987" s="285"/>
      <c r="S987" s="285"/>
      <c r="T987" s="285"/>
      <c r="U987" s="285"/>
      <c r="V987" s="285"/>
      <c r="W987" s="285"/>
      <c r="X987" s="285"/>
      <c r="Y987" s="285"/>
      <c r="Z987" s="285"/>
      <c r="AA987" s="46"/>
      <c r="AB987" s="46"/>
      <c r="AC987" s="46"/>
      <c r="AD987" s="285"/>
      <c r="AE987" s="285"/>
      <c r="AF987" s="285"/>
      <c r="AG987" s="285"/>
      <c r="AH987" s="285"/>
      <c r="AI987" s="285"/>
      <c r="AJ987" s="285"/>
      <c r="AK987" s="365"/>
      <c r="AL987" s="285"/>
      <c r="AM987" s="285"/>
      <c r="AN987" s="285"/>
      <c r="AO987" s="285"/>
      <c r="AP987" s="285"/>
      <c r="AQ987" s="285"/>
      <c r="AR987" s="285"/>
      <c r="AS987" s="285"/>
      <c r="AT987" s="285"/>
      <c r="AU987" s="285"/>
      <c r="AV987" s="285"/>
      <c r="AW987" s="285"/>
      <c r="AX987" s="285"/>
      <c r="AY987" s="47"/>
      <c r="AZ987" s="47"/>
      <c r="BA987" s="583"/>
      <c r="BB987" s="615"/>
      <c r="BC987" s="615"/>
      <c r="BD987" s="615"/>
      <c r="BE987" s="615"/>
      <c r="BF987" s="615"/>
      <c r="BG987" s="615"/>
      <c r="BH987" s="615"/>
      <c r="BI987" s="615"/>
      <c r="BJ987" s="615"/>
      <c r="BK987" s="615"/>
      <c r="BL987" s="615"/>
      <c r="BM987" s="615"/>
      <c r="BN987" s="615"/>
      <c r="BO987" s="615"/>
      <c r="BP987" s="615"/>
      <c r="BQ987" s="615"/>
      <c r="BR987" s="615"/>
      <c r="BS987" s="615"/>
      <c r="BT987" s="615"/>
      <c r="BU987" s="615"/>
    </row>
    <row r="988" spans="1:73" ht="11.25" hidden="1" customHeight="1" x14ac:dyDescent="0.25">
      <c r="A988" s="285"/>
      <c r="B988" s="285"/>
      <c r="C988" s="285"/>
      <c r="D988" s="285"/>
      <c r="E988" s="285"/>
      <c r="F988" s="285"/>
      <c r="G988" s="285"/>
      <c r="H988" s="285"/>
      <c r="I988" s="285"/>
      <c r="J988" s="285"/>
      <c r="K988" s="285"/>
      <c r="L988" s="285"/>
      <c r="M988" s="285"/>
      <c r="N988" s="285"/>
      <c r="O988" s="285"/>
      <c r="P988" s="285"/>
      <c r="Q988" s="285"/>
      <c r="R988" s="285"/>
      <c r="S988" s="285"/>
      <c r="T988" s="285"/>
      <c r="U988" s="285"/>
      <c r="V988" s="285"/>
      <c r="W988" s="285"/>
      <c r="X988" s="285"/>
      <c r="Y988" s="285"/>
      <c r="Z988" s="285"/>
      <c r="AA988" s="46"/>
      <c r="AB988" s="46"/>
      <c r="AC988" s="46"/>
      <c r="AD988" s="285"/>
      <c r="AE988" s="285"/>
      <c r="AF988" s="285"/>
      <c r="AG988" s="285"/>
      <c r="AH988" s="285"/>
      <c r="AI988" s="285"/>
      <c r="AJ988" s="285"/>
      <c r="AK988" s="365"/>
      <c r="AL988" s="285"/>
      <c r="AM988" s="285"/>
      <c r="AN988" s="285"/>
      <c r="AO988" s="285"/>
      <c r="AP988" s="285"/>
      <c r="AQ988" s="285"/>
      <c r="AR988" s="285"/>
      <c r="AS988" s="285"/>
      <c r="AT988" s="285"/>
      <c r="AU988" s="285"/>
      <c r="AV988" s="285"/>
      <c r="AW988" s="285"/>
      <c r="AX988" s="285"/>
      <c r="AY988" s="47"/>
      <c r="AZ988" s="47"/>
      <c r="BA988" s="583"/>
      <c r="BB988" s="615"/>
      <c r="BC988" s="615"/>
      <c r="BD988" s="615"/>
      <c r="BE988" s="615"/>
      <c r="BF988" s="615"/>
      <c r="BG988" s="615"/>
      <c r="BH988" s="615"/>
      <c r="BI988" s="615"/>
      <c r="BJ988" s="615"/>
      <c r="BK988" s="615"/>
      <c r="BL988" s="615"/>
      <c r="BM988" s="615"/>
      <c r="BN988" s="615"/>
      <c r="BO988" s="615"/>
      <c r="BP988" s="615"/>
      <c r="BQ988" s="615"/>
      <c r="BR988" s="615"/>
      <c r="BS988" s="615"/>
      <c r="BT988" s="615"/>
      <c r="BU988" s="615"/>
    </row>
    <row r="989" spans="1:73" ht="11.25" hidden="1" customHeight="1" x14ac:dyDescent="0.25">
      <c r="A989" s="285"/>
      <c r="B989" s="285"/>
      <c r="C989" s="285"/>
      <c r="D989" s="285"/>
      <c r="E989" s="285"/>
      <c r="F989" s="285"/>
      <c r="G989" s="285"/>
      <c r="H989" s="285"/>
      <c r="I989" s="285"/>
      <c r="J989" s="285"/>
      <c r="K989" s="285"/>
      <c r="L989" s="285"/>
      <c r="M989" s="285"/>
      <c r="N989" s="285"/>
      <c r="O989" s="285"/>
      <c r="P989" s="285"/>
      <c r="Q989" s="285"/>
      <c r="R989" s="285"/>
      <c r="S989" s="285"/>
      <c r="T989" s="285"/>
      <c r="U989" s="285"/>
      <c r="V989" s="285"/>
      <c r="W989" s="285"/>
      <c r="X989" s="285"/>
      <c r="Y989" s="285"/>
      <c r="Z989" s="285"/>
      <c r="AA989" s="46"/>
      <c r="AB989" s="46"/>
      <c r="AC989" s="46"/>
      <c r="AD989" s="285"/>
      <c r="AE989" s="285"/>
      <c r="AF989" s="285"/>
      <c r="AG989" s="285"/>
      <c r="AH989" s="285"/>
      <c r="AI989" s="285"/>
      <c r="AJ989" s="285"/>
      <c r="AK989" s="365"/>
      <c r="AL989" s="285"/>
      <c r="AM989" s="285"/>
      <c r="AN989" s="285"/>
      <c r="AO989" s="285"/>
      <c r="AP989" s="285"/>
      <c r="AQ989" s="285"/>
      <c r="AR989" s="285"/>
      <c r="AS989" s="285"/>
      <c r="AT989" s="285"/>
      <c r="AU989" s="285"/>
      <c r="AV989" s="285"/>
      <c r="AW989" s="285"/>
      <c r="AX989" s="285"/>
      <c r="AY989" s="47"/>
      <c r="AZ989" s="47"/>
      <c r="BA989" s="583"/>
      <c r="BB989" s="615"/>
      <c r="BC989" s="615"/>
      <c r="BD989" s="615"/>
      <c r="BE989" s="615"/>
      <c r="BF989" s="615"/>
      <c r="BG989" s="615"/>
      <c r="BH989" s="615"/>
      <c r="BI989" s="615"/>
      <c r="BJ989" s="615"/>
      <c r="BK989" s="615"/>
      <c r="BL989" s="615"/>
      <c r="BM989" s="615"/>
      <c r="BN989" s="615"/>
      <c r="BO989" s="615"/>
      <c r="BP989" s="615"/>
      <c r="BQ989" s="615"/>
      <c r="BR989" s="615"/>
      <c r="BS989" s="615"/>
      <c r="BT989" s="615"/>
      <c r="BU989" s="615"/>
    </row>
    <row r="990" spans="1:73" ht="11.25" hidden="1" customHeight="1" x14ac:dyDescent="0.25">
      <c r="A990" s="285"/>
      <c r="B990" s="285"/>
      <c r="C990" s="285"/>
      <c r="D990" s="285"/>
      <c r="E990" s="285"/>
      <c r="F990" s="285"/>
      <c r="G990" s="285"/>
      <c r="H990" s="285"/>
      <c r="I990" s="285"/>
      <c r="J990" s="285"/>
      <c r="K990" s="285"/>
      <c r="L990" s="285"/>
      <c r="M990" s="285"/>
      <c r="N990" s="285"/>
      <c r="O990" s="285"/>
      <c r="P990" s="285"/>
      <c r="Q990" s="285"/>
      <c r="R990" s="285"/>
      <c r="S990" s="285"/>
      <c r="T990" s="285"/>
      <c r="U990" s="285"/>
      <c r="V990" s="285"/>
      <c r="W990" s="285"/>
      <c r="X990" s="285"/>
      <c r="Y990" s="285"/>
      <c r="Z990" s="285"/>
      <c r="AA990" s="46"/>
      <c r="AB990" s="46"/>
      <c r="AC990" s="46"/>
      <c r="AD990" s="285"/>
      <c r="AE990" s="285"/>
      <c r="AF990" s="285"/>
      <c r="AG990" s="285"/>
      <c r="AH990" s="285"/>
      <c r="AI990" s="285"/>
      <c r="AJ990" s="285"/>
      <c r="AK990" s="365"/>
      <c r="AL990" s="285"/>
      <c r="AM990" s="285"/>
      <c r="AN990" s="285"/>
      <c r="AO990" s="285"/>
      <c r="AP990" s="285"/>
      <c r="AQ990" s="285"/>
      <c r="AR990" s="285"/>
      <c r="AS990" s="285"/>
      <c r="AT990" s="285"/>
      <c r="AU990" s="285"/>
      <c r="AV990" s="285"/>
      <c r="AW990" s="285"/>
      <c r="AX990" s="285"/>
      <c r="AY990" s="47"/>
      <c r="AZ990" s="47"/>
      <c r="BA990" s="583"/>
      <c r="BB990" s="615"/>
      <c r="BC990" s="615"/>
      <c r="BD990" s="615"/>
      <c r="BE990" s="615"/>
      <c r="BF990" s="615"/>
      <c r="BG990" s="615"/>
      <c r="BH990" s="615"/>
      <c r="BI990" s="615"/>
      <c r="BJ990" s="615"/>
      <c r="BK990" s="615"/>
      <c r="BL990" s="615"/>
      <c r="BM990" s="615"/>
      <c r="BN990" s="615"/>
      <c r="BO990" s="615"/>
      <c r="BP990" s="615"/>
      <c r="BQ990" s="615"/>
      <c r="BR990" s="615"/>
      <c r="BS990" s="615"/>
      <c r="BT990" s="615"/>
      <c r="BU990" s="615"/>
    </row>
    <row r="991" spans="1:73" ht="11.25" hidden="1" customHeight="1" x14ac:dyDescent="0.25">
      <c r="A991" s="285"/>
      <c r="B991" s="285"/>
      <c r="C991" s="285"/>
      <c r="D991" s="285"/>
      <c r="E991" s="285"/>
      <c r="F991" s="285"/>
      <c r="G991" s="285"/>
      <c r="H991" s="285"/>
      <c r="I991" s="285"/>
      <c r="J991" s="285"/>
      <c r="K991" s="285"/>
      <c r="L991" s="285"/>
      <c r="M991" s="285"/>
      <c r="N991" s="285"/>
      <c r="O991" s="285"/>
      <c r="P991" s="285"/>
      <c r="Q991" s="285"/>
      <c r="R991" s="285"/>
      <c r="S991" s="285"/>
      <c r="T991" s="285"/>
      <c r="U991" s="285"/>
      <c r="V991" s="285"/>
      <c r="W991" s="285"/>
      <c r="X991" s="285"/>
      <c r="Y991" s="285"/>
      <c r="Z991" s="285"/>
      <c r="AA991" s="46"/>
      <c r="AB991" s="46"/>
      <c r="AC991" s="46"/>
      <c r="AD991" s="285"/>
      <c r="AE991" s="285"/>
      <c r="AF991" s="285"/>
      <c r="AG991" s="285"/>
      <c r="AH991" s="285"/>
      <c r="AI991" s="285"/>
      <c r="AJ991" s="285"/>
      <c r="AK991" s="365"/>
      <c r="AL991" s="285"/>
      <c r="AM991" s="285"/>
      <c r="AN991" s="285"/>
      <c r="AO991" s="285"/>
      <c r="AP991" s="285"/>
      <c r="AQ991" s="285"/>
      <c r="AR991" s="285"/>
      <c r="AS991" s="285"/>
      <c r="AT991" s="285"/>
      <c r="AU991" s="285"/>
      <c r="AV991" s="285"/>
      <c r="AW991" s="285"/>
      <c r="AX991" s="285"/>
      <c r="AY991" s="47"/>
      <c r="AZ991" s="47"/>
      <c r="BA991" s="583"/>
      <c r="BB991" s="615"/>
      <c r="BC991" s="615"/>
      <c r="BD991" s="615"/>
      <c r="BE991" s="615"/>
      <c r="BF991" s="615"/>
      <c r="BG991" s="615"/>
      <c r="BH991" s="615"/>
      <c r="BI991" s="615"/>
      <c r="BJ991" s="615"/>
      <c r="BK991" s="615"/>
      <c r="BL991" s="615"/>
      <c r="BM991" s="615"/>
      <c r="BN991" s="615"/>
      <c r="BO991" s="615"/>
      <c r="BP991" s="615"/>
      <c r="BQ991" s="615"/>
      <c r="BR991" s="615"/>
      <c r="BS991" s="615"/>
      <c r="BT991" s="615"/>
      <c r="BU991" s="615"/>
    </row>
    <row r="992" spans="1:73" ht="11.25" hidden="1" customHeight="1" x14ac:dyDescent="0.25">
      <c r="A992" s="285"/>
      <c r="B992" s="285"/>
      <c r="C992" s="285"/>
      <c r="D992" s="285"/>
      <c r="E992" s="285"/>
      <c r="F992" s="285"/>
      <c r="G992" s="285"/>
      <c r="H992" s="285"/>
      <c r="I992" s="285"/>
      <c r="J992" s="285"/>
      <c r="K992" s="285"/>
      <c r="L992" s="285"/>
      <c r="M992" s="285"/>
      <c r="N992" s="285"/>
      <c r="O992" s="285"/>
      <c r="P992" s="285"/>
      <c r="Q992" s="285"/>
      <c r="R992" s="285"/>
      <c r="S992" s="285"/>
      <c r="T992" s="285"/>
      <c r="U992" s="285"/>
      <c r="V992" s="285"/>
      <c r="W992" s="285"/>
      <c r="X992" s="285"/>
      <c r="Y992" s="285"/>
      <c r="Z992" s="285"/>
      <c r="AA992" s="46"/>
      <c r="AB992" s="46"/>
      <c r="AC992" s="46"/>
      <c r="AD992" s="285"/>
      <c r="AE992" s="285"/>
      <c r="AF992" s="285"/>
      <c r="AG992" s="285"/>
      <c r="AH992" s="285"/>
      <c r="AI992" s="285"/>
      <c r="AJ992" s="285"/>
      <c r="AK992" s="365"/>
      <c r="AL992" s="285"/>
      <c r="AM992" s="285"/>
      <c r="AN992" s="285"/>
      <c r="AO992" s="285"/>
      <c r="AP992" s="285"/>
      <c r="AQ992" s="285"/>
      <c r="AR992" s="285"/>
      <c r="AS992" s="285"/>
      <c r="AT992" s="285"/>
      <c r="AU992" s="285"/>
      <c r="AV992" s="285"/>
      <c r="AW992" s="285"/>
      <c r="AX992" s="285"/>
      <c r="AY992" s="47"/>
      <c r="AZ992" s="47"/>
      <c r="BA992" s="583"/>
      <c r="BB992" s="615"/>
      <c r="BC992" s="615"/>
      <c r="BD992" s="615"/>
      <c r="BE992" s="615"/>
      <c r="BF992" s="615"/>
      <c r="BG992" s="615"/>
      <c r="BH992" s="615"/>
      <c r="BI992" s="615"/>
      <c r="BJ992" s="615"/>
      <c r="BK992" s="615"/>
      <c r="BL992" s="615"/>
      <c r="BM992" s="615"/>
      <c r="BN992" s="615"/>
      <c r="BO992" s="615"/>
      <c r="BP992" s="615"/>
      <c r="BQ992" s="615"/>
      <c r="BR992" s="615"/>
      <c r="BS992" s="615"/>
      <c r="BT992" s="615"/>
      <c r="BU992" s="615"/>
    </row>
    <row r="993" spans="1:73" ht="11.25" hidden="1" customHeight="1" x14ac:dyDescent="0.25">
      <c r="A993" s="285"/>
      <c r="B993" s="285"/>
      <c r="C993" s="285"/>
      <c r="D993" s="285"/>
      <c r="E993" s="285"/>
      <c r="F993" s="285"/>
      <c r="G993" s="285"/>
      <c r="H993" s="285"/>
      <c r="I993" s="285"/>
      <c r="J993" s="285"/>
      <c r="K993" s="285"/>
      <c r="L993" s="285"/>
      <c r="M993" s="285"/>
      <c r="N993" s="285"/>
      <c r="O993" s="285"/>
      <c r="P993" s="285"/>
      <c r="Q993" s="285"/>
      <c r="R993" s="285"/>
      <c r="S993" s="285"/>
      <c r="T993" s="285"/>
      <c r="U993" s="285"/>
      <c r="V993" s="285"/>
      <c r="W993" s="285"/>
      <c r="X993" s="285"/>
      <c r="Y993" s="285"/>
      <c r="Z993" s="285"/>
      <c r="AA993" s="46"/>
      <c r="AB993" s="46"/>
      <c r="AC993" s="46"/>
      <c r="AD993" s="285"/>
      <c r="AE993" s="285"/>
      <c r="AF993" s="285"/>
      <c r="AG993" s="285"/>
      <c r="AH993" s="285"/>
      <c r="AI993" s="285"/>
      <c r="AJ993" s="285"/>
      <c r="AK993" s="365"/>
      <c r="AL993" s="285"/>
      <c r="AM993" s="285"/>
      <c r="AN993" s="285"/>
      <c r="AO993" s="285"/>
      <c r="AP993" s="285"/>
      <c r="AQ993" s="285"/>
      <c r="AR993" s="285"/>
      <c r="AS993" s="285"/>
      <c r="AT993" s="285"/>
      <c r="AU993" s="285"/>
      <c r="AV993" s="285"/>
      <c r="AW993" s="285"/>
      <c r="AX993" s="285"/>
      <c r="AY993" s="47"/>
      <c r="AZ993" s="47"/>
      <c r="BA993" s="583"/>
      <c r="BB993" s="615"/>
      <c r="BC993" s="615"/>
      <c r="BD993" s="615"/>
      <c r="BE993" s="615"/>
      <c r="BF993" s="615"/>
      <c r="BG993" s="615"/>
      <c r="BH993" s="615"/>
      <c r="BI993" s="615"/>
      <c r="BJ993" s="615"/>
      <c r="BK993" s="615"/>
      <c r="BL993" s="615"/>
      <c r="BM993" s="615"/>
      <c r="BN993" s="615"/>
      <c r="BO993" s="615"/>
      <c r="BP993" s="615"/>
      <c r="BQ993" s="615"/>
      <c r="BR993" s="615"/>
      <c r="BS993" s="615"/>
      <c r="BT993" s="615"/>
      <c r="BU993" s="615"/>
    </row>
    <row r="994" spans="1:73" ht="11.25" hidden="1" customHeight="1" x14ac:dyDescent="0.25">
      <c r="A994" s="285"/>
      <c r="B994" s="285"/>
      <c r="C994" s="285"/>
      <c r="D994" s="285"/>
      <c r="E994" s="285"/>
      <c r="F994" s="285"/>
      <c r="G994" s="285"/>
      <c r="H994" s="285"/>
      <c r="I994" s="285"/>
      <c r="J994" s="285"/>
      <c r="K994" s="285"/>
      <c r="L994" s="285"/>
      <c r="M994" s="285"/>
      <c r="N994" s="285"/>
      <c r="O994" s="285"/>
      <c r="P994" s="285"/>
      <c r="Q994" s="285"/>
      <c r="R994" s="285"/>
      <c r="S994" s="285"/>
      <c r="T994" s="285"/>
      <c r="U994" s="285"/>
      <c r="V994" s="285"/>
      <c r="W994" s="285"/>
      <c r="X994" s="285"/>
      <c r="Y994" s="285"/>
      <c r="Z994" s="285"/>
      <c r="AA994" s="46"/>
      <c r="AB994" s="46"/>
      <c r="AC994" s="46"/>
      <c r="AD994" s="285"/>
      <c r="AE994" s="285"/>
      <c r="AF994" s="285"/>
      <c r="AG994" s="285"/>
      <c r="AH994" s="285"/>
      <c r="AI994" s="285"/>
      <c r="AJ994" s="285"/>
      <c r="AK994" s="365"/>
      <c r="AL994" s="285"/>
      <c r="AM994" s="285"/>
      <c r="AN994" s="285"/>
      <c r="AO994" s="285"/>
      <c r="AP994" s="285"/>
      <c r="AQ994" s="285"/>
      <c r="AR994" s="285"/>
      <c r="AS994" s="285"/>
      <c r="AT994" s="285"/>
      <c r="AU994" s="285"/>
      <c r="AV994" s="285"/>
      <c r="AW994" s="285"/>
      <c r="AX994" s="285"/>
      <c r="AY994" s="47"/>
      <c r="AZ994" s="47"/>
      <c r="BA994" s="583"/>
      <c r="BB994" s="615"/>
      <c r="BC994" s="615"/>
      <c r="BD994" s="615"/>
      <c r="BE994" s="615"/>
      <c r="BF994" s="615"/>
      <c r="BG994" s="615"/>
      <c r="BH994" s="615"/>
      <c r="BI994" s="615"/>
      <c r="BJ994" s="615"/>
      <c r="BK994" s="615"/>
      <c r="BL994" s="615"/>
      <c r="BM994" s="615"/>
      <c r="BN994" s="615"/>
      <c r="BO994" s="615"/>
      <c r="BP994" s="615"/>
      <c r="BQ994" s="615"/>
      <c r="BR994" s="615"/>
      <c r="BS994" s="615"/>
      <c r="BT994" s="615"/>
      <c r="BU994" s="615"/>
    </row>
    <row r="995" spans="1:73" ht="11.25" hidden="1" customHeight="1" x14ac:dyDescent="0.25">
      <c r="A995" s="285"/>
      <c r="B995" s="285"/>
      <c r="C995" s="285"/>
      <c r="D995" s="285"/>
      <c r="E995" s="285"/>
      <c r="F995" s="285"/>
      <c r="G995" s="285"/>
      <c r="H995" s="285"/>
      <c r="I995" s="285"/>
      <c r="J995" s="285"/>
      <c r="K995" s="285"/>
      <c r="L995" s="285"/>
      <c r="M995" s="285"/>
      <c r="N995" s="285"/>
      <c r="O995" s="285"/>
      <c r="P995" s="285"/>
      <c r="Q995" s="285"/>
      <c r="R995" s="285"/>
      <c r="S995" s="285"/>
      <c r="T995" s="285"/>
      <c r="U995" s="285"/>
      <c r="V995" s="285"/>
      <c r="W995" s="285"/>
      <c r="X995" s="285"/>
      <c r="Y995" s="285"/>
      <c r="Z995" s="285"/>
      <c r="AA995" s="46"/>
      <c r="AB995" s="46"/>
      <c r="AC995" s="46"/>
      <c r="AD995" s="285"/>
      <c r="AE995" s="285"/>
      <c r="AF995" s="285"/>
      <c r="AG995" s="285"/>
      <c r="AH995" s="285"/>
      <c r="AI995" s="285"/>
      <c r="AJ995" s="285"/>
      <c r="AK995" s="365"/>
      <c r="AL995" s="285"/>
      <c r="AM995" s="285"/>
      <c r="AN995" s="285"/>
      <c r="AO995" s="285"/>
      <c r="AP995" s="285"/>
      <c r="AQ995" s="285"/>
      <c r="AR995" s="285"/>
      <c r="AS995" s="285"/>
      <c r="AT995" s="285"/>
      <c r="AU995" s="285"/>
      <c r="AV995" s="285"/>
      <c r="AW995" s="285"/>
      <c r="AX995" s="285"/>
      <c r="AY995" s="47"/>
      <c r="AZ995" s="47"/>
      <c r="BA995" s="583"/>
      <c r="BB995" s="615"/>
      <c r="BC995" s="615"/>
      <c r="BD995" s="615"/>
      <c r="BE995" s="615"/>
      <c r="BF995" s="615"/>
      <c r="BG995" s="615"/>
      <c r="BH995" s="615"/>
      <c r="BI995" s="615"/>
      <c r="BJ995" s="615"/>
      <c r="BK995" s="615"/>
      <c r="BL995" s="615"/>
      <c r="BM995" s="615"/>
      <c r="BN995" s="615"/>
      <c r="BO995" s="615"/>
      <c r="BP995" s="615"/>
      <c r="BQ995" s="615"/>
      <c r="BR995" s="615"/>
      <c r="BS995" s="615"/>
      <c r="BT995" s="615"/>
      <c r="BU995" s="615"/>
    </row>
    <row r="996" spans="1:73" ht="11.25" hidden="1" customHeight="1" x14ac:dyDescent="0.25">
      <c r="A996" s="285"/>
      <c r="B996" s="285"/>
      <c r="C996" s="285"/>
      <c r="D996" s="285"/>
      <c r="E996" s="285"/>
      <c r="F996" s="285"/>
      <c r="G996" s="285"/>
      <c r="H996" s="285"/>
      <c r="I996" s="285"/>
      <c r="J996" s="285"/>
      <c r="K996" s="285"/>
      <c r="L996" s="285"/>
      <c r="M996" s="285"/>
      <c r="N996" s="285"/>
      <c r="O996" s="285"/>
      <c r="P996" s="285"/>
      <c r="Q996" s="285"/>
      <c r="R996" s="285"/>
      <c r="S996" s="285"/>
      <c r="T996" s="285"/>
      <c r="U996" s="285"/>
      <c r="V996" s="285"/>
      <c r="W996" s="285"/>
      <c r="X996" s="285"/>
      <c r="Y996" s="285"/>
      <c r="Z996" s="285"/>
      <c r="AA996" s="46"/>
      <c r="AB996" s="46"/>
      <c r="AC996" s="46"/>
      <c r="AD996" s="285"/>
      <c r="AE996" s="285"/>
      <c r="AF996" s="285"/>
      <c r="AG996" s="285"/>
      <c r="AH996" s="285"/>
      <c r="AI996" s="285"/>
      <c r="AJ996" s="285"/>
      <c r="AK996" s="365"/>
      <c r="AL996" s="285"/>
      <c r="AM996" s="285"/>
      <c r="AN996" s="285"/>
      <c r="AO996" s="285"/>
      <c r="AP996" s="285"/>
      <c r="AQ996" s="285"/>
      <c r="AR996" s="285"/>
      <c r="AS996" s="285"/>
      <c r="AT996" s="285"/>
      <c r="AU996" s="285"/>
      <c r="AV996" s="285"/>
      <c r="AW996" s="285"/>
      <c r="AX996" s="285"/>
      <c r="AY996" s="47"/>
      <c r="AZ996" s="47"/>
      <c r="BA996" s="583"/>
      <c r="BB996" s="615"/>
      <c r="BC996" s="615"/>
      <c r="BD996" s="615"/>
      <c r="BE996" s="615"/>
      <c r="BF996" s="615"/>
      <c r="BG996" s="615"/>
      <c r="BH996" s="615"/>
      <c r="BI996" s="615"/>
      <c r="BJ996" s="615"/>
      <c r="BK996" s="615"/>
      <c r="BL996" s="615"/>
      <c r="BM996" s="615"/>
      <c r="BN996" s="615"/>
      <c r="BO996" s="615"/>
      <c r="BP996" s="615"/>
      <c r="BQ996" s="615"/>
      <c r="BR996" s="615"/>
      <c r="BS996" s="615"/>
      <c r="BT996" s="615"/>
      <c r="BU996" s="615"/>
    </row>
    <row r="997" spans="1:73" ht="11.25" hidden="1" customHeight="1" x14ac:dyDescent="0.25">
      <c r="A997" s="285"/>
      <c r="B997" s="285"/>
      <c r="C997" s="285"/>
      <c r="D997" s="285"/>
      <c r="E997" s="285"/>
      <c r="F997" s="285"/>
      <c r="G997" s="285"/>
      <c r="H997" s="285"/>
      <c r="I997" s="285"/>
      <c r="J997" s="285"/>
      <c r="K997" s="285"/>
      <c r="L997" s="285"/>
      <c r="M997" s="285"/>
      <c r="N997" s="285"/>
      <c r="O997" s="285"/>
      <c r="P997" s="285"/>
      <c r="Q997" s="285"/>
      <c r="R997" s="285"/>
      <c r="S997" s="285"/>
      <c r="T997" s="285"/>
      <c r="U997" s="285"/>
      <c r="V997" s="285"/>
      <c r="W997" s="285"/>
      <c r="X997" s="285"/>
      <c r="Y997" s="285"/>
      <c r="Z997" s="285"/>
      <c r="AA997" s="46"/>
      <c r="AB997" s="46"/>
      <c r="AC997" s="46"/>
      <c r="AD997" s="285"/>
      <c r="AE997" s="285"/>
      <c r="AF997" s="285"/>
      <c r="AG997" s="285"/>
      <c r="AH997" s="285"/>
      <c r="AI997" s="285"/>
      <c r="AJ997" s="285"/>
      <c r="AK997" s="365"/>
      <c r="AL997" s="285"/>
      <c r="AM997" s="285"/>
      <c r="AN997" s="285"/>
      <c r="AO997" s="285"/>
      <c r="AP997" s="285"/>
      <c r="AQ997" s="285"/>
      <c r="AR997" s="285"/>
      <c r="AS997" s="285"/>
      <c r="AT997" s="285"/>
      <c r="AU997" s="285"/>
      <c r="AV997" s="285"/>
      <c r="AW997" s="285"/>
      <c r="AX997" s="285"/>
      <c r="AY997" s="47"/>
      <c r="AZ997" s="47"/>
      <c r="BA997" s="583"/>
      <c r="BB997" s="615"/>
      <c r="BC997" s="615"/>
      <c r="BD997" s="615"/>
      <c r="BE997" s="615"/>
      <c r="BF997" s="615"/>
      <c r="BG997" s="615"/>
      <c r="BH997" s="615"/>
      <c r="BI997" s="615"/>
      <c r="BJ997" s="615"/>
      <c r="BK997" s="615"/>
      <c r="BL997" s="615"/>
      <c r="BM997" s="615"/>
      <c r="BN997" s="615"/>
      <c r="BO997" s="615"/>
      <c r="BP997" s="615"/>
      <c r="BQ997" s="615"/>
      <c r="BR997" s="615"/>
      <c r="BS997" s="615"/>
      <c r="BT997" s="615"/>
      <c r="BU997" s="615"/>
    </row>
    <row r="998" spans="1:73" ht="11.25" hidden="1" customHeight="1" x14ac:dyDescent="0.25">
      <c r="A998" s="285"/>
      <c r="B998" s="285"/>
      <c r="C998" s="285"/>
      <c r="D998" s="285"/>
      <c r="E998" s="285"/>
      <c r="F998" s="285"/>
      <c r="G998" s="285"/>
      <c r="H998" s="285"/>
      <c r="I998" s="285"/>
      <c r="J998" s="285"/>
      <c r="K998" s="285"/>
      <c r="L998" s="285"/>
      <c r="M998" s="285"/>
      <c r="N998" s="285"/>
      <c r="O998" s="285"/>
      <c r="P998" s="285"/>
      <c r="Q998" s="285"/>
      <c r="R998" s="285"/>
      <c r="S998" s="285"/>
      <c r="T998" s="285"/>
      <c r="U998" s="285"/>
      <c r="V998" s="285"/>
      <c r="W998" s="285"/>
      <c r="X998" s="285"/>
      <c r="Y998" s="285"/>
      <c r="Z998" s="285"/>
      <c r="AA998" s="46"/>
      <c r="AB998" s="46"/>
      <c r="AC998" s="46"/>
      <c r="AD998" s="285"/>
      <c r="AE998" s="285"/>
      <c r="AF998" s="285"/>
      <c r="AG998" s="285"/>
      <c r="AH998" s="285"/>
      <c r="AI998" s="285"/>
      <c r="AJ998" s="285"/>
      <c r="AK998" s="365"/>
      <c r="AL998" s="285"/>
      <c r="AM998" s="285"/>
      <c r="AN998" s="285"/>
      <c r="AO998" s="285"/>
      <c r="AP998" s="285"/>
      <c r="AQ998" s="285"/>
      <c r="AR998" s="285"/>
      <c r="AS998" s="285"/>
      <c r="AT998" s="285"/>
      <c r="AU998" s="285"/>
      <c r="AV998" s="285"/>
      <c r="AW998" s="285"/>
      <c r="AX998" s="285"/>
      <c r="AY998" s="47"/>
      <c r="AZ998" s="47"/>
      <c r="BA998" s="583"/>
      <c r="BB998" s="615"/>
      <c r="BC998" s="615"/>
      <c r="BD998" s="615"/>
      <c r="BE998" s="615"/>
      <c r="BF998" s="615"/>
      <c r="BG998" s="615"/>
      <c r="BH998" s="615"/>
      <c r="BI998" s="615"/>
      <c r="BJ998" s="615"/>
      <c r="BK998" s="615"/>
      <c r="BL998" s="615"/>
      <c r="BM998" s="615"/>
      <c r="BN998" s="615"/>
      <c r="BO998" s="615"/>
      <c r="BP998" s="615"/>
      <c r="BQ998" s="615"/>
      <c r="BR998" s="615"/>
      <c r="BS998" s="615"/>
      <c r="BT998" s="615"/>
      <c r="BU998" s="615"/>
    </row>
    <row r="999" spans="1:73" ht="11.25" hidden="1" customHeight="1" x14ac:dyDescent="0.25">
      <c r="A999" s="285"/>
      <c r="B999" s="285"/>
      <c r="C999" s="285"/>
      <c r="D999" s="285"/>
      <c r="E999" s="285"/>
      <c r="F999" s="285"/>
      <c r="G999" s="285"/>
      <c r="H999" s="285"/>
      <c r="I999" s="285"/>
      <c r="J999" s="285"/>
      <c r="K999" s="285"/>
      <c r="L999" s="285"/>
      <c r="M999" s="285"/>
      <c r="N999" s="285"/>
      <c r="O999" s="285"/>
      <c r="P999" s="285"/>
      <c r="Q999" s="285"/>
      <c r="R999" s="285"/>
      <c r="S999" s="285"/>
      <c r="T999" s="285"/>
      <c r="U999" s="285"/>
      <c r="V999" s="285"/>
      <c r="W999" s="285"/>
      <c r="X999" s="285"/>
      <c r="Y999" s="285"/>
      <c r="Z999" s="285"/>
      <c r="AA999" s="46"/>
      <c r="AB999" s="46"/>
      <c r="AC999" s="46"/>
      <c r="AD999" s="285"/>
      <c r="AE999" s="285"/>
      <c r="AF999" s="285"/>
      <c r="AG999" s="285"/>
      <c r="AH999" s="285"/>
      <c r="AI999" s="285"/>
      <c r="AJ999" s="285"/>
      <c r="AK999" s="365"/>
      <c r="AL999" s="285"/>
      <c r="AM999" s="285"/>
      <c r="AN999" s="285"/>
      <c r="AO999" s="285"/>
      <c r="AP999" s="285"/>
      <c r="AQ999" s="285"/>
      <c r="AR999" s="285"/>
      <c r="AS999" s="285"/>
      <c r="AT999" s="285"/>
      <c r="AU999" s="285"/>
      <c r="AV999" s="285"/>
      <c r="AW999" s="285"/>
      <c r="AX999" s="285"/>
      <c r="AY999" s="47"/>
      <c r="AZ999" s="47"/>
      <c r="BA999" s="583"/>
      <c r="BB999" s="615"/>
      <c r="BC999" s="615"/>
      <c r="BD999" s="615"/>
      <c r="BE999" s="615"/>
      <c r="BF999" s="615"/>
      <c r="BG999" s="615"/>
      <c r="BH999" s="615"/>
      <c r="BI999" s="615"/>
      <c r="BJ999" s="615"/>
      <c r="BK999" s="615"/>
      <c r="BL999" s="615"/>
      <c r="BM999" s="615"/>
      <c r="BN999" s="615"/>
      <c r="BO999" s="615"/>
      <c r="BP999" s="615"/>
      <c r="BQ999" s="615"/>
      <c r="BR999" s="615"/>
      <c r="BS999" s="615"/>
      <c r="BT999" s="615"/>
      <c r="BU999" s="615"/>
    </row>
    <row r="1000" spans="1:73" ht="11.25" hidden="1" customHeight="1" x14ac:dyDescent="0.25">
      <c r="A1000" s="285"/>
      <c r="B1000" s="285"/>
      <c r="C1000" s="285"/>
      <c r="D1000" s="285"/>
      <c r="E1000" s="285"/>
      <c r="F1000" s="285"/>
      <c r="G1000" s="285"/>
      <c r="H1000" s="285"/>
      <c r="I1000" s="285"/>
      <c r="J1000" s="285"/>
      <c r="K1000" s="285"/>
      <c r="L1000" s="285"/>
      <c r="M1000" s="285"/>
      <c r="N1000" s="285"/>
      <c r="O1000" s="285"/>
      <c r="P1000" s="285"/>
      <c r="Q1000" s="285"/>
      <c r="R1000" s="285"/>
      <c r="S1000" s="285"/>
      <c r="T1000" s="285"/>
      <c r="U1000" s="285"/>
      <c r="V1000" s="285"/>
      <c r="W1000" s="285"/>
      <c r="X1000" s="285"/>
      <c r="Y1000" s="285"/>
      <c r="Z1000" s="285"/>
      <c r="AA1000" s="46"/>
      <c r="AB1000" s="46"/>
      <c r="AC1000" s="46"/>
      <c r="AD1000" s="285"/>
      <c r="AE1000" s="285"/>
      <c r="AF1000" s="285"/>
      <c r="AG1000" s="285"/>
      <c r="AH1000" s="285"/>
      <c r="AI1000" s="285"/>
      <c r="AJ1000" s="285"/>
      <c r="AK1000" s="365"/>
      <c r="AL1000" s="285"/>
      <c r="AM1000" s="285"/>
      <c r="AN1000" s="285"/>
      <c r="AO1000" s="285"/>
      <c r="AP1000" s="285"/>
      <c r="AQ1000" s="285"/>
      <c r="AR1000" s="285"/>
      <c r="AS1000" s="285"/>
      <c r="AT1000" s="285"/>
      <c r="AU1000" s="285"/>
      <c r="AV1000" s="285"/>
      <c r="AW1000" s="285"/>
      <c r="AX1000" s="285"/>
      <c r="AY1000" s="47"/>
      <c r="AZ1000" s="47"/>
      <c r="BA1000" s="583"/>
      <c r="BB1000" s="615"/>
      <c r="BC1000" s="615"/>
      <c r="BD1000" s="615"/>
      <c r="BE1000" s="615"/>
      <c r="BF1000" s="615"/>
      <c r="BG1000" s="615"/>
      <c r="BH1000" s="615"/>
      <c r="BI1000" s="615"/>
      <c r="BJ1000" s="615"/>
      <c r="BK1000" s="615"/>
      <c r="BL1000" s="615"/>
      <c r="BM1000" s="615"/>
      <c r="BN1000" s="615"/>
      <c r="BO1000" s="615"/>
      <c r="BP1000" s="615"/>
      <c r="BQ1000" s="615"/>
      <c r="BR1000" s="615"/>
      <c r="BS1000" s="615"/>
      <c r="BT1000" s="615"/>
      <c r="BU1000" s="615"/>
    </row>
    <row r="1001" spans="1:73" ht="11.25" hidden="1" customHeight="1" x14ac:dyDescent="0.25">
      <c r="A1001" s="285"/>
      <c r="B1001" s="285"/>
      <c r="C1001" s="285"/>
      <c r="D1001" s="285"/>
      <c r="E1001" s="285"/>
      <c r="F1001" s="285"/>
      <c r="G1001" s="285"/>
      <c r="H1001" s="285"/>
      <c r="I1001" s="285"/>
      <c r="J1001" s="285"/>
      <c r="K1001" s="285"/>
      <c r="L1001" s="285"/>
      <c r="M1001" s="285"/>
      <c r="N1001" s="285"/>
      <c r="O1001" s="285"/>
      <c r="P1001" s="285"/>
      <c r="Q1001" s="285"/>
      <c r="R1001" s="285"/>
      <c r="S1001" s="285"/>
      <c r="T1001" s="285"/>
      <c r="U1001" s="285"/>
      <c r="V1001" s="285"/>
      <c r="W1001" s="285"/>
      <c r="X1001" s="285"/>
      <c r="Y1001" s="285"/>
      <c r="Z1001" s="285"/>
      <c r="AA1001" s="46"/>
      <c r="AB1001" s="46"/>
      <c r="AC1001" s="46"/>
      <c r="AD1001" s="285"/>
      <c r="AE1001" s="285"/>
      <c r="AF1001" s="285"/>
      <c r="AG1001" s="285"/>
      <c r="AH1001" s="285"/>
      <c r="AI1001" s="285"/>
      <c r="AJ1001" s="285"/>
      <c r="AK1001" s="365"/>
      <c r="AL1001" s="285"/>
      <c r="AM1001" s="285"/>
      <c r="AN1001" s="285"/>
      <c r="AO1001" s="285"/>
      <c r="AP1001" s="285"/>
      <c r="AQ1001" s="285"/>
      <c r="AR1001" s="285"/>
      <c r="AS1001" s="285"/>
      <c r="AT1001" s="285"/>
      <c r="AU1001" s="285"/>
      <c r="AV1001" s="285"/>
      <c r="AW1001" s="285"/>
      <c r="AX1001" s="285"/>
      <c r="AY1001" s="47"/>
      <c r="AZ1001" s="47"/>
      <c r="BA1001" s="583"/>
      <c r="BB1001" s="615"/>
      <c r="BC1001" s="615"/>
      <c r="BD1001" s="615"/>
      <c r="BE1001" s="615"/>
      <c r="BF1001" s="615"/>
      <c r="BG1001" s="615"/>
      <c r="BH1001" s="615"/>
      <c r="BI1001" s="615"/>
      <c r="BJ1001" s="615"/>
      <c r="BK1001" s="615"/>
      <c r="BL1001" s="615"/>
      <c r="BM1001" s="615"/>
      <c r="BN1001" s="615"/>
      <c r="BO1001" s="615"/>
      <c r="BP1001" s="615"/>
      <c r="BQ1001" s="615"/>
      <c r="BR1001" s="615"/>
      <c r="BS1001" s="615"/>
      <c r="BT1001" s="615"/>
      <c r="BU1001" s="615"/>
    </row>
    <row r="1002" spans="1:73" ht="11.25" hidden="1" customHeight="1" x14ac:dyDescent="0.25">
      <c r="A1002" s="285"/>
      <c r="B1002" s="285"/>
      <c r="C1002" s="285"/>
      <c r="D1002" s="285"/>
      <c r="E1002" s="285"/>
      <c r="F1002" s="285"/>
      <c r="G1002" s="285"/>
      <c r="H1002" s="285"/>
      <c r="I1002" s="285"/>
      <c r="J1002" s="285"/>
      <c r="K1002" s="285"/>
      <c r="L1002" s="285"/>
      <c r="M1002" s="285"/>
      <c r="N1002" s="285"/>
      <c r="O1002" s="285"/>
      <c r="P1002" s="285"/>
      <c r="Q1002" s="285"/>
      <c r="R1002" s="285"/>
      <c r="S1002" s="285"/>
      <c r="T1002" s="285"/>
      <c r="U1002" s="285"/>
      <c r="V1002" s="285"/>
      <c r="W1002" s="285"/>
      <c r="X1002" s="285"/>
      <c r="Y1002" s="285"/>
      <c r="Z1002" s="285"/>
      <c r="AA1002" s="46"/>
      <c r="AB1002" s="46"/>
      <c r="AC1002" s="46"/>
      <c r="AD1002" s="285"/>
      <c r="AE1002" s="285"/>
      <c r="AF1002" s="285"/>
      <c r="AG1002" s="285"/>
      <c r="AH1002" s="285"/>
      <c r="AI1002" s="285"/>
      <c r="AJ1002" s="285"/>
      <c r="AK1002" s="365"/>
      <c r="AL1002" s="285"/>
      <c r="AM1002" s="285"/>
      <c r="AN1002" s="285"/>
      <c r="AO1002" s="285"/>
      <c r="AP1002" s="285"/>
      <c r="AQ1002" s="285"/>
      <c r="AR1002" s="285"/>
      <c r="AS1002" s="285"/>
      <c r="AT1002" s="285"/>
      <c r="AU1002" s="285"/>
      <c r="AV1002" s="285"/>
      <c r="AW1002" s="285"/>
      <c r="AX1002" s="285"/>
      <c r="AY1002" s="47"/>
      <c r="AZ1002" s="47"/>
      <c r="BA1002" s="583"/>
      <c r="BB1002" s="615"/>
      <c r="BC1002" s="615"/>
      <c r="BD1002" s="615"/>
      <c r="BE1002" s="615"/>
      <c r="BF1002" s="615"/>
      <c r="BG1002" s="615"/>
      <c r="BH1002" s="615"/>
      <c r="BI1002" s="615"/>
      <c r="BJ1002" s="615"/>
      <c r="BK1002" s="615"/>
      <c r="BL1002" s="615"/>
      <c r="BM1002" s="615"/>
      <c r="BN1002" s="615"/>
      <c r="BO1002" s="615"/>
      <c r="BP1002" s="615"/>
      <c r="BQ1002" s="615"/>
      <c r="BR1002" s="615"/>
      <c r="BS1002" s="615"/>
      <c r="BT1002" s="615"/>
      <c r="BU1002" s="615"/>
    </row>
    <row r="1003" spans="1:73" ht="11.25" hidden="1" customHeight="1" x14ac:dyDescent="0.25">
      <c r="A1003" s="285"/>
      <c r="B1003" s="285"/>
      <c r="C1003" s="285"/>
      <c r="D1003" s="285"/>
      <c r="E1003" s="285"/>
      <c r="F1003" s="285"/>
      <c r="G1003" s="285"/>
      <c r="H1003" s="285"/>
      <c r="I1003" s="285"/>
      <c r="J1003" s="285"/>
      <c r="K1003" s="285"/>
      <c r="L1003" s="285"/>
      <c r="M1003" s="285"/>
      <c r="N1003" s="285"/>
      <c r="O1003" s="285"/>
      <c r="P1003" s="285"/>
      <c r="Q1003" s="285"/>
      <c r="R1003" s="285"/>
      <c r="S1003" s="285"/>
      <c r="T1003" s="285"/>
      <c r="U1003" s="285"/>
      <c r="V1003" s="285"/>
      <c r="W1003" s="285"/>
      <c r="X1003" s="285"/>
      <c r="Y1003" s="285"/>
      <c r="Z1003" s="285"/>
      <c r="AA1003" s="46"/>
      <c r="AB1003" s="46"/>
      <c r="AC1003" s="46"/>
      <c r="AD1003" s="285"/>
      <c r="AE1003" s="285"/>
      <c r="AF1003" s="285"/>
      <c r="AG1003" s="285"/>
      <c r="AH1003" s="285"/>
      <c r="AI1003" s="285"/>
      <c r="AJ1003" s="285"/>
      <c r="AK1003" s="365"/>
      <c r="AL1003" s="285"/>
      <c r="AM1003" s="285"/>
      <c r="AN1003" s="285"/>
      <c r="AO1003" s="285"/>
      <c r="AP1003" s="285"/>
      <c r="AQ1003" s="285"/>
      <c r="AR1003" s="285"/>
      <c r="AS1003" s="285"/>
      <c r="AT1003" s="285"/>
      <c r="AU1003" s="285"/>
      <c r="AV1003" s="285"/>
      <c r="AW1003" s="285"/>
      <c r="AX1003" s="285"/>
      <c r="AY1003" s="47"/>
      <c r="AZ1003" s="47"/>
      <c r="BA1003" s="583"/>
      <c r="BB1003" s="615"/>
      <c r="BC1003" s="615"/>
      <c r="BD1003" s="615"/>
      <c r="BE1003" s="615"/>
      <c r="BF1003" s="615"/>
      <c r="BG1003" s="615"/>
      <c r="BH1003" s="615"/>
      <c r="BI1003" s="615"/>
      <c r="BJ1003" s="615"/>
      <c r="BK1003" s="615"/>
      <c r="BL1003" s="615"/>
      <c r="BM1003" s="615"/>
      <c r="BN1003" s="615"/>
      <c r="BO1003" s="615"/>
      <c r="BP1003" s="615"/>
      <c r="BQ1003" s="615"/>
      <c r="BR1003" s="615"/>
      <c r="BS1003" s="615"/>
      <c r="BT1003" s="615"/>
      <c r="BU1003" s="615"/>
    </row>
    <row r="1004" spans="1:73" ht="11.25" hidden="1" customHeight="1" x14ac:dyDescent="0.25">
      <c r="A1004" s="285"/>
      <c r="B1004" s="285"/>
      <c r="C1004" s="285"/>
      <c r="D1004" s="285"/>
      <c r="E1004" s="285"/>
      <c r="F1004" s="285"/>
      <c r="G1004" s="285"/>
      <c r="H1004" s="285"/>
      <c r="I1004" s="285"/>
      <c r="J1004" s="285"/>
      <c r="K1004" s="285"/>
      <c r="L1004" s="285"/>
      <c r="M1004" s="285"/>
      <c r="N1004" s="285"/>
      <c r="O1004" s="285"/>
      <c r="P1004" s="285"/>
      <c r="Q1004" s="285"/>
      <c r="R1004" s="285"/>
      <c r="S1004" s="285"/>
      <c r="T1004" s="285"/>
      <c r="U1004" s="285"/>
      <c r="V1004" s="285"/>
      <c r="W1004" s="285"/>
      <c r="X1004" s="285"/>
      <c r="Y1004" s="285"/>
      <c r="Z1004" s="285"/>
      <c r="AA1004" s="46"/>
      <c r="AB1004" s="46"/>
      <c r="AC1004" s="46"/>
      <c r="AD1004" s="285"/>
      <c r="AE1004" s="285"/>
      <c r="AF1004" s="285"/>
      <c r="AG1004" s="285"/>
      <c r="AH1004" s="285"/>
      <c r="AI1004" s="285"/>
      <c r="AJ1004" s="285"/>
      <c r="AK1004" s="365"/>
      <c r="AL1004" s="285"/>
      <c r="AM1004" s="285"/>
      <c r="AN1004" s="285"/>
      <c r="AO1004" s="285"/>
      <c r="AP1004" s="285"/>
      <c r="AQ1004" s="285"/>
      <c r="AR1004" s="285"/>
      <c r="AS1004" s="285"/>
      <c r="AT1004" s="285"/>
      <c r="AU1004" s="285"/>
      <c r="AV1004" s="285"/>
      <c r="AW1004" s="285"/>
      <c r="AX1004" s="285"/>
      <c r="AY1004" s="47"/>
      <c r="AZ1004" s="47"/>
      <c r="BA1004" s="583"/>
      <c r="BB1004" s="615"/>
      <c r="BC1004" s="615"/>
      <c r="BD1004" s="615"/>
      <c r="BE1004" s="615"/>
      <c r="BF1004" s="615"/>
      <c r="BG1004" s="615"/>
      <c r="BH1004" s="615"/>
      <c r="BI1004" s="615"/>
      <c r="BJ1004" s="615"/>
      <c r="BK1004" s="615"/>
      <c r="BL1004" s="615"/>
      <c r="BM1004" s="615"/>
      <c r="BN1004" s="615"/>
      <c r="BO1004" s="615"/>
      <c r="BP1004" s="615"/>
      <c r="BQ1004" s="615"/>
      <c r="BR1004" s="615"/>
      <c r="BS1004" s="615"/>
      <c r="BT1004" s="615"/>
      <c r="BU1004" s="615"/>
    </row>
    <row r="1005" spans="1:73" ht="11.25" hidden="1" customHeight="1" x14ac:dyDescent="0.25">
      <c r="A1005" s="285"/>
      <c r="B1005" s="285"/>
      <c r="C1005" s="285"/>
      <c r="D1005" s="285"/>
      <c r="E1005" s="285"/>
      <c r="F1005" s="285"/>
      <c r="G1005" s="285"/>
      <c r="H1005" s="285"/>
      <c r="I1005" s="285"/>
      <c r="J1005" s="285"/>
      <c r="K1005" s="285"/>
      <c r="L1005" s="285"/>
      <c r="M1005" s="285"/>
      <c r="N1005" s="285"/>
      <c r="O1005" s="285"/>
      <c r="P1005" s="285"/>
      <c r="Q1005" s="285"/>
      <c r="R1005" s="285"/>
      <c r="S1005" s="285"/>
      <c r="T1005" s="285"/>
      <c r="U1005" s="285"/>
      <c r="V1005" s="285"/>
      <c r="W1005" s="285"/>
      <c r="X1005" s="285"/>
      <c r="Y1005" s="285"/>
      <c r="Z1005" s="285"/>
      <c r="AA1005" s="46"/>
      <c r="AB1005" s="46"/>
      <c r="AC1005" s="46"/>
      <c r="AD1005" s="285"/>
      <c r="AE1005" s="285"/>
      <c r="AF1005" s="285"/>
      <c r="AG1005" s="285"/>
      <c r="AH1005" s="285"/>
      <c r="AI1005" s="285"/>
      <c r="AJ1005" s="285"/>
      <c r="AK1005" s="365"/>
      <c r="AL1005" s="285"/>
      <c r="AM1005" s="285"/>
      <c r="AN1005" s="285"/>
      <c r="AO1005" s="285"/>
      <c r="AP1005" s="285"/>
      <c r="AQ1005" s="285"/>
      <c r="AR1005" s="285"/>
      <c r="AS1005" s="285"/>
      <c r="AT1005" s="285"/>
      <c r="AU1005" s="285"/>
      <c r="AV1005" s="285"/>
      <c r="AW1005" s="285"/>
      <c r="AX1005" s="285"/>
      <c r="AY1005" s="47"/>
      <c r="AZ1005" s="47"/>
      <c r="BA1005" s="583"/>
      <c r="BB1005" s="615"/>
      <c r="BC1005" s="615"/>
      <c r="BD1005" s="615"/>
      <c r="BE1005" s="615"/>
      <c r="BF1005" s="615"/>
      <c r="BG1005" s="615"/>
      <c r="BH1005" s="615"/>
      <c r="BI1005" s="615"/>
      <c r="BJ1005" s="615"/>
      <c r="BK1005" s="615"/>
      <c r="BL1005" s="615"/>
      <c r="BM1005" s="615"/>
      <c r="BN1005" s="615"/>
      <c r="BO1005" s="615"/>
      <c r="BP1005" s="615"/>
      <c r="BQ1005" s="615"/>
      <c r="BR1005" s="615"/>
      <c r="BS1005" s="615"/>
      <c r="BT1005" s="615"/>
      <c r="BU1005" s="615"/>
    </row>
  </sheetData>
  <autoFilter ref="A6:AW19" xr:uid="{00000000-0001-0000-0300-000000000000}">
    <filterColumn colId="0" showButton="0"/>
    <filterColumn colId="1" showButton="0"/>
    <filterColumn colId="2" showButton="0"/>
    <filterColumn colId="5" showButton="0"/>
    <filterColumn colId="6" showButton="0"/>
    <filterColumn colId="7" showButton="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22" showButton="0"/>
    <filterColumn colId="23" showButton="0"/>
    <filterColumn colId="24" showButton="0"/>
    <filterColumn colId="26" showButton="0"/>
    <filterColumn colId="27" showButton="0"/>
    <filterColumn colId="28" showButton="0"/>
    <filterColumn colId="29" showButton="0"/>
    <filterColumn colId="31" showButton="0"/>
    <filterColumn colId="32" showButton="0"/>
    <filterColumn colId="33" showButton="0"/>
    <filterColumn colId="34" showButton="0"/>
    <filterColumn colId="36" showButton="0"/>
    <filterColumn colId="37" showButton="0"/>
    <filterColumn colId="38" showButton="0"/>
    <filterColumn colId="39" showButton="0"/>
    <filterColumn colId="41" showButton="0"/>
    <filterColumn colId="42" showButton="0"/>
    <filterColumn colId="43" showButton="0"/>
    <filterColumn colId="44" showButton="0"/>
    <filterColumn colId="46" showButton="0"/>
    <filterColumn colId="47" showButton="0"/>
  </autoFilter>
  <mergeCells count="32">
    <mergeCell ref="A1:B4"/>
    <mergeCell ref="C1:V1"/>
    <mergeCell ref="C2:V2"/>
    <mergeCell ref="C3:V3"/>
    <mergeCell ref="C4:K4"/>
    <mergeCell ref="L4:V4"/>
    <mergeCell ref="A20:J20"/>
    <mergeCell ref="F7:J7"/>
    <mergeCell ref="AY5:BA5"/>
    <mergeCell ref="AK6:AO7"/>
    <mergeCell ref="AP6:AT7"/>
    <mergeCell ref="AU6:AW7"/>
    <mergeCell ref="AY6:BA7"/>
    <mergeCell ref="AA6:AE7"/>
    <mergeCell ref="AF6:AJ7"/>
    <mergeCell ref="A6:D6"/>
    <mergeCell ref="F6:R6"/>
    <mergeCell ref="U6:U8"/>
    <mergeCell ref="V6:V8"/>
    <mergeCell ref="W6:Z7"/>
    <mergeCell ref="K7:K8"/>
    <mergeCell ref="L7:L8"/>
    <mergeCell ref="Q7:R8"/>
    <mergeCell ref="S7:S8"/>
    <mergeCell ref="T7:T8"/>
    <mergeCell ref="A7:A8"/>
    <mergeCell ref="B7:B8"/>
    <mergeCell ref="C7:C8"/>
    <mergeCell ref="D7:D8"/>
    <mergeCell ref="E7:E8"/>
    <mergeCell ref="M7:N8"/>
    <mergeCell ref="O7:P7"/>
  </mergeCells>
  <dataValidations xWindow="1082" yWindow="424" count="36">
    <dataValidation type="list" allowBlank="1" showErrorMessage="1" sqref="X5:AG5" xr:uid="{00000000-0002-0000-0300-000000000000}">
      <formula1>Meses</formula1>
    </dataValidation>
    <dataValidation allowBlank="1" showInputMessage="1" showErrorMessage="1" prompt="Escoja el objetivo estratégico de la lista desplegable conforme a la actividad." sqref="C7:C8" xr:uid="{00000000-0002-0000-0300-000001000000}"/>
    <dataValidation allowBlank="1" showInputMessage="1" showErrorMessage="1" prompt="Escoja el componente de la lista desplegable conforme a la actividad." sqref="A7:B8" xr:uid="{00000000-0002-0000-0300-000002000000}"/>
    <dataValidation allowBlank="1" showInputMessage="1" showErrorMessage="1" prompt="Relacione el o los objetivos, según corresponda, de los Subsistemas de Gestión Ambiental, de Calidad, de Seguridad y Salud en el trabajo, Antisoborno Seguridad de la Información y Continuidad de Negocio.  Ver Hoja LISTAS_1 (Columna AB)." sqref="D7:D8" xr:uid="{00000000-0002-0000-0300-000003000000}"/>
    <dataValidation allowBlank="1" showInputMessage="1" showErrorMessage="1" prompt="Seleccionar el Indicador de Producto al cual está asociada la actividad proyecto de inversión. Si la actividad no aporta registrar N.A._x000a_La estructura PMR de la entidad se encuentra en el excel de seguimiento mensual de los indicadores PMR." sqref="I8" xr:uid="{00000000-0002-0000-0300-000004000000}"/>
    <dataValidation allowBlank="1" showInputMessage="1" showErrorMessage="1" prompt="Seleccionar el Producto al cual está asociada la actividad proyecto de inversión. Si la actividad no aporta registrar N.A. _x000a_La estructura PMR de la entidad se encuentra en el excel de seguimiento mensual de los indicadores PMR." sqref="H8" xr:uid="{00000000-0002-0000-0300-000005000000}"/>
    <dataValidation allowBlank="1" showInputMessage="1" showErrorMessage="1" prompt="Relacionar el o los trazadores presupuestales a los cuales está asociada la actividad proyecto de inversión: (Equidad de género TPIEG, grupos étnicos TPGE, discapacidad TPPD, Juventud TPJ, Cultura Ciudadana TPCC) o N.A." sqref="J8" xr:uid="{00000000-0002-0000-0300-000006000000}"/>
    <dataValidation allowBlank="1" showInputMessage="1" showErrorMessage="1" prompt="Seleccionar el Objetivo al cual está asociada la meta PDD. Si la meta no aporta registrar N.A. _x000a_La estructura PMR de la entidad se encuentra en el excel de seguimiento mensual de los indicadores PMR." sqref="F8" xr:uid="{00000000-0002-0000-0300-000007000000}"/>
    <dataValidation allowBlank="1" showInputMessage="1" showErrorMessage="1" prompt="Seleccionar el Indicador Objetivo al cual está asociada la meta PDD. Si la meta no aporta registrar N.A. _x000a_La estructura PMR de la entidad se encuentra en el excel de seguimiento mensual de los indicadores PMR." sqref="G8" xr:uid="{00000000-0002-0000-0300-000008000000}"/>
    <dataValidation allowBlank="1" showInputMessage="1" showErrorMessage="1" prompt="Corresponde a la meta del ODS Primario al cual está relacionada la meta PDD. Esta información será diligenciada por la Oficina Asesora de Planeación Institucional." sqref="L7:L8" xr:uid="{00000000-0002-0000-0300-000009000000}"/>
    <dataValidation allowBlank="1" showInputMessage="1" showErrorMessage="1" prompt="Corresponde al ODS Primario al cual está relacionada la meta PDD. Esta información será diligenciada por la OAPI conforme a la matriz final definida conjuntamente con la SDP." sqref="K7:K8" xr:uid="{00000000-0002-0000-0300-00000A000000}"/>
    <dataValidation allowBlank="1" showInputMessage="1" showErrorMessage="1" prompt="Validar si la meta PDD y/o actividad proyecto de inversión aportan a los Resultdos y/o Productos de política pública en los que participa la entidad. Anteponga Meta PDD y/o actividad PI, según el caso. Ver pestaña de &quot;Listas&quot;. " sqref="Q7:R8" xr:uid="{00000000-0002-0000-0300-00000B000000}"/>
    <dataValidation allowBlank="1" showInputMessage="1" showErrorMessage="1" prompt="Relacionar el nombre del indicador del Producto al cual le aporta la actividad proyecto de inversión. Si la actividad no aporta diligenciar con N.A. Los productos se encuentran relacionados en el formato de reporte de proyectos en SPI de cada proyecto." sqref="T7:T8" xr:uid="{00000000-0002-0000-0300-00000C000000}"/>
    <dataValidation allowBlank="1" showInputMessage="1" showErrorMessage="1" prompt="Relacionar el código del Producto al cual le aporta la actividad proyecto de inversión. Si la actividad no aporta diligenciar con N.A. Los productos se encuentran relacionados en el formato de reporte de proyectos en SPI de cada proyecto." sqref="S7:S8" xr:uid="{00000000-0002-0000-0300-00000D000000}"/>
    <dataValidation allowBlank="1" showInputMessage="1" showErrorMessage="1" prompt="Relacionar el número de la meta plan de desarrollo - PDD tal y como se aparece en el sistema SEGPLAN." sqref="U6:U8" xr:uid="{00000000-0002-0000-0300-00000E000000}"/>
    <dataValidation allowBlank="1" showInputMessage="1" showErrorMessage="1" prompt="Relacionar el nombre de la meta plan de desarrollo - PDD tal y como se aparece en el sistema SEGPLAN." sqref="V6:V8" xr:uid="{00000000-0002-0000-0300-00000F000000}"/>
    <dataValidation allowBlank="1" showInputMessage="1" showErrorMessage="1" prompt="Si la respuesta es NO, el avance en magnitud de la actividad se debe alimentar de forma manual según corresponda._x000a_Si la respuesta es SI, el avance en la magnitud de la actividad  corresponde a la sumatoria de avance de las tareas, pestaña 2._x000a_" sqref="Z8" xr:uid="{00000000-0002-0000-0300-000010000000}"/>
    <dataValidation allowBlank="1" showInputMessage="1" showErrorMessage="1" prompt="Ingrese la magnitud  programada en la vigencia para el cumplimiento de la actividad." sqref="Y8" xr:uid="{00000000-0002-0000-0300-000011000000}"/>
    <dataValidation allowBlank="1" showInputMessage="1" showErrorMessage="1" prompt="Relacionar el nombre de la actividad del proyecto. Debe guardar coherencia con el registrado en la hoja de vida de indicador." sqref="X8" xr:uid="{00000000-0002-0000-0300-000012000000}"/>
    <dataValidation allowBlank="1" showInputMessage="1" showErrorMessage="1" prompt="Relacionar el código de la actividad. El código es asignado por SEGPLAN, y debe guardar coherencia con el registrado en la hoja de vidad de indicador._x000a_" sqref="W8" xr:uid="{00000000-0002-0000-0300-000013000000}"/>
    <dataValidation allowBlank="1" showInputMessage="1" showErrorMessage="1" prompt="Corresponde a la magnitud ejecutada para el cuarto trimestre. Tener presente si ésta depende o no del avance de las actividades de la pestaña 2." sqref="AQ8" xr:uid="{00000000-0002-0000-0300-000014000000}"/>
    <dataValidation allowBlank="1" showInputMessage="1" showErrorMessage="1" prompt="Corresponde a la magnitud programada para el cuarto trimestre. Tener presente si ésta depende o no del avance de las actividades de la pestaña 2." sqref="AP8" xr:uid="{00000000-0002-0000-0300-000015000000}"/>
    <dataValidation allowBlank="1" showInputMessage="1" showErrorMessage="1" prompt="Corresponde a la magnitud programada para el tercer trimestre. Tener presente si ésta depende o no del avance de las actividades de la pestaña 2." sqref="AK8" xr:uid="{00000000-0002-0000-0300-000016000000}"/>
    <dataValidation allowBlank="1" showInputMessage="1" showErrorMessage="1" prompt="Corresponde a la magnitud ejecutada para el tercer trimestre. Tener presente si ésta depende o no del avance de las actividades de la pestaña 2." sqref="AL8" xr:uid="{00000000-0002-0000-0300-000017000000}"/>
    <dataValidation allowBlank="1" showInputMessage="1" showErrorMessage="1" prompt="Descripción cualitativa del avance físico de la actividad. Si éste NO depende de las tareas y subtareas, describa de manera general el avance de éstas, conforme al reporte cuantitativo, precisando resultados y calidad de bienes y servicios entregados." sqref="AN8 AS8 AD8 AI8" xr:uid="{00000000-0002-0000-0300-000018000000}"/>
    <dataValidation allowBlank="1" showInputMessage="1" showErrorMessage="1" prompt="Corresponde a la magnitud programada para el primer trimestre. Tener presente si ésta depende o no del avance de las actividades de la pestaña 2." sqref="AA8" xr:uid="{00000000-0002-0000-0300-000019000000}"/>
    <dataValidation allowBlank="1" showInputMessage="1" showErrorMessage="1" prompt="Corresponde a la magnitud ejecutada para el primer trimestre. Tener presente si ésta depende o no del avance de las actividades de la pestaña 2." sqref="AB8" xr:uid="{00000000-0002-0000-0300-00001A000000}"/>
    <dataValidation allowBlank="1" showInputMessage="1" showErrorMessage="1" prompt="Corresponde a la magnitud programada para el segundo trimestre. Tener presente si ésta depende o no del avance de las actividades de la pestaña 2." sqref="AF8" xr:uid="{00000000-0002-0000-0300-00001B000000}"/>
    <dataValidation allowBlank="1" showInputMessage="1" showErrorMessage="1" prompt="Corresponde a la magnitud ejecutada para el segundo trimestre. Tener presente si ésta depende o no del avance de las actividades de la pestaña 2." sqref="AG8" xr:uid="{00000000-0002-0000-0300-00001C000000}"/>
    <dataValidation allowBlank="1" showInputMessage="1" showErrorMessage="1" prompt="Relacione el link de la carpeta donde se cargarán las evidencias que dan cuenta de la gestión trimestral. " sqref="AT8 AE8 AO8 AJ8" xr:uid="{00000000-0002-0000-0300-00001D000000}"/>
    <dataValidation allowBlank="1" showInputMessage="1" showErrorMessage="1" prompt="Muestra los resultados de la ejecución frente a la programación" sqref="AM8 AC8 AR8 AH8 BA8" xr:uid="{00000000-0002-0000-0300-00001E000000}"/>
    <dataValidation allowBlank="1" showInputMessage="1" showErrorMessage="1" prompt="Si al corte, el avance físico de la actividad presenta retraso, describir el mismo, indicando las causas, y las estrategias que se adelantarán para superar la situación. Los retrasos en las tareas al corte, se relacionan en el campo de avances y logros." sqref="AV8" xr:uid="{00000000-0002-0000-0300-00001F000000}"/>
    <dataValidation allowBlank="1" showInputMessage="1" showErrorMessage="1" prompt="Corresponde a los avances, logros y beneficios de la activid. obtenidos ACUMULADOS al corte.Si el avance físico de la activ. NO depende de las tareas y subtareas, describa de manera general y acumulada el avance de éstas, conforme a su avance cuantitativo" sqref="AU8" xr:uid="{00000000-0002-0000-0300-000020000000}"/>
    <dataValidation allowBlank="1" showInputMessage="1" showErrorMessage="1" prompt="Corresponde a la población beneficiada con la ejecución de la actividad, (especificar tipo de población, grupo etáreo, condición, enfoque diferencial y de género). Tener presente la población objetivo identificada en la formulación del proyecto." sqref="AW8" xr:uid="{00000000-0002-0000-0300-000021000000}"/>
    <dataValidation allowBlank="1" showInputMessage="1" showErrorMessage="1" prompt="Corresponde a la magnitud TOTAL programada para la vigencia. Debe guardar coherencia con la magnitud relacionada en la columna Z." sqref="AY8" xr:uid="{00000000-0002-0000-0300-000022000000}"/>
    <dataValidation allowBlank="1" showInputMessage="1" showErrorMessage="1" prompt="Corresponde a la magnitud TOTAL ejecutada en la vigencia." sqref="AZ8" xr:uid="{00000000-0002-0000-0300-000023000000}"/>
  </dataValidations>
  <pageMargins left="0.7" right="0.7" top="0.75" bottom="0.75" header="0" footer="0"/>
  <pageSetup paperSize="9" orientation="portrait" r:id="rId1"/>
  <colBreaks count="1" manualBreakCount="1">
    <brk id="10"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738030"/>
  </sheetPr>
  <dimension ref="A1:Z1000"/>
  <sheetViews>
    <sheetView workbookViewId="0"/>
  </sheetViews>
  <sheetFormatPr baseColWidth="10" defaultColWidth="14.42578125" defaultRowHeight="15" customHeight="1" x14ac:dyDescent="0.25"/>
  <cols>
    <col min="1" max="1" width="4.42578125" customWidth="1"/>
    <col min="2" max="2" width="3.28515625" customWidth="1"/>
    <col min="3" max="3" width="9.140625" customWidth="1"/>
    <col min="4" max="4" width="198.7109375" customWidth="1"/>
    <col min="5" max="26" width="9.140625" customWidth="1"/>
  </cols>
  <sheetData>
    <row r="1" spans="1:26" x14ac:dyDescent="0.25">
      <c r="C1" s="75"/>
      <c r="D1" s="76"/>
      <c r="E1" s="77"/>
    </row>
    <row r="2" spans="1:26" ht="14.25" customHeight="1" x14ac:dyDescent="0.25">
      <c r="A2" s="78"/>
      <c r="B2" s="998">
        <v>1</v>
      </c>
      <c r="C2" s="996" t="s">
        <v>487</v>
      </c>
      <c r="D2" s="997"/>
      <c r="E2" s="79"/>
      <c r="F2" s="78"/>
      <c r="G2" s="78"/>
      <c r="H2" s="78"/>
      <c r="I2" s="78"/>
      <c r="J2" s="78"/>
      <c r="K2" s="78"/>
      <c r="L2" s="78"/>
      <c r="M2" s="78"/>
      <c r="N2" s="78"/>
      <c r="O2" s="78"/>
      <c r="P2" s="78"/>
      <c r="Q2" s="78"/>
      <c r="R2" s="78"/>
      <c r="S2" s="78"/>
      <c r="T2" s="78"/>
      <c r="U2" s="78"/>
      <c r="V2" s="78"/>
      <c r="W2" s="78"/>
      <c r="X2" s="78"/>
      <c r="Y2" s="78"/>
      <c r="Z2" s="78"/>
    </row>
    <row r="3" spans="1:26" x14ac:dyDescent="0.25">
      <c r="A3" s="78"/>
      <c r="B3" s="999"/>
      <c r="C3" s="80">
        <v>1</v>
      </c>
      <c r="D3" s="81" t="s">
        <v>488</v>
      </c>
      <c r="E3" s="79"/>
      <c r="F3" s="78"/>
      <c r="G3" s="78"/>
      <c r="H3" s="78"/>
      <c r="I3" s="78"/>
      <c r="J3" s="78"/>
      <c r="K3" s="78"/>
      <c r="L3" s="78"/>
      <c r="M3" s="78"/>
      <c r="N3" s="78"/>
      <c r="O3" s="78"/>
      <c r="P3" s="78"/>
      <c r="Q3" s="78"/>
      <c r="R3" s="78"/>
      <c r="S3" s="78"/>
      <c r="T3" s="78"/>
      <c r="U3" s="78"/>
      <c r="V3" s="78"/>
      <c r="W3" s="78"/>
      <c r="X3" s="78"/>
      <c r="Y3" s="78"/>
      <c r="Z3" s="78"/>
    </row>
    <row r="4" spans="1:26" x14ac:dyDescent="0.25">
      <c r="A4" s="78"/>
      <c r="B4" s="999"/>
      <c r="C4" s="80">
        <v>2</v>
      </c>
      <c r="D4" s="81" t="s">
        <v>489</v>
      </c>
      <c r="E4" s="79"/>
      <c r="F4" s="78"/>
      <c r="G4" s="78"/>
      <c r="H4" s="78"/>
      <c r="I4" s="78"/>
      <c r="J4" s="78"/>
      <c r="K4" s="78"/>
      <c r="L4" s="78"/>
      <c r="M4" s="78"/>
      <c r="N4" s="78"/>
      <c r="O4" s="78"/>
      <c r="P4" s="78"/>
      <c r="Q4" s="78"/>
      <c r="R4" s="78"/>
      <c r="S4" s="78"/>
      <c r="T4" s="78"/>
      <c r="U4" s="78"/>
      <c r="V4" s="78"/>
      <c r="W4" s="78"/>
      <c r="X4" s="78"/>
      <c r="Y4" s="78"/>
      <c r="Z4" s="78"/>
    </row>
    <row r="5" spans="1:26" x14ac:dyDescent="0.25">
      <c r="A5" s="78"/>
      <c r="B5" s="999"/>
      <c r="C5" s="80">
        <v>3</v>
      </c>
      <c r="D5" s="81" t="s">
        <v>490</v>
      </c>
      <c r="E5" s="79"/>
      <c r="F5" s="78"/>
      <c r="G5" s="78"/>
      <c r="H5" s="78"/>
      <c r="I5" s="78"/>
      <c r="J5" s="78"/>
      <c r="K5" s="78"/>
      <c r="L5" s="78"/>
      <c r="M5" s="78"/>
      <c r="N5" s="78"/>
      <c r="O5" s="78"/>
      <c r="P5" s="78"/>
      <c r="Q5" s="78"/>
      <c r="R5" s="78"/>
      <c r="S5" s="78"/>
      <c r="T5" s="78"/>
      <c r="U5" s="78"/>
      <c r="V5" s="78"/>
      <c r="W5" s="78"/>
      <c r="X5" s="78"/>
      <c r="Y5" s="78"/>
      <c r="Z5" s="78"/>
    </row>
    <row r="6" spans="1:26" ht="24" x14ac:dyDescent="0.25">
      <c r="A6" s="78"/>
      <c r="B6" s="999"/>
      <c r="C6" s="80">
        <v>4</v>
      </c>
      <c r="D6" s="81" t="s">
        <v>491</v>
      </c>
      <c r="E6" s="79"/>
      <c r="F6" s="78"/>
      <c r="G6" s="78"/>
      <c r="H6" s="78"/>
      <c r="I6" s="78"/>
      <c r="J6" s="78"/>
      <c r="K6" s="78"/>
      <c r="L6" s="78"/>
      <c r="M6" s="78"/>
      <c r="N6" s="78"/>
      <c r="O6" s="78"/>
      <c r="P6" s="78"/>
      <c r="Q6" s="78"/>
      <c r="R6" s="78"/>
      <c r="S6" s="78"/>
      <c r="T6" s="78"/>
      <c r="U6" s="78"/>
      <c r="V6" s="78"/>
      <c r="W6" s="78"/>
      <c r="X6" s="78"/>
      <c r="Y6" s="78"/>
      <c r="Z6" s="78"/>
    </row>
    <row r="7" spans="1:26" ht="24" x14ac:dyDescent="0.25">
      <c r="A7" s="78"/>
      <c r="B7" s="999"/>
      <c r="C7" s="80">
        <v>5</v>
      </c>
      <c r="D7" s="81" t="s">
        <v>492</v>
      </c>
      <c r="E7" s="79"/>
      <c r="F7" s="78"/>
      <c r="G7" s="78"/>
      <c r="H7" s="78"/>
      <c r="I7" s="78"/>
      <c r="J7" s="78"/>
      <c r="K7" s="78"/>
      <c r="L7" s="78"/>
      <c r="M7" s="78"/>
      <c r="N7" s="78"/>
      <c r="O7" s="78"/>
      <c r="P7" s="78"/>
      <c r="Q7" s="78"/>
      <c r="R7" s="78"/>
      <c r="S7" s="78"/>
      <c r="T7" s="78"/>
      <c r="U7" s="78"/>
      <c r="V7" s="78"/>
      <c r="W7" s="78"/>
      <c r="X7" s="78"/>
      <c r="Y7" s="78"/>
      <c r="Z7" s="78"/>
    </row>
    <row r="8" spans="1:26" ht="24" x14ac:dyDescent="0.25">
      <c r="A8" s="78"/>
      <c r="B8" s="999"/>
      <c r="C8" s="80">
        <v>6</v>
      </c>
      <c r="D8" s="81" t="s">
        <v>493</v>
      </c>
      <c r="E8" s="79"/>
      <c r="F8" s="78"/>
      <c r="G8" s="78"/>
      <c r="H8" s="78"/>
      <c r="I8" s="78"/>
      <c r="J8" s="78"/>
      <c r="K8" s="78"/>
      <c r="L8" s="78"/>
      <c r="M8" s="78"/>
      <c r="N8" s="78"/>
      <c r="O8" s="78"/>
      <c r="P8" s="78"/>
      <c r="Q8" s="78"/>
      <c r="R8" s="78"/>
      <c r="S8" s="78"/>
      <c r="T8" s="78"/>
      <c r="U8" s="78"/>
      <c r="V8" s="78"/>
      <c r="W8" s="78"/>
      <c r="X8" s="78"/>
      <c r="Y8" s="78"/>
      <c r="Z8" s="78"/>
    </row>
    <row r="9" spans="1:26" ht="24" x14ac:dyDescent="0.25">
      <c r="A9" s="78"/>
      <c r="B9" s="1000"/>
      <c r="C9" s="80">
        <v>7</v>
      </c>
      <c r="D9" s="81" t="s">
        <v>494</v>
      </c>
      <c r="E9" s="79"/>
      <c r="F9" s="78"/>
      <c r="G9" s="78"/>
      <c r="H9" s="78"/>
      <c r="I9" s="78"/>
      <c r="J9" s="78"/>
      <c r="K9" s="78"/>
      <c r="L9" s="78"/>
      <c r="M9" s="78"/>
      <c r="N9" s="78"/>
      <c r="O9" s="78"/>
      <c r="P9" s="78"/>
      <c r="Q9" s="78"/>
      <c r="R9" s="78"/>
      <c r="S9" s="78"/>
      <c r="T9" s="78"/>
      <c r="U9" s="78"/>
      <c r="V9" s="78"/>
      <c r="W9" s="78"/>
      <c r="X9" s="78"/>
      <c r="Y9" s="78"/>
      <c r="Z9" s="78"/>
    </row>
    <row r="10" spans="1:26" x14ac:dyDescent="0.25">
      <c r="A10" s="78"/>
      <c r="B10" s="998">
        <v>2</v>
      </c>
      <c r="C10" s="996" t="s">
        <v>495</v>
      </c>
      <c r="D10" s="997"/>
      <c r="E10" s="79"/>
      <c r="F10" s="78"/>
      <c r="G10" s="78"/>
      <c r="H10" s="78"/>
      <c r="I10" s="78"/>
      <c r="J10" s="78"/>
      <c r="K10" s="78"/>
      <c r="L10" s="78"/>
      <c r="M10" s="78"/>
      <c r="N10" s="78"/>
      <c r="O10" s="78"/>
      <c r="P10" s="78"/>
      <c r="Q10" s="78"/>
      <c r="R10" s="78"/>
      <c r="S10" s="78"/>
      <c r="T10" s="78"/>
      <c r="U10" s="78"/>
      <c r="V10" s="78"/>
      <c r="W10" s="78"/>
      <c r="X10" s="78"/>
      <c r="Y10" s="78"/>
      <c r="Z10" s="78"/>
    </row>
    <row r="11" spans="1:26" x14ac:dyDescent="0.25">
      <c r="A11" s="78"/>
      <c r="B11" s="999"/>
      <c r="C11" s="80">
        <v>8</v>
      </c>
      <c r="D11" s="81" t="s">
        <v>496</v>
      </c>
      <c r="E11" s="79"/>
      <c r="F11" s="78"/>
      <c r="G11" s="78"/>
      <c r="H11" s="78"/>
      <c r="I11" s="78"/>
      <c r="J11" s="78"/>
      <c r="K11" s="78"/>
      <c r="L11" s="78"/>
      <c r="M11" s="78"/>
      <c r="N11" s="78"/>
      <c r="O11" s="78"/>
      <c r="P11" s="78"/>
      <c r="Q11" s="78"/>
      <c r="R11" s="78"/>
      <c r="S11" s="78"/>
      <c r="T11" s="78"/>
      <c r="U11" s="78"/>
      <c r="V11" s="78"/>
      <c r="W11" s="78"/>
      <c r="X11" s="78"/>
      <c r="Y11" s="78"/>
      <c r="Z11" s="78"/>
    </row>
    <row r="12" spans="1:26" ht="24" x14ac:dyDescent="0.25">
      <c r="A12" s="78"/>
      <c r="B12" s="999"/>
      <c r="C12" s="80">
        <v>9</v>
      </c>
      <c r="D12" s="81" t="s">
        <v>497</v>
      </c>
      <c r="E12" s="79"/>
      <c r="F12" s="78"/>
      <c r="G12" s="78"/>
      <c r="H12" s="78"/>
      <c r="I12" s="78"/>
      <c r="J12" s="78"/>
      <c r="K12" s="78"/>
      <c r="L12" s="78"/>
      <c r="M12" s="78"/>
      <c r="N12" s="78"/>
      <c r="O12" s="78"/>
      <c r="P12" s="78"/>
      <c r="Q12" s="78"/>
      <c r="R12" s="78"/>
      <c r="S12" s="78"/>
      <c r="T12" s="78"/>
      <c r="U12" s="78"/>
      <c r="V12" s="78"/>
      <c r="W12" s="78"/>
      <c r="X12" s="78"/>
      <c r="Y12" s="78"/>
      <c r="Z12" s="78"/>
    </row>
    <row r="13" spans="1:26" ht="24" x14ac:dyDescent="0.25">
      <c r="A13" s="78"/>
      <c r="B13" s="999"/>
      <c r="C13" s="80">
        <v>10</v>
      </c>
      <c r="D13" s="81" t="s">
        <v>498</v>
      </c>
      <c r="E13" s="79"/>
      <c r="F13" s="78"/>
      <c r="G13" s="78"/>
      <c r="H13" s="78"/>
      <c r="I13" s="78"/>
      <c r="J13" s="78"/>
      <c r="K13" s="78"/>
      <c r="L13" s="78"/>
      <c r="M13" s="78"/>
      <c r="N13" s="78"/>
      <c r="O13" s="78"/>
      <c r="P13" s="78"/>
      <c r="Q13" s="78"/>
      <c r="R13" s="78"/>
      <c r="S13" s="78"/>
      <c r="T13" s="78"/>
      <c r="U13" s="78"/>
      <c r="V13" s="78"/>
      <c r="W13" s="78"/>
      <c r="X13" s="78"/>
      <c r="Y13" s="78"/>
      <c r="Z13" s="78"/>
    </row>
    <row r="14" spans="1:26" ht="24" x14ac:dyDescent="0.25">
      <c r="A14" s="78"/>
      <c r="B14" s="999"/>
      <c r="C14" s="80">
        <v>11</v>
      </c>
      <c r="D14" s="81" t="s">
        <v>499</v>
      </c>
      <c r="E14" s="79"/>
      <c r="F14" s="78"/>
      <c r="G14" s="78"/>
      <c r="H14" s="78"/>
      <c r="I14" s="78"/>
      <c r="J14" s="78"/>
      <c r="K14" s="78"/>
      <c r="L14" s="78"/>
      <c r="M14" s="78"/>
      <c r="N14" s="78"/>
      <c r="O14" s="78"/>
      <c r="P14" s="78"/>
      <c r="Q14" s="78"/>
      <c r="R14" s="78"/>
      <c r="S14" s="78"/>
      <c r="T14" s="78"/>
      <c r="U14" s="78"/>
      <c r="V14" s="78"/>
      <c r="W14" s="78"/>
      <c r="X14" s="78"/>
      <c r="Y14" s="78"/>
      <c r="Z14" s="78"/>
    </row>
    <row r="15" spans="1:26" ht="36" x14ac:dyDescent="0.25">
      <c r="A15" s="78"/>
      <c r="B15" s="999"/>
      <c r="C15" s="80">
        <v>12</v>
      </c>
      <c r="D15" s="81" t="s">
        <v>500</v>
      </c>
      <c r="E15" s="79"/>
      <c r="F15" s="78"/>
      <c r="G15" s="78"/>
      <c r="H15" s="78"/>
      <c r="I15" s="78"/>
      <c r="J15" s="78"/>
      <c r="K15" s="78"/>
      <c r="L15" s="78"/>
      <c r="M15" s="78"/>
      <c r="N15" s="78"/>
      <c r="O15" s="78"/>
      <c r="P15" s="78"/>
      <c r="Q15" s="78"/>
      <c r="R15" s="78"/>
      <c r="S15" s="78"/>
      <c r="T15" s="78"/>
      <c r="U15" s="78"/>
      <c r="V15" s="78"/>
      <c r="W15" s="78"/>
      <c r="X15" s="78"/>
      <c r="Y15" s="78"/>
      <c r="Z15" s="78"/>
    </row>
    <row r="16" spans="1:26" ht="24" x14ac:dyDescent="0.25">
      <c r="A16" s="78"/>
      <c r="B16" s="999"/>
      <c r="C16" s="80">
        <v>13</v>
      </c>
      <c r="D16" s="81" t="s">
        <v>501</v>
      </c>
      <c r="E16" s="79"/>
      <c r="F16" s="78"/>
      <c r="G16" s="78"/>
      <c r="H16" s="78"/>
      <c r="I16" s="78"/>
      <c r="J16" s="78"/>
      <c r="K16" s="78"/>
      <c r="L16" s="78"/>
      <c r="M16" s="78"/>
      <c r="N16" s="78"/>
      <c r="O16" s="78"/>
      <c r="P16" s="78"/>
      <c r="Q16" s="78"/>
      <c r="R16" s="78"/>
      <c r="S16" s="78"/>
      <c r="T16" s="78"/>
      <c r="U16" s="78"/>
      <c r="V16" s="78"/>
      <c r="W16" s="78"/>
      <c r="X16" s="78"/>
      <c r="Y16" s="78"/>
      <c r="Z16" s="78"/>
    </row>
    <row r="17" spans="1:26" ht="24" x14ac:dyDescent="0.25">
      <c r="A17" s="78"/>
      <c r="B17" s="999"/>
      <c r="C17" s="80">
        <v>14</v>
      </c>
      <c r="D17" s="81" t="s">
        <v>502</v>
      </c>
      <c r="E17" s="79"/>
      <c r="F17" s="78"/>
      <c r="G17" s="78"/>
      <c r="H17" s="78"/>
      <c r="I17" s="78"/>
      <c r="J17" s="78"/>
      <c r="K17" s="78"/>
      <c r="L17" s="78"/>
      <c r="M17" s="78"/>
      <c r="N17" s="78"/>
      <c r="O17" s="78"/>
      <c r="P17" s="78"/>
      <c r="Q17" s="78"/>
      <c r="R17" s="78"/>
      <c r="S17" s="78"/>
      <c r="T17" s="78"/>
      <c r="U17" s="78"/>
      <c r="V17" s="78"/>
      <c r="W17" s="78"/>
      <c r="X17" s="78"/>
      <c r="Y17" s="78"/>
      <c r="Z17" s="78"/>
    </row>
    <row r="18" spans="1:26" ht="24" x14ac:dyDescent="0.25">
      <c r="A18" s="78"/>
      <c r="B18" s="1000"/>
      <c r="C18" s="80">
        <v>15</v>
      </c>
      <c r="D18" s="81" t="s">
        <v>503</v>
      </c>
      <c r="E18" s="79"/>
      <c r="F18" s="78"/>
      <c r="G18" s="78"/>
      <c r="H18" s="78"/>
      <c r="I18" s="78"/>
      <c r="J18" s="78"/>
      <c r="K18" s="78"/>
      <c r="L18" s="78"/>
      <c r="M18" s="78"/>
      <c r="N18" s="78"/>
      <c r="O18" s="78"/>
      <c r="P18" s="78"/>
      <c r="Q18" s="78"/>
      <c r="R18" s="78"/>
      <c r="S18" s="78"/>
      <c r="T18" s="78"/>
      <c r="U18" s="78"/>
      <c r="V18" s="78"/>
      <c r="W18" s="78"/>
      <c r="X18" s="78"/>
      <c r="Y18" s="78"/>
      <c r="Z18" s="78"/>
    </row>
    <row r="19" spans="1:26" x14ac:dyDescent="0.25">
      <c r="A19" s="78"/>
      <c r="B19" s="998">
        <v>3</v>
      </c>
      <c r="C19" s="996" t="s">
        <v>504</v>
      </c>
      <c r="D19" s="997"/>
      <c r="E19" s="79"/>
      <c r="F19" s="78"/>
      <c r="G19" s="78"/>
      <c r="H19" s="78"/>
      <c r="I19" s="78"/>
      <c r="J19" s="78"/>
      <c r="K19" s="78"/>
      <c r="L19" s="78"/>
      <c r="M19" s="78"/>
      <c r="N19" s="78"/>
      <c r="O19" s="78"/>
      <c r="P19" s="78"/>
      <c r="Q19" s="78"/>
      <c r="R19" s="78"/>
      <c r="S19" s="78"/>
      <c r="T19" s="78"/>
      <c r="U19" s="78"/>
      <c r="V19" s="78"/>
      <c r="W19" s="78"/>
      <c r="X19" s="78"/>
      <c r="Y19" s="78"/>
      <c r="Z19" s="78"/>
    </row>
    <row r="20" spans="1:26" x14ac:dyDescent="0.25">
      <c r="A20" s="78"/>
      <c r="B20" s="999"/>
      <c r="C20" s="80">
        <v>16</v>
      </c>
      <c r="D20" s="81" t="s">
        <v>505</v>
      </c>
      <c r="E20" s="79"/>
      <c r="F20" s="78"/>
      <c r="G20" s="78"/>
      <c r="H20" s="78"/>
      <c r="I20" s="78"/>
      <c r="J20" s="78"/>
      <c r="K20" s="78"/>
      <c r="L20" s="78"/>
      <c r="M20" s="78"/>
      <c r="N20" s="78"/>
      <c r="O20" s="78"/>
      <c r="P20" s="78"/>
      <c r="Q20" s="78"/>
      <c r="R20" s="78"/>
      <c r="S20" s="78"/>
      <c r="T20" s="78"/>
      <c r="U20" s="78"/>
      <c r="V20" s="78"/>
      <c r="W20" s="78"/>
      <c r="X20" s="78"/>
      <c r="Y20" s="78"/>
      <c r="Z20" s="78"/>
    </row>
    <row r="21" spans="1:26" ht="15.75" customHeight="1" x14ac:dyDescent="0.25">
      <c r="A21" s="78"/>
      <c r="B21" s="999"/>
      <c r="C21" s="80">
        <v>17</v>
      </c>
      <c r="D21" s="81" t="s">
        <v>506</v>
      </c>
      <c r="E21" s="79"/>
      <c r="F21" s="78"/>
      <c r="G21" s="78"/>
      <c r="H21" s="78"/>
      <c r="I21" s="78"/>
      <c r="J21" s="78"/>
      <c r="K21" s="78"/>
      <c r="L21" s="78"/>
      <c r="M21" s="78"/>
      <c r="N21" s="78"/>
      <c r="O21" s="78"/>
      <c r="P21" s="78"/>
      <c r="Q21" s="78"/>
      <c r="R21" s="78"/>
      <c r="S21" s="78"/>
      <c r="T21" s="78"/>
      <c r="U21" s="78"/>
      <c r="V21" s="78"/>
      <c r="W21" s="78"/>
      <c r="X21" s="78"/>
      <c r="Y21" s="78"/>
      <c r="Z21" s="78"/>
    </row>
    <row r="22" spans="1:26" ht="15.75" customHeight="1" x14ac:dyDescent="0.25">
      <c r="A22" s="78"/>
      <c r="B22" s="999"/>
      <c r="C22" s="80">
        <v>18</v>
      </c>
      <c r="D22" s="81" t="s">
        <v>507</v>
      </c>
      <c r="E22" s="79"/>
      <c r="F22" s="78"/>
      <c r="G22" s="78"/>
      <c r="H22" s="78"/>
      <c r="I22" s="78"/>
      <c r="J22" s="78"/>
      <c r="K22" s="78"/>
      <c r="L22" s="78"/>
      <c r="M22" s="78"/>
      <c r="N22" s="78"/>
      <c r="O22" s="78"/>
      <c r="P22" s="78"/>
      <c r="Q22" s="78"/>
      <c r="R22" s="78"/>
      <c r="S22" s="78"/>
      <c r="T22" s="78"/>
      <c r="U22" s="78"/>
      <c r="V22" s="78"/>
      <c r="W22" s="78"/>
      <c r="X22" s="78"/>
      <c r="Y22" s="78"/>
      <c r="Z22" s="78"/>
    </row>
    <row r="23" spans="1:26" ht="15.75" customHeight="1" x14ac:dyDescent="0.25">
      <c r="A23" s="78"/>
      <c r="B23" s="999"/>
      <c r="C23" s="80">
        <v>19</v>
      </c>
      <c r="D23" s="81" t="s">
        <v>508</v>
      </c>
      <c r="E23" s="79"/>
      <c r="F23" s="78"/>
      <c r="G23" s="78"/>
      <c r="H23" s="78"/>
      <c r="I23" s="78"/>
      <c r="J23" s="78"/>
      <c r="K23" s="78"/>
      <c r="L23" s="78"/>
      <c r="M23" s="78"/>
      <c r="N23" s="78"/>
      <c r="O23" s="78"/>
      <c r="P23" s="78"/>
      <c r="Q23" s="78"/>
      <c r="R23" s="78"/>
      <c r="S23" s="78"/>
      <c r="T23" s="78"/>
      <c r="U23" s="78"/>
      <c r="V23" s="78"/>
      <c r="W23" s="78"/>
      <c r="X23" s="78"/>
      <c r="Y23" s="78"/>
      <c r="Z23" s="78"/>
    </row>
    <row r="24" spans="1:26" ht="15.75" customHeight="1" x14ac:dyDescent="0.25">
      <c r="A24" s="78"/>
      <c r="B24" s="999"/>
      <c r="C24" s="80">
        <v>20</v>
      </c>
      <c r="D24" s="81" t="s">
        <v>509</v>
      </c>
      <c r="E24" s="79"/>
      <c r="F24" s="78"/>
      <c r="G24" s="78"/>
      <c r="H24" s="78"/>
      <c r="I24" s="78"/>
      <c r="J24" s="78"/>
      <c r="K24" s="78"/>
      <c r="L24" s="78"/>
      <c r="M24" s="78"/>
      <c r="N24" s="78"/>
      <c r="O24" s="78"/>
      <c r="P24" s="78"/>
      <c r="Q24" s="78"/>
      <c r="R24" s="78"/>
      <c r="S24" s="78"/>
      <c r="T24" s="78"/>
      <c r="U24" s="78"/>
      <c r="V24" s="78"/>
      <c r="W24" s="78"/>
      <c r="X24" s="78"/>
      <c r="Y24" s="78"/>
      <c r="Z24" s="78"/>
    </row>
    <row r="25" spans="1:26" ht="15.75" customHeight="1" x14ac:dyDescent="0.25">
      <c r="A25" s="78"/>
      <c r="B25" s="999"/>
      <c r="C25" s="82">
        <v>21</v>
      </c>
      <c r="D25" s="83" t="s">
        <v>510</v>
      </c>
      <c r="E25" s="79"/>
      <c r="F25" s="78"/>
      <c r="G25" s="78"/>
      <c r="H25" s="78"/>
      <c r="I25" s="78"/>
      <c r="J25" s="78"/>
      <c r="K25" s="78"/>
      <c r="L25" s="78"/>
      <c r="M25" s="78"/>
      <c r="N25" s="78"/>
      <c r="O25" s="78"/>
      <c r="P25" s="78"/>
      <c r="Q25" s="78"/>
      <c r="R25" s="78"/>
      <c r="S25" s="78"/>
      <c r="T25" s="78"/>
      <c r="U25" s="78"/>
      <c r="V25" s="78"/>
      <c r="W25" s="78"/>
      <c r="X25" s="78"/>
      <c r="Y25" s="78"/>
      <c r="Z25" s="78"/>
    </row>
    <row r="26" spans="1:26" ht="15.75" customHeight="1" x14ac:dyDescent="0.25">
      <c r="A26" s="78"/>
      <c r="B26" s="999"/>
      <c r="C26" s="80">
        <v>22</v>
      </c>
      <c r="D26" s="81" t="s">
        <v>511</v>
      </c>
      <c r="E26" s="79"/>
      <c r="F26" s="78"/>
      <c r="G26" s="78"/>
      <c r="H26" s="78"/>
      <c r="I26" s="78"/>
      <c r="J26" s="78"/>
      <c r="K26" s="78"/>
      <c r="L26" s="78"/>
      <c r="M26" s="78"/>
      <c r="N26" s="78"/>
      <c r="O26" s="78"/>
      <c r="P26" s="78"/>
      <c r="Q26" s="78"/>
      <c r="R26" s="78"/>
      <c r="S26" s="78"/>
      <c r="T26" s="78"/>
      <c r="U26" s="78"/>
      <c r="V26" s="78"/>
      <c r="W26" s="78"/>
      <c r="X26" s="78"/>
      <c r="Y26" s="78"/>
      <c r="Z26" s="78"/>
    </row>
    <row r="27" spans="1:26" ht="15.75" customHeight="1" x14ac:dyDescent="0.25">
      <c r="A27" s="78"/>
      <c r="B27" s="999"/>
      <c r="C27" s="80">
        <v>23</v>
      </c>
      <c r="D27" s="81" t="s">
        <v>512</v>
      </c>
      <c r="E27" s="79"/>
      <c r="F27" s="78"/>
      <c r="G27" s="78"/>
      <c r="H27" s="78"/>
      <c r="I27" s="78"/>
      <c r="J27" s="78"/>
      <c r="K27" s="78"/>
      <c r="L27" s="78"/>
      <c r="M27" s="78"/>
      <c r="N27" s="78"/>
      <c r="O27" s="78"/>
      <c r="P27" s="78"/>
      <c r="Q27" s="78"/>
      <c r="R27" s="78"/>
      <c r="S27" s="78"/>
      <c r="T27" s="78"/>
      <c r="U27" s="78"/>
      <c r="V27" s="78"/>
      <c r="W27" s="78"/>
      <c r="X27" s="78"/>
      <c r="Y27" s="78"/>
      <c r="Z27" s="78"/>
    </row>
    <row r="28" spans="1:26" ht="15.75" customHeight="1" x14ac:dyDescent="0.25">
      <c r="A28" s="78"/>
      <c r="B28" s="999"/>
      <c r="C28" s="80">
        <v>24</v>
      </c>
      <c r="D28" s="81" t="s">
        <v>513</v>
      </c>
      <c r="E28" s="79"/>
      <c r="F28" s="78"/>
      <c r="G28" s="78"/>
      <c r="H28" s="78"/>
      <c r="I28" s="78"/>
      <c r="J28" s="78"/>
      <c r="K28" s="78"/>
      <c r="L28" s="78"/>
      <c r="M28" s="78"/>
      <c r="N28" s="78"/>
      <c r="O28" s="78"/>
      <c r="P28" s="78"/>
      <c r="Q28" s="78"/>
      <c r="R28" s="78"/>
      <c r="S28" s="78"/>
      <c r="T28" s="78"/>
      <c r="U28" s="78"/>
      <c r="V28" s="78"/>
      <c r="W28" s="78"/>
      <c r="X28" s="78"/>
      <c r="Y28" s="78"/>
      <c r="Z28" s="78"/>
    </row>
    <row r="29" spans="1:26" ht="15.75" customHeight="1" x14ac:dyDescent="0.25">
      <c r="A29" s="78"/>
      <c r="B29" s="999"/>
      <c r="C29" s="80">
        <v>25</v>
      </c>
      <c r="D29" s="81" t="s">
        <v>514</v>
      </c>
      <c r="E29" s="79"/>
      <c r="F29" s="78"/>
      <c r="G29" s="78"/>
      <c r="H29" s="78"/>
      <c r="I29" s="78"/>
      <c r="J29" s="78"/>
      <c r="K29" s="78"/>
      <c r="L29" s="78"/>
      <c r="M29" s="78"/>
      <c r="N29" s="78"/>
      <c r="O29" s="78"/>
      <c r="P29" s="78"/>
      <c r="Q29" s="78"/>
      <c r="R29" s="78"/>
      <c r="S29" s="78"/>
      <c r="T29" s="78"/>
      <c r="U29" s="78"/>
      <c r="V29" s="78"/>
      <c r="W29" s="78"/>
      <c r="X29" s="78"/>
      <c r="Y29" s="78"/>
      <c r="Z29" s="78"/>
    </row>
    <row r="30" spans="1:26" ht="15.75" customHeight="1" x14ac:dyDescent="0.25">
      <c r="A30" s="78"/>
      <c r="B30" s="999"/>
      <c r="C30" s="80">
        <v>26</v>
      </c>
      <c r="D30" s="81" t="s">
        <v>515</v>
      </c>
      <c r="E30" s="79"/>
      <c r="F30" s="78"/>
      <c r="G30" s="78"/>
      <c r="H30" s="78"/>
      <c r="I30" s="78"/>
      <c r="J30" s="78"/>
      <c r="K30" s="78"/>
      <c r="L30" s="78"/>
      <c r="M30" s="78"/>
      <c r="N30" s="78"/>
      <c r="O30" s="78"/>
      <c r="P30" s="78"/>
      <c r="Q30" s="78"/>
      <c r="R30" s="78"/>
      <c r="S30" s="78"/>
      <c r="T30" s="78"/>
      <c r="U30" s="78"/>
      <c r="V30" s="78"/>
      <c r="W30" s="78"/>
      <c r="X30" s="78"/>
      <c r="Y30" s="78"/>
      <c r="Z30" s="78"/>
    </row>
    <row r="31" spans="1:26" ht="15.75" customHeight="1" x14ac:dyDescent="0.25">
      <c r="A31" s="78"/>
      <c r="B31" s="999"/>
      <c r="C31" s="80">
        <v>27</v>
      </c>
      <c r="D31" s="81" t="s">
        <v>516</v>
      </c>
      <c r="E31" s="79"/>
      <c r="F31" s="78"/>
      <c r="G31" s="78"/>
      <c r="H31" s="78"/>
      <c r="I31" s="78"/>
      <c r="J31" s="78"/>
      <c r="K31" s="78"/>
      <c r="L31" s="78"/>
      <c r="M31" s="78"/>
      <c r="N31" s="78"/>
      <c r="O31" s="78"/>
      <c r="P31" s="78"/>
      <c r="Q31" s="78"/>
      <c r="R31" s="78"/>
      <c r="S31" s="78"/>
      <c r="T31" s="78"/>
      <c r="U31" s="78"/>
      <c r="V31" s="78"/>
      <c r="W31" s="78"/>
      <c r="X31" s="78"/>
      <c r="Y31" s="78"/>
      <c r="Z31" s="78"/>
    </row>
    <row r="32" spans="1:26" ht="15.75" customHeight="1" x14ac:dyDescent="0.25">
      <c r="A32" s="78"/>
      <c r="B32" s="1000"/>
      <c r="C32" s="80">
        <v>28</v>
      </c>
      <c r="D32" s="81" t="s">
        <v>517</v>
      </c>
      <c r="E32" s="79"/>
      <c r="F32" s="78"/>
      <c r="G32" s="78"/>
      <c r="H32" s="78"/>
      <c r="I32" s="78"/>
      <c r="J32" s="78"/>
      <c r="K32" s="78"/>
      <c r="L32" s="78"/>
      <c r="M32" s="78"/>
      <c r="N32" s="78"/>
      <c r="O32" s="78"/>
      <c r="P32" s="78"/>
      <c r="Q32" s="78"/>
      <c r="R32" s="78"/>
      <c r="S32" s="78"/>
      <c r="T32" s="78"/>
      <c r="U32" s="78"/>
      <c r="V32" s="78"/>
      <c r="W32" s="78"/>
      <c r="X32" s="78"/>
      <c r="Y32" s="78"/>
      <c r="Z32" s="78"/>
    </row>
    <row r="33" spans="1:26" ht="15.75" customHeight="1" x14ac:dyDescent="0.25">
      <c r="A33" s="78"/>
      <c r="B33" s="998">
        <v>4</v>
      </c>
      <c r="C33" s="996" t="s">
        <v>518</v>
      </c>
      <c r="D33" s="997"/>
      <c r="E33" s="79"/>
      <c r="F33" s="78"/>
      <c r="G33" s="78"/>
      <c r="H33" s="78"/>
      <c r="I33" s="78"/>
      <c r="J33" s="78"/>
      <c r="K33" s="78"/>
      <c r="L33" s="78"/>
      <c r="M33" s="78"/>
      <c r="N33" s="78"/>
      <c r="O33" s="78"/>
      <c r="P33" s="78"/>
      <c r="Q33" s="78"/>
      <c r="R33" s="78"/>
      <c r="S33" s="78"/>
      <c r="T33" s="78"/>
      <c r="U33" s="78"/>
      <c r="V33" s="78"/>
      <c r="W33" s="78"/>
      <c r="X33" s="78"/>
      <c r="Y33" s="78"/>
      <c r="Z33" s="78"/>
    </row>
    <row r="34" spans="1:26" ht="15.75" customHeight="1" x14ac:dyDescent="0.25">
      <c r="A34" s="78"/>
      <c r="B34" s="999"/>
      <c r="C34" s="80">
        <v>29</v>
      </c>
      <c r="D34" s="81" t="s">
        <v>519</v>
      </c>
      <c r="E34" s="79"/>
      <c r="F34" s="78"/>
      <c r="G34" s="78"/>
      <c r="H34" s="78"/>
      <c r="I34" s="78"/>
      <c r="J34" s="78"/>
      <c r="K34" s="78"/>
      <c r="L34" s="78"/>
      <c r="M34" s="78"/>
      <c r="N34" s="78"/>
      <c r="O34" s="78"/>
      <c r="P34" s="78"/>
      <c r="Q34" s="78"/>
      <c r="R34" s="78"/>
      <c r="S34" s="78"/>
      <c r="T34" s="78"/>
      <c r="U34" s="78"/>
      <c r="V34" s="78"/>
      <c r="W34" s="78"/>
      <c r="X34" s="78"/>
      <c r="Y34" s="78"/>
      <c r="Z34" s="78"/>
    </row>
    <row r="35" spans="1:26" ht="15.75" customHeight="1" x14ac:dyDescent="0.25">
      <c r="A35" s="78"/>
      <c r="B35" s="999"/>
      <c r="C35" s="80">
        <v>30</v>
      </c>
      <c r="D35" s="81" t="s">
        <v>520</v>
      </c>
      <c r="E35" s="79"/>
      <c r="F35" s="78"/>
      <c r="G35" s="78"/>
      <c r="H35" s="78"/>
      <c r="I35" s="78"/>
      <c r="J35" s="78"/>
      <c r="K35" s="78"/>
      <c r="L35" s="78"/>
      <c r="M35" s="78"/>
      <c r="N35" s="78"/>
      <c r="O35" s="78"/>
      <c r="P35" s="78"/>
      <c r="Q35" s="78"/>
      <c r="R35" s="78"/>
      <c r="S35" s="78"/>
      <c r="T35" s="78"/>
      <c r="U35" s="78"/>
      <c r="V35" s="78"/>
      <c r="W35" s="78"/>
      <c r="X35" s="78"/>
      <c r="Y35" s="78"/>
      <c r="Z35" s="78"/>
    </row>
    <row r="36" spans="1:26" ht="15.75" customHeight="1" x14ac:dyDescent="0.25">
      <c r="A36" s="78"/>
      <c r="B36" s="999"/>
      <c r="C36" s="80">
        <v>31</v>
      </c>
      <c r="D36" s="81" t="s">
        <v>521</v>
      </c>
      <c r="E36" s="79"/>
      <c r="F36" s="78"/>
      <c r="G36" s="78"/>
      <c r="H36" s="78"/>
      <c r="I36" s="78"/>
      <c r="J36" s="78"/>
      <c r="K36" s="78"/>
      <c r="L36" s="78"/>
      <c r="M36" s="78"/>
      <c r="N36" s="78"/>
      <c r="O36" s="78"/>
      <c r="P36" s="78"/>
      <c r="Q36" s="78"/>
      <c r="R36" s="78"/>
      <c r="S36" s="78"/>
      <c r="T36" s="78"/>
      <c r="U36" s="78"/>
      <c r="V36" s="78"/>
      <c r="W36" s="78"/>
      <c r="X36" s="78"/>
      <c r="Y36" s="78"/>
      <c r="Z36" s="78"/>
    </row>
    <row r="37" spans="1:26" ht="15.75" customHeight="1" x14ac:dyDescent="0.25">
      <c r="A37" s="78"/>
      <c r="B37" s="999"/>
      <c r="C37" s="80">
        <v>32</v>
      </c>
      <c r="D37" s="81" t="s">
        <v>522</v>
      </c>
      <c r="E37" s="79"/>
      <c r="F37" s="78"/>
      <c r="G37" s="78"/>
      <c r="H37" s="78"/>
      <c r="I37" s="78"/>
      <c r="J37" s="78"/>
      <c r="K37" s="78"/>
      <c r="L37" s="78"/>
      <c r="M37" s="78"/>
      <c r="N37" s="78"/>
      <c r="O37" s="78"/>
      <c r="P37" s="78"/>
      <c r="Q37" s="78"/>
      <c r="R37" s="78"/>
      <c r="S37" s="78"/>
      <c r="T37" s="78"/>
      <c r="U37" s="78"/>
      <c r="V37" s="78"/>
      <c r="W37" s="78"/>
      <c r="X37" s="78"/>
      <c r="Y37" s="78"/>
      <c r="Z37" s="78"/>
    </row>
    <row r="38" spans="1:26" ht="15.75" customHeight="1" x14ac:dyDescent="0.25">
      <c r="A38" s="78"/>
      <c r="B38" s="999"/>
      <c r="C38" s="80">
        <v>33</v>
      </c>
      <c r="D38" s="81" t="s">
        <v>523</v>
      </c>
      <c r="E38" s="79"/>
      <c r="F38" s="78"/>
      <c r="G38" s="78"/>
      <c r="H38" s="78"/>
      <c r="I38" s="78"/>
      <c r="J38" s="78"/>
      <c r="K38" s="78"/>
      <c r="L38" s="78"/>
      <c r="M38" s="78"/>
      <c r="N38" s="78"/>
      <c r="O38" s="78"/>
      <c r="P38" s="78"/>
      <c r="Q38" s="78"/>
      <c r="R38" s="78"/>
      <c r="S38" s="78"/>
      <c r="T38" s="78"/>
      <c r="U38" s="78"/>
      <c r="V38" s="78"/>
      <c r="W38" s="78"/>
      <c r="X38" s="78"/>
      <c r="Y38" s="78"/>
      <c r="Z38" s="78"/>
    </row>
    <row r="39" spans="1:26" ht="15.75" customHeight="1" x14ac:dyDescent="0.25">
      <c r="A39" s="78"/>
      <c r="B39" s="999"/>
      <c r="C39" s="80">
        <v>34</v>
      </c>
      <c r="D39" s="81" t="s">
        <v>524</v>
      </c>
      <c r="E39" s="79"/>
      <c r="F39" s="78"/>
      <c r="G39" s="78"/>
      <c r="H39" s="78"/>
      <c r="I39" s="78"/>
      <c r="J39" s="78"/>
      <c r="K39" s="78"/>
      <c r="L39" s="78"/>
      <c r="M39" s="78"/>
      <c r="N39" s="78"/>
      <c r="O39" s="78"/>
      <c r="P39" s="78"/>
      <c r="Q39" s="78"/>
      <c r="R39" s="78"/>
      <c r="S39" s="78"/>
      <c r="T39" s="78"/>
      <c r="U39" s="78"/>
      <c r="V39" s="78"/>
      <c r="W39" s="78"/>
      <c r="X39" s="78"/>
      <c r="Y39" s="78"/>
      <c r="Z39" s="78"/>
    </row>
    <row r="40" spans="1:26" ht="15.75" customHeight="1" x14ac:dyDescent="0.25">
      <c r="A40" s="78"/>
      <c r="B40" s="999"/>
      <c r="C40" s="80">
        <v>35</v>
      </c>
      <c r="D40" s="81" t="s">
        <v>525</v>
      </c>
      <c r="E40" s="79"/>
      <c r="F40" s="78"/>
      <c r="G40" s="78"/>
      <c r="H40" s="78"/>
      <c r="I40" s="78"/>
      <c r="J40" s="78"/>
      <c r="K40" s="78"/>
      <c r="L40" s="78"/>
      <c r="M40" s="78"/>
      <c r="N40" s="78"/>
      <c r="O40" s="78"/>
      <c r="P40" s="78"/>
      <c r="Q40" s="78"/>
      <c r="R40" s="78"/>
      <c r="S40" s="78"/>
      <c r="T40" s="78"/>
      <c r="U40" s="78"/>
      <c r="V40" s="78"/>
      <c r="W40" s="78"/>
      <c r="X40" s="78"/>
      <c r="Y40" s="78"/>
      <c r="Z40" s="78"/>
    </row>
    <row r="41" spans="1:26" ht="15.75" customHeight="1" x14ac:dyDescent="0.25">
      <c r="A41" s="78"/>
      <c r="B41" s="999"/>
      <c r="C41" s="80">
        <v>36</v>
      </c>
      <c r="D41" s="81" t="s">
        <v>526</v>
      </c>
      <c r="E41" s="79"/>
      <c r="F41" s="78"/>
      <c r="G41" s="78"/>
      <c r="H41" s="78"/>
      <c r="I41" s="78"/>
      <c r="J41" s="78"/>
      <c r="K41" s="78"/>
      <c r="L41" s="78"/>
      <c r="M41" s="78"/>
      <c r="N41" s="78"/>
      <c r="O41" s="78"/>
      <c r="P41" s="78"/>
      <c r="Q41" s="78"/>
      <c r="R41" s="78"/>
      <c r="S41" s="78"/>
      <c r="T41" s="78"/>
      <c r="U41" s="78"/>
      <c r="V41" s="78"/>
      <c r="W41" s="78"/>
      <c r="X41" s="78"/>
      <c r="Y41" s="78"/>
      <c r="Z41" s="78"/>
    </row>
    <row r="42" spans="1:26" ht="15.75" customHeight="1" x14ac:dyDescent="0.25">
      <c r="A42" s="78"/>
      <c r="B42" s="999"/>
      <c r="C42" s="80">
        <v>37</v>
      </c>
      <c r="D42" s="81" t="s">
        <v>527</v>
      </c>
      <c r="E42" s="79"/>
      <c r="F42" s="78"/>
      <c r="G42" s="78"/>
      <c r="H42" s="78"/>
      <c r="I42" s="78"/>
      <c r="J42" s="78"/>
      <c r="K42" s="78"/>
      <c r="L42" s="78"/>
      <c r="M42" s="78"/>
      <c r="N42" s="78"/>
      <c r="O42" s="78"/>
      <c r="P42" s="78"/>
      <c r="Q42" s="78"/>
      <c r="R42" s="78"/>
      <c r="S42" s="78"/>
      <c r="T42" s="78"/>
      <c r="U42" s="78"/>
      <c r="V42" s="78"/>
      <c r="W42" s="78"/>
      <c r="X42" s="78"/>
      <c r="Y42" s="78"/>
      <c r="Z42" s="78"/>
    </row>
    <row r="43" spans="1:26" ht="15.75" customHeight="1" x14ac:dyDescent="0.25">
      <c r="A43" s="78"/>
      <c r="B43" s="1000"/>
      <c r="C43" s="80">
        <v>38</v>
      </c>
      <c r="D43" s="81" t="s">
        <v>528</v>
      </c>
      <c r="E43" s="79"/>
      <c r="F43" s="78"/>
      <c r="G43" s="78"/>
      <c r="H43" s="78"/>
      <c r="I43" s="78"/>
      <c r="J43" s="78"/>
      <c r="K43" s="78"/>
      <c r="L43" s="78"/>
      <c r="M43" s="78"/>
      <c r="N43" s="78"/>
      <c r="O43" s="78"/>
      <c r="P43" s="78"/>
      <c r="Q43" s="78"/>
      <c r="R43" s="78"/>
      <c r="S43" s="78"/>
      <c r="T43" s="78"/>
      <c r="U43" s="78"/>
      <c r="V43" s="78"/>
      <c r="W43" s="78"/>
      <c r="X43" s="78"/>
      <c r="Y43" s="78"/>
      <c r="Z43" s="78"/>
    </row>
    <row r="44" spans="1:26" ht="15.75" customHeight="1" x14ac:dyDescent="0.25">
      <c r="A44" s="78"/>
      <c r="B44" s="998">
        <v>5</v>
      </c>
      <c r="C44" s="996" t="s">
        <v>529</v>
      </c>
      <c r="D44" s="997"/>
      <c r="E44" s="79"/>
      <c r="F44" s="78"/>
      <c r="G44" s="78"/>
      <c r="H44" s="78"/>
      <c r="I44" s="78"/>
      <c r="J44" s="78"/>
      <c r="K44" s="78"/>
      <c r="L44" s="78"/>
      <c r="M44" s="78"/>
      <c r="N44" s="78"/>
      <c r="O44" s="78"/>
      <c r="P44" s="78"/>
      <c r="Q44" s="78"/>
      <c r="R44" s="78"/>
      <c r="S44" s="78"/>
      <c r="T44" s="78"/>
      <c r="U44" s="78"/>
      <c r="V44" s="78"/>
      <c r="W44" s="78"/>
      <c r="X44" s="78"/>
      <c r="Y44" s="78"/>
      <c r="Z44" s="78"/>
    </row>
    <row r="45" spans="1:26" ht="15.75" customHeight="1" x14ac:dyDescent="0.25">
      <c r="A45" s="78"/>
      <c r="B45" s="999"/>
      <c r="C45" s="80">
        <v>39</v>
      </c>
      <c r="D45" s="81" t="s">
        <v>530</v>
      </c>
      <c r="E45" s="79"/>
      <c r="F45" s="78"/>
      <c r="G45" s="78"/>
      <c r="H45" s="78"/>
      <c r="I45" s="78"/>
      <c r="J45" s="78"/>
      <c r="K45" s="78"/>
      <c r="L45" s="78"/>
      <c r="M45" s="78"/>
      <c r="N45" s="78"/>
      <c r="O45" s="78"/>
      <c r="P45" s="78"/>
      <c r="Q45" s="78"/>
      <c r="R45" s="78"/>
      <c r="S45" s="78"/>
      <c r="T45" s="78"/>
      <c r="U45" s="78"/>
      <c r="V45" s="78"/>
      <c r="W45" s="78"/>
      <c r="X45" s="78"/>
      <c r="Y45" s="78"/>
      <c r="Z45" s="78"/>
    </row>
    <row r="46" spans="1:26" ht="15.75" customHeight="1" x14ac:dyDescent="0.25">
      <c r="A46" s="78"/>
      <c r="B46" s="999"/>
      <c r="C46" s="80">
        <v>40</v>
      </c>
      <c r="D46" s="81" t="s">
        <v>531</v>
      </c>
      <c r="E46" s="79"/>
      <c r="F46" s="78"/>
      <c r="G46" s="78"/>
      <c r="H46" s="78"/>
      <c r="I46" s="78"/>
      <c r="J46" s="78"/>
      <c r="K46" s="78"/>
      <c r="L46" s="78"/>
      <c r="M46" s="78"/>
      <c r="N46" s="78"/>
      <c r="O46" s="78"/>
      <c r="P46" s="78"/>
      <c r="Q46" s="78"/>
      <c r="R46" s="78"/>
      <c r="S46" s="78"/>
      <c r="T46" s="78"/>
      <c r="U46" s="78"/>
      <c r="V46" s="78"/>
      <c r="W46" s="78"/>
      <c r="X46" s="78"/>
      <c r="Y46" s="78"/>
      <c r="Z46" s="78"/>
    </row>
    <row r="47" spans="1:26" ht="15.75" customHeight="1" x14ac:dyDescent="0.25">
      <c r="A47" s="78"/>
      <c r="B47" s="999"/>
      <c r="C47" s="80">
        <v>41</v>
      </c>
      <c r="D47" s="81" t="s">
        <v>532</v>
      </c>
      <c r="E47" s="79"/>
      <c r="F47" s="78"/>
      <c r="G47" s="78"/>
      <c r="H47" s="78"/>
      <c r="I47" s="78"/>
      <c r="J47" s="78"/>
      <c r="K47" s="78"/>
      <c r="L47" s="78"/>
      <c r="M47" s="78"/>
      <c r="N47" s="78"/>
      <c r="O47" s="78"/>
      <c r="P47" s="78"/>
      <c r="Q47" s="78"/>
      <c r="R47" s="78"/>
      <c r="S47" s="78"/>
      <c r="T47" s="78"/>
      <c r="U47" s="78"/>
      <c r="V47" s="78"/>
      <c r="W47" s="78"/>
      <c r="X47" s="78"/>
      <c r="Y47" s="78"/>
      <c r="Z47" s="78"/>
    </row>
    <row r="48" spans="1:26" ht="15.75" customHeight="1" x14ac:dyDescent="0.25">
      <c r="A48" s="78"/>
      <c r="B48" s="999"/>
      <c r="C48" s="80">
        <v>42</v>
      </c>
      <c r="D48" s="81" t="s">
        <v>533</v>
      </c>
      <c r="E48" s="79"/>
      <c r="F48" s="78"/>
      <c r="G48" s="78"/>
      <c r="H48" s="78"/>
      <c r="I48" s="78"/>
      <c r="J48" s="78"/>
      <c r="K48" s="78"/>
      <c r="L48" s="78"/>
      <c r="M48" s="78"/>
      <c r="N48" s="78"/>
      <c r="O48" s="78"/>
      <c r="P48" s="78"/>
      <c r="Q48" s="78"/>
      <c r="R48" s="78"/>
      <c r="S48" s="78"/>
      <c r="T48" s="78"/>
      <c r="U48" s="78"/>
      <c r="V48" s="78"/>
      <c r="W48" s="78"/>
      <c r="X48" s="78"/>
      <c r="Y48" s="78"/>
      <c r="Z48" s="78"/>
    </row>
    <row r="49" spans="1:26" ht="15.75" customHeight="1" x14ac:dyDescent="0.25">
      <c r="A49" s="78"/>
      <c r="B49" s="999"/>
      <c r="C49" s="80">
        <v>43</v>
      </c>
      <c r="D49" s="81" t="s">
        <v>534</v>
      </c>
      <c r="E49" s="79"/>
      <c r="F49" s="78"/>
      <c r="G49" s="78"/>
      <c r="H49" s="78"/>
      <c r="I49" s="78"/>
      <c r="J49" s="78"/>
      <c r="K49" s="78"/>
      <c r="L49" s="78"/>
      <c r="M49" s="78"/>
      <c r="N49" s="78"/>
      <c r="O49" s="78"/>
      <c r="P49" s="78"/>
      <c r="Q49" s="78"/>
      <c r="R49" s="78"/>
      <c r="S49" s="78"/>
      <c r="T49" s="78"/>
      <c r="U49" s="78"/>
      <c r="V49" s="78"/>
      <c r="W49" s="78"/>
      <c r="X49" s="78"/>
      <c r="Y49" s="78"/>
      <c r="Z49" s="78"/>
    </row>
    <row r="50" spans="1:26" ht="15.75" customHeight="1" x14ac:dyDescent="0.25">
      <c r="A50" s="78"/>
      <c r="B50" s="999"/>
      <c r="C50" s="80">
        <v>44</v>
      </c>
      <c r="D50" s="81" t="s">
        <v>535</v>
      </c>
      <c r="E50" s="79"/>
      <c r="F50" s="78"/>
      <c r="G50" s="78"/>
      <c r="H50" s="78"/>
      <c r="I50" s="78"/>
      <c r="J50" s="78"/>
      <c r="K50" s="78"/>
      <c r="L50" s="78"/>
      <c r="M50" s="78"/>
      <c r="N50" s="78"/>
      <c r="O50" s="78"/>
      <c r="P50" s="78"/>
      <c r="Q50" s="78"/>
      <c r="R50" s="78"/>
      <c r="S50" s="78"/>
      <c r="T50" s="78"/>
      <c r="U50" s="78"/>
      <c r="V50" s="78"/>
      <c r="W50" s="78"/>
      <c r="X50" s="78"/>
      <c r="Y50" s="78"/>
      <c r="Z50" s="78"/>
    </row>
    <row r="51" spans="1:26" ht="15.75" customHeight="1" x14ac:dyDescent="0.25">
      <c r="A51" s="78"/>
      <c r="B51" s="999"/>
      <c r="C51" s="80">
        <v>45</v>
      </c>
      <c r="D51" s="81" t="s">
        <v>536</v>
      </c>
      <c r="E51" s="79"/>
      <c r="F51" s="78"/>
      <c r="G51" s="78"/>
      <c r="H51" s="78"/>
      <c r="I51" s="78"/>
      <c r="J51" s="78"/>
      <c r="K51" s="78"/>
      <c r="L51" s="78"/>
      <c r="M51" s="78"/>
      <c r="N51" s="78"/>
      <c r="O51" s="78"/>
      <c r="P51" s="78"/>
      <c r="Q51" s="78"/>
      <c r="R51" s="78"/>
      <c r="S51" s="78"/>
      <c r="T51" s="78"/>
      <c r="U51" s="78"/>
      <c r="V51" s="78"/>
      <c r="W51" s="78"/>
      <c r="X51" s="78"/>
      <c r="Y51" s="78"/>
      <c r="Z51" s="78"/>
    </row>
    <row r="52" spans="1:26" ht="15.75" customHeight="1" x14ac:dyDescent="0.25">
      <c r="A52" s="78"/>
      <c r="B52" s="999"/>
      <c r="C52" s="80">
        <v>46</v>
      </c>
      <c r="D52" s="81" t="s">
        <v>537</v>
      </c>
      <c r="E52" s="79"/>
      <c r="F52" s="78"/>
      <c r="G52" s="78"/>
      <c r="H52" s="78"/>
      <c r="I52" s="78"/>
      <c r="J52" s="78"/>
      <c r="K52" s="78"/>
      <c r="L52" s="78"/>
      <c r="M52" s="78"/>
      <c r="N52" s="78"/>
      <c r="O52" s="78"/>
      <c r="P52" s="78"/>
      <c r="Q52" s="78"/>
      <c r="R52" s="78"/>
      <c r="S52" s="78"/>
      <c r="T52" s="78"/>
      <c r="U52" s="78"/>
      <c r="V52" s="78"/>
      <c r="W52" s="78"/>
      <c r="X52" s="78"/>
      <c r="Y52" s="78"/>
      <c r="Z52" s="78"/>
    </row>
    <row r="53" spans="1:26" ht="15.75" customHeight="1" x14ac:dyDescent="0.25">
      <c r="A53" s="78"/>
      <c r="B53" s="1000"/>
      <c r="C53" s="80">
        <v>47</v>
      </c>
      <c r="D53" s="81" t="s">
        <v>538</v>
      </c>
      <c r="E53" s="79"/>
      <c r="F53" s="78"/>
      <c r="G53" s="78"/>
      <c r="H53" s="78"/>
      <c r="I53" s="78"/>
      <c r="J53" s="78"/>
      <c r="K53" s="78"/>
      <c r="L53" s="78"/>
      <c r="M53" s="78"/>
      <c r="N53" s="78"/>
      <c r="O53" s="78"/>
      <c r="P53" s="78"/>
      <c r="Q53" s="78"/>
      <c r="R53" s="78"/>
      <c r="S53" s="78"/>
      <c r="T53" s="78"/>
      <c r="U53" s="78"/>
      <c r="V53" s="78"/>
      <c r="W53" s="78"/>
      <c r="X53" s="78"/>
      <c r="Y53" s="78"/>
      <c r="Z53" s="78"/>
    </row>
    <row r="54" spans="1:26" ht="15.75" customHeight="1" x14ac:dyDescent="0.25">
      <c r="A54" s="78"/>
      <c r="B54" s="998">
        <v>6</v>
      </c>
      <c r="C54" s="996" t="s">
        <v>539</v>
      </c>
      <c r="D54" s="997"/>
      <c r="E54" s="79"/>
      <c r="F54" s="78"/>
      <c r="G54" s="78"/>
      <c r="H54" s="78"/>
      <c r="I54" s="78"/>
      <c r="J54" s="78"/>
      <c r="K54" s="78"/>
      <c r="L54" s="78"/>
      <c r="M54" s="78"/>
      <c r="N54" s="78"/>
      <c r="O54" s="78"/>
      <c r="P54" s="78"/>
      <c r="Q54" s="78"/>
      <c r="R54" s="78"/>
      <c r="S54" s="78"/>
      <c r="T54" s="78"/>
      <c r="U54" s="78"/>
      <c r="V54" s="78"/>
      <c r="W54" s="78"/>
      <c r="X54" s="78"/>
      <c r="Y54" s="78"/>
      <c r="Z54" s="78"/>
    </row>
    <row r="55" spans="1:26" ht="15.75" customHeight="1" x14ac:dyDescent="0.25">
      <c r="A55" s="78"/>
      <c r="B55" s="999"/>
      <c r="C55" s="80">
        <v>48</v>
      </c>
      <c r="D55" s="81" t="s">
        <v>540</v>
      </c>
      <c r="E55" s="79"/>
      <c r="F55" s="78"/>
      <c r="G55" s="78"/>
      <c r="H55" s="78"/>
      <c r="I55" s="78"/>
      <c r="J55" s="78"/>
      <c r="K55" s="78"/>
      <c r="L55" s="78"/>
      <c r="M55" s="78"/>
      <c r="N55" s="78"/>
      <c r="O55" s="78"/>
      <c r="P55" s="78"/>
      <c r="Q55" s="78"/>
      <c r="R55" s="78"/>
      <c r="S55" s="78"/>
      <c r="T55" s="78"/>
      <c r="U55" s="78"/>
      <c r="V55" s="78"/>
      <c r="W55" s="78"/>
      <c r="X55" s="78"/>
      <c r="Y55" s="78"/>
      <c r="Z55" s="78"/>
    </row>
    <row r="56" spans="1:26" ht="15.75" customHeight="1" x14ac:dyDescent="0.25">
      <c r="A56" s="78"/>
      <c r="B56" s="999"/>
      <c r="C56" s="80">
        <v>49</v>
      </c>
      <c r="D56" s="81" t="s">
        <v>541</v>
      </c>
      <c r="E56" s="79"/>
      <c r="F56" s="78"/>
      <c r="G56" s="78"/>
      <c r="H56" s="78"/>
      <c r="I56" s="78"/>
      <c r="J56" s="78"/>
      <c r="K56" s="78"/>
      <c r="L56" s="78"/>
      <c r="M56" s="78"/>
      <c r="N56" s="78"/>
      <c r="O56" s="78"/>
      <c r="P56" s="78"/>
      <c r="Q56" s="78"/>
      <c r="R56" s="78"/>
      <c r="S56" s="78"/>
      <c r="T56" s="78"/>
      <c r="U56" s="78"/>
      <c r="V56" s="78"/>
      <c r="W56" s="78"/>
      <c r="X56" s="78"/>
      <c r="Y56" s="78"/>
      <c r="Z56" s="78"/>
    </row>
    <row r="57" spans="1:26" ht="15.75" customHeight="1" x14ac:dyDescent="0.25">
      <c r="A57" s="78"/>
      <c r="B57" s="999"/>
      <c r="C57" s="80">
        <v>50</v>
      </c>
      <c r="D57" s="81" t="s">
        <v>542</v>
      </c>
      <c r="E57" s="79"/>
      <c r="F57" s="78"/>
      <c r="G57" s="78"/>
      <c r="H57" s="78"/>
      <c r="I57" s="78"/>
      <c r="J57" s="78"/>
      <c r="K57" s="78"/>
      <c r="L57" s="78"/>
      <c r="M57" s="78"/>
      <c r="N57" s="78"/>
      <c r="O57" s="78"/>
      <c r="P57" s="78"/>
      <c r="Q57" s="78"/>
      <c r="R57" s="78"/>
      <c r="S57" s="78"/>
      <c r="T57" s="78"/>
      <c r="U57" s="78"/>
      <c r="V57" s="78"/>
      <c r="W57" s="78"/>
      <c r="X57" s="78"/>
      <c r="Y57" s="78"/>
      <c r="Z57" s="78"/>
    </row>
    <row r="58" spans="1:26" ht="15.75" customHeight="1" x14ac:dyDescent="0.25">
      <c r="A58" s="78"/>
      <c r="B58" s="999"/>
      <c r="C58" s="80">
        <v>51</v>
      </c>
      <c r="D58" s="81" t="s">
        <v>543</v>
      </c>
      <c r="E58" s="79"/>
      <c r="F58" s="78"/>
      <c r="G58" s="78"/>
      <c r="H58" s="78"/>
      <c r="I58" s="78"/>
      <c r="J58" s="78"/>
      <c r="K58" s="78"/>
      <c r="L58" s="78"/>
      <c r="M58" s="78"/>
      <c r="N58" s="78"/>
      <c r="O58" s="78"/>
      <c r="P58" s="78"/>
      <c r="Q58" s="78"/>
      <c r="R58" s="78"/>
      <c r="S58" s="78"/>
      <c r="T58" s="78"/>
      <c r="U58" s="78"/>
      <c r="V58" s="78"/>
      <c r="W58" s="78"/>
      <c r="X58" s="78"/>
      <c r="Y58" s="78"/>
      <c r="Z58" s="78"/>
    </row>
    <row r="59" spans="1:26" ht="15.75" customHeight="1" x14ac:dyDescent="0.25">
      <c r="A59" s="78"/>
      <c r="B59" s="999"/>
      <c r="C59" s="80">
        <v>52</v>
      </c>
      <c r="D59" s="81" t="s">
        <v>544</v>
      </c>
      <c r="E59" s="79"/>
      <c r="F59" s="78"/>
      <c r="G59" s="78"/>
      <c r="H59" s="78"/>
      <c r="I59" s="78"/>
      <c r="J59" s="78"/>
      <c r="K59" s="78"/>
      <c r="L59" s="78"/>
      <c r="M59" s="78"/>
      <c r="N59" s="78"/>
      <c r="O59" s="78"/>
      <c r="P59" s="78"/>
      <c r="Q59" s="78"/>
      <c r="R59" s="78"/>
      <c r="S59" s="78"/>
      <c r="T59" s="78"/>
      <c r="U59" s="78"/>
      <c r="V59" s="78"/>
      <c r="W59" s="78"/>
      <c r="X59" s="78"/>
      <c r="Y59" s="78"/>
      <c r="Z59" s="78"/>
    </row>
    <row r="60" spans="1:26" ht="15.75" customHeight="1" x14ac:dyDescent="0.25">
      <c r="A60" s="78"/>
      <c r="B60" s="999"/>
      <c r="C60" s="80">
        <v>53</v>
      </c>
      <c r="D60" s="81" t="s">
        <v>545</v>
      </c>
      <c r="E60" s="79"/>
      <c r="F60" s="78"/>
      <c r="G60" s="78"/>
      <c r="H60" s="78"/>
      <c r="I60" s="78"/>
      <c r="J60" s="78"/>
      <c r="K60" s="78"/>
      <c r="L60" s="78"/>
      <c r="M60" s="78"/>
      <c r="N60" s="78"/>
      <c r="O60" s="78"/>
      <c r="P60" s="78"/>
      <c r="Q60" s="78"/>
      <c r="R60" s="78"/>
      <c r="S60" s="78"/>
      <c r="T60" s="78"/>
      <c r="U60" s="78"/>
      <c r="V60" s="78"/>
      <c r="W60" s="78"/>
      <c r="X60" s="78"/>
      <c r="Y60" s="78"/>
      <c r="Z60" s="78"/>
    </row>
    <row r="61" spans="1:26" ht="15.75" customHeight="1" x14ac:dyDescent="0.25">
      <c r="A61" s="78"/>
      <c r="B61" s="999"/>
      <c r="C61" s="80">
        <v>54</v>
      </c>
      <c r="D61" s="81" t="s">
        <v>546</v>
      </c>
      <c r="E61" s="79"/>
      <c r="F61" s="78"/>
      <c r="G61" s="78"/>
      <c r="H61" s="78"/>
      <c r="I61" s="78"/>
      <c r="J61" s="78"/>
      <c r="K61" s="78"/>
      <c r="L61" s="78"/>
      <c r="M61" s="78"/>
      <c r="N61" s="78"/>
      <c r="O61" s="78"/>
      <c r="P61" s="78"/>
      <c r="Q61" s="78"/>
      <c r="R61" s="78"/>
      <c r="S61" s="78"/>
      <c r="T61" s="78"/>
      <c r="U61" s="78"/>
      <c r="V61" s="78"/>
      <c r="W61" s="78"/>
      <c r="X61" s="78"/>
      <c r="Y61" s="78"/>
      <c r="Z61" s="78"/>
    </row>
    <row r="62" spans="1:26" ht="15.75" customHeight="1" x14ac:dyDescent="0.25">
      <c r="A62" s="78"/>
      <c r="B62" s="1000"/>
      <c r="C62" s="80">
        <v>55</v>
      </c>
      <c r="D62" s="81" t="s">
        <v>547</v>
      </c>
      <c r="E62" s="79"/>
      <c r="F62" s="78"/>
      <c r="G62" s="78"/>
      <c r="H62" s="78"/>
      <c r="I62" s="78"/>
      <c r="J62" s="78"/>
      <c r="K62" s="78"/>
      <c r="L62" s="78"/>
      <c r="M62" s="78"/>
      <c r="N62" s="78"/>
      <c r="O62" s="78"/>
      <c r="P62" s="78"/>
      <c r="Q62" s="78"/>
      <c r="R62" s="78"/>
      <c r="S62" s="78"/>
      <c r="T62" s="78"/>
      <c r="U62" s="78"/>
      <c r="V62" s="78"/>
      <c r="W62" s="78"/>
      <c r="X62" s="78"/>
      <c r="Y62" s="78"/>
      <c r="Z62" s="78"/>
    </row>
    <row r="63" spans="1:26" ht="15.75" customHeight="1" x14ac:dyDescent="0.25">
      <c r="A63" s="78"/>
      <c r="B63" s="998">
        <v>7</v>
      </c>
      <c r="C63" s="996" t="s">
        <v>548</v>
      </c>
      <c r="D63" s="997"/>
      <c r="E63" s="79"/>
      <c r="F63" s="78"/>
      <c r="G63" s="78"/>
      <c r="H63" s="78"/>
      <c r="I63" s="78"/>
      <c r="J63" s="78"/>
      <c r="K63" s="78"/>
      <c r="L63" s="78"/>
      <c r="M63" s="78"/>
      <c r="N63" s="78"/>
      <c r="O63" s="78"/>
      <c r="P63" s="78"/>
      <c r="Q63" s="78"/>
      <c r="R63" s="78"/>
      <c r="S63" s="78"/>
      <c r="T63" s="78"/>
      <c r="U63" s="78"/>
      <c r="V63" s="78"/>
      <c r="W63" s="78"/>
      <c r="X63" s="78"/>
      <c r="Y63" s="78"/>
      <c r="Z63" s="78"/>
    </row>
    <row r="64" spans="1:26" ht="15.75" customHeight="1" x14ac:dyDescent="0.25">
      <c r="A64" s="78"/>
      <c r="B64" s="999"/>
      <c r="C64" s="80">
        <v>56</v>
      </c>
      <c r="D64" s="81" t="s">
        <v>549</v>
      </c>
      <c r="E64" s="79"/>
      <c r="F64" s="78"/>
      <c r="G64" s="78"/>
      <c r="H64" s="78"/>
      <c r="I64" s="78"/>
      <c r="J64" s="78"/>
      <c r="K64" s="78"/>
      <c r="L64" s="78"/>
      <c r="M64" s="78"/>
      <c r="N64" s="78"/>
      <c r="O64" s="78"/>
      <c r="P64" s="78"/>
      <c r="Q64" s="78"/>
      <c r="R64" s="78"/>
      <c r="S64" s="78"/>
      <c r="T64" s="78"/>
      <c r="U64" s="78"/>
      <c r="V64" s="78"/>
      <c r="W64" s="78"/>
      <c r="X64" s="78"/>
      <c r="Y64" s="78"/>
      <c r="Z64" s="78"/>
    </row>
    <row r="65" spans="1:26" ht="15.75" customHeight="1" x14ac:dyDescent="0.25">
      <c r="A65" s="78"/>
      <c r="B65" s="999"/>
      <c r="C65" s="80">
        <v>57</v>
      </c>
      <c r="D65" s="81" t="s">
        <v>550</v>
      </c>
      <c r="E65" s="79"/>
      <c r="F65" s="78"/>
      <c r="G65" s="78"/>
      <c r="H65" s="78"/>
      <c r="I65" s="78"/>
      <c r="J65" s="78"/>
      <c r="K65" s="78"/>
      <c r="L65" s="78"/>
      <c r="M65" s="78"/>
      <c r="N65" s="78"/>
      <c r="O65" s="78"/>
      <c r="P65" s="78"/>
      <c r="Q65" s="78"/>
      <c r="R65" s="78"/>
      <c r="S65" s="78"/>
      <c r="T65" s="78"/>
      <c r="U65" s="78"/>
      <c r="V65" s="78"/>
      <c r="W65" s="78"/>
      <c r="X65" s="78"/>
      <c r="Y65" s="78"/>
      <c r="Z65" s="78"/>
    </row>
    <row r="66" spans="1:26" ht="15.75" customHeight="1" x14ac:dyDescent="0.25">
      <c r="A66" s="78"/>
      <c r="B66" s="999"/>
      <c r="C66" s="80">
        <v>58</v>
      </c>
      <c r="D66" s="81" t="s">
        <v>551</v>
      </c>
      <c r="E66" s="79"/>
      <c r="F66" s="78"/>
      <c r="G66" s="78"/>
      <c r="H66" s="78"/>
      <c r="I66" s="78"/>
      <c r="J66" s="78"/>
      <c r="K66" s="78"/>
      <c r="L66" s="78"/>
      <c r="M66" s="78"/>
      <c r="N66" s="78"/>
      <c r="O66" s="78"/>
      <c r="P66" s="78"/>
      <c r="Q66" s="78"/>
      <c r="R66" s="78"/>
      <c r="S66" s="78"/>
      <c r="T66" s="78"/>
      <c r="U66" s="78"/>
      <c r="V66" s="78"/>
      <c r="W66" s="78"/>
      <c r="X66" s="78"/>
      <c r="Y66" s="78"/>
      <c r="Z66" s="78"/>
    </row>
    <row r="67" spans="1:26" ht="15.75" customHeight="1" x14ac:dyDescent="0.25">
      <c r="A67" s="78"/>
      <c r="B67" s="999"/>
      <c r="C67" s="80">
        <v>59</v>
      </c>
      <c r="D67" s="81" t="s">
        <v>552</v>
      </c>
      <c r="E67" s="79"/>
      <c r="F67" s="78"/>
      <c r="G67" s="78"/>
      <c r="H67" s="78"/>
      <c r="I67" s="78"/>
      <c r="J67" s="78"/>
      <c r="K67" s="78"/>
      <c r="L67" s="78"/>
      <c r="M67" s="78"/>
      <c r="N67" s="78"/>
      <c r="O67" s="78"/>
      <c r="P67" s="78"/>
      <c r="Q67" s="78"/>
      <c r="R67" s="78"/>
      <c r="S67" s="78"/>
      <c r="T67" s="78"/>
      <c r="U67" s="78"/>
      <c r="V67" s="78"/>
      <c r="W67" s="78"/>
      <c r="X67" s="78"/>
      <c r="Y67" s="78"/>
      <c r="Z67" s="78"/>
    </row>
    <row r="68" spans="1:26" ht="15.75" customHeight="1" x14ac:dyDescent="0.25">
      <c r="A68" s="78"/>
      <c r="B68" s="1000"/>
      <c r="C68" s="80">
        <v>60</v>
      </c>
      <c r="D68" s="81" t="s">
        <v>553</v>
      </c>
      <c r="E68" s="79"/>
      <c r="F68" s="78"/>
      <c r="G68" s="78"/>
      <c r="H68" s="78"/>
      <c r="I68" s="78"/>
      <c r="J68" s="78"/>
      <c r="K68" s="78"/>
      <c r="L68" s="78"/>
      <c r="M68" s="78"/>
      <c r="N68" s="78"/>
      <c r="O68" s="78"/>
      <c r="P68" s="78"/>
      <c r="Q68" s="78"/>
      <c r="R68" s="78"/>
      <c r="S68" s="78"/>
      <c r="T68" s="78"/>
      <c r="U68" s="78"/>
      <c r="V68" s="78"/>
      <c r="W68" s="78"/>
      <c r="X68" s="78"/>
      <c r="Y68" s="78"/>
      <c r="Z68" s="78"/>
    </row>
    <row r="69" spans="1:26" ht="15.75" customHeight="1" x14ac:dyDescent="0.25">
      <c r="A69" s="78"/>
      <c r="B69" s="998">
        <v>8</v>
      </c>
      <c r="C69" s="996" t="s">
        <v>554</v>
      </c>
      <c r="D69" s="997"/>
      <c r="E69" s="79"/>
      <c r="F69" s="78"/>
      <c r="G69" s="78"/>
      <c r="H69" s="78"/>
      <c r="I69" s="78"/>
      <c r="J69" s="78"/>
      <c r="K69" s="78"/>
      <c r="L69" s="78"/>
      <c r="M69" s="78"/>
      <c r="N69" s="78"/>
      <c r="O69" s="78"/>
      <c r="P69" s="78"/>
      <c r="Q69" s="78"/>
      <c r="R69" s="78"/>
      <c r="S69" s="78"/>
      <c r="T69" s="78"/>
      <c r="U69" s="78"/>
      <c r="V69" s="78"/>
      <c r="W69" s="78"/>
      <c r="X69" s="78"/>
      <c r="Y69" s="78"/>
      <c r="Z69" s="78"/>
    </row>
    <row r="70" spans="1:26" ht="15.75" customHeight="1" x14ac:dyDescent="0.25">
      <c r="A70" s="78"/>
      <c r="B70" s="999"/>
      <c r="C70" s="80">
        <v>61</v>
      </c>
      <c r="D70" s="81" t="s">
        <v>555</v>
      </c>
      <c r="E70" s="79"/>
      <c r="F70" s="78"/>
      <c r="G70" s="78"/>
      <c r="H70" s="78"/>
      <c r="I70" s="78"/>
      <c r="J70" s="78"/>
      <c r="K70" s="78"/>
      <c r="L70" s="78"/>
      <c r="M70" s="78"/>
      <c r="N70" s="78"/>
      <c r="O70" s="78"/>
      <c r="P70" s="78"/>
      <c r="Q70" s="78"/>
      <c r="R70" s="78"/>
      <c r="S70" s="78"/>
      <c r="T70" s="78"/>
      <c r="U70" s="78"/>
      <c r="V70" s="78"/>
      <c r="W70" s="78"/>
      <c r="X70" s="78"/>
      <c r="Y70" s="78"/>
      <c r="Z70" s="78"/>
    </row>
    <row r="71" spans="1:26" ht="15.75" customHeight="1" x14ac:dyDescent="0.25">
      <c r="A71" s="78"/>
      <c r="B71" s="999"/>
      <c r="C71" s="80">
        <v>62</v>
      </c>
      <c r="D71" s="81" t="s">
        <v>556</v>
      </c>
      <c r="E71" s="79"/>
      <c r="F71" s="78"/>
      <c r="G71" s="78"/>
      <c r="H71" s="78"/>
      <c r="I71" s="78"/>
      <c r="J71" s="78"/>
      <c r="K71" s="78"/>
      <c r="L71" s="78"/>
      <c r="M71" s="78"/>
      <c r="N71" s="78"/>
      <c r="O71" s="78"/>
      <c r="P71" s="78"/>
      <c r="Q71" s="78"/>
      <c r="R71" s="78"/>
      <c r="S71" s="78"/>
      <c r="T71" s="78"/>
      <c r="U71" s="78"/>
      <c r="V71" s="78"/>
      <c r="W71" s="78"/>
      <c r="X71" s="78"/>
      <c r="Y71" s="78"/>
      <c r="Z71" s="78"/>
    </row>
    <row r="72" spans="1:26" ht="15.75" customHeight="1" x14ac:dyDescent="0.25">
      <c r="A72" s="78"/>
      <c r="B72" s="999"/>
      <c r="C72" s="80">
        <v>63</v>
      </c>
      <c r="D72" s="81" t="s">
        <v>557</v>
      </c>
      <c r="E72" s="79"/>
      <c r="F72" s="78"/>
      <c r="G72" s="78"/>
      <c r="H72" s="78"/>
      <c r="I72" s="78"/>
      <c r="J72" s="78"/>
      <c r="K72" s="78"/>
      <c r="L72" s="78"/>
      <c r="M72" s="78"/>
      <c r="N72" s="78"/>
      <c r="O72" s="78"/>
      <c r="P72" s="78"/>
      <c r="Q72" s="78"/>
      <c r="R72" s="78"/>
      <c r="S72" s="78"/>
      <c r="T72" s="78"/>
      <c r="U72" s="78"/>
      <c r="V72" s="78"/>
      <c r="W72" s="78"/>
      <c r="X72" s="78"/>
      <c r="Y72" s="78"/>
      <c r="Z72" s="78"/>
    </row>
    <row r="73" spans="1:26" ht="15.75" customHeight="1" x14ac:dyDescent="0.25">
      <c r="A73" s="78"/>
      <c r="B73" s="999"/>
      <c r="C73" s="80">
        <v>64</v>
      </c>
      <c r="D73" s="81" t="s">
        <v>558</v>
      </c>
      <c r="E73" s="79"/>
      <c r="F73" s="78"/>
      <c r="G73" s="78"/>
      <c r="H73" s="78"/>
      <c r="I73" s="78"/>
      <c r="J73" s="78"/>
      <c r="K73" s="78"/>
      <c r="L73" s="78"/>
      <c r="M73" s="78"/>
      <c r="N73" s="78"/>
      <c r="O73" s="78"/>
      <c r="P73" s="78"/>
      <c r="Q73" s="78"/>
      <c r="R73" s="78"/>
      <c r="S73" s="78"/>
      <c r="T73" s="78"/>
      <c r="U73" s="78"/>
      <c r="V73" s="78"/>
      <c r="W73" s="78"/>
      <c r="X73" s="78"/>
      <c r="Y73" s="78"/>
      <c r="Z73" s="78"/>
    </row>
    <row r="74" spans="1:26" ht="15.75" customHeight="1" x14ac:dyDescent="0.25">
      <c r="A74" s="78"/>
      <c r="B74" s="999"/>
      <c r="C74" s="80">
        <v>65</v>
      </c>
      <c r="D74" s="81" t="s">
        <v>559</v>
      </c>
      <c r="E74" s="79"/>
      <c r="F74" s="78"/>
      <c r="G74" s="78"/>
      <c r="H74" s="78"/>
      <c r="I74" s="78"/>
      <c r="J74" s="78"/>
      <c r="K74" s="78"/>
      <c r="L74" s="78"/>
      <c r="M74" s="78"/>
      <c r="N74" s="78"/>
      <c r="O74" s="78"/>
      <c r="P74" s="78"/>
      <c r="Q74" s="78"/>
      <c r="R74" s="78"/>
      <c r="S74" s="78"/>
      <c r="T74" s="78"/>
      <c r="U74" s="78"/>
      <c r="V74" s="78"/>
      <c r="W74" s="78"/>
      <c r="X74" s="78"/>
      <c r="Y74" s="78"/>
      <c r="Z74" s="78"/>
    </row>
    <row r="75" spans="1:26" ht="15.75" customHeight="1" x14ac:dyDescent="0.25">
      <c r="A75" s="78"/>
      <c r="B75" s="999"/>
      <c r="C75" s="80">
        <v>66</v>
      </c>
      <c r="D75" s="81" t="s">
        <v>560</v>
      </c>
      <c r="E75" s="79"/>
      <c r="F75" s="78"/>
      <c r="G75" s="78"/>
      <c r="H75" s="78"/>
      <c r="I75" s="78"/>
      <c r="J75" s="78"/>
      <c r="K75" s="78"/>
      <c r="L75" s="78"/>
      <c r="M75" s="78"/>
      <c r="N75" s="78"/>
      <c r="O75" s="78"/>
      <c r="P75" s="78"/>
      <c r="Q75" s="78"/>
      <c r="R75" s="78"/>
      <c r="S75" s="78"/>
      <c r="T75" s="78"/>
      <c r="U75" s="78"/>
      <c r="V75" s="78"/>
      <c r="W75" s="78"/>
      <c r="X75" s="78"/>
      <c r="Y75" s="78"/>
      <c r="Z75" s="78"/>
    </row>
    <row r="76" spans="1:26" ht="15.75" customHeight="1" x14ac:dyDescent="0.25">
      <c r="A76" s="78"/>
      <c r="B76" s="999"/>
      <c r="C76" s="80">
        <v>67</v>
      </c>
      <c r="D76" s="81" t="s">
        <v>561</v>
      </c>
      <c r="E76" s="79"/>
      <c r="F76" s="78"/>
      <c r="G76" s="78"/>
      <c r="H76" s="78"/>
      <c r="I76" s="78"/>
      <c r="J76" s="78"/>
      <c r="K76" s="78"/>
      <c r="L76" s="78"/>
      <c r="M76" s="78"/>
      <c r="N76" s="78"/>
      <c r="O76" s="78"/>
      <c r="P76" s="78"/>
      <c r="Q76" s="78"/>
      <c r="R76" s="78"/>
      <c r="S76" s="78"/>
      <c r="T76" s="78"/>
      <c r="U76" s="78"/>
      <c r="V76" s="78"/>
      <c r="W76" s="78"/>
      <c r="X76" s="78"/>
      <c r="Y76" s="78"/>
      <c r="Z76" s="78"/>
    </row>
    <row r="77" spans="1:26" ht="15.75" customHeight="1" x14ac:dyDescent="0.25">
      <c r="A77" s="78"/>
      <c r="B77" s="999"/>
      <c r="C77" s="80">
        <v>68</v>
      </c>
      <c r="D77" s="81" t="s">
        <v>562</v>
      </c>
      <c r="E77" s="79"/>
      <c r="F77" s="78"/>
      <c r="G77" s="78"/>
      <c r="H77" s="78"/>
      <c r="I77" s="78"/>
      <c r="J77" s="78"/>
      <c r="K77" s="78"/>
      <c r="L77" s="78"/>
      <c r="M77" s="78"/>
      <c r="N77" s="78"/>
      <c r="O77" s="78"/>
      <c r="P77" s="78"/>
      <c r="Q77" s="78"/>
      <c r="R77" s="78"/>
      <c r="S77" s="78"/>
      <c r="T77" s="78"/>
      <c r="U77" s="78"/>
      <c r="V77" s="78"/>
      <c r="W77" s="78"/>
      <c r="X77" s="78"/>
      <c r="Y77" s="78"/>
      <c r="Z77" s="78"/>
    </row>
    <row r="78" spans="1:26" ht="15.75" customHeight="1" x14ac:dyDescent="0.25">
      <c r="A78" s="78"/>
      <c r="B78" s="999"/>
      <c r="C78" s="80">
        <v>69</v>
      </c>
      <c r="D78" s="81" t="s">
        <v>563</v>
      </c>
      <c r="E78" s="79"/>
      <c r="F78" s="78"/>
      <c r="G78" s="78"/>
      <c r="H78" s="78"/>
      <c r="I78" s="78"/>
      <c r="J78" s="78"/>
      <c r="K78" s="78"/>
      <c r="L78" s="78"/>
      <c r="M78" s="78"/>
      <c r="N78" s="78"/>
      <c r="O78" s="78"/>
      <c r="P78" s="78"/>
      <c r="Q78" s="78"/>
      <c r="R78" s="78"/>
      <c r="S78" s="78"/>
      <c r="T78" s="78"/>
      <c r="U78" s="78"/>
      <c r="V78" s="78"/>
      <c r="W78" s="78"/>
      <c r="X78" s="78"/>
      <c r="Y78" s="78"/>
      <c r="Z78" s="78"/>
    </row>
    <row r="79" spans="1:26" ht="15.75" customHeight="1" x14ac:dyDescent="0.25">
      <c r="A79" s="78"/>
      <c r="B79" s="999"/>
      <c r="C79" s="80">
        <v>70</v>
      </c>
      <c r="D79" s="81" t="s">
        <v>564</v>
      </c>
      <c r="E79" s="79"/>
      <c r="F79" s="78"/>
      <c r="G79" s="78"/>
      <c r="H79" s="78"/>
      <c r="I79" s="78"/>
      <c r="J79" s="78"/>
      <c r="K79" s="78"/>
      <c r="L79" s="78"/>
      <c r="M79" s="78"/>
      <c r="N79" s="78"/>
      <c r="O79" s="78"/>
      <c r="P79" s="78"/>
      <c r="Q79" s="78"/>
      <c r="R79" s="78"/>
      <c r="S79" s="78"/>
      <c r="T79" s="78"/>
      <c r="U79" s="78"/>
      <c r="V79" s="78"/>
      <c r="W79" s="78"/>
      <c r="X79" s="78"/>
      <c r="Y79" s="78"/>
      <c r="Z79" s="78"/>
    </row>
    <row r="80" spans="1:26" ht="15.75" customHeight="1" x14ac:dyDescent="0.25">
      <c r="A80" s="78"/>
      <c r="B80" s="999"/>
      <c r="C80" s="80">
        <v>71</v>
      </c>
      <c r="D80" s="81" t="s">
        <v>565</v>
      </c>
      <c r="E80" s="79"/>
      <c r="F80" s="78"/>
      <c r="G80" s="78"/>
      <c r="H80" s="78"/>
      <c r="I80" s="78"/>
      <c r="J80" s="78"/>
      <c r="K80" s="78"/>
      <c r="L80" s="78"/>
      <c r="M80" s="78"/>
      <c r="N80" s="78"/>
      <c r="O80" s="78"/>
      <c r="P80" s="78"/>
      <c r="Q80" s="78"/>
      <c r="R80" s="78"/>
      <c r="S80" s="78"/>
      <c r="T80" s="78"/>
      <c r="U80" s="78"/>
      <c r="V80" s="78"/>
      <c r="W80" s="78"/>
      <c r="X80" s="78"/>
      <c r="Y80" s="78"/>
      <c r="Z80" s="78"/>
    </row>
    <row r="81" spans="1:26" ht="15.75" customHeight="1" x14ac:dyDescent="0.25">
      <c r="A81" s="78"/>
      <c r="B81" s="1000"/>
      <c r="C81" s="80">
        <v>72</v>
      </c>
      <c r="D81" s="81" t="s">
        <v>566</v>
      </c>
      <c r="E81" s="79"/>
      <c r="F81" s="78"/>
      <c r="G81" s="78"/>
      <c r="H81" s="78"/>
      <c r="I81" s="78"/>
      <c r="J81" s="78"/>
      <c r="K81" s="78"/>
      <c r="L81" s="78"/>
      <c r="M81" s="78"/>
      <c r="N81" s="78"/>
      <c r="O81" s="78"/>
      <c r="P81" s="78"/>
      <c r="Q81" s="78"/>
      <c r="R81" s="78"/>
      <c r="S81" s="78"/>
      <c r="T81" s="78"/>
      <c r="U81" s="78"/>
      <c r="V81" s="78"/>
      <c r="W81" s="78"/>
      <c r="X81" s="78"/>
      <c r="Y81" s="78"/>
      <c r="Z81" s="78"/>
    </row>
    <row r="82" spans="1:26" ht="15.75" customHeight="1" x14ac:dyDescent="0.25">
      <c r="A82" s="78"/>
      <c r="B82" s="998">
        <v>9</v>
      </c>
      <c r="C82" s="996" t="s">
        <v>567</v>
      </c>
      <c r="D82" s="997"/>
      <c r="E82" s="79"/>
      <c r="F82" s="78"/>
      <c r="G82" s="78"/>
      <c r="H82" s="78"/>
      <c r="I82" s="78"/>
      <c r="J82" s="78"/>
      <c r="K82" s="78"/>
      <c r="L82" s="78"/>
      <c r="M82" s="78"/>
      <c r="N82" s="78"/>
      <c r="O82" s="78"/>
      <c r="P82" s="78"/>
      <c r="Q82" s="78"/>
      <c r="R82" s="78"/>
      <c r="S82" s="78"/>
      <c r="T82" s="78"/>
      <c r="U82" s="78"/>
      <c r="V82" s="78"/>
      <c r="W82" s="78"/>
      <c r="X82" s="78"/>
      <c r="Y82" s="78"/>
      <c r="Z82" s="78"/>
    </row>
    <row r="83" spans="1:26" ht="15.75" customHeight="1" x14ac:dyDescent="0.25">
      <c r="A83" s="78"/>
      <c r="B83" s="999"/>
      <c r="C83" s="80">
        <v>73</v>
      </c>
      <c r="D83" s="81" t="s">
        <v>568</v>
      </c>
      <c r="E83" s="79"/>
      <c r="F83" s="78"/>
      <c r="G83" s="78"/>
      <c r="H83" s="78"/>
      <c r="I83" s="78"/>
      <c r="J83" s="78"/>
      <c r="K83" s="78"/>
      <c r="L83" s="78"/>
      <c r="M83" s="78"/>
      <c r="N83" s="78"/>
      <c r="O83" s="78"/>
      <c r="P83" s="78"/>
      <c r="Q83" s="78"/>
      <c r="R83" s="78"/>
      <c r="S83" s="78"/>
      <c r="T83" s="78"/>
      <c r="U83" s="78"/>
      <c r="V83" s="78"/>
      <c r="W83" s="78"/>
      <c r="X83" s="78"/>
      <c r="Y83" s="78"/>
      <c r="Z83" s="78"/>
    </row>
    <row r="84" spans="1:26" ht="15.75" customHeight="1" x14ac:dyDescent="0.25">
      <c r="A84" s="78"/>
      <c r="B84" s="999"/>
      <c r="C84" s="80">
        <v>74</v>
      </c>
      <c r="D84" s="81" t="s">
        <v>569</v>
      </c>
      <c r="E84" s="79"/>
      <c r="F84" s="78"/>
      <c r="G84" s="78"/>
      <c r="H84" s="78"/>
      <c r="I84" s="78"/>
      <c r="J84" s="78"/>
      <c r="K84" s="78"/>
      <c r="L84" s="78"/>
      <c r="M84" s="78"/>
      <c r="N84" s="78"/>
      <c r="O84" s="78"/>
      <c r="P84" s="78"/>
      <c r="Q84" s="78"/>
      <c r="R84" s="78"/>
      <c r="S84" s="78"/>
      <c r="T84" s="78"/>
      <c r="U84" s="78"/>
      <c r="V84" s="78"/>
      <c r="W84" s="78"/>
      <c r="X84" s="78"/>
      <c r="Y84" s="78"/>
      <c r="Z84" s="78"/>
    </row>
    <row r="85" spans="1:26" ht="15.75" customHeight="1" x14ac:dyDescent="0.25">
      <c r="A85" s="78"/>
      <c r="B85" s="999"/>
      <c r="C85" s="80">
        <v>75</v>
      </c>
      <c r="D85" s="81" t="s">
        <v>570</v>
      </c>
      <c r="E85" s="79"/>
      <c r="F85" s="78"/>
      <c r="G85" s="78"/>
      <c r="H85" s="78"/>
      <c r="I85" s="78"/>
      <c r="J85" s="78"/>
      <c r="K85" s="78"/>
      <c r="L85" s="78"/>
      <c r="M85" s="78"/>
      <c r="N85" s="78"/>
      <c r="O85" s="78"/>
      <c r="P85" s="78"/>
      <c r="Q85" s="78"/>
      <c r="R85" s="78"/>
      <c r="S85" s="78"/>
      <c r="T85" s="78"/>
      <c r="U85" s="78"/>
      <c r="V85" s="78"/>
      <c r="W85" s="78"/>
      <c r="X85" s="78"/>
      <c r="Y85" s="78"/>
      <c r="Z85" s="78"/>
    </row>
    <row r="86" spans="1:26" ht="15.75" customHeight="1" x14ac:dyDescent="0.25">
      <c r="A86" s="78"/>
      <c r="B86" s="999"/>
      <c r="C86" s="80">
        <v>76</v>
      </c>
      <c r="D86" s="81" t="s">
        <v>571</v>
      </c>
      <c r="E86" s="79"/>
      <c r="F86" s="78"/>
      <c r="G86" s="78"/>
      <c r="H86" s="78"/>
      <c r="I86" s="78"/>
      <c r="J86" s="78"/>
      <c r="K86" s="78"/>
      <c r="L86" s="78"/>
      <c r="M86" s="78"/>
      <c r="N86" s="78"/>
      <c r="O86" s="78"/>
      <c r="P86" s="78"/>
      <c r="Q86" s="78"/>
      <c r="R86" s="78"/>
      <c r="S86" s="78"/>
      <c r="T86" s="78"/>
      <c r="U86" s="78"/>
      <c r="V86" s="78"/>
      <c r="W86" s="78"/>
      <c r="X86" s="78"/>
      <c r="Y86" s="78"/>
      <c r="Z86" s="78"/>
    </row>
    <row r="87" spans="1:26" ht="15.75" customHeight="1" x14ac:dyDescent="0.25">
      <c r="A87" s="78"/>
      <c r="B87" s="999"/>
      <c r="C87" s="80">
        <v>77</v>
      </c>
      <c r="D87" s="81" t="s">
        <v>572</v>
      </c>
      <c r="E87" s="79"/>
      <c r="F87" s="78"/>
      <c r="G87" s="78"/>
      <c r="H87" s="78"/>
      <c r="I87" s="78"/>
      <c r="J87" s="78"/>
      <c r="K87" s="78"/>
      <c r="L87" s="78"/>
      <c r="M87" s="78"/>
      <c r="N87" s="78"/>
      <c r="O87" s="78"/>
      <c r="P87" s="78"/>
      <c r="Q87" s="78"/>
      <c r="R87" s="78"/>
      <c r="S87" s="78"/>
      <c r="T87" s="78"/>
      <c r="U87" s="78"/>
      <c r="V87" s="78"/>
      <c r="W87" s="78"/>
      <c r="X87" s="78"/>
      <c r="Y87" s="78"/>
      <c r="Z87" s="78"/>
    </row>
    <row r="88" spans="1:26" ht="15.75" customHeight="1" x14ac:dyDescent="0.25">
      <c r="A88" s="78"/>
      <c r="B88" s="999"/>
      <c r="C88" s="80">
        <v>78</v>
      </c>
      <c r="D88" s="81" t="s">
        <v>573</v>
      </c>
      <c r="E88" s="79"/>
      <c r="F88" s="78"/>
      <c r="G88" s="78"/>
      <c r="H88" s="78"/>
      <c r="I88" s="78"/>
      <c r="J88" s="78"/>
      <c r="K88" s="78"/>
      <c r="L88" s="78"/>
      <c r="M88" s="78"/>
      <c r="N88" s="78"/>
      <c r="O88" s="78"/>
      <c r="P88" s="78"/>
      <c r="Q88" s="78"/>
      <c r="R88" s="78"/>
      <c r="S88" s="78"/>
      <c r="T88" s="78"/>
      <c r="U88" s="78"/>
      <c r="V88" s="78"/>
      <c r="W88" s="78"/>
      <c r="X88" s="78"/>
      <c r="Y88" s="78"/>
      <c r="Z88" s="78"/>
    </row>
    <row r="89" spans="1:26" ht="15.75" customHeight="1" x14ac:dyDescent="0.25">
      <c r="A89" s="78"/>
      <c r="B89" s="999"/>
      <c r="C89" s="80">
        <v>79</v>
      </c>
      <c r="D89" s="81" t="s">
        <v>574</v>
      </c>
      <c r="E89" s="79"/>
      <c r="F89" s="78"/>
      <c r="G89" s="78"/>
      <c r="H89" s="78"/>
      <c r="I89" s="78"/>
      <c r="J89" s="78"/>
      <c r="K89" s="78"/>
      <c r="L89" s="78"/>
      <c r="M89" s="78"/>
      <c r="N89" s="78"/>
      <c r="O89" s="78"/>
      <c r="P89" s="78"/>
      <c r="Q89" s="78"/>
      <c r="R89" s="78"/>
      <c r="S89" s="78"/>
      <c r="T89" s="78"/>
      <c r="U89" s="78"/>
      <c r="V89" s="78"/>
      <c r="W89" s="78"/>
      <c r="X89" s="78"/>
      <c r="Y89" s="78"/>
      <c r="Z89" s="78"/>
    </row>
    <row r="90" spans="1:26" ht="15.75" customHeight="1" x14ac:dyDescent="0.25">
      <c r="A90" s="78"/>
      <c r="B90" s="1000"/>
      <c r="C90" s="80">
        <v>80</v>
      </c>
      <c r="D90" s="81" t="s">
        <v>575</v>
      </c>
      <c r="E90" s="79"/>
      <c r="F90" s="78"/>
      <c r="G90" s="78"/>
      <c r="H90" s="78"/>
      <c r="I90" s="78"/>
      <c r="J90" s="78"/>
      <c r="K90" s="78"/>
      <c r="L90" s="78"/>
      <c r="M90" s="78"/>
      <c r="N90" s="78"/>
      <c r="O90" s="78"/>
      <c r="P90" s="78"/>
      <c r="Q90" s="78"/>
      <c r="R90" s="78"/>
      <c r="S90" s="78"/>
      <c r="T90" s="78"/>
      <c r="U90" s="78"/>
      <c r="V90" s="78"/>
      <c r="W90" s="78"/>
      <c r="X90" s="78"/>
      <c r="Y90" s="78"/>
      <c r="Z90" s="78"/>
    </row>
    <row r="91" spans="1:26" ht="15.75" customHeight="1" x14ac:dyDescent="0.25">
      <c r="A91" s="78"/>
      <c r="B91" s="998">
        <v>10</v>
      </c>
      <c r="C91" s="996" t="s">
        <v>576</v>
      </c>
      <c r="D91" s="997"/>
      <c r="E91" s="79"/>
      <c r="F91" s="78"/>
      <c r="G91" s="78"/>
      <c r="H91" s="78"/>
      <c r="I91" s="78"/>
      <c r="J91" s="78"/>
      <c r="K91" s="78"/>
      <c r="L91" s="78"/>
      <c r="M91" s="78"/>
      <c r="N91" s="78"/>
      <c r="O91" s="78"/>
      <c r="P91" s="78"/>
      <c r="Q91" s="78"/>
      <c r="R91" s="78"/>
      <c r="S91" s="78"/>
      <c r="T91" s="78"/>
      <c r="U91" s="78"/>
      <c r="V91" s="78"/>
      <c r="W91" s="78"/>
      <c r="X91" s="78"/>
      <c r="Y91" s="78"/>
      <c r="Z91" s="78"/>
    </row>
    <row r="92" spans="1:26" ht="15.75" customHeight="1" x14ac:dyDescent="0.25">
      <c r="A92" s="78"/>
      <c r="B92" s="999"/>
      <c r="C92" s="80">
        <v>81</v>
      </c>
      <c r="D92" s="81" t="s">
        <v>577</v>
      </c>
      <c r="E92" s="79"/>
      <c r="F92" s="78"/>
      <c r="G92" s="78"/>
      <c r="H92" s="78"/>
      <c r="I92" s="78"/>
      <c r="J92" s="78"/>
      <c r="K92" s="78"/>
      <c r="L92" s="78"/>
      <c r="M92" s="78"/>
      <c r="N92" s="78"/>
      <c r="O92" s="78"/>
      <c r="P92" s="78"/>
      <c r="Q92" s="78"/>
      <c r="R92" s="78"/>
      <c r="S92" s="78"/>
      <c r="T92" s="78"/>
      <c r="U92" s="78"/>
      <c r="V92" s="78"/>
      <c r="W92" s="78"/>
      <c r="X92" s="78"/>
      <c r="Y92" s="78"/>
      <c r="Z92" s="78"/>
    </row>
    <row r="93" spans="1:26" ht="15.75" customHeight="1" x14ac:dyDescent="0.25">
      <c r="A93" s="78"/>
      <c r="B93" s="999"/>
      <c r="C93" s="80">
        <v>82</v>
      </c>
      <c r="D93" s="81" t="s">
        <v>578</v>
      </c>
      <c r="E93" s="79"/>
      <c r="F93" s="78"/>
      <c r="G93" s="78"/>
      <c r="H93" s="78"/>
      <c r="I93" s="78"/>
      <c r="J93" s="78"/>
      <c r="K93" s="78"/>
      <c r="L93" s="78"/>
      <c r="M93" s="78"/>
      <c r="N93" s="78"/>
      <c r="O93" s="78"/>
      <c r="P93" s="78"/>
      <c r="Q93" s="78"/>
      <c r="R93" s="78"/>
      <c r="S93" s="78"/>
      <c r="T93" s="78"/>
      <c r="U93" s="78"/>
      <c r="V93" s="78"/>
      <c r="W93" s="78"/>
      <c r="X93" s="78"/>
      <c r="Y93" s="78"/>
      <c r="Z93" s="78"/>
    </row>
    <row r="94" spans="1:26" ht="15.75" customHeight="1" x14ac:dyDescent="0.25">
      <c r="A94" s="78"/>
      <c r="B94" s="999"/>
      <c r="C94" s="80">
        <v>83</v>
      </c>
      <c r="D94" s="81" t="s">
        <v>579</v>
      </c>
      <c r="E94" s="79"/>
      <c r="F94" s="78"/>
      <c r="G94" s="78"/>
      <c r="H94" s="78"/>
      <c r="I94" s="78"/>
      <c r="J94" s="78"/>
      <c r="K94" s="78"/>
      <c r="L94" s="78"/>
      <c r="M94" s="78"/>
      <c r="N94" s="78"/>
      <c r="O94" s="78"/>
      <c r="P94" s="78"/>
      <c r="Q94" s="78"/>
      <c r="R94" s="78"/>
      <c r="S94" s="78"/>
      <c r="T94" s="78"/>
      <c r="U94" s="78"/>
      <c r="V94" s="78"/>
      <c r="W94" s="78"/>
      <c r="X94" s="78"/>
      <c r="Y94" s="78"/>
      <c r="Z94" s="78"/>
    </row>
    <row r="95" spans="1:26" ht="15.75" customHeight="1" x14ac:dyDescent="0.25">
      <c r="A95" s="78"/>
      <c r="B95" s="999"/>
      <c r="C95" s="80">
        <v>84</v>
      </c>
      <c r="D95" s="81" t="s">
        <v>580</v>
      </c>
      <c r="E95" s="79"/>
      <c r="F95" s="78"/>
      <c r="G95" s="78"/>
      <c r="H95" s="78"/>
      <c r="I95" s="78"/>
      <c r="J95" s="78"/>
      <c r="K95" s="78"/>
      <c r="L95" s="78"/>
      <c r="M95" s="78"/>
      <c r="N95" s="78"/>
      <c r="O95" s="78"/>
      <c r="P95" s="78"/>
      <c r="Q95" s="78"/>
      <c r="R95" s="78"/>
      <c r="S95" s="78"/>
      <c r="T95" s="78"/>
      <c r="U95" s="78"/>
      <c r="V95" s="78"/>
      <c r="W95" s="78"/>
      <c r="X95" s="78"/>
      <c r="Y95" s="78"/>
      <c r="Z95" s="78"/>
    </row>
    <row r="96" spans="1:26" ht="15.75" customHeight="1" x14ac:dyDescent="0.25">
      <c r="A96" s="78"/>
      <c r="B96" s="999"/>
      <c r="C96" s="80">
        <v>85</v>
      </c>
      <c r="D96" s="81" t="s">
        <v>581</v>
      </c>
      <c r="E96" s="79"/>
      <c r="F96" s="78"/>
      <c r="G96" s="78"/>
      <c r="H96" s="78"/>
      <c r="I96" s="78"/>
      <c r="J96" s="78"/>
      <c r="K96" s="78"/>
      <c r="L96" s="78"/>
      <c r="M96" s="78"/>
      <c r="N96" s="78"/>
      <c r="O96" s="78"/>
      <c r="P96" s="78"/>
      <c r="Q96" s="78"/>
      <c r="R96" s="78"/>
      <c r="S96" s="78"/>
      <c r="T96" s="78"/>
      <c r="U96" s="78"/>
      <c r="V96" s="78"/>
      <c r="W96" s="78"/>
      <c r="X96" s="78"/>
      <c r="Y96" s="78"/>
      <c r="Z96" s="78"/>
    </row>
    <row r="97" spans="1:26" ht="15.75" customHeight="1" x14ac:dyDescent="0.25">
      <c r="A97" s="78"/>
      <c r="B97" s="999"/>
      <c r="C97" s="80">
        <v>86</v>
      </c>
      <c r="D97" s="81" t="s">
        <v>582</v>
      </c>
      <c r="E97" s="79"/>
      <c r="F97" s="78"/>
      <c r="G97" s="78"/>
      <c r="H97" s="78"/>
      <c r="I97" s="78"/>
      <c r="J97" s="78"/>
      <c r="K97" s="78"/>
      <c r="L97" s="78"/>
      <c r="M97" s="78"/>
      <c r="N97" s="78"/>
      <c r="O97" s="78"/>
      <c r="P97" s="78"/>
      <c r="Q97" s="78"/>
      <c r="R97" s="78"/>
      <c r="S97" s="78"/>
      <c r="T97" s="78"/>
      <c r="U97" s="78"/>
      <c r="V97" s="78"/>
      <c r="W97" s="78"/>
      <c r="X97" s="78"/>
      <c r="Y97" s="78"/>
      <c r="Z97" s="78"/>
    </row>
    <row r="98" spans="1:26" ht="15.75" customHeight="1" x14ac:dyDescent="0.25">
      <c r="A98" s="78"/>
      <c r="B98" s="999"/>
      <c r="C98" s="80">
        <v>87</v>
      </c>
      <c r="D98" s="81" t="s">
        <v>583</v>
      </c>
      <c r="E98" s="79"/>
      <c r="F98" s="78"/>
      <c r="G98" s="78"/>
      <c r="H98" s="78"/>
      <c r="I98" s="78"/>
      <c r="J98" s="78"/>
      <c r="K98" s="78"/>
      <c r="L98" s="78"/>
      <c r="M98" s="78"/>
      <c r="N98" s="78"/>
      <c r="O98" s="78"/>
      <c r="P98" s="78"/>
      <c r="Q98" s="78"/>
      <c r="R98" s="78"/>
      <c r="S98" s="78"/>
      <c r="T98" s="78"/>
      <c r="U98" s="78"/>
      <c r="V98" s="78"/>
      <c r="W98" s="78"/>
      <c r="X98" s="78"/>
      <c r="Y98" s="78"/>
      <c r="Z98" s="78"/>
    </row>
    <row r="99" spans="1:26" ht="15.75" customHeight="1" x14ac:dyDescent="0.25">
      <c r="A99" s="78"/>
      <c r="B99" s="999"/>
      <c r="C99" s="80">
        <v>88</v>
      </c>
      <c r="D99" s="81" t="s">
        <v>584</v>
      </c>
      <c r="E99" s="79"/>
      <c r="F99" s="78"/>
      <c r="G99" s="78"/>
      <c r="H99" s="78"/>
      <c r="I99" s="78"/>
      <c r="J99" s="78"/>
      <c r="K99" s="78"/>
      <c r="L99" s="78"/>
      <c r="M99" s="78"/>
      <c r="N99" s="78"/>
      <c r="O99" s="78"/>
      <c r="P99" s="78"/>
      <c r="Q99" s="78"/>
      <c r="R99" s="78"/>
      <c r="S99" s="78"/>
      <c r="T99" s="78"/>
      <c r="U99" s="78"/>
      <c r="V99" s="78"/>
      <c r="W99" s="78"/>
      <c r="X99" s="78"/>
      <c r="Y99" s="78"/>
      <c r="Z99" s="78"/>
    </row>
    <row r="100" spans="1:26" ht="15.75" customHeight="1" x14ac:dyDescent="0.25">
      <c r="A100" s="78"/>
      <c r="B100" s="999"/>
      <c r="C100" s="80">
        <v>89</v>
      </c>
      <c r="D100" s="81" t="s">
        <v>585</v>
      </c>
      <c r="E100" s="79"/>
      <c r="F100" s="78"/>
      <c r="G100" s="78"/>
      <c r="H100" s="78"/>
      <c r="I100" s="78"/>
      <c r="J100" s="78"/>
      <c r="K100" s="78"/>
      <c r="L100" s="78"/>
      <c r="M100" s="78"/>
      <c r="N100" s="78"/>
      <c r="O100" s="78"/>
      <c r="P100" s="78"/>
      <c r="Q100" s="78"/>
      <c r="R100" s="78"/>
      <c r="S100" s="78"/>
      <c r="T100" s="78"/>
      <c r="U100" s="78"/>
      <c r="V100" s="78"/>
      <c r="W100" s="78"/>
      <c r="X100" s="78"/>
      <c r="Y100" s="78"/>
      <c r="Z100" s="78"/>
    </row>
    <row r="101" spans="1:26" ht="15.75" customHeight="1" x14ac:dyDescent="0.25">
      <c r="A101" s="78"/>
      <c r="B101" s="1000"/>
      <c r="C101" s="80">
        <v>90</v>
      </c>
      <c r="D101" s="81" t="s">
        <v>586</v>
      </c>
      <c r="E101" s="79"/>
      <c r="F101" s="78"/>
      <c r="G101" s="78"/>
      <c r="H101" s="78"/>
      <c r="I101" s="78"/>
      <c r="J101" s="78"/>
      <c r="K101" s="78"/>
      <c r="L101" s="78"/>
      <c r="M101" s="78"/>
      <c r="N101" s="78"/>
      <c r="O101" s="78"/>
      <c r="P101" s="78"/>
      <c r="Q101" s="78"/>
      <c r="R101" s="78"/>
      <c r="S101" s="78"/>
      <c r="T101" s="78"/>
      <c r="U101" s="78"/>
      <c r="V101" s="78"/>
      <c r="W101" s="78"/>
      <c r="X101" s="78"/>
      <c r="Y101" s="78"/>
      <c r="Z101" s="78"/>
    </row>
    <row r="102" spans="1:26" ht="15.75" customHeight="1" x14ac:dyDescent="0.25">
      <c r="A102" s="78"/>
      <c r="B102" s="998">
        <v>11</v>
      </c>
      <c r="C102" s="996" t="s">
        <v>587</v>
      </c>
      <c r="D102" s="997"/>
      <c r="E102" s="79"/>
      <c r="F102" s="78"/>
      <c r="G102" s="78"/>
      <c r="H102" s="78"/>
      <c r="I102" s="78"/>
      <c r="J102" s="78"/>
      <c r="K102" s="78"/>
      <c r="L102" s="78"/>
      <c r="M102" s="78"/>
      <c r="N102" s="78"/>
      <c r="O102" s="78"/>
      <c r="P102" s="78"/>
      <c r="Q102" s="78"/>
      <c r="R102" s="78"/>
      <c r="S102" s="78"/>
      <c r="T102" s="78"/>
      <c r="U102" s="78"/>
      <c r="V102" s="78"/>
      <c r="W102" s="78"/>
      <c r="X102" s="78"/>
      <c r="Y102" s="78"/>
      <c r="Z102" s="78"/>
    </row>
    <row r="103" spans="1:26" ht="15.75" customHeight="1" x14ac:dyDescent="0.25">
      <c r="A103" s="78"/>
      <c r="B103" s="999"/>
      <c r="C103" s="82">
        <v>91</v>
      </c>
      <c r="D103" s="83" t="s">
        <v>588</v>
      </c>
      <c r="E103" s="79"/>
      <c r="F103" s="78"/>
      <c r="G103" s="78"/>
      <c r="H103" s="78"/>
      <c r="I103" s="78"/>
      <c r="J103" s="78"/>
      <c r="K103" s="78"/>
      <c r="L103" s="78"/>
      <c r="M103" s="78"/>
      <c r="N103" s="78"/>
      <c r="O103" s="78"/>
      <c r="P103" s="78"/>
      <c r="Q103" s="78"/>
      <c r="R103" s="78"/>
      <c r="S103" s="78"/>
      <c r="T103" s="78"/>
      <c r="U103" s="78"/>
      <c r="V103" s="78"/>
      <c r="W103" s="78"/>
      <c r="X103" s="78"/>
      <c r="Y103" s="78"/>
      <c r="Z103" s="78"/>
    </row>
    <row r="104" spans="1:26" ht="15.75" customHeight="1" x14ac:dyDescent="0.25">
      <c r="A104" s="78"/>
      <c r="B104" s="999"/>
      <c r="C104" s="82">
        <v>92</v>
      </c>
      <c r="D104" s="83" t="s">
        <v>589</v>
      </c>
      <c r="E104" s="79"/>
      <c r="F104" s="78"/>
      <c r="G104" s="78"/>
      <c r="H104" s="78"/>
      <c r="I104" s="78"/>
      <c r="J104" s="78"/>
      <c r="K104" s="78"/>
      <c r="L104" s="78"/>
      <c r="M104" s="78"/>
      <c r="N104" s="78"/>
      <c r="O104" s="78"/>
      <c r="P104" s="78"/>
      <c r="Q104" s="78"/>
      <c r="R104" s="78"/>
      <c r="S104" s="78"/>
      <c r="T104" s="78"/>
      <c r="U104" s="78"/>
      <c r="V104" s="78"/>
      <c r="W104" s="78"/>
      <c r="X104" s="78"/>
      <c r="Y104" s="78"/>
      <c r="Z104" s="78"/>
    </row>
    <row r="105" spans="1:26" ht="15.75" customHeight="1" x14ac:dyDescent="0.25">
      <c r="A105" s="78"/>
      <c r="B105" s="999"/>
      <c r="C105" s="80">
        <v>93</v>
      </c>
      <c r="D105" s="81" t="s">
        <v>590</v>
      </c>
      <c r="E105" s="79"/>
      <c r="F105" s="78"/>
      <c r="G105" s="78"/>
      <c r="H105" s="78"/>
      <c r="I105" s="78"/>
      <c r="J105" s="78"/>
      <c r="K105" s="78"/>
      <c r="L105" s="78"/>
      <c r="M105" s="78"/>
      <c r="N105" s="78"/>
      <c r="O105" s="78"/>
      <c r="P105" s="78"/>
      <c r="Q105" s="78"/>
      <c r="R105" s="78"/>
      <c r="S105" s="78"/>
      <c r="T105" s="78"/>
      <c r="U105" s="78"/>
      <c r="V105" s="78"/>
      <c r="W105" s="78"/>
      <c r="X105" s="78"/>
      <c r="Y105" s="78"/>
      <c r="Z105" s="78"/>
    </row>
    <row r="106" spans="1:26" ht="15.75" customHeight="1" x14ac:dyDescent="0.25">
      <c r="A106" s="78"/>
      <c r="B106" s="999"/>
      <c r="C106" s="80">
        <v>94</v>
      </c>
      <c r="D106" s="81" t="s">
        <v>591</v>
      </c>
      <c r="E106" s="79"/>
      <c r="F106" s="78"/>
      <c r="G106" s="78"/>
      <c r="H106" s="78"/>
      <c r="I106" s="78"/>
      <c r="J106" s="78"/>
      <c r="K106" s="78"/>
      <c r="L106" s="78"/>
      <c r="M106" s="78"/>
      <c r="N106" s="78"/>
      <c r="O106" s="78"/>
      <c r="P106" s="78"/>
      <c r="Q106" s="78"/>
      <c r="R106" s="78"/>
      <c r="S106" s="78"/>
      <c r="T106" s="78"/>
      <c r="U106" s="78"/>
      <c r="V106" s="78"/>
      <c r="W106" s="78"/>
      <c r="X106" s="78"/>
      <c r="Y106" s="78"/>
      <c r="Z106" s="78"/>
    </row>
    <row r="107" spans="1:26" ht="15.75" customHeight="1" x14ac:dyDescent="0.25">
      <c r="A107" s="78"/>
      <c r="B107" s="999"/>
      <c r="C107" s="80">
        <v>95</v>
      </c>
      <c r="D107" s="81" t="s">
        <v>592</v>
      </c>
      <c r="E107" s="79"/>
      <c r="F107" s="78"/>
      <c r="G107" s="78"/>
      <c r="H107" s="78"/>
      <c r="I107" s="78"/>
      <c r="J107" s="78"/>
      <c r="K107" s="78"/>
      <c r="L107" s="78"/>
      <c r="M107" s="78"/>
      <c r="N107" s="78"/>
      <c r="O107" s="78"/>
      <c r="P107" s="78"/>
      <c r="Q107" s="78"/>
      <c r="R107" s="78"/>
      <c r="S107" s="78"/>
      <c r="T107" s="78"/>
      <c r="U107" s="78"/>
      <c r="V107" s="78"/>
      <c r="W107" s="78"/>
      <c r="X107" s="78"/>
      <c r="Y107" s="78"/>
      <c r="Z107" s="78"/>
    </row>
    <row r="108" spans="1:26" ht="15.75" customHeight="1" x14ac:dyDescent="0.25">
      <c r="A108" s="78"/>
      <c r="B108" s="999"/>
      <c r="C108" s="80">
        <v>96</v>
      </c>
      <c r="D108" s="81" t="s">
        <v>593</v>
      </c>
      <c r="E108" s="79"/>
      <c r="F108" s="78"/>
      <c r="G108" s="78"/>
      <c r="H108" s="78"/>
      <c r="I108" s="78"/>
      <c r="J108" s="78"/>
      <c r="K108" s="78"/>
      <c r="L108" s="78"/>
      <c r="M108" s="78"/>
      <c r="N108" s="78"/>
      <c r="O108" s="78"/>
      <c r="P108" s="78"/>
      <c r="Q108" s="78"/>
      <c r="R108" s="78"/>
      <c r="S108" s="78"/>
      <c r="T108" s="78"/>
      <c r="U108" s="78"/>
      <c r="V108" s="78"/>
      <c r="W108" s="78"/>
      <c r="X108" s="78"/>
      <c r="Y108" s="78"/>
      <c r="Z108" s="78"/>
    </row>
    <row r="109" spans="1:26" ht="15.75" customHeight="1" x14ac:dyDescent="0.25">
      <c r="A109" s="78"/>
      <c r="B109" s="999"/>
      <c r="C109" s="80">
        <v>97</v>
      </c>
      <c r="D109" s="81" t="s">
        <v>594</v>
      </c>
      <c r="E109" s="79"/>
      <c r="F109" s="78"/>
      <c r="G109" s="78"/>
      <c r="H109" s="78"/>
      <c r="I109" s="78"/>
      <c r="J109" s="78"/>
      <c r="K109" s="78"/>
      <c r="L109" s="78"/>
      <c r="M109" s="78"/>
      <c r="N109" s="78"/>
      <c r="O109" s="78"/>
      <c r="P109" s="78"/>
      <c r="Q109" s="78"/>
      <c r="R109" s="78"/>
      <c r="S109" s="78"/>
      <c r="T109" s="78"/>
      <c r="U109" s="78"/>
      <c r="V109" s="78"/>
      <c r="W109" s="78"/>
      <c r="X109" s="78"/>
      <c r="Y109" s="78"/>
      <c r="Z109" s="78"/>
    </row>
    <row r="110" spans="1:26" ht="15.75" customHeight="1" x14ac:dyDescent="0.25">
      <c r="A110" s="78"/>
      <c r="B110" s="999"/>
      <c r="C110" s="80">
        <v>98</v>
      </c>
      <c r="D110" s="81" t="s">
        <v>595</v>
      </c>
      <c r="E110" s="79"/>
      <c r="F110" s="78"/>
      <c r="G110" s="78"/>
      <c r="H110" s="78"/>
      <c r="I110" s="78"/>
      <c r="J110" s="78"/>
      <c r="K110" s="78"/>
      <c r="L110" s="78"/>
      <c r="M110" s="78"/>
      <c r="N110" s="78"/>
      <c r="O110" s="78"/>
      <c r="P110" s="78"/>
      <c r="Q110" s="78"/>
      <c r="R110" s="78"/>
      <c r="S110" s="78"/>
      <c r="T110" s="78"/>
      <c r="U110" s="78"/>
      <c r="V110" s="78"/>
      <c r="W110" s="78"/>
      <c r="X110" s="78"/>
      <c r="Y110" s="78"/>
      <c r="Z110" s="78"/>
    </row>
    <row r="111" spans="1:26" ht="15.75" customHeight="1" x14ac:dyDescent="0.25">
      <c r="A111" s="78"/>
      <c r="B111" s="999"/>
      <c r="C111" s="80">
        <v>99</v>
      </c>
      <c r="D111" s="81" t="s">
        <v>596</v>
      </c>
      <c r="E111" s="79"/>
      <c r="F111" s="78"/>
      <c r="G111" s="78"/>
      <c r="H111" s="78"/>
      <c r="I111" s="78"/>
      <c r="J111" s="78"/>
      <c r="K111" s="78"/>
      <c r="L111" s="78"/>
      <c r="M111" s="78"/>
      <c r="N111" s="78"/>
      <c r="O111" s="78"/>
      <c r="P111" s="78"/>
      <c r="Q111" s="78"/>
      <c r="R111" s="78"/>
      <c r="S111" s="78"/>
      <c r="T111" s="78"/>
      <c r="U111" s="78"/>
      <c r="V111" s="78"/>
      <c r="W111" s="78"/>
      <c r="X111" s="78"/>
      <c r="Y111" s="78"/>
      <c r="Z111" s="78"/>
    </row>
    <row r="112" spans="1:26" ht="15.75" customHeight="1" x14ac:dyDescent="0.25">
      <c r="A112" s="78"/>
      <c r="B112" s="1000"/>
      <c r="C112" s="80">
        <v>100</v>
      </c>
      <c r="D112" s="81" t="s">
        <v>597</v>
      </c>
      <c r="E112" s="79"/>
      <c r="F112" s="78"/>
      <c r="G112" s="78"/>
      <c r="H112" s="78"/>
      <c r="I112" s="78"/>
      <c r="J112" s="78"/>
      <c r="K112" s="78"/>
      <c r="L112" s="78"/>
      <c r="M112" s="78"/>
      <c r="N112" s="78"/>
      <c r="O112" s="78"/>
      <c r="P112" s="78"/>
      <c r="Q112" s="78"/>
      <c r="R112" s="78"/>
      <c r="S112" s="78"/>
      <c r="T112" s="78"/>
      <c r="U112" s="78"/>
      <c r="V112" s="78"/>
      <c r="W112" s="78"/>
      <c r="X112" s="78"/>
      <c r="Y112" s="78"/>
      <c r="Z112" s="78"/>
    </row>
    <row r="113" spans="1:26" ht="15.75" customHeight="1" x14ac:dyDescent="0.25">
      <c r="A113" s="78"/>
      <c r="B113" s="998">
        <v>12</v>
      </c>
      <c r="C113" s="996" t="s">
        <v>598</v>
      </c>
      <c r="D113" s="997"/>
      <c r="E113" s="79"/>
      <c r="F113" s="78"/>
      <c r="G113" s="78"/>
      <c r="H113" s="78"/>
      <c r="I113" s="78"/>
      <c r="J113" s="78"/>
      <c r="K113" s="78"/>
      <c r="L113" s="78"/>
      <c r="M113" s="78"/>
      <c r="N113" s="78"/>
      <c r="O113" s="78"/>
      <c r="P113" s="78"/>
      <c r="Q113" s="78"/>
      <c r="R113" s="78"/>
      <c r="S113" s="78"/>
      <c r="T113" s="78"/>
      <c r="U113" s="78"/>
      <c r="V113" s="78"/>
      <c r="W113" s="78"/>
      <c r="X113" s="78"/>
      <c r="Y113" s="78"/>
      <c r="Z113" s="78"/>
    </row>
    <row r="114" spans="1:26" ht="15.75" customHeight="1" x14ac:dyDescent="0.25">
      <c r="A114" s="78"/>
      <c r="B114" s="999"/>
      <c r="C114" s="80">
        <v>101</v>
      </c>
      <c r="D114" s="81" t="s">
        <v>599</v>
      </c>
      <c r="E114" s="79"/>
      <c r="F114" s="78"/>
      <c r="G114" s="78"/>
      <c r="H114" s="78"/>
      <c r="I114" s="78"/>
      <c r="J114" s="78"/>
      <c r="K114" s="78"/>
      <c r="L114" s="78"/>
      <c r="M114" s="78"/>
      <c r="N114" s="78"/>
      <c r="O114" s="78"/>
      <c r="P114" s="78"/>
      <c r="Q114" s="78"/>
      <c r="R114" s="78"/>
      <c r="S114" s="78"/>
      <c r="T114" s="78"/>
      <c r="U114" s="78"/>
      <c r="V114" s="78"/>
      <c r="W114" s="78"/>
      <c r="X114" s="78"/>
      <c r="Y114" s="78"/>
      <c r="Z114" s="78"/>
    </row>
    <row r="115" spans="1:26" ht="15.75" customHeight="1" x14ac:dyDescent="0.25">
      <c r="A115" s="78"/>
      <c r="B115" s="999"/>
      <c r="C115" s="80">
        <v>102</v>
      </c>
      <c r="D115" s="81" t="s">
        <v>600</v>
      </c>
      <c r="E115" s="79"/>
      <c r="F115" s="78"/>
      <c r="G115" s="78"/>
      <c r="H115" s="78"/>
      <c r="I115" s="78"/>
      <c r="J115" s="78"/>
      <c r="K115" s="78"/>
      <c r="L115" s="78"/>
      <c r="M115" s="78"/>
      <c r="N115" s="78"/>
      <c r="O115" s="78"/>
      <c r="P115" s="78"/>
      <c r="Q115" s="78"/>
      <c r="R115" s="78"/>
      <c r="S115" s="78"/>
      <c r="T115" s="78"/>
      <c r="U115" s="78"/>
      <c r="V115" s="78"/>
      <c r="W115" s="78"/>
      <c r="X115" s="78"/>
      <c r="Y115" s="78"/>
      <c r="Z115" s="78"/>
    </row>
    <row r="116" spans="1:26" ht="15.75" customHeight="1" x14ac:dyDescent="0.25">
      <c r="A116" s="78"/>
      <c r="B116" s="999"/>
      <c r="C116" s="80">
        <v>103</v>
      </c>
      <c r="D116" s="81" t="s">
        <v>601</v>
      </c>
      <c r="E116" s="79"/>
      <c r="F116" s="78"/>
      <c r="G116" s="78"/>
      <c r="H116" s="78"/>
      <c r="I116" s="78"/>
      <c r="J116" s="78"/>
      <c r="K116" s="78"/>
      <c r="L116" s="78"/>
      <c r="M116" s="78"/>
      <c r="N116" s="78"/>
      <c r="O116" s="78"/>
      <c r="P116" s="78"/>
      <c r="Q116" s="78"/>
      <c r="R116" s="78"/>
      <c r="S116" s="78"/>
      <c r="T116" s="78"/>
      <c r="U116" s="78"/>
      <c r="V116" s="78"/>
      <c r="W116" s="78"/>
      <c r="X116" s="78"/>
      <c r="Y116" s="78"/>
      <c r="Z116" s="78"/>
    </row>
    <row r="117" spans="1:26" ht="15.75" customHeight="1" x14ac:dyDescent="0.25">
      <c r="A117" s="78"/>
      <c r="B117" s="999"/>
      <c r="C117" s="80">
        <v>104</v>
      </c>
      <c r="D117" s="81" t="s">
        <v>602</v>
      </c>
      <c r="E117" s="79"/>
      <c r="F117" s="78"/>
      <c r="G117" s="78"/>
      <c r="H117" s="78"/>
      <c r="I117" s="78"/>
      <c r="J117" s="78"/>
      <c r="K117" s="78"/>
      <c r="L117" s="78"/>
      <c r="M117" s="78"/>
      <c r="N117" s="78"/>
      <c r="O117" s="78"/>
      <c r="P117" s="78"/>
      <c r="Q117" s="78"/>
      <c r="R117" s="78"/>
      <c r="S117" s="78"/>
      <c r="T117" s="78"/>
      <c r="U117" s="78"/>
      <c r="V117" s="78"/>
      <c r="W117" s="78"/>
      <c r="X117" s="78"/>
      <c r="Y117" s="78"/>
      <c r="Z117" s="78"/>
    </row>
    <row r="118" spans="1:26" ht="15.75" customHeight="1" x14ac:dyDescent="0.25">
      <c r="A118" s="78"/>
      <c r="B118" s="999"/>
      <c r="C118" s="80">
        <v>105</v>
      </c>
      <c r="D118" s="81" t="s">
        <v>603</v>
      </c>
      <c r="E118" s="79"/>
      <c r="F118" s="78"/>
      <c r="G118" s="78"/>
      <c r="H118" s="78"/>
      <c r="I118" s="78"/>
      <c r="J118" s="78"/>
      <c r="K118" s="78"/>
      <c r="L118" s="78"/>
      <c r="M118" s="78"/>
      <c r="N118" s="78"/>
      <c r="O118" s="78"/>
      <c r="P118" s="78"/>
      <c r="Q118" s="78"/>
      <c r="R118" s="78"/>
      <c r="S118" s="78"/>
      <c r="T118" s="78"/>
      <c r="U118" s="78"/>
      <c r="V118" s="78"/>
      <c r="W118" s="78"/>
      <c r="X118" s="78"/>
      <c r="Y118" s="78"/>
      <c r="Z118" s="78"/>
    </row>
    <row r="119" spans="1:26" ht="15.75" customHeight="1" x14ac:dyDescent="0.25">
      <c r="A119" s="78"/>
      <c r="B119" s="999"/>
      <c r="C119" s="80">
        <v>106</v>
      </c>
      <c r="D119" s="81" t="s">
        <v>604</v>
      </c>
      <c r="E119" s="79"/>
      <c r="F119" s="78"/>
      <c r="G119" s="78"/>
      <c r="H119" s="78"/>
      <c r="I119" s="78"/>
      <c r="J119" s="78"/>
      <c r="K119" s="78"/>
      <c r="L119" s="78"/>
      <c r="M119" s="78"/>
      <c r="N119" s="78"/>
      <c r="O119" s="78"/>
      <c r="P119" s="78"/>
      <c r="Q119" s="78"/>
      <c r="R119" s="78"/>
      <c r="S119" s="78"/>
      <c r="T119" s="78"/>
      <c r="U119" s="78"/>
      <c r="V119" s="78"/>
      <c r="W119" s="78"/>
      <c r="X119" s="78"/>
      <c r="Y119" s="78"/>
      <c r="Z119" s="78"/>
    </row>
    <row r="120" spans="1:26" ht="15.75" customHeight="1" x14ac:dyDescent="0.25">
      <c r="A120" s="78"/>
      <c r="B120" s="999"/>
      <c r="C120" s="80">
        <v>107</v>
      </c>
      <c r="D120" s="81" t="s">
        <v>605</v>
      </c>
      <c r="E120" s="79"/>
      <c r="F120" s="78"/>
      <c r="G120" s="78"/>
      <c r="H120" s="78"/>
      <c r="I120" s="78"/>
      <c r="J120" s="78"/>
      <c r="K120" s="78"/>
      <c r="L120" s="78"/>
      <c r="M120" s="78"/>
      <c r="N120" s="78"/>
      <c r="O120" s="78"/>
      <c r="P120" s="78"/>
      <c r="Q120" s="78"/>
      <c r="R120" s="78"/>
      <c r="S120" s="78"/>
      <c r="T120" s="78"/>
      <c r="U120" s="78"/>
      <c r="V120" s="78"/>
      <c r="W120" s="78"/>
      <c r="X120" s="78"/>
      <c r="Y120" s="78"/>
      <c r="Z120" s="78"/>
    </row>
    <row r="121" spans="1:26" ht="15.75" customHeight="1" x14ac:dyDescent="0.25">
      <c r="A121" s="78"/>
      <c r="B121" s="999"/>
      <c r="C121" s="80">
        <v>108</v>
      </c>
      <c r="D121" s="81" t="s">
        <v>606</v>
      </c>
      <c r="E121" s="79"/>
      <c r="F121" s="78"/>
      <c r="G121" s="78"/>
      <c r="H121" s="78"/>
      <c r="I121" s="78"/>
      <c r="J121" s="78"/>
      <c r="K121" s="78"/>
      <c r="L121" s="78"/>
      <c r="M121" s="78"/>
      <c r="N121" s="78"/>
      <c r="O121" s="78"/>
      <c r="P121" s="78"/>
      <c r="Q121" s="78"/>
      <c r="R121" s="78"/>
      <c r="S121" s="78"/>
      <c r="T121" s="78"/>
      <c r="U121" s="78"/>
      <c r="V121" s="78"/>
      <c r="W121" s="78"/>
      <c r="X121" s="78"/>
      <c r="Y121" s="78"/>
      <c r="Z121" s="78"/>
    </row>
    <row r="122" spans="1:26" ht="15.75" customHeight="1" x14ac:dyDescent="0.25">
      <c r="A122" s="78"/>
      <c r="B122" s="999"/>
      <c r="C122" s="80">
        <v>109</v>
      </c>
      <c r="D122" s="81" t="s">
        <v>607</v>
      </c>
      <c r="E122" s="79"/>
      <c r="F122" s="78"/>
      <c r="G122" s="78"/>
      <c r="H122" s="78"/>
      <c r="I122" s="78"/>
      <c r="J122" s="78"/>
      <c r="K122" s="78"/>
      <c r="L122" s="78"/>
      <c r="M122" s="78"/>
      <c r="N122" s="78"/>
      <c r="O122" s="78"/>
      <c r="P122" s="78"/>
      <c r="Q122" s="78"/>
      <c r="R122" s="78"/>
      <c r="S122" s="78"/>
      <c r="T122" s="78"/>
      <c r="U122" s="78"/>
      <c r="V122" s="78"/>
      <c r="W122" s="78"/>
      <c r="X122" s="78"/>
      <c r="Y122" s="78"/>
      <c r="Z122" s="78"/>
    </row>
    <row r="123" spans="1:26" ht="15.75" customHeight="1" x14ac:dyDescent="0.25">
      <c r="A123" s="78"/>
      <c r="B123" s="999"/>
      <c r="C123" s="80">
        <v>110</v>
      </c>
      <c r="D123" s="81" t="s">
        <v>608</v>
      </c>
      <c r="E123" s="79"/>
      <c r="F123" s="78"/>
      <c r="G123" s="78"/>
      <c r="H123" s="78"/>
      <c r="I123" s="78"/>
      <c r="J123" s="78"/>
      <c r="K123" s="78"/>
      <c r="L123" s="78"/>
      <c r="M123" s="78"/>
      <c r="N123" s="78"/>
      <c r="O123" s="78"/>
      <c r="P123" s="78"/>
      <c r="Q123" s="78"/>
      <c r="R123" s="78"/>
      <c r="S123" s="78"/>
      <c r="T123" s="78"/>
      <c r="U123" s="78"/>
      <c r="V123" s="78"/>
      <c r="W123" s="78"/>
      <c r="X123" s="78"/>
      <c r="Y123" s="78"/>
      <c r="Z123" s="78"/>
    </row>
    <row r="124" spans="1:26" ht="15.75" customHeight="1" x14ac:dyDescent="0.25">
      <c r="A124" s="78"/>
      <c r="B124" s="1000"/>
      <c r="C124" s="80">
        <v>111</v>
      </c>
      <c r="D124" s="81" t="s">
        <v>609</v>
      </c>
      <c r="E124" s="79"/>
      <c r="F124" s="78"/>
      <c r="G124" s="78"/>
      <c r="H124" s="78"/>
      <c r="I124" s="78"/>
      <c r="J124" s="78"/>
      <c r="K124" s="78"/>
      <c r="L124" s="78"/>
      <c r="M124" s="78"/>
      <c r="N124" s="78"/>
      <c r="O124" s="78"/>
      <c r="P124" s="78"/>
      <c r="Q124" s="78"/>
      <c r="R124" s="78"/>
      <c r="S124" s="78"/>
      <c r="T124" s="78"/>
      <c r="U124" s="78"/>
      <c r="V124" s="78"/>
      <c r="W124" s="78"/>
      <c r="X124" s="78"/>
      <c r="Y124" s="78"/>
      <c r="Z124" s="78"/>
    </row>
    <row r="125" spans="1:26" ht="15.75" customHeight="1" x14ac:dyDescent="0.25">
      <c r="A125" s="78"/>
      <c r="B125" s="998">
        <v>13</v>
      </c>
      <c r="C125" s="996" t="s">
        <v>610</v>
      </c>
      <c r="D125" s="997"/>
      <c r="E125" s="79"/>
      <c r="F125" s="78"/>
      <c r="G125" s="78"/>
      <c r="H125" s="78"/>
      <c r="I125" s="78"/>
      <c r="J125" s="78"/>
      <c r="K125" s="78"/>
      <c r="L125" s="78"/>
      <c r="M125" s="78"/>
      <c r="N125" s="78"/>
      <c r="O125" s="78"/>
      <c r="P125" s="78"/>
      <c r="Q125" s="78"/>
      <c r="R125" s="78"/>
      <c r="S125" s="78"/>
      <c r="T125" s="78"/>
      <c r="U125" s="78"/>
      <c r="V125" s="78"/>
      <c r="W125" s="78"/>
      <c r="X125" s="78"/>
      <c r="Y125" s="78"/>
      <c r="Z125" s="78"/>
    </row>
    <row r="126" spans="1:26" ht="15.75" customHeight="1" x14ac:dyDescent="0.25">
      <c r="A126" s="78"/>
      <c r="B126" s="999"/>
      <c r="C126" s="80">
        <v>112</v>
      </c>
      <c r="D126" s="81" t="s">
        <v>611</v>
      </c>
      <c r="E126" s="79"/>
      <c r="F126" s="78"/>
      <c r="G126" s="78"/>
      <c r="H126" s="78"/>
      <c r="I126" s="78"/>
      <c r="J126" s="78"/>
      <c r="K126" s="78"/>
      <c r="L126" s="78"/>
      <c r="M126" s="78"/>
      <c r="N126" s="78"/>
      <c r="O126" s="78"/>
      <c r="P126" s="78"/>
      <c r="Q126" s="78"/>
      <c r="R126" s="78"/>
      <c r="S126" s="78"/>
      <c r="T126" s="78"/>
      <c r="U126" s="78"/>
      <c r="V126" s="78"/>
      <c r="W126" s="78"/>
      <c r="X126" s="78"/>
      <c r="Y126" s="78"/>
      <c r="Z126" s="78"/>
    </row>
    <row r="127" spans="1:26" ht="15.75" customHeight="1" x14ac:dyDescent="0.25">
      <c r="A127" s="78"/>
      <c r="B127" s="999"/>
      <c r="C127" s="80">
        <v>113</v>
      </c>
      <c r="D127" s="81" t="s">
        <v>612</v>
      </c>
      <c r="E127" s="79"/>
      <c r="F127" s="78"/>
      <c r="G127" s="78"/>
      <c r="H127" s="78"/>
      <c r="I127" s="78"/>
      <c r="J127" s="78"/>
      <c r="K127" s="78"/>
      <c r="L127" s="78"/>
      <c r="M127" s="78"/>
      <c r="N127" s="78"/>
      <c r="O127" s="78"/>
      <c r="P127" s="78"/>
      <c r="Q127" s="78"/>
      <c r="R127" s="78"/>
      <c r="S127" s="78"/>
      <c r="T127" s="78"/>
      <c r="U127" s="78"/>
      <c r="V127" s="78"/>
      <c r="W127" s="78"/>
      <c r="X127" s="78"/>
      <c r="Y127" s="78"/>
      <c r="Z127" s="78"/>
    </row>
    <row r="128" spans="1:26" ht="15.75" customHeight="1" x14ac:dyDescent="0.25">
      <c r="A128" s="78"/>
      <c r="B128" s="999"/>
      <c r="C128" s="80">
        <v>114</v>
      </c>
      <c r="D128" s="81" t="s">
        <v>613</v>
      </c>
      <c r="E128" s="79"/>
      <c r="F128" s="78"/>
      <c r="G128" s="78"/>
      <c r="H128" s="78"/>
      <c r="I128" s="78"/>
      <c r="J128" s="78"/>
      <c r="K128" s="78"/>
      <c r="L128" s="78"/>
      <c r="M128" s="78"/>
      <c r="N128" s="78"/>
      <c r="O128" s="78"/>
      <c r="P128" s="78"/>
      <c r="Q128" s="78"/>
      <c r="R128" s="78"/>
      <c r="S128" s="78"/>
      <c r="T128" s="78"/>
      <c r="U128" s="78"/>
      <c r="V128" s="78"/>
      <c r="W128" s="78"/>
      <c r="X128" s="78"/>
      <c r="Y128" s="78"/>
      <c r="Z128" s="78"/>
    </row>
    <row r="129" spans="1:26" ht="15.75" customHeight="1" x14ac:dyDescent="0.25">
      <c r="A129" s="78"/>
      <c r="B129" s="999"/>
      <c r="C129" s="80">
        <v>115</v>
      </c>
      <c r="D129" s="81" t="s">
        <v>614</v>
      </c>
      <c r="E129" s="79"/>
      <c r="F129" s="78"/>
      <c r="G129" s="78"/>
      <c r="H129" s="78"/>
      <c r="I129" s="78"/>
      <c r="J129" s="78"/>
      <c r="K129" s="78"/>
      <c r="L129" s="78"/>
      <c r="M129" s="78"/>
      <c r="N129" s="78"/>
      <c r="O129" s="78"/>
      <c r="P129" s="78"/>
      <c r="Q129" s="78"/>
      <c r="R129" s="78"/>
      <c r="S129" s="78"/>
      <c r="T129" s="78"/>
      <c r="U129" s="78"/>
      <c r="V129" s="78"/>
      <c r="W129" s="78"/>
      <c r="X129" s="78"/>
      <c r="Y129" s="78"/>
      <c r="Z129" s="78"/>
    </row>
    <row r="130" spans="1:26" ht="15.75" customHeight="1" x14ac:dyDescent="0.25">
      <c r="A130" s="78"/>
      <c r="B130" s="1000"/>
      <c r="C130" s="80">
        <v>116</v>
      </c>
      <c r="D130" s="81" t="s">
        <v>615</v>
      </c>
      <c r="E130" s="79"/>
      <c r="F130" s="78"/>
      <c r="G130" s="78"/>
      <c r="H130" s="78"/>
      <c r="I130" s="78"/>
      <c r="J130" s="78"/>
      <c r="K130" s="78"/>
      <c r="L130" s="78"/>
      <c r="M130" s="78"/>
      <c r="N130" s="78"/>
      <c r="O130" s="78"/>
      <c r="P130" s="78"/>
      <c r="Q130" s="78"/>
      <c r="R130" s="78"/>
      <c r="S130" s="78"/>
      <c r="T130" s="78"/>
      <c r="U130" s="78"/>
      <c r="V130" s="78"/>
      <c r="W130" s="78"/>
      <c r="X130" s="78"/>
      <c r="Y130" s="78"/>
      <c r="Z130" s="78"/>
    </row>
    <row r="131" spans="1:26" ht="15.75" customHeight="1" x14ac:dyDescent="0.25">
      <c r="A131" s="78"/>
      <c r="B131" s="998">
        <v>14</v>
      </c>
      <c r="C131" s="996" t="s">
        <v>616</v>
      </c>
      <c r="D131" s="997"/>
      <c r="E131" s="79"/>
      <c r="F131" s="78"/>
      <c r="G131" s="78"/>
      <c r="H131" s="78"/>
      <c r="I131" s="78"/>
      <c r="J131" s="78"/>
      <c r="K131" s="78"/>
      <c r="L131" s="78"/>
      <c r="M131" s="78"/>
      <c r="N131" s="78"/>
      <c r="O131" s="78"/>
      <c r="P131" s="78"/>
      <c r="Q131" s="78"/>
      <c r="R131" s="78"/>
      <c r="S131" s="78"/>
      <c r="T131" s="78"/>
      <c r="U131" s="78"/>
      <c r="V131" s="78"/>
      <c r="W131" s="78"/>
      <c r="X131" s="78"/>
      <c r="Y131" s="78"/>
      <c r="Z131" s="78"/>
    </row>
    <row r="132" spans="1:26" ht="15.75" customHeight="1" x14ac:dyDescent="0.25">
      <c r="A132" s="78"/>
      <c r="B132" s="999"/>
      <c r="C132" s="80">
        <v>117</v>
      </c>
      <c r="D132" s="81" t="s">
        <v>617</v>
      </c>
      <c r="E132" s="79"/>
      <c r="F132" s="78"/>
      <c r="G132" s="78"/>
      <c r="H132" s="78"/>
      <c r="I132" s="78"/>
      <c r="J132" s="78"/>
      <c r="K132" s="78"/>
      <c r="L132" s="78"/>
      <c r="M132" s="78"/>
      <c r="N132" s="78"/>
      <c r="O132" s="78"/>
      <c r="P132" s="78"/>
      <c r="Q132" s="78"/>
      <c r="R132" s="78"/>
      <c r="S132" s="78"/>
      <c r="T132" s="78"/>
      <c r="U132" s="78"/>
      <c r="V132" s="78"/>
      <c r="W132" s="78"/>
      <c r="X132" s="78"/>
      <c r="Y132" s="78"/>
      <c r="Z132" s="78"/>
    </row>
    <row r="133" spans="1:26" ht="15.75" customHeight="1" x14ac:dyDescent="0.25">
      <c r="A133" s="78"/>
      <c r="B133" s="999"/>
      <c r="C133" s="80">
        <v>118</v>
      </c>
      <c r="D133" s="81" t="s">
        <v>618</v>
      </c>
      <c r="E133" s="79"/>
      <c r="F133" s="78"/>
      <c r="G133" s="78"/>
      <c r="H133" s="78"/>
      <c r="I133" s="78"/>
      <c r="J133" s="78"/>
      <c r="K133" s="78"/>
      <c r="L133" s="78"/>
      <c r="M133" s="78"/>
      <c r="N133" s="78"/>
      <c r="O133" s="78"/>
      <c r="P133" s="78"/>
      <c r="Q133" s="78"/>
      <c r="R133" s="78"/>
      <c r="S133" s="78"/>
      <c r="T133" s="78"/>
      <c r="U133" s="78"/>
      <c r="V133" s="78"/>
      <c r="W133" s="78"/>
      <c r="X133" s="78"/>
      <c r="Y133" s="78"/>
      <c r="Z133" s="78"/>
    </row>
    <row r="134" spans="1:26" ht="15.75" customHeight="1" x14ac:dyDescent="0.25">
      <c r="A134" s="78"/>
      <c r="B134" s="999"/>
      <c r="C134" s="80">
        <v>119</v>
      </c>
      <c r="D134" s="81" t="s">
        <v>619</v>
      </c>
      <c r="E134" s="79"/>
      <c r="F134" s="78"/>
      <c r="G134" s="78"/>
      <c r="H134" s="78"/>
      <c r="I134" s="78"/>
      <c r="J134" s="78"/>
      <c r="K134" s="78"/>
      <c r="L134" s="78"/>
      <c r="M134" s="78"/>
      <c r="N134" s="78"/>
      <c r="O134" s="78"/>
      <c r="P134" s="78"/>
      <c r="Q134" s="78"/>
      <c r="R134" s="78"/>
      <c r="S134" s="78"/>
      <c r="T134" s="78"/>
      <c r="U134" s="78"/>
      <c r="V134" s="78"/>
      <c r="W134" s="78"/>
      <c r="X134" s="78"/>
      <c r="Y134" s="78"/>
      <c r="Z134" s="78"/>
    </row>
    <row r="135" spans="1:26" ht="15.75" customHeight="1" x14ac:dyDescent="0.25">
      <c r="A135" s="78"/>
      <c r="B135" s="999"/>
      <c r="C135" s="80">
        <v>120</v>
      </c>
      <c r="D135" s="81" t="s">
        <v>620</v>
      </c>
      <c r="E135" s="79"/>
      <c r="F135" s="78"/>
      <c r="G135" s="78"/>
      <c r="H135" s="78"/>
      <c r="I135" s="78"/>
      <c r="J135" s="78"/>
      <c r="K135" s="78"/>
      <c r="L135" s="78"/>
      <c r="M135" s="78"/>
      <c r="N135" s="78"/>
      <c r="O135" s="78"/>
      <c r="P135" s="78"/>
      <c r="Q135" s="78"/>
      <c r="R135" s="78"/>
      <c r="S135" s="78"/>
      <c r="T135" s="78"/>
      <c r="U135" s="78"/>
      <c r="V135" s="78"/>
      <c r="W135" s="78"/>
      <c r="X135" s="78"/>
      <c r="Y135" s="78"/>
      <c r="Z135" s="78"/>
    </row>
    <row r="136" spans="1:26" ht="15.75" customHeight="1" x14ac:dyDescent="0.25">
      <c r="A136" s="78"/>
      <c r="B136" s="999"/>
      <c r="C136" s="80">
        <v>121</v>
      </c>
      <c r="D136" s="81" t="s">
        <v>621</v>
      </c>
      <c r="E136" s="79"/>
      <c r="F136" s="78"/>
      <c r="G136" s="78"/>
      <c r="H136" s="78"/>
      <c r="I136" s="78"/>
      <c r="J136" s="78"/>
      <c r="K136" s="78"/>
      <c r="L136" s="78"/>
      <c r="M136" s="78"/>
      <c r="N136" s="78"/>
      <c r="O136" s="78"/>
      <c r="P136" s="78"/>
      <c r="Q136" s="78"/>
      <c r="R136" s="78"/>
      <c r="S136" s="78"/>
      <c r="T136" s="78"/>
      <c r="U136" s="78"/>
      <c r="V136" s="78"/>
      <c r="W136" s="78"/>
      <c r="X136" s="78"/>
      <c r="Y136" s="78"/>
      <c r="Z136" s="78"/>
    </row>
    <row r="137" spans="1:26" ht="15.75" customHeight="1" x14ac:dyDescent="0.25">
      <c r="A137" s="78"/>
      <c r="B137" s="999"/>
      <c r="C137" s="80">
        <v>122</v>
      </c>
      <c r="D137" s="81" t="s">
        <v>622</v>
      </c>
      <c r="E137" s="79"/>
      <c r="F137" s="78"/>
      <c r="G137" s="78"/>
      <c r="H137" s="78"/>
      <c r="I137" s="78"/>
      <c r="J137" s="78"/>
      <c r="K137" s="78"/>
      <c r="L137" s="78"/>
      <c r="M137" s="78"/>
      <c r="N137" s="78"/>
      <c r="O137" s="78"/>
      <c r="P137" s="78"/>
      <c r="Q137" s="78"/>
      <c r="R137" s="78"/>
      <c r="S137" s="78"/>
      <c r="T137" s="78"/>
      <c r="U137" s="78"/>
      <c r="V137" s="78"/>
      <c r="W137" s="78"/>
      <c r="X137" s="78"/>
      <c r="Y137" s="78"/>
      <c r="Z137" s="78"/>
    </row>
    <row r="138" spans="1:26" ht="15.75" customHeight="1" x14ac:dyDescent="0.25">
      <c r="A138" s="78"/>
      <c r="B138" s="999"/>
      <c r="C138" s="80">
        <v>123</v>
      </c>
      <c r="D138" s="81" t="s">
        <v>623</v>
      </c>
      <c r="E138" s="79"/>
      <c r="F138" s="78"/>
      <c r="G138" s="78"/>
      <c r="H138" s="78"/>
      <c r="I138" s="78"/>
      <c r="J138" s="78"/>
      <c r="K138" s="78"/>
      <c r="L138" s="78"/>
      <c r="M138" s="78"/>
      <c r="N138" s="78"/>
      <c r="O138" s="78"/>
      <c r="P138" s="78"/>
      <c r="Q138" s="78"/>
      <c r="R138" s="78"/>
      <c r="S138" s="78"/>
      <c r="T138" s="78"/>
      <c r="U138" s="78"/>
      <c r="V138" s="78"/>
      <c r="W138" s="78"/>
      <c r="X138" s="78"/>
      <c r="Y138" s="78"/>
      <c r="Z138" s="78"/>
    </row>
    <row r="139" spans="1:26" ht="15.75" customHeight="1" x14ac:dyDescent="0.25">
      <c r="A139" s="78"/>
      <c r="B139" s="999"/>
      <c r="C139" s="80">
        <v>124</v>
      </c>
      <c r="D139" s="81" t="s">
        <v>624</v>
      </c>
      <c r="E139" s="79"/>
      <c r="F139" s="78"/>
      <c r="G139" s="78"/>
      <c r="H139" s="78"/>
      <c r="I139" s="78"/>
      <c r="J139" s="78"/>
      <c r="K139" s="78"/>
      <c r="L139" s="78"/>
      <c r="M139" s="78"/>
      <c r="N139" s="78"/>
      <c r="O139" s="78"/>
      <c r="P139" s="78"/>
      <c r="Q139" s="78"/>
      <c r="R139" s="78"/>
      <c r="S139" s="78"/>
      <c r="T139" s="78"/>
      <c r="U139" s="78"/>
      <c r="V139" s="78"/>
      <c r="W139" s="78"/>
      <c r="X139" s="78"/>
      <c r="Y139" s="78"/>
      <c r="Z139" s="78"/>
    </row>
    <row r="140" spans="1:26" ht="15.75" customHeight="1" x14ac:dyDescent="0.25">
      <c r="A140" s="78"/>
      <c r="B140" s="999"/>
      <c r="C140" s="80">
        <v>125</v>
      </c>
      <c r="D140" s="81" t="s">
        <v>625</v>
      </c>
      <c r="E140" s="79"/>
      <c r="F140" s="78"/>
      <c r="G140" s="78"/>
      <c r="H140" s="78"/>
      <c r="I140" s="78"/>
      <c r="J140" s="78"/>
      <c r="K140" s="78"/>
      <c r="L140" s="78"/>
      <c r="M140" s="78"/>
      <c r="N140" s="78"/>
      <c r="O140" s="78"/>
      <c r="P140" s="78"/>
      <c r="Q140" s="78"/>
      <c r="R140" s="78"/>
      <c r="S140" s="78"/>
      <c r="T140" s="78"/>
      <c r="U140" s="78"/>
      <c r="V140" s="78"/>
      <c r="W140" s="78"/>
      <c r="X140" s="78"/>
      <c r="Y140" s="78"/>
      <c r="Z140" s="78"/>
    </row>
    <row r="141" spans="1:26" ht="15.75" customHeight="1" x14ac:dyDescent="0.25">
      <c r="A141" s="78"/>
      <c r="B141" s="1000"/>
      <c r="C141" s="80">
        <v>126</v>
      </c>
      <c r="D141" s="81" t="s">
        <v>626</v>
      </c>
      <c r="E141" s="79"/>
      <c r="F141" s="78"/>
      <c r="G141" s="78"/>
      <c r="H141" s="78"/>
      <c r="I141" s="78"/>
      <c r="J141" s="78"/>
      <c r="K141" s="78"/>
      <c r="L141" s="78"/>
      <c r="M141" s="78"/>
      <c r="N141" s="78"/>
      <c r="O141" s="78"/>
      <c r="P141" s="78"/>
      <c r="Q141" s="78"/>
      <c r="R141" s="78"/>
      <c r="S141" s="78"/>
      <c r="T141" s="78"/>
      <c r="U141" s="78"/>
      <c r="V141" s="78"/>
      <c r="W141" s="78"/>
      <c r="X141" s="78"/>
      <c r="Y141" s="78"/>
      <c r="Z141" s="78"/>
    </row>
    <row r="142" spans="1:26" ht="15.75" customHeight="1" x14ac:dyDescent="0.25">
      <c r="A142" s="78"/>
      <c r="B142" s="998">
        <v>15</v>
      </c>
      <c r="C142" s="996" t="s">
        <v>627</v>
      </c>
      <c r="D142" s="997"/>
      <c r="E142" s="79"/>
      <c r="F142" s="78"/>
      <c r="G142" s="78"/>
      <c r="H142" s="78"/>
      <c r="I142" s="78"/>
      <c r="J142" s="78"/>
      <c r="K142" s="78"/>
      <c r="L142" s="78"/>
      <c r="M142" s="78"/>
      <c r="N142" s="78"/>
      <c r="O142" s="78"/>
      <c r="P142" s="78"/>
      <c r="Q142" s="78"/>
      <c r="R142" s="78"/>
      <c r="S142" s="78"/>
      <c r="T142" s="78"/>
      <c r="U142" s="78"/>
      <c r="V142" s="78"/>
      <c r="W142" s="78"/>
      <c r="X142" s="78"/>
      <c r="Y142" s="78"/>
      <c r="Z142" s="78"/>
    </row>
    <row r="143" spans="1:26" ht="15.75" customHeight="1" x14ac:dyDescent="0.25">
      <c r="A143" s="78"/>
      <c r="B143" s="999"/>
      <c r="C143" s="80">
        <v>127</v>
      </c>
      <c r="D143" s="81" t="s">
        <v>628</v>
      </c>
      <c r="E143" s="79"/>
      <c r="F143" s="78"/>
      <c r="G143" s="78"/>
      <c r="H143" s="78"/>
      <c r="I143" s="78"/>
      <c r="J143" s="78"/>
      <c r="K143" s="78"/>
      <c r="L143" s="78"/>
      <c r="M143" s="78"/>
      <c r="N143" s="78"/>
      <c r="O143" s="78"/>
      <c r="P143" s="78"/>
      <c r="Q143" s="78"/>
      <c r="R143" s="78"/>
      <c r="S143" s="78"/>
      <c r="T143" s="78"/>
      <c r="U143" s="78"/>
      <c r="V143" s="78"/>
      <c r="W143" s="78"/>
      <c r="X143" s="78"/>
      <c r="Y143" s="78"/>
      <c r="Z143" s="78"/>
    </row>
    <row r="144" spans="1:26" ht="15.75" customHeight="1" x14ac:dyDescent="0.25">
      <c r="A144" s="78"/>
      <c r="B144" s="999"/>
      <c r="C144" s="80">
        <v>128</v>
      </c>
      <c r="D144" s="81" t="s">
        <v>629</v>
      </c>
      <c r="E144" s="79"/>
      <c r="F144" s="78"/>
      <c r="G144" s="78"/>
      <c r="H144" s="78"/>
      <c r="I144" s="78"/>
      <c r="J144" s="78"/>
      <c r="K144" s="78"/>
      <c r="L144" s="78"/>
      <c r="M144" s="78"/>
      <c r="N144" s="78"/>
      <c r="O144" s="78"/>
      <c r="P144" s="78"/>
      <c r="Q144" s="78"/>
      <c r="R144" s="78"/>
      <c r="S144" s="78"/>
      <c r="T144" s="78"/>
      <c r="U144" s="78"/>
      <c r="V144" s="78"/>
      <c r="W144" s="78"/>
      <c r="X144" s="78"/>
      <c r="Y144" s="78"/>
      <c r="Z144" s="78"/>
    </row>
    <row r="145" spans="1:26" ht="15.75" customHeight="1" x14ac:dyDescent="0.25">
      <c r="A145" s="78"/>
      <c r="B145" s="999"/>
      <c r="C145" s="80">
        <v>129</v>
      </c>
      <c r="D145" s="81" t="s">
        <v>630</v>
      </c>
      <c r="E145" s="79"/>
      <c r="F145" s="78"/>
      <c r="G145" s="78"/>
      <c r="H145" s="78"/>
      <c r="I145" s="78"/>
      <c r="J145" s="78"/>
      <c r="K145" s="78"/>
      <c r="L145" s="78"/>
      <c r="M145" s="78"/>
      <c r="N145" s="78"/>
      <c r="O145" s="78"/>
      <c r="P145" s="78"/>
      <c r="Q145" s="78"/>
      <c r="R145" s="78"/>
      <c r="S145" s="78"/>
      <c r="T145" s="78"/>
      <c r="U145" s="78"/>
      <c r="V145" s="78"/>
      <c r="W145" s="78"/>
      <c r="X145" s="78"/>
      <c r="Y145" s="78"/>
      <c r="Z145" s="78"/>
    </row>
    <row r="146" spans="1:26" ht="15.75" customHeight="1" x14ac:dyDescent="0.25">
      <c r="A146" s="78"/>
      <c r="B146" s="999"/>
      <c r="C146" s="80">
        <v>130</v>
      </c>
      <c r="D146" s="81" t="s">
        <v>631</v>
      </c>
      <c r="E146" s="79"/>
      <c r="F146" s="78"/>
      <c r="G146" s="78"/>
      <c r="H146" s="78"/>
      <c r="I146" s="78"/>
      <c r="J146" s="78"/>
      <c r="K146" s="78"/>
      <c r="L146" s="78"/>
      <c r="M146" s="78"/>
      <c r="N146" s="78"/>
      <c r="O146" s="78"/>
      <c r="P146" s="78"/>
      <c r="Q146" s="78"/>
      <c r="R146" s="78"/>
      <c r="S146" s="78"/>
      <c r="T146" s="78"/>
      <c r="U146" s="78"/>
      <c r="V146" s="78"/>
      <c r="W146" s="78"/>
      <c r="X146" s="78"/>
      <c r="Y146" s="78"/>
      <c r="Z146" s="78"/>
    </row>
    <row r="147" spans="1:26" ht="15.75" customHeight="1" x14ac:dyDescent="0.25">
      <c r="A147" s="78"/>
      <c r="B147" s="999"/>
      <c r="C147" s="80">
        <v>131</v>
      </c>
      <c r="D147" s="81" t="s">
        <v>632</v>
      </c>
      <c r="E147" s="79"/>
      <c r="F147" s="78"/>
      <c r="G147" s="78"/>
      <c r="H147" s="78"/>
      <c r="I147" s="78"/>
      <c r="J147" s="78"/>
      <c r="K147" s="78"/>
      <c r="L147" s="78"/>
      <c r="M147" s="78"/>
      <c r="N147" s="78"/>
      <c r="O147" s="78"/>
      <c r="P147" s="78"/>
      <c r="Q147" s="78"/>
      <c r="R147" s="78"/>
      <c r="S147" s="78"/>
      <c r="T147" s="78"/>
      <c r="U147" s="78"/>
      <c r="V147" s="78"/>
      <c r="W147" s="78"/>
      <c r="X147" s="78"/>
      <c r="Y147" s="78"/>
      <c r="Z147" s="78"/>
    </row>
    <row r="148" spans="1:26" ht="15.75" customHeight="1" x14ac:dyDescent="0.25">
      <c r="A148" s="78"/>
      <c r="B148" s="999"/>
      <c r="C148" s="80">
        <v>132</v>
      </c>
      <c r="D148" s="81" t="s">
        <v>633</v>
      </c>
      <c r="E148" s="79"/>
      <c r="F148" s="78"/>
      <c r="G148" s="78"/>
      <c r="H148" s="78"/>
      <c r="I148" s="78"/>
      <c r="J148" s="78"/>
      <c r="K148" s="78"/>
      <c r="L148" s="78"/>
      <c r="M148" s="78"/>
      <c r="N148" s="78"/>
      <c r="O148" s="78"/>
      <c r="P148" s="78"/>
      <c r="Q148" s="78"/>
      <c r="R148" s="78"/>
      <c r="S148" s="78"/>
      <c r="T148" s="78"/>
      <c r="U148" s="78"/>
      <c r="V148" s="78"/>
      <c r="W148" s="78"/>
      <c r="X148" s="78"/>
      <c r="Y148" s="78"/>
      <c r="Z148" s="78"/>
    </row>
    <row r="149" spans="1:26" ht="15.75" customHeight="1" x14ac:dyDescent="0.25">
      <c r="A149" s="78"/>
      <c r="B149" s="999"/>
      <c r="C149" s="80">
        <v>133</v>
      </c>
      <c r="D149" s="81" t="s">
        <v>634</v>
      </c>
      <c r="E149" s="79"/>
      <c r="F149" s="78"/>
      <c r="G149" s="78"/>
      <c r="H149" s="78"/>
      <c r="I149" s="78"/>
      <c r="J149" s="78"/>
      <c r="K149" s="78"/>
      <c r="L149" s="78"/>
      <c r="M149" s="78"/>
      <c r="N149" s="78"/>
      <c r="O149" s="78"/>
      <c r="P149" s="78"/>
      <c r="Q149" s="78"/>
      <c r="R149" s="78"/>
      <c r="S149" s="78"/>
      <c r="T149" s="78"/>
      <c r="U149" s="78"/>
      <c r="V149" s="78"/>
      <c r="W149" s="78"/>
      <c r="X149" s="78"/>
      <c r="Y149" s="78"/>
      <c r="Z149" s="78"/>
    </row>
    <row r="150" spans="1:26" ht="15.75" customHeight="1" x14ac:dyDescent="0.25">
      <c r="A150" s="78"/>
      <c r="B150" s="999"/>
      <c r="C150" s="80">
        <v>134</v>
      </c>
      <c r="D150" s="81" t="s">
        <v>635</v>
      </c>
      <c r="E150" s="79"/>
      <c r="F150" s="78"/>
      <c r="G150" s="78"/>
      <c r="H150" s="78"/>
      <c r="I150" s="78"/>
      <c r="J150" s="78"/>
      <c r="K150" s="78"/>
      <c r="L150" s="78"/>
      <c r="M150" s="78"/>
      <c r="N150" s="78"/>
      <c r="O150" s="78"/>
      <c r="P150" s="78"/>
      <c r="Q150" s="78"/>
      <c r="R150" s="78"/>
      <c r="S150" s="78"/>
      <c r="T150" s="78"/>
      <c r="U150" s="78"/>
      <c r="V150" s="78"/>
      <c r="W150" s="78"/>
      <c r="X150" s="78"/>
      <c r="Y150" s="78"/>
      <c r="Z150" s="78"/>
    </row>
    <row r="151" spans="1:26" ht="15.75" customHeight="1" x14ac:dyDescent="0.25">
      <c r="A151" s="78"/>
      <c r="B151" s="999"/>
      <c r="C151" s="80">
        <v>135</v>
      </c>
      <c r="D151" s="81" t="s">
        <v>636</v>
      </c>
      <c r="E151" s="79"/>
      <c r="F151" s="78"/>
      <c r="G151" s="78"/>
      <c r="H151" s="78"/>
      <c r="I151" s="78"/>
      <c r="J151" s="78"/>
      <c r="K151" s="78"/>
      <c r="L151" s="78"/>
      <c r="M151" s="78"/>
      <c r="N151" s="78"/>
      <c r="O151" s="78"/>
      <c r="P151" s="78"/>
      <c r="Q151" s="78"/>
      <c r="R151" s="78"/>
      <c r="S151" s="78"/>
      <c r="T151" s="78"/>
      <c r="U151" s="78"/>
      <c r="V151" s="78"/>
      <c r="W151" s="78"/>
      <c r="X151" s="78"/>
      <c r="Y151" s="78"/>
      <c r="Z151" s="78"/>
    </row>
    <row r="152" spans="1:26" ht="15.75" customHeight="1" x14ac:dyDescent="0.25">
      <c r="A152" s="78"/>
      <c r="B152" s="999"/>
      <c r="C152" s="80">
        <v>136</v>
      </c>
      <c r="D152" s="81" t="s">
        <v>637</v>
      </c>
      <c r="E152" s="79"/>
      <c r="F152" s="78"/>
      <c r="G152" s="78"/>
      <c r="H152" s="78"/>
      <c r="I152" s="78"/>
      <c r="J152" s="78"/>
      <c r="K152" s="78"/>
      <c r="L152" s="78"/>
      <c r="M152" s="78"/>
      <c r="N152" s="78"/>
      <c r="O152" s="78"/>
      <c r="P152" s="78"/>
      <c r="Q152" s="78"/>
      <c r="R152" s="78"/>
      <c r="S152" s="78"/>
      <c r="T152" s="78"/>
      <c r="U152" s="78"/>
      <c r="V152" s="78"/>
      <c r="W152" s="78"/>
      <c r="X152" s="78"/>
      <c r="Y152" s="78"/>
      <c r="Z152" s="78"/>
    </row>
    <row r="153" spans="1:26" ht="15.75" customHeight="1" x14ac:dyDescent="0.25">
      <c r="A153" s="78"/>
      <c r="B153" s="999"/>
      <c r="C153" s="80">
        <v>137</v>
      </c>
      <c r="D153" s="81" t="s">
        <v>638</v>
      </c>
      <c r="E153" s="79"/>
      <c r="F153" s="78"/>
      <c r="G153" s="78"/>
      <c r="H153" s="78"/>
      <c r="I153" s="78"/>
      <c r="J153" s="78"/>
      <c r="K153" s="78"/>
      <c r="L153" s="78"/>
      <c r="M153" s="78"/>
      <c r="N153" s="78"/>
      <c r="O153" s="78"/>
      <c r="P153" s="78"/>
      <c r="Q153" s="78"/>
      <c r="R153" s="78"/>
      <c r="S153" s="78"/>
      <c r="T153" s="78"/>
      <c r="U153" s="78"/>
      <c r="V153" s="78"/>
      <c r="W153" s="78"/>
      <c r="X153" s="78"/>
      <c r="Y153" s="78"/>
      <c r="Z153" s="78"/>
    </row>
    <row r="154" spans="1:26" ht="15.75" customHeight="1" x14ac:dyDescent="0.25">
      <c r="A154" s="78"/>
      <c r="B154" s="1000"/>
      <c r="C154" s="80">
        <v>138</v>
      </c>
      <c r="D154" s="81" t="s">
        <v>639</v>
      </c>
      <c r="E154" s="79"/>
      <c r="F154" s="78"/>
      <c r="G154" s="78"/>
      <c r="H154" s="78"/>
      <c r="I154" s="78"/>
      <c r="J154" s="78"/>
      <c r="K154" s="78"/>
      <c r="L154" s="78"/>
      <c r="M154" s="78"/>
      <c r="N154" s="78"/>
      <c r="O154" s="78"/>
      <c r="P154" s="78"/>
      <c r="Q154" s="78"/>
      <c r="R154" s="78"/>
      <c r="S154" s="78"/>
      <c r="T154" s="78"/>
      <c r="U154" s="78"/>
      <c r="V154" s="78"/>
      <c r="W154" s="78"/>
      <c r="X154" s="78"/>
      <c r="Y154" s="78"/>
      <c r="Z154" s="78"/>
    </row>
    <row r="155" spans="1:26" ht="15.75" customHeight="1" x14ac:dyDescent="0.25">
      <c r="A155" s="78"/>
      <c r="B155" s="998">
        <v>16</v>
      </c>
      <c r="C155" s="996" t="s">
        <v>640</v>
      </c>
      <c r="D155" s="997"/>
      <c r="E155" s="79"/>
      <c r="F155" s="78"/>
      <c r="G155" s="78"/>
      <c r="H155" s="78"/>
      <c r="I155" s="78"/>
      <c r="J155" s="78"/>
      <c r="K155" s="78"/>
      <c r="L155" s="78"/>
      <c r="M155" s="78"/>
      <c r="N155" s="78"/>
      <c r="O155" s="78"/>
      <c r="P155" s="78"/>
      <c r="Q155" s="78"/>
      <c r="R155" s="78"/>
      <c r="S155" s="78"/>
      <c r="T155" s="78"/>
      <c r="U155" s="78"/>
      <c r="V155" s="78"/>
      <c r="W155" s="78"/>
      <c r="X155" s="78"/>
      <c r="Y155" s="78"/>
      <c r="Z155" s="78"/>
    </row>
    <row r="156" spans="1:26" ht="15.75" customHeight="1" x14ac:dyDescent="0.25">
      <c r="A156" s="78"/>
      <c r="B156" s="999"/>
      <c r="C156" s="80">
        <v>139</v>
      </c>
      <c r="D156" s="84" t="s">
        <v>641</v>
      </c>
      <c r="E156" s="79"/>
      <c r="F156" s="78"/>
      <c r="G156" s="78"/>
      <c r="H156" s="78"/>
      <c r="I156" s="78"/>
      <c r="J156" s="78"/>
      <c r="K156" s="78"/>
      <c r="L156" s="78"/>
      <c r="M156" s="78"/>
      <c r="N156" s="78"/>
      <c r="O156" s="78"/>
      <c r="P156" s="78"/>
      <c r="Q156" s="78"/>
      <c r="R156" s="78"/>
      <c r="S156" s="78"/>
      <c r="T156" s="78"/>
      <c r="U156" s="78"/>
      <c r="V156" s="78"/>
      <c r="W156" s="78"/>
      <c r="X156" s="78"/>
      <c r="Y156" s="78"/>
      <c r="Z156" s="78"/>
    </row>
    <row r="157" spans="1:26" ht="15.75" customHeight="1" x14ac:dyDescent="0.25">
      <c r="A157" s="78"/>
      <c r="B157" s="999"/>
      <c r="C157" s="80">
        <v>140</v>
      </c>
      <c r="D157" s="81" t="s">
        <v>642</v>
      </c>
      <c r="E157" s="79"/>
      <c r="F157" s="78"/>
      <c r="G157" s="78"/>
      <c r="H157" s="78"/>
      <c r="I157" s="78"/>
      <c r="J157" s="78"/>
      <c r="K157" s="78"/>
      <c r="L157" s="78"/>
      <c r="M157" s="78"/>
      <c r="N157" s="78"/>
      <c r="O157" s="78"/>
      <c r="P157" s="78"/>
      <c r="Q157" s="78"/>
      <c r="R157" s="78"/>
      <c r="S157" s="78"/>
      <c r="T157" s="78"/>
      <c r="U157" s="78"/>
      <c r="V157" s="78"/>
      <c r="W157" s="78"/>
      <c r="X157" s="78"/>
      <c r="Y157" s="78"/>
      <c r="Z157" s="78"/>
    </row>
    <row r="158" spans="1:26" ht="15.75" customHeight="1" x14ac:dyDescent="0.25">
      <c r="A158" s="78"/>
      <c r="B158" s="999"/>
      <c r="C158" s="80">
        <v>141</v>
      </c>
      <c r="D158" s="81" t="s">
        <v>643</v>
      </c>
      <c r="E158" s="79"/>
      <c r="F158" s="78"/>
      <c r="G158" s="78"/>
      <c r="H158" s="78"/>
      <c r="I158" s="78"/>
      <c r="J158" s="78"/>
      <c r="K158" s="78"/>
      <c r="L158" s="78"/>
      <c r="M158" s="78"/>
      <c r="N158" s="78"/>
      <c r="O158" s="78"/>
      <c r="P158" s="78"/>
      <c r="Q158" s="78"/>
      <c r="R158" s="78"/>
      <c r="S158" s="78"/>
      <c r="T158" s="78"/>
      <c r="U158" s="78"/>
      <c r="V158" s="78"/>
      <c r="W158" s="78"/>
      <c r="X158" s="78"/>
      <c r="Y158" s="78"/>
      <c r="Z158" s="78"/>
    </row>
    <row r="159" spans="1:26" ht="15.75" customHeight="1" x14ac:dyDescent="0.25">
      <c r="A159" s="78"/>
      <c r="B159" s="999"/>
      <c r="C159" s="80">
        <v>142</v>
      </c>
      <c r="D159" s="81" t="s">
        <v>644</v>
      </c>
      <c r="E159" s="79"/>
      <c r="F159" s="78"/>
      <c r="G159" s="78"/>
      <c r="H159" s="78"/>
      <c r="I159" s="78"/>
      <c r="J159" s="78"/>
      <c r="K159" s="78"/>
      <c r="L159" s="78"/>
      <c r="M159" s="78"/>
      <c r="N159" s="78"/>
      <c r="O159" s="78"/>
      <c r="P159" s="78"/>
      <c r="Q159" s="78"/>
      <c r="R159" s="78"/>
      <c r="S159" s="78"/>
      <c r="T159" s="78"/>
      <c r="U159" s="78"/>
      <c r="V159" s="78"/>
      <c r="W159" s="78"/>
      <c r="X159" s="78"/>
      <c r="Y159" s="78"/>
      <c r="Z159" s="78"/>
    </row>
    <row r="160" spans="1:26" ht="15.75" customHeight="1" x14ac:dyDescent="0.25">
      <c r="A160" s="78"/>
      <c r="B160" s="999"/>
      <c r="C160" s="82">
        <v>143</v>
      </c>
      <c r="D160" s="83" t="s">
        <v>645</v>
      </c>
      <c r="E160" s="79"/>
      <c r="F160" s="78"/>
      <c r="G160" s="78"/>
      <c r="H160" s="78"/>
      <c r="I160" s="78"/>
      <c r="J160" s="78"/>
      <c r="K160" s="78"/>
      <c r="L160" s="78"/>
      <c r="M160" s="78"/>
      <c r="N160" s="78"/>
      <c r="O160" s="78"/>
      <c r="P160" s="78"/>
      <c r="Q160" s="78"/>
      <c r="R160" s="78"/>
      <c r="S160" s="78"/>
      <c r="T160" s="78"/>
      <c r="U160" s="78"/>
      <c r="V160" s="78"/>
      <c r="W160" s="78"/>
      <c r="X160" s="78"/>
      <c r="Y160" s="78"/>
      <c r="Z160" s="78"/>
    </row>
    <row r="161" spans="1:26" ht="15.75" customHeight="1" x14ac:dyDescent="0.25">
      <c r="A161" s="78"/>
      <c r="B161" s="999"/>
      <c r="C161" s="82">
        <v>144</v>
      </c>
      <c r="D161" s="83" t="s">
        <v>646</v>
      </c>
      <c r="E161" s="79"/>
      <c r="F161" s="78"/>
      <c r="G161" s="78"/>
      <c r="H161" s="78"/>
      <c r="I161" s="78"/>
      <c r="J161" s="78"/>
      <c r="K161" s="78"/>
      <c r="L161" s="78"/>
      <c r="M161" s="78"/>
      <c r="N161" s="78"/>
      <c r="O161" s="78"/>
      <c r="P161" s="78"/>
      <c r="Q161" s="78"/>
      <c r="R161" s="78"/>
      <c r="S161" s="78"/>
      <c r="T161" s="78"/>
      <c r="U161" s="78"/>
      <c r="V161" s="78"/>
      <c r="W161" s="78"/>
      <c r="X161" s="78"/>
      <c r="Y161" s="78"/>
      <c r="Z161" s="78"/>
    </row>
    <row r="162" spans="1:26" ht="15.75" customHeight="1" x14ac:dyDescent="0.25">
      <c r="A162" s="78"/>
      <c r="B162" s="999"/>
      <c r="C162" s="82">
        <v>145</v>
      </c>
      <c r="D162" s="83" t="s">
        <v>647</v>
      </c>
      <c r="E162" s="79"/>
      <c r="F162" s="78"/>
      <c r="G162" s="78"/>
      <c r="H162" s="78"/>
      <c r="I162" s="78"/>
      <c r="J162" s="78"/>
      <c r="K162" s="78"/>
      <c r="L162" s="78"/>
      <c r="M162" s="78"/>
      <c r="N162" s="78"/>
      <c r="O162" s="78"/>
      <c r="P162" s="78"/>
      <c r="Q162" s="78"/>
      <c r="R162" s="78"/>
      <c r="S162" s="78"/>
      <c r="T162" s="78"/>
      <c r="U162" s="78"/>
      <c r="V162" s="78"/>
      <c r="W162" s="78"/>
      <c r="X162" s="78"/>
      <c r="Y162" s="78"/>
      <c r="Z162" s="78"/>
    </row>
    <row r="163" spans="1:26" ht="15.75" customHeight="1" x14ac:dyDescent="0.25">
      <c r="A163" s="78"/>
      <c r="B163" s="999"/>
      <c r="C163" s="80">
        <v>146</v>
      </c>
      <c r="D163" s="81" t="s">
        <v>648</v>
      </c>
      <c r="E163" s="79"/>
      <c r="F163" s="78"/>
      <c r="G163" s="78"/>
      <c r="H163" s="78"/>
      <c r="I163" s="78"/>
      <c r="J163" s="78"/>
      <c r="K163" s="78"/>
      <c r="L163" s="78"/>
      <c r="M163" s="78"/>
      <c r="N163" s="78"/>
      <c r="O163" s="78"/>
      <c r="P163" s="78"/>
      <c r="Q163" s="78"/>
      <c r="R163" s="78"/>
      <c r="S163" s="78"/>
      <c r="T163" s="78"/>
      <c r="U163" s="78"/>
      <c r="V163" s="78"/>
      <c r="W163" s="78"/>
      <c r="X163" s="78"/>
      <c r="Y163" s="78"/>
      <c r="Z163" s="78"/>
    </row>
    <row r="164" spans="1:26" ht="15.75" customHeight="1" x14ac:dyDescent="0.25">
      <c r="A164" s="78"/>
      <c r="B164" s="999"/>
      <c r="C164" s="80">
        <v>147</v>
      </c>
      <c r="D164" s="81" t="s">
        <v>649</v>
      </c>
      <c r="E164" s="79"/>
      <c r="F164" s="78"/>
      <c r="G164" s="78"/>
      <c r="H164" s="78"/>
      <c r="I164" s="78"/>
      <c r="J164" s="78"/>
      <c r="K164" s="78"/>
      <c r="L164" s="78"/>
      <c r="M164" s="78"/>
      <c r="N164" s="78"/>
      <c r="O164" s="78"/>
      <c r="P164" s="78"/>
      <c r="Q164" s="78"/>
      <c r="R164" s="78"/>
      <c r="S164" s="78"/>
      <c r="T164" s="78"/>
      <c r="U164" s="78"/>
      <c r="V164" s="78"/>
      <c r="W164" s="78"/>
      <c r="X164" s="78"/>
      <c r="Y164" s="78"/>
      <c r="Z164" s="78"/>
    </row>
    <row r="165" spans="1:26" ht="15.75" customHeight="1" x14ac:dyDescent="0.25">
      <c r="A165" s="78"/>
      <c r="B165" s="999"/>
      <c r="C165" s="82">
        <v>148</v>
      </c>
      <c r="D165" s="83" t="s">
        <v>650</v>
      </c>
      <c r="E165" s="79"/>
      <c r="F165" s="78"/>
      <c r="G165" s="78"/>
      <c r="H165" s="78"/>
      <c r="I165" s="78"/>
      <c r="J165" s="78"/>
      <c r="K165" s="78"/>
      <c r="L165" s="78"/>
      <c r="M165" s="78"/>
      <c r="N165" s="78"/>
      <c r="O165" s="78"/>
      <c r="P165" s="78"/>
      <c r="Q165" s="78"/>
      <c r="R165" s="78"/>
      <c r="S165" s="78"/>
      <c r="T165" s="78"/>
      <c r="U165" s="78"/>
      <c r="V165" s="78"/>
      <c r="W165" s="78"/>
      <c r="X165" s="78"/>
      <c r="Y165" s="78"/>
      <c r="Z165" s="78"/>
    </row>
    <row r="166" spans="1:26" ht="15.75" customHeight="1" x14ac:dyDescent="0.25">
      <c r="A166" s="78"/>
      <c r="B166" s="999"/>
      <c r="C166" s="80">
        <v>149</v>
      </c>
      <c r="D166" s="81" t="s">
        <v>651</v>
      </c>
      <c r="E166" s="79"/>
      <c r="F166" s="78"/>
      <c r="G166" s="78"/>
      <c r="H166" s="78"/>
      <c r="I166" s="78"/>
      <c r="J166" s="78"/>
      <c r="K166" s="78"/>
      <c r="L166" s="78"/>
      <c r="M166" s="78"/>
      <c r="N166" s="78"/>
      <c r="O166" s="78"/>
      <c r="P166" s="78"/>
      <c r="Q166" s="78"/>
      <c r="R166" s="78"/>
      <c r="S166" s="78"/>
      <c r="T166" s="78"/>
      <c r="U166" s="78"/>
      <c r="V166" s="78"/>
      <c r="W166" s="78"/>
      <c r="X166" s="78"/>
      <c r="Y166" s="78"/>
      <c r="Z166" s="78"/>
    </row>
    <row r="167" spans="1:26" ht="15.75" customHeight="1" x14ac:dyDescent="0.25">
      <c r="A167" s="78"/>
      <c r="B167" s="1000"/>
      <c r="C167" s="80">
        <v>150</v>
      </c>
      <c r="D167" s="81" t="s">
        <v>652</v>
      </c>
      <c r="E167" s="79"/>
      <c r="F167" s="78"/>
      <c r="G167" s="78"/>
      <c r="H167" s="78"/>
      <c r="I167" s="78"/>
      <c r="J167" s="78"/>
      <c r="K167" s="78"/>
      <c r="L167" s="78"/>
      <c r="M167" s="78"/>
      <c r="N167" s="78"/>
      <c r="O167" s="78"/>
      <c r="P167" s="78"/>
      <c r="Q167" s="78"/>
      <c r="R167" s="78"/>
      <c r="S167" s="78"/>
      <c r="T167" s="78"/>
      <c r="U167" s="78"/>
      <c r="V167" s="78"/>
      <c r="W167" s="78"/>
      <c r="X167" s="78"/>
      <c r="Y167" s="78"/>
      <c r="Z167" s="78"/>
    </row>
    <row r="168" spans="1:26" ht="15.75" customHeight="1" x14ac:dyDescent="0.25">
      <c r="A168" s="78"/>
      <c r="B168" s="998">
        <v>17</v>
      </c>
      <c r="C168" s="996" t="s">
        <v>653</v>
      </c>
      <c r="D168" s="997"/>
      <c r="E168" s="79"/>
      <c r="F168" s="78"/>
      <c r="G168" s="78"/>
      <c r="H168" s="78"/>
      <c r="I168" s="78"/>
      <c r="J168" s="78"/>
      <c r="K168" s="78"/>
      <c r="L168" s="78"/>
      <c r="M168" s="78"/>
      <c r="N168" s="78"/>
      <c r="O168" s="78"/>
      <c r="P168" s="78"/>
      <c r="Q168" s="78"/>
      <c r="R168" s="78"/>
      <c r="S168" s="78"/>
      <c r="T168" s="78"/>
      <c r="U168" s="78"/>
      <c r="V168" s="78"/>
      <c r="W168" s="78"/>
      <c r="X168" s="78"/>
      <c r="Y168" s="78"/>
      <c r="Z168" s="78"/>
    </row>
    <row r="169" spans="1:26" ht="15.75" customHeight="1" x14ac:dyDescent="0.25">
      <c r="A169" s="78"/>
      <c r="B169" s="999"/>
      <c r="C169" s="80">
        <v>151</v>
      </c>
      <c r="D169" s="81" t="s">
        <v>654</v>
      </c>
      <c r="E169" s="79"/>
      <c r="F169" s="78"/>
      <c r="G169" s="78"/>
      <c r="H169" s="78"/>
      <c r="I169" s="78"/>
      <c r="J169" s="78"/>
      <c r="K169" s="78"/>
      <c r="L169" s="78"/>
      <c r="M169" s="78"/>
      <c r="N169" s="78"/>
      <c r="O169" s="78"/>
      <c r="P169" s="78"/>
      <c r="Q169" s="78"/>
      <c r="R169" s="78"/>
      <c r="S169" s="78"/>
      <c r="T169" s="78"/>
      <c r="U169" s="78"/>
      <c r="V169" s="78"/>
      <c r="W169" s="78"/>
      <c r="X169" s="78"/>
      <c r="Y169" s="78"/>
      <c r="Z169" s="78"/>
    </row>
    <row r="170" spans="1:26" ht="15.75" customHeight="1" x14ac:dyDescent="0.25">
      <c r="A170" s="78"/>
      <c r="B170" s="999"/>
      <c r="C170" s="80">
        <v>152</v>
      </c>
      <c r="D170" s="81" t="s">
        <v>655</v>
      </c>
      <c r="E170" s="79"/>
      <c r="F170" s="78"/>
      <c r="G170" s="78"/>
      <c r="H170" s="78"/>
      <c r="I170" s="78"/>
      <c r="J170" s="78"/>
      <c r="K170" s="78"/>
      <c r="L170" s="78"/>
      <c r="M170" s="78"/>
      <c r="N170" s="78"/>
      <c r="O170" s="78"/>
      <c r="P170" s="78"/>
      <c r="Q170" s="78"/>
      <c r="R170" s="78"/>
      <c r="S170" s="78"/>
      <c r="T170" s="78"/>
      <c r="U170" s="78"/>
      <c r="V170" s="78"/>
      <c r="W170" s="78"/>
      <c r="X170" s="78"/>
      <c r="Y170" s="78"/>
      <c r="Z170" s="78"/>
    </row>
    <row r="171" spans="1:26" ht="15.75" customHeight="1" x14ac:dyDescent="0.25">
      <c r="A171" s="78"/>
      <c r="B171" s="999"/>
      <c r="C171" s="80">
        <v>153</v>
      </c>
      <c r="D171" s="81" t="s">
        <v>656</v>
      </c>
      <c r="E171" s="79"/>
      <c r="F171" s="78"/>
      <c r="G171" s="78"/>
      <c r="H171" s="78"/>
      <c r="I171" s="78"/>
      <c r="J171" s="78"/>
      <c r="K171" s="78"/>
      <c r="L171" s="78"/>
      <c r="M171" s="78"/>
      <c r="N171" s="78"/>
      <c r="O171" s="78"/>
      <c r="P171" s="78"/>
      <c r="Q171" s="78"/>
      <c r="R171" s="78"/>
      <c r="S171" s="78"/>
      <c r="T171" s="78"/>
      <c r="U171" s="78"/>
      <c r="V171" s="78"/>
      <c r="W171" s="78"/>
      <c r="X171" s="78"/>
      <c r="Y171" s="78"/>
      <c r="Z171" s="78"/>
    </row>
    <row r="172" spans="1:26" ht="15.75" customHeight="1" x14ac:dyDescent="0.25">
      <c r="A172" s="78"/>
      <c r="B172" s="999"/>
      <c r="C172" s="80">
        <v>154</v>
      </c>
      <c r="D172" s="81" t="s">
        <v>657</v>
      </c>
      <c r="E172" s="79"/>
      <c r="F172" s="78"/>
      <c r="G172" s="78"/>
      <c r="H172" s="78"/>
      <c r="I172" s="78"/>
      <c r="J172" s="78"/>
      <c r="K172" s="78"/>
      <c r="L172" s="78"/>
      <c r="M172" s="78"/>
      <c r="N172" s="78"/>
      <c r="O172" s="78"/>
      <c r="P172" s="78"/>
      <c r="Q172" s="78"/>
      <c r="R172" s="78"/>
      <c r="S172" s="78"/>
      <c r="T172" s="78"/>
      <c r="U172" s="78"/>
      <c r="V172" s="78"/>
      <c r="W172" s="78"/>
      <c r="X172" s="78"/>
      <c r="Y172" s="78"/>
      <c r="Z172" s="78"/>
    </row>
    <row r="173" spans="1:26" ht="15.75" customHeight="1" x14ac:dyDescent="0.25">
      <c r="A173" s="78"/>
      <c r="B173" s="999"/>
      <c r="C173" s="80">
        <v>155</v>
      </c>
      <c r="D173" s="81" t="s">
        <v>658</v>
      </c>
      <c r="E173" s="79"/>
      <c r="F173" s="78"/>
      <c r="G173" s="78"/>
      <c r="H173" s="78"/>
      <c r="I173" s="78"/>
      <c r="J173" s="78"/>
      <c r="K173" s="78"/>
      <c r="L173" s="78"/>
      <c r="M173" s="78"/>
      <c r="N173" s="78"/>
      <c r="O173" s="78"/>
      <c r="P173" s="78"/>
      <c r="Q173" s="78"/>
      <c r="R173" s="78"/>
      <c r="S173" s="78"/>
      <c r="T173" s="78"/>
      <c r="U173" s="78"/>
      <c r="V173" s="78"/>
      <c r="W173" s="78"/>
      <c r="X173" s="78"/>
      <c r="Y173" s="78"/>
      <c r="Z173" s="78"/>
    </row>
    <row r="174" spans="1:26" ht="15.75" customHeight="1" x14ac:dyDescent="0.25">
      <c r="A174" s="78"/>
      <c r="B174" s="999"/>
      <c r="C174" s="80">
        <v>156</v>
      </c>
      <c r="D174" s="81" t="s">
        <v>659</v>
      </c>
      <c r="E174" s="79"/>
      <c r="F174" s="78"/>
      <c r="G174" s="78"/>
      <c r="H174" s="78"/>
      <c r="I174" s="78"/>
      <c r="J174" s="78"/>
      <c r="K174" s="78"/>
      <c r="L174" s="78"/>
      <c r="M174" s="78"/>
      <c r="N174" s="78"/>
      <c r="O174" s="78"/>
      <c r="P174" s="78"/>
      <c r="Q174" s="78"/>
      <c r="R174" s="78"/>
      <c r="S174" s="78"/>
      <c r="T174" s="78"/>
      <c r="U174" s="78"/>
      <c r="V174" s="78"/>
      <c r="W174" s="78"/>
      <c r="X174" s="78"/>
      <c r="Y174" s="78"/>
      <c r="Z174" s="78"/>
    </row>
    <row r="175" spans="1:26" ht="15.75" customHeight="1" x14ac:dyDescent="0.25">
      <c r="A175" s="78"/>
      <c r="B175" s="999"/>
      <c r="C175" s="80">
        <v>157</v>
      </c>
      <c r="D175" s="81" t="s">
        <v>660</v>
      </c>
      <c r="E175" s="79"/>
      <c r="F175" s="78"/>
      <c r="G175" s="78"/>
      <c r="H175" s="78"/>
      <c r="I175" s="78"/>
      <c r="J175" s="78"/>
      <c r="K175" s="78"/>
      <c r="L175" s="78"/>
      <c r="M175" s="78"/>
      <c r="N175" s="78"/>
      <c r="O175" s="78"/>
      <c r="P175" s="78"/>
      <c r="Q175" s="78"/>
      <c r="R175" s="78"/>
      <c r="S175" s="78"/>
      <c r="T175" s="78"/>
      <c r="U175" s="78"/>
      <c r="V175" s="78"/>
      <c r="W175" s="78"/>
      <c r="X175" s="78"/>
      <c r="Y175" s="78"/>
      <c r="Z175" s="78"/>
    </row>
    <row r="176" spans="1:26" ht="15.75" customHeight="1" x14ac:dyDescent="0.25">
      <c r="A176" s="78"/>
      <c r="B176" s="999"/>
      <c r="C176" s="80">
        <v>158</v>
      </c>
      <c r="D176" s="81" t="s">
        <v>661</v>
      </c>
      <c r="E176" s="79"/>
      <c r="F176" s="78"/>
      <c r="G176" s="78"/>
      <c r="H176" s="78"/>
      <c r="I176" s="78"/>
      <c r="J176" s="78"/>
      <c r="K176" s="78"/>
      <c r="L176" s="78"/>
      <c r="M176" s="78"/>
      <c r="N176" s="78"/>
      <c r="O176" s="78"/>
      <c r="P176" s="78"/>
      <c r="Q176" s="78"/>
      <c r="R176" s="78"/>
      <c r="S176" s="78"/>
      <c r="T176" s="78"/>
      <c r="U176" s="78"/>
      <c r="V176" s="78"/>
      <c r="W176" s="78"/>
      <c r="X176" s="78"/>
      <c r="Y176" s="78"/>
      <c r="Z176" s="78"/>
    </row>
    <row r="177" spans="1:26" ht="15.75" customHeight="1" x14ac:dyDescent="0.25">
      <c r="A177" s="78"/>
      <c r="B177" s="999"/>
      <c r="C177" s="80">
        <v>159</v>
      </c>
      <c r="D177" s="81" t="s">
        <v>662</v>
      </c>
      <c r="E177" s="79"/>
      <c r="F177" s="78"/>
      <c r="G177" s="78"/>
      <c r="H177" s="78"/>
      <c r="I177" s="78"/>
      <c r="J177" s="78"/>
      <c r="K177" s="78"/>
      <c r="L177" s="78"/>
      <c r="M177" s="78"/>
      <c r="N177" s="78"/>
      <c r="O177" s="78"/>
      <c r="P177" s="78"/>
      <c r="Q177" s="78"/>
      <c r="R177" s="78"/>
      <c r="S177" s="78"/>
      <c r="T177" s="78"/>
      <c r="U177" s="78"/>
      <c r="V177" s="78"/>
      <c r="W177" s="78"/>
      <c r="X177" s="78"/>
      <c r="Y177" s="78"/>
      <c r="Z177" s="78"/>
    </row>
    <row r="178" spans="1:26" ht="15.75" customHeight="1" x14ac:dyDescent="0.25">
      <c r="A178" s="78"/>
      <c r="B178" s="999"/>
      <c r="C178" s="80">
        <v>160</v>
      </c>
      <c r="D178" s="81" t="s">
        <v>663</v>
      </c>
      <c r="E178" s="79"/>
      <c r="F178" s="78"/>
      <c r="G178" s="78"/>
      <c r="H178" s="78"/>
      <c r="I178" s="78"/>
      <c r="J178" s="78"/>
      <c r="K178" s="78"/>
      <c r="L178" s="78"/>
      <c r="M178" s="78"/>
      <c r="N178" s="78"/>
      <c r="O178" s="78"/>
      <c r="P178" s="78"/>
      <c r="Q178" s="78"/>
      <c r="R178" s="78"/>
      <c r="S178" s="78"/>
      <c r="T178" s="78"/>
      <c r="U178" s="78"/>
      <c r="V178" s="78"/>
      <c r="W178" s="78"/>
      <c r="X178" s="78"/>
      <c r="Y178" s="78"/>
      <c r="Z178" s="78"/>
    </row>
    <row r="179" spans="1:26" ht="15.75" customHeight="1" x14ac:dyDescent="0.25">
      <c r="A179" s="78"/>
      <c r="B179" s="999"/>
      <c r="C179" s="80">
        <v>161</v>
      </c>
      <c r="D179" s="81" t="s">
        <v>664</v>
      </c>
      <c r="E179" s="79"/>
      <c r="F179" s="78"/>
      <c r="G179" s="78"/>
      <c r="H179" s="78"/>
      <c r="I179" s="78"/>
      <c r="J179" s="78"/>
      <c r="K179" s="78"/>
      <c r="L179" s="78"/>
      <c r="M179" s="78"/>
      <c r="N179" s="78"/>
      <c r="O179" s="78"/>
      <c r="P179" s="78"/>
      <c r="Q179" s="78"/>
      <c r="R179" s="78"/>
      <c r="S179" s="78"/>
      <c r="T179" s="78"/>
      <c r="U179" s="78"/>
      <c r="V179" s="78"/>
      <c r="W179" s="78"/>
      <c r="X179" s="78"/>
      <c r="Y179" s="78"/>
      <c r="Z179" s="78"/>
    </row>
    <row r="180" spans="1:26" ht="15.75" customHeight="1" x14ac:dyDescent="0.25">
      <c r="A180" s="78"/>
      <c r="B180" s="999"/>
      <c r="C180" s="80">
        <v>162</v>
      </c>
      <c r="D180" s="81" t="s">
        <v>665</v>
      </c>
      <c r="E180" s="79"/>
      <c r="F180" s="78"/>
      <c r="G180" s="78"/>
      <c r="H180" s="78"/>
      <c r="I180" s="78"/>
      <c r="J180" s="78"/>
      <c r="K180" s="78"/>
      <c r="L180" s="78"/>
      <c r="M180" s="78"/>
      <c r="N180" s="78"/>
      <c r="O180" s="78"/>
      <c r="P180" s="78"/>
      <c r="Q180" s="78"/>
      <c r="R180" s="78"/>
      <c r="S180" s="78"/>
      <c r="T180" s="78"/>
      <c r="U180" s="78"/>
      <c r="V180" s="78"/>
      <c r="W180" s="78"/>
      <c r="X180" s="78"/>
      <c r="Y180" s="78"/>
      <c r="Z180" s="78"/>
    </row>
    <row r="181" spans="1:26" ht="15.75" customHeight="1" x14ac:dyDescent="0.25">
      <c r="A181" s="78"/>
      <c r="B181" s="999"/>
      <c r="C181" s="80">
        <v>163</v>
      </c>
      <c r="D181" s="81" t="s">
        <v>666</v>
      </c>
      <c r="E181" s="79"/>
      <c r="F181" s="78"/>
      <c r="G181" s="78"/>
      <c r="H181" s="78"/>
      <c r="I181" s="78"/>
      <c r="J181" s="78"/>
      <c r="K181" s="78"/>
      <c r="L181" s="78"/>
      <c r="M181" s="78"/>
      <c r="N181" s="78"/>
      <c r="O181" s="78"/>
      <c r="P181" s="78"/>
      <c r="Q181" s="78"/>
      <c r="R181" s="78"/>
      <c r="S181" s="78"/>
      <c r="T181" s="78"/>
      <c r="U181" s="78"/>
      <c r="V181" s="78"/>
      <c r="W181" s="78"/>
      <c r="X181" s="78"/>
      <c r="Y181" s="78"/>
      <c r="Z181" s="78"/>
    </row>
    <row r="182" spans="1:26" ht="15.75" customHeight="1" x14ac:dyDescent="0.25">
      <c r="A182" s="78"/>
      <c r="B182" s="999"/>
      <c r="C182" s="80">
        <v>164</v>
      </c>
      <c r="D182" s="81" t="s">
        <v>667</v>
      </c>
      <c r="E182" s="79"/>
      <c r="F182" s="78"/>
      <c r="G182" s="78"/>
      <c r="H182" s="78"/>
      <c r="I182" s="78"/>
      <c r="J182" s="78"/>
      <c r="K182" s="78"/>
      <c r="L182" s="78"/>
      <c r="M182" s="78"/>
      <c r="N182" s="78"/>
      <c r="O182" s="78"/>
      <c r="P182" s="78"/>
      <c r="Q182" s="78"/>
      <c r="R182" s="78"/>
      <c r="S182" s="78"/>
      <c r="T182" s="78"/>
      <c r="U182" s="78"/>
      <c r="V182" s="78"/>
      <c r="W182" s="78"/>
      <c r="X182" s="78"/>
      <c r="Y182" s="78"/>
      <c r="Z182" s="78"/>
    </row>
    <row r="183" spans="1:26" ht="15.75" customHeight="1" x14ac:dyDescent="0.25">
      <c r="A183" s="78"/>
      <c r="B183" s="999"/>
      <c r="C183" s="80">
        <v>165</v>
      </c>
      <c r="D183" s="81" t="s">
        <v>668</v>
      </c>
      <c r="E183" s="79"/>
      <c r="F183" s="78"/>
      <c r="G183" s="78"/>
      <c r="H183" s="78"/>
      <c r="I183" s="78"/>
      <c r="J183" s="78"/>
      <c r="K183" s="78"/>
      <c r="L183" s="78"/>
      <c r="M183" s="78"/>
      <c r="N183" s="78"/>
      <c r="O183" s="78"/>
      <c r="P183" s="78"/>
      <c r="Q183" s="78"/>
      <c r="R183" s="78"/>
      <c r="S183" s="78"/>
      <c r="T183" s="78"/>
      <c r="U183" s="78"/>
      <c r="V183" s="78"/>
      <c r="W183" s="78"/>
      <c r="X183" s="78"/>
      <c r="Y183" s="78"/>
      <c r="Z183" s="78"/>
    </row>
    <row r="184" spans="1:26" ht="15.75" customHeight="1" x14ac:dyDescent="0.25">
      <c r="A184" s="78"/>
      <c r="B184" s="999"/>
      <c r="C184" s="80">
        <v>166</v>
      </c>
      <c r="D184" s="81" t="s">
        <v>669</v>
      </c>
      <c r="E184" s="79"/>
      <c r="F184" s="78"/>
      <c r="G184" s="78"/>
      <c r="H184" s="78"/>
      <c r="I184" s="78"/>
      <c r="J184" s="78"/>
      <c r="K184" s="78"/>
      <c r="L184" s="78"/>
      <c r="M184" s="78"/>
      <c r="N184" s="78"/>
      <c r="O184" s="78"/>
      <c r="P184" s="78"/>
      <c r="Q184" s="78"/>
      <c r="R184" s="78"/>
      <c r="S184" s="78"/>
      <c r="T184" s="78"/>
      <c r="U184" s="78"/>
      <c r="V184" s="78"/>
      <c r="W184" s="78"/>
      <c r="X184" s="78"/>
      <c r="Y184" s="78"/>
      <c r="Z184" s="78"/>
    </row>
    <row r="185" spans="1:26" ht="15.75" customHeight="1" x14ac:dyDescent="0.25">
      <c r="A185" s="78"/>
      <c r="B185" s="999"/>
      <c r="C185" s="80">
        <v>167</v>
      </c>
      <c r="D185" s="81" t="s">
        <v>670</v>
      </c>
      <c r="E185" s="79"/>
      <c r="F185" s="78"/>
      <c r="G185" s="78"/>
      <c r="H185" s="78"/>
      <c r="I185" s="78"/>
      <c r="J185" s="78"/>
      <c r="K185" s="78"/>
      <c r="L185" s="78"/>
      <c r="M185" s="78"/>
      <c r="N185" s="78"/>
      <c r="O185" s="78"/>
      <c r="P185" s="78"/>
      <c r="Q185" s="78"/>
      <c r="R185" s="78"/>
      <c r="S185" s="78"/>
      <c r="T185" s="78"/>
      <c r="U185" s="78"/>
      <c r="V185" s="78"/>
      <c r="W185" s="78"/>
      <c r="X185" s="78"/>
      <c r="Y185" s="78"/>
      <c r="Z185" s="78"/>
    </row>
    <row r="186" spans="1:26" ht="15.75" customHeight="1" x14ac:dyDescent="0.25">
      <c r="A186" s="78"/>
      <c r="B186" s="999"/>
      <c r="C186" s="80">
        <v>168</v>
      </c>
      <c r="D186" s="81" t="s">
        <v>671</v>
      </c>
      <c r="E186" s="79"/>
      <c r="F186" s="78"/>
      <c r="G186" s="78"/>
      <c r="H186" s="78"/>
      <c r="I186" s="78"/>
      <c r="J186" s="78"/>
      <c r="K186" s="78"/>
      <c r="L186" s="78"/>
      <c r="M186" s="78"/>
      <c r="N186" s="78"/>
      <c r="O186" s="78"/>
      <c r="P186" s="78"/>
      <c r="Q186" s="78"/>
      <c r="R186" s="78"/>
      <c r="S186" s="78"/>
      <c r="T186" s="78"/>
      <c r="U186" s="78"/>
      <c r="V186" s="78"/>
      <c r="W186" s="78"/>
      <c r="X186" s="78"/>
      <c r="Y186" s="78"/>
      <c r="Z186" s="78"/>
    </row>
    <row r="187" spans="1:26" ht="15.75" customHeight="1" x14ac:dyDescent="0.25">
      <c r="A187" s="78"/>
      <c r="B187" s="1000"/>
      <c r="C187" s="80">
        <v>169</v>
      </c>
      <c r="D187" s="81" t="s">
        <v>672</v>
      </c>
      <c r="E187" s="79"/>
      <c r="F187" s="78"/>
      <c r="G187" s="78"/>
      <c r="H187" s="78"/>
      <c r="I187" s="78"/>
      <c r="J187" s="78"/>
      <c r="K187" s="78"/>
      <c r="L187" s="78"/>
      <c r="M187" s="78"/>
      <c r="N187" s="78"/>
      <c r="O187" s="78"/>
      <c r="P187" s="78"/>
      <c r="Q187" s="78"/>
      <c r="R187" s="78"/>
      <c r="S187" s="78"/>
      <c r="T187" s="78"/>
      <c r="U187" s="78"/>
      <c r="V187" s="78"/>
      <c r="W187" s="78"/>
      <c r="X187" s="78"/>
      <c r="Y187" s="78"/>
      <c r="Z187" s="78"/>
    </row>
    <row r="188" spans="1:26" ht="15.75" customHeight="1" x14ac:dyDescent="0.25">
      <c r="A188" s="78"/>
      <c r="B188" s="78"/>
      <c r="C188" s="85"/>
      <c r="D188" s="86"/>
      <c r="E188" s="79"/>
      <c r="F188" s="78"/>
      <c r="G188" s="78"/>
      <c r="H188" s="78"/>
      <c r="I188" s="78"/>
      <c r="J188" s="78"/>
      <c r="K188" s="78"/>
      <c r="L188" s="78"/>
      <c r="M188" s="78"/>
      <c r="N188" s="78"/>
      <c r="O188" s="78"/>
      <c r="P188" s="78"/>
      <c r="Q188" s="78"/>
      <c r="R188" s="78"/>
      <c r="S188" s="78"/>
      <c r="T188" s="78"/>
      <c r="U188" s="78"/>
      <c r="V188" s="78"/>
      <c r="W188" s="78"/>
      <c r="X188" s="78"/>
      <c r="Y188" s="78"/>
      <c r="Z188" s="78"/>
    </row>
    <row r="189" spans="1:26" ht="15.75" customHeight="1" x14ac:dyDescent="0.25">
      <c r="A189" s="78"/>
      <c r="B189" s="78"/>
      <c r="C189" s="85"/>
      <c r="D189" s="86"/>
      <c r="E189" s="79"/>
      <c r="F189" s="78"/>
      <c r="G189" s="78"/>
      <c r="H189" s="78"/>
      <c r="I189" s="78"/>
      <c r="J189" s="78"/>
      <c r="K189" s="78"/>
      <c r="L189" s="78"/>
      <c r="M189" s="78"/>
      <c r="N189" s="78"/>
      <c r="O189" s="78"/>
      <c r="P189" s="78"/>
      <c r="Q189" s="78"/>
      <c r="R189" s="78"/>
      <c r="S189" s="78"/>
      <c r="T189" s="78"/>
      <c r="U189" s="78"/>
      <c r="V189" s="78"/>
      <c r="W189" s="78"/>
      <c r="X189" s="78"/>
      <c r="Y189" s="78"/>
      <c r="Z189" s="78"/>
    </row>
    <row r="190" spans="1:26" ht="15.75" customHeight="1" x14ac:dyDescent="0.25">
      <c r="A190" s="78"/>
      <c r="B190" s="78"/>
      <c r="C190" s="85"/>
      <c r="D190" s="86"/>
      <c r="E190" s="79"/>
      <c r="F190" s="78"/>
      <c r="G190" s="78"/>
      <c r="H190" s="78"/>
      <c r="I190" s="78"/>
      <c r="J190" s="78"/>
      <c r="K190" s="78"/>
      <c r="L190" s="78"/>
      <c r="M190" s="78"/>
      <c r="N190" s="78"/>
      <c r="O190" s="78"/>
      <c r="P190" s="78"/>
      <c r="Q190" s="78"/>
      <c r="R190" s="78"/>
      <c r="S190" s="78"/>
      <c r="T190" s="78"/>
      <c r="U190" s="78"/>
      <c r="V190" s="78"/>
      <c r="W190" s="78"/>
      <c r="X190" s="78"/>
      <c r="Y190" s="78"/>
      <c r="Z190" s="78"/>
    </row>
    <row r="191" spans="1:26" ht="15.75" customHeight="1" x14ac:dyDescent="0.25">
      <c r="A191" s="78"/>
      <c r="B191" s="78"/>
      <c r="C191" s="85"/>
      <c r="D191" s="86"/>
      <c r="E191" s="79"/>
      <c r="F191" s="78"/>
      <c r="G191" s="78"/>
      <c r="H191" s="78"/>
      <c r="I191" s="78"/>
      <c r="J191" s="78"/>
      <c r="K191" s="78"/>
      <c r="L191" s="78"/>
      <c r="M191" s="78"/>
      <c r="N191" s="78"/>
      <c r="O191" s="78"/>
      <c r="P191" s="78"/>
      <c r="Q191" s="78"/>
      <c r="R191" s="78"/>
      <c r="S191" s="78"/>
      <c r="T191" s="78"/>
      <c r="U191" s="78"/>
      <c r="V191" s="78"/>
      <c r="W191" s="78"/>
      <c r="X191" s="78"/>
      <c r="Y191" s="78"/>
      <c r="Z191" s="78"/>
    </row>
    <row r="192" spans="1:26" ht="15.75" customHeight="1" x14ac:dyDescent="0.25">
      <c r="A192" s="78"/>
      <c r="B192" s="78"/>
      <c r="C192" s="85"/>
      <c r="D192" s="86"/>
      <c r="E192" s="79"/>
      <c r="F192" s="78"/>
      <c r="G192" s="78"/>
      <c r="H192" s="78"/>
      <c r="I192" s="78"/>
      <c r="J192" s="78"/>
      <c r="K192" s="78"/>
      <c r="L192" s="78"/>
      <c r="M192" s="78"/>
      <c r="N192" s="78"/>
      <c r="O192" s="78"/>
      <c r="P192" s="78"/>
      <c r="Q192" s="78"/>
      <c r="R192" s="78"/>
      <c r="S192" s="78"/>
      <c r="T192" s="78"/>
      <c r="U192" s="78"/>
      <c r="V192" s="78"/>
      <c r="W192" s="78"/>
      <c r="X192" s="78"/>
      <c r="Y192" s="78"/>
      <c r="Z192" s="78"/>
    </row>
    <row r="193" spans="1:26" ht="15.75" customHeight="1" x14ac:dyDescent="0.25">
      <c r="A193" s="78"/>
      <c r="B193" s="78"/>
      <c r="C193" s="85"/>
      <c r="D193" s="86"/>
      <c r="E193" s="79"/>
      <c r="F193" s="78"/>
      <c r="G193" s="78"/>
      <c r="H193" s="78"/>
      <c r="I193" s="78"/>
      <c r="J193" s="78"/>
      <c r="K193" s="78"/>
      <c r="L193" s="78"/>
      <c r="M193" s="78"/>
      <c r="N193" s="78"/>
      <c r="O193" s="78"/>
      <c r="P193" s="78"/>
      <c r="Q193" s="78"/>
      <c r="R193" s="78"/>
      <c r="S193" s="78"/>
      <c r="T193" s="78"/>
      <c r="U193" s="78"/>
      <c r="V193" s="78"/>
      <c r="W193" s="78"/>
      <c r="X193" s="78"/>
      <c r="Y193" s="78"/>
      <c r="Z193" s="78"/>
    </row>
    <row r="194" spans="1:26" ht="15.75" customHeight="1" x14ac:dyDescent="0.25">
      <c r="A194" s="78"/>
      <c r="B194" s="78"/>
      <c r="C194" s="85"/>
      <c r="D194" s="86"/>
      <c r="E194" s="79"/>
      <c r="F194" s="78"/>
      <c r="G194" s="78"/>
      <c r="H194" s="78"/>
      <c r="I194" s="78"/>
      <c r="J194" s="78"/>
      <c r="K194" s="78"/>
      <c r="L194" s="78"/>
      <c r="M194" s="78"/>
      <c r="N194" s="78"/>
      <c r="O194" s="78"/>
      <c r="P194" s="78"/>
      <c r="Q194" s="78"/>
      <c r="R194" s="78"/>
      <c r="S194" s="78"/>
      <c r="T194" s="78"/>
      <c r="U194" s="78"/>
      <c r="V194" s="78"/>
      <c r="W194" s="78"/>
      <c r="X194" s="78"/>
      <c r="Y194" s="78"/>
      <c r="Z194" s="78"/>
    </row>
    <row r="195" spans="1:26" ht="15.75" customHeight="1" x14ac:dyDescent="0.25">
      <c r="A195" s="78"/>
      <c r="B195" s="78"/>
      <c r="C195" s="85"/>
      <c r="D195" s="86"/>
      <c r="E195" s="79"/>
      <c r="F195" s="78"/>
      <c r="G195" s="78"/>
      <c r="H195" s="78"/>
      <c r="I195" s="78"/>
      <c r="J195" s="78"/>
      <c r="K195" s="78"/>
      <c r="L195" s="78"/>
      <c r="M195" s="78"/>
      <c r="N195" s="78"/>
      <c r="O195" s="78"/>
      <c r="P195" s="78"/>
      <c r="Q195" s="78"/>
      <c r="R195" s="78"/>
      <c r="S195" s="78"/>
      <c r="T195" s="78"/>
      <c r="U195" s="78"/>
      <c r="V195" s="78"/>
      <c r="W195" s="78"/>
      <c r="X195" s="78"/>
      <c r="Y195" s="78"/>
      <c r="Z195" s="78"/>
    </row>
    <row r="196" spans="1:26" ht="15.75" customHeight="1" x14ac:dyDescent="0.25">
      <c r="A196" s="78"/>
      <c r="B196" s="78"/>
      <c r="C196" s="85"/>
      <c r="D196" s="86"/>
      <c r="E196" s="79"/>
      <c r="F196" s="78"/>
      <c r="G196" s="78"/>
      <c r="H196" s="78"/>
      <c r="I196" s="78"/>
      <c r="J196" s="78"/>
      <c r="K196" s="78"/>
      <c r="L196" s="78"/>
      <c r="M196" s="78"/>
      <c r="N196" s="78"/>
      <c r="O196" s="78"/>
      <c r="P196" s="78"/>
      <c r="Q196" s="78"/>
      <c r="R196" s="78"/>
      <c r="S196" s="78"/>
      <c r="T196" s="78"/>
      <c r="U196" s="78"/>
      <c r="V196" s="78"/>
      <c r="W196" s="78"/>
      <c r="X196" s="78"/>
      <c r="Y196" s="78"/>
      <c r="Z196" s="78"/>
    </row>
    <row r="197" spans="1:26" ht="15.75" customHeight="1" x14ac:dyDescent="0.25">
      <c r="A197" s="78"/>
      <c r="B197" s="78"/>
      <c r="C197" s="85"/>
      <c r="D197" s="86"/>
      <c r="E197" s="79"/>
      <c r="F197" s="78"/>
      <c r="G197" s="78"/>
      <c r="H197" s="78"/>
      <c r="I197" s="78"/>
      <c r="J197" s="78"/>
      <c r="K197" s="78"/>
      <c r="L197" s="78"/>
      <c r="M197" s="78"/>
      <c r="N197" s="78"/>
      <c r="O197" s="78"/>
      <c r="P197" s="78"/>
      <c r="Q197" s="78"/>
      <c r="R197" s="78"/>
      <c r="S197" s="78"/>
      <c r="T197" s="78"/>
      <c r="U197" s="78"/>
      <c r="V197" s="78"/>
      <c r="W197" s="78"/>
      <c r="X197" s="78"/>
      <c r="Y197" s="78"/>
      <c r="Z197" s="78"/>
    </row>
    <row r="198" spans="1:26" ht="15.75" customHeight="1" x14ac:dyDescent="0.25">
      <c r="A198" s="78"/>
      <c r="B198" s="78"/>
      <c r="C198" s="85"/>
      <c r="D198" s="86"/>
      <c r="E198" s="79"/>
      <c r="F198" s="78"/>
      <c r="G198" s="78"/>
      <c r="H198" s="78"/>
      <c r="I198" s="78"/>
      <c r="J198" s="78"/>
      <c r="K198" s="78"/>
      <c r="L198" s="78"/>
      <c r="M198" s="78"/>
      <c r="N198" s="78"/>
      <c r="O198" s="78"/>
      <c r="P198" s="78"/>
      <c r="Q198" s="78"/>
      <c r="R198" s="78"/>
      <c r="S198" s="78"/>
      <c r="T198" s="78"/>
      <c r="U198" s="78"/>
      <c r="V198" s="78"/>
      <c r="W198" s="78"/>
      <c r="X198" s="78"/>
      <c r="Y198" s="78"/>
      <c r="Z198" s="78"/>
    </row>
    <row r="199" spans="1:26" ht="15.75" customHeight="1" x14ac:dyDescent="0.25">
      <c r="A199" s="78"/>
      <c r="B199" s="78"/>
      <c r="C199" s="85"/>
      <c r="D199" s="86"/>
      <c r="E199" s="79"/>
      <c r="F199" s="78"/>
      <c r="G199" s="78"/>
      <c r="H199" s="78"/>
      <c r="I199" s="78"/>
      <c r="J199" s="78"/>
      <c r="K199" s="78"/>
      <c r="L199" s="78"/>
      <c r="M199" s="78"/>
      <c r="N199" s="78"/>
      <c r="O199" s="78"/>
      <c r="P199" s="78"/>
      <c r="Q199" s="78"/>
      <c r="R199" s="78"/>
      <c r="S199" s="78"/>
      <c r="T199" s="78"/>
      <c r="U199" s="78"/>
      <c r="V199" s="78"/>
      <c r="W199" s="78"/>
      <c r="X199" s="78"/>
      <c r="Y199" s="78"/>
      <c r="Z199" s="78"/>
    </row>
    <row r="200" spans="1:26" ht="15.75" customHeight="1" x14ac:dyDescent="0.25">
      <c r="A200" s="78"/>
      <c r="B200" s="78"/>
      <c r="C200" s="85"/>
      <c r="D200" s="86"/>
      <c r="E200" s="79"/>
      <c r="F200" s="78"/>
      <c r="G200" s="78"/>
      <c r="H200" s="78"/>
      <c r="I200" s="78"/>
      <c r="J200" s="78"/>
      <c r="K200" s="78"/>
      <c r="L200" s="78"/>
      <c r="M200" s="78"/>
      <c r="N200" s="78"/>
      <c r="O200" s="78"/>
      <c r="P200" s="78"/>
      <c r="Q200" s="78"/>
      <c r="R200" s="78"/>
      <c r="S200" s="78"/>
      <c r="T200" s="78"/>
      <c r="U200" s="78"/>
      <c r="V200" s="78"/>
      <c r="W200" s="78"/>
      <c r="X200" s="78"/>
      <c r="Y200" s="78"/>
      <c r="Z200" s="78"/>
    </row>
    <row r="201" spans="1:26" ht="15.75" customHeight="1" x14ac:dyDescent="0.25">
      <c r="A201" s="78"/>
      <c r="B201" s="78"/>
      <c r="C201" s="85"/>
      <c r="D201" s="86"/>
      <c r="E201" s="79"/>
      <c r="F201" s="78"/>
      <c r="G201" s="78"/>
      <c r="H201" s="78"/>
      <c r="I201" s="78"/>
      <c r="J201" s="78"/>
      <c r="K201" s="78"/>
      <c r="L201" s="78"/>
      <c r="M201" s="78"/>
      <c r="N201" s="78"/>
      <c r="O201" s="78"/>
      <c r="P201" s="78"/>
      <c r="Q201" s="78"/>
      <c r="R201" s="78"/>
      <c r="S201" s="78"/>
      <c r="T201" s="78"/>
      <c r="U201" s="78"/>
      <c r="V201" s="78"/>
      <c r="W201" s="78"/>
      <c r="X201" s="78"/>
      <c r="Y201" s="78"/>
      <c r="Z201" s="78"/>
    </row>
    <row r="202" spans="1:26" ht="15.75" customHeight="1" x14ac:dyDescent="0.25">
      <c r="A202" s="78"/>
      <c r="B202" s="78"/>
      <c r="C202" s="85"/>
      <c r="D202" s="86"/>
      <c r="E202" s="79"/>
      <c r="F202" s="78"/>
      <c r="G202" s="78"/>
      <c r="H202" s="78"/>
      <c r="I202" s="78"/>
      <c r="J202" s="78"/>
      <c r="K202" s="78"/>
      <c r="L202" s="78"/>
      <c r="M202" s="78"/>
      <c r="N202" s="78"/>
      <c r="O202" s="78"/>
      <c r="P202" s="78"/>
      <c r="Q202" s="78"/>
      <c r="R202" s="78"/>
      <c r="S202" s="78"/>
      <c r="T202" s="78"/>
      <c r="U202" s="78"/>
      <c r="V202" s="78"/>
      <c r="W202" s="78"/>
      <c r="X202" s="78"/>
      <c r="Y202" s="78"/>
      <c r="Z202" s="78"/>
    </row>
    <row r="203" spans="1:26" ht="15.75" customHeight="1" x14ac:dyDescent="0.25">
      <c r="A203" s="78"/>
      <c r="B203" s="78"/>
      <c r="C203" s="85"/>
      <c r="D203" s="86"/>
      <c r="E203" s="79"/>
      <c r="F203" s="78"/>
      <c r="G203" s="78"/>
      <c r="H203" s="78"/>
      <c r="I203" s="78"/>
      <c r="J203" s="78"/>
      <c r="K203" s="78"/>
      <c r="L203" s="78"/>
      <c r="M203" s="78"/>
      <c r="N203" s="78"/>
      <c r="O203" s="78"/>
      <c r="P203" s="78"/>
      <c r="Q203" s="78"/>
      <c r="R203" s="78"/>
      <c r="S203" s="78"/>
      <c r="T203" s="78"/>
      <c r="U203" s="78"/>
      <c r="V203" s="78"/>
      <c r="W203" s="78"/>
      <c r="X203" s="78"/>
      <c r="Y203" s="78"/>
      <c r="Z203" s="78"/>
    </row>
    <row r="204" spans="1:26" ht="15.75" customHeight="1" x14ac:dyDescent="0.25">
      <c r="A204" s="78"/>
      <c r="B204" s="78"/>
      <c r="C204" s="85"/>
      <c r="D204" s="86"/>
      <c r="E204" s="79"/>
      <c r="F204" s="78"/>
      <c r="G204" s="78"/>
      <c r="H204" s="78"/>
      <c r="I204" s="78"/>
      <c r="J204" s="78"/>
      <c r="K204" s="78"/>
      <c r="L204" s="78"/>
      <c r="M204" s="78"/>
      <c r="N204" s="78"/>
      <c r="O204" s="78"/>
      <c r="P204" s="78"/>
      <c r="Q204" s="78"/>
      <c r="R204" s="78"/>
      <c r="S204" s="78"/>
      <c r="T204" s="78"/>
      <c r="U204" s="78"/>
      <c r="V204" s="78"/>
      <c r="W204" s="78"/>
      <c r="X204" s="78"/>
      <c r="Y204" s="78"/>
      <c r="Z204" s="78"/>
    </row>
    <row r="205" spans="1:26" ht="15.75" customHeight="1" x14ac:dyDescent="0.25">
      <c r="A205" s="78"/>
      <c r="B205" s="78"/>
      <c r="C205" s="85"/>
      <c r="D205" s="86"/>
      <c r="E205" s="79"/>
      <c r="F205" s="78"/>
      <c r="G205" s="78"/>
      <c r="H205" s="78"/>
      <c r="I205" s="78"/>
      <c r="J205" s="78"/>
      <c r="K205" s="78"/>
      <c r="L205" s="78"/>
      <c r="M205" s="78"/>
      <c r="N205" s="78"/>
      <c r="O205" s="78"/>
      <c r="P205" s="78"/>
      <c r="Q205" s="78"/>
      <c r="R205" s="78"/>
      <c r="S205" s="78"/>
      <c r="T205" s="78"/>
      <c r="U205" s="78"/>
      <c r="V205" s="78"/>
      <c r="W205" s="78"/>
      <c r="X205" s="78"/>
      <c r="Y205" s="78"/>
      <c r="Z205" s="78"/>
    </row>
    <row r="206" spans="1:26" ht="15.75" customHeight="1" x14ac:dyDescent="0.25">
      <c r="A206" s="78"/>
      <c r="B206" s="78"/>
      <c r="C206" s="85"/>
      <c r="D206" s="86"/>
      <c r="E206" s="79"/>
      <c r="F206" s="78"/>
      <c r="G206" s="78"/>
      <c r="H206" s="78"/>
      <c r="I206" s="78"/>
      <c r="J206" s="78"/>
      <c r="K206" s="78"/>
      <c r="L206" s="78"/>
      <c r="M206" s="78"/>
      <c r="N206" s="78"/>
      <c r="O206" s="78"/>
      <c r="P206" s="78"/>
      <c r="Q206" s="78"/>
      <c r="R206" s="78"/>
      <c r="S206" s="78"/>
      <c r="T206" s="78"/>
      <c r="U206" s="78"/>
      <c r="V206" s="78"/>
      <c r="W206" s="78"/>
      <c r="X206" s="78"/>
      <c r="Y206" s="78"/>
      <c r="Z206" s="78"/>
    </row>
    <row r="207" spans="1:26" ht="15.75" customHeight="1" x14ac:dyDescent="0.25">
      <c r="A207" s="78"/>
      <c r="B207" s="78"/>
      <c r="C207" s="85"/>
      <c r="D207" s="86"/>
      <c r="E207" s="79"/>
      <c r="F207" s="78"/>
      <c r="G207" s="78"/>
      <c r="H207" s="78"/>
      <c r="I207" s="78"/>
      <c r="J207" s="78"/>
      <c r="K207" s="78"/>
      <c r="L207" s="78"/>
      <c r="M207" s="78"/>
      <c r="N207" s="78"/>
      <c r="O207" s="78"/>
      <c r="P207" s="78"/>
      <c r="Q207" s="78"/>
      <c r="R207" s="78"/>
      <c r="S207" s="78"/>
      <c r="T207" s="78"/>
      <c r="U207" s="78"/>
      <c r="V207" s="78"/>
      <c r="W207" s="78"/>
      <c r="X207" s="78"/>
      <c r="Y207" s="78"/>
      <c r="Z207" s="78"/>
    </row>
    <row r="208" spans="1:26" ht="15.75" customHeight="1" x14ac:dyDescent="0.25">
      <c r="A208" s="78"/>
      <c r="B208" s="78"/>
      <c r="C208" s="85"/>
      <c r="D208" s="86"/>
      <c r="E208" s="79"/>
      <c r="F208" s="78"/>
      <c r="G208" s="78"/>
      <c r="H208" s="78"/>
      <c r="I208" s="78"/>
      <c r="J208" s="78"/>
      <c r="K208" s="78"/>
      <c r="L208" s="78"/>
      <c r="M208" s="78"/>
      <c r="N208" s="78"/>
      <c r="O208" s="78"/>
      <c r="P208" s="78"/>
      <c r="Q208" s="78"/>
      <c r="R208" s="78"/>
      <c r="S208" s="78"/>
      <c r="T208" s="78"/>
      <c r="U208" s="78"/>
      <c r="V208" s="78"/>
      <c r="W208" s="78"/>
      <c r="X208" s="78"/>
      <c r="Y208" s="78"/>
      <c r="Z208" s="78"/>
    </row>
    <row r="209" spans="1:26" ht="15.75" customHeight="1" x14ac:dyDescent="0.25">
      <c r="A209" s="78"/>
      <c r="B209" s="78"/>
      <c r="C209" s="85"/>
      <c r="D209" s="86"/>
      <c r="E209" s="79"/>
      <c r="F209" s="78"/>
      <c r="G209" s="78"/>
      <c r="H209" s="78"/>
      <c r="I209" s="78"/>
      <c r="J209" s="78"/>
      <c r="K209" s="78"/>
      <c r="L209" s="78"/>
      <c r="M209" s="78"/>
      <c r="N209" s="78"/>
      <c r="O209" s="78"/>
      <c r="P209" s="78"/>
      <c r="Q209" s="78"/>
      <c r="R209" s="78"/>
      <c r="S209" s="78"/>
      <c r="T209" s="78"/>
      <c r="U209" s="78"/>
      <c r="V209" s="78"/>
      <c r="W209" s="78"/>
      <c r="X209" s="78"/>
      <c r="Y209" s="78"/>
      <c r="Z209" s="78"/>
    </row>
    <row r="210" spans="1:26" ht="15.75" customHeight="1" x14ac:dyDescent="0.25">
      <c r="A210" s="78"/>
      <c r="B210" s="78"/>
      <c r="C210" s="85"/>
      <c r="D210" s="86"/>
      <c r="E210" s="79"/>
      <c r="F210" s="78"/>
      <c r="G210" s="78"/>
      <c r="H210" s="78"/>
      <c r="I210" s="78"/>
      <c r="J210" s="78"/>
      <c r="K210" s="78"/>
      <c r="L210" s="78"/>
      <c r="M210" s="78"/>
      <c r="N210" s="78"/>
      <c r="O210" s="78"/>
      <c r="P210" s="78"/>
      <c r="Q210" s="78"/>
      <c r="R210" s="78"/>
      <c r="S210" s="78"/>
      <c r="T210" s="78"/>
      <c r="U210" s="78"/>
      <c r="V210" s="78"/>
      <c r="W210" s="78"/>
      <c r="X210" s="78"/>
      <c r="Y210" s="78"/>
      <c r="Z210" s="78"/>
    </row>
    <row r="211" spans="1:26" ht="15.75" customHeight="1" x14ac:dyDescent="0.25">
      <c r="A211" s="78"/>
      <c r="B211" s="78"/>
      <c r="C211" s="85"/>
      <c r="D211" s="86"/>
      <c r="E211" s="79"/>
      <c r="F211" s="78"/>
      <c r="G211" s="78"/>
      <c r="H211" s="78"/>
      <c r="I211" s="78"/>
      <c r="J211" s="78"/>
      <c r="K211" s="78"/>
      <c r="L211" s="78"/>
      <c r="M211" s="78"/>
      <c r="N211" s="78"/>
      <c r="O211" s="78"/>
      <c r="P211" s="78"/>
      <c r="Q211" s="78"/>
      <c r="R211" s="78"/>
      <c r="S211" s="78"/>
      <c r="T211" s="78"/>
      <c r="U211" s="78"/>
      <c r="V211" s="78"/>
      <c r="W211" s="78"/>
      <c r="X211" s="78"/>
      <c r="Y211" s="78"/>
      <c r="Z211" s="78"/>
    </row>
    <row r="212" spans="1:26" ht="15.75" customHeight="1" x14ac:dyDescent="0.25">
      <c r="A212" s="78"/>
      <c r="B212" s="78"/>
      <c r="C212" s="85"/>
      <c r="D212" s="86"/>
      <c r="E212" s="79"/>
      <c r="F212" s="78"/>
      <c r="G212" s="78"/>
      <c r="H212" s="78"/>
      <c r="I212" s="78"/>
      <c r="J212" s="78"/>
      <c r="K212" s="78"/>
      <c r="L212" s="78"/>
      <c r="M212" s="78"/>
      <c r="N212" s="78"/>
      <c r="O212" s="78"/>
      <c r="P212" s="78"/>
      <c r="Q212" s="78"/>
      <c r="R212" s="78"/>
      <c r="S212" s="78"/>
      <c r="T212" s="78"/>
      <c r="U212" s="78"/>
      <c r="V212" s="78"/>
      <c r="W212" s="78"/>
      <c r="X212" s="78"/>
      <c r="Y212" s="78"/>
      <c r="Z212" s="78"/>
    </row>
    <row r="213" spans="1:26" ht="15.75" customHeight="1" x14ac:dyDescent="0.25">
      <c r="A213" s="78"/>
      <c r="B213" s="78"/>
      <c r="C213" s="85"/>
      <c r="D213" s="86"/>
      <c r="E213" s="79"/>
      <c r="F213" s="78"/>
      <c r="G213" s="78"/>
      <c r="H213" s="78"/>
      <c r="I213" s="78"/>
      <c r="J213" s="78"/>
      <c r="K213" s="78"/>
      <c r="L213" s="78"/>
      <c r="M213" s="78"/>
      <c r="N213" s="78"/>
      <c r="O213" s="78"/>
      <c r="P213" s="78"/>
      <c r="Q213" s="78"/>
      <c r="R213" s="78"/>
      <c r="S213" s="78"/>
      <c r="T213" s="78"/>
      <c r="U213" s="78"/>
      <c r="V213" s="78"/>
      <c r="W213" s="78"/>
      <c r="X213" s="78"/>
      <c r="Y213" s="78"/>
      <c r="Z213" s="78"/>
    </row>
    <row r="214" spans="1:26" ht="15.75" customHeight="1" x14ac:dyDescent="0.25">
      <c r="A214" s="78"/>
      <c r="B214" s="78"/>
      <c r="C214" s="85"/>
      <c r="D214" s="86"/>
      <c r="E214" s="79"/>
      <c r="F214" s="78"/>
      <c r="G214" s="78"/>
      <c r="H214" s="78"/>
      <c r="I214" s="78"/>
      <c r="J214" s="78"/>
      <c r="K214" s="78"/>
      <c r="L214" s="78"/>
      <c r="M214" s="78"/>
      <c r="N214" s="78"/>
      <c r="O214" s="78"/>
      <c r="P214" s="78"/>
      <c r="Q214" s="78"/>
      <c r="R214" s="78"/>
      <c r="S214" s="78"/>
      <c r="T214" s="78"/>
      <c r="U214" s="78"/>
      <c r="V214" s="78"/>
      <c r="W214" s="78"/>
      <c r="X214" s="78"/>
      <c r="Y214" s="78"/>
      <c r="Z214" s="78"/>
    </row>
    <row r="215" spans="1:26" ht="15.75" customHeight="1" x14ac:dyDescent="0.25">
      <c r="A215" s="78"/>
      <c r="B215" s="78"/>
      <c r="C215" s="85"/>
      <c r="D215" s="86"/>
      <c r="E215" s="79"/>
      <c r="F215" s="78"/>
      <c r="G215" s="78"/>
      <c r="H215" s="78"/>
      <c r="I215" s="78"/>
      <c r="J215" s="78"/>
      <c r="K215" s="78"/>
      <c r="L215" s="78"/>
      <c r="M215" s="78"/>
      <c r="N215" s="78"/>
      <c r="O215" s="78"/>
      <c r="P215" s="78"/>
      <c r="Q215" s="78"/>
      <c r="R215" s="78"/>
      <c r="S215" s="78"/>
      <c r="T215" s="78"/>
      <c r="U215" s="78"/>
      <c r="V215" s="78"/>
      <c r="W215" s="78"/>
      <c r="X215" s="78"/>
      <c r="Y215" s="78"/>
      <c r="Z215" s="78"/>
    </row>
    <row r="216" spans="1:26" ht="15.75" customHeight="1" x14ac:dyDescent="0.25">
      <c r="A216" s="78"/>
      <c r="B216" s="78"/>
      <c r="C216" s="85"/>
      <c r="D216" s="86"/>
      <c r="E216" s="79"/>
      <c r="F216" s="78"/>
      <c r="G216" s="78"/>
      <c r="H216" s="78"/>
      <c r="I216" s="78"/>
      <c r="J216" s="78"/>
      <c r="K216" s="78"/>
      <c r="L216" s="78"/>
      <c r="M216" s="78"/>
      <c r="N216" s="78"/>
      <c r="O216" s="78"/>
      <c r="P216" s="78"/>
      <c r="Q216" s="78"/>
      <c r="R216" s="78"/>
      <c r="S216" s="78"/>
      <c r="T216" s="78"/>
      <c r="U216" s="78"/>
      <c r="V216" s="78"/>
      <c r="W216" s="78"/>
      <c r="X216" s="78"/>
      <c r="Y216" s="78"/>
      <c r="Z216" s="78"/>
    </row>
    <row r="217" spans="1:26" ht="15.75" customHeight="1" x14ac:dyDescent="0.25">
      <c r="A217" s="78"/>
      <c r="B217" s="78"/>
      <c r="C217" s="85"/>
      <c r="D217" s="86"/>
      <c r="E217" s="79"/>
      <c r="F217" s="78"/>
      <c r="G217" s="78"/>
      <c r="H217" s="78"/>
      <c r="I217" s="78"/>
      <c r="J217" s="78"/>
      <c r="K217" s="78"/>
      <c r="L217" s="78"/>
      <c r="M217" s="78"/>
      <c r="N217" s="78"/>
      <c r="O217" s="78"/>
      <c r="P217" s="78"/>
      <c r="Q217" s="78"/>
      <c r="R217" s="78"/>
      <c r="S217" s="78"/>
      <c r="T217" s="78"/>
      <c r="U217" s="78"/>
      <c r="V217" s="78"/>
      <c r="W217" s="78"/>
      <c r="X217" s="78"/>
      <c r="Y217" s="78"/>
      <c r="Z217" s="78"/>
    </row>
    <row r="218" spans="1:26" ht="15.75" customHeight="1" x14ac:dyDescent="0.25">
      <c r="A218" s="78"/>
      <c r="B218" s="78"/>
      <c r="C218" s="85"/>
      <c r="D218" s="86"/>
      <c r="E218" s="79"/>
      <c r="F218" s="78"/>
      <c r="G218" s="78"/>
      <c r="H218" s="78"/>
      <c r="I218" s="78"/>
      <c r="J218" s="78"/>
      <c r="K218" s="78"/>
      <c r="L218" s="78"/>
      <c r="M218" s="78"/>
      <c r="N218" s="78"/>
      <c r="O218" s="78"/>
      <c r="P218" s="78"/>
      <c r="Q218" s="78"/>
      <c r="R218" s="78"/>
      <c r="S218" s="78"/>
      <c r="T218" s="78"/>
      <c r="U218" s="78"/>
      <c r="V218" s="78"/>
      <c r="W218" s="78"/>
      <c r="X218" s="78"/>
      <c r="Y218" s="78"/>
      <c r="Z218" s="78"/>
    </row>
    <row r="219" spans="1:26" ht="15.75" customHeight="1" x14ac:dyDescent="0.25">
      <c r="A219" s="78"/>
      <c r="B219" s="78"/>
      <c r="C219" s="85"/>
      <c r="D219" s="86"/>
      <c r="E219" s="79"/>
      <c r="F219" s="78"/>
      <c r="G219" s="78"/>
      <c r="H219" s="78"/>
      <c r="I219" s="78"/>
      <c r="J219" s="78"/>
      <c r="K219" s="78"/>
      <c r="L219" s="78"/>
      <c r="M219" s="78"/>
      <c r="N219" s="78"/>
      <c r="O219" s="78"/>
      <c r="P219" s="78"/>
      <c r="Q219" s="78"/>
      <c r="R219" s="78"/>
      <c r="S219" s="78"/>
      <c r="T219" s="78"/>
      <c r="U219" s="78"/>
      <c r="V219" s="78"/>
      <c r="W219" s="78"/>
      <c r="X219" s="78"/>
      <c r="Y219" s="78"/>
      <c r="Z219" s="78"/>
    </row>
    <row r="220" spans="1:26" ht="15.75" customHeight="1" x14ac:dyDescent="0.25">
      <c r="A220" s="78"/>
      <c r="B220" s="78"/>
      <c r="C220" s="85"/>
      <c r="D220" s="86"/>
      <c r="E220" s="79"/>
      <c r="F220" s="78"/>
      <c r="G220" s="78"/>
      <c r="H220" s="78"/>
      <c r="I220" s="78"/>
      <c r="J220" s="78"/>
      <c r="K220" s="78"/>
      <c r="L220" s="78"/>
      <c r="M220" s="78"/>
      <c r="N220" s="78"/>
      <c r="O220" s="78"/>
      <c r="P220" s="78"/>
      <c r="Q220" s="78"/>
      <c r="R220" s="78"/>
      <c r="S220" s="78"/>
      <c r="T220" s="78"/>
      <c r="U220" s="78"/>
      <c r="V220" s="78"/>
      <c r="W220" s="78"/>
      <c r="X220" s="78"/>
      <c r="Y220" s="78"/>
      <c r="Z220" s="78"/>
    </row>
    <row r="221" spans="1:26" ht="15.75" customHeight="1" x14ac:dyDescent="0.25">
      <c r="A221" s="78"/>
      <c r="B221" s="78"/>
      <c r="C221" s="85"/>
      <c r="D221" s="86"/>
      <c r="E221" s="79"/>
      <c r="F221" s="78"/>
      <c r="G221" s="78"/>
      <c r="H221" s="78"/>
      <c r="I221" s="78"/>
      <c r="J221" s="78"/>
      <c r="K221" s="78"/>
      <c r="L221" s="78"/>
      <c r="M221" s="78"/>
      <c r="N221" s="78"/>
      <c r="O221" s="78"/>
      <c r="P221" s="78"/>
      <c r="Q221" s="78"/>
      <c r="R221" s="78"/>
      <c r="S221" s="78"/>
      <c r="T221" s="78"/>
      <c r="U221" s="78"/>
      <c r="V221" s="78"/>
      <c r="W221" s="78"/>
      <c r="X221" s="78"/>
      <c r="Y221" s="78"/>
      <c r="Z221" s="78"/>
    </row>
    <row r="222" spans="1:26" ht="15.75" customHeight="1" x14ac:dyDescent="0.25">
      <c r="A222" s="78"/>
      <c r="B222" s="78"/>
      <c r="C222" s="85"/>
      <c r="D222" s="86"/>
      <c r="E222" s="79"/>
      <c r="F222" s="78"/>
      <c r="G222" s="78"/>
      <c r="H222" s="78"/>
      <c r="I222" s="78"/>
      <c r="J222" s="78"/>
      <c r="K222" s="78"/>
      <c r="L222" s="78"/>
      <c r="M222" s="78"/>
      <c r="N222" s="78"/>
      <c r="O222" s="78"/>
      <c r="P222" s="78"/>
      <c r="Q222" s="78"/>
      <c r="R222" s="78"/>
      <c r="S222" s="78"/>
      <c r="T222" s="78"/>
      <c r="U222" s="78"/>
      <c r="V222" s="78"/>
      <c r="W222" s="78"/>
      <c r="X222" s="78"/>
      <c r="Y222" s="78"/>
      <c r="Z222" s="78"/>
    </row>
    <row r="223" spans="1:26" ht="15.75" customHeight="1" x14ac:dyDescent="0.25">
      <c r="A223" s="78"/>
      <c r="B223" s="78"/>
      <c r="C223" s="85"/>
      <c r="D223" s="86"/>
      <c r="E223" s="79"/>
      <c r="F223" s="78"/>
      <c r="G223" s="78"/>
      <c r="H223" s="78"/>
      <c r="I223" s="78"/>
      <c r="J223" s="78"/>
      <c r="K223" s="78"/>
      <c r="L223" s="78"/>
      <c r="M223" s="78"/>
      <c r="N223" s="78"/>
      <c r="O223" s="78"/>
      <c r="P223" s="78"/>
      <c r="Q223" s="78"/>
      <c r="R223" s="78"/>
      <c r="S223" s="78"/>
      <c r="T223" s="78"/>
      <c r="U223" s="78"/>
      <c r="V223" s="78"/>
      <c r="W223" s="78"/>
      <c r="X223" s="78"/>
      <c r="Y223" s="78"/>
      <c r="Z223" s="78"/>
    </row>
    <row r="224" spans="1:26" ht="15.75" customHeight="1" x14ac:dyDescent="0.25">
      <c r="A224" s="78"/>
      <c r="B224" s="78"/>
      <c r="C224" s="85"/>
      <c r="D224" s="86"/>
      <c r="E224" s="79"/>
      <c r="F224" s="78"/>
      <c r="G224" s="78"/>
      <c r="H224" s="78"/>
      <c r="I224" s="78"/>
      <c r="J224" s="78"/>
      <c r="K224" s="78"/>
      <c r="L224" s="78"/>
      <c r="M224" s="78"/>
      <c r="N224" s="78"/>
      <c r="O224" s="78"/>
      <c r="P224" s="78"/>
      <c r="Q224" s="78"/>
      <c r="R224" s="78"/>
      <c r="S224" s="78"/>
      <c r="T224" s="78"/>
      <c r="U224" s="78"/>
      <c r="V224" s="78"/>
      <c r="W224" s="78"/>
      <c r="X224" s="78"/>
      <c r="Y224" s="78"/>
      <c r="Z224" s="78"/>
    </row>
    <row r="225" spans="1:26" ht="15.75" customHeight="1" x14ac:dyDescent="0.25">
      <c r="A225" s="78"/>
      <c r="B225" s="78"/>
      <c r="C225" s="85"/>
      <c r="D225" s="86"/>
      <c r="E225" s="79"/>
      <c r="F225" s="78"/>
      <c r="G225" s="78"/>
      <c r="H225" s="78"/>
      <c r="I225" s="78"/>
      <c r="J225" s="78"/>
      <c r="K225" s="78"/>
      <c r="L225" s="78"/>
      <c r="M225" s="78"/>
      <c r="N225" s="78"/>
      <c r="O225" s="78"/>
      <c r="P225" s="78"/>
      <c r="Q225" s="78"/>
      <c r="R225" s="78"/>
      <c r="S225" s="78"/>
      <c r="T225" s="78"/>
      <c r="U225" s="78"/>
      <c r="V225" s="78"/>
      <c r="W225" s="78"/>
      <c r="X225" s="78"/>
      <c r="Y225" s="78"/>
      <c r="Z225" s="78"/>
    </row>
    <row r="226" spans="1:26" ht="15.75" customHeight="1" x14ac:dyDescent="0.25">
      <c r="A226" s="78"/>
      <c r="B226" s="78"/>
      <c r="C226" s="85"/>
      <c r="D226" s="86"/>
      <c r="E226" s="79"/>
      <c r="F226" s="78"/>
      <c r="G226" s="78"/>
      <c r="H226" s="78"/>
      <c r="I226" s="78"/>
      <c r="J226" s="78"/>
      <c r="K226" s="78"/>
      <c r="L226" s="78"/>
      <c r="M226" s="78"/>
      <c r="N226" s="78"/>
      <c r="O226" s="78"/>
      <c r="P226" s="78"/>
      <c r="Q226" s="78"/>
      <c r="R226" s="78"/>
      <c r="S226" s="78"/>
      <c r="T226" s="78"/>
      <c r="U226" s="78"/>
      <c r="V226" s="78"/>
      <c r="W226" s="78"/>
      <c r="X226" s="78"/>
      <c r="Y226" s="78"/>
      <c r="Z226" s="78"/>
    </row>
    <row r="227" spans="1:26" ht="15.75" customHeight="1" x14ac:dyDescent="0.25">
      <c r="A227" s="78"/>
      <c r="B227" s="78"/>
      <c r="C227" s="85"/>
      <c r="D227" s="86"/>
      <c r="E227" s="79"/>
      <c r="F227" s="78"/>
      <c r="G227" s="78"/>
      <c r="H227" s="78"/>
      <c r="I227" s="78"/>
      <c r="J227" s="78"/>
      <c r="K227" s="78"/>
      <c r="L227" s="78"/>
      <c r="M227" s="78"/>
      <c r="N227" s="78"/>
      <c r="O227" s="78"/>
      <c r="P227" s="78"/>
      <c r="Q227" s="78"/>
      <c r="R227" s="78"/>
      <c r="S227" s="78"/>
      <c r="T227" s="78"/>
      <c r="U227" s="78"/>
      <c r="V227" s="78"/>
      <c r="W227" s="78"/>
      <c r="X227" s="78"/>
      <c r="Y227" s="78"/>
      <c r="Z227" s="78"/>
    </row>
    <row r="228" spans="1:26" ht="15.75" customHeight="1" x14ac:dyDescent="0.25">
      <c r="A228" s="78"/>
      <c r="B228" s="78"/>
      <c r="C228" s="85"/>
      <c r="D228" s="86"/>
      <c r="E228" s="79"/>
      <c r="F228" s="78"/>
      <c r="G228" s="78"/>
      <c r="H228" s="78"/>
      <c r="I228" s="78"/>
      <c r="J228" s="78"/>
      <c r="K228" s="78"/>
      <c r="L228" s="78"/>
      <c r="M228" s="78"/>
      <c r="N228" s="78"/>
      <c r="O228" s="78"/>
      <c r="P228" s="78"/>
      <c r="Q228" s="78"/>
      <c r="R228" s="78"/>
      <c r="S228" s="78"/>
      <c r="T228" s="78"/>
      <c r="U228" s="78"/>
      <c r="V228" s="78"/>
      <c r="W228" s="78"/>
      <c r="X228" s="78"/>
      <c r="Y228" s="78"/>
      <c r="Z228" s="78"/>
    </row>
    <row r="229" spans="1:26" ht="15.75" customHeight="1" x14ac:dyDescent="0.25">
      <c r="A229" s="78"/>
      <c r="B229" s="78"/>
      <c r="C229" s="85"/>
      <c r="D229" s="86"/>
      <c r="E229" s="79"/>
      <c r="F229" s="78"/>
      <c r="G229" s="78"/>
      <c r="H229" s="78"/>
      <c r="I229" s="78"/>
      <c r="J229" s="78"/>
      <c r="K229" s="78"/>
      <c r="L229" s="78"/>
      <c r="M229" s="78"/>
      <c r="N229" s="78"/>
      <c r="O229" s="78"/>
      <c r="P229" s="78"/>
      <c r="Q229" s="78"/>
      <c r="R229" s="78"/>
      <c r="S229" s="78"/>
      <c r="T229" s="78"/>
      <c r="U229" s="78"/>
      <c r="V229" s="78"/>
      <c r="W229" s="78"/>
      <c r="X229" s="78"/>
      <c r="Y229" s="78"/>
      <c r="Z229" s="78"/>
    </row>
    <row r="230" spans="1:26" ht="15.75" customHeight="1" x14ac:dyDescent="0.25">
      <c r="A230" s="78"/>
      <c r="B230" s="78"/>
      <c r="C230" s="85"/>
      <c r="D230" s="86"/>
      <c r="E230" s="79"/>
      <c r="F230" s="78"/>
      <c r="G230" s="78"/>
      <c r="H230" s="78"/>
      <c r="I230" s="78"/>
      <c r="J230" s="78"/>
      <c r="K230" s="78"/>
      <c r="L230" s="78"/>
      <c r="M230" s="78"/>
      <c r="N230" s="78"/>
      <c r="O230" s="78"/>
      <c r="P230" s="78"/>
      <c r="Q230" s="78"/>
      <c r="R230" s="78"/>
      <c r="S230" s="78"/>
      <c r="T230" s="78"/>
      <c r="U230" s="78"/>
      <c r="V230" s="78"/>
      <c r="W230" s="78"/>
      <c r="X230" s="78"/>
      <c r="Y230" s="78"/>
      <c r="Z230" s="78"/>
    </row>
    <row r="231" spans="1:26" ht="15.75" customHeight="1" x14ac:dyDescent="0.25">
      <c r="A231" s="78"/>
      <c r="B231" s="78"/>
      <c r="C231" s="85"/>
      <c r="D231" s="86"/>
      <c r="E231" s="79"/>
      <c r="F231" s="78"/>
      <c r="G231" s="78"/>
      <c r="H231" s="78"/>
      <c r="I231" s="78"/>
      <c r="J231" s="78"/>
      <c r="K231" s="78"/>
      <c r="L231" s="78"/>
      <c r="M231" s="78"/>
      <c r="N231" s="78"/>
      <c r="O231" s="78"/>
      <c r="P231" s="78"/>
      <c r="Q231" s="78"/>
      <c r="R231" s="78"/>
      <c r="S231" s="78"/>
      <c r="T231" s="78"/>
      <c r="U231" s="78"/>
      <c r="V231" s="78"/>
      <c r="W231" s="78"/>
      <c r="X231" s="78"/>
      <c r="Y231" s="78"/>
      <c r="Z231" s="78"/>
    </row>
    <row r="232" spans="1:26" ht="15.75" customHeight="1" x14ac:dyDescent="0.25">
      <c r="A232" s="78"/>
      <c r="B232" s="78"/>
      <c r="C232" s="85"/>
      <c r="D232" s="86"/>
      <c r="E232" s="79"/>
      <c r="F232" s="78"/>
      <c r="G232" s="78"/>
      <c r="H232" s="78"/>
      <c r="I232" s="78"/>
      <c r="J232" s="78"/>
      <c r="K232" s="78"/>
      <c r="L232" s="78"/>
      <c r="M232" s="78"/>
      <c r="N232" s="78"/>
      <c r="O232" s="78"/>
      <c r="P232" s="78"/>
      <c r="Q232" s="78"/>
      <c r="R232" s="78"/>
      <c r="S232" s="78"/>
      <c r="T232" s="78"/>
      <c r="U232" s="78"/>
      <c r="V232" s="78"/>
      <c r="W232" s="78"/>
      <c r="X232" s="78"/>
      <c r="Y232" s="78"/>
      <c r="Z232" s="78"/>
    </row>
    <row r="233" spans="1:26" ht="15.75" customHeight="1" x14ac:dyDescent="0.25">
      <c r="A233" s="78"/>
      <c r="B233" s="78"/>
      <c r="C233" s="85"/>
      <c r="D233" s="86"/>
      <c r="E233" s="79"/>
      <c r="F233" s="78"/>
      <c r="G233" s="78"/>
      <c r="H233" s="78"/>
      <c r="I233" s="78"/>
      <c r="J233" s="78"/>
      <c r="K233" s="78"/>
      <c r="L233" s="78"/>
      <c r="M233" s="78"/>
      <c r="N233" s="78"/>
      <c r="O233" s="78"/>
      <c r="P233" s="78"/>
      <c r="Q233" s="78"/>
      <c r="R233" s="78"/>
      <c r="S233" s="78"/>
      <c r="T233" s="78"/>
      <c r="U233" s="78"/>
      <c r="V233" s="78"/>
      <c r="W233" s="78"/>
      <c r="X233" s="78"/>
      <c r="Y233" s="78"/>
      <c r="Z233" s="78"/>
    </row>
    <row r="234" spans="1:26" ht="15.75" customHeight="1" x14ac:dyDescent="0.25">
      <c r="A234" s="78"/>
      <c r="B234" s="78"/>
      <c r="C234" s="85"/>
      <c r="D234" s="86"/>
      <c r="E234" s="79"/>
      <c r="F234" s="78"/>
      <c r="G234" s="78"/>
      <c r="H234" s="78"/>
      <c r="I234" s="78"/>
      <c r="J234" s="78"/>
      <c r="K234" s="78"/>
      <c r="L234" s="78"/>
      <c r="M234" s="78"/>
      <c r="N234" s="78"/>
      <c r="O234" s="78"/>
      <c r="P234" s="78"/>
      <c r="Q234" s="78"/>
      <c r="R234" s="78"/>
      <c r="S234" s="78"/>
      <c r="T234" s="78"/>
      <c r="U234" s="78"/>
      <c r="V234" s="78"/>
      <c r="W234" s="78"/>
      <c r="X234" s="78"/>
      <c r="Y234" s="78"/>
      <c r="Z234" s="78"/>
    </row>
    <row r="235" spans="1:26" ht="15.75" customHeight="1" x14ac:dyDescent="0.25">
      <c r="A235" s="78"/>
      <c r="B235" s="78"/>
      <c r="C235" s="85"/>
      <c r="D235" s="86"/>
      <c r="E235" s="79"/>
      <c r="F235" s="78"/>
      <c r="G235" s="78"/>
      <c r="H235" s="78"/>
      <c r="I235" s="78"/>
      <c r="J235" s="78"/>
      <c r="K235" s="78"/>
      <c r="L235" s="78"/>
      <c r="M235" s="78"/>
      <c r="N235" s="78"/>
      <c r="O235" s="78"/>
      <c r="P235" s="78"/>
      <c r="Q235" s="78"/>
      <c r="R235" s="78"/>
      <c r="S235" s="78"/>
      <c r="T235" s="78"/>
      <c r="U235" s="78"/>
      <c r="V235" s="78"/>
      <c r="W235" s="78"/>
      <c r="X235" s="78"/>
      <c r="Y235" s="78"/>
      <c r="Z235" s="78"/>
    </row>
    <row r="236" spans="1:26" ht="15.75" customHeight="1" x14ac:dyDescent="0.25">
      <c r="A236" s="78"/>
      <c r="B236" s="78"/>
      <c r="C236" s="85"/>
      <c r="D236" s="86"/>
      <c r="E236" s="79"/>
      <c r="F236" s="78"/>
      <c r="G236" s="78"/>
      <c r="H236" s="78"/>
      <c r="I236" s="78"/>
      <c r="J236" s="78"/>
      <c r="K236" s="78"/>
      <c r="L236" s="78"/>
      <c r="M236" s="78"/>
      <c r="N236" s="78"/>
      <c r="O236" s="78"/>
      <c r="P236" s="78"/>
      <c r="Q236" s="78"/>
      <c r="R236" s="78"/>
      <c r="S236" s="78"/>
      <c r="T236" s="78"/>
      <c r="U236" s="78"/>
      <c r="V236" s="78"/>
      <c r="W236" s="78"/>
      <c r="X236" s="78"/>
      <c r="Y236" s="78"/>
      <c r="Z236" s="78"/>
    </row>
    <row r="237" spans="1:26" ht="15.75" customHeight="1" x14ac:dyDescent="0.25">
      <c r="A237" s="78"/>
      <c r="B237" s="78"/>
      <c r="C237" s="85"/>
      <c r="D237" s="86"/>
      <c r="E237" s="79"/>
      <c r="F237" s="78"/>
      <c r="G237" s="78"/>
      <c r="H237" s="78"/>
      <c r="I237" s="78"/>
      <c r="J237" s="78"/>
      <c r="K237" s="78"/>
      <c r="L237" s="78"/>
      <c r="M237" s="78"/>
      <c r="N237" s="78"/>
      <c r="O237" s="78"/>
      <c r="P237" s="78"/>
      <c r="Q237" s="78"/>
      <c r="R237" s="78"/>
      <c r="S237" s="78"/>
      <c r="T237" s="78"/>
      <c r="U237" s="78"/>
      <c r="V237" s="78"/>
      <c r="W237" s="78"/>
      <c r="X237" s="78"/>
      <c r="Y237" s="78"/>
      <c r="Z237" s="78"/>
    </row>
    <row r="238" spans="1:26" ht="15.75" customHeight="1" x14ac:dyDescent="0.25">
      <c r="A238" s="78"/>
      <c r="B238" s="78"/>
      <c r="C238" s="85"/>
      <c r="D238" s="86"/>
      <c r="E238" s="79"/>
      <c r="F238" s="78"/>
      <c r="G238" s="78"/>
      <c r="H238" s="78"/>
      <c r="I238" s="78"/>
      <c r="J238" s="78"/>
      <c r="K238" s="78"/>
      <c r="L238" s="78"/>
      <c r="M238" s="78"/>
      <c r="N238" s="78"/>
      <c r="O238" s="78"/>
      <c r="P238" s="78"/>
      <c r="Q238" s="78"/>
      <c r="R238" s="78"/>
      <c r="S238" s="78"/>
      <c r="T238" s="78"/>
      <c r="U238" s="78"/>
      <c r="V238" s="78"/>
      <c r="W238" s="78"/>
      <c r="X238" s="78"/>
      <c r="Y238" s="78"/>
      <c r="Z238" s="78"/>
    </row>
    <row r="239" spans="1:26" ht="15.75" customHeight="1" x14ac:dyDescent="0.25">
      <c r="A239" s="78"/>
      <c r="B239" s="78"/>
      <c r="C239" s="85"/>
      <c r="D239" s="86"/>
      <c r="E239" s="79"/>
      <c r="F239" s="78"/>
      <c r="G239" s="78"/>
      <c r="H239" s="78"/>
      <c r="I239" s="78"/>
      <c r="J239" s="78"/>
      <c r="K239" s="78"/>
      <c r="L239" s="78"/>
      <c r="M239" s="78"/>
      <c r="N239" s="78"/>
      <c r="O239" s="78"/>
      <c r="P239" s="78"/>
      <c r="Q239" s="78"/>
      <c r="R239" s="78"/>
      <c r="S239" s="78"/>
      <c r="T239" s="78"/>
      <c r="U239" s="78"/>
      <c r="V239" s="78"/>
      <c r="W239" s="78"/>
      <c r="X239" s="78"/>
      <c r="Y239" s="78"/>
      <c r="Z239" s="78"/>
    </row>
    <row r="240" spans="1:26" ht="15.75" customHeight="1" x14ac:dyDescent="0.25">
      <c r="A240" s="78"/>
      <c r="B240" s="78"/>
      <c r="C240" s="75"/>
      <c r="D240" s="76"/>
      <c r="E240" s="77"/>
    </row>
    <row r="241" spans="1:5" ht="15.75" customHeight="1" x14ac:dyDescent="0.25">
      <c r="A241" s="78"/>
      <c r="B241" s="78"/>
      <c r="C241" s="75"/>
      <c r="D241" s="76"/>
      <c r="E241" s="77"/>
    </row>
    <row r="242" spans="1:5" ht="15.75" customHeight="1" x14ac:dyDescent="0.25">
      <c r="A242" s="78"/>
      <c r="B242" s="78"/>
      <c r="C242" s="75"/>
      <c r="D242" s="76"/>
      <c r="E242" s="77"/>
    </row>
    <row r="243" spans="1:5" ht="15.75" customHeight="1" x14ac:dyDescent="0.25">
      <c r="A243" s="78"/>
      <c r="B243" s="78"/>
      <c r="C243" s="75"/>
      <c r="D243" s="76"/>
      <c r="E243" s="77"/>
    </row>
    <row r="244" spans="1:5" ht="15.75" customHeight="1" x14ac:dyDescent="0.25">
      <c r="A244" s="78"/>
      <c r="B244" s="78"/>
      <c r="C244" s="75"/>
      <c r="D244" s="76"/>
      <c r="E244" s="77"/>
    </row>
    <row r="245" spans="1:5" ht="15.75" customHeight="1" x14ac:dyDescent="0.25">
      <c r="A245" s="78"/>
      <c r="B245" s="78"/>
      <c r="C245" s="75"/>
      <c r="D245" s="76"/>
      <c r="E245" s="77"/>
    </row>
    <row r="246" spans="1:5" ht="15.75" customHeight="1" x14ac:dyDescent="0.25">
      <c r="A246" s="78"/>
      <c r="B246" s="78"/>
      <c r="C246" s="75"/>
      <c r="D246" s="76"/>
      <c r="E246" s="77"/>
    </row>
    <row r="247" spans="1:5" ht="15.75" customHeight="1" x14ac:dyDescent="0.25">
      <c r="A247" s="78"/>
      <c r="B247" s="78"/>
      <c r="C247" s="75"/>
      <c r="D247" s="76"/>
      <c r="E247" s="77"/>
    </row>
    <row r="248" spans="1:5" ht="15.75" customHeight="1" x14ac:dyDescent="0.25">
      <c r="A248" s="78"/>
      <c r="B248" s="78"/>
      <c r="C248" s="75"/>
      <c r="D248" s="76"/>
      <c r="E248" s="77"/>
    </row>
    <row r="249" spans="1:5" ht="15.75" customHeight="1" x14ac:dyDescent="0.25">
      <c r="A249" s="78"/>
      <c r="B249" s="78"/>
      <c r="C249" s="75"/>
      <c r="D249" s="76"/>
      <c r="E249" s="77"/>
    </row>
    <row r="250" spans="1:5" ht="15.75" customHeight="1" x14ac:dyDescent="0.25">
      <c r="A250" s="78"/>
      <c r="B250" s="78"/>
      <c r="C250" s="75"/>
      <c r="D250" s="76"/>
      <c r="E250" s="77"/>
    </row>
    <row r="251" spans="1:5" ht="15.75" customHeight="1" x14ac:dyDescent="0.25">
      <c r="A251" s="78"/>
      <c r="B251" s="78"/>
      <c r="C251" s="75"/>
      <c r="D251" s="76"/>
      <c r="E251" s="77"/>
    </row>
    <row r="252" spans="1:5" ht="15.75" customHeight="1" x14ac:dyDescent="0.25">
      <c r="A252" s="78"/>
      <c r="B252" s="78"/>
      <c r="C252" s="75"/>
      <c r="D252" s="76"/>
      <c r="E252" s="77"/>
    </row>
    <row r="253" spans="1:5" ht="15.75" customHeight="1" x14ac:dyDescent="0.25">
      <c r="A253" s="78"/>
      <c r="B253" s="78"/>
      <c r="C253" s="75"/>
      <c r="D253" s="76"/>
      <c r="E253" s="77"/>
    </row>
    <row r="254" spans="1:5" ht="15.75" customHeight="1" x14ac:dyDescent="0.25">
      <c r="A254" s="78"/>
      <c r="B254" s="78"/>
      <c r="C254" s="75"/>
      <c r="D254" s="76"/>
      <c r="E254" s="77"/>
    </row>
    <row r="255" spans="1:5" ht="15.75" customHeight="1" x14ac:dyDescent="0.25">
      <c r="A255" s="78"/>
      <c r="B255" s="78"/>
      <c r="C255" s="75"/>
      <c r="D255" s="76"/>
      <c r="E255" s="77"/>
    </row>
    <row r="256" spans="1:5" ht="15.75" customHeight="1" x14ac:dyDescent="0.25">
      <c r="A256" s="78"/>
      <c r="B256" s="78"/>
      <c r="C256" s="75"/>
      <c r="D256" s="76"/>
      <c r="E256" s="77"/>
    </row>
    <row r="257" spans="1:5" ht="15.75" customHeight="1" x14ac:dyDescent="0.25">
      <c r="A257" s="78"/>
      <c r="B257" s="78"/>
      <c r="C257" s="75"/>
      <c r="D257" s="76"/>
      <c r="E257" s="77"/>
    </row>
    <row r="258" spans="1:5" ht="15.75" customHeight="1" x14ac:dyDescent="0.25">
      <c r="A258" s="78"/>
      <c r="B258" s="78"/>
      <c r="C258" s="75"/>
      <c r="D258" s="76"/>
      <c r="E258" s="77"/>
    </row>
    <row r="259" spans="1:5" ht="15.75" customHeight="1" x14ac:dyDescent="0.25">
      <c r="A259" s="78"/>
      <c r="B259" s="78"/>
      <c r="C259" s="75"/>
      <c r="D259" s="76"/>
      <c r="E259" s="77"/>
    </row>
    <row r="260" spans="1:5" ht="15.75" customHeight="1" x14ac:dyDescent="0.25">
      <c r="A260" s="78"/>
      <c r="B260" s="78"/>
      <c r="C260" s="75"/>
      <c r="D260" s="76"/>
      <c r="E260" s="77"/>
    </row>
    <row r="261" spans="1:5" ht="15.75" customHeight="1" x14ac:dyDescent="0.25">
      <c r="A261" s="78"/>
      <c r="B261" s="78"/>
      <c r="C261" s="75"/>
      <c r="D261" s="76"/>
      <c r="E261" s="77"/>
    </row>
    <row r="262" spans="1:5" ht="15.75" customHeight="1" x14ac:dyDescent="0.25">
      <c r="A262" s="78"/>
      <c r="B262" s="78"/>
      <c r="C262" s="75"/>
      <c r="D262" s="76"/>
      <c r="E262" s="77"/>
    </row>
    <row r="263" spans="1:5" ht="15.75" customHeight="1" x14ac:dyDescent="0.25">
      <c r="A263" s="78"/>
      <c r="B263" s="78"/>
      <c r="C263" s="75"/>
      <c r="D263" s="76"/>
      <c r="E263" s="77"/>
    </row>
    <row r="264" spans="1:5" ht="15.75" customHeight="1" x14ac:dyDescent="0.25">
      <c r="A264" s="78"/>
      <c r="B264" s="78"/>
      <c r="C264" s="75"/>
      <c r="D264" s="76"/>
      <c r="E264" s="77"/>
    </row>
    <row r="265" spans="1:5" ht="15.75" customHeight="1" x14ac:dyDescent="0.25">
      <c r="A265" s="78"/>
      <c r="B265" s="78"/>
      <c r="C265" s="75"/>
      <c r="D265" s="76"/>
      <c r="E265" s="77"/>
    </row>
    <row r="266" spans="1:5" ht="15.75" customHeight="1" x14ac:dyDescent="0.25">
      <c r="A266" s="78"/>
      <c r="B266" s="78"/>
      <c r="C266" s="75"/>
      <c r="D266" s="76"/>
      <c r="E266" s="77"/>
    </row>
    <row r="267" spans="1:5" ht="15.75" customHeight="1" x14ac:dyDescent="0.25">
      <c r="A267" s="78"/>
      <c r="B267" s="78"/>
      <c r="C267" s="75"/>
      <c r="D267" s="76"/>
      <c r="E267" s="77"/>
    </row>
    <row r="268" spans="1:5" ht="15.75" customHeight="1" x14ac:dyDescent="0.25">
      <c r="A268" s="78"/>
      <c r="B268" s="78"/>
      <c r="C268" s="75"/>
      <c r="D268" s="76"/>
      <c r="E268" s="77"/>
    </row>
    <row r="269" spans="1:5" ht="15.75" customHeight="1" x14ac:dyDescent="0.25">
      <c r="A269" s="78"/>
      <c r="B269" s="78"/>
      <c r="C269" s="75"/>
      <c r="D269" s="76"/>
      <c r="E269" s="77"/>
    </row>
    <row r="270" spans="1:5" ht="15.75" customHeight="1" x14ac:dyDescent="0.25">
      <c r="A270" s="78"/>
      <c r="B270" s="78"/>
      <c r="C270" s="75"/>
      <c r="D270" s="76"/>
      <c r="E270" s="77"/>
    </row>
    <row r="271" spans="1:5" ht="15.75" customHeight="1" x14ac:dyDescent="0.25">
      <c r="A271" s="78"/>
      <c r="B271" s="78"/>
      <c r="C271" s="75"/>
      <c r="D271" s="76"/>
      <c r="E271" s="77"/>
    </row>
    <row r="272" spans="1:5" ht="15.75" customHeight="1" x14ac:dyDescent="0.25">
      <c r="A272" s="78"/>
      <c r="B272" s="78"/>
      <c r="C272" s="75"/>
      <c r="D272" s="76"/>
      <c r="E272" s="77"/>
    </row>
    <row r="273" spans="1:5" ht="15.75" customHeight="1" x14ac:dyDescent="0.25">
      <c r="A273" s="78"/>
      <c r="B273" s="78"/>
      <c r="C273" s="75"/>
      <c r="D273" s="76"/>
      <c r="E273" s="77"/>
    </row>
    <row r="274" spans="1:5" ht="15.75" customHeight="1" x14ac:dyDescent="0.25">
      <c r="A274" s="78"/>
      <c r="B274" s="78"/>
      <c r="C274" s="75"/>
      <c r="D274" s="76"/>
      <c r="E274" s="77"/>
    </row>
    <row r="275" spans="1:5" ht="15.75" customHeight="1" x14ac:dyDescent="0.25">
      <c r="A275" s="78"/>
      <c r="B275" s="78"/>
      <c r="C275" s="75"/>
      <c r="D275" s="76"/>
      <c r="E275" s="77"/>
    </row>
    <row r="276" spans="1:5" ht="15.75" customHeight="1" x14ac:dyDescent="0.25">
      <c r="A276" s="78"/>
      <c r="B276" s="78"/>
      <c r="C276" s="75"/>
      <c r="D276" s="76"/>
      <c r="E276" s="77"/>
    </row>
    <row r="277" spans="1:5" ht="15.75" customHeight="1" x14ac:dyDescent="0.25">
      <c r="A277" s="78"/>
      <c r="B277" s="78"/>
      <c r="C277" s="75"/>
      <c r="D277" s="76"/>
      <c r="E277" s="77"/>
    </row>
    <row r="278" spans="1:5" ht="15.75" customHeight="1" x14ac:dyDescent="0.25">
      <c r="A278" s="78"/>
      <c r="B278" s="78"/>
      <c r="C278" s="75"/>
      <c r="D278" s="76"/>
      <c r="E278" s="77"/>
    </row>
    <row r="279" spans="1:5" ht="15.75" customHeight="1" x14ac:dyDescent="0.25">
      <c r="A279" s="78"/>
      <c r="B279" s="78"/>
      <c r="C279" s="75"/>
      <c r="D279" s="76"/>
      <c r="E279" s="77"/>
    </row>
    <row r="280" spans="1:5" ht="15.75" customHeight="1" x14ac:dyDescent="0.25">
      <c r="A280" s="78"/>
      <c r="B280" s="78"/>
      <c r="C280" s="75"/>
      <c r="D280" s="76"/>
      <c r="E280" s="77"/>
    </row>
    <row r="281" spans="1:5" ht="15.75" customHeight="1" x14ac:dyDescent="0.25">
      <c r="A281" s="78"/>
      <c r="B281" s="78"/>
      <c r="C281" s="75"/>
      <c r="D281" s="76"/>
      <c r="E281" s="77"/>
    </row>
    <row r="282" spans="1:5" ht="15.75" customHeight="1" x14ac:dyDescent="0.25">
      <c r="A282" s="78"/>
      <c r="B282" s="78"/>
      <c r="C282" s="75"/>
      <c r="D282" s="76"/>
      <c r="E282" s="77"/>
    </row>
    <row r="283" spans="1:5" ht="15.75" customHeight="1" x14ac:dyDescent="0.25">
      <c r="A283" s="78"/>
      <c r="B283" s="78"/>
      <c r="C283" s="75"/>
      <c r="D283" s="76"/>
      <c r="E283" s="77"/>
    </row>
    <row r="284" spans="1:5" ht="15.75" customHeight="1" x14ac:dyDescent="0.25">
      <c r="A284" s="78"/>
      <c r="B284" s="78"/>
      <c r="C284" s="75"/>
      <c r="D284" s="76"/>
      <c r="E284" s="77"/>
    </row>
    <row r="285" spans="1:5" ht="15.75" customHeight="1" x14ac:dyDescent="0.25">
      <c r="A285" s="78"/>
      <c r="B285" s="78"/>
      <c r="C285" s="75"/>
      <c r="D285" s="76"/>
      <c r="E285" s="77"/>
    </row>
    <row r="286" spans="1:5" ht="15.75" customHeight="1" x14ac:dyDescent="0.25">
      <c r="A286" s="78"/>
      <c r="B286" s="78"/>
      <c r="C286" s="75"/>
      <c r="D286" s="76"/>
      <c r="E286" s="77"/>
    </row>
    <row r="287" spans="1:5" ht="15.75" customHeight="1" x14ac:dyDescent="0.25">
      <c r="A287" s="78"/>
      <c r="B287" s="78"/>
      <c r="C287" s="75"/>
      <c r="D287" s="76"/>
      <c r="E287" s="77"/>
    </row>
    <row r="288" spans="1:5" ht="15.75" customHeight="1" x14ac:dyDescent="0.25">
      <c r="A288" s="78"/>
      <c r="B288" s="78"/>
      <c r="C288" s="75"/>
      <c r="D288" s="76"/>
      <c r="E288" s="77"/>
    </row>
    <row r="289" spans="1:5" ht="15.75" customHeight="1" x14ac:dyDescent="0.25">
      <c r="A289" s="78"/>
      <c r="B289" s="78"/>
      <c r="C289" s="75"/>
      <c r="D289" s="76"/>
      <c r="E289" s="77"/>
    </row>
    <row r="290" spans="1:5" ht="15.75" customHeight="1" x14ac:dyDescent="0.25">
      <c r="A290" s="78"/>
      <c r="B290" s="78"/>
      <c r="C290" s="75"/>
      <c r="D290" s="76"/>
      <c r="E290" s="77"/>
    </row>
    <row r="291" spans="1:5" ht="15.75" customHeight="1" x14ac:dyDescent="0.25">
      <c r="A291" s="78"/>
      <c r="B291" s="78"/>
      <c r="C291" s="75"/>
      <c r="D291" s="76"/>
      <c r="E291" s="77"/>
    </row>
    <row r="292" spans="1:5" ht="15.75" customHeight="1" x14ac:dyDescent="0.25">
      <c r="A292" s="78"/>
      <c r="B292" s="78"/>
      <c r="C292" s="75"/>
      <c r="D292" s="76"/>
      <c r="E292" s="77"/>
    </row>
    <row r="293" spans="1:5" ht="15.75" customHeight="1" x14ac:dyDescent="0.25">
      <c r="A293" s="78"/>
      <c r="B293" s="78"/>
      <c r="C293" s="75"/>
      <c r="D293" s="76"/>
      <c r="E293" s="77"/>
    </row>
    <row r="294" spans="1:5" ht="15.75" customHeight="1" x14ac:dyDescent="0.25">
      <c r="A294" s="78"/>
      <c r="B294" s="78"/>
      <c r="C294" s="75"/>
      <c r="D294" s="76"/>
      <c r="E294" s="77"/>
    </row>
    <row r="295" spans="1:5" ht="15.75" customHeight="1" x14ac:dyDescent="0.25">
      <c r="A295" s="78"/>
      <c r="B295" s="78"/>
      <c r="C295" s="75"/>
      <c r="D295" s="76"/>
      <c r="E295" s="77"/>
    </row>
    <row r="296" spans="1:5" ht="15.75" customHeight="1" x14ac:dyDescent="0.25">
      <c r="A296" s="78"/>
      <c r="B296" s="78"/>
      <c r="C296" s="75"/>
      <c r="D296" s="76"/>
      <c r="E296" s="77"/>
    </row>
    <row r="297" spans="1:5" ht="15.75" customHeight="1" x14ac:dyDescent="0.25">
      <c r="A297" s="78"/>
      <c r="B297" s="78"/>
      <c r="C297" s="75"/>
      <c r="D297" s="76"/>
      <c r="E297" s="77"/>
    </row>
    <row r="298" spans="1:5" ht="15.75" customHeight="1" x14ac:dyDescent="0.25">
      <c r="A298" s="78"/>
      <c r="B298" s="78"/>
      <c r="C298" s="75"/>
      <c r="D298" s="76"/>
      <c r="E298" s="77"/>
    </row>
    <row r="299" spans="1:5" ht="15.75" customHeight="1" x14ac:dyDescent="0.25">
      <c r="A299" s="78"/>
      <c r="B299" s="78"/>
      <c r="C299" s="75"/>
      <c r="D299" s="76"/>
      <c r="E299" s="77"/>
    </row>
    <row r="300" spans="1:5" ht="15.75" customHeight="1" x14ac:dyDescent="0.25">
      <c r="A300" s="78"/>
      <c r="B300" s="78"/>
      <c r="C300" s="75"/>
      <c r="D300" s="76"/>
      <c r="E300" s="77"/>
    </row>
    <row r="301" spans="1:5" ht="15.75" customHeight="1" x14ac:dyDescent="0.25">
      <c r="A301" s="78"/>
      <c r="B301" s="78"/>
      <c r="C301" s="75"/>
      <c r="D301" s="76"/>
      <c r="E301" s="77"/>
    </row>
    <row r="302" spans="1:5" ht="15.75" customHeight="1" x14ac:dyDescent="0.25">
      <c r="A302" s="78"/>
      <c r="B302" s="78"/>
      <c r="C302" s="75"/>
      <c r="D302" s="76"/>
      <c r="E302" s="77"/>
    </row>
    <row r="303" spans="1:5" ht="15.75" customHeight="1" x14ac:dyDescent="0.25">
      <c r="A303" s="78"/>
      <c r="B303" s="78"/>
      <c r="C303" s="75"/>
      <c r="D303" s="76"/>
      <c r="E303" s="77"/>
    </row>
    <row r="304" spans="1:5" ht="15.75" customHeight="1" x14ac:dyDescent="0.25">
      <c r="A304" s="78"/>
      <c r="B304" s="78"/>
      <c r="C304" s="75"/>
      <c r="D304" s="76"/>
      <c r="E304" s="77"/>
    </row>
    <row r="305" spans="1:5" ht="15.75" customHeight="1" x14ac:dyDescent="0.25">
      <c r="A305" s="78"/>
      <c r="B305" s="78"/>
      <c r="C305" s="75"/>
      <c r="D305" s="76"/>
      <c r="E305" s="77"/>
    </row>
    <row r="306" spans="1:5" ht="15.75" customHeight="1" x14ac:dyDescent="0.25">
      <c r="A306" s="78"/>
      <c r="B306" s="78"/>
      <c r="C306" s="75"/>
      <c r="D306" s="76"/>
      <c r="E306" s="77"/>
    </row>
    <row r="307" spans="1:5" ht="15.75" customHeight="1" x14ac:dyDescent="0.25">
      <c r="A307" s="78"/>
      <c r="B307" s="78"/>
      <c r="C307" s="75"/>
      <c r="D307" s="76"/>
      <c r="E307" s="77"/>
    </row>
    <row r="308" spans="1:5" ht="15.75" customHeight="1" x14ac:dyDescent="0.25">
      <c r="A308" s="78"/>
      <c r="B308" s="78"/>
      <c r="C308" s="75"/>
      <c r="D308" s="76"/>
      <c r="E308" s="77"/>
    </row>
    <row r="309" spans="1:5" ht="15.75" customHeight="1" x14ac:dyDescent="0.25">
      <c r="A309" s="78"/>
      <c r="B309" s="78"/>
      <c r="C309" s="75"/>
      <c r="D309" s="76"/>
      <c r="E309" s="77"/>
    </row>
    <row r="310" spans="1:5" ht="15.75" customHeight="1" x14ac:dyDescent="0.25">
      <c r="A310" s="78"/>
      <c r="B310" s="78"/>
      <c r="C310" s="75"/>
      <c r="D310" s="76"/>
      <c r="E310" s="77"/>
    </row>
    <row r="311" spans="1:5" ht="15.75" customHeight="1" x14ac:dyDescent="0.25">
      <c r="A311" s="78"/>
      <c r="B311" s="78"/>
      <c r="C311" s="75"/>
      <c r="D311" s="76"/>
      <c r="E311" s="77"/>
    </row>
    <row r="312" spans="1:5" ht="15.75" customHeight="1" x14ac:dyDescent="0.25">
      <c r="A312" s="78"/>
      <c r="B312" s="78"/>
      <c r="C312" s="75"/>
      <c r="D312" s="76"/>
      <c r="E312" s="77"/>
    </row>
    <row r="313" spans="1:5" ht="15.75" customHeight="1" x14ac:dyDescent="0.25">
      <c r="A313" s="78"/>
      <c r="B313" s="78"/>
      <c r="C313" s="75"/>
      <c r="D313" s="76"/>
      <c r="E313" s="77"/>
    </row>
    <row r="314" spans="1:5" ht="15.75" customHeight="1" x14ac:dyDescent="0.25">
      <c r="A314" s="78"/>
      <c r="B314" s="78"/>
      <c r="C314" s="75"/>
      <c r="D314" s="76"/>
      <c r="E314" s="77"/>
    </row>
    <row r="315" spans="1:5" ht="15.75" customHeight="1" x14ac:dyDescent="0.25">
      <c r="A315" s="78"/>
      <c r="B315" s="78"/>
      <c r="C315" s="75"/>
      <c r="D315" s="76"/>
      <c r="E315" s="77"/>
    </row>
    <row r="316" spans="1:5" ht="15.75" customHeight="1" x14ac:dyDescent="0.25">
      <c r="A316" s="78"/>
      <c r="B316" s="78"/>
      <c r="C316" s="75"/>
      <c r="D316" s="76"/>
      <c r="E316" s="77"/>
    </row>
    <row r="317" spans="1:5" ht="15.75" customHeight="1" x14ac:dyDescent="0.25">
      <c r="A317" s="78"/>
      <c r="B317" s="78"/>
      <c r="C317" s="75"/>
      <c r="D317" s="76"/>
      <c r="E317" s="77"/>
    </row>
    <row r="318" spans="1:5" ht="15.75" customHeight="1" x14ac:dyDescent="0.25">
      <c r="A318" s="78"/>
      <c r="B318" s="78"/>
      <c r="C318" s="75"/>
      <c r="D318" s="76"/>
      <c r="E318" s="77"/>
    </row>
    <row r="319" spans="1:5" ht="15.75" customHeight="1" x14ac:dyDescent="0.25">
      <c r="A319" s="78"/>
      <c r="B319" s="78"/>
      <c r="C319" s="75"/>
      <c r="D319" s="76"/>
      <c r="E319" s="77"/>
    </row>
    <row r="320" spans="1:5" ht="15.75" customHeight="1" x14ac:dyDescent="0.25">
      <c r="A320" s="78"/>
      <c r="B320" s="78"/>
      <c r="C320" s="75"/>
      <c r="D320" s="76"/>
      <c r="E320" s="77"/>
    </row>
    <row r="321" spans="1:5" ht="15.75" customHeight="1" x14ac:dyDescent="0.25">
      <c r="A321" s="78"/>
      <c r="B321" s="78"/>
      <c r="C321" s="75"/>
      <c r="D321" s="76"/>
      <c r="E321" s="77"/>
    </row>
    <row r="322" spans="1:5" ht="15.75" customHeight="1" x14ac:dyDescent="0.25">
      <c r="A322" s="78"/>
      <c r="B322" s="78"/>
      <c r="C322" s="75"/>
      <c r="D322" s="76"/>
      <c r="E322" s="77"/>
    </row>
    <row r="323" spans="1:5" ht="15.75" customHeight="1" x14ac:dyDescent="0.25">
      <c r="A323" s="78"/>
      <c r="B323" s="78"/>
      <c r="C323" s="75"/>
      <c r="D323" s="76"/>
      <c r="E323" s="77"/>
    </row>
    <row r="324" spans="1:5" ht="15.75" customHeight="1" x14ac:dyDescent="0.25">
      <c r="A324" s="78"/>
      <c r="B324" s="78"/>
      <c r="C324" s="75"/>
      <c r="D324" s="76"/>
      <c r="E324" s="77"/>
    </row>
    <row r="325" spans="1:5" ht="15.75" customHeight="1" x14ac:dyDescent="0.25">
      <c r="A325" s="78"/>
      <c r="B325" s="78"/>
      <c r="C325" s="75"/>
      <c r="D325" s="76"/>
      <c r="E325" s="77"/>
    </row>
    <row r="326" spans="1:5" ht="15.75" customHeight="1" x14ac:dyDescent="0.25">
      <c r="A326" s="78"/>
      <c r="B326" s="78"/>
      <c r="C326" s="75"/>
      <c r="D326" s="76"/>
      <c r="E326" s="77"/>
    </row>
    <row r="327" spans="1:5" ht="15.75" customHeight="1" x14ac:dyDescent="0.25">
      <c r="A327" s="78"/>
      <c r="B327" s="78"/>
      <c r="C327" s="75"/>
      <c r="D327" s="76"/>
      <c r="E327" s="77"/>
    </row>
    <row r="328" spans="1:5" ht="15.75" customHeight="1" x14ac:dyDescent="0.25">
      <c r="A328" s="78"/>
      <c r="B328" s="78"/>
      <c r="C328" s="75"/>
      <c r="D328" s="76"/>
      <c r="E328" s="77"/>
    </row>
    <row r="329" spans="1:5" ht="15.75" customHeight="1" x14ac:dyDescent="0.25">
      <c r="A329" s="78"/>
      <c r="B329" s="78"/>
      <c r="C329" s="75"/>
      <c r="D329" s="76"/>
      <c r="E329" s="77"/>
    </row>
    <row r="330" spans="1:5" ht="15.75" customHeight="1" x14ac:dyDescent="0.25">
      <c r="A330" s="78"/>
      <c r="B330" s="78"/>
      <c r="C330" s="75"/>
      <c r="D330" s="76"/>
      <c r="E330" s="77"/>
    </row>
    <row r="331" spans="1:5" ht="15.75" customHeight="1" x14ac:dyDescent="0.25">
      <c r="A331" s="78"/>
      <c r="B331" s="78"/>
      <c r="C331" s="75"/>
      <c r="D331" s="76"/>
      <c r="E331" s="77"/>
    </row>
    <row r="332" spans="1:5" ht="15.75" customHeight="1" x14ac:dyDescent="0.25">
      <c r="A332" s="78"/>
      <c r="B332" s="78"/>
      <c r="C332" s="75"/>
      <c r="D332" s="76"/>
      <c r="E332" s="77"/>
    </row>
    <row r="333" spans="1:5" ht="15.75" customHeight="1" x14ac:dyDescent="0.25">
      <c r="A333" s="78"/>
      <c r="B333" s="78"/>
      <c r="C333" s="75"/>
      <c r="D333" s="76"/>
      <c r="E333" s="77"/>
    </row>
    <row r="334" spans="1:5" ht="15.75" customHeight="1" x14ac:dyDescent="0.25">
      <c r="A334" s="78"/>
      <c r="B334" s="78"/>
      <c r="C334" s="75"/>
      <c r="D334" s="76"/>
      <c r="E334" s="77"/>
    </row>
    <row r="335" spans="1:5" ht="15.75" customHeight="1" x14ac:dyDescent="0.25">
      <c r="A335" s="78"/>
      <c r="B335" s="78"/>
      <c r="C335" s="75"/>
      <c r="D335" s="76"/>
      <c r="E335" s="77"/>
    </row>
    <row r="336" spans="1:5" ht="15.75" customHeight="1" x14ac:dyDescent="0.25">
      <c r="A336" s="78"/>
      <c r="B336" s="78"/>
      <c r="C336" s="75"/>
      <c r="D336" s="76"/>
      <c r="E336" s="77"/>
    </row>
    <row r="337" spans="1:5" ht="15.75" customHeight="1" x14ac:dyDescent="0.25">
      <c r="A337" s="78"/>
      <c r="B337" s="78"/>
      <c r="C337" s="75"/>
      <c r="D337" s="76"/>
      <c r="E337" s="77"/>
    </row>
    <row r="338" spans="1:5" ht="15.75" customHeight="1" x14ac:dyDescent="0.25">
      <c r="A338" s="78"/>
      <c r="B338" s="78"/>
      <c r="C338" s="75"/>
      <c r="D338" s="76"/>
      <c r="E338" s="77"/>
    </row>
    <row r="339" spans="1:5" ht="15.75" customHeight="1" x14ac:dyDescent="0.25">
      <c r="A339" s="78"/>
      <c r="B339" s="78"/>
      <c r="C339" s="75"/>
      <c r="D339" s="76"/>
      <c r="E339" s="77"/>
    </row>
    <row r="340" spans="1:5" ht="15.75" customHeight="1" x14ac:dyDescent="0.25">
      <c r="A340" s="78"/>
      <c r="B340" s="78"/>
      <c r="C340" s="75"/>
      <c r="D340" s="76"/>
      <c r="E340" s="77"/>
    </row>
    <row r="341" spans="1:5" ht="15.75" customHeight="1" x14ac:dyDescent="0.25">
      <c r="A341" s="78"/>
      <c r="B341" s="78"/>
      <c r="C341" s="75"/>
      <c r="D341" s="76"/>
      <c r="E341" s="77"/>
    </row>
    <row r="342" spans="1:5" ht="15.75" customHeight="1" x14ac:dyDescent="0.25">
      <c r="A342" s="78"/>
      <c r="B342" s="78"/>
      <c r="C342" s="75"/>
      <c r="D342" s="76"/>
      <c r="E342" s="77"/>
    </row>
    <row r="343" spans="1:5" ht="15.75" customHeight="1" x14ac:dyDescent="0.25">
      <c r="A343" s="78"/>
      <c r="B343" s="78"/>
      <c r="C343" s="75"/>
      <c r="D343" s="76"/>
      <c r="E343" s="77"/>
    </row>
    <row r="344" spans="1:5" ht="15.75" customHeight="1" x14ac:dyDescent="0.25">
      <c r="A344" s="78"/>
      <c r="B344" s="78"/>
      <c r="C344" s="75"/>
      <c r="D344" s="76"/>
      <c r="E344" s="77"/>
    </row>
    <row r="345" spans="1:5" ht="15.75" customHeight="1" x14ac:dyDescent="0.25">
      <c r="A345" s="78"/>
      <c r="B345" s="78"/>
      <c r="C345" s="75"/>
      <c r="D345" s="76"/>
      <c r="E345" s="77"/>
    </row>
    <row r="346" spans="1:5" ht="15.75" customHeight="1" x14ac:dyDescent="0.25">
      <c r="A346" s="78"/>
      <c r="B346" s="78"/>
      <c r="C346" s="75"/>
      <c r="D346" s="76"/>
      <c r="E346" s="77"/>
    </row>
    <row r="347" spans="1:5" ht="15.75" customHeight="1" x14ac:dyDescent="0.25">
      <c r="A347" s="78"/>
      <c r="B347" s="78"/>
      <c r="C347" s="75"/>
      <c r="D347" s="76"/>
      <c r="E347" s="77"/>
    </row>
    <row r="348" spans="1:5" ht="15.75" customHeight="1" x14ac:dyDescent="0.25">
      <c r="A348" s="78"/>
      <c r="B348" s="78"/>
      <c r="C348" s="75"/>
      <c r="D348" s="76"/>
      <c r="E348" s="77"/>
    </row>
    <row r="349" spans="1:5" ht="15.75" customHeight="1" x14ac:dyDescent="0.25">
      <c r="A349" s="78"/>
      <c r="B349" s="78"/>
      <c r="C349" s="75"/>
      <c r="D349" s="76"/>
      <c r="E349" s="77"/>
    </row>
    <row r="350" spans="1:5" ht="15.75" customHeight="1" x14ac:dyDescent="0.25">
      <c r="A350" s="78"/>
      <c r="B350" s="78"/>
      <c r="C350" s="75"/>
      <c r="D350" s="76"/>
      <c r="E350" s="77"/>
    </row>
    <row r="351" spans="1:5" ht="15.75" customHeight="1" x14ac:dyDescent="0.25">
      <c r="A351" s="78"/>
      <c r="B351" s="78"/>
      <c r="C351" s="75"/>
      <c r="D351" s="76"/>
      <c r="E351" s="77"/>
    </row>
    <row r="352" spans="1:5" ht="15.75" customHeight="1" x14ac:dyDescent="0.25">
      <c r="A352" s="78"/>
      <c r="B352" s="78"/>
      <c r="C352" s="75"/>
      <c r="D352" s="76"/>
      <c r="E352" s="77"/>
    </row>
    <row r="353" spans="1:5" ht="15.75" customHeight="1" x14ac:dyDescent="0.25">
      <c r="A353" s="78"/>
      <c r="B353" s="78"/>
      <c r="C353" s="75"/>
      <c r="D353" s="76"/>
      <c r="E353" s="77"/>
    </row>
    <row r="354" spans="1:5" ht="15.75" customHeight="1" x14ac:dyDescent="0.25">
      <c r="A354" s="78"/>
      <c r="B354" s="78"/>
      <c r="C354" s="75"/>
      <c r="D354" s="76"/>
      <c r="E354" s="77"/>
    </row>
    <row r="355" spans="1:5" ht="15.75" customHeight="1" x14ac:dyDescent="0.25">
      <c r="A355" s="78"/>
      <c r="B355" s="78"/>
      <c r="C355" s="75"/>
      <c r="D355" s="76"/>
      <c r="E355" s="77"/>
    </row>
    <row r="356" spans="1:5" ht="15.75" customHeight="1" x14ac:dyDescent="0.25">
      <c r="A356" s="78"/>
      <c r="B356" s="78"/>
      <c r="C356" s="75"/>
      <c r="D356" s="76"/>
      <c r="E356" s="77"/>
    </row>
    <row r="357" spans="1:5" ht="15.75" customHeight="1" x14ac:dyDescent="0.25">
      <c r="A357" s="78"/>
      <c r="B357" s="78"/>
      <c r="C357" s="75"/>
      <c r="D357" s="76"/>
      <c r="E357" s="77"/>
    </row>
    <row r="358" spans="1:5" ht="15.75" customHeight="1" x14ac:dyDescent="0.25">
      <c r="A358" s="78"/>
      <c r="B358" s="78"/>
      <c r="C358" s="75"/>
      <c r="D358" s="76"/>
      <c r="E358" s="77"/>
    </row>
    <row r="359" spans="1:5" ht="15.75" customHeight="1" x14ac:dyDescent="0.25">
      <c r="A359" s="78"/>
      <c r="B359" s="78"/>
      <c r="C359" s="75"/>
      <c r="D359" s="76"/>
      <c r="E359" s="77"/>
    </row>
    <row r="360" spans="1:5" ht="15.75" customHeight="1" x14ac:dyDescent="0.25">
      <c r="A360" s="78"/>
      <c r="B360" s="78"/>
      <c r="C360" s="75"/>
      <c r="D360" s="76"/>
      <c r="E360" s="77"/>
    </row>
    <row r="361" spans="1:5" ht="15.75" customHeight="1" x14ac:dyDescent="0.25">
      <c r="A361" s="78"/>
      <c r="B361" s="78"/>
      <c r="C361" s="75"/>
      <c r="D361" s="76"/>
      <c r="E361" s="77"/>
    </row>
    <row r="362" spans="1:5" ht="15.75" customHeight="1" x14ac:dyDescent="0.25">
      <c r="A362" s="78"/>
      <c r="B362" s="78"/>
      <c r="C362" s="75"/>
      <c r="D362" s="76"/>
      <c r="E362" s="77"/>
    </row>
    <row r="363" spans="1:5" ht="15.75" customHeight="1" x14ac:dyDescent="0.25">
      <c r="A363" s="78"/>
      <c r="B363" s="78"/>
      <c r="C363" s="75"/>
      <c r="D363" s="76"/>
      <c r="E363" s="77"/>
    </row>
    <row r="364" spans="1:5" ht="15.75" customHeight="1" x14ac:dyDescent="0.25">
      <c r="A364" s="78"/>
      <c r="B364" s="78"/>
      <c r="C364" s="75"/>
      <c r="D364" s="76"/>
      <c r="E364" s="77"/>
    </row>
    <row r="365" spans="1:5" ht="15.75" customHeight="1" x14ac:dyDescent="0.25">
      <c r="A365" s="78"/>
      <c r="B365" s="78"/>
      <c r="C365" s="75"/>
      <c r="D365" s="76"/>
      <c r="E365" s="77"/>
    </row>
    <row r="366" spans="1:5" ht="15.75" customHeight="1" x14ac:dyDescent="0.25">
      <c r="A366" s="78"/>
      <c r="B366" s="78"/>
      <c r="C366" s="75"/>
      <c r="D366" s="76"/>
      <c r="E366" s="77"/>
    </row>
    <row r="367" spans="1:5" ht="15.75" customHeight="1" x14ac:dyDescent="0.25">
      <c r="A367" s="78"/>
      <c r="B367" s="78"/>
      <c r="C367" s="75"/>
      <c r="D367" s="76"/>
      <c r="E367" s="77"/>
    </row>
    <row r="368" spans="1:5" ht="15.75" customHeight="1" x14ac:dyDescent="0.25">
      <c r="A368" s="78"/>
      <c r="B368" s="78"/>
      <c r="C368" s="75"/>
      <c r="D368" s="76"/>
      <c r="E368" s="77"/>
    </row>
    <row r="369" spans="1:5" ht="15.75" customHeight="1" x14ac:dyDescent="0.25">
      <c r="A369" s="78"/>
      <c r="B369" s="78"/>
      <c r="C369" s="75"/>
      <c r="D369" s="76"/>
      <c r="E369" s="77"/>
    </row>
    <row r="370" spans="1:5" ht="15.75" customHeight="1" x14ac:dyDescent="0.25">
      <c r="A370" s="78"/>
      <c r="B370" s="78"/>
      <c r="C370" s="75"/>
      <c r="D370" s="76"/>
      <c r="E370" s="77"/>
    </row>
    <row r="371" spans="1:5" ht="15.75" customHeight="1" x14ac:dyDescent="0.25">
      <c r="A371" s="78"/>
      <c r="B371" s="78"/>
      <c r="C371" s="75"/>
      <c r="D371" s="76"/>
      <c r="E371" s="77"/>
    </row>
    <row r="372" spans="1:5" ht="15.75" customHeight="1" x14ac:dyDescent="0.25">
      <c r="A372" s="78"/>
      <c r="B372" s="78"/>
      <c r="C372" s="75"/>
      <c r="D372" s="76"/>
      <c r="E372" s="77"/>
    </row>
    <row r="373" spans="1:5" ht="15.75" customHeight="1" x14ac:dyDescent="0.25">
      <c r="A373" s="78"/>
      <c r="B373" s="78"/>
      <c r="C373" s="75"/>
      <c r="D373" s="76"/>
      <c r="E373" s="77"/>
    </row>
    <row r="374" spans="1:5" ht="15.75" customHeight="1" x14ac:dyDescent="0.25">
      <c r="A374" s="78"/>
      <c r="B374" s="78"/>
      <c r="C374" s="75"/>
      <c r="D374" s="76"/>
      <c r="E374" s="77"/>
    </row>
    <row r="375" spans="1:5" ht="15.75" customHeight="1" x14ac:dyDescent="0.25">
      <c r="A375" s="78"/>
      <c r="B375" s="78"/>
      <c r="C375" s="75"/>
      <c r="D375" s="76"/>
      <c r="E375" s="77"/>
    </row>
    <row r="376" spans="1:5" ht="15.75" customHeight="1" x14ac:dyDescent="0.25">
      <c r="A376" s="78"/>
      <c r="B376" s="78"/>
      <c r="C376" s="75"/>
      <c r="D376" s="76"/>
      <c r="E376" s="77"/>
    </row>
    <row r="377" spans="1:5" ht="15.75" customHeight="1" x14ac:dyDescent="0.25">
      <c r="A377" s="78"/>
      <c r="B377" s="78"/>
      <c r="C377" s="75"/>
      <c r="D377" s="76"/>
      <c r="E377" s="77"/>
    </row>
    <row r="378" spans="1:5" ht="15.75" customHeight="1" x14ac:dyDescent="0.25">
      <c r="A378" s="78"/>
      <c r="B378" s="78"/>
      <c r="C378" s="75"/>
      <c r="D378" s="76"/>
      <c r="E378" s="77"/>
    </row>
    <row r="379" spans="1:5" ht="15.75" customHeight="1" x14ac:dyDescent="0.25">
      <c r="A379" s="78"/>
      <c r="B379" s="78"/>
      <c r="C379" s="75"/>
      <c r="D379" s="76"/>
      <c r="E379" s="77"/>
    </row>
    <row r="380" spans="1:5" ht="15.75" customHeight="1" x14ac:dyDescent="0.25">
      <c r="A380" s="78"/>
      <c r="B380" s="78"/>
      <c r="C380" s="75"/>
      <c r="D380" s="76"/>
      <c r="E380" s="77"/>
    </row>
    <row r="381" spans="1:5" ht="15.75" customHeight="1" x14ac:dyDescent="0.25">
      <c r="A381" s="78"/>
      <c r="B381" s="78"/>
      <c r="C381" s="75"/>
      <c r="D381" s="76"/>
      <c r="E381" s="77"/>
    </row>
    <row r="382" spans="1:5" ht="15.75" customHeight="1" x14ac:dyDescent="0.25">
      <c r="A382" s="78"/>
      <c r="B382" s="78"/>
      <c r="C382" s="75"/>
      <c r="D382" s="76"/>
      <c r="E382" s="77"/>
    </row>
    <row r="383" spans="1:5" ht="15.75" customHeight="1" x14ac:dyDescent="0.25">
      <c r="A383" s="78"/>
      <c r="B383" s="78"/>
      <c r="C383" s="75"/>
      <c r="D383" s="76"/>
      <c r="E383" s="77"/>
    </row>
    <row r="384" spans="1:5" ht="15.75" customHeight="1" x14ac:dyDescent="0.25">
      <c r="A384" s="78"/>
      <c r="B384" s="78"/>
      <c r="C384" s="75"/>
      <c r="D384" s="76"/>
      <c r="E384" s="77"/>
    </row>
    <row r="385" spans="1:5" ht="15.75" customHeight="1" x14ac:dyDescent="0.25">
      <c r="A385" s="78"/>
      <c r="B385" s="78"/>
      <c r="C385" s="75"/>
      <c r="D385" s="76"/>
      <c r="E385" s="77"/>
    </row>
    <row r="386" spans="1:5" ht="15.75" customHeight="1" x14ac:dyDescent="0.25">
      <c r="A386" s="78"/>
      <c r="B386" s="78"/>
      <c r="C386" s="75"/>
      <c r="D386" s="76"/>
      <c r="E386" s="77"/>
    </row>
    <row r="387" spans="1:5" ht="15.75" customHeight="1" x14ac:dyDescent="0.25">
      <c r="A387" s="78"/>
      <c r="B387" s="78"/>
      <c r="C387" s="75"/>
      <c r="D387" s="76"/>
      <c r="E387" s="77"/>
    </row>
    <row r="388" spans="1:5" ht="15.75" customHeight="1" x14ac:dyDescent="0.25">
      <c r="B388" s="87"/>
      <c r="C388" s="75"/>
      <c r="D388" s="76"/>
      <c r="E388" s="77"/>
    </row>
    <row r="389" spans="1:5" ht="15.75" customHeight="1" x14ac:dyDescent="0.25">
      <c r="B389" s="87"/>
      <c r="C389" s="75"/>
      <c r="D389" s="76"/>
      <c r="E389" s="77"/>
    </row>
    <row r="390" spans="1:5" ht="15.75" customHeight="1" x14ac:dyDescent="0.25">
      <c r="B390" s="87"/>
      <c r="C390" s="75"/>
      <c r="D390" s="76"/>
      <c r="E390" s="77"/>
    </row>
    <row r="391" spans="1:5" ht="15.75" customHeight="1" x14ac:dyDescent="0.25">
      <c r="B391" s="87"/>
      <c r="C391" s="75"/>
      <c r="D391" s="76"/>
      <c r="E391" s="77"/>
    </row>
    <row r="392" spans="1:5" ht="15.75" customHeight="1" x14ac:dyDescent="0.25">
      <c r="B392" s="87"/>
      <c r="C392" s="75"/>
      <c r="D392" s="76"/>
      <c r="E392" s="77"/>
    </row>
    <row r="393" spans="1:5" ht="15.75" customHeight="1" x14ac:dyDescent="0.25">
      <c r="B393" s="87"/>
      <c r="C393" s="75"/>
      <c r="D393" s="76"/>
      <c r="E393" s="77"/>
    </row>
    <row r="394" spans="1:5" ht="15.75" customHeight="1" x14ac:dyDescent="0.25">
      <c r="B394" s="87"/>
      <c r="C394" s="75"/>
      <c r="D394" s="76"/>
      <c r="E394" s="77"/>
    </row>
    <row r="395" spans="1:5" ht="15.75" customHeight="1" x14ac:dyDescent="0.25">
      <c r="B395" s="87"/>
      <c r="C395" s="75"/>
      <c r="D395" s="76"/>
      <c r="E395" s="77"/>
    </row>
    <row r="396" spans="1:5" ht="15.75" customHeight="1" x14ac:dyDescent="0.25">
      <c r="B396" s="87"/>
      <c r="C396" s="75"/>
      <c r="D396" s="76"/>
      <c r="E396" s="77"/>
    </row>
    <row r="397" spans="1:5" ht="15.75" customHeight="1" x14ac:dyDescent="0.25">
      <c r="B397" s="87"/>
      <c r="C397" s="75"/>
      <c r="D397" s="76"/>
      <c r="E397" s="77"/>
    </row>
    <row r="398" spans="1:5" ht="15.75" customHeight="1" x14ac:dyDescent="0.25">
      <c r="B398" s="87"/>
      <c r="C398" s="75"/>
      <c r="D398" s="76"/>
      <c r="E398" s="77"/>
    </row>
    <row r="399" spans="1:5" ht="15.75" customHeight="1" x14ac:dyDescent="0.25">
      <c r="B399" s="87"/>
      <c r="C399" s="75"/>
      <c r="D399" s="76"/>
      <c r="E399" s="77"/>
    </row>
    <row r="400" spans="1:5" ht="15.75" customHeight="1" x14ac:dyDescent="0.25">
      <c r="B400" s="87"/>
      <c r="C400" s="75"/>
      <c r="D400" s="76"/>
      <c r="E400" s="77"/>
    </row>
    <row r="401" spans="2:5" ht="15.75" customHeight="1" x14ac:dyDescent="0.25">
      <c r="B401" s="87"/>
      <c r="C401" s="75"/>
      <c r="D401" s="76"/>
      <c r="E401" s="77"/>
    </row>
    <row r="402" spans="2:5" ht="15.75" customHeight="1" x14ac:dyDescent="0.25">
      <c r="B402" s="87"/>
      <c r="C402" s="75"/>
      <c r="D402" s="76"/>
      <c r="E402" s="77"/>
    </row>
    <row r="403" spans="2:5" ht="15.75" customHeight="1" x14ac:dyDescent="0.25">
      <c r="B403" s="87"/>
      <c r="C403" s="75"/>
      <c r="D403" s="76"/>
      <c r="E403" s="77"/>
    </row>
    <row r="404" spans="2:5" ht="15.75" customHeight="1" x14ac:dyDescent="0.25">
      <c r="B404" s="87"/>
      <c r="C404" s="75"/>
      <c r="D404" s="76"/>
      <c r="E404" s="77"/>
    </row>
    <row r="405" spans="2:5" ht="15.75" customHeight="1" x14ac:dyDescent="0.25">
      <c r="B405" s="87"/>
      <c r="C405" s="75"/>
      <c r="D405" s="76"/>
      <c r="E405" s="77"/>
    </row>
    <row r="406" spans="2:5" ht="15.75" customHeight="1" x14ac:dyDescent="0.25">
      <c r="B406" s="87"/>
      <c r="C406" s="75"/>
      <c r="D406" s="76"/>
      <c r="E406" s="77"/>
    </row>
    <row r="407" spans="2:5" ht="15.75" customHeight="1" x14ac:dyDescent="0.25">
      <c r="B407" s="87"/>
      <c r="C407" s="75"/>
      <c r="D407" s="76"/>
      <c r="E407" s="77"/>
    </row>
    <row r="408" spans="2:5" ht="15.75" customHeight="1" x14ac:dyDescent="0.25">
      <c r="B408" s="87"/>
      <c r="C408" s="75"/>
      <c r="D408" s="76"/>
      <c r="E408" s="77"/>
    </row>
    <row r="409" spans="2:5" ht="15.75" customHeight="1" x14ac:dyDescent="0.25">
      <c r="B409" s="87"/>
      <c r="C409" s="75"/>
      <c r="D409" s="76"/>
      <c r="E409" s="77"/>
    </row>
    <row r="410" spans="2:5" ht="15.75" customHeight="1" x14ac:dyDescent="0.25">
      <c r="B410" s="87"/>
      <c r="C410" s="75"/>
      <c r="D410" s="76"/>
      <c r="E410" s="77"/>
    </row>
    <row r="411" spans="2:5" ht="15.75" customHeight="1" x14ac:dyDescent="0.25">
      <c r="B411" s="87"/>
      <c r="C411" s="75"/>
      <c r="D411" s="76"/>
      <c r="E411" s="77"/>
    </row>
    <row r="412" spans="2:5" ht="15.75" customHeight="1" x14ac:dyDescent="0.25">
      <c r="B412" s="87"/>
      <c r="C412" s="75"/>
      <c r="D412" s="76"/>
      <c r="E412" s="77"/>
    </row>
    <row r="413" spans="2:5" ht="15.75" customHeight="1" x14ac:dyDescent="0.25">
      <c r="B413" s="87"/>
      <c r="C413" s="75"/>
      <c r="D413" s="76"/>
      <c r="E413" s="77"/>
    </row>
    <row r="414" spans="2:5" ht="15.75" customHeight="1" x14ac:dyDescent="0.25">
      <c r="B414" s="87"/>
      <c r="C414" s="75"/>
      <c r="D414" s="76"/>
      <c r="E414" s="77"/>
    </row>
    <row r="415" spans="2:5" ht="15.75" customHeight="1" x14ac:dyDescent="0.25">
      <c r="B415" s="87"/>
      <c r="C415" s="75"/>
      <c r="D415" s="76"/>
      <c r="E415" s="77"/>
    </row>
    <row r="416" spans="2:5" ht="15.75" customHeight="1" x14ac:dyDescent="0.25">
      <c r="B416" s="87"/>
      <c r="C416" s="75"/>
      <c r="D416" s="76"/>
      <c r="E416" s="77"/>
    </row>
    <row r="417" spans="2:5" ht="15.75" customHeight="1" x14ac:dyDescent="0.25">
      <c r="B417" s="87"/>
      <c r="C417" s="75"/>
      <c r="D417" s="76"/>
      <c r="E417" s="77"/>
    </row>
    <row r="418" spans="2:5" ht="15.75" customHeight="1" x14ac:dyDescent="0.25">
      <c r="B418" s="87"/>
      <c r="C418" s="75"/>
      <c r="D418" s="76"/>
      <c r="E418" s="77"/>
    </row>
    <row r="419" spans="2:5" ht="15.75" customHeight="1" x14ac:dyDescent="0.25">
      <c r="B419" s="87"/>
      <c r="C419" s="75"/>
      <c r="D419" s="76"/>
      <c r="E419" s="77"/>
    </row>
    <row r="420" spans="2:5" ht="15.75" customHeight="1" x14ac:dyDescent="0.25">
      <c r="B420" s="87"/>
      <c r="C420" s="75"/>
      <c r="D420" s="76"/>
      <c r="E420" s="77"/>
    </row>
    <row r="421" spans="2:5" ht="15.75" customHeight="1" x14ac:dyDescent="0.25">
      <c r="B421" s="87"/>
      <c r="C421" s="75"/>
      <c r="D421" s="76"/>
      <c r="E421" s="77"/>
    </row>
    <row r="422" spans="2:5" ht="15.75" customHeight="1" x14ac:dyDescent="0.25">
      <c r="B422" s="87"/>
      <c r="C422" s="75"/>
      <c r="D422" s="76"/>
      <c r="E422" s="77"/>
    </row>
    <row r="423" spans="2:5" ht="15.75" customHeight="1" x14ac:dyDescent="0.25">
      <c r="B423" s="87"/>
      <c r="C423" s="75"/>
      <c r="D423" s="76"/>
      <c r="E423" s="77"/>
    </row>
    <row r="424" spans="2:5" ht="15.75" customHeight="1" x14ac:dyDescent="0.25">
      <c r="B424" s="87"/>
      <c r="C424" s="75"/>
      <c r="D424" s="76"/>
      <c r="E424" s="77"/>
    </row>
    <row r="425" spans="2:5" ht="15.75" customHeight="1" x14ac:dyDescent="0.25">
      <c r="B425" s="87"/>
      <c r="C425" s="75"/>
      <c r="D425" s="76"/>
      <c r="E425" s="77"/>
    </row>
    <row r="426" spans="2:5" ht="15.75" customHeight="1" x14ac:dyDescent="0.25">
      <c r="B426" s="87"/>
      <c r="C426" s="75"/>
      <c r="D426" s="76"/>
      <c r="E426" s="77"/>
    </row>
    <row r="427" spans="2:5" ht="15.75" customHeight="1" x14ac:dyDescent="0.25">
      <c r="B427" s="87"/>
      <c r="C427" s="75"/>
      <c r="D427" s="76"/>
      <c r="E427" s="77"/>
    </row>
    <row r="428" spans="2:5" ht="15.75" customHeight="1" x14ac:dyDescent="0.25">
      <c r="B428" s="87"/>
      <c r="C428" s="75"/>
      <c r="D428" s="76"/>
      <c r="E428" s="77"/>
    </row>
    <row r="429" spans="2:5" ht="15.75" customHeight="1" x14ac:dyDescent="0.25">
      <c r="B429" s="87"/>
      <c r="C429" s="75"/>
      <c r="D429" s="76"/>
      <c r="E429" s="77"/>
    </row>
    <row r="430" spans="2:5" ht="15.75" customHeight="1" x14ac:dyDescent="0.25">
      <c r="B430" s="87"/>
      <c r="C430" s="75"/>
      <c r="D430" s="76"/>
      <c r="E430" s="77"/>
    </row>
    <row r="431" spans="2:5" ht="15.75" customHeight="1" x14ac:dyDescent="0.25">
      <c r="B431" s="87"/>
      <c r="C431" s="75"/>
      <c r="D431" s="76"/>
      <c r="E431" s="77"/>
    </row>
    <row r="432" spans="2:5" ht="15.75" customHeight="1" x14ac:dyDescent="0.25">
      <c r="B432" s="87"/>
      <c r="C432" s="75"/>
      <c r="D432" s="76"/>
      <c r="E432" s="77"/>
    </row>
    <row r="433" spans="2:5" ht="15.75" customHeight="1" x14ac:dyDescent="0.25">
      <c r="B433" s="87"/>
      <c r="C433" s="75"/>
      <c r="D433" s="76"/>
      <c r="E433" s="77"/>
    </row>
    <row r="434" spans="2:5" ht="15.75" customHeight="1" x14ac:dyDescent="0.25">
      <c r="B434" s="87"/>
      <c r="C434" s="75"/>
      <c r="D434" s="76"/>
      <c r="E434" s="77"/>
    </row>
    <row r="435" spans="2:5" ht="15.75" customHeight="1" x14ac:dyDescent="0.25">
      <c r="B435" s="87"/>
      <c r="C435" s="75"/>
      <c r="D435" s="76"/>
      <c r="E435" s="77"/>
    </row>
    <row r="436" spans="2:5" ht="15.75" customHeight="1" x14ac:dyDescent="0.25">
      <c r="B436" s="87"/>
      <c r="C436" s="75"/>
      <c r="D436" s="76"/>
      <c r="E436" s="77"/>
    </row>
    <row r="437" spans="2:5" ht="15.75" customHeight="1" x14ac:dyDescent="0.25">
      <c r="B437" s="87"/>
      <c r="C437" s="75"/>
      <c r="D437" s="76"/>
      <c r="E437" s="77"/>
    </row>
    <row r="438" spans="2:5" ht="15.75" customHeight="1" x14ac:dyDescent="0.25">
      <c r="B438" s="87"/>
      <c r="C438" s="75"/>
      <c r="D438" s="76"/>
      <c r="E438" s="77"/>
    </row>
    <row r="439" spans="2:5" ht="15.75" customHeight="1" x14ac:dyDescent="0.25">
      <c r="B439" s="87"/>
      <c r="C439" s="75"/>
      <c r="D439" s="76"/>
      <c r="E439" s="77"/>
    </row>
    <row r="440" spans="2:5" ht="15.75" customHeight="1" x14ac:dyDescent="0.25">
      <c r="B440" s="87"/>
      <c r="C440" s="75"/>
      <c r="D440" s="76"/>
      <c r="E440" s="77"/>
    </row>
    <row r="441" spans="2:5" ht="15.75" customHeight="1" x14ac:dyDescent="0.25">
      <c r="B441" s="87"/>
      <c r="C441" s="75"/>
      <c r="D441" s="76"/>
      <c r="E441" s="77"/>
    </row>
    <row r="442" spans="2:5" ht="15.75" customHeight="1" x14ac:dyDescent="0.25">
      <c r="B442" s="87"/>
      <c r="C442" s="75"/>
      <c r="D442" s="76"/>
      <c r="E442" s="77"/>
    </row>
    <row r="443" spans="2:5" ht="15.75" customHeight="1" x14ac:dyDescent="0.25">
      <c r="B443" s="87"/>
      <c r="C443" s="75"/>
      <c r="D443" s="76"/>
      <c r="E443" s="77"/>
    </row>
    <row r="444" spans="2:5" ht="15.75" customHeight="1" x14ac:dyDescent="0.25">
      <c r="B444" s="87"/>
      <c r="C444" s="75"/>
      <c r="D444" s="76"/>
      <c r="E444" s="77"/>
    </row>
    <row r="445" spans="2:5" ht="15.75" customHeight="1" x14ac:dyDescent="0.25">
      <c r="B445" s="87"/>
      <c r="C445" s="75"/>
      <c r="D445" s="76"/>
      <c r="E445" s="77"/>
    </row>
    <row r="446" spans="2:5" ht="15.75" customHeight="1" x14ac:dyDescent="0.25">
      <c r="B446" s="87"/>
      <c r="C446" s="75"/>
      <c r="D446" s="76"/>
      <c r="E446" s="77"/>
    </row>
    <row r="447" spans="2:5" ht="15.75" customHeight="1" x14ac:dyDescent="0.25">
      <c r="B447" s="87"/>
      <c r="C447" s="75"/>
      <c r="D447" s="76"/>
      <c r="E447" s="77"/>
    </row>
    <row r="448" spans="2:5" ht="15.75" customHeight="1" x14ac:dyDescent="0.25">
      <c r="B448" s="87"/>
      <c r="C448" s="75"/>
      <c r="D448" s="76"/>
      <c r="E448" s="77"/>
    </row>
    <row r="449" spans="2:5" ht="15.75" customHeight="1" x14ac:dyDescent="0.25">
      <c r="B449" s="87"/>
      <c r="C449" s="75"/>
      <c r="D449" s="76"/>
      <c r="E449" s="77"/>
    </row>
    <row r="450" spans="2:5" ht="15.75" customHeight="1" x14ac:dyDescent="0.25">
      <c r="B450" s="87"/>
      <c r="C450" s="75"/>
      <c r="D450" s="76"/>
      <c r="E450" s="77"/>
    </row>
    <row r="451" spans="2:5" ht="15.75" customHeight="1" x14ac:dyDescent="0.25">
      <c r="B451" s="87"/>
      <c r="C451" s="75"/>
      <c r="D451" s="76"/>
      <c r="E451" s="77"/>
    </row>
    <row r="452" spans="2:5" ht="15.75" customHeight="1" x14ac:dyDescent="0.25">
      <c r="B452" s="87"/>
      <c r="C452" s="75"/>
      <c r="D452" s="76"/>
      <c r="E452" s="77"/>
    </row>
    <row r="453" spans="2:5" ht="15.75" customHeight="1" x14ac:dyDescent="0.25">
      <c r="B453" s="87"/>
      <c r="C453" s="75"/>
      <c r="D453" s="76"/>
      <c r="E453" s="77"/>
    </row>
    <row r="454" spans="2:5" ht="15.75" customHeight="1" x14ac:dyDescent="0.25">
      <c r="B454" s="87"/>
      <c r="C454" s="75"/>
      <c r="D454" s="76"/>
      <c r="E454" s="77"/>
    </row>
    <row r="455" spans="2:5" ht="15.75" customHeight="1" x14ac:dyDescent="0.25">
      <c r="B455" s="87"/>
      <c r="C455" s="75"/>
      <c r="D455" s="76"/>
      <c r="E455" s="77"/>
    </row>
    <row r="456" spans="2:5" ht="15.75" customHeight="1" x14ac:dyDescent="0.25">
      <c r="B456" s="87"/>
      <c r="C456" s="75"/>
      <c r="D456" s="76"/>
      <c r="E456" s="77"/>
    </row>
    <row r="457" spans="2:5" ht="15.75" customHeight="1" x14ac:dyDescent="0.25">
      <c r="B457" s="87"/>
      <c r="C457" s="75"/>
      <c r="D457" s="76"/>
      <c r="E457" s="77"/>
    </row>
    <row r="458" spans="2:5" ht="15.75" customHeight="1" x14ac:dyDescent="0.25">
      <c r="B458" s="87"/>
      <c r="C458" s="75"/>
      <c r="D458" s="76"/>
      <c r="E458" s="77"/>
    </row>
    <row r="459" spans="2:5" ht="15.75" customHeight="1" x14ac:dyDescent="0.25">
      <c r="B459" s="87"/>
      <c r="C459" s="75"/>
      <c r="D459" s="76"/>
      <c r="E459" s="77"/>
    </row>
    <row r="460" spans="2:5" ht="15.75" customHeight="1" x14ac:dyDescent="0.25">
      <c r="B460" s="87"/>
      <c r="C460" s="75"/>
      <c r="D460" s="76"/>
      <c r="E460" s="77"/>
    </row>
    <row r="461" spans="2:5" ht="15.75" customHeight="1" x14ac:dyDescent="0.25">
      <c r="B461" s="87"/>
      <c r="C461" s="75"/>
      <c r="D461" s="76"/>
      <c r="E461" s="77"/>
    </row>
    <row r="462" spans="2:5" ht="15.75" customHeight="1" x14ac:dyDescent="0.25">
      <c r="B462" s="87"/>
      <c r="C462" s="75"/>
      <c r="D462" s="76"/>
      <c r="E462" s="77"/>
    </row>
    <row r="463" spans="2:5" ht="15.75" customHeight="1" x14ac:dyDescent="0.25">
      <c r="B463" s="87"/>
      <c r="C463" s="75"/>
      <c r="D463" s="76"/>
      <c r="E463" s="77"/>
    </row>
    <row r="464" spans="2:5" ht="15.75" customHeight="1" x14ac:dyDescent="0.25">
      <c r="B464" s="87"/>
      <c r="C464" s="75"/>
      <c r="D464" s="76"/>
      <c r="E464" s="77"/>
    </row>
    <row r="465" spans="2:5" ht="15.75" customHeight="1" x14ac:dyDescent="0.25">
      <c r="B465" s="87"/>
      <c r="C465" s="75"/>
      <c r="D465" s="76"/>
      <c r="E465" s="77"/>
    </row>
    <row r="466" spans="2:5" ht="15.75" customHeight="1" x14ac:dyDescent="0.25">
      <c r="B466" s="87"/>
      <c r="C466" s="75"/>
      <c r="D466" s="76"/>
      <c r="E466" s="77"/>
    </row>
    <row r="467" spans="2:5" ht="15.75" customHeight="1" x14ac:dyDescent="0.25">
      <c r="B467" s="87"/>
      <c r="C467" s="75"/>
      <c r="D467" s="76"/>
      <c r="E467" s="77"/>
    </row>
    <row r="468" spans="2:5" ht="15.75" customHeight="1" x14ac:dyDescent="0.25">
      <c r="B468" s="87"/>
      <c r="C468" s="75"/>
      <c r="D468" s="76"/>
      <c r="E468" s="77"/>
    </row>
    <row r="469" spans="2:5" ht="15.75" customHeight="1" x14ac:dyDescent="0.25">
      <c r="B469" s="87"/>
      <c r="C469" s="75"/>
      <c r="D469" s="76"/>
      <c r="E469" s="77"/>
    </row>
    <row r="470" spans="2:5" ht="15.75" customHeight="1" x14ac:dyDescent="0.25">
      <c r="B470" s="87"/>
      <c r="C470" s="75"/>
      <c r="D470" s="76"/>
      <c r="E470" s="77"/>
    </row>
    <row r="471" spans="2:5" ht="15.75" customHeight="1" x14ac:dyDescent="0.25">
      <c r="B471" s="87"/>
      <c r="C471" s="75"/>
      <c r="D471" s="76"/>
      <c r="E471" s="77"/>
    </row>
    <row r="472" spans="2:5" ht="15.75" customHeight="1" x14ac:dyDescent="0.25">
      <c r="B472" s="87"/>
      <c r="C472" s="75"/>
      <c r="D472" s="76"/>
      <c r="E472" s="77"/>
    </row>
    <row r="473" spans="2:5" ht="15.75" customHeight="1" x14ac:dyDescent="0.25">
      <c r="B473" s="87"/>
      <c r="C473" s="75"/>
      <c r="D473" s="76"/>
      <c r="E473" s="77"/>
    </row>
    <row r="474" spans="2:5" ht="15.75" customHeight="1" x14ac:dyDescent="0.25">
      <c r="B474" s="87"/>
      <c r="C474" s="75"/>
      <c r="D474" s="76"/>
      <c r="E474" s="77"/>
    </row>
    <row r="475" spans="2:5" ht="15.75" customHeight="1" x14ac:dyDescent="0.25">
      <c r="B475" s="87"/>
      <c r="C475" s="75"/>
      <c r="D475" s="76"/>
      <c r="E475" s="77"/>
    </row>
    <row r="476" spans="2:5" ht="15.75" customHeight="1" x14ac:dyDescent="0.25">
      <c r="B476" s="87"/>
      <c r="C476" s="75"/>
      <c r="D476" s="76"/>
      <c r="E476" s="77"/>
    </row>
    <row r="477" spans="2:5" ht="15.75" customHeight="1" x14ac:dyDescent="0.25">
      <c r="B477" s="87"/>
      <c r="C477" s="75"/>
      <c r="D477" s="76"/>
      <c r="E477" s="77"/>
    </row>
    <row r="478" spans="2:5" ht="15.75" customHeight="1" x14ac:dyDescent="0.25">
      <c r="B478" s="87"/>
      <c r="C478" s="75"/>
      <c r="D478" s="76"/>
      <c r="E478" s="77"/>
    </row>
    <row r="479" spans="2:5" ht="15.75" customHeight="1" x14ac:dyDescent="0.25">
      <c r="B479" s="87"/>
      <c r="C479" s="75"/>
      <c r="D479" s="76"/>
      <c r="E479" s="77"/>
    </row>
    <row r="480" spans="2:5" ht="15.75" customHeight="1" x14ac:dyDescent="0.25">
      <c r="B480" s="87"/>
      <c r="C480" s="75"/>
      <c r="D480" s="76"/>
      <c r="E480" s="77"/>
    </row>
    <row r="481" spans="2:5" ht="15.75" customHeight="1" x14ac:dyDescent="0.25">
      <c r="B481" s="87"/>
      <c r="C481" s="75"/>
      <c r="D481" s="76"/>
      <c r="E481" s="77"/>
    </row>
    <row r="482" spans="2:5" ht="15.75" customHeight="1" x14ac:dyDescent="0.25">
      <c r="B482" s="87"/>
      <c r="C482" s="75"/>
      <c r="D482" s="76"/>
      <c r="E482" s="77"/>
    </row>
    <row r="483" spans="2:5" ht="15.75" customHeight="1" x14ac:dyDescent="0.25">
      <c r="B483" s="87"/>
      <c r="C483" s="75"/>
      <c r="D483" s="76"/>
      <c r="E483" s="77"/>
    </row>
    <row r="484" spans="2:5" ht="15.75" customHeight="1" x14ac:dyDescent="0.25">
      <c r="B484" s="87"/>
      <c r="C484" s="75"/>
      <c r="D484" s="76"/>
      <c r="E484" s="77"/>
    </row>
    <row r="485" spans="2:5" ht="15.75" customHeight="1" x14ac:dyDescent="0.25">
      <c r="B485" s="87"/>
      <c r="C485" s="75"/>
      <c r="D485" s="76"/>
      <c r="E485" s="77"/>
    </row>
    <row r="486" spans="2:5" ht="15.75" customHeight="1" x14ac:dyDescent="0.25">
      <c r="B486" s="87"/>
      <c r="C486" s="75"/>
      <c r="D486" s="76"/>
      <c r="E486" s="77"/>
    </row>
    <row r="487" spans="2:5" ht="15.75" customHeight="1" x14ac:dyDescent="0.25">
      <c r="B487" s="87"/>
      <c r="C487" s="75"/>
      <c r="D487" s="76"/>
      <c r="E487" s="77"/>
    </row>
    <row r="488" spans="2:5" ht="15.75" customHeight="1" x14ac:dyDescent="0.25">
      <c r="B488" s="87"/>
      <c r="C488" s="75"/>
      <c r="D488" s="76"/>
      <c r="E488" s="77"/>
    </row>
    <row r="489" spans="2:5" ht="15.75" customHeight="1" x14ac:dyDescent="0.25">
      <c r="B489" s="87"/>
      <c r="C489" s="75"/>
      <c r="D489" s="76"/>
      <c r="E489" s="77"/>
    </row>
    <row r="490" spans="2:5" ht="15.75" customHeight="1" x14ac:dyDescent="0.25">
      <c r="B490" s="87"/>
      <c r="C490" s="75"/>
      <c r="D490" s="76"/>
      <c r="E490" s="77"/>
    </row>
    <row r="491" spans="2:5" ht="15.75" customHeight="1" x14ac:dyDescent="0.25">
      <c r="B491" s="87"/>
      <c r="C491" s="75"/>
      <c r="D491" s="76"/>
      <c r="E491" s="77"/>
    </row>
    <row r="492" spans="2:5" ht="15.75" customHeight="1" x14ac:dyDescent="0.25">
      <c r="B492" s="87"/>
      <c r="C492" s="75"/>
      <c r="D492" s="76"/>
      <c r="E492" s="77"/>
    </row>
    <row r="493" spans="2:5" ht="15.75" customHeight="1" x14ac:dyDescent="0.25">
      <c r="B493" s="87"/>
      <c r="C493" s="75"/>
      <c r="D493" s="76"/>
      <c r="E493" s="77"/>
    </row>
    <row r="494" spans="2:5" ht="15.75" customHeight="1" x14ac:dyDescent="0.25">
      <c r="B494" s="87"/>
      <c r="C494" s="75"/>
      <c r="D494" s="76"/>
      <c r="E494" s="77"/>
    </row>
    <row r="495" spans="2:5" ht="15.75" customHeight="1" x14ac:dyDescent="0.25">
      <c r="B495" s="87"/>
      <c r="C495" s="75"/>
      <c r="D495" s="76"/>
      <c r="E495" s="77"/>
    </row>
    <row r="496" spans="2:5" ht="15.75" customHeight="1" x14ac:dyDescent="0.25">
      <c r="B496" s="87"/>
      <c r="C496" s="75"/>
      <c r="D496" s="76"/>
      <c r="E496" s="77"/>
    </row>
    <row r="497" spans="2:5" ht="15.75" customHeight="1" x14ac:dyDescent="0.25">
      <c r="B497" s="87"/>
      <c r="C497" s="75"/>
      <c r="D497" s="76"/>
      <c r="E497" s="77"/>
    </row>
    <row r="498" spans="2:5" ht="15.75" customHeight="1" x14ac:dyDescent="0.25">
      <c r="B498" s="87"/>
      <c r="C498" s="75"/>
      <c r="D498" s="76"/>
      <c r="E498" s="77"/>
    </row>
    <row r="499" spans="2:5" ht="15.75" customHeight="1" x14ac:dyDescent="0.25">
      <c r="B499" s="87"/>
      <c r="C499" s="75"/>
      <c r="D499" s="76"/>
      <c r="E499" s="77"/>
    </row>
    <row r="500" spans="2:5" ht="15.75" customHeight="1" x14ac:dyDescent="0.25">
      <c r="B500" s="87"/>
      <c r="C500" s="75"/>
      <c r="D500" s="76"/>
      <c r="E500" s="77"/>
    </row>
    <row r="501" spans="2:5" ht="15.75" customHeight="1" x14ac:dyDescent="0.25">
      <c r="B501" s="87"/>
      <c r="C501" s="75"/>
      <c r="D501" s="76"/>
      <c r="E501" s="77"/>
    </row>
    <row r="502" spans="2:5" ht="15.75" customHeight="1" x14ac:dyDescent="0.25">
      <c r="B502" s="87"/>
      <c r="C502" s="75"/>
      <c r="D502" s="76"/>
      <c r="E502" s="77"/>
    </row>
    <row r="503" spans="2:5" ht="15.75" customHeight="1" x14ac:dyDescent="0.25">
      <c r="B503" s="87"/>
      <c r="C503" s="75"/>
      <c r="D503" s="76"/>
      <c r="E503" s="77"/>
    </row>
    <row r="504" spans="2:5" ht="15.75" customHeight="1" x14ac:dyDescent="0.25">
      <c r="B504" s="87"/>
      <c r="C504" s="75"/>
      <c r="D504" s="76"/>
      <c r="E504" s="77"/>
    </row>
    <row r="505" spans="2:5" ht="15.75" customHeight="1" x14ac:dyDescent="0.25">
      <c r="B505" s="87"/>
      <c r="C505" s="75"/>
      <c r="D505" s="76"/>
      <c r="E505" s="77"/>
    </row>
    <row r="506" spans="2:5" ht="15.75" customHeight="1" x14ac:dyDescent="0.25">
      <c r="B506" s="87"/>
      <c r="C506" s="75"/>
      <c r="D506" s="76"/>
      <c r="E506" s="77"/>
    </row>
    <row r="507" spans="2:5" ht="15.75" customHeight="1" x14ac:dyDescent="0.25">
      <c r="B507" s="87"/>
      <c r="C507" s="75"/>
      <c r="D507" s="76"/>
      <c r="E507" s="77"/>
    </row>
    <row r="508" spans="2:5" ht="15.75" customHeight="1" x14ac:dyDescent="0.25">
      <c r="B508" s="87"/>
      <c r="C508" s="75"/>
      <c r="D508" s="76"/>
      <c r="E508" s="77"/>
    </row>
    <row r="509" spans="2:5" ht="15.75" customHeight="1" x14ac:dyDescent="0.25">
      <c r="B509" s="87"/>
      <c r="C509" s="75"/>
      <c r="D509" s="76"/>
      <c r="E509" s="77"/>
    </row>
    <row r="510" spans="2:5" ht="15.75" customHeight="1" x14ac:dyDescent="0.25">
      <c r="B510" s="87"/>
      <c r="C510" s="75"/>
      <c r="D510" s="76"/>
      <c r="E510" s="77"/>
    </row>
    <row r="511" spans="2:5" ht="15.75" customHeight="1" x14ac:dyDescent="0.25">
      <c r="B511" s="87"/>
      <c r="C511" s="75"/>
      <c r="D511" s="76"/>
      <c r="E511" s="77"/>
    </row>
    <row r="512" spans="2:5" ht="15.75" customHeight="1" x14ac:dyDescent="0.25">
      <c r="B512" s="87"/>
      <c r="C512" s="75"/>
      <c r="D512" s="76"/>
      <c r="E512" s="77"/>
    </row>
    <row r="513" spans="2:5" ht="15.75" customHeight="1" x14ac:dyDescent="0.25">
      <c r="B513" s="87"/>
      <c r="C513" s="75"/>
      <c r="D513" s="76"/>
      <c r="E513" s="77"/>
    </row>
    <row r="514" spans="2:5" ht="15.75" customHeight="1" x14ac:dyDescent="0.25">
      <c r="B514" s="87"/>
      <c r="C514" s="75"/>
      <c r="D514" s="76"/>
      <c r="E514" s="77"/>
    </row>
    <row r="515" spans="2:5" ht="15.75" customHeight="1" x14ac:dyDescent="0.25">
      <c r="B515" s="87"/>
      <c r="C515" s="75"/>
      <c r="D515" s="76"/>
      <c r="E515" s="77"/>
    </row>
    <row r="516" spans="2:5" ht="15.75" customHeight="1" x14ac:dyDescent="0.25">
      <c r="B516" s="87"/>
      <c r="C516" s="75"/>
      <c r="D516" s="76"/>
      <c r="E516" s="77"/>
    </row>
    <row r="517" spans="2:5" ht="15.75" customHeight="1" x14ac:dyDescent="0.25">
      <c r="B517" s="87"/>
      <c r="C517" s="75"/>
      <c r="D517" s="76"/>
      <c r="E517" s="77"/>
    </row>
    <row r="518" spans="2:5" ht="15.75" customHeight="1" x14ac:dyDescent="0.25">
      <c r="B518" s="87"/>
      <c r="C518" s="75"/>
      <c r="D518" s="76"/>
      <c r="E518" s="77"/>
    </row>
    <row r="519" spans="2:5" ht="15.75" customHeight="1" x14ac:dyDescent="0.25">
      <c r="B519" s="87"/>
      <c r="C519" s="75"/>
      <c r="D519" s="76"/>
      <c r="E519" s="77"/>
    </row>
    <row r="520" spans="2:5" ht="15.75" customHeight="1" x14ac:dyDescent="0.25">
      <c r="B520" s="87"/>
      <c r="C520" s="75"/>
      <c r="D520" s="76"/>
      <c r="E520" s="77"/>
    </row>
    <row r="521" spans="2:5" ht="15.75" customHeight="1" x14ac:dyDescent="0.25">
      <c r="B521" s="87"/>
      <c r="C521" s="75"/>
      <c r="D521" s="76"/>
      <c r="E521" s="77"/>
    </row>
    <row r="522" spans="2:5" ht="15.75" customHeight="1" x14ac:dyDescent="0.25">
      <c r="B522" s="87"/>
      <c r="C522" s="75"/>
      <c r="D522" s="76"/>
      <c r="E522" s="77"/>
    </row>
    <row r="523" spans="2:5" ht="15.75" customHeight="1" x14ac:dyDescent="0.25">
      <c r="B523" s="87"/>
      <c r="C523" s="75"/>
      <c r="D523" s="76"/>
      <c r="E523" s="77"/>
    </row>
    <row r="524" spans="2:5" ht="15.75" customHeight="1" x14ac:dyDescent="0.25">
      <c r="B524" s="87"/>
      <c r="C524" s="75"/>
      <c r="D524" s="76"/>
      <c r="E524" s="77"/>
    </row>
    <row r="525" spans="2:5" ht="15.75" customHeight="1" x14ac:dyDescent="0.25">
      <c r="B525" s="87"/>
      <c r="C525" s="75"/>
      <c r="D525" s="76"/>
      <c r="E525" s="77"/>
    </row>
    <row r="526" spans="2:5" ht="15.75" customHeight="1" x14ac:dyDescent="0.25">
      <c r="B526" s="87"/>
      <c r="C526" s="75"/>
      <c r="D526" s="76"/>
      <c r="E526" s="77"/>
    </row>
    <row r="527" spans="2:5" ht="15.75" customHeight="1" x14ac:dyDescent="0.25">
      <c r="B527" s="87"/>
      <c r="C527" s="75"/>
      <c r="D527" s="76"/>
      <c r="E527" s="77"/>
    </row>
    <row r="528" spans="2:5" ht="15.75" customHeight="1" x14ac:dyDescent="0.25">
      <c r="B528" s="87"/>
      <c r="C528" s="75"/>
      <c r="D528" s="76"/>
      <c r="E528" s="77"/>
    </row>
    <row r="529" spans="2:5" ht="15.75" customHeight="1" x14ac:dyDescent="0.25">
      <c r="B529" s="87"/>
      <c r="C529" s="75"/>
      <c r="D529" s="76"/>
      <c r="E529" s="77"/>
    </row>
    <row r="530" spans="2:5" ht="15.75" customHeight="1" x14ac:dyDescent="0.25">
      <c r="B530" s="87"/>
      <c r="C530" s="75"/>
      <c r="D530" s="76"/>
      <c r="E530" s="77"/>
    </row>
    <row r="531" spans="2:5" ht="15.75" customHeight="1" x14ac:dyDescent="0.25">
      <c r="B531" s="87"/>
      <c r="C531" s="75"/>
      <c r="D531" s="76"/>
      <c r="E531" s="77"/>
    </row>
    <row r="532" spans="2:5" ht="15.75" customHeight="1" x14ac:dyDescent="0.25">
      <c r="B532" s="87"/>
      <c r="C532" s="75"/>
      <c r="D532" s="76"/>
      <c r="E532" s="77"/>
    </row>
    <row r="533" spans="2:5" ht="15.75" customHeight="1" x14ac:dyDescent="0.25">
      <c r="B533" s="87"/>
      <c r="C533" s="75"/>
      <c r="D533" s="76"/>
      <c r="E533" s="77"/>
    </row>
    <row r="534" spans="2:5" ht="15.75" customHeight="1" x14ac:dyDescent="0.25">
      <c r="B534" s="87"/>
      <c r="C534" s="75"/>
      <c r="D534" s="76"/>
      <c r="E534" s="77"/>
    </row>
    <row r="535" spans="2:5" ht="15.75" customHeight="1" x14ac:dyDescent="0.25">
      <c r="B535" s="87"/>
      <c r="C535" s="75"/>
      <c r="D535" s="76"/>
      <c r="E535" s="77"/>
    </row>
    <row r="536" spans="2:5" ht="15.75" customHeight="1" x14ac:dyDescent="0.25">
      <c r="B536" s="87"/>
      <c r="C536" s="75"/>
      <c r="D536" s="76"/>
      <c r="E536" s="77"/>
    </row>
    <row r="537" spans="2:5" ht="15.75" customHeight="1" x14ac:dyDescent="0.25">
      <c r="B537" s="87"/>
      <c r="C537" s="75"/>
      <c r="D537" s="76"/>
      <c r="E537" s="77"/>
    </row>
    <row r="538" spans="2:5" ht="15.75" customHeight="1" x14ac:dyDescent="0.25">
      <c r="B538" s="87"/>
      <c r="C538" s="75"/>
      <c r="D538" s="76"/>
      <c r="E538" s="77"/>
    </row>
    <row r="539" spans="2:5" ht="15.75" customHeight="1" x14ac:dyDescent="0.25">
      <c r="B539" s="87"/>
      <c r="C539" s="75"/>
      <c r="D539" s="76"/>
      <c r="E539" s="77"/>
    </row>
    <row r="540" spans="2:5" ht="15.75" customHeight="1" x14ac:dyDescent="0.25">
      <c r="B540" s="87"/>
      <c r="C540" s="75"/>
      <c r="D540" s="76"/>
      <c r="E540" s="77"/>
    </row>
    <row r="541" spans="2:5" ht="15.75" customHeight="1" x14ac:dyDescent="0.25">
      <c r="B541" s="87"/>
      <c r="C541" s="75"/>
      <c r="D541" s="76"/>
      <c r="E541" s="77"/>
    </row>
    <row r="542" spans="2:5" ht="15.75" customHeight="1" x14ac:dyDescent="0.25">
      <c r="B542" s="87"/>
      <c r="C542" s="75"/>
      <c r="D542" s="76"/>
      <c r="E542" s="77"/>
    </row>
    <row r="543" spans="2:5" ht="15.75" customHeight="1" x14ac:dyDescent="0.25">
      <c r="B543" s="87"/>
      <c r="C543" s="75"/>
      <c r="D543" s="76"/>
      <c r="E543" s="77"/>
    </row>
    <row r="544" spans="2:5" ht="15.75" customHeight="1" x14ac:dyDescent="0.25">
      <c r="B544" s="87"/>
      <c r="C544" s="75"/>
      <c r="D544" s="76"/>
      <c r="E544" s="77"/>
    </row>
    <row r="545" spans="2:5" ht="15.75" customHeight="1" x14ac:dyDescent="0.25">
      <c r="B545" s="87"/>
      <c r="C545" s="75"/>
      <c r="D545" s="76"/>
      <c r="E545" s="77"/>
    </row>
    <row r="546" spans="2:5" ht="15.75" customHeight="1" x14ac:dyDescent="0.25">
      <c r="B546" s="87"/>
      <c r="C546" s="75"/>
      <c r="D546" s="76"/>
      <c r="E546" s="77"/>
    </row>
    <row r="547" spans="2:5" ht="15.75" customHeight="1" x14ac:dyDescent="0.25">
      <c r="B547" s="87"/>
      <c r="C547" s="75"/>
      <c r="D547" s="76"/>
      <c r="E547" s="77"/>
    </row>
    <row r="548" spans="2:5" ht="15.75" customHeight="1" x14ac:dyDescent="0.25">
      <c r="B548" s="87"/>
      <c r="C548" s="75"/>
      <c r="D548" s="76"/>
      <c r="E548" s="77"/>
    </row>
    <row r="549" spans="2:5" ht="15.75" customHeight="1" x14ac:dyDescent="0.25">
      <c r="B549" s="87"/>
      <c r="C549" s="75"/>
      <c r="D549" s="76"/>
      <c r="E549" s="77"/>
    </row>
    <row r="550" spans="2:5" ht="15.75" customHeight="1" x14ac:dyDescent="0.25">
      <c r="B550" s="87"/>
      <c r="C550" s="75"/>
      <c r="D550" s="76"/>
      <c r="E550" s="77"/>
    </row>
    <row r="551" spans="2:5" ht="15.75" customHeight="1" x14ac:dyDescent="0.25">
      <c r="B551" s="87"/>
      <c r="C551" s="75"/>
      <c r="D551" s="76"/>
      <c r="E551" s="77"/>
    </row>
    <row r="552" spans="2:5" ht="15.75" customHeight="1" x14ac:dyDescent="0.25">
      <c r="B552" s="87"/>
      <c r="C552" s="75"/>
      <c r="D552" s="76"/>
      <c r="E552" s="77"/>
    </row>
    <row r="553" spans="2:5" ht="15.75" customHeight="1" x14ac:dyDescent="0.25">
      <c r="B553" s="87"/>
      <c r="C553" s="75"/>
      <c r="D553" s="76"/>
      <c r="E553" s="77"/>
    </row>
    <row r="554" spans="2:5" ht="15.75" customHeight="1" x14ac:dyDescent="0.25">
      <c r="B554" s="87"/>
      <c r="C554" s="75"/>
      <c r="D554" s="76"/>
      <c r="E554" s="77"/>
    </row>
    <row r="555" spans="2:5" ht="15.75" customHeight="1" x14ac:dyDescent="0.25">
      <c r="B555" s="87"/>
      <c r="C555" s="75"/>
      <c r="D555" s="76"/>
      <c r="E555" s="77"/>
    </row>
    <row r="556" spans="2:5" ht="15.75" customHeight="1" x14ac:dyDescent="0.25">
      <c r="B556" s="87"/>
      <c r="C556" s="75"/>
      <c r="D556" s="76"/>
      <c r="E556" s="77"/>
    </row>
    <row r="557" spans="2:5" ht="15.75" customHeight="1" x14ac:dyDescent="0.25">
      <c r="B557" s="87"/>
      <c r="C557" s="75"/>
      <c r="D557" s="76"/>
      <c r="E557" s="77"/>
    </row>
    <row r="558" spans="2:5" ht="15.75" customHeight="1" x14ac:dyDescent="0.25">
      <c r="B558" s="87"/>
      <c r="C558" s="75"/>
      <c r="D558" s="76"/>
      <c r="E558" s="77"/>
    </row>
    <row r="559" spans="2:5" ht="15.75" customHeight="1" x14ac:dyDescent="0.25">
      <c r="B559" s="87"/>
      <c r="C559" s="75"/>
      <c r="D559" s="76"/>
      <c r="E559" s="77"/>
    </row>
    <row r="560" spans="2:5" ht="15.75" customHeight="1" x14ac:dyDescent="0.25">
      <c r="B560" s="87"/>
      <c r="C560" s="75"/>
      <c r="D560" s="76"/>
      <c r="E560" s="77"/>
    </row>
    <row r="561" spans="2:5" ht="15.75" customHeight="1" x14ac:dyDescent="0.25">
      <c r="B561" s="87"/>
      <c r="C561" s="75"/>
      <c r="D561" s="76"/>
      <c r="E561" s="77"/>
    </row>
    <row r="562" spans="2:5" ht="15.75" customHeight="1" x14ac:dyDescent="0.25">
      <c r="B562" s="87"/>
      <c r="C562" s="75"/>
      <c r="D562" s="76"/>
      <c r="E562" s="77"/>
    </row>
    <row r="563" spans="2:5" ht="15.75" customHeight="1" x14ac:dyDescent="0.25">
      <c r="B563" s="87"/>
      <c r="C563" s="75"/>
      <c r="D563" s="76"/>
      <c r="E563" s="77"/>
    </row>
    <row r="564" spans="2:5" ht="15.75" customHeight="1" x14ac:dyDescent="0.25">
      <c r="B564" s="87"/>
      <c r="C564" s="75"/>
      <c r="D564" s="76"/>
      <c r="E564" s="77"/>
    </row>
    <row r="565" spans="2:5" ht="15.75" customHeight="1" x14ac:dyDescent="0.25">
      <c r="B565" s="87"/>
      <c r="C565" s="75"/>
      <c r="D565" s="76"/>
      <c r="E565" s="77"/>
    </row>
    <row r="566" spans="2:5" ht="15.75" customHeight="1" x14ac:dyDescent="0.25">
      <c r="B566" s="87"/>
      <c r="C566" s="75"/>
      <c r="D566" s="76"/>
      <c r="E566" s="77"/>
    </row>
    <row r="567" spans="2:5" ht="15.75" customHeight="1" x14ac:dyDescent="0.25">
      <c r="B567" s="87"/>
      <c r="C567" s="75"/>
      <c r="D567" s="76"/>
      <c r="E567" s="77"/>
    </row>
    <row r="568" spans="2:5" ht="15.75" customHeight="1" x14ac:dyDescent="0.25">
      <c r="B568" s="87"/>
      <c r="C568" s="75"/>
      <c r="D568" s="76"/>
      <c r="E568" s="77"/>
    </row>
    <row r="569" spans="2:5" ht="15.75" customHeight="1" x14ac:dyDescent="0.25">
      <c r="B569" s="87"/>
      <c r="C569" s="75"/>
      <c r="D569" s="76"/>
      <c r="E569" s="77"/>
    </row>
    <row r="570" spans="2:5" ht="15.75" customHeight="1" x14ac:dyDescent="0.25">
      <c r="B570" s="87"/>
      <c r="C570" s="75"/>
      <c r="D570" s="76"/>
      <c r="E570" s="77"/>
    </row>
    <row r="571" spans="2:5" ht="15.75" customHeight="1" x14ac:dyDescent="0.25">
      <c r="B571" s="87"/>
      <c r="C571" s="75"/>
      <c r="D571" s="76"/>
      <c r="E571" s="77"/>
    </row>
    <row r="572" spans="2:5" ht="15.75" customHeight="1" x14ac:dyDescent="0.25">
      <c r="B572" s="87"/>
      <c r="C572" s="75"/>
      <c r="D572" s="76"/>
      <c r="E572" s="77"/>
    </row>
    <row r="573" spans="2:5" ht="15.75" customHeight="1" x14ac:dyDescent="0.25">
      <c r="B573" s="87"/>
      <c r="C573" s="75"/>
      <c r="D573" s="76"/>
      <c r="E573" s="77"/>
    </row>
    <row r="574" spans="2:5" ht="15.75" customHeight="1" x14ac:dyDescent="0.25">
      <c r="B574" s="87"/>
      <c r="C574" s="75"/>
      <c r="D574" s="76"/>
      <c r="E574" s="77"/>
    </row>
    <row r="575" spans="2:5" ht="15.75" customHeight="1" x14ac:dyDescent="0.25">
      <c r="B575" s="87"/>
      <c r="C575" s="75"/>
      <c r="D575" s="76"/>
      <c r="E575" s="77"/>
    </row>
    <row r="576" spans="2:5" ht="15.75" customHeight="1" x14ac:dyDescent="0.25">
      <c r="B576" s="87"/>
      <c r="C576" s="75"/>
      <c r="D576" s="76"/>
      <c r="E576" s="77"/>
    </row>
    <row r="577" spans="2:5" ht="15.75" customHeight="1" x14ac:dyDescent="0.25">
      <c r="B577" s="87"/>
      <c r="C577" s="75"/>
      <c r="D577" s="76"/>
      <c r="E577" s="77"/>
    </row>
    <row r="578" spans="2:5" ht="15.75" customHeight="1" x14ac:dyDescent="0.25">
      <c r="B578" s="87"/>
      <c r="C578" s="75"/>
      <c r="D578" s="76"/>
      <c r="E578" s="77"/>
    </row>
    <row r="579" spans="2:5" ht="15.75" customHeight="1" x14ac:dyDescent="0.25">
      <c r="B579" s="87"/>
      <c r="C579" s="75"/>
      <c r="D579" s="76"/>
      <c r="E579" s="77"/>
    </row>
    <row r="580" spans="2:5" ht="15.75" customHeight="1" x14ac:dyDescent="0.25">
      <c r="B580" s="87"/>
      <c r="C580" s="75"/>
      <c r="D580" s="76"/>
      <c r="E580" s="77"/>
    </row>
    <row r="581" spans="2:5" ht="15.75" customHeight="1" x14ac:dyDescent="0.25">
      <c r="B581" s="87"/>
      <c r="C581" s="75"/>
      <c r="D581" s="76"/>
      <c r="E581" s="77"/>
    </row>
    <row r="582" spans="2:5" ht="15.75" customHeight="1" x14ac:dyDescent="0.25">
      <c r="B582" s="87"/>
      <c r="C582" s="75"/>
      <c r="D582" s="76"/>
      <c r="E582" s="77"/>
    </row>
    <row r="583" spans="2:5" ht="15.75" customHeight="1" x14ac:dyDescent="0.25">
      <c r="B583" s="87"/>
      <c r="C583" s="75"/>
      <c r="D583" s="76"/>
      <c r="E583" s="77"/>
    </row>
    <row r="584" spans="2:5" ht="15.75" customHeight="1" x14ac:dyDescent="0.25">
      <c r="B584" s="87"/>
      <c r="C584" s="75"/>
      <c r="D584" s="76"/>
      <c r="E584" s="77"/>
    </row>
    <row r="585" spans="2:5" ht="15.75" customHeight="1" x14ac:dyDescent="0.25">
      <c r="B585" s="87"/>
      <c r="C585" s="75"/>
      <c r="D585" s="76"/>
      <c r="E585" s="77"/>
    </row>
    <row r="586" spans="2:5" ht="15.75" customHeight="1" x14ac:dyDescent="0.25">
      <c r="B586" s="87"/>
      <c r="C586" s="75"/>
      <c r="D586" s="76"/>
      <c r="E586" s="77"/>
    </row>
    <row r="587" spans="2:5" ht="15.75" customHeight="1" x14ac:dyDescent="0.25">
      <c r="B587" s="87"/>
      <c r="C587" s="75"/>
      <c r="D587" s="76"/>
      <c r="E587" s="77"/>
    </row>
    <row r="588" spans="2:5" ht="15.75" customHeight="1" x14ac:dyDescent="0.25">
      <c r="B588" s="87"/>
      <c r="C588" s="75"/>
      <c r="D588" s="76"/>
      <c r="E588" s="77"/>
    </row>
    <row r="589" spans="2:5" ht="15.75" customHeight="1" x14ac:dyDescent="0.25">
      <c r="B589" s="87"/>
      <c r="C589" s="75"/>
      <c r="D589" s="76"/>
      <c r="E589" s="77"/>
    </row>
    <row r="590" spans="2:5" ht="15.75" customHeight="1" x14ac:dyDescent="0.25">
      <c r="B590" s="87"/>
      <c r="C590" s="75"/>
      <c r="D590" s="76"/>
      <c r="E590" s="77"/>
    </row>
    <row r="591" spans="2:5" ht="15.75" customHeight="1" x14ac:dyDescent="0.25">
      <c r="B591" s="87"/>
      <c r="C591" s="75"/>
      <c r="D591" s="76"/>
      <c r="E591" s="77"/>
    </row>
    <row r="592" spans="2:5" ht="15.75" customHeight="1" x14ac:dyDescent="0.25">
      <c r="B592" s="87"/>
      <c r="C592" s="75"/>
      <c r="D592" s="76"/>
      <c r="E592" s="77"/>
    </row>
    <row r="593" spans="2:5" ht="15.75" customHeight="1" x14ac:dyDescent="0.25">
      <c r="B593" s="87"/>
      <c r="C593" s="75"/>
      <c r="D593" s="76"/>
      <c r="E593" s="77"/>
    </row>
    <row r="594" spans="2:5" ht="15.75" customHeight="1" x14ac:dyDescent="0.25">
      <c r="B594" s="87"/>
      <c r="C594" s="75"/>
      <c r="D594" s="76"/>
      <c r="E594" s="77"/>
    </row>
    <row r="595" spans="2:5" ht="15.75" customHeight="1" x14ac:dyDescent="0.25">
      <c r="B595" s="87"/>
      <c r="C595" s="75"/>
      <c r="D595" s="76"/>
      <c r="E595" s="77"/>
    </row>
    <row r="596" spans="2:5" ht="15.75" customHeight="1" x14ac:dyDescent="0.25">
      <c r="B596" s="87"/>
      <c r="C596" s="75"/>
      <c r="D596" s="76"/>
      <c r="E596" s="77"/>
    </row>
    <row r="597" spans="2:5" ht="15.75" customHeight="1" x14ac:dyDescent="0.25">
      <c r="B597" s="87"/>
      <c r="C597" s="75"/>
      <c r="D597" s="76"/>
      <c r="E597" s="77"/>
    </row>
    <row r="598" spans="2:5" ht="15.75" customHeight="1" x14ac:dyDescent="0.25">
      <c r="B598" s="87"/>
      <c r="C598" s="75"/>
      <c r="D598" s="76"/>
      <c r="E598" s="77"/>
    </row>
    <row r="599" spans="2:5" ht="15.75" customHeight="1" x14ac:dyDescent="0.25">
      <c r="B599" s="87"/>
      <c r="C599" s="75"/>
      <c r="D599" s="76"/>
      <c r="E599" s="77"/>
    </row>
    <row r="600" spans="2:5" ht="15.75" customHeight="1" x14ac:dyDescent="0.25">
      <c r="B600" s="87"/>
      <c r="C600" s="75"/>
      <c r="D600" s="76"/>
      <c r="E600" s="77"/>
    </row>
    <row r="601" spans="2:5" ht="15.75" customHeight="1" x14ac:dyDescent="0.25">
      <c r="B601" s="87"/>
      <c r="C601" s="75"/>
      <c r="D601" s="76"/>
      <c r="E601" s="77"/>
    </row>
    <row r="602" spans="2:5" ht="15.75" customHeight="1" x14ac:dyDescent="0.25">
      <c r="B602" s="87"/>
      <c r="C602" s="75"/>
      <c r="D602" s="76"/>
      <c r="E602" s="77"/>
    </row>
    <row r="603" spans="2:5" ht="15.75" customHeight="1" x14ac:dyDescent="0.25">
      <c r="B603" s="87"/>
      <c r="C603" s="75"/>
      <c r="D603" s="76"/>
      <c r="E603" s="77"/>
    </row>
    <row r="604" spans="2:5" ht="15.75" customHeight="1" x14ac:dyDescent="0.25">
      <c r="B604" s="87"/>
      <c r="C604" s="75"/>
      <c r="D604" s="76"/>
      <c r="E604" s="77"/>
    </row>
    <row r="605" spans="2:5" ht="15.75" customHeight="1" x14ac:dyDescent="0.25">
      <c r="B605" s="87"/>
      <c r="C605" s="75"/>
      <c r="D605" s="76"/>
      <c r="E605" s="77"/>
    </row>
    <row r="606" spans="2:5" ht="15.75" customHeight="1" x14ac:dyDescent="0.25">
      <c r="B606" s="87"/>
      <c r="C606" s="75"/>
      <c r="D606" s="76"/>
      <c r="E606" s="77"/>
    </row>
    <row r="607" spans="2:5" ht="15.75" customHeight="1" x14ac:dyDescent="0.25">
      <c r="B607" s="87"/>
      <c r="C607" s="75"/>
      <c r="D607" s="76"/>
      <c r="E607" s="77"/>
    </row>
    <row r="608" spans="2:5" ht="15.75" customHeight="1" x14ac:dyDescent="0.25">
      <c r="B608" s="87"/>
      <c r="C608" s="75"/>
      <c r="D608" s="76"/>
      <c r="E608" s="77"/>
    </row>
    <row r="609" spans="2:5" ht="15.75" customHeight="1" x14ac:dyDescent="0.25">
      <c r="B609" s="87"/>
      <c r="C609" s="75"/>
      <c r="D609" s="76"/>
      <c r="E609" s="77"/>
    </row>
    <row r="610" spans="2:5" ht="15.75" customHeight="1" x14ac:dyDescent="0.25">
      <c r="B610" s="87"/>
      <c r="C610" s="75"/>
      <c r="D610" s="76"/>
      <c r="E610" s="77"/>
    </row>
    <row r="611" spans="2:5" ht="15.75" customHeight="1" x14ac:dyDescent="0.25">
      <c r="B611" s="87"/>
      <c r="C611" s="75"/>
      <c r="D611" s="76"/>
      <c r="E611" s="77"/>
    </row>
    <row r="612" spans="2:5" ht="15.75" customHeight="1" x14ac:dyDescent="0.25">
      <c r="B612" s="87"/>
      <c r="C612" s="75"/>
      <c r="D612" s="76"/>
      <c r="E612" s="77"/>
    </row>
    <row r="613" spans="2:5" ht="15.75" customHeight="1" x14ac:dyDescent="0.25">
      <c r="B613" s="87"/>
      <c r="C613" s="75"/>
      <c r="D613" s="76"/>
      <c r="E613" s="77"/>
    </row>
    <row r="614" spans="2:5" ht="15.75" customHeight="1" x14ac:dyDescent="0.25">
      <c r="B614" s="87"/>
      <c r="C614" s="75"/>
      <c r="D614" s="76"/>
      <c r="E614" s="77"/>
    </row>
    <row r="615" spans="2:5" ht="15.75" customHeight="1" x14ac:dyDescent="0.25">
      <c r="B615" s="87"/>
      <c r="C615" s="75"/>
      <c r="D615" s="76"/>
      <c r="E615" s="77"/>
    </row>
    <row r="616" spans="2:5" ht="15.75" customHeight="1" x14ac:dyDescent="0.25">
      <c r="B616" s="87"/>
      <c r="C616" s="75"/>
      <c r="D616" s="76"/>
      <c r="E616" s="77"/>
    </row>
    <row r="617" spans="2:5" ht="15.75" customHeight="1" x14ac:dyDescent="0.25">
      <c r="B617" s="87"/>
      <c r="C617" s="75"/>
      <c r="D617" s="76"/>
      <c r="E617" s="77"/>
    </row>
    <row r="618" spans="2:5" ht="15.75" customHeight="1" x14ac:dyDescent="0.25">
      <c r="B618" s="87"/>
      <c r="C618" s="75"/>
      <c r="D618" s="76"/>
      <c r="E618" s="77"/>
    </row>
    <row r="619" spans="2:5" ht="15.75" customHeight="1" x14ac:dyDescent="0.25">
      <c r="B619" s="87"/>
      <c r="C619" s="75"/>
      <c r="D619" s="76"/>
      <c r="E619" s="77"/>
    </row>
    <row r="620" spans="2:5" ht="15.75" customHeight="1" x14ac:dyDescent="0.25">
      <c r="B620" s="87"/>
      <c r="C620" s="75"/>
      <c r="D620" s="76"/>
      <c r="E620" s="77"/>
    </row>
    <row r="621" spans="2:5" ht="15.75" customHeight="1" x14ac:dyDescent="0.25">
      <c r="B621" s="87"/>
      <c r="C621" s="75"/>
      <c r="D621" s="76"/>
      <c r="E621" s="77"/>
    </row>
    <row r="622" spans="2:5" ht="15.75" customHeight="1" x14ac:dyDescent="0.25">
      <c r="B622" s="87"/>
      <c r="C622" s="75"/>
      <c r="D622" s="76"/>
      <c r="E622" s="77"/>
    </row>
    <row r="623" spans="2:5" ht="15.75" customHeight="1" x14ac:dyDescent="0.25">
      <c r="B623" s="87"/>
      <c r="C623" s="75"/>
      <c r="D623" s="76"/>
      <c r="E623" s="77"/>
    </row>
    <row r="624" spans="2:5" ht="15.75" customHeight="1" x14ac:dyDescent="0.25">
      <c r="B624" s="87"/>
      <c r="C624" s="75"/>
      <c r="D624" s="76"/>
      <c r="E624" s="77"/>
    </row>
    <row r="625" spans="2:5" ht="15.75" customHeight="1" x14ac:dyDescent="0.25">
      <c r="B625" s="87"/>
      <c r="C625" s="75"/>
      <c r="D625" s="76"/>
      <c r="E625" s="77"/>
    </row>
    <row r="626" spans="2:5" ht="15.75" customHeight="1" x14ac:dyDescent="0.25">
      <c r="B626" s="87"/>
      <c r="C626" s="75"/>
      <c r="D626" s="76"/>
      <c r="E626" s="77"/>
    </row>
    <row r="627" spans="2:5" ht="15.75" customHeight="1" x14ac:dyDescent="0.25">
      <c r="B627" s="87"/>
      <c r="C627" s="75"/>
      <c r="D627" s="76"/>
      <c r="E627" s="77"/>
    </row>
    <row r="628" spans="2:5" ht="15.75" customHeight="1" x14ac:dyDescent="0.25">
      <c r="B628" s="87"/>
      <c r="C628" s="75"/>
      <c r="D628" s="76"/>
      <c r="E628" s="77"/>
    </row>
    <row r="629" spans="2:5" ht="15.75" customHeight="1" x14ac:dyDescent="0.25">
      <c r="B629" s="87"/>
      <c r="C629" s="75"/>
      <c r="D629" s="76"/>
      <c r="E629" s="77"/>
    </row>
    <row r="630" spans="2:5" ht="15.75" customHeight="1" x14ac:dyDescent="0.25">
      <c r="B630" s="87"/>
      <c r="C630" s="75"/>
      <c r="D630" s="76"/>
      <c r="E630" s="77"/>
    </row>
    <row r="631" spans="2:5" ht="15.75" customHeight="1" x14ac:dyDescent="0.25">
      <c r="B631" s="87"/>
      <c r="C631" s="75"/>
      <c r="D631" s="76"/>
      <c r="E631" s="77"/>
    </row>
    <row r="632" spans="2:5" ht="15.75" customHeight="1" x14ac:dyDescent="0.25">
      <c r="B632" s="87"/>
      <c r="C632" s="75"/>
      <c r="D632" s="76"/>
      <c r="E632" s="77"/>
    </row>
    <row r="633" spans="2:5" ht="15.75" customHeight="1" x14ac:dyDescent="0.25">
      <c r="B633" s="87"/>
      <c r="C633" s="75"/>
      <c r="D633" s="76"/>
      <c r="E633" s="77"/>
    </row>
    <row r="634" spans="2:5" ht="15.75" customHeight="1" x14ac:dyDescent="0.25">
      <c r="B634" s="87"/>
      <c r="C634" s="75"/>
      <c r="D634" s="76"/>
      <c r="E634" s="77"/>
    </row>
    <row r="635" spans="2:5" ht="15.75" customHeight="1" x14ac:dyDescent="0.25">
      <c r="B635" s="87"/>
      <c r="C635" s="75"/>
      <c r="D635" s="76"/>
      <c r="E635" s="77"/>
    </row>
    <row r="636" spans="2:5" ht="15.75" customHeight="1" x14ac:dyDescent="0.25">
      <c r="B636" s="87"/>
      <c r="C636" s="75"/>
      <c r="D636" s="76"/>
      <c r="E636" s="77"/>
    </row>
    <row r="637" spans="2:5" ht="15.75" customHeight="1" x14ac:dyDescent="0.25">
      <c r="B637" s="87"/>
      <c r="C637" s="75"/>
      <c r="D637" s="76"/>
      <c r="E637" s="77"/>
    </row>
    <row r="638" spans="2:5" ht="15.75" customHeight="1" x14ac:dyDescent="0.25">
      <c r="B638" s="87"/>
      <c r="C638" s="75"/>
      <c r="D638" s="76"/>
      <c r="E638" s="77"/>
    </row>
    <row r="639" spans="2:5" ht="15.75" customHeight="1" x14ac:dyDescent="0.25">
      <c r="B639" s="87"/>
      <c r="C639" s="75"/>
      <c r="D639" s="76"/>
      <c r="E639" s="77"/>
    </row>
    <row r="640" spans="2:5" ht="15.75" customHeight="1" x14ac:dyDescent="0.25">
      <c r="B640" s="87"/>
      <c r="C640" s="75"/>
      <c r="D640" s="76"/>
      <c r="E640" s="77"/>
    </row>
    <row r="641" spans="2:5" ht="15.75" customHeight="1" x14ac:dyDescent="0.25">
      <c r="B641" s="87"/>
      <c r="C641" s="75"/>
      <c r="D641" s="76"/>
      <c r="E641" s="77"/>
    </row>
    <row r="642" spans="2:5" ht="15.75" customHeight="1" x14ac:dyDescent="0.25">
      <c r="B642" s="87"/>
      <c r="C642" s="75"/>
      <c r="D642" s="76"/>
      <c r="E642" s="77"/>
    </row>
    <row r="643" spans="2:5" ht="15.75" customHeight="1" x14ac:dyDescent="0.25">
      <c r="B643" s="87"/>
      <c r="C643" s="75"/>
      <c r="D643" s="76"/>
      <c r="E643" s="77"/>
    </row>
    <row r="644" spans="2:5" ht="15.75" customHeight="1" x14ac:dyDescent="0.25">
      <c r="B644" s="87"/>
      <c r="C644" s="75"/>
      <c r="D644" s="76"/>
      <c r="E644" s="77"/>
    </row>
    <row r="645" spans="2:5" ht="15.75" customHeight="1" x14ac:dyDescent="0.25">
      <c r="B645" s="87"/>
      <c r="C645" s="75"/>
      <c r="D645" s="76"/>
      <c r="E645" s="77"/>
    </row>
    <row r="646" spans="2:5" ht="15.75" customHeight="1" x14ac:dyDescent="0.25">
      <c r="B646" s="87"/>
      <c r="C646" s="75"/>
      <c r="D646" s="76"/>
      <c r="E646" s="77"/>
    </row>
    <row r="647" spans="2:5" ht="15.75" customHeight="1" x14ac:dyDescent="0.25">
      <c r="B647" s="87"/>
      <c r="C647" s="75"/>
      <c r="D647" s="76"/>
      <c r="E647" s="77"/>
    </row>
    <row r="648" spans="2:5" ht="15.75" customHeight="1" x14ac:dyDescent="0.25">
      <c r="B648" s="87"/>
      <c r="C648" s="75"/>
      <c r="D648" s="76"/>
      <c r="E648" s="77"/>
    </row>
    <row r="649" spans="2:5" ht="15.75" customHeight="1" x14ac:dyDescent="0.25">
      <c r="B649" s="87"/>
      <c r="C649" s="75"/>
      <c r="D649" s="76"/>
      <c r="E649" s="77"/>
    </row>
    <row r="650" spans="2:5" ht="15.75" customHeight="1" x14ac:dyDescent="0.25">
      <c r="B650" s="87"/>
      <c r="C650" s="75"/>
      <c r="D650" s="76"/>
      <c r="E650" s="77"/>
    </row>
    <row r="651" spans="2:5" ht="15.75" customHeight="1" x14ac:dyDescent="0.25">
      <c r="B651" s="87"/>
      <c r="C651" s="75"/>
      <c r="D651" s="76"/>
      <c r="E651" s="77"/>
    </row>
    <row r="652" spans="2:5" ht="15.75" customHeight="1" x14ac:dyDescent="0.25">
      <c r="B652" s="87"/>
      <c r="C652" s="75"/>
      <c r="D652" s="76"/>
      <c r="E652" s="77"/>
    </row>
    <row r="653" spans="2:5" ht="15.75" customHeight="1" x14ac:dyDescent="0.25">
      <c r="B653" s="87"/>
      <c r="C653" s="75"/>
      <c r="D653" s="76"/>
      <c r="E653" s="77"/>
    </row>
    <row r="654" spans="2:5" ht="15.75" customHeight="1" x14ac:dyDescent="0.25">
      <c r="B654" s="87"/>
      <c r="C654" s="75"/>
      <c r="D654" s="76"/>
      <c r="E654" s="77"/>
    </row>
    <row r="655" spans="2:5" ht="15.75" customHeight="1" x14ac:dyDescent="0.25">
      <c r="B655" s="87"/>
      <c r="C655" s="75"/>
      <c r="D655" s="76"/>
      <c r="E655" s="77"/>
    </row>
    <row r="656" spans="2:5" ht="15.75" customHeight="1" x14ac:dyDescent="0.25">
      <c r="B656" s="87"/>
      <c r="C656" s="75"/>
      <c r="D656" s="76"/>
      <c r="E656" s="77"/>
    </row>
    <row r="657" spans="2:5" ht="15.75" customHeight="1" x14ac:dyDescent="0.25">
      <c r="B657" s="87"/>
      <c r="C657" s="75"/>
      <c r="D657" s="76"/>
      <c r="E657" s="77"/>
    </row>
    <row r="658" spans="2:5" ht="15.75" customHeight="1" x14ac:dyDescent="0.25">
      <c r="B658" s="87"/>
      <c r="C658" s="75"/>
      <c r="D658" s="76"/>
      <c r="E658" s="77"/>
    </row>
    <row r="659" spans="2:5" ht="15.75" customHeight="1" x14ac:dyDescent="0.25">
      <c r="B659" s="87"/>
      <c r="C659" s="75"/>
      <c r="D659" s="76"/>
      <c r="E659" s="77"/>
    </row>
    <row r="660" spans="2:5" ht="15.75" customHeight="1" x14ac:dyDescent="0.25">
      <c r="B660" s="87"/>
      <c r="C660" s="75"/>
      <c r="D660" s="76"/>
      <c r="E660" s="77"/>
    </row>
    <row r="661" spans="2:5" ht="15.75" customHeight="1" x14ac:dyDescent="0.25">
      <c r="B661" s="87"/>
      <c r="C661" s="75"/>
      <c r="D661" s="76"/>
      <c r="E661" s="77"/>
    </row>
    <row r="662" spans="2:5" ht="15.75" customHeight="1" x14ac:dyDescent="0.25">
      <c r="B662" s="87"/>
      <c r="C662" s="75"/>
      <c r="D662" s="76"/>
      <c r="E662" s="77"/>
    </row>
    <row r="663" spans="2:5" ht="15.75" customHeight="1" x14ac:dyDescent="0.25">
      <c r="B663" s="87"/>
      <c r="C663" s="75"/>
      <c r="D663" s="76"/>
      <c r="E663" s="77"/>
    </row>
    <row r="664" spans="2:5" ht="15.75" customHeight="1" x14ac:dyDescent="0.25">
      <c r="B664" s="87"/>
      <c r="C664" s="75"/>
      <c r="D664" s="76"/>
      <c r="E664" s="77"/>
    </row>
    <row r="665" spans="2:5" ht="15.75" customHeight="1" x14ac:dyDescent="0.25">
      <c r="B665" s="87"/>
      <c r="C665" s="75"/>
      <c r="D665" s="76"/>
      <c r="E665" s="77"/>
    </row>
    <row r="666" spans="2:5" ht="15.75" customHeight="1" x14ac:dyDescent="0.25">
      <c r="B666" s="87"/>
      <c r="C666" s="75"/>
      <c r="D666" s="76"/>
      <c r="E666" s="77"/>
    </row>
    <row r="667" spans="2:5" ht="15.75" customHeight="1" x14ac:dyDescent="0.25">
      <c r="B667" s="87"/>
      <c r="C667" s="75"/>
      <c r="D667" s="76"/>
      <c r="E667" s="77"/>
    </row>
    <row r="668" spans="2:5" ht="15.75" customHeight="1" x14ac:dyDescent="0.25">
      <c r="B668" s="87"/>
      <c r="C668" s="75"/>
      <c r="D668" s="76"/>
      <c r="E668" s="77"/>
    </row>
    <row r="669" spans="2:5" ht="15.75" customHeight="1" x14ac:dyDescent="0.25">
      <c r="B669" s="87"/>
      <c r="C669" s="75"/>
      <c r="D669" s="76"/>
      <c r="E669" s="77"/>
    </row>
    <row r="670" spans="2:5" ht="15.75" customHeight="1" x14ac:dyDescent="0.25">
      <c r="B670" s="87"/>
      <c r="C670" s="75"/>
      <c r="D670" s="76"/>
      <c r="E670" s="77"/>
    </row>
    <row r="671" spans="2:5" ht="15.75" customHeight="1" x14ac:dyDescent="0.25">
      <c r="B671" s="87"/>
      <c r="C671" s="75"/>
      <c r="D671" s="76"/>
      <c r="E671" s="77"/>
    </row>
    <row r="672" spans="2:5" ht="15.75" customHeight="1" x14ac:dyDescent="0.25">
      <c r="B672" s="87"/>
      <c r="C672" s="75"/>
      <c r="D672" s="76"/>
      <c r="E672" s="77"/>
    </row>
    <row r="673" spans="2:5" ht="15.75" customHeight="1" x14ac:dyDescent="0.25">
      <c r="B673" s="87"/>
      <c r="C673" s="75"/>
      <c r="D673" s="76"/>
      <c r="E673" s="77"/>
    </row>
    <row r="674" spans="2:5" ht="15.75" customHeight="1" x14ac:dyDescent="0.25">
      <c r="B674" s="87"/>
      <c r="C674" s="75"/>
      <c r="D674" s="76"/>
      <c r="E674" s="77"/>
    </row>
    <row r="675" spans="2:5" ht="15.75" customHeight="1" x14ac:dyDescent="0.25">
      <c r="B675" s="87"/>
      <c r="C675" s="75"/>
      <c r="D675" s="76"/>
      <c r="E675" s="77"/>
    </row>
    <row r="676" spans="2:5" ht="15.75" customHeight="1" x14ac:dyDescent="0.25">
      <c r="B676" s="87"/>
      <c r="C676" s="75"/>
      <c r="D676" s="76"/>
      <c r="E676" s="77"/>
    </row>
    <row r="677" spans="2:5" ht="15.75" customHeight="1" x14ac:dyDescent="0.25">
      <c r="B677" s="87"/>
      <c r="C677" s="75"/>
      <c r="D677" s="76"/>
      <c r="E677" s="77"/>
    </row>
    <row r="678" spans="2:5" ht="15.75" customHeight="1" x14ac:dyDescent="0.25">
      <c r="B678" s="87"/>
      <c r="C678" s="75"/>
      <c r="D678" s="76"/>
      <c r="E678" s="77"/>
    </row>
    <row r="679" spans="2:5" ht="15.75" customHeight="1" x14ac:dyDescent="0.25">
      <c r="B679" s="87"/>
      <c r="C679" s="75"/>
      <c r="D679" s="76"/>
      <c r="E679" s="77"/>
    </row>
    <row r="680" spans="2:5" ht="15.75" customHeight="1" x14ac:dyDescent="0.25">
      <c r="B680" s="87"/>
      <c r="C680" s="75"/>
      <c r="D680" s="76"/>
      <c r="E680" s="77"/>
    </row>
    <row r="681" spans="2:5" ht="15.75" customHeight="1" x14ac:dyDescent="0.25">
      <c r="B681" s="87"/>
      <c r="C681" s="75"/>
      <c r="D681" s="76"/>
      <c r="E681" s="77"/>
    </row>
    <row r="682" spans="2:5" ht="15.75" customHeight="1" x14ac:dyDescent="0.25">
      <c r="B682" s="87"/>
      <c r="C682" s="75"/>
      <c r="D682" s="76"/>
      <c r="E682" s="77"/>
    </row>
    <row r="683" spans="2:5" ht="15.75" customHeight="1" x14ac:dyDescent="0.25">
      <c r="B683" s="87"/>
      <c r="C683" s="75"/>
      <c r="D683" s="76"/>
      <c r="E683" s="77"/>
    </row>
    <row r="684" spans="2:5" ht="15.75" customHeight="1" x14ac:dyDescent="0.25">
      <c r="B684" s="87"/>
      <c r="C684" s="75"/>
      <c r="D684" s="76"/>
      <c r="E684" s="77"/>
    </row>
    <row r="685" spans="2:5" ht="15.75" customHeight="1" x14ac:dyDescent="0.25">
      <c r="B685" s="87"/>
      <c r="C685" s="75"/>
      <c r="D685" s="76"/>
      <c r="E685" s="77"/>
    </row>
    <row r="686" spans="2:5" ht="15.75" customHeight="1" x14ac:dyDescent="0.25">
      <c r="B686" s="87"/>
      <c r="C686" s="75"/>
      <c r="D686" s="76"/>
      <c r="E686" s="77"/>
    </row>
    <row r="687" spans="2:5" ht="15.75" customHeight="1" x14ac:dyDescent="0.25">
      <c r="B687" s="87"/>
      <c r="C687" s="75"/>
      <c r="D687" s="76"/>
      <c r="E687" s="77"/>
    </row>
    <row r="688" spans="2:5" ht="15.75" customHeight="1" x14ac:dyDescent="0.25">
      <c r="B688" s="87"/>
      <c r="C688" s="75"/>
      <c r="D688" s="76"/>
      <c r="E688" s="77"/>
    </row>
    <row r="689" spans="2:5" ht="15.75" customHeight="1" x14ac:dyDescent="0.25">
      <c r="B689" s="87"/>
      <c r="C689" s="75"/>
      <c r="D689" s="76"/>
      <c r="E689" s="77"/>
    </row>
    <row r="690" spans="2:5" ht="15.75" customHeight="1" x14ac:dyDescent="0.25">
      <c r="B690" s="87"/>
      <c r="C690" s="75"/>
      <c r="D690" s="76"/>
      <c r="E690" s="77"/>
    </row>
    <row r="691" spans="2:5" ht="15.75" customHeight="1" x14ac:dyDescent="0.25">
      <c r="B691" s="87"/>
      <c r="C691" s="75"/>
      <c r="D691" s="76"/>
      <c r="E691" s="77"/>
    </row>
    <row r="692" spans="2:5" ht="15.75" customHeight="1" x14ac:dyDescent="0.25">
      <c r="B692" s="87"/>
      <c r="C692" s="75"/>
      <c r="D692" s="76"/>
      <c r="E692" s="77"/>
    </row>
    <row r="693" spans="2:5" ht="15.75" customHeight="1" x14ac:dyDescent="0.25">
      <c r="B693" s="87"/>
      <c r="C693" s="75"/>
      <c r="D693" s="76"/>
      <c r="E693" s="77"/>
    </row>
    <row r="694" spans="2:5" ht="15.75" customHeight="1" x14ac:dyDescent="0.25">
      <c r="B694" s="87"/>
      <c r="C694" s="75"/>
      <c r="D694" s="76"/>
      <c r="E694" s="77"/>
    </row>
    <row r="695" spans="2:5" ht="15.75" customHeight="1" x14ac:dyDescent="0.25">
      <c r="B695" s="87"/>
      <c r="C695" s="75"/>
      <c r="D695" s="76"/>
      <c r="E695" s="77"/>
    </row>
    <row r="696" spans="2:5" ht="15.75" customHeight="1" x14ac:dyDescent="0.25">
      <c r="B696" s="87"/>
      <c r="C696" s="75"/>
      <c r="D696" s="76"/>
      <c r="E696" s="77"/>
    </row>
    <row r="697" spans="2:5" ht="15.75" customHeight="1" x14ac:dyDescent="0.25">
      <c r="B697" s="87"/>
      <c r="C697" s="75"/>
      <c r="D697" s="76"/>
      <c r="E697" s="77"/>
    </row>
    <row r="698" spans="2:5" ht="15.75" customHeight="1" x14ac:dyDescent="0.25">
      <c r="B698" s="87"/>
      <c r="C698" s="75"/>
      <c r="D698" s="76"/>
      <c r="E698" s="77"/>
    </row>
    <row r="699" spans="2:5" ht="15.75" customHeight="1" x14ac:dyDescent="0.25">
      <c r="B699" s="87"/>
      <c r="C699" s="75"/>
      <c r="D699" s="76"/>
      <c r="E699" s="77"/>
    </row>
    <row r="700" spans="2:5" ht="15.75" customHeight="1" x14ac:dyDescent="0.25">
      <c r="B700" s="87"/>
      <c r="C700" s="75"/>
      <c r="D700" s="76"/>
      <c r="E700" s="77"/>
    </row>
    <row r="701" spans="2:5" ht="15.75" customHeight="1" x14ac:dyDescent="0.25">
      <c r="B701" s="87"/>
      <c r="C701" s="75"/>
      <c r="D701" s="76"/>
      <c r="E701" s="77"/>
    </row>
    <row r="702" spans="2:5" ht="15.75" customHeight="1" x14ac:dyDescent="0.25">
      <c r="B702" s="87"/>
      <c r="C702" s="75"/>
      <c r="D702" s="76"/>
      <c r="E702" s="77"/>
    </row>
    <row r="703" spans="2:5" ht="15.75" customHeight="1" x14ac:dyDescent="0.25">
      <c r="B703" s="87"/>
      <c r="C703" s="75"/>
      <c r="D703" s="76"/>
      <c r="E703" s="77"/>
    </row>
    <row r="704" spans="2:5" ht="15.75" customHeight="1" x14ac:dyDescent="0.25">
      <c r="B704" s="87"/>
      <c r="C704" s="75"/>
      <c r="D704" s="76"/>
      <c r="E704" s="77"/>
    </row>
    <row r="705" spans="2:5" ht="15.75" customHeight="1" x14ac:dyDescent="0.25">
      <c r="B705" s="87"/>
      <c r="C705" s="75"/>
      <c r="D705" s="76"/>
      <c r="E705" s="77"/>
    </row>
    <row r="706" spans="2:5" ht="15.75" customHeight="1" x14ac:dyDescent="0.25">
      <c r="B706" s="87"/>
      <c r="C706" s="75"/>
      <c r="D706" s="76"/>
      <c r="E706" s="77"/>
    </row>
    <row r="707" spans="2:5" ht="15.75" customHeight="1" x14ac:dyDescent="0.25">
      <c r="B707" s="87"/>
      <c r="C707" s="75"/>
      <c r="D707" s="76"/>
      <c r="E707" s="77"/>
    </row>
    <row r="708" spans="2:5" ht="15.75" customHeight="1" x14ac:dyDescent="0.25">
      <c r="B708" s="87"/>
      <c r="C708" s="75"/>
      <c r="D708" s="76"/>
      <c r="E708" s="77"/>
    </row>
    <row r="709" spans="2:5" ht="15.75" customHeight="1" x14ac:dyDescent="0.25">
      <c r="B709" s="87"/>
      <c r="C709" s="75"/>
      <c r="D709" s="76"/>
      <c r="E709" s="77"/>
    </row>
    <row r="710" spans="2:5" ht="15.75" customHeight="1" x14ac:dyDescent="0.25">
      <c r="B710" s="87"/>
      <c r="C710" s="75"/>
      <c r="D710" s="76"/>
      <c r="E710" s="77"/>
    </row>
    <row r="711" spans="2:5" ht="15.75" customHeight="1" x14ac:dyDescent="0.25">
      <c r="B711" s="87"/>
      <c r="C711" s="75"/>
      <c r="D711" s="76"/>
      <c r="E711" s="77"/>
    </row>
    <row r="712" spans="2:5" ht="15.75" customHeight="1" x14ac:dyDescent="0.25">
      <c r="B712" s="87"/>
      <c r="C712" s="75"/>
      <c r="D712" s="76"/>
      <c r="E712" s="77"/>
    </row>
    <row r="713" spans="2:5" ht="15.75" customHeight="1" x14ac:dyDescent="0.25">
      <c r="B713" s="87"/>
      <c r="C713" s="75"/>
      <c r="D713" s="76"/>
      <c r="E713" s="77"/>
    </row>
    <row r="714" spans="2:5" ht="15.75" customHeight="1" x14ac:dyDescent="0.25">
      <c r="B714" s="87"/>
      <c r="C714" s="75"/>
      <c r="D714" s="76"/>
      <c r="E714" s="77"/>
    </row>
    <row r="715" spans="2:5" ht="15.75" customHeight="1" x14ac:dyDescent="0.25">
      <c r="B715" s="87"/>
      <c r="C715" s="75"/>
      <c r="D715" s="76"/>
      <c r="E715" s="77"/>
    </row>
    <row r="716" spans="2:5" ht="15.75" customHeight="1" x14ac:dyDescent="0.25">
      <c r="B716" s="87"/>
      <c r="C716" s="75"/>
      <c r="D716" s="76"/>
      <c r="E716" s="77"/>
    </row>
    <row r="717" spans="2:5" ht="15.75" customHeight="1" x14ac:dyDescent="0.25">
      <c r="B717" s="87"/>
      <c r="C717" s="75"/>
      <c r="D717" s="76"/>
      <c r="E717" s="77"/>
    </row>
    <row r="718" spans="2:5" ht="15.75" customHeight="1" x14ac:dyDescent="0.25">
      <c r="B718" s="87"/>
      <c r="C718" s="75"/>
      <c r="D718" s="76"/>
      <c r="E718" s="77"/>
    </row>
    <row r="719" spans="2:5" ht="15.75" customHeight="1" x14ac:dyDescent="0.25">
      <c r="B719" s="87"/>
      <c r="C719" s="75"/>
      <c r="D719" s="76"/>
      <c r="E719" s="77"/>
    </row>
    <row r="720" spans="2:5" ht="15.75" customHeight="1" x14ac:dyDescent="0.25">
      <c r="B720" s="87"/>
      <c r="C720" s="75"/>
      <c r="D720" s="76"/>
      <c r="E720" s="77"/>
    </row>
    <row r="721" spans="2:5" ht="15.75" customHeight="1" x14ac:dyDescent="0.25">
      <c r="B721" s="87"/>
      <c r="C721" s="75"/>
      <c r="D721" s="76"/>
      <c r="E721" s="77"/>
    </row>
    <row r="722" spans="2:5" ht="15.75" customHeight="1" x14ac:dyDescent="0.25">
      <c r="B722" s="87"/>
      <c r="C722" s="75"/>
      <c r="D722" s="76"/>
      <c r="E722" s="77"/>
    </row>
    <row r="723" spans="2:5" ht="15.75" customHeight="1" x14ac:dyDescent="0.25">
      <c r="B723" s="87"/>
      <c r="C723" s="75"/>
      <c r="D723" s="76"/>
      <c r="E723" s="77"/>
    </row>
    <row r="724" spans="2:5" ht="15.75" customHeight="1" x14ac:dyDescent="0.25">
      <c r="B724" s="87"/>
      <c r="C724" s="75"/>
      <c r="D724" s="76"/>
      <c r="E724" s="77"/>
    </row>
    <row r="725" spans="2:5" ht="15.75" customHeight="1" x14ac:dyDescent="0.25">
      <c r="B725" s="87"/>
      <c r="C725" s="75"/>
      <c r="D725" s="76"/>
      <c r="E725" s="77"/>
    </row>
    <row r="726" spans="2:5" ht="15.75" customHeight="1" x14ac:dyDescent="0.25">
      <c r="B726" s="87"/>
      <c r="C726" s="75"/>
      <c r="D726" s="76"/>
      <c r="E726" s="77"/>
    </row>
    <row r="727" spans="2:5" ht="15.75" customHeight="1" x14ac:dyDescent="0.25">
      <c r="B727" s="87"/>
      <c r="C727" s="75"/>
      <c r="D727" s="76"/>
      <c r="E727" s="77"/>
    </row>
    <row r="728" spans="2:5" ht="15.75" customHeight="1" x14ac:dyDescent="0.25">
      <c r="B728" s="87"/>
      <c r="C728" s="75"/>
      <c r="D728" s="76"/>
      <c r="E728" s="77"/>
    </row>
    <row r="729" spans="2:5" ht="15.75" customHeight="1" x14ac:dyDescent="0.25">
      <c r="B729" s="87"/>
      <c r="C729" s="75"/>
      <c r="D729" s="76"/>
      <c r="E729" s="77"/>
    </row>
    <row r="730" spans="2:5" ht="15.75" customHeight="1" x14ac:dyDescent="0.25">
      <c r="B730" s="87"/>
      <c r="C730" s="75"/>
      <c r="D730" s="76"/>
      <c r="E730" s="77"/>
    </row>
    <row r="731" spans="2:5" ht="15.75" customHeight="1" x14ac:dyDescent="0.25">
      <c r="B731" s="87"/>
      <c r="C731" s="75"/>
      <c r="D731" s="76"/>
      <c r="E731" s="77"/>
    </row>
    <row r="732" spans="2:5" ht="15.75" customHeight="1" x14ac:dyDescent="0.25">
      <c r="B732" s="87"/>
      <c r="C732" s="75"/>
      <c r="D732" s="76"/>
      <c r="E732" s="77"/>
    </row>
    <row r="733" spans="2:5" ht="15.75" customHeight="1" x14ac:dyDescent="0.25">
      <c r="B733" s="87"/>
      <c r="C733" s="75"/>
      <c r="D733" s="76"/>
      <c r="E733" s="77"/>
    </row>
    <row r="734" spans="2:5" ht="15.75" customHeight="1" x14ac:dyDescent="0.25">
      <c r="B734" s="87"/>
      <c r="C734" s="75"/>
      <c r="D734" s="76"/>
      <c r="E734" s="77"/>
    </row>
    <row r="735" spans="2:5" ht="15.75" customHeight="1" x14ac:dyDescent="0.25">
      <c r="B735" s="87"/>
      <c r="C735" s="75"/>
      <c r="D735" s="76"/>
      <c r="E735" s="77"/>
    </row>
    <row r="736" spans="2:5" ht="15.75" customHeight="1" x14ac:dyDescent="0.25">
      <c r="B736" s="87"/>
      <c r="C736" s="75"/>
      <c r="D736" s="76"/>
      <c r="E736" s="77"/>
    </row>
    <row r="737" spans="2:5" ht="15.75" customHeight="1" x14ac:dyDescent="0.25">
      <c r="B737" s="87"/>
      <c r="C737" s="75"/>
      <c r="D737" s="76"/>
      <c r="E737" s="77"/>
    </row>
    <row r="738" spans="2:5" ht="15.75" customHeight="1" x14ac:dyDescent="0.25">
      <c r="B738" s="87"/>
      <c r="C738" s="75"/>
      <c r="D738" s="76"/>
      <c r="E738" s="77"/>
    </row>
    <row r="739" spans="2:5" ht="15.75" customHeight="1" x14ac:dyDescent="0.25">
      <c r="B739" s="87"/>
      <c r="C739" s="75"/>
      <c r="D739" s="76"/>
      <c r="E739" s="77"/>
    </row>
    <row r="740" spans="2:5" ht="15.75" customHeight="1" x14ac:dyDescent="0.25">
      <c r="B740" s="87"/>
      <c r="C740" s="75"/>
      <c r="D740" s="76"/>
      <c r="E740" s="77"/>
    </row>
    <row r="741" spans="2:5" ht="15.75" customHeight="1" x14ac:dyDescent="0.25">
      <c r="B741" s="87"/>
      <c r="C741" s="75"/>
      <c r="D741" s="76"/>
      <c r="E741" s="77"/>
    </row>
    <row r="742" spans="2:5" ht="15.75" customHeight="1" x14ac:dyDescent="0.25">
      <c r="B742" s="87"/>
      <c r="C742" s="75"/>
      <c r="D742" s="76"/>
      <c r="E742" s="77"/>
    </row>
    <row r="743" spans="2:5" ht="15.75" customHeight="1" x14ac:dyDescent="0.25">
      <c r="B743" s="87"/>
      <c r="C743" s="75"/>
      <c r="D743" s="76"/>
      <c r="E743" s="77"/>
    </row>
    <row r="744" spans="2:5" ht="15.75" customHeight="1" x14ac:dyDescent="0.25">
      <c r="B744" s="87"/>
      <c r="C744" s="75"/>
      <c r="D744" s="76"/>
      <c r="E744" s="77"/>
    </row>
    <row r="745" spans="2:5" ht="15.75" customHeight="1" x14ac:dyDescent="0.25">
      <c r="B745" s="87"/>
      <c r="C745" s="75"/>
      <c r="D745" s="76"/>
      <c r="E745" s="77"/>
    </row>
    <row r="746" spans="2:5" ht="15.75" customHeight="1" x14ac:dyDescent="0.25">
      <c r="B746" s="87"/>
      <c r="C746" s="75"/>
      <c r="D746" s="76"/>
      <c r="E746" s="77"/>
    </row>
    <row r="747" spans="2:5" ht="15.75" customHeight="1" x14ac:dyDescent="0.25">
      <c r="B747" s="87"/>
      <c r="C747" s="75"/>
      <c r="D747" s="76"/>
      <c r="E747" s="77"/>
    </row>
    <row r="748" spans="2:5" ht="15.75" customHeight="1" x14ac:dyDescent="0.25">
      <c r="B748" s="87"/>
      <c r="C748" s="75"/>
      <c r="D748" s="76"/>
      <c r="E748" s="77"/>
    </row>
    <row r="749" spans="2:5" ht="15.75" customHeight="1" x14ac:dyDescent="0.25">
      <c r="B749" s="87"/>
      <c r="C749" s="75"/>
      <c r="D749" s="76"/>
      <c r="E749" s="77"/>
    </row>
    <row r="750" spans="2:5" ht="15.75" customHeight="1" x14ac:dyDescent="0.25">
      <c r="B750" s="87"/>
      <c r="C750" s="75"/>
      <c r="D750" s="76"/>
      <c r="E750" s="77"/>
    </row>
    <row r="751" spans="2:5" ht="15.75" customHeight="1" x14ac:dyDescent="0.25">
      <c r="B751" s="87"/>
      <c r="C751" s="75"/>
      <c r="D751" s="76"/>
      <c r="E751" s="77"/>
    </row>
    <row r="752" spans="2:5" ht="15.75" customHeight="1" x14ac:dyDescent="0.25">
      <c r="B752" s="87"/>
      <c r="C752" s="75"/>
      <c r="D752" s="76"/>
      <c r="E752" s="77"/>
    </row>
    <row r="753" spans="2:5" ht="15.75" customHeight="1" x14ac:dyDescent="0.25">
      <c r="B753" s="87"/>
      <c r="C753" s="75"/>
      <c r="D753" s="76"/>
      <c r="E753" s="77"/>
    </row>
    <row r="754" spans="2:5" ht="15.75" customHeight="1" x14ac:dyDescent="0.25">
      <c r="B754" s="87"/>
      <c r="C754" s="75"/>
      <c r="D754" s="76"/>
      <c r="E754" s="77"/>
    </row>
    <row r="755" spans="2:5" ht="15.75" customHeight="1" x14ac:dyDescent="0.25">
      <c r="B755" s="87"/>
      <c r="C755" s="75"/>
      <c r="D755" s="76"/>
      <c r="E755" s="77"/>
    </row>
    <row r="756" spans="2:5" ht="15.75" customHeight="1" x14ac:dyDescent="0.25">
      <c r="B756" s="87"/>
      <c r="C756" s="75"/>
      <c r="D756" s="76"/>
      <c r="E756" s="77"/>
    </row>
    <row r="757" spans="2:5" ht="15.75" customHeight="1" x14ac:dyDescent="0.25">
      <c r="B757" s="87"/>
      <c r="C757" s="75"/>
      <c r="D757" s="76"/>
      <c r="E757" s="77"/>
    </row>
    <row r="758" spans="2:5" ht="15.75" customHeight="1" x14ac:dyDescent="0.25">
      <c r="B758" s="87"/>
      <c r="C758" s="75"/>
      <c r="D758" s="76"/>
      <c r="E758" s="77"/>
    </row>
    <row r="759" spans="2:5" ht="15.75" customHeight="1" x14ac:dyDescent="0.25">
      <c r="B759" s="87"/>
      <c r="C759" s="75"/>
      <c r="D759" s="76"/>
      <c r="E759" s="77"/>
    </row>
    <row r="760" spans="2:5" ht="15.75" customHeight="1" x14ac:dyDescent="0.25">
      <c r="B760" s="87"/>
      <c r="C760" s="75"/>
      <c r="D760" s="76"/>
      <c r="E760" s="77"/>
    </row>
    <row r="761" spans="2:5" ht="15.75" customHeight="1" x14ac:dyDescent="0.25">
      <c r="B761" s="87"/>
      <c r="C761" s="75"/>
      <c r="D761" s="76"/>
      <c r="E761" s="77"/>
    </row>
    <row r="762" spans="2:5" ht="15.75" customHeight="1" x14ac:dyDescent="0.25">
      <c r="B762" s="87"/>
      <c r="C762" s="75"/>
      <c r="D762" s="76"/>
      <c r="E762" s="77"/>
    </row>
    <row r="763" spans="2:5" ht="15.75" customHeight="1" x14ac:dyDescent="0.25">
      <c r="B763" s="87"/>
      <c r="C763" s="75"/>
      <c r="D763" s="76"/>
      <c r="E763" s="77"/>
    </row>
    <row r="764" spans="2:5" ht="15.75" customHeight="1" x14ac:dyDescent="0.25">
      <c r="B764" s="87"/>
      <c r="C764" s="75"/>
      <c r="D764" s="76"/>
      <c r="E764" s="77"/>
    </row>
    <row r="765" spans="2:5" ht="15.75" customHeight="1" x14ac:dyDescent="0.25">
      <c r="B765" s="87"/>
      <c r="C765" s="75"/>
      <c r="D765" s="76"/>
      <c r="E765" s="77"/>
    </row>
    <row r="766" spans="2:5" ht="15.75" customHeight="1" x14ac:dyDescent="0.25">
      <c r="B766" s="87"/>
      <c r="C766" s="75"/>
      <c r="D766" s="76"/>
      <c r="E766" s="77"/>
    </row>
    <row r="767" spans="2:5" ht="15.75" customHeight="1" x14ac:dyDescent="0.25">
      <c r="B767" s="87"/>
      <c r="C767" s="75"/>
      <c r="D767" s="76"/>
      <c r="E767" s="77"/>
    </row>
    <row r="768" spans="2:5" ht="15.75" customHeight="1" x14ac:dyDescent="0.25">
      <c r="B768" s="87"/>
      <c r="C768" s="75"/>
      <c r="D768" s="76"/>
      <c r="E768" s="77"/>
    </row>
    <row r="769" spans="2:5" ht="15.75" customHeight="1" x14ac:dyDescent="0.25">
      <c r="B769" s="87"/>
      <c r="C769" s="75"/>
      <c r="D769" s="76"/>
      <c r="E769" s="77"/>
    </row>
    <row r="770" spans="2:5" ht="15.75" customHeight="1" x14ac:dyDescent="0.25">
      <c r="B770" s="87"/>
      <c r="C770" s="75"/>
      <c r="D770" s="76"/>
      <c r="E770" s="77"/>
    </row>
    <row r="771" spans="2:5" ht="15.75" customHeight="1" x14ac:dyDescent="0.25">
      <c r="B771" s="87"/>
      <c r="C771" s="75"/>
      <c r="D771" s="76"/>
      <c r="E771" s="77"/>
    </row>
    <row r="772" spans="2:5" ht="15.75" customHeight="1" x14ac:dyDescent="0.25">
      <c r="B772" s="87"/>
      <c r="C772" s="75"/>
      <c r="D772" s="76"/>
      <c r="E772" s="77"/>
    </row>
    <row r="773" spans="2:5" ht="15.75" customHeight="1" x14ac:dyDescent="0.25">
      <c r="B773" s="87"/>
      <c r="C773" s="75"/>
      <c r="D773" s="76"/>
      <c r="E773" s="77"/>
    </row>
    <row r="774" spans="2:5" ht="15.75" customHeight="1" x14ac:dyDescent="0.25">
      <c r="B774" s="87"/>
      <c r="C774" s="75"/>
      <c r="D774" s="76"/>
      <c r="E774" s="77"/>
    </row>
    <row r="775" spans="2:5" ht="15.75" customHeight="1" x14ac:dyDescent="0.25">
      <c r="B775" s="87"/>
      <c r="C775" s="75"/>
      <c r="D775" s="76"/>
      <c r="E775" s="77"/>
    </row>
    <row r="776" spans="2:5" ht="15.75" customHeight="1" x14ac:dyDescent="0.25">
      <c r="B776" s="87"/>
      <c r="C776" s="75"/>
      <c r="D776" s="76"/>
      <c r="E776" s="77"/>
    </row>
    <row r="777" spans="2:5" ht="15.75" customHeight="1" x14ac:dyDescent="0.25">
      <c r="B777" s="87"/>
      <c r="C777" s="75"/>
      <c r="D777" s="76"/>
      <c r="E777" s="77"/>
    </row>
    <row r="778" spans="2:5" ht="15.75" customHeight="1" x14ac:dyDescent="0.25">
      <c r="B778" s="87"/>
      <c r="C778" s="75"/>
      <c r="D778" s="76"/>
      <c r="E778" s="77"/>
    </row>
    <row r="779" spans="2:5" ht="15.75" customHeight="1" x14ac:dyDescent="0.25">
      <c r="B779" s="87"/>
      <c r="C779" s="75"/>
      <c r="D779" s="76"/>
      <c r="E779" s="77"/>
    </row>
    <row r="780" spans="2:5" ht="15.75" customHeight="1" x14ac:dyDescent="0.25">
      <c r="B780" s="87"/>
      <c r="C780" s="75"/>
      <c r="D780" s="76"/>
      <c r="E780" s="77"/>
    </row>
    <row r="781" spans="2:5" ht="15.75" customHeight="1" x14ac:dyDescent="0.25">
      <c r="B781" s="87"/>
      <c r="C781" s="75"/>
      <c r="D781" s="76"/>
      <c r="E781" s="77"/>
    </row>
    <row r="782" spans="2:5" ht="15.75" customHeight="1" x14ac:dyDescent="0.25">
      <c r="B782" s="87"/>
      <c r="C782" s="75"/>
      <c r="D782" s="76"/>
      <c r="E782" s="77"/>
    </row>
    <row r="783" spans="2:5" ht="15.75" customHeight="1" x14ac:dyDescent="0.25">
      <c r="B783" s="87"/>
      <c r="C783" s="75"/>
      <c r="D783" s="76"/>
      <c r="E783" s="77"/>
    </row>
    <row r="784" spans="2:5" ht="15.75" customHeight="1" x14ac:dyDescent="0.25">
      <c r="B784" s="87"/>
      <c r="C784" s="75"/>
      <c r="D784" s="76"/>
      <c r="E784" s="77"/>
    </row>
    <row r="785" spans="2:5" ht="15.75" customHeight="1" x14ac:dyDescent="0.25">
      <c r="B785" s="87"/>
      <c r="C785" s="75"/>
      <c r="D785" s="76"/>
      <c r="E785" s="77"/>
    </row>
    <row r="786" spans="2:5" ht="15.75" customHeight="1" x14ac:dyDescent="0.25">
      <c r="B786" s="87"/>
      <c r="C786" s="75"/>
      <c r="D786" s="76"/>
      <c r="E786" s="77"/>
    </row>
    <row r="787" spans="2:5" ht="15.75" customHeight="1" x14ac:dyDescent="0.25">
      <c r="B787" s="87"/>
      <c r="C787" s="75"/>
      <c r="D787" s="76"/>
      <c r="E787" s="77"/>
    </row>
    <row r="788" spans="2:5" ht="15.75" customHeight="1" x14ac:dyDescent="0.25">
      <c r="B788" s="87"/>
      <c r="C788" s="75"/>
      <c r="D788" s="76"/>
      <c r="E788" s="77"/>
    </row>
    <row r="789" spans="2:5" ht="15.75" customHeight="1" x14ac:dyDescent="0.25">
      <c r="B789" s="87"/>
      <c r="C789" s="75"/>
      <c r="D789" s="76"/>
      <c r="E789" s="77"/>
    </row>
    <row r="790" spans="2:5" ht="15.75" customHeight="1" x14ac:dyDescent="0.25">
      <c r="B790" s="87"/>
      <c r="C790" s="75"/>
      <c r="D790" s="76"/>
      <c r="E790" s="77"/>
    </row>
    <row r="791" spans="2:5" ht="15.75" customHeight="1" x14ac:dyDescent="0.25">
      <c r="B791" s="87"/>
      <c r="C791" s="75"/>
      <c r="D791" s="76"/>
      <c r="E791" s="77"/>
    </row>
    <row r="792" spans="2:5" ht="15.75" customHeight="1" x14ac:dyDescent="0.25">
      <c r="B792" s="87"/>
      <c r="C792" s="75"/>
      <c r="D792" s="76"/>
      <c r="E792" s="77"/>
    </row>
    <row r="793" spans="2:5" ht="15.75" customHeight="1" x14ac:dyDescent="0.25">
      <c r="B793" s="87"/>
      <c r="C793" s="75"/>
      <c r="D793" s="76"/>
      <c r="E793" s="77"/>
    </row>
    <row r="794" spans="2:5" ht="15.75" customHeight="1" x14ac:dyDescent="0.25">
      <c r="B794" s="87"/>
      <c r="C794" s="75"/>
      <c r="D794" s="76"/>
      <c r="E794" s="77"/>
    </row>
    <row r="795" spans="2:5" ht="15.75" customHeight="1" x14ac:dyDescent="0.25">
      <c r="B795" s="87"/>
      <c r="C795" s="75"/>
      <c r="D795" s="76"/>
      <c r="E795" s="77"/>
    </row>
    <row r="796" spans="2:5" ht="15.75" customHeight="1" x14ac:dyDescent="0.25">
      <c r="B796" s="87"/>
      <c r="C796" s="75"/>
      <c r="D796" s="76"/>
      <c r="E796" s="77"/>
    </row>
    <row r="797" spans="2:5" ht="15.75" customHeight="1" x14ac:dyDescent="0.25">
      <c r="B797" s="87"/>
      <c r="C797" s="75"/>
      <c r="D797" s="76"/>
      <c r="E797" s="77"/>
    </row>
    <row r="798" spans="2:5" ht="15.75" customHeight="1" x14ac:dyDescent="0.25">
      <c r="B798" s="87"/>
      <c r="C798" s="75"/>
      <c r="D798" s="76"/>
      <c r="E798" s="77"/>
    </row>
    <row r="799" spans="2:5" ht="15.75" customHeight="1" x14ac:dyDescent="0.25">
      <c r="B799" s="87"/>
      <c r="C799" s="75"/>
      <c r="D799" s="76"/>
      <c r="E799" s="77"/>
    </row>
    <row r="800" spans="2:5" ht="15.75" customHeight="1" x14ac:dyDescent="0.25">
      <c r="B800" s="87"/>
      <c r="C800" s="75"/>
      <c r="D800" s="76"/>
      <c r="E800" s="77"/>
    </row>
    <row r="801" spans="2:5" ht="15.75" customHeight="1" x14ac:dyDescent="0.25">
      <c r="B801" s="87"/>
      <c r="C801" s="75"/>
      <c r="D801" s="76"/>
      <c r="E801" s="77"/>
    </row>
    <row r="802" spans="2:5" ht="15.75" customHeight="1" x14ac:dyDescent="0.25">
      <c r="B802" s="87"/>
      <c r="C802" s="75"/>
      <c r="D802" s="76"/>
      <c r="E802" s="77"/>
    </row>
    <row r="803" spans="2:5" ht="15.75" customHeight="1" x14ac:dyDescent="0.25">
      <c r="B803" s="87"/>
      <c r="C803" s="75"/>
      <c r="D803" s="76"/>
      <c r="E803" s="77"/>
    </row>
    <row r="804" spans="2:5" ht="15.75" customHeight="1" x14ac:dyDescent="0.25">
      <c r="B804" s="87"/>
      <c r="C804" s="75"/>
      <c r="D804" s="76"/>
      <c r="E804" s="77"/>
    </row>
    <row r="805" spans="2:5" ht="15.75" customHeight="1" x14ac:dyDescent="0.25">
      <c r="B805" s="87"/>
      <c r="C805" s="75"/>
      <c r="D805" s="76"/>
      <c r="E805" s="77"/>
    </row>
    <row r="806" spans="2:5" ht="15.75" customHeight="1" x14ac:dyDescent="0.25">
      <c r="B806" s="87"/>
      <c r="C806" s="75"/>
      <c r="D806" s="76"/>
      <c r="E806" s="77"/>
    </row>
    <row r="807" spans="2:5" ht="15.75" customHeight="1" x14ac:dyDescent="0.25">
      <c r="B807" s="87"/>
      <c r="C807" s="75"/>
      <c r="D807" s="76"/>
      <c r="E807" s="77"/>
    </row>
    <row r="808" spans="2:5" ht="15.75" customHeight="1" x14ac:dyDescent="0.25">
      <c r="B808" s="87"/>
      <c r="C808" s="75"/>
      <c r="D808" s="76"/>
      <c r="E808" s="77"/>
    </row>
    <row r="809" spans="2:5" ht="15.75" customHeight="1" x14ac:dyDescent="0.25">
      <c r="B809" s="87"/>
      <c r="C809" s="75"/>
      <c r="D809" s="76"/>
      <c r="E809" s="77"/>
    </row>
    <row r="810" spans="2:5" ht="15.75" customHeight="1" x14ac:dyDescent="0.25">
      <c r="B810" s="87"/>
      <c r="C810" s="75"/>
      <c r="D810" s="76"/>
      <c r="E810" s="77"/>
    </row>
    <row r="811" spans="2:5" ht="15.75" customHeight="1" x14ac:dyDescent="0.25">
      <c r="B811" s="87"/>
      <c r="C811" s="75"/>
      <c r="D811" s="76"/>
      <c r="E811" s="77"/>
    </row>
    <row r="812" spans="2:5" ht="15.75" customHeight="1" x14ac:dyDescent="0.25">
      <c r="B812" s="87"/>
      <c r="C812" s="75"/>
      <c r="D812" s="76"/>
      <c r="E812" s="77"/>
    </row>
    <row r="813" spans="2:5" ht="15.75" customHeight="1" x14ac:dyDescent="0.25">
      <c r="B813" s="87"/>
      <c r="C813" s="75"/>
      <c r="D813" s="76"/>
      <c r="E813" s="77"/>
    </row>
    <row r="814" spans="2:5" ht="15.75" customHeight="1" x14ac:dyDescent="0.25">
      <c r="B814" s="87"/>
      <c r="C814" s="75"/>
      <c r="D814" s="76"/>
      <c r="E814" s="77"/>
    </row>
    <row r="815" spans="2:5" ht="15.75" customHeight="1" x14ac:dyDescent="0.25">
      <c r="B815" s="87"/>
      <c r="C815" s="75"/>
      <c r="D815" s="76"/>
      <c r="E815" s="77"/>
    </row>
    <row r="816" spans="2:5" ht="15.75" customHeight="1" x14ac:dyDescent="0.25">
      <c r="B816" s="87"/>
      <c r="C816" s="75"/>
      <c r="D816" s="76"/>
      <c r="E816" s="77"/>
    </row>
    <row r="817" spans="2:5" ht="15.75" customHeight="1" x14ac:dyDescent="0.25">
      <c r="B817" s="87"/>
      <c r="C817" s="75"/>
      <c r="D817" s="76"/>
      <c r="E817" s="77"/>
    </row>
    <row r="818" spans="2:5" ht="15.75" customHeight="1" x14ac:dyDescent="0.25">
      <c r="B818" s="87"/>
      <c r="C818" s="75"/>
      <c r="D818" s="76"/>
      <c r="E818" s="77"/>
    </row>
    <row r="819" spans="2:5" ht="15.75" customHeight="1" x14ac:dyDescent="0.25">
      <c r="B819" s="87"/>
      <c r="C819" s="75"/>
      <c r="D819" s="76"/>
      <c r="E819" s="77"/>
    </row>
    <row r="820" spans="2:5" ht="15.75" customHeight="1" x14ac:dyDescent="0.25">
      <c r="B820" s="87"/>
      <c r="C820" s="75"/>
      <c r="D820" s="76"/>
      <c r="E820" s="77"/>
    </row>
    <row r="821" spans="2:5" ht="15.75" customHeight="1" x14ac:dyDescent="0.25">
      <c r="B821" s="87"/>
      <c r="C821" s="75"/>
      <c r="D821" s="76"/>
      <c r="E821" s="77"/>
    </row>
    <row r="822" spans="2:5" ht="15.75" customHeight="1" x14ac:dyDescent="0.25">
      <c r="B822" s="87"/>
      <c r="C822" s="75"/>
      <c r="D822" s="76"/>
      <c r="E822" s="77"/>
    </row>
    <row r="823" spans="2:5" ht="15.75" customHeight="1" x14ac:dyDescent="0.25">
      <c r="B823" s="87"/>
      <c r="C823" s="75"/>
      <c r="D823" s="76"/>
      <c r="E823" s="77"/>
    </row>
    <row r="824" spans="2:5" ht="15.75" customHeight="1" x14ac:dyDescent="0.25">
      <c r="B824" s="87"/>
      <c r="C824" s="75"/>
      <c r="D824" s="76"/>
      <c r="E824" s="77"/>
    </row>
    <row r="825" spans="2:5" ht="15.75" customHeight="1" x14ac:dyDescent="0.25">
      <c r="B825" s="87"/>
      <c r="C825" s="75"/>
      <c r="D825" s="76"/>
      <c r="E825" s="77"/>
    </row>
    <row r="826" spans="2:5" ht="15.75" customHeight="1" x14ac:dyDescent="0.25">
      <c r="B826" s="87"/>
      <c r="C826" s="75"/>
      <c r="D826" s="76"/>
      <c r="E826" s="77"/>
    </row>
    <row r="827" spans="2:5" ht="15.75" customHeight="1" x14ac:dyDescent="0.25">
      <c r="B827" s="87"/>
      <c r="C827" s="75"/>
      <c r="D827" s="76"/>
      <c r="E827" s="77"/>
    </row>
    <row r="828" spans="2:5" ht="15.75" customHeight="1" x14ac:dyDescent="0.25">
      <c r="B828" s="87"/>
      <c r="C828" s="75"/>
      <c r="D828" s="76"/>
      <c r="E828" s="77"/>
    </row>
    <row r="829" spans="2:5" ht="15.75" customHeight="1" x14ac:dyDescent="0.25">
      <c r="B829" s="87"/>
      <c r="C829" s="75"/>
      <c r="D829" s="76"/>
      <c r="E829" s="77"/>
    </row>
    <row r="830" spans="2:5" ht="15.75" customHeight="1" x14ac:dyDescent="0.25">
      <c r="B830" s="87"/>
      <c r="C830" s="75"/>
      <c r="D830" s="76"/>
      <c r="E830" s="77"/>
    </row>
    <row r="831" spans="2:5" ht="15.75" customHeight="1" x14ac:dyDescent="0.25">
      <c r="B831" s="87"/>
      <c r="C831" s="75"/>
      <c r="D831" s="76"/>
      <c r="E831" s="77"/>
    </row>
    <row r="832" spans="2:5" ht="15.75" customHeight="1" x14ac:dyDescent="0.25">
      <c r="B832" s="87"/>
      <c r="C832" s="75"/>
      <c r="D832" s="76"/>
      <c r="E832" s="77"/>
    </row>
    <row r="833" spans="2:5" ht="15.75" customHeight="1" x14ac:dyDescent="0.25">
      <c r="B833" s="87"/>
      <c r="C833" s="75"/>
      <c r="D833" s="76"/>
      <c r="E833" s="77"/>
    </row>
    <row r="834" spans="2:5" ht="15.75" customHeight="1" x14ac:dyDescent="0.25">
      <c r="B834" s="87"/>
      <c r="C834" s="75"/>
      <c r="D834" s="76"/>
      <c r="E834" s="77"/>
    </row>
    <row r="835" spans="2:5" ht="15.75" customHeight="1" x14ac:dyDescent="0.25">
      <c r="B835" s="87"/>
      <c r="C835" s="75"/>
      <c r="D835" s="76"/>
      <c r="E835" s="77"/>
    </row>
    <row r="836" spans="2:5" ht="15.75" customHeight="1" x14ac:dyDescent="0.25">
      <c r="B836" s="87"/>
      <c r="C836" s="75"/>
      <c r="D836" s="76"/>
      <c r="E836" s="77"/>
    </row>
    <row r="837" spans="2:5" ht="15.75" customHeight="1" x14ac:dyDescent="0.25">
      <c r="B837" s="87"/>
      <c r="C837" s="75"/>
      <c r="D837" s="76"/>
      <c r="E837" s="77"/>
    </row>
    <row r="838" spans="2:5" ht="15.75" customHeight="1" x14ac:dyDescent="0.25">
      <c r="B838" s="87"/>
      <c r="C838" s="75"/>
      <c r="D838" s="76"/>
      <c r="E838" s="77"/>
    </row>
    <row r="839" spans="2:5" ht="15.75" customHeight="1" x14ac:dyDescent="0.25">
      <c r="B839" s="87"/>
      <c r="C839" s="75"/>
      <c r="D839" s="76"/>
      <c r="E839" s="77"/>
    </row>
    <row r="840" spans="2:5" ht="15.75" customHeight="1" x14ac:dyDescent="0.25">
      <c r="B840" s="87"/>
      <c r="C840" s="75"/>
      <c r="D840" s="76"/>
      <c r="E840" s="77"/>
    </row>
    <row r="841" spans="2:5" ht="15.75" customHeight="1" x14ac:dyDescent="0.25">
      <c r="B841" s="87"/>
      <c r="C841" s="75"/>
      <c r="D841" s="76"/>
      <c r="E841" s="77"/>
    </row>
    <row r="842" spans="2:5" ht="15.75" customHeight="1" x14ac:dyDescent="0.25">
      <c r="B842" s="87"/>
      <c r="C842" s="75"/>
      <c r="D842" s="76"/>
      <c r="E842" s="77"/>
    </row>
    <row r="843" spans="2:5" ht="15.75" customHeight="1" x14ac:dyDescent="0.25">
      <c r="B843" s="87"/>
      <c r="C843" s="75"/>
      <c r="D843" s="76"/>
      <c r="E843" s="77"/>
    </row>
    <row r="844" spans="2:5" ht="15.75" customHeight="1" x14ac:dyDescent="0.25">
      <c r="B844" s="87"/>
      <c r="C844" s="75"/>
      <c r="D844" s="76"/>
      <c r="E844" s="77"/>
    </row>
    <row r="845" spans="2:5" ht="15.75" customHeight="1" x14ac:dyDescent="0.25">
      <c r="B845" s="87"/>
      <c r="C845" s="75"/>
      <c r="D845" s="76"/>
      <c r="E845" s="77"/>
    </row>
    <row r="846" spans="2:5" ht="15.75" customHeight="1" x14ac:dyDescent="0.25">
      <c r="B846" s="87"/>
      <c r="C846" s="75"/>
      <c r="D846" s="76"/>
      <c r="E846" s="77"/>
    </row>
    <row r="847" spans="2:5" ht="15.75" customHeight="1" x14ac:dyDescent="0.25">
      <c r="B847" s="87"/>
      <c r="C847" s="75"/>
      <c r="D847" s="76"/>
      <c r="E847" s="77"/>
    </row>
    <row r="848" spans="2:5" ht="15.75" customHeight="1" x14ac:dyDescent="0.25">
      <c r="B848" s="87"/>
      <c r="C848" s="75"/>
      <c r="D848" s="76"/>
      <c r="E848" s="77"/>
    </row>
    <row r="849" spans="2:5" ht="15.75" customHeight="1" x14ac:dyDescent="0.25">
      <c r="B849" s="87"/>
      <c r="C849" s="75"/>
      <c r="D849" s="76"/>
      <c r="E849" s="77"/>
    </row>
    <row r="850" spans="2:5" ht="15.75" customHeight="1" x14ac:dyDescent="0.25">
      <c r="B850" s="87"/>
      <c r="C850" s="75"/>
      <c r="D850" s="76"/>
      <c r="E850" s="77"/>
    </row>
    <row r="851" spans="2:5" ht="15.75" customHeight="1" x14ac:dyDescent="0.25">
      <c r="B851" s="87"/>
      <c r="C851" s="75"/>
      <c r="D851" s="76"/>
      <c r="E851" s="77"/>
    </row>
    <row r="852" spans="2:5" ht="15.75" customHeight="1" x14ac:dyDescent="0.25">
      <c r="B852" s="87"/>
      <c r="C852" s="75"/>
      <c r="D852" s="76"/>
      <c r="E852" s="77"/>
    </row>
    <row r="853" spans="2:5" ht="15.75" customHeight="1" x14ac:dyDescent="0.25">
      <c r="B853" s="87"/>
      <c r="C853" s="75"/>
      <c r="D853" s="76"/>
      <c r="E853" s="77"/>
    </row>
    <row r="854" spans="2:5" ht="15.75" customHeight="1" x14ac:dyDescent="0.25">
      <c r="B854" s="87"/>
      <c r="C854" s="75"/>
      <c r="D854" s="76"/>
      <c r="E854" s="77"/>
    </row>
    <row r="855" spans="2:5" ht="15.75" customHeight="1" x14ac:dyDescent="0.25">
      <c r="B855" s="87"/>
      <c r="C855" s="75"/>
      <c r="D855" s="76"/>
      <c r="E855" s="77"/>
    </row>
    <row r="856" spans="2:5" ht="15.75" customHeight="1" x14ac:dyDescent="0.25">
      <c r="B856" s="87"/>
      <c r="C856" s="75"/>
      <c r="D856" s="76"/>
      <c r="E856" s="77"/>
    </row>
    <row r="857" spans="2:5" ht="15.75" customHeight="1" x14ac:dyDescent="0.25">
      <c r="B857" s="87"/>
      <c r="C857" s="75"/>
      <c r="D857" s="76"/>
      <c r="E857" s="77"/>
    </row>
    <row r="858" spans="2:5" ht="15.75" customHeight="1" x14ac:dyDescent="0.25">
      <c r="B858" s="87"/>
      <c r="C858" s="75"/>
      <c r="D858" s="76"/>
      <c r="E858" s="77"/>
    </row>
    <row r="859" spans="2:5" ht="15.75" customHeight="1" x14ac:dyDescent="0.25">
      <c r="B859" s="87"/>
      <c r="C859" s="75"/>
      <c r="D859" s="76"/>
      <c r="E859" s="77"/>
    </row>
    <row r="860" spans="2:5" ht="15.75" customHeight="1" x14ac:dyDescent="0.25">
      <c r="B860" s="87"/>
      <c r="C860" s="75"/>
      <c r="D860" s="76"/>
      <c r="E860" s="77"/>
    </row>
    <row r="861" spans="2:5" ht="15.75" customHeight="1" x14ac:dyDescent="0.25">
      <c r="B861" s="87"/>
      <c r="C861" s="75"/>
      <c r="D861" s="76"/>
      <c r="E861" s="77"/>
    </row>
    <row r="862" spans="2:5" ht="15.75" customHeight="1" x14ac:dyDescent="0.25">
      <c r="B862" s="87"/>
      <c r="C862" s="75"/>
      <c r="D862" s="76"/>
      <c r="E862" s="77"/>
    </row>
    <row r="863" spans="2:5" ht="15.75" customHeight="1" x14ac:dyDescent="0.25">
      <c r="B863" s="87"/>
      <c r="C863" s="75"/>
      <c r="D863" s="76"/>
      <c r="E863" s="77"/>
    </row>
    <row r="864" spans="2:5" ht="15.75" customHeight="1" x14ac:dyDescent="0.25">
      <c r="B864" s="87"/>
      <c r="C864" s="75"/>
      <c r="D864" s="76"/>
      <c r="E864" s="77"/>
    </row>
    <row r="865" spans="2:5" ht="15.75" customHeight="1" x14ac:dyDescent="0.25">
      <c r="B865" s="87"/>
      <c r="C865" s="75"/>
      <c r="D865" s="76"/>
      <c r="E865" s="77"/>
    </row>
    <row r="866" spans="2:5" ht="15.75" customHeight="1" x14ac:dyDescent="0.25">
      <c r="B866" s="87"/>
      <c r="C866" s="75"/>
      <c r="D866" s="76"/>
      <c r="E866" s="77"/>
    </row>
    <row r="867" spans="2:5" ht="15.75" customHeight="1" x14ac:dyDescent="0.25">
      <c r="B867" s="87"/>
      <c r="C867" s="75"/>
      <c r="D867" s="76"/>
      <c r="E867" s="77"/>
    </row>
    <row r="868" spans="2:5" ht="15.75" customHeight="1" x14ac:dyDescent="0.25">
      <c r="B868" s="87"/>
      <c r="C868" s="75"/>
      <c r="D868" s="76"/>
      <c r="E868" s="77"/>
    </row>
    <row r="869" spans="2:5" ht="15.75" customHeight="1" x14ac:dyDescent="0.25">
      <c r="B869" s="87"/>
      <c r="C869" s="75"/>
      <c r="D869" s="76"/>
      <c r="E869" s="77"/>
    </row>
    <row r="870" spans="2:5" ht="15.75" customHeight="1" x14ac:dyDescent="0.25">
      <c r="B870" s="87"/>
      <c r="C870" s="75"/>
      <c r="D870" s="76"/>
      <c r="E870" s="77"/>
    </row>
    <row r="871" spans="2:5" ht="15.75" customHeight="1" x14ac:dyDescent="0.25">
      <c r="B871" s="87"/>
      <c r="C871" s="75"/>
      <c r="D871" s="76"/>
      <c r="E871" s="77"/>
    </row>
    <row r="872" spans="2:5" ht="15.75" customHeight="1" x14ac:dyDescent="0.25">
      <c r="B872" s="87"/>
      <c r="C872" s="75"/>
      <c r="D872" s="76"/>
      <c r="E872" s="77"/>
    </row>
    <row r="873" spans="2:5" ht="15.75" customHeight="1" x14ac:dyDescent="0.25">
      <c r="B873" s="87"/>
      <c r="C873" s="75"/>
      <c r="D873" s="76"/>
      <c r="E873" s="77"/>
    </row>
    <row r="874" spans="2:5" ht="15.75" customHeight="1" x14ac:dyDescent="0.25">
      <c r="B874" s="87"/>
      <c r="C874" s="75"/>
      <c r="D874" s="76"/>
      <c r="E874" s="77"/>
    </row>
    <row r="875" spans="2:5" ht="15.75" customHeight="1" x14ac:dyDescent="0.25">
      <c r="B875" s="87"/>
      <c r="C875" s="75"/>
      <c r="D875" s="76"/>
      <c r="E875" s="77"/>
    </row>
    <row r="876" spans="2:5" ht="15.75" customHeight="1" x14ac:dyDescent="0.25">
      <c r="B876" s="87"/>
      <c r="C876" s="75"/>
      <c r="D876" s="76"/>
      <c r="E876" s="77"/>
    </row>
    <row r="877" spans="2:5" ht="15.75" customHeight="1" x14ac:dyDescent="0.25">
      <c r="B877" s="87"/>
      <c r="C877" s="75"/>
      <c r="D877" s="76"/>
      <c r="E877" s="77"/>
    </row>
    <row r="878" spans="2:5" ht="15.75" customHeight="1" x14ac:dyDescent="0.25">
      <c r="B878" s="87"/>
      <c r="C878" s="75"/>
      <c r="D878" s="76"/>
      <c r="E878" s="77"/>
    </row>
    <row r="879" spans="2:5" ht="15.75" customHeight="1" x14ac:dyDescent="0.25">
      <c r="B879" s="87"/>
      <c r="C879" s="75"/>
      <c r="D879" s="76"/>
      <c r="E879" s="77"/>
    </row>
    <row r="880" spans="2:5" ht="15.75" customHeight="1" x14ac:dyDescent="0.25">
      <c r="B880" s="87"/>
      <c r="C880" s="75"/>
      <c r="D880" s="76"/>
      <c r="E880" s="77"/>
    </row>
    <row r="881" spans="2:5" ht="15.75" customHeight="1" x14ac:dyDescent="0.25">
      <c r="B881" s="87"/>
      <c r="C881" s="75"/>
      <c r="D881" s="76"/>
      <c r="E881" s="77"/>
    </row>
    <row r="882" spans="2:5" ht="15.75" customHeight="1" x14ac:dyDescent="0.25">
      <c r="B882" s="87"/>
      <c r="C882" s="75"/>
      <c r="D882" s="76"/>
      <c r="E882" s="77"/>
    </row>
    <row r="883" spans="2:5" ht="15.75" customHeight="1" x14ac:dyDescent="0.25">
      <c r="B883" s="87"/>
      <c r="C883" s="75"/>
      <c r="D883" s="76"/>
      <c r="E883" s="77"/>
    </row>
    <row r="884" spans="2:5" ht="15.75" customHeight="1" x14ac:dyDescent="0.25">
      <c r="B884" s="87"/>
      <c r="C884" s="75"/>
      <c r="D884" s="76"/>
      <c r="E884" s="77"/>
    </row>
    <row r="885" spans="2:5" ht="15.75" customHeight="1" x14ac:dyDescent="0.25">
      <c r="B885" s="87"/>
      <c r="C885" s="75"/>
      <c r="D885" s="76"/>
      <c r="E885" s="77"/>
    </row>
    <row r="886" spans="2:5" ht="15.75" customHeight="1" x14ac:dyDescent="0.25">
      <c r="B886" s="87"/>
      <c r="C886" s="75"/>
      <c r="D886" s="76"/>
      <c r="E886" s="77"/>
    </row>
    <row r="887" spans="2:5" ht="15.75" customHeight="1" x14ac:dyDescent="0.25">
      <c r="B887" s="87"/>
      <c r="C887" s="75"/>
      <c r="D887" s="76"/>
      <c r="E887" s="77"/>
    </row>
    <row r="888" spans="2:5" ht="15.75" customHeight="1" x14ac:dyDescent="0.25">
      <c r="B888" s="87"/>
      <c r="C888" s="75"/>
      <c r="D888" s="76"/>
      <c r="E888" s="77"/>
    </row>
    <row r="889" spans="2:5" ht="15.75" customHeight="1" x14ac:dyDescent="0.25">
      <c r="B889" s="87"/>
      <c r="C889" s="75"/>
      <c r="D889" s="76"/>
      <c r="E889" s="77"/>
    </row>
    <row r="890" spans="2:5" ht="15.75" customHeight="1" x14ac:dyDescent="0.25">
      <c r="B890" s="87"/>
      <c r="C890" s="75"/>
      <c r="D890" s="76"/>
      <c r="E890" s="77"/>
    </row>
    <row r="891" spans="2:5" ht="15.75" customHeight="1" x14ac:dyDescent="0.25">
      <c r="B891" s="87"/>
      <c r="C891" s="75"/>
      <c r="D891" s="76"/>
      <c r="E891" s="77"/>
    </row>
    <row r="892" spans="2:5" ht="15.75" customHeight="1" x14ac:dyDescent="0.25">
      <c r="B892" s="87"/>
      <c r="C892" s="75"/>
      <c r="D892" s="76"/>
      <c r="E892" s="77"/>
    </row>
    <row r="893" spans="2:5" ht="15.75" customHeight="1" x14ac:dyDescent="0.25">
      <c r="B893" s="87"/>
      <c r="C893" s="75"/>
      <c r="D893" s="76"/>
      <c r="E893" s="77"/>
    </row>
    <row r="894" spans="2:5" ht="15.75" customHeight="1" x14ac:dyDescent="0.25">
      <c r="B894" s="87"/>
      <c r="C894" s="75"/>
      <c r="D894" s="76"/>
      <c r="E894" s="77"/>
    </row>
    <row r="895" spans="2:5" ht="15.75" customHeight="1" x14ac:dyDescent="0.25">
      <c r="B895" s="87"/>
      <c r="C895" s="75"/>
      <c r="D895" s="76"/>
      <c r="E895" s="77"/>
    </row>
    <row r="896" spans="2:5" ht="15.75" customHeight="1" x14ac:dyDescent="0.25">
      <c r="B896" s="87"/>
      <c r="C896" s="75"/>
      <c r="D896" s="76"/>
      <c r="E896" s="77"/>
    </row>
    <row r="897" spans="2:5" ht="15.75" customHeight="1" x14ac:dyDescent="0.25">
      <c r="B897" s="87"/>
      <c r="C897" s="75"/>
      <c r="D897" s="76"/>
      <c r="E897" s="77"/>
    </row>
    <row r="898" spans="2:5" ht="15.75" customHeight="1" x14ac:dyDescent="0.25">
      <c r="B898" s="87"/>
      <c r="C898" s="75"/>
      <c r="D898" s="76"/>
      <c r="E898" s="77"/>
    </row>
    <row r="899" spans="2:5" ht="15.75" customHeight="1" x14ac:dyDescent="0.25">
      <c r="B899" s="87"/>
      <c r="C899" s="75"/>
      <c r="D899" s="76"/>
      <c r="E899" s="77"/>
    </row>
    <row r="900" spans="2:5" ht="15.75" customHeight="1" x14ac:dyDescent="0.25">
      <c r="B900" s="87"/>
      <c r="C900" s="75"/>
      <c r="D900" s="76"/>
      <c r="E900" s="77"/>
    </row>
    <row r="901" spans="2:5" ht="15.75" customHeight="1" x14ac:dyDescent="0.25">
      <c r="B901" s="87"/>
      <c r="C901" s="75"/>
      <c r="D901" s="76"/>
      <c r="E901" s="77"/>
    </row>
    <row r="902" spans="2:5" ht="15.75" customHeight="1" x14ac:dyDescent="0.25">
      <c r="B902" s="87"/>
      <c r="C902" s="75"/>
      <c r="D902" s="76"/>
      <c r="E902" s="77"/>
    </row>
    <row r="903" spans="2:5" ht="15.75" customHeight="1" x14ac:dyDescent="0.25">
      <c r="B903" s="87"/>
      <c r="C903" s="75"/>
      <c r="D903" s="76"/>
      <c r="E903" s="77"/>
    </row>
    <row r="904" spans="2:5" ht="15.75" customHeight="1" x14ac:dyDescent="0.25">
      <c r="B904" s="87"/>
      <c r="C904" s="75"/>
      <c r="D904" s="76"/>
      <c r="E904" s="77"/>
    </row>
    <row r="905" spans="2:5" ht="15.75" customHeight="1" x14ac:dyDescent="0.25">
      <c r="B905" s="87"/>
      <c r="C905" s="75"/>
      <c r="D905" s="76"/>
      <c r="E905" s="77"/>
    </row>
    <row r="906" spans="2:5" ht="15.75" customHeight="1" x14ac:dyDescent="0.25">
      <c r="B906" s="87"/>
      <c r="C906" s="75"/>
      <c r="D906" s="76"/>
      <c r="E906" s="77"/>
    </row>
    <row r="907" spans="2:5" ht="15.75" customHeight="1" x14ac:dyDescent="0.25">
      <c r="B907" s="87"/>
      <c r="C907" s="75"/>
      <c r="D907" s="76"/>
      <c r="E907" s="77"/>
    </row>
    <row r="908" spans="2:5" ht="15.75" customHeight="1" x14ac:dyDescent="0.25">
      <c r="B908" s="87"/>
      <c r="C908" s="75"/>
      <c r="D908" s="76"/>
      <c r="E908" s="77"/>
    </row>
    <row r="909" spans="2:5" ht="15.75" customHeight="1" x14ac:dyDescent="0.25">
      <c r="B909" s="87"/>
      <c r="C909" s="75"/>
      <c r="D909" s="76"/>
      <c r="E909" s="77"/>
    </row>
    <row r="910" spans="2:5" ht="15.75" customHeight="1" x14ac:dyDescent="0.25">
      <c r="B910" s="87"/>
      <c r="C910" s="75"/>
      <c r="D910" s="76"/>
      <c r="E910" s="77"/>
    </row>
    <row r="911" spans="2:5" ht="15.75" customHeight="1" x14ac:dyDescent="0.25">
      <c r="B911" s="87"/>
      <c r="C911" s="75"/>
      <c r="D911" s="76"/>
      <c r="E911" s="77"/>
    </row>
    <row r="912" spans="2:5" ht="15.75" customHeight="1" x14ac:dyDescent="0.25">
      <c r="B912" s="87"/>
      <c r="C912" s="75"/>
      <c r="D912" s="76"/>
      <c r="E912" s="77"/>
    </row>
    <row r="913" spans="2:5" ht="15.75" customHeight="1" x14ac:dyDescent="0.25">
      <c r="B913" s="87"/>
      <c r="C913" s="75"/>
      <c r="D913" s="76"/>
      <c r="E913" s="77"/>
    </row>
    <row r="914" spans="2:5" ht="15.75" customHeight="1" x14ac:dyDescent="0.25">
      <c r="B914" s="87"/>
      <c r="C914" s="75"/>
      <c r="D914" s="76"/>
      <c r="E914" s="77"/>
    </row>
    <row r="915" spans="2:5" ht="15.75" customHeight="1" x14ac:dyDescent="0.25">
      <c r="B915" s="87"/>
      <c r="C915" s="75"/>
      <c r="D915" s="76"/>
      <c r="E915" s="77"/>
    </row>
    <row r="916" spans="2:5" ht="15.75" customHeight="1" x14ac:dyDescent="0.25">
      <c r="B916" s="87"/>
      <c r="C916" s="75"/>
      <c r="D916" s="76"/>
      <c r="E916" s="77"/>
    </row>
    <row r="917" spans="2:5" ht="15.75" customHeight="1" x14ac:dyDescent="0.25">
      <c r="B917" s="87"/>
      <c r="C917" s="75"/>
      <c r="D917" s="76"/>
      <c r="E917" s="77"/>
    </row>
    <row r="918" spans="2:5" ht="15.75" customHeight="1" x14ac:dyDescent="0.25">
      <c r="B918" s="87"/>
      <c r="C918" s="75"/>
      <c r="D918" s="76"/>
      <c r="E918" s="77"/>
    </row>
    <row r="919" spans="2:5" ht="15.75" customHeight="1" x14ac:dyDescent="0.25">
      <c r="B919" s="87"/>
      <c r="C919" s="75"/>
      <c r="D919" s="76"/>
      <c r="E919" s="77"/>
    </row>
    <row r="920" spans="2:5" ht="15.75" customHeight="1" x14ac:dyDescent="0.25">
      <c r="B920" s="87"/>
      <c r="C920" s="75"/>
      <c r="D920" s="76"/>
      <c r="E920" s="77"/>
    </row>
    <row r="921" spans="2:5" ht="15.75" customHeight="1" x14ac:dyDescent="0.25">
      <c r="B921" s="87"/>
      <c r="C921" s="75"/>
      <c r="D921" s="76"/>
      <c r="E921" s="77"/>
    </row>
    <row r="922" spans="2:5" ht="15.75" customHeight="1" x14ac:dyDescent="0.25">
      <c r="B922" s="87"/>
      <c r="C922" s="75"/>
      <c r="D922" s="76"/>
      <c r="E922" s="77"/>
    </row>
    <row r="923" spans="2:5" ht="15.75" customHeight="1" x14ac:dyDescent="0.25">
      <c r="B923" s="87"/>
      <c r="C923" s="75"/>
      <c r="D923" s="76"/>
      <c r="E923" s="77"/>
    </row>
    <row r="924" spans="2:5" ht="15.75" customHeight="1" x14ac:dyDescent="0.25">
      <c r="B924" s="87"/>
      <c r="C924" s="75"/>
      <c r="D924" s="76"/>
      <c r="E924" s="77"/>
    </row>
    <row r="925" spans="2:5" ht="15.75" customHeight="1" x14ac:dyDescent="0.25">
      <c r="B925" s="87"/>
      <c r="C925" s="75"/>
      <c r="D925" s="76"/>
      <c r="E925" s="77"/>
    </row>
    <row r="926" spans="2:5" ht="15.75" customHeight="1" x14ac:dyDescent="0.25">
      <c r="B926" s="87"/>
      <c r="C926" s="75"/>
      <c r="D926" s="76"/>
      <c r="E926" s="77"/>
    </row>
    <row r="927" spans="2:5" ht="15.75" customHeight="1" x14ac:dyDescent="0.25">
      <c r="B927" s="87"/>
      <c r="C927" s="75"/>
      <c r="D927" s="76"/>
      <c r="E927" s="77"/>
    </row>
    <row r="928" spans="2:5" ht="15.75" customHeight="1" x14ac:dyDescent="0.25">
      <c r="B928" s="87"/>
      <c r="C928" s="75"/>
      <c r="D928" s="76"/>
      <c r="E928" s="77"/>
    </row>
    <row r="929" spans="2:5" ht="15.75" customHeight="1" x14ac:dyDescent="0.25">
      <c r="B929" s="87"/>
      <c r="C929" s="75"/>
      <c r="D929" s="76"/>
      <c r="E929" s="77"/>
    </row>
    <row r="930" spans="2:5" ht="15.75" customHeight="1" x14ac:dyDescent="0.25">
      <c r="B930" s="87"/>
      <c r="C930" s="75"/>
      <c r="D930" s="76"/>
      <c r="E930" s="77"/>
    </row>
    <row r="931" spans="2:5" ht="15.75" customHeight="1" x14ac:dyDescent="0.25">
      <c r="B931" s="87"/>
      <c r="C931" s="75"/>
      <c r="D931" s="76"/>
      <c r="E931" s="77"/>
    </row>
    <row r="932" spans="2:5" ht="15.75" customHeight="1" x14ac:dyDescent="0.25">
      <c r="B932" s="87"/>
      <c r="C932" s="75"/>
      <c r="D932" s="76"/>
      <c r="E932" s="77"/>
    </row>
    <row r="933" spans="2:5" ht="15.75" customHeight="1" x14ac:dyDescent="0.25">
      <c r="B933" s="87"/>
      <c r="C933" s="75"/>
      <c r="D933" s="76"/>
      <c r="E933" s="77"/>
    </row>
    <row r="934" spans="2:5" ht="15.75" customHeight="1" x14ac:dyDescent="0.25">
      <c r="B934" s="87"/>
      <c r="C934" s="75"/>
      <c r="D934" s="76"/>
      <c r="E934" s="77"/>
    </row>
    <row r="935" spans="2:5" ht="15.75" customHeight="1" x14ac:dyDescent="0.25">
      <c r="B935" s="87"/>
      <c r="C935" s="75"/>
      <c r="D935" s="76"/>
      <c r="E935" s="77"/>
    </row>
    <row r="936" spans="2:5" ht="15.75" customHeight="1" x14ac:dyDescent="0.25">
      <c r="B936" s="87"/>
      <c r="C936" s="75"/>
      <c r="D936" s="76"/>
      <c r="E936" s="77"/>
    </row>
    <row r="937" spans="2:5" ht="15.75" customHeight="1" x14ac:dyDescent="0.25">
      <c r="B937" s="87"/>
      <c r="C937" s="75"/>
      <c r="D937" s="76"/>
      <c r="E937" s="77"/>
    </row>
    <row r="938" spans="2:5" ht="15.75" customHeight="1" x14ac:dyDescent="0.25">
      <c r="B938" s="87"/>
      <c r="C938" s="75"/>
      <c r="D938" s="76"/>
      <c r="E938" s="77"/>
    </row>
    <row r="939" spans="2:5" ht="15.75" customHeight="1" x14ac:dyDescent="0.25">
      <c r="B939" s="87"/>
      <c r="C939" s="75"/>
      <c r="D939" s="76"/>
      <c r="E939" s="77"/>
    </row>
    <row r="940" spans="2:5" ht="15.75" customHeight="1" x14ac:dyDescent="0.25">
      <c r="B940" s="87"/>
      <c r="C940" s="75"/>
      <c r="D940" s="76"/>
      <c r="E940" s="77"/>
    </row>
    <row r="941" spans="2:5" ht="15.75" customHeight="1" x14ac:dyDescent="0.25">
      <c r="B941" s="87"/>
      <c r="C941" s="75"/>
      <c r="D941" s="76"/>
      <c r="E941" s="77"/>
    </row>
    <row r="942" spans="2:5" ht="15.75" customHeight="1" x14ac:dyDescent="0.25">
      <c r="B942" s="87"/>
      <c r="C942" s="75"/>
      <c r="D942" s="76"/>
      <c r="E942" s="77"/>
    </row>
    <row r="943" spans="2:5" ht="15.75" customHeight="1" x14ac:dyDescent="0.25">
      <c r="B943" s="87"/>
      <c r="C943" s="75"/>
      <c r="D943" s="76"/>
      <c r="E943" s="77"/>
    </row>
    <row r="944" spans="2:5" ht="15.75" customHeight="1" x14ac:dyDescent="0.25">
      <c r="B944" s="87"/>
      <c r="C944" s="75"/>
      <c r="D944" s="76"/>
      <c r="E944" s="77"/>
    </row>
    <row r="945" spans="2:5" ht="15.75" customHeight="1" x14ac:dyDescent="0.25">
      <c r="B945" s="87"/>
      <c r="C945" s="75"/>
      <c r="D945" s="76"/>
      <c r="E945" s="77"/>
    </row>
    <row r="946" spans="2:5" ht="15.75" customHeight="1" x14ac:dyDescent="0.25">
      <c r="B946" s="87"/>
      <c r="C946" s="75"/>
      <c r="D946" s="76"/>
      <c r="E946" s="77"/>
    </row>
    <row r="947" spans="2:5" ht="15.75" customHeight="1" x14ac:dyDescent="0.25">
      <c r="B947" s="87"/>
      <c r="C947" s="75"/>
      <c r="D947" s="76"/>
      <c r="E947" s="77"/>
    </row>
    <row r="948" spans="2:5" ht="15.75" customHeight="1" x14ac:dyDescent="0.25">
      <c r="B948" s="87"/>
      <c r="C948" s="75"/>
      <c r="D948" s="76"/>
      <c r="E948" s="77"/>
    </row>
    <row r="949" spans="2:5" ht="15.75" customHeight="1" x14ac:dyDescent="0.25">
      <c r="B949" s="87"/>
      <c r="C949" s="75"/>
      <c r="D949" s="76"/>
      <c r="E949" s="77"/>
    </row>
    <row r="950" spans="2:5" ht="15.75" customHeight="1" x14ac:dyDescent="0.25">
      <c r="B950" s="87"/>
      <c r="C950" s="75"/>
      <c r="D950" s="76"/>
      <c r="E950" s="77"/>
    </row>
    <row r="951" spans="2:5" ht="15.75" customHeight="1" x14ac:dyDescent="0.25">
      <c r="B951" s="87"/>
      <c r="C951" s="75"/>
      <c r="D951" s="76"/>
      <c r="E951" s="77"/>
    </row>
    <row r="952" spans="2:5" ht="15.75" customHeight="1" x14ac:dyDescent="0.25">
      <c r="B952" s="87"/>
      <c r="C952" s="75"/>
      <c r="D952" s="76"/>
      <c r="E952" s="77"/>
    </row>
    <row r="953" spans="2:5" ht="15.75" customHeight="1" x14ac:dyDescent="0.25">
      <c r="B953" s="87"/>
      <c r="C953" s="75"/>
      <c r="D953" s="76"/>
      <c r="E953" s="77"/>
    </row>
    <row r="954" spans="2:5" ht="15.75" customHeight="1" x14ac:dyDescent="0.25">
      <c r="B954" s="87"/>
      <c r="C954" s="75"/>
      <c r="D954" s="76"/>
      <c r="E954" s="77"/>
    </row>
    <row r="955" spans="2:5" ht="15.75" customHeight="1" x14ac:dyDescent="0.25">
      <c r="B955" s="87"/>
      <c r="C955" s="75"/>
      <c r="D955" s="76"/>
      <c r="E955" s="77"/>
    </row>
    <row r="956" spans="2:5" ht="15.75" customHeight="1" x14ac:dyDescent="0.25">
      <c r="B956" s="87"/>
      <c r="C956" s="75"/>
      <c r="D956" s="76"/>
      <c r="E956" s="77"/>
    </row>
    <row r="957" spans="2:5" ht="15.75" customHeight="1" x14ac:dyDescent="0.25">
      <c r="B957" s="87"/>
      <c r="C957" s="75"/>
      <c r="D957" s="76"/>
      <c r="E957" s="77"/>
    </row>
    <row r="958" spans="2:5" ht="15.75" customHeight="1" x14ac:dyDescent="0.25">
      <c r="B958" s="87"/>
      <c r="C958" s="75"/>
      <c r="D958" s="76"/>
      <c r="E958" s="77"/>
    </row>
    <row r="959" spans="2:5" ht="15.75" customHeight="1" x14ac:dyDescent="0.25">
      <c r="B959" s="87"/>
      <c r="C959" s="75"/>
      <c r="D959" s="76"/>
      <c r="E959" s="77"/>
    </row>
    <row r="960" spans="2:5" ht="15.75" customHeight="1" x14ac:dyDescent="0.25">
      <c r="B960" s="87"/>
      <c r="C960" s="75"/>
      <c r="D960" s="76"/>
      <c r="E960" s="77"/>
    </row>
    <row r="961" spans="2:5" ht="15.75" customHeight="1" x14ac:dyDescent="0.25">
      <c r="B961" s="87"/>
      <c r="C961" s="75"/>
      <c r="D961" s="76"/>
      <c r="E961" s="77"/>
    </row>
    <row r="962" spans="2:5" ht="15.75" customHeight="1" x14ac:dyDescent="0.25">
      <c r="B962" s="87"/>
      <c r="C962" s="75"/>
      <c r="D962" s="76"/>
      <c r="E962" s="77"/>
    </row>
    <row r="963" spans="2:5" ht="15.75" customHeight="1" x14ac:dyDescent="0.25">
      <c r="B963" s="87"/>
      <c r="C963" s="75"/>
      <c r="D963" s="76"/>
      <c r="E963" s="77"/>
    </row>
    <row r="964" spans="2:5" ht="15.75" customHeight="1" x14ac:dyDescent="0.25">
      <c r="B964" s="87"/>
      <c r="C964" s="75"/>
      <c r="D964" s="76"/>
      <c r="E964" s="77"/>
    </row>
    <row r="965" spans="2:5" ht="15.75" customHeight="1" x14ac:dyDescent="0.25">
      <c r="B965" s="87"/>
      <c r="C965" s="75"/>
      <c r="D965" s="76"/>
      <c r="E965" s="77"/>
    </row>
    <row r="966" spans="2:5" ht="15.75" customHeight="1" x14ac:dyDescent="0.25">
      <c r="B966" s="87"/>
      <c r="C966" s="75"/>
      <c r="D966" s="76"/>
      <c r="E966" s="77"/>
    </row>
    <row r="967" spans="2:5" ht="15.75" customHeight="1" x14ac:dyDescent="0.25">
      <c r="B967" s="87"/>
      <c r="C967" s="75"/>
      <c r="D967" s="76"/>
      <c r="E967" s="77"/>
    </row>
    <row r="968" spans="2:5" ht="15.75" customHeight="1" x14ac:dyDescent="0.25">
      <c r="B968" s="87"/>
      <c r="C968" s="75"/>
      <c r="D968" s="76"/>
      <c r="E968" s="77"/>
    </row>
    <row r="969" spans="2:5" ht="15.75" customHeight="1" x14ac:dyDescent="0.25">
      <c r="B969" s="87"/>
      <c r="C969" s="75"/>
      <c r="D969" s="76"/>
      <c r="E969" s="77"/>
    </row>
    <row r="970" spans="2:5" ht="15.75" customHeight="1" x14ac:dyDescent="0.25">
      <c r="B970" s="87"/>
      <c r="C970" s="75"/>
      <c r="D970" s="76"/>
      <c r="E970" s="77"/>
    </row>
    <row r="971" spans="2:5" ht="15.75" customHeight="1" x14ac:dyDescent="0.25">
      <c r="B971" s="87"/>
      <c r="C971" s="75"/>
      <c r="D971" s="76"/>
      <c r="E971" s="77"/>
    </row>
    <row r="972" spans="2:5" ht="15.75" customHeight="1" x14ac:dyDescent="0.25">
      <c r="B972" s="87"/>
      <c r="C972" s="75"/>
      <c r="D972" s="76"/>
      <c r="E972" s="77"/>
    </row>
    <row r="973" spans="2:5" ht="15.75" customHeight="1" x14ac:dyDescent="0.25">
      <c r="B973" s="87"/>
      <c r="C973" s="75"/>
      <c r="D973" s="76"/>
      <c r="E973" s="77"/>
    </row>
    <row r="974" spans="2:5" ht="15.75" customHeight="1" x14ac:dyDescent="0.25">
      <c r="B974" s="87"/>
      <c r="C974" s="75"/>
      <c r="D974" s="76"/>
      <c r="E974" s="77"/>
    </row>
    <row r="975" spans="2:5" ht="15.75" customHeight="1" x14ac:dyDescent="0.25">
      <c r="B975" s="87"/>
      <c r="C975" s="75"/>
      <c r="D975" s="76"/>
      <c r="E975" s="77"/>
    </row>
    <row r="976" spans="2:5" ht="15.75" customHeight="1" x14ac:dyDescent="0.25">
      <c r="B976" s="87"/>
      <c r="C976" s="75"/>
      <c r="D976" s="76"/>
      <c r="E976" s="77"/>
    </row>
    <row r="977" spans="2:5" ht="15.75" customHeight="1" x14ac:dyDescent="0.25">
      <c r="B977" s="87"/>
      <c r="C977" s="75"/>
      <c r="D977" s="76"/>
      <c r="E977" s="77"/>
    </row>
    <row r="978" spans="2:5" ht="15.75" customHeight="1" x14ac:dyDescent="0.25">
      <c r="B978" s="87"/>
      <c r="C978" s="75"/>
      <c r="D978" s="76"/>
      <c r="E978" s="77"/>
    </row>
    <row r="979" spans="2:5" ht="15.75" customHeight="1" x14ac:dyDescent="0.25">
      <c r="B979" s="87"/>
      <c r="C979" s="75"/>
      <c r="D979" s="76"/>
      <c r="E979" s="77"/>
    </row>
    <row r="980" spans="2:5" ht="15.75" customHeight="1" x14ac:dyDescent="0.25">
      <c r="B980" s="87"/>
      <c r="C980" s="75"/>
      <c r="D980" s="76"/>
      <c r="E980" s="77"/>
    </row>
    <row r="981" spans="2:5" ht="15.75" customHeight="1" x14ac:dyDescent="0.25">
      <c r="B981" s="87"/>
      <c r="C981" s="75"/>
      <c r="D981" s="76"/>
      <c r="E981" s="77"/>
    </row>
    <row r="982" spans="2:5" ht="15.75" customHeight="1" x14ac:dyDescent="0.25">
      <c r="B982" s="87"/>
      <c r="C982" s="75"/>
      <c r="D982" s="76"/>
      <c r="E982" s="77"/>
    </row>
    <row r="983" spans="2:5" ht="15.75" customHeight="1" x14ac:dyDescent="0.25">
      <c r="B983" s="87"/>
      <c r="C983" s="75"/>
      <c r="D983" s="76"/>
      <c r="E983" s="77"/>
    </row>
    <row r="984" spans="2:5" ht="15.75" customHeight="1" x14ac:dyDescent="0.25">
      <c r="B984" s="87"/>
      <c r="C984" s="75"/>
      <c r="D984" s="76"/>
      <c r="E984" s="77"/>
    </row>
    <row r="985" spans="2:5" ht="15.75" customHeight="1" x14ac:dyDescent="0.25">
      <c r="B985" s="87"/>
      <c r="C985" s="75"/>
      <c r="D985" s="76"/>
      <c r="E985" s="77"/>
    </row>
    <row r="986" spans="2:5" ht="15.75" customHeight="1" x14ac:dyDescent="0.25">
      <c r="B986" s="87"/>
      <c r="C986" s="75"/>
      <c r="D986" s="76"/>
      <c r="E986" s="77"/>
    </row>
    <row r="987" spans="2:5" ht="15.75" customHeight="1" x14ac:dyDescent="0.25">
      <c r="B987" s="87"/>
      <c r="C987" s="75"/>
      <c r="D987" s="76"/>
      <c r="E987" s="77"/>
    </row>
    <row r="988" spans="2:5" ht="15.75" customHeight="1" x14ac:dyDescent="0.25">
      <c r="B988" s="87"/>
      <c r="C988" s="75"/>
      <c r="D988" s="76"/>
      <c r="E988" s="77"/>
    </row>
    <row r="989" spans="2:5" ht="15.75" customHeight="1" x14ac:dyDescent="0.25">
      <c r="B989" s="87"/>
      <c r="C989" s="75"/>
      <c r="D989" s="76"/>
      <c r="E989" s="77"/>
    </row>
    <row r="990" spans="2:5" ht="15.75" customHeight="1" x14ac:dyDescent="0.25">
      <c r="B990" s="87"/>
      <c r="C990" s="75"/>
      <c r="D990" s="76"/>
      <c r="E990" s="77"/>
    </row>
    <row r="991" spans="2:5" ht="15.75" customHeight="1" x14ac:dyDescent="0.25">
      <c r="B991" s="87"/>
      <c r="C991" s="75"/>
      <c r="D991" s="76"/>
      <c r="E991" s="77"/>
    </row>
    <row r="992" spans="2:5" ht="15.75" customHeight="1" x14ac:dyDescent="0.25">
      <c r="B992" s="87"/>
      <c r="C992" s="75"/>
      <c r="D992" s="76"/>
      <c r="E992" s="77"/>
    </row>
    <row r="993" spans="2:5" ht="15.75" customHeight="1" x14ac:dyDescent="0.25">
      <c r="B993" s="87"/>
      <c r="C993" s="75"/>
      <c r="D993" s="76"/>
      <c r="E993" s="77"/>
    </row>
    <row r="994" spans="2:5" ht="15.75" customHeight="1" x14ac:dyDescent="0.25">
      <c r="B994" s="87"/>
      <c r="C994" s="75"/>
      <c r="D994" s="76"/>
      <c r="E994" s="77"/>
    </row>
    <row r="995" spans="2:5" ht="15.75" customHeight="1" x14ac:dyDescent="0.25">
      <c r="B995" s="87"/>
      <c r="C995" s="75"/>
      <c r="D995" s="76"/>
      <c r="E995" s="77"/>
    </row>
    <row r="996" spans="2:5" ht="15.75" customHeight="1" x14ac:dyDescent="0.25">
      <c r="B996" s="87"/>
      <c r="C996" s="75"/>
      <c r="D996" s="76"/>
      <c r="E996" s="77"/>
    </row>
    <row r="997" spans="2:5" ht="15.75" customHeight="1" x14ac:dyDescent="0.25">
      <c r="B997" s="87"/>
      <c r="C997" s="75"/>
      <c r="D997" s="76"/>
      <c r="E997" s="77"/>
    </row>
    <row r="998" spans="2:5" ht="15.75" customHeight="1" x14ac:dyDescent="0.25">
      <c r="B998" s="87"/>
      <c r="C998" s="75"/>
      <c r="D998" s="76"/>
      <c r="E998" s="77"/>
    </row>
    <row r="999" spans="2:5" ht="15.75" customHeight="1" x14ac:dyDescent="0.25">
      <c r="B999" s="87"/>
      <c r="C999" s="75"/>
      <c r="D999" s="76"/>
      <c r="E999" s="77"/>
    </row>
    <row r="1000" spans="2:5" ht="15.75" customHeight="1" x14ac:dyDescent="0.25">
      <c r="B1000" s="87"/>
      <c r="C1000" s="75"/>
      <c r="D1000" s="76"/>
      <c r="E1000" s="77"/>
    </row>
  </sheetData>
  <mergeCells count="34">
    <mergeCell ref="B2:B9"/>
    <mergeCell ref="C2:D2"/>
    <mergeCell ref="B10:B18"/>
    <mergeCell ref="C10:D10"/>
    <mergeCell ref="B19:B32"/>
    <mergeCell ref="C19:D19"/>
    <mergeCell ref="C33:D33"/>
    <mergeCell ref="B102:B112"/>
    <mergeCell ref="B113:B124"/>
    <mergeCell ref="B125:B130"/>
    <mergeCell ref="B131:B141"/>
    <mergeCell ref="C113:D113"/>
    <mergeCell ref="C125:D125"/>
    <mergeCell ref="C131:D131"/>
    <mergeCell ref="B142:B154"/>
    <mergeCell ref="B155:B167"/>
    <mergeCell ref="B168:B187"/>
    <mergeCell ref="B33:B43"/>
    <mergeCell ref="B44:B53"/>
    <mergeCell ref="B54:B62"/>
    <mergeCell ref="B63:B68"/>
    <mergeCell ref="B69:B81"/>
    <mergeCell ref="B82:B90"/>
    <mergeCell ref="B91:B101"/>
    <mergeCell ref="C142:D142"/>
    <mergeCell ref="C155:D155"/>
    <mergeCell ref="C168:D168"/>
    <mergeCell ref="C44:D44"/>
    <mergeCell ref="C54:D54"/>
    <mergeCell ref="C63:D63"/>
    <mergeCell ref="C69:D69"/>
    <mergeCell ref="C82:D82"/>
    <mergeCell ref="C91:D91"/>
    <mergeCell ref="C102:D102"/>
  </mergeCells>
  <pageMargins left="0.7" right="0.7" top="0.75" bottom="0.75" header="0" footer="0"/>
  <pageSetup orientation="landscape"/>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738030"/>
  </sheetPr>
  <dimension ref="A1:Z1000"/>
  <sheetViews>
    <sheetView workbookViewId="0"/>
  </sheetViews>
  <sheetFormatPr baseColWidth="10" defaultColWidth="14.42578125" defaultRowHeight="15" customHeight="1" x14ac:dyDescent="0.25"/>
  <cols>
    <col min="1" max="1" width="65.28515625" customWidth="1"/>
    <col min="2" max="2" width="11.42578125" customWidth="1"/>
    <col min="3" max="3" width="63.42578125" customWidth="1"/>
    <col min="4" max="5" width="11.42578125" customWidth="1"/>
    <col min="6" max="6" width="18.85546875" customWidth="1"/>
    <col min="7" max="7" width="11.42578125" customWidth="1"/>
    <col min="8" max="11" width="20.7109375" customWidth="1"/>
    <col min="12" max="12" width="35" customWidth="1"/>
    <col min="13" max="16" width="11.42578125" customWidth="1"/>
    <col min="17" max="17" width="15.85546875" customWidth="1"/>
    <col min="18" max="20" width="11.42578125" customWidth="1"/>
    <col min="21" max="26" width="10.7109375" customWidth="1"/>
  </cols>
  <sheetData>
    <row r="1" spans="1:26" ht="16.5" customHeight="1" x14ac:dyDescent="0.3">
      <c r="A1" s="88" t="s">
        <v>673</v>
      </c>
      <c r="B1" s="89"/>
      <c r="C1" s="88" t="s">
        <v>674</v>
      </c>
      <c r="D1" s="90"/>
      <c r="E1" s="91" t="s">
        <v>675</v>
      </c>
      <c r="F1" s="91" t="s">
        <v>676</v>
      </c>
      <c r="G1" s="89"/>
      <c r="H1" s="1007" t="s">
        <v>677</v>
      </c>
      <c r="I1" s="1008"/>
      <c r="J1" s="1008"/>
      <c r="K1" s="1009"/>
      <c r="L1" s="1010" t="s">
        <v>678</v>
      </c>
      <c r="M1" s="1008"/>
      <c r="N1" s="1008"/>
      <c r="O1" s="1009"/>
      <c r="P1" s="92"/>
      <c r="Q1" s="1011" t="s">
        <v>679</v>
      </c>
      <c r="R1" s="1008"/>
      <c r="S1" s="1008"/>
      <c r="T1" s="1009"/>
      <c r="U1" s="89"/>
      <c r="V1" s="89"/>
      <c r="W1" s="89"/>
      <c r="X1" s="89"/>
      <c r="Y1" s="89"/>
      <c r="Z1" s="89"/>
    </row>
    <row r="2" spans="1:26" ht="12" customHeight="1" x14ac:dyDescent="0.3">
      <c r="A2" s="93" t="s">
        <v>680</v>
      </c>
      <c r="B2" s="89"/>
      <c r="C2" s="94" t="s">
        <v>681</v>
      </c>
      <c r="D2" s="90"/>
      <c r="E2" s="95">
        <v>1</v>
      </c>
      <c r="F2" s="95" t="s">
        <v>682</v>
      </c>
      <c r="G2" s="89"/>
      <c r="H2" s="1001" t="s">
        <v>683</v>
      </c>
      <c r="I2" s="1002"/>
      <c r="J2" s="1002"/>
      <c r="K2" s="1003"/>
      <c r="L2" s="89"/>
      <c r="M2" s="91">
        <v>2012</v>
      </c>
      <c r="N2" s="91"/>
      <c r="O2" s="91"/>
      <c r="P2" s="89"/>
      <c r="Q2" s="91"/>
      <c r="R2" s="96" t="s">
        <v>684</v>
      </c>
      <c r="S2" s="96" t="s">
        <v>685</v>
      </c>
      <c r="T2" s="96" t="s">
        <v>686</v>
      </c>
      <c r="U2" s="89"/>
      <c r="V2" s="89"/>
      <c r="W2" s="89"/>
      <c r="X2" s="89"/>
      <c r="Y2" s="89"/>
      <c r="Z2" s="89"/>
    </row>
    <row r="3" spans="1:26" ht="12" customHeight="1" x14ac:dyDescent="0.3">
      <c r="A3" s="93" t="s">
        <v>687</v>
      </c>
      <c r="B3" s="89"/>
      <c r="C3" s="94" t="s">
        <v>688</v>
      </c>
      <c r="D3" s="90"/>
      <c r="E3" s="95"/>
      <c r="F3" s="95"/>
      <c r="G3" s="89"/>
      <c r="H3" s="97"/>
      <c r="I3" s="98"/>
      <c r="J3" s="98"/>
      <c r="K3" s="99"/>
      <c r="L3" s="89"/>
      <c r="M3" s="91"/>
      <c r="N3" s="91"/>
      <c r="O3" s="91"/>
      <c r="P3" s="89"/>
      <c r="Q3" s="91"/>
      <c r="R3" s="96"/>
      <c r="S3" s="96"/>
      <c r="T3" s="96"/>
      <c r="U3" s="89"/>
      <c r="V3" s="89"/>
      <c r="W3" s="89"/>
      <c r="X3" s="89"/>
      <c r="Y3" s="89"/>
      <c r="Z3" s="89"/>
    </row>
    <row r="4" spans="1:26" ht="12" customHeight="1" x14ac:dyDescent="0.3">
      <c r="A4" s="93" t="s">
        <v>689</v>
      </c>
      <c r="B4" s="89"/>
      <c r="C4" s="94" t="s">
        <v>690</v>
      </c>
      <c r="D4" s="90"/>
      <c r="E4" s="95"/>
      <c r="F4" s="95"/>
      <c r="G4" s="89"/>
      <c r="H4" s="97"/>
      <c r="I4" s="98"/>
      <c r="J4" s="98"/>
      <c r="K4" s="99"/>
      <c r="L4" s="89"/>
      <c r="M4" s="91"/>
      <c r="N4" s="91"/>
      <c r="O4" s="91"/>
      <c r="P4" s="89"/>
      <c r="Q4" s="91"/>
      <c r="R4" s="96"/>
      <c r="S4" s="96"/>
      <c r="T4" s="96"/>
      <c r="U4" s="89"/>
      <c r="V4" s="89"/>
      <c r="W4" s="89"/>
      <c r="X4" s="89"/>
      <c r="Y4" s="89"/>
      <c r="Z4" s="89"/>
    </row>
    <row r="5" spans="1:26" ht="12" customHeight="1" x14ac:dyDescent="0.3">
      <c r="A5" s="93" t="s">
        <v>691</v>
      </c>
      <c r="B5" s="89"/>
      <c r="C5" s="94" t="s">
        <v>692</v>
      </c>
      <c r="D5" s="90"/>
      <c r="E5" s="95">
        <v>2</v>
      </c>
      <c r="F5" s="95" t="s">
        <v>693</v>
      </c>
      <c r="G5" s="89"/>
      <c r="H5" s="1012" t="s">
        <v>694</v>
      </c>
      <c r="I5" s="100">
        <v>2017</v>
      </c>
      <c r="J5" s="101"/>
      <c r="K5" s="102"/>
      <c r="L5" s="89"/>
      <c r="M5" s="103" t="s">
        <v>684</v>
      </c>
      <c r="N5" s="103" t="s">
        <v>685</v>
      </c>
      <c r="O5" s="103" t="s">
        <v>686</v>
      </c>
      <c r="P5" s="89"/>
      <c r="Q5" s="104" t="s">
        <v>695</v>
      </c>
      <c r="R5" s="105">
        <v>479830</v>
      </c>
      <c r="S5" s="105">
        <v>222331</v>
      </c>
      <c r="T5" s="105">
        <v>257499</v>
      </c>
      <c r="U5" s="89"/>
      <c r="V5" s="89"/>
      <c r="W5" s="89"/>
      <c r="X5" s="89"/>
      <c r="Y5" s="89"/>
      <c r="Z5" s="89"/>
    </row>
    <row r="6" spans="1:26" ht="12" customHeight="1" x14ac:dyDescent="0.3">
      <c r="A6" s="93" t="s">
        <v>696</v>
      </c>
      <c r="B6" s="89"/>
      <c r="C6" s="94" t="s">
        <v>697</v>
      </c>
      <c r="D6" s="90"/>
      <c r="E6" s="95">
        <v>3</v>
      </c>
      <c r="F6" s="95" t="s">
        <v>698</v>
      </c>
      <c r="G6" s="89"/>
      <c r="H6" s="1013"/>
      <c r="I6" s="106" t="s">
        <v>684</v>
      </c>
      <c r="J6" s="107" t="s">
        <v>685</v>
      </c>
      <c r="K6" s="108" t="s">
        <v>686</v>
      </c>
      <c r="L6" s="89"/>
      <c r="M6" s="105">
        <v>7571345</v>
      </c>
      <c r="N6" s="105">
        <v>3653868</v>
      </c>
      <c r="O6" s="105">
        <v>3917477</v>
      </c>
      <c r="P6" s="89"/>
      <c r="Q6" s="104" t="s">
        <v>699</v>
      </c>
      <c r="R6" s="105">
        <v>135160</v>
      </c>
      <c r="S6" s="105">
        <v>62795</v>
      </c>
      <c r="T6" s="105">
        <v>72365</v>
      </c>
      <c r="U6" s="89"/>
      <c r="V6" s="89"/>
      <c r="W6" s="89"/>
      <c r="X6" s="89"/>
      <c r="Y6" s="89"/>
      <c r="Z6" s="89"/>
    </row>
    <row r="7" spans="1:26" ht="12.75" customHeight="1" x14ac:dyDescent="0.3">
      <c r="A7" s="89"/>
      <c r="B7" s="89"/>
      <c r="C7" s="94" t="s">
        <v>700</v>
      </c>
      <c r="D7" s="90"/>
      <c r="E7" s="95">
        <v>4</v>
      </c>
      <c r="F7" s="95" t="s">
        <v>701</v>
      </c>
      <c r="G7" s="89"/>
      <c r="H7" s="109" t="s">
        <v>702</v>
      </c>
      <c r="I7" s="110"/>
      <c r="J7" s="111"/>
      <c r="K7" s="112"/>
      <c r="L7" s="89"/>
      <c r="M7" s="113">
        <v>120482</v>
      </c>
      <c r="N7" s="113">
        <v>61704</v>
      </c>
      <c r="O7" s="113">
        <v>58778</v>
      </c>
      <c r="P7" s="89"/>
      <c r="Q7" s="104" t="s">
        <v>703</v>
      </c>
      <c r="R7" s="105">
        <v>109955</v>
      </c>
      <c r="S7" s="105">
        <v>55153</v>
      </c>
      <c r="T7" s="105">
        <v>54802</v>
      </c>
      <c r="U7" s="89"/>
      <c r="V7" s="89"/>
      <c r="W7" s="89"/>
      <c r="X7" s="89"/>
      <c r="Y7" s="89"/>
      <c r="Z7" s="89"/>
    </row>
    <row r="8" spans="1:26" ht="12" customHeight="1" x14ac:dyDescent="0.3">
      <c r="A8" s="88" t="s">
        <v>704</v>
      </c>
      <c r="B8" s="89"/>
      <c r="C8" s="94" t="s">
        <v>705</v>
      </c>
      <c r="D8" s="90"/>
      <c r="E8" s="95">
        <v>5</v>
      </c>
      <c r="F8" s="95" t="s">
        <v>706</v>
      </c>
      <c r="G8" s="89"/>
      <c r="H8" s="114" t="s">
        <v>684</v>
      </c>
      <c r="I8" s="115">
        <v>8080734</v>
      </c>
      <c r="J8" s="115">
        <v>3912910</v>
      </c>
      <c r="K8" s="115">
        <v>4167824</v>
      </c>
      <c r="L8" s="89"/>
      <c r="M8" s="113">
        <v>120064</v>
      </c>
      <c r="N8" s="113">
        <v>61454</v>
      </c>
      <c r="O8" s="113">
        <v>58610</v>
      </c>
      <c r="P8" s="89"/>
      <c r="Q8" s="104" t="s">
        <v>707</v>
      </c>
      <c r="R8" s="105">
        <v>409257</v>
      </c>
      <c r="S8" s="105">
        <v>199566</v>
      </c>
      <c r="T8" s="105">
        <v>209691</v>
      </c>
      <c r="U8" s="89"/>
      <c r="V8" s="89"/>
      <c r="W8" s="89"/>
      <c r="X8" s="89"/>
      <c r="Y8" s="89"/>
      <c r="Z8" s="89"/>
    </row>
    <row r="9" spans="1:26" ht="12" customHeight="1" x14ac:dyDescent="0.3">
      <c r="A9" s="104" t="s">
        <v>708</v>
      </c>
      <c r="B9" s="89"/>
      <c r="C9" s="89"/>
      <c r="D9" s="90"/>
      <c r="E9" s="95">
        <v>6</v>
      </c>
      <c r="F9" s="95" t="s">
        <v>709</v>
      </c>
      <c r="G9" s="89"/>
      <c r="H9" s="116" t="s">
        <v>710</v>
      </c>
      <c r="I9" s="117">
        <v>607390</v>
      </c>
      <c r="J9" s="117">
        <v>312062</v>
      </c>
      <c r="K9" s="117">
        <v>295328</v>
      </c>
      <c r="L9" s="89"/>
      <c r="M9" s="113">
        <v>119780</v>
      </c>
      <c r="N9" s="113">
        <v>61272</v>
      </c>
      <c r="O9" s="113">
        <v>58508</v>
      </c>
      <c r="P9" s="89"/>
      <c r="Q9" s="104" t="s">
        <v>711</v>
      </c>
      <c r="R9" s="105">
        <v>400686</v>
      </c>
      <c r="S9" s="105">
        <v>197911</v>
      </c>
      <c r="T9" s="105">
        <v>202775</v>
      </c>
      <c r="U9" s="89"/>
      <c r="V9" s="89"/>
      <c r="W9" s="89"/>
      <c r="X9" s="89"/>
      <c r="Y9" s="89"/>
      <c r="Z9" s="89"/>
    </row>
    <row r="10" spans="1:26" ht="12" customHeight="1" x14ac:dyDescent="0.3">
      <c r="A10" s="104" t="s">
        <v>712</v>
      </c>
      <c r="B10" s="89"/>
      <c r="C10" s="89"/>
      <c r="D10" s="90"/>
      <c r="E10" s="95">
        <v>7</v>
      </c>
      <c r="F10" s="95" t="s">
        <v>713</v>
      </c>
      <c r="G10" s="89"/>
      <c r="H10" s="116" t="s">
        <v>714</v>
      </c>
      <c r="I10" s="117">
        <v>601914</v>
      </c>
      <c r="J10" s="117">
        <v>308936</v>
      </c>
      <c r="K10" s="117">
        <v>292978</v>
      </c>
      <c r="L10" s="89"/>
      <c r="M10" s="113">
        <v>119273</v>
      </c>
      <c r="N10" s="113">
        <v>61064</v>
      </c>
      <c r="O10" s="113">
        <v>58209</v>
      </c>
      <c r="P10" s="89"/>
      <c r="Q10" s="104" t="s">
        <v>715</v>
      </c>
      <c r="R10" s="105">
        <v>201593</v>
      </c>
      <c r="S10" s="105">
        <v>99557</v>
      </c>
      <c r="T10" s="105">
        <v>102036</v>
      </c>
      <c r="U10" s="89"/>
      <c r="V10" s="89"/>
      <c r="W10" s="89"/>
      <c r="X10" s="89"/>
      <c r="Y10" s="89"/>
      <c r="Z10" s="89"/>
    </row>
    <row r="11" spans="1:26" ht="12" customHeight="1" x14ac:dyDescent="0.3">
      <c r="A11" s="104" t="s">
        <v>716</v>
      </c>
      <c r="B11" s="89"/>
      <c r="C11" s="88" t="s">
        <v>717</v>
      </c>
      <c r="D11" s="90"/>
      <c r="E11" s="95">
        <v>8</v>
      </c>
      <c r="F11" s="95" t="s">
        <v>718</v>
      </c>
      <c r="G11" s="89"/>
      <c r="H11" s="116" t="s">
        <v>719</v>
      </c>
      <c r="I11" s="117">
        <v>602967</v>
      </c>
      <c r="J11" s="117">
        <v>308654</v>
      </c>
      <c r="K11" s="117">
        <v>294313</v>
      </c>
      <c r="L11" s="89"/>
      <c r="M11" s="113">
        <v>118935</v>
      </c>
      <c r="N11" s="113">
        <v>60931</v>
      </c>
      <c r="O11" s="113">
        <v>58004</v>
      </c>
      <c r="P11" s="89"/>
      <c r="Q11" s="104" t="s">
        <v>720</v>
      </c>
      <c r="R11" s="105">
        <v>597522</v>
      </c>
      <c r="S11" s="105">
        <v>292176</v>
      </c>
      <c r="T11" s="105">
        <v>305346</v>
      </c>
      <c r="U11" s="89"/>
      <c r="V11" s="89"/>
      <c r="W11" s="89"/>
      <c r="X11" s="89"/>
      <c r="Y11" s="89"/>
      <c r="Z11" s="89"/>
    </row>
    <row r="12" spans="1:26" ht="12" customHeight="1" x14ac:dyDescent="0.3">
      <c r="A12" s="104" t="s">
        <v>721</v>
      </c>
      <c r="B12" s="89"/>
      <c r="C12" s="94" t="s">
        <v>722</v>
      </c>
      <c r="D12" s="90"/>
      <c r="E12" s="95">
        <v>9</v>
      </c>
      <c r="F12" s="95" t="s">
        <v>723</v>
      </c>
      <c r="G12" s="89"/>
      <c r="H12" s="116" t="s">
        <v>724</v>
      </c>
      <c r="I12" s="117">
        <v>632370</v>
      </c>
      <c r="J12" s="117">
        <v>321173</v>
      </c>
      <c r="K12" s="117">
        <v>311197</v>
      </c>
      <c r="L12" s="89"/>
      <c r="M12" s="113">
        <v>118833</v>
      </c>
      <c r="N12" s="113">
        <v>60903</v>
      </c>
      <c r="O12" s="113">
        <v>57930</v>
      </c>
      <c r="P12" s="89"/>
      <c r="Q12" s="104" t="s">
        <v>725</v>
      </c>
      <c r="R12" s="105">
        <v>1030623</v>
      </c>
      <c r="S12" s="105">
        <v>502287</v>
      </c>
      <c r="T12" s="105">
        <v>528336</v>
      </c>
      <c r="U12" s="89"/>
      <c r="V12" s="89"/>
      <c r="W12" s="89"/>
      <c r="X12" s="89"/>
      <c r="Y12" s="89"/>
      <c r="Z12" s="89"/>
    </row>
    <row r="13" spans="1:26" ht="12" customHeight="1" x14ac:dyDescent="0.3">
      <c r="A13" s="104" t="s">
        <v>726</v>
      </c>
      <c r="B13" s="89"/>
      <c r="C13" s="94" t="s">
        <v>727</v>
      </c>
      <c r="D13" s="90"/>
      <c r="E13" s="95">
        <v>10</v>
      </c>
      <c r="F13" s="95" t="s">
        <v>728</v>
      </c>
      <c r="G13" s="89"/>
      <c r="H13" s="116" t="s">
        <v>729</v>
      </c>
      <c r="I13" s="117">
        <v>672749</v>
      </c>
      <c r="J13" s="117">
        <v>339928</v>
      </c>
      <c r="K13" s="117">
        <v>332821</v>
      </c>
      <c r="L13" s="89"/>
      <c r="M13" s="113">
        <v>118730</v>
      </c>
      <c r="N13" s="113">
        <v>60874</v>
      </c>
      <c r="O13" s="113">
        <v>57856</v>
      </c>
      <c r="P13" s="89"/>
      <c r="Q13" s="104" t="s">
        <v>730</v>
      </c>
      <c r="R13" s="105">
        <v>353859</v>
      </c>
      <c r="S13" s="105">
        <v>167533</v>
      </c>
      <c r="T13" s="105">
        <v>186326</v>
      </c>
      <c r="U13" s="89"/>
      <c r="V13" s="89"/>
      <c r="W13" s="89"/>
      <c r="X13" s="89"/>
      <c r="Y13" s="89"/>
      <c r="Z13" s="89"/>
    </row>
    <row r="14" spans="1:26" ht="12" customHeight="1" x14ac:dyDescent="0.3">
      <c r="A14" s="104" t="s">
        <v>731</v>
      </c>
      <c r="B14" s="89"/>
      <c r="C14" s="94" t="s">
        <v>732</v>
      </c>
      <c r="D14" s="90"/>
      <c r="E14" s="95">
        <v>11</v>
      </c>
      <c r="F14" s="95" t="s">
        <v>733</v>
      </c>
      <c r="G14" s="89"/>
      <c r="H14" s="116" t="s">
        <v>734</v>
      </c>
      <c r="I14" s="117">
        <v>650902</v>
      </c>
      <c r="J14" s="117">
        <v>329064</v>
      </c>
      <c r="K14" s="117">
        <v>321838</v>
      </c>
      <c r="L14" s="89"/>
      <c r="M14" s="113">
        <v>118696</v>
      </c>
      <c r="N14" s="113">
        <v>60878</v>
      </c>
      <c r="O14" s="113">
        <v>57818</v>
      </c>
      <c r="P14" s="89"/>
      <c r="Q14" s="104" t="s">
        <v>735</v>
      </c>
      <c r="R14" s="105">
        <v>851299</v>
      </c>
      <c r="S14" s="105">
        <v>406597</v>
      </c>
      <c r="T14" s="105">
        <v>444702</v>
      </c>
      <c r="U14" s="89"/>
      <c r="V14" s="89"/>
      <c r="W14" s="89"/>
      <c r="X14" s="89"/>
      <c r="Y14" s="89"/>
      <c r="Z14" s="89"/>
    </row>
    <row r="15" spans="1:26" ht="12" customHeight="1" x14ac:dyDescent="0.3">
      <c r="A15" s="104" t="s">
        <v>736</v>
      </c>
      <c r="B15" s="89"/>
      <c r="C15" s="94" t="s">
        <v>737</v>
      </c>
      <c r="D15" s="90"/>
      <c r="E15" s="95">
        <v>12</v>
      </c>
      <c r="F15" s="95" t="s">
        <v>738</v>
      </c>
      <c r="G15" s="89"/>
      <c r="H15" s="116" t="s">
        <v>739</v>
      </c>
      <c r="I15" s="117">
        <v>651442</v>
      </c>
      <c r="J15" s="117">
        <v>316050</v>
      </c>
      <c r="K15" s="117">
        <v>335392</v>
      </c>
      <c r="L15" s="89"/>
      <c r="M15" s="113">
        <v>119101</v>
      </c>
      <c r="N15" s="113">
        <v>61076</v>
      </c>
      <c r="O15" s="113">
        <v>58025</v>
      </c>
      <c r="P15" s="89"/>
      <c r="Q15" s="104" t="s">
        <v>740</v>
      </c>
      <c r="R15" s="105">
        <v>1094488</v>
      </c>
      <c r="S15" s="105">
        <v>518960</v>
      </c>
      <c r="T15" s="105">
        <v>575528</v>
      </c>
      <c r="U15" s="89"/>
      <c r="V15" s="89"/>
      <c r="W15" s="89"/>
      <c r="X15" s="89"/>
      <c r="Y15" s="89"/>
      <c r="Z15" s="89"/>
    </row>
    <row r="16" spans="1:26" ht="12" customHeight="1" x14ac:dyDescent="0.3">
      <c r="A16" s="104" t="s">
        <v>741</v>
      </c>
      <c r="B16" s="89"/>
      <c r="C16" s="94" t="s">
        <v>742</v>
      </c>
      <c r="D16" s="90"/>
      <c r="E16" s="95">
        <v>13</v>
      </c>
      <c r="F16" s="95" t="s">
        <v>743</v>
      </c>
      <c r="G16" s="89"/>
      <c r="H16" s="116" t="s">
        <v>744</v>
      </c>
      <c r="I16" s="117">
        <v>640060</v>
      </c>
      <c r="J16" s="117">
        <v>303971</v>
      </c>
      <c r="K16" s="117">
        <v>336089</v>
      </c>
      <c r="L16" s="89"/>
      <c r="M16" s="113">
        <v>119856</v>
      </c>
      <c r="N16" s="113">
        <v>61418</v>
      </c>
      <c r="O16" s="113">
        <v>58438</v>
      </c>
      <c r="P16" s="89"/>
      <c r="Q16" s="104" t="s">
        <v>745</v>
      </c>
      <c r="R16" s="105">
        <v>234948</v>
      </c>
      <c r="S16" s="105">
        <v>112703</v>
      </c>
      <c r="T16" s="105">
        <v>122245</v>
      </c>
      <c r="U16" s="89"/>
      <c r="V16" s="89"/>
      <c r="W16" s="89"/>
      <c r="X16" s="89"/>
      <c r="Y16" s="89"/>
      <c r="Z16" s="89"/>
    </row>
    <row r="17" spans="1:26" ht="12" customHeight="1" x14ac:dyDescent="0.3">
      <c r="A17" s="104" t="s">
        <v>746</v>
      </c>
      <c r="B17" s="89"/>
      <c r="C17" s="94" t="s">
        <v>747</v>
      </c>
      <c r="D17" s="90"/>
      <c r="E17" s="95">
        <v>14</v>
      </c>
      <c r="F17" s="95" t="s">
        <v>748</v>
      </c>
      <c r="G17" s="89"/>
      <c r="H17" s="116" t="s">
        <v>749</v>
      </c>
      <c r="I17" s="117">
        <v>563389</v>
      </c>
      <c r="J17" s="117">
        <v>268367</v>
      </c>
      <c r="K17" s="117">
        <v>295022</v>
      </c>
      <c r="L17" s="89"/>
      <c r="M17" s="113">
        <v>121019</v>
      </c>
      <c r="N17" s="113">
        <v>61921</v>
      </c>
      <c r="O17" s="113">
        <v>59098</v>
      </c>
      <c r="P17" s="89"/>
      <c r="Q17" s="104" t="s">
        <v>750</v>
      </c>
      <c r="R17" s="105">
        <v>147933</v>
      </c>
      <c r="S17" s="105">
        <v>68544</v>
      </c>
      <c r="T17" s="105">
        <v>79389</v>
      </c>
      <c r="U17" s="89"/>
      <c r="V17" s="89"/>
      <c r="W17" s="89"/>
      <c r="X17" s="89"/>
      <c r="Y17" s="89"/>
      <c r="Z17" s="89"/>
    </row>
    <row r="18" spans="1:26" ht="12" customHeight="1" x14ac:dyDescent="0.3">
      <c r="A18" s="104" t="s">
        <v>751</v>
      </c>
      <c r="B18" s="89"/>
      <c r="C18" s="94" t="s">
        <v>752</v>
      </c>
      <c r="D18" s="90"/>
      <c r="E18" s="95">
        <v>15</v>
      </c>
      <c r="F18" s="95" t="s">
        <v>753</v>
      </c>
      <c r="G18" s="89"/>
      <c r="H18" s="116" t="s">
        <v>754</v>
      </c>
      <c r="I18" s="117">
        <v>519261</v>
      </c>
      <c r="J18" s="117">
        <v>244556</v>
      </c>
      <c r="K18" s="117">
        <v>274705</v>
      </c>
      <c r="L18" s="89"/>
      <c r="M18" s="113">
        <v>122272</v>
      </c>
      <c r="N18" s="113">
        <v>62471</v>
      </c>
      <c r="O18" s="113">
        <v>59801</v>
      </c>
      <c r="P18" s="89"/>
      <c r="Q18" s="104" t="s">
        <v>755</v>
      </c>
      <c r="R18" s="105">
        <v>98209</v>
      </c>
      <c r="S18" s="105">
        <v>49277</v>
      </c>
      <c r="T18" s="105">
        <v>48932</v>
      </c>
      <c r="U18" s="89"/>
      <c r="V18" s="89"/>
      <c r="W18" s="89"/>
      <c r="X18" s="89"/>
      <c r="Y18" s="89"/>
      <c r="Z18" s="89"/>
    </row>
    <row r="19" spans="1:26" ht="12" customHeight="1" x14ac:dyDescent="0.3">
      <c r="A19" s="88" t="s">
        <v>756</v>
      </c>
      <c r="B19" s="89"/>
      <c r="C19" s="94" t="s">
        <v>757</v>
      </c>
      <c r="D19" s="90"/>
      <c r="E19" s="95">
        <v>16</v>
      </c>
      <c r="F19" s="95" t="s">
        <v>758</v>
      </c>
      <c r="G19" s="89"/>
      <c r="H19" s="116" t="s">
        <v>759</v>
      </c>
      <c r="I19" s="117">
        <v>503389</v>
      </c>
      <c r="J19" s="117">
        <v>233302</v>
      </c>
      <c r="K19" s="117">
        <v>270087</v>
      </c>
      <c r="L19" s="89"/>
      <c r="M19" s="113">
        <v>123722</v>
      </c>
      <c r="N19" s="113">
        <v>63080</v>
      </c>
      <c r="O19" s="113">
        <v>60642</v>
      </c>
      <c r="P19" s="89"/>
      <c r="Q19" s="104" t="s">
        <v>760</v>
      </c>
      <c r="R19" s="105">
        <v>108457</v>
      </c>
      <c r="S19" s="105">
        <v>52580</v>
      </c>
      <c r="T19" s="105">
        <v>55877</v>
      </c>
      <c r="U19" s="89"/>
      <c r="V19" s="89"/>
      <c r="W19" s="89"/>
      <c r="X19" s="89"/>
      <c r="Y19" s="89"/>
      <c r="Z19" s="89"/>
    </row>
    <row r="20" spans="1:26" ht="12" customHeight="1" x14ac:dyDescent="0.3">
      <c r="A20" s="118" t="s">
        <v>761</v>
      </c>
      <c r="B20" s="89"/>
      <c r="C20" s="94" t="s">
        <v>762</v>
      </c>
      <c r="D20" s="90"/>
      <c r="E20" s="95">
        <v>17</v>
      </c>
      <c r="F20" s="95" t="s">
        <v>763</v>
      </c>
      <c r="G20" s="89"/>
      <c r="H20" s="116" t="s">
        <v>764</v>
      </c>
      <c r="I20" s="117">
        <v>439872</v>
      </c>
      <c r="J20" s="117">
        <v>200142</v>
      </c>
      <c r="K20" s="117">
        <v>239730</v>
      </c>
      <c r="L20" s="89"/>
      <c r="M20" s="113">
        <v>125124</v>
      </c>
      <c r="N20" s="113">
        <v>63639</v>
      </c>
      <c r="O20" s="113">
        <v>61485</v>
      </c>
      <c r="P20" s="89"/>
      <c r="Q20" s="104" t="s">
        <v>765</v>
      </c>
      <c r="R20" s="105">
        <v>258212</v>
      </c>
      <c r="S20" s="105">
        <v>125944</v>
      </c>
      <c r="T20" s="105">
        <v>132268</v>
      </c>
      <c r="U20" s="89"/>
      <c r="V20" s="89"/>
      <c r="W20" s="89"/>
      <c r="X20" s="89"/>
      <c r="Y20" s="89"/>
      <c r="Z20" s="89"/>
    </row>
    <row r="21" spans="1:26" ht="12" customHeight="1" x14ac:dyDescent="0.3">
      <c r="A21" s="118" t="s">
        <v>766</v>
      </c>
      <c r="B21" s="89"/>
      <c r="C21" s="94" t="s">
        <v>767</v>
      </c>
      <c r="D21" s="90"/>
      <c r="E21" s="95">
        <v>18</v>
      </c>
      <c r="F21" s="95" t="s">
        <v>768</v>
      </c>
      <c r="G21" s="89"/>
      <c r="H21" s="116" t="s">
        <v>769</v>
      </c>
      <c r="I21" s="117">
        <v>341916</v>
      </c>
      <c r="J21" s="117">
        <v>152813</v>
      </c>
      <c r="K21" s="117">
        <v>189103</v>
      </c>
      <c r="L21" s="89"/>
      <c r="M21" s="113">
        <v>126598</v>
      </c>
      <c r="N21" s="113">
        <v>64282</v>
      </c>
      <c r="O21" s="113">
        <v>62316</v>
      </c>
      <c r="P21" s="89"/>
      <c r="Q21" s="104" t="s">
        <v>770</v>
      </c>
      <c r="R21" s="105">
        <v>24160</v>
      </c>
      <c r="S21" s="105">
        <v>12726</v>
      </c>
      <c r="T21" s="105">
        <v>11434</v>
      </c>
      <c r="U21" s="89"/>
      <c r="V21" s="89"/>
      <c r="W21" s="89"/>
      <c r="X21" s="89"/>
      <c r="Y21" s="89"/>
      <c r="Z21" s="89"/>
    </row>
    <row r="22" spans="1:26" ht="12" customHeight="1" x14ac:dyDescent="0.3">
      <c r="A22" s="118" t="s">
        <v>771</v>
      </c>
      <c r="B22" s="89"/>
      <c r="C22" s="94" t="s">
        <v>772</v>
      </c>
      <c r="D22" s="90"/>
      <c r="E22" s="95">
        <v>19</v>
      </c>
      <c r="F22" s="95" t="s">
        <v>773</v>
      </c>
      <c r="G22" s="89"/>
      <c r="H22" s="116" t="s">
        <v>774</v>
      </c>
      <c r="I22" s="117">
        <v>253646</v>
      </c>
      <c r="J22" s="117">
        <v>111646</v>
      </c>
      <c r="K22" s="117">
        <v>142000</v>
      </c>
      <c r="L22" s="89"/>
      <c r="M22" s="113">
        <v>128143</v>
      </c>
      <c r="N22" s="113">
        <v>65043</v>
      </c>
      <c r="O22" s="113">
        <v>63100</v>
      </c>
      <c r="P22" s="89"/>
      <c r="Q22" s="104" t="s">
        <v>775</v>
      </c>
      <c r="R22" s="105">
        <v>377272</v>
      </c>
      <c r="S22" s="105">
        <v>184951</v>
      </c>
      <c r="T22" s="105">
        <v>192321</v>
      </c>
      <c r="U22" s="89"/>
      <c r="V22" s="89"/>
      <c r="W22" s="89"/>
      <c r="X22" s="89"/>
      <c r="Y22" s="89"/>
      <c r="Z22" s="89"/>
    </row>
    <row r="23" spans="1:26" ht="12" customHeight="1" x14ac:dyDescent="0.3">
      <c r="A23" s="118" t="s">
        <v>776</v>
      </c>
      <c r="B23" s="89"/>
      <c r="C23" s="94" t="s">
        <v>777</v>
      </c>
      <c r="D23" s="90"/>
      <c r="E23" s="95">
        <v>20</v>
      </c>
      <c r="F23" s="95" t="s">
        <v>778</v>
      </c>
      <c r="G23" s="89"/>
      <c r="H23" s="116" t="s">
        <v>779</v>
      </c>
      <c r="I23" s="117">
        <v>177853</v>
      </c>
      <c r="J23" s="117">
        <v>76747</v>
      </c>
      <c r="K23" s="117">
        <v>101106</v>
      </c>
      <c r="L23" s="89"/>
      <c r="M23" s="113">
        <v>129625</v>
      </c>
      <c r="N23" s="113">
        <v>65820</v>
      </c>
      <c r="O23" s="113">
        <v>63805</v>
      </c>
      <c r="P23" s="89"/>
      <c r="Q23" s="104" t="s">
        <v>780</v>
      </c>
      <c r="R23" s="105">
        <v>651586</v>
      </c>
      <c r="S23" s="105">
        <v>319009</v>
      </c>
      <c r="T23" s="105">
        <v>332577</v>
      </c>
      <c r="U23" s="89"/>
      <c r="V23" s="89"/>
      <c r="W23" s="89"/>
      <c r="X23" s="89"/>
      <c r="Y23" s="89"/>
      <c r="Z23" s="89"/>
    </row>
    <row r="24" spans="1:26" ht="12" customHeight="1" x14ac:dyDescent="0.3">
      <c r="A24" s="118" t="s">
        <v>781</v>
      </c>
      <c r="B24" s="89"/>
      <c r="C24" s="94" t="s">
        <v>782</v>
      </c>
      <c r="D24" s="90"/>
      <c r="E24" s="95">
        <v>55</v>
      </c>
      <c r="F24" s="95" t="s">
        <v>783</v>
      </c>
      <c r="G24" s="89"/>
      <c r="H24" s="116" t="s">
        <v>784</v>
      </c>
      <c r="I24" s="117">
        <v>113108</v>
      </c>
      <c r="J24" s="117">
        <v>45521</v>
      </c>
      <c r="K24" s="117">
        <v>67587</v>
      </c>
      <c r="L24" s="89"/>
      <c r="M24" s="113">
        <v>131107</v>
      </c>
      <c r="N24" s="113">
        <v>66558</v>
      </c>
      <c r="O24" s="113">
        <v>64549</v>
      </c>
      <c r="P24" s="89"/>
      <c r="Q24" s="104" t="s">
        <v>785</v>
      </c>
      <c r="R24" s="105">
        <v>6296</v>
      </c>
      <c r="S24" s="105">
        <v>3268</v>
      </c>
      <c r="T24" s="105">
        <v>3028</v>
      </c>
      <c r="U24" s="89"/>
      <c r="V24" s="89"/>
      <c r="W24" s="89"/>
      <c r="X24" s="89"/>
      <c r="Y24" s="89"/>
      <c r="Z24" s="89"/>
    </row>
    <row r="25" spans="1:26" ht="12" customHeight="1" x14ac:dyDescent="0.3">
      <c r="A25" s="118" t="s">
        <v>786</v>
      </c>
      <c r="B25" s="89"/>
      <c r="C25" s="118" t="s">
        <v>787</v>
      </c>
      <c r="D25" s="90"/>
      <c r="E25" s="95">
        <v>66</v>
      </c>
      <c r="F25" s="95" t="s">
        <v>788</v>
      </c>
      <c r="G25" s="89"/>
      <c r="H25" s="116" t="s">
        <v>789</v>
      </c>
      <c r="I25" s="117">
        <v>108506</v>
      </c>
      <c r="J25" s="117">
        <v>39978</v>
      </c>
      <c r="K25" s="117">
        <v>68528</v>
      </c>
      <c r="L25" s="89"/>
      <c r="M25" s="113">
        <v>132790</v>
      </c>
      <c r="N25" s="113">
        <v>67353</v>
      </c>
      <c r="O25" s="113">
        <v>65437</v>
      </c>
      <c r="P25" s="89"/>
      <c r="Q25" s="119" t="s">
        <v>684</v>
      </c>
      <c r="R25" s="113">
        <f>SUM(R5:R24)</f>
        <v>7571345</v>
      </c>
      <c r="S25" s="113">
        <f>SUM(S5:S24)</f>
        <v>3653868</v>
      </c>
      <c r="T25" s="113">
        <f>SUM(T5:T24)</f>
        <v>3917477</v>
      </c>
      <c r="U25" s="89"/>
      <c r="V25" s="89"/>
      <c r="W25" s="89"/>
      <c r="X25" s="89"/>
      <c r="Y25" s="89"/>
      <c r="Z25" s="89"/>
    </row>
    <row r="26" spans="1:26" ht="12" customHeight="1" x14ac:dyDescent="0.3">
      <c r="A26" s="118" t="s">
        <v>790</v>
      </c>
      <c r="B26" s="89"/>
      <c r="C26" s="94" t="s">
        <v>791</v>
      </c>
      <c r="D26" s="90"/>
      <c r="E26" s="95">
        <v>77</v>
      </c>
      <c r="F26" s="95" t="s">
        <v>792</v>
      </c>
      <c r="G26" s="89"/>
      <c r="H26" s="89"/>
      <c r="I26" s="89"/>
      <c r="J26" s="89"/>
      <c r="K26" s="89"/>
      <c r="L26" s="89"/>
      <c r="M26" s="113">
        <v>133340</v>
      </c>
      <c r="N26" s="113">
        <v>67602</v>
      </c>
      <c r="O26" s="113">
        <v>65738</v>
      </c>
      <c r="P26" s="89"/>
      <c r="Q26" s="89"/>
      <c r="R26" s="89"/>
      <c r="S26" s="89"/>
      <c r="T26" s="89"/>
      <c r="U26" s="89"/>
      <c r="V26" s="89"/>
      <c r="W26" s="89"/>
      <c r="X26" s="89"/>
      <c r="Y26" s="89"/>
      <c r="Z26" s="89"/>
    </row>
    <row r="27" spans="1:26" ht="12" customHeight="1" x14ac:dyDescent="0.3">
      <c r="A27" s="118" t="s">
        <v>793</v>
      </c>
      <c r="B27" s="89"/>
      <c r="C27" s="94" t="s">
        <v>794</v>
      </c>
      <c r="D27" s="90"/>
      <c r="E27" s="95">
        <v>88</v>
      </c>
      <c r="F27" s="95" t="s">
        <v>795</v>
      </c>
      <c r="G27" s="89"/>
      <c r="H27" s="89"/>
      <c r="I27" s="89"/>
      <c r="J27" s="89"/>
      <c r="K27" s="89"/>
      <c r="L27" s="89"/>
      <c r="M27" s="113">
        <v>132165</v>
      </c>
      <c r="N27" s="113">
        <v>67024</v>
      </c>
      <c r="O27" s="113">
        <v>65141</v>
      </c>
      <c r="P27" s="89"/>
      <c r="Q27" s="1014" t="s">
        <v>796</v>
      </c>
      <c r="R27" s="1015"/>
      <c r="S27" s="1015"/>
      <c r="T27" s="1016"/>
      <c r="U27" s="89"/>
      <c r="V27" s="89"/>
      <c r="W27" s="89"/>
      <c r="X27" s="89"/>
      <c r="Y27" s="89"/>
      <c r="Z27" s="89"/>
    </row>
    <row r="28" spans="1:26" ht="12" customHeight="1" x14ac:dyDescent="0.3">
      <c r="A28" s="120" t="s">
        <v>797</v>
      </c>
      <c r="B28" s="89"/>
      <c r="C28" s="94" t="s">
        <v>798</v>
      </c>
      <c r="D28" s="90"/>
      <c r="E28" s="95">
        <v>98</v>
      </c>
      <c r="F28" s="95" t="s">
        <v>799</v>
      </c>
      <c r="G28" s="89"/>
      <c r="H28" s="89"/>
      <c r="I28" s="89"/>
      <c r="J28" s="89"/>
      <c r="K28" s="89"/>
      <c r="L28" s="89"/>
      <c r="M28" s="113">
        <v>129957</v>
      </c>
      <c r="N28" s="113">
        <v>65924</v>
      </c>
      <c r="O28" s="113">
        <v>64033</v>
      </c>
      <c r="P28" s="89"/>
      <c r="Q28" s="1001" t="s">
        <v>683</v>
      </c>
      <c r="R28" s="1002"/>
      <c r="S28" s="1002"/>
      <c r="T28" s="1003"/>
      <c r="U28" s="89"/>
      <c r="V28" s="89"/>
      <c r="W28" s="89"/>
      <c r="X28" s="89"/>
      <c r="Y28" s="89"/>
      <c r="Z28" s="89"/>
    </row>
    <row r="29" spans="1:26" ht="12" customHeight="1" x14ac:dyDescent="0.3">
      <c r="A29" s="121" t="s">
        <v>800</v>
      </c>
      <c r="B29" s="89"/>
      <c r="C29" s="94" t="s">
        <v>801</v>
      </c>
      <c r="D29" s="90"/>
      <c r="E29" s="122"/>
      <c r="F29" s="122"/>
      <c r="G29" s="89"/>
      <c r="H29" s="89"/>
      <c r="I29" s="89"/>
      <c r="J29" s="89"/>
      <c r="K29" s="89"/>
      <c r="L29" s="89"/>
      <c r="M29" s="113">
        <v>127797</v>
      </c>
      <c r="N29" s="113">
        <v>64838</v>
      </c>
      <c r="O29" s="113">
        <v>62959</v>
      </c>
      <c r="P29" s="89"/>
      <c r="Q29" s="1012" t="s">
        <v>694</v>
      </c>
      <c r="R29" s="1004">
        <v>2015</v>
      </c>
      <c r="S29" s="1005"/>
      <c r="T29" s="1006"/>
      <c r="U29" s="89"/>
      <c r="V29" s="89"/>
      <c r="W29" s="89"/>
      <c r="X29" s="89"/>
      <c r="Y29" s="89"/>
      <c r="Z29" s="89"/>
    </row>
    <row r="30" spans="1:26" ht="12" customHeight="1" x14ac:dyDescent="0.3">
      <c r="A30" s="121" t="s">
        <v>802</v>
      </c>
      <c r="B30" s="89"/>
      <c r="C30" s="94" t="s">
        <v>803</v>
      </c>
      <c r="D30" s="90"/>
      <c r="E30" s="122"/>
      <c r="F30" s="122"/>
      <c r="G30" s="89"/>
      <c r="H30" s="89"/>
      <c r="I30" s="89"/>
      <c r="J30" s="89"/>
      <c r="K30" s="89"/>
      <c r="L30" s="89"/>
      <c r="M30" s="113">
        <v>125232</v>
      </c>
      <c r="N30" s="113">
        <v>63602</v>
      </c>
      <c r="O30" s="113">
        <v>61630</v>
      </c>
      <c r="P30" s="89"/>
      <c r="Q30" s="1013"/>
      <c r="R30" s="106" t="s">
        <v>684</v>
      </c>
      <c r="S30" s="107" t="s">
        <v>685</v>
      </c>
      <c r="T30" s="108" t="s">
        <v>686</v>
      </c>
      <c r="U30" s="89"/>
      <c r="V30" s="89"/>
      <c r="W30" s="89"/>
      <c r="X30" s="89"/>
      <c r="Y30" s="89"/>
      <c r="Z30" s="89"/>
    </row>
    <row r="31" spans="1:26" ht="12" customHeight="1" x14ac:dyDescent="0.3">
      <c r="A31" s="121" t="s">
        <v>804</v>
      </c>
      <c r="B31" s="89"/>
      <c r="C31" s="94" t="s">
        <v>805</v>
      </c>
      <c r="D31" s="90"/>
      <c r="E31" s="122"/>
      <c r="F31" s="122"/>
      <c r="G31" s="89"/>
      <c r="H31" s="89"/>
      <c r="I31" s="89"/>
      <c r="J31" s="89"/>
      <c r="K31" s="89"/>
      <c r="L31" s="89"/>
      <c r="M31" s="113">
        <v>124055</v>
      </c>
      <c r="N31" s="113">
        <v>62761</v>
      </c>
      <c r="O31" s="113">
        <v>61294</v>
      </c>
      <c r="P31" s="89"/>
      <c r="Q31" s="109" t="s">
        <v>702</v>
      </c>
      <c r="R31" s="110"/>
      <c r="S31" s="111"/>
      <c r="T31" s="112"/>
      <c r="U31" s="89"/>
      <c r="V31" s="89"/>
      <c r="W31" s="89"/>
      <c r="X31" s="89"/>
      <c r="Y31" s="89"/>
      <c r="Z31" s="89"/>
    </row>
    <row r="32" spans="1:26" ht="12" customHeight="1" x14ac:dyDescent="0.3">
      <c r="A32" s="121" t="s">
        <v>806</v>
      </c>
      <c r="B32" s="89"/>
      <c r="C32" s="94" t="s">
        <v>807</v>
      </c>
      <c r="D32" s="90"/>
      <c r="E32" s="122"/>
      <c r="F32" s="122"/>
      <c r="G32" s="89"/>
      <c r="H32" s="89"/>
      <c r="I32" s="89"/>
      <c r="J32" s="89"/>
      <c r="K32" s="89"/>
      <c r="L32" s="89"/>
      <c r="M32" s="113">
        <v>125190</v>
      </c>
      <c r="N32" s="113">
        <v>62619</v>
      </c>
      <c r="O32" s="113">
        <v>62571</v>
      </c>
      <c r="P32" s="89"/>
      <c r="Q32" s="123" t="s">
        <v>684</v>
      </c>
      <c r="R32" s="124">
        <v>7878783</v>
      </c>
      <c r="S32" s="125">
        <v>3810013</v>
      </c>
      <c r="T32" s="126">
        <v>4068770</v>
      </c>
      <c r="U32" s="89"/>
      <c r="V32" s="89"/>
      <c r="W32" s="89"/>
      <c r="X32" s="89"/>
      <c r="Y32" s="89"/>
      <c r="Z32" s="89"/>
    </row>
    <row r="33" spans="1:26" ht="12" customHeight="1" x14ac:dyDescent="0.3">
      <c r="A33" s="120" t="s">
        <v>808</v>
      </c>
      <c r="B33" s="89"/>
      <c r="C33" s="94" t="s">
        <v>809</v>
      </c>
      <c r="D33" s="90"/>
      <c r="E33" s="122"/>
      <c r="F33" s="122"/>
      <c r="G33" s="89"/>
      <c r="H33" s="89"/>
      <c r="I33" s="89"/>
      <c r="J33" s="89"/>
      <c r="K33" s="89"/>
      <c r="L33" s="89"/>
      <c r="M33" s="113">
        <v>127692</v>
      </c>
      <c r="N33" s="113">
        <v>62895</v>
      </c>
      <c r="O33" s="113">
        <v>64797</v>
      </c>
      <c r="P33" s="89"/>
      <c r="Q33" s="127" t="s">
        <v>710</v>
      </c>
      <c r="R33" s="128">
        <v>603230</v>
      </c>
      <c r="S33" s="129">
        <v>309432</v>
      </c>
      <c r="T33" s="130">
        <v>293798</v>
      </c>
      <c r="U33" s="89"/>
      <c r="V33" s="89"/>
      <c r="W33" s="89"/>
      <c r="X33" s="89"/>
      <c r="Y33" s="89"/>
      <c r="Z33" s="89"/>
    </row>
    <row r="34" spans="1:26" ht="12" customHeight="1" x14ac:dyDescent="0.3">
      <c r="A34" s="131" t="s">
        <v>810</v>
      </c>
      <c r="B34" s="89"/>
      <c r="C34" s="94" t="s">
        <v>811</v>
      </c>
      <c r="D34" s="90"/>
      <c r="E34" s="122"/>
      <c r="F34" s="122"/>
      <c r="G34" s="89"/>
      <c r="H34" s="89"/>
      <c r="I34" s="89"/>
      <c r="J34" s="89"/>
      <c r="K34" s="89"/>
      <c r="L34" s="89"/>
      <c r="M34" s="113">
        <v>129742</v>
      </c>
      <c r="N34" s="113">
        <v>62993</v>
      </c>
      <c r="O34" s="113">
        <v>66749</v>
      </c>
      <c r="P34" s="89"/>
      <c r="Q34" s="127" t="s">
        <v>714</v>
      </c>
      <c r="R34" s="128">
        <v>598182</v>
      </c>
      <c r="S34" s="129">
        <v>306434</v>
      </c>
      <c r="T34" s="130">
        <v>291748</v>
      </c>
      <c r="U34" s="89"/>
      <c r="V34" s="89"/>
      <c r="W34" s="89"/>
      <c r="X34" s="89"/>
      <c r="Y34" s="89"/>
      <c r="Z34" s="89"/>
    </row>
    <row r="35" spans="1:26" ht="12" customHeight="1" x14ac:dyDescent="0.3">
      <c r="A35" s="131" t="s">
        <v>812</v>
      </c>
      <c r="B35" s="89"/>
      <c r="C35" s="88" t="s">
        <v>813</v>
      </c>
      <c r="D35" s="90"/>
      <c r="E35" s="122"/>
      <c r="F35" s="122"/>
      <c r="G35" s="89"/>
      <c r="H35" s="89"/>
      <c r="I35" s="89"/>
      <c r="J35" s="89"/>
      <c r="K35" s="89"/>
      <c r="L35" s="89"/>
      <c r="M35" s="113">
        <v>131768</v>
      </c>
      <c r="N35" s="113">
        <v>63030</v>
      </c>
      <c r="O35" s="113">
        <v>68738</v>
      </c>
      <c r="P35" s="89"/>
      <c r="Q35" s="127" t="s">
        <v>719</v>
      </c>
      <c r="R35" s="128">
        <v>605068</v>
      </c>
      <c r="S35" s="129">
        <v>309819</v>
      </c>
      <c r="T35" s="130">
        <v>295249</v>
      </c>
      <c r="U35" s="89"/>
      <c r="V35" s="89"/>
      <c r="W35" s="89"/>
      <c r="X35" s="89"/>
      <c r="Y35" s="89"/>
      <c r="Z35" s="89"/>
    </row>
    <row r="36" spans="1:26" ht="12" customHeight="1" x14ac:dyDescent="0.3">
      <c r="A36" s="131" t="s">
        <v>814</v>
      </c>
      <c r="B36" s="89"/>
      <c r="C36" s="94" t="s">
        <v>705</v>
      </c>
      <c r="D36" s="90"/>
      <c r="E36" s="122"/>
      <c r="F36" s="122"/>
      <c r="G36" s="89"/>
      <c r="H36" s="89"/>
      <c r="I36" s="89"/>
      <c r="J36" s="89"/>
      <c r="K36" s="89"/>
      <c r="L36" s="89"/>
      <c r="M36" s="113">
        <v>132712</v>
      </c>
      <c r="N36" s="113">
        <v>62862</v>
      </c>
      <c r="O36" s="113">
        <v>69850</v>
      </c>
      <c r="P36" s="89"/>
      <c r="Q36" s="127" t="s">
        <v>724</v>
      </c>
      <c r="R36" s="128">
        <v>642476</v>
      </c>
      <c r="S36" s="129">
        <v>325752</v>
      </c>
      <c r="T36" s="130">
        <v>316724</v>
      </c>
      <c r="U36" s="89"/>
      <c r="V36" s="89"/>
      <c r="W36" s="89"/>
      <c r="X36" s="89"/>
      <c r="Y36" s="89"/>
      <c r="Z36" s="89"/>
    </row>
    <row r="37" spans="1:26" ht="12" customHeight="1" x14ac:dyDescent="0.3">
      <c r="A37" s="131" t="s">
        <v>815</v>
      </c>
      <c r="B37" s="89"/>
      <c r="C37" s="94" t="s">
        <v>816</v>
      </c>
      <c r="D37" s="90"/>
      <c r="E37" s="122"/>
      <c r="F37" s="122"/>
      <c r="G37" s="89"/>
      <c r="H37" s="89"/>
      <c r="I37" s="89"/>
      <c r="J37" s="89"/>
      <c r="K37" s="89"/>
      <c r="L37" s="89"/>
      <c r="M37" s="113">
        <v>131882</v>
      </c>
      <c r="N37" s="113">
        <v>62354</v>
      </c>
      <c r="O37" s="113">
        <v>69528</v>
      </c>
      <c r="P37" s="89"/>
      <c r="Q37" s="127" t="s">
        <v>729</v>
      </c>
      <c r="R37" s="128">
        <v>669960</v>
      </c>
      <c r="S37" s="129">
        <v>338888</v>
      </c>
      <c r="T37" s="130">
        <v>331072</v>
      </c>
      <c r="U37" s="89"/>
      <c r="V37" s="89"/>
      <c r="W37" s="89"/>
      <c r="X37" s="89"/>
      <c r="Y37" s="89"/>
      <c r="Z37" s="89"/>
    </row>
    <row r="38" spans="1:26" ht="12" customHeight="1" x14ac:dyDescent="0.3">
      <c r="A38" s="131" t="s">
        <v>817</v>
      </c>
      <c r="B38" s="89"/>
      <c r="C38" s="94" t="s">
        <v>818</v>
      </c>
      <c r="D38" s="90"/>
      <c r="E38" s="122"/>
      <c r="F38" s="122"/>
      <c r="G38" s="89"/>
      <c r="H38" s="89"/>
      <c r="I38" s="89"/>
      <c r="J38" s="89"/>
      <c r="K38" s="89"/>
      <c r="L38" s="89"/>
      <c r="M38" s="113">
        <v>129823</v>
      </c>
      <c r="N38" s="113">
        <v>61588</v>
      </c>
      <c r="O38" s="113">
        <v>68235</v>
      </c>
      <c r="P38" s="89"/>
      <c r="Q38" s="127" t="s">
        <v>734</v>
      </c>
      <c r="R38" s="128">
        <v>635633</v>
      </c>
      <c r="S38" s="129">
        <v>319048</v>
      </c>
      <c r="T38" s="130">
        <v>316585</v>
      </c>
      <c r="U38" s="89"/>
      <c r="V38" s="89"/>
      <c r="W38" s="89"/>
      <c r="X38" s="89"/>
      <c r="Y38" s="89"/>
      <c r="Z38" s="89"/>
    </row>
    <row r="39" spans="1:26" ht="12" customHeight="1" x14ac:dyDescent="0.3">
      <c r="A39" s="131" t="s">
        <v>819</v>
      </c>
      <c r="B39" s="89"/>
      <c r="C39" s="94" t="s">
        <v>820</v>
      </c>
      <c r="D39" s="132"/>
      <c r="E39" s="122"/>
      <c r="F39" s="122"/>
      <c r="G39" s="89"/>
      <c r="H39" s="89"/>
      <c r="I39" s="89"/>
      <c r="J39" s="89"/>
      <c r="K39" s="89"/>
      <c r="L39" s="89"/>
      <c r="M39" s="113">
        <v>127922</v>
      </c>
      <c r="N39" s="113">
        <v>60850</v>
      </c>
      <c r="O39" s="113">
        <v>67072</v>
      </c>
      <c r="P39" s="89"/>
      <c r="Q39" s="127" t="s">
        <v>739</v>
      </c>
      <c r="R39" s="128">
        <v>657874</v>
      </c>
      <c r="S39" s="129">
        <v>313458</v>
      </c>
      <c r="T39" s="130">
        <v>344416</v>
      </c>
      <c r="U39" s="89"/>
      <c r="V39" s="89"/>
      <c r="W39" s="89"/>
      <c r="X39" s="89"/>
      <c r="Y39" s="89"/>
      <c r="Z39" s="89"/>
    </row>
    <row r="40" spans="1:26" ht="12" customHeight="1" x14ac:dyDescent="0.3">
      <c r="A40" s="88" t="s">
        <v>821</v>
      </c>
      <c r="B40" s="89"/>
      <c r="C40" s="94" t="s">
        <v>822</v>
      </c>
      <c r="D40" s="90"/>
      <c r="E40" s="122"/>
      <c r="F40" s="122"/>
      <c r="G40" s="89"/>
      <c r="H40" s="89"/>
      <c r="I40" s="89"/>
      <c r="J40" s="89"/>
      <c r="K40" s="89"/>
      <c r="L40" s="89"/>
      <c r="M40" s="113">
        <v>126082</v>
      </c>
      <c r="N40" s="113">
        <v>60165</v>
      </c>
      <c r="O40" s="113">
        <v>65917</v>
      </c>
      <c r="P40" s="89"/>
      <c r="Q40" s="127" t="s">
        <v>744</v>
      </c>
      <c r="R40" s="128">
        <v>614779</v>
      </c>
      <c r="S40" s="129">
        <v>293158</v>
      </c>
      <c r="T40" s="130">
        <v>321621</v>
      </c>
      <c r="U40" s="89"/>
      <c r="V40" s="89"/>
      <c r="W40" s="89"/>
      <c r="X40" s="89"/>
      <c r="Y40" s="89"/>
      <c r="Z40" s="89"/>
    </row>
    <row r="41" spans="1:26" ht="12" customHeight="1" x14ac:dyDescent="0.3">
      <c r="A41" s="94" t="s">
        <v>823</v>
      </c>
      <c r="B41" s="89"/>
      <c r="C41" s="133" t="s">
        <v>824</v>
      </c>
      <c r="D41" s="90"/>
      <c r="E41" s="122"/>
      <c r="F41" s="122"/>
      <c r="G41" s="89"/>
      <c r="H41" s="89"/>
      <c r="I41" s="89"/>
      <c r="J41" s="89"/>
      <c r="K41" s="89"/>
      <c r="L41" s="89"/>
      <c r="M41" s="113"/>
      <c r="N41" s="113"/>
      <c r="O41" s="113"/>
      <c r="P41" s="89"/>
      <c r="Q41" s="127"/>
      <c r="R41" s="128"/>
      <c r="S41" s="129"/>
      <c r="T41" s="130"/>
      <c r="U41" s="89"/>
      <c r="V41" s="89"/>
      <c r="W41" s="89"/>
      <c r="X41" s="89"/>
      <c r="Y41" s="89"/>
      <c r="Z41" s="89"/>
    </row>
    <row r="42" spans="1:26" ht="12" customHeight="1" x14ac:dyDescent="0.3">
      <c r="A42" s="94" t="s">
        <v>825</v>
      </c>
      <c r="B42" s="89"/>
      <c r="C42" s="134" t="s">
        <v>826</v>
      </c>
      <c r="D42" s="90"/>
      <c r="E42" s="122"/>
      <c r="F42" s="122"/>
      <c r="G42" s="89"/>
      <c r="H42" s="89"/>
      <c r="I42" s="89"/>
      <c r="J42" s="89"/>
      <c r="K42" s="89"/>
      <c r="L42" s="89"/>
      <c r="M42" s="113"/>
      <c r="N42" s="113"/>
      <c r="O42" s="113"/>
      <c r="P42" s="89"/>
      <c r="Q42" s="127"/>
      <c r="R42" s="128"/>
      <c r="S42" s="129"/>
      <c r="T42" s="130"/>
      <c r="U42" s="89"/>
      <c r="V42" s="89"/>
      <c r="W42" s="89"/>
      <c r="X42" s="89"/>
      <c r="Y42" s="89"/>
      <c r="Z42" s="89"/>
    </row>
    <row r="43" spans="1:26" ht="12" customHeight="1" x14ac:dyDescent="0.3">
      <c r="A43" s="94" t="s">
        <v>827</v>
      </c>
      <c r="B43" s="89"/>
      <c r="C43" s="90"/>
      <c r="D43" s="90"/>
      <c r="E43" s="122"/>
      <c r="F43" s="122"/>
      <c r="G43" s="89"/>
      <c r="H43" s="89"/>
      <c r="I43" s="89"/>
      <c r="J43" s="89"/>
      <c r="K43" s="89"/>
      <c r="L43" s="89"/>
      <c r="M43" s="113"/>
      <c r="N43" s="113"/>
      <c r="O43" s="113"/>
      <c r="P43" s="89"/>
      <c r="Q43" s="127"/>
      <c r="R43" s="128"/>
      <c r="S43" s="129"/>
      <c r="T43" s="130"/>
      <c r="U43" s="89"/>
      <c r="V43" s="89"/>
      <c r="W43" s="89"/>
      <c r="X43" s="89"/>
      <c r="Y43" s="89"/>
      <c r="Z43" s="89"/>
    </row>
    <row r="44" spans="1:26" ht="12" customHeight="1" x14ac:dyDescent="0.3">
      <c r="A44" s="94" t="s">
        <v>828</v>
      </c>
      <c r="B44" s="89"/>
      <c r="C44" s="90"/>
      <c r="D44" s="90"/>
      <c r="E44" s="122"/>
      <c r="F44" s="122"/>
      <c r="G44" s="89"/>
      <c r="H44" s="89"/>
      <c r="I44" s="89"/>
      <c r="J44" s="89"/>
      <c r="K44" s="89"/>
      <c r="L44" s="89"/>
      <c r="M44" s="113"/>
      <c r="N44" s="113"/>
      <c r="O44" s="113"/>
      <c r="P44" s="89"/>
      <c r="Q44" s="127"/>
      <c r="R44" s="128"/>
      <c r="S44" s="129"/>
      <c r="T44" s="130"/>
      <c r="U44" s="89"/>
      <c r="V44" s="89"/>
      <c r="W44" s="89"/>
      <c r="X44" s="89"/>
      <c r="Y44" s="89"/>
      <c r="Z44" s="89"/>
    </row>
    <row r="45" spans="1:26" ht="12" customHeight="1" x14ac:dyDescent="0.3">
      <c r="A45" s="94" t="s">
        <v>829</v>
      </c>
      <c r="B45" s="89"/>
      <c r="C45" s="89"/>
      <c r="D45" s="90"/>
      <c r="E45" s="122"/>
      <c r="F45" s="122"/>
      <c r="G45" s="89"/>
      <c r="H45" s="89"/>
      <c r="I45" s="89"/>
      <c r="J45" s="89"/>
      <c r="K45" s="89"/>
      <c r="L45" s="89"/>
      <c r="M45" s="113">
        <v>123600</v>
      </c>
      <c r="N45" s="113">
        <v>59117</v>
      </c>
      <c r="O45" s="113">
        <v>64483</v>
      </c>
      <c r="P45" s="89"/>
      <c r="Q45" s="127" t="s">
        <v>749</v>
      </c>
      <c r="R45" s="128">
        <v>536343</v>
      </c>
      <c r="S45" s="129">
        <v>254902</v>
      </c>
      <c r="T45" s="130">
        <v>281441</v>
      </c>
      <c r="U45" s="89"/>
      <c r="V45" s="89"/>
      <c r="W45" s="89"/>
      <c r="X45" s="89"/>
      <c r="Y45" s="89"/>
      <c r="Z45" s="89"/>
    </row>
    <row r="46" spans="1:26" ht="12" customHeight="1" x14ac:dyDescent="0.3">
      <c r="A46" s="88" t="s">
        <v>830</v>
      </c>
      <c r="B46" s="89"/>
      <c r="C46" s="89"/>
      <c r="D46" s="90"/>
      <c r="E46" s="122"/>
      <c r="F46" s="122"/>
      <c r="G46" s="89"/>
      <c r="H46" s="89"/>
      <c r="I46" s="89"/>
      <c r="J46" s="89"/>
      <c r="K46" s="89"/>
      <c r="L46" s="89"/>
      <c r="M46" s="113"/>
      <c r="N46" s="113"/>
      <c r="O46" s="113"/>
      <c r="P46" s="89"/>
      <c r="Q46" s="127"/>
      <c r="R46" s="128"/>
      <c r="S46" s="129"/>
      <c r="T46" s="130"/>
      <c r="U46" s="89"/>
      <c r="V46" s="89"/>
      <c r="W46" s="89"/>
      <c r="X46" s="89"/>
      <c r="Y46" s="89"/>
      <c r="Z46" s="89"/>
    </row>
    <row r="47" spans="1:26" ht="12" customHeight="1" x14ac:dyDescent="0.3">
      <c r="A47" s="94" t="s">
        <v>831</v>
      </c>
      <c r="B47" s="89"/>
      <c r="C47" s="89"/>
      <c r="D47" s="90"/>
      <c r="E47" s="122"/>
      <c r="F47" s="122"/>
      <c r="G47" s="89"/>
      <c r="H47" s="89"/>
      <c r="I47" s="89"/>
      <c r="J47" s="89"/>
      <c r="K47" s="89"/>
      <c r="L47" s="89"/>
      <c r="M47" s="113"/>
      <c r="N47" s="113"/>
      <c r="O47" s="113"/>
      <c r="P47" s="89"/>
      <c r="Q47" s="127"/>
      <c r="R47" s="128"/>
      <c r="S47" s="129"/>
      <c r="T47" s="130"/>
      <c r="U47" s="89"/>
      <c r="V47" s="89"/>
      <c r="W47" s="89"/>
      <c r="X47" s="89"/>
      <c r="Y47" s="89"/>
      <c r="Z47" s="89"/>
    </row>
    <row r="48" spans="1:26" ht="12" customHeight="1" x14ac:dyDescent="0.3">
      <c r="A48" s="94" t="s">
        <v>832</v>
      </c>
      <c r="B48" s="89"/>
      <c r="C48" s="89"/>
      <c r="D48" s="90"/>
      <c r="E48" s="122"/>
      <c r="F48" s="122"/>
      <c r="G48" s="89"/>
      <c r="H48" s="89"/>
      <c r="I48" s="89"/>
      <c r="J48" s="89"/>
      <c r="K48" s="89"/>
      <c r="L48" s="89"/>
      <c r="M48" s="113"/>
      <c r="N48" s="113"/>
      <c r="O48" s="113"/>
      <c r="P48" s="89"/>
      <c r="Q48" s="127"/>
      <c r="R48" s="128"/>
      <c r="S48" s="129"/>
      <c r="T48" s="130"/>
      <c r="U48" s="89"/>
      <c r="V48" s="89"/>
      <c r="W48" s="89"/>
      <c r="X48" s="89"/>
      <c r="Y48" s="89"/>
      <c r="Z48" s="89"/>
    </row>
    <row r="49" spans="1:26" ht="12" customHeight="1" x14ac:dyDescent="0.3">
      <c r="A49" s="135" t="s">
        <v>833</v>
      </c>
      <c r="B49" s="89"/>
      <c r="C49" s="89"/>
      <c r="D49" s="90"/>
      <c r="E49" s="122"/>
      <c r="F49" s="122"/>
      <c r="G49" s="89"/>
      <c r="H49" s="89"/>
      <c r="I49" s="89"/>
      <c r="J49" s="89"/>
      <c r="K49" s="89"/>
      <c r="L49" s="89"/>
      <c r="M49" s="113">
        <v>120324</v>
      </c>
      <c r="N49" s="113">
        <v>57551</v>
      </c>
      <c r="O49" s="113">
        <v>62773</v>
      </c>
      <c r="P49" s="89"/>
      <c r="Q49" s="127" t="s">
        <v>754</v>
      </c>
      <c r="R49" s="128">
        <v>516837</v>
      </c>
      <c r="S49" s="129">
        <v>242123</v>
      </c>
      <c r="T49" s="130">
        <v>274714</v>
      </c>
      <c r="U49" s="89"/>
      <c r="V49" s="89"/>
      <c r="W49" s="89"/>
      <c r="X49" s="89"/>
      <c r="Y49" s="89"/>
      <c r="Z49" s="89"/>
    </row>
    <row r="50" spans="1:26" ht="12" customHeight="1" x14ac:dyDescent="0.3">
      <c r="A50" s="104" t="s">
        <v>834</v>
      </c>
      <c r="B50" s="89"/>
      <c r="C50" s="90"/>
      <c r="D50" s="90"/>
      <c r="E50" s="122"/>
      <c r="F50" s="122"/>
      <c r="G50" s="89"/>
      <c r="H50" s="89"/>
      <c r="I50" s="89"/>
      <c r="J50" s="89"/>
      <c r="K50" s="89"/>
      <c r="L50" s="89"/>
      <c r="M50" s="113">
        <v>116606</v>
      </c>
      <c r="N50" s="113">
        <v>55686</v>
      </c>
      <c r="O50" s="113">
        <v>60920</v>
      </c>
      <c r="P50" s="89"/>
      <c r="Q50" s="127" t="s">
        <v>759</v>
      </c>
      <c r="R50" s="128">
        <v>489703</v>
      </c>
      <c r="S50" s="129">
        <v>225926</v>
      </c>
      <c r="T50" s="130">
        <v>263777</v>
      </c>
      <c r="U50" s="89"/>
      <c r="V50" s="89"/>
      <c r="W50" s="89"/>
      <c r="X50" s="89"/>
      <c r="Y50" s="89"/>
      <c r="Z50" s="89"/>
    </row>
    <row r="51" spans="1:26" ht="12" customHeight="1" x14ac:dyDescent="0.3">
      <c r="A51" s="104" t="s">
        <v>835</v>
      </c>
      <c r="B51" s="89"/>
      <c r="C51" s="90"/>
      <c r="D51" s="90"/>
      <c r="E51" s="122"/>
      <c r="F51" s="122"/>
      <c r="G51" s="89"/>
      <c r="H51" s="89"/>
      <c r="I51" s="89"/>
      <c r="J51" s="89"/>
      <c r="K51" s="89"/>
      <c r="L51" s="89"/>
      <c r="M51" s="113">
        <v>112852</v>
      </c>
      <c r="N51" s="113">
        <v>53849</v>
      </c>
      <c r="O51" s="113">
        <v>59003</v>
      </c>
      <c r="P51" s="89"/>
      <c r="Q51" s="127" t="s">
        <v>764</v>
      </c>
      <c r="R51" s="128">
        <v>406084</v>
      </c>
      <c r="S51" s="129">
        <v>183930</v>
      </c>
      <c r="T51" s="130">
        <v>222154</v>
      </c>
      <c r="U51" s="89"/>
      <c r="V51" s="89"/>
      <c r="W51" s="89"/>
      <c r="X51" s="89"/>
      <c r="Y51" s="89"/>
      <c r="Z51" s="89"/>
    </row>
    <row r="52" spans="1:26" ht="12" customHeight="1" x14ac:dyDescent="0.3">
      <c r="A52" s="88" t="s">
        <v>836</v>
      </c>
      <c r="B52" s="89"/>
      <c r="C52" s="90"/>
      <c r="D52" s="90"/>
      <c r="E52" s="122"/>
      <c r="F52" s="122"/>
      <c r="G52" s="89"/>
      <c r="H52" s="89"/>
      <c r="I52" s="89"/>
      <c r="J52" s="89"/>
      <c r="K52" s="89"/>
      <c r="L52" s="89"/>
      <c r="M52" s="113">
        <v>97001</v>
      </c>
      <c r="N52" s="113">
        <v>44730</v>
      </c>
      <c r="O52" s="113">
        <v>52271</v>
      </c>
      <c r="P52" s="89"/>
      <c r="Q52" s="89"/>
      <c r="R52" s="89"/>
      <c r="S52" s="89"/>
      <c r="T52" s="89"/>
      <c r="U52" s="89"/>
      <c r="V52" s="89"/>
      <c r="W52" s="89"/>
      <c r="X52" s="89"/>
      <c r="Y52" s="89"/>
      <c r="Z52" s="89"/>
    </row>
    <row r="53" spans="1:26" ht="12" customHeight="1" x14ac:dyDescent="0.3">
      <c r="A53" s="135" t="s">
        <v>837</v>
      </c>
      <c r="B53" s="89"/>
      <c r="C53" s="90"/>
      <c r="D53" s="90"/>
      <c r="E53" s="122"/>
      <c r="F53" s="122"/>
      <c r="G53" s="89"/>
      <c r="H53" s="89"/>
      <c r="I53" s="89"/>
      <c r="J53" s="89"/>
      <c r="K53" s="89"/>
      <c r="L53" s="89"/>
      <c r="M53" s="113">
        <v>93445</v>
      </c>
      <c r="N53" s="113">
        <v>42931</v>
      </c>
      <c r="O53" s="113">
        <v>50514</v>
      </c>
      <c r="P53" s="89"/>
      <c r="Q53" s="89"/>
      <c r="R53" s="89"/>
      <c r="S53" s="89"/>
      <c r="T53" s="89"/>
      <c r="U53" s="89"/>
      <c r="V53" s="89"/>
      <c r="W53" s="89"/>
      <c r="X53" s="89"/>
      <c r="Y53" s="89"/>
      <c r="Z53" s="89"/>
    </row>
    <row r="54" spans="1:26" ht="12" customHeight="1" x14ac:dyDescent="0.3">
      <c r="A54" s="135" t="s">
        <v>838</v>
      </c>
      <c r="B54" s="89"/>
      <c r="C54" s="90"/>
      <c r="D54" s="90"/>
      <c r="E54" s="122"/>
      <c r="F54" s="122"/>
      <c r="G54" s="89"/>
      <c r="H54" s="89"/>
      <c r="I54" s="89"/>
      <c r="J54" s="89"/>
      <c r="K54" s="89"/>
      <c r="L54" s="89"/>
      <c r="M54" s="113">
        <v>89853</v>
      </c>
      <c r="N54" s="113">
        <v>41126</v>
      </c>
      <c r="O54" s="113">
        <v>48727</v>
      </c>
      <c r="P54" s="89"/>
      <c r="Q54" s="89"/>
      <c r="R54" s="89"/>
      <c r="S54" s="89"/>
      <c r="T54" s="89"/>
      <c r="U54" s="89"/>
      <c r="V54" s="89"/>
      <c r="W54" s="89"/>
      <c r="X54" s="89"/>
      <c r="Y54" s="89"/>
      <c r="Z54" s="89"/>
    </row>
    <row r="55" spans="1:26" ht="12" customHeight="1" x14ac:dyDescent="0.3">
      <c r="A55" s="88" t="s">
        <v>839</v>
      </c>
      <c r="B55" s="89"/>
      <c r="C55" s="90"/>
      <c r="D55" s="90"/>
      <c r="E55" s="122"/>
      <c r="F55" s="122"/>
      <c r="G55" s="89"/>
      <c r="H55" s="89"/>
      <c r="I55" s="89"/>
      <c r="J55" s="89"/>
      <c r="K55" s="89"/>
      <c r="L55" s="89"/>
      <c r="M55" s="113">
        <v>66807</v>
      </c>
      <c r="N55" s="113">
        <v>30117</v>
      </c>
      <c r="O55" s="113">
        <v>36690</v>
      </c>
      <c r="P55" s="89"/>
      <c r="Q55" s="89"/>
      <c r="R55" s="89"/>
      <c r="S55" s="89"/>
      <c r="T55" s="89"/>
      <c r="U55" s="89"/>
      <c r="V55" s="89"/>
      <c r="W55" s="89"/>
      <c r="X55" s="89"/>
      <c r="Y55" s="89"/>
      <c r="Z55" s="89"/>
    </row>
    <row r="56" spans="1:26" ht="12" customHeight="1" x14ac:dyDescent="0.3">
      <c r="A56" s="135" t="s">
        <v>840</v>
      </c>
      <c r="B56" s="89"/>
      <c r="C56" s="90"/>
      <c r="D56" s="90"/>
      <c r="E56" s="122"/>
      <c r="F56" s="122"/>
      <c r="G56" s="89"/>
      <c r="H56" s="89"/>
      <c r="I56" s="89"/>
      <c r="J56" s="89"/>
      <c r="K56" s="89"/>
      <c r="L56" s="89"/>
      <c r="M56" s="113">
        <v>63071</v>
      </c>
      <c r="N56" s="113">
        <v>28387</v>
      </c>
      <c r="O56" s="113">
        <v>34684</v>
      </c>
      <c r="P56" s="89"/>
      <c r="Q56" s="89"/>
      <c r="R56" s="89"/>
      <c r="S56" s="89"/>
      <c r="T56" s="89"/>
      <c r="U56" s="89"/>
      <c r="V56" s="89"/>
      <c r="W56" s="89"/>
      <c r="X56" s="89"/>
      <c r="Y56" s="89"/>
      <c r="Z56" s="89"/>
    </row>
    <row r="57" spans="1:26" ht="12" customHeight="1" x14ac:dyDescent="0.3">
      <c r="A57" s="135" t="s">
        <v>841</v>
      </c>
      <c r="B57" s="89"/>
      <c r="C57" s="90"/>
      <c r="D57" s="90"/>
      <c r="E57" s="122"/>
      <c r="F57" s="122"/>
      <c r="G57" s="89"/>
      <c r="H57" s="89"/>
      <c r="I57" s="89"/>
      <c r="J57" s="89"/>
      <c r="K57" s="89"/>
      <c r="L57" s="89"/>
      <c r="M57" s="113">
        <v>59761</v>
      </c>
      <c r="N57" s="113">
        <v>26856</v>
      </c>
      <c r="O57" s="113">
        <v>32905</v>
      </c>
      <c r="P57" s="89"/>
      <c r="Q57" s="89"/>
      <c r="R57" s="89"/>
      <c r="S57" s="89"/>
      <c r="T57" s="89"/>
      <c r="U57" s="89"/>
      <c r="V57" s="89"/>
      <c r="W57" s="89"/>
      <c r="X57" s="89"/>
      <c r="Y57" s="89"/>
      <c r="Z57" s="89"/>
    </row>
    <row r="58" spans="1:26" ht="12" customHeight="1" x14ac:dyDescent="0.3">
      <c r="A58" s="135" t="s">
        <v>842</v>
      </c>
      <c r="B58" s="89"/>
      <c r="C58" s="90"/>
      <c r="D58" s="90"/>
      <c r="E58" s="122"/>
      <c r="F58" s="122"/>
      <c r="G58" s="89"/>
      <c r="H58" s="89"/>
      <c r="I58" s="89"/>
      <c r="J58" s="89"/>
      <c r="K58" s="89"/>
      <c r="L58" s="89"/>
      <c r="M58" s="113">
        <v>56749</v>
      </c>
      <c r="N58" s="113">
        <v>25466</v>
      </c>
      <c r="O58" s="113">
        <v>31283</v>
      </c>
      <c r="P58" s="89"/>
      <c r="Q58" s="89"/>
      <c r="R58" s="89"/>
      <c r="S58" s="89"/>
      <c r="T58" s="89"/>
      <c r="U58" s="89"/>
      <c r="V58" s="89"/>
      <c r="W58" s="89"/>
      <c r="X58" s="89"/>
      <c r="Y58" s="89"/>
      <c r="Z58" s="89"/>
    </row>
    <row r="59" spans="1:26" ht="16.5" customHeight="1" x14ac:dyDescent="0.3">
      <c r="A59" s="89"/>
      <c r="B59" s="89"/>
      <c r="C59" s="90"/>
      <c r="D59" s="90"/>
      <c r="E59" s="122"/>
      <c r="F59" s="122"/>
      <c r="G59" s="89"/>
      <c r="H59" s="89"/>
      <c r="I59" s="89"/>
      <c r="J59" s="89"/>
      <c r="K59" s="89"/>
      <c r="L59" s="89"/>
      <c r="M59" s="113">
        <v>53748</v>
      </c>
      <c r="N59" s="113">
        <v>24086</v>
      </c>
      <c r="O59" s="113">
        <v>29662</v>
      </c>
      <c r="P59" s="89"/>
      <c r="Q59" s="89"/>
      <c r="R59" s="89"/>
      <c r="S59" s="89"/>
      <c r="T59" s="89"/>
      <c r="U59" s="89"/>
      <c r="V59" s="89"/>
      <c r="W59" s="89"/>
      <c r="X59" s="89"/>
      <c r="Y59" s="89"/>
      <c r="Z59" s="89"/>
    </row>
    <row r="60" spans="1:26" ht="16.5" customHeight="1" x14ac:dyDescent="0.3">
      <c r="A60" s="89"/>
      <c r="B60" s="89"/>
      <c r="C60" s="90"/>
      <c r="D60" s="90"/>
      <c r="E60" s="122"/>
      <c r="F60" s="122"/>
      <c r="G60" s="89"/>
      <c r="H60" s="89"/>
      <c r="I60" s="89"/>
      <c r="J60" s="89"/>
      <c r="K60" s="89"/>
      <c r="L60" s="89"/>
      <c r="M60" s="113">
        <v>50833</v>
      </c>
      <c r="N60" s="113">
        <v>22745</v>
      </c>
      <c r="O60" s="113">
        <v>28088</v>
      </c>
      <c r="P60" s="89"/>
      <c r="Q60" s="89"/>
      <c r="R60" s="89"/>
      <c r="S60" s="89"/>
      <c r="T60" s="89"/>
      <c r="U60" s="89"/>
      <c r="V60" s="89"/>
      <c r="W60" s="89"/>
      <c r="X60" s="89"/>
      <c r="Y60" s="89"/>
      <c r="Z60" s="89"/>
    </row>
    <row r="61" spans="1:26" ht="16.5" customHeight="1" x14ac:dyDescent="0.3">
      <c r="A61" s="89"/>
      <c r="B61" s="89"/>
      <c r="C61" s="90"/>
      <c r="D61" s="90"/>
      <c r="E61" s="122"/>
      <c r="F61" s="122"/>
      <c r="G61" s="89"/>
      <c r="H61" s="89"/>
      <c r="I61" s="89"/>
      <c r="J61" s="89"/>
      <c r="K61" s="89"/>
      <c r="L61" s="89"/>
      <c r="M61" s="113">
        <v>47916</v>
      </c>
      <c r="N61" s="113">
        <v>21407</v>
      </c>
      <c r="O61" s="113">
        <v>26509</v>
      </c>
      <c r="P61" s="89"/>
      <c r="Q61" s="89"/>
      <c r="R61" s="89"/>
      <c r="S61" s="89"/>
      <c r="T61" s="89"/>
      <c r="U61" s="89"/>
      <c r="V61" s="89"/>
      <c r="W61" s="89"/>
      <c r="X61" s="89"/>
      <c r="Y61" s="89"/>
      <c r="Z61" s="89"/>
    </row>
    <row r="62" spans="1:26" ht="16.5" customHeight="1" x14ac:dyDescent="0.3">
      <c r="A62" s="89"/>
      <c r="B62" s="89"/>
      <c r="C62" s="90"/>
      <c r="D62" s="90"/>
      <c r="E62" s="122"/>
      <c r="F62" s="122"/>
      <c r="G62" s="89"/>
      <c r="H62" s="89"/>
      <c r="I62" s="89"/>
      <c r="J62" s="89"/>
      <c r="K62" s="89"/>
      <c r="L62" s="89"/>
      <c r="M62" s="113">
        <v>44929</v>
      </c>
      <c r="N62" s="113">
        <v>20042</v>
      </c>
      <c r="O62" s="113">
        <v>24887</v>
      </c>
      <c r="P62" s="89"/>
      <c r="Q62" s="89"/>
      <c r="R62" s="89"/>
      <c r="S62" s="89"/>
      <c r="T62" s="89"/>
      <c r="U62" s="89"/>
      <c r="V62" s="89"/>
      <c r="W62" s="89"/>
      <c r="X62" s="89"/>
      <c r="Y62" s="89"/>
      <c r="Z62" s="89"/>
    </row>
    <row r="63" spans="1:26" ht="16.5" customHeight="1" x14ac:dyDescent="0.3">
      <c r="A63" s="89"/>
      <c r="B63" s="89"/>
      <c r="C63" s="90"/>
      <c r="D63" s="90"/>
      <c r="E63" s="122"/>
      <c r="F63" s="122"/>
      <c r="G63" s="89"/>
      <c r="H63" s="89"/>
      <c r="I63" s="89"/>
      <c r="J63" s="89"/>
      <c r="K63" s="89"/>
      <c r="L63" s="89"/>
      <c r="M63" s="113">
        <v>41939</v>
      </c>
      <c r="N63" s="113">
        <v>18676</v>
      </c>
      <c r="O63" s="113">
        <v>23263</v>
      </c>
      <c r="P63" s="89"/>
      <c r="Q63" s="89"/>
      <c r="R63" s="89"/>
      <c r="S63" s="89"/>
      <c r="T63" s="89"/>
      <c r="U63" s="89"/>
      <c r="V63" s="89"/>
      <c r="W63" s="89"/>
      <c r="X63" s="89"/>
      <c r="Y63" s="89"/>
      <c r="Z63" s="89"/>
    </row>
    <row r="64" spans="1:26" ht="16.5" customHeight="1" x14ac:dyDescent="0.3">
      <c r="A64" s="89"/>
      <c r="B64" s="89"/>
      <c r="C64" s="90"/>
      <c r="D64" s="90"/>
      <c r="E64" s="122"/>
      <c r="F64" s="122"/>
      <c r="G64" s="89"/>
      <c r="H64" s="89"/>
      <c r="I64" s="89"/>
      <c r="J64" s="89"/>
      <c r="K64" s="89"/>
      <c r="L64" s="89"/>
      <c r="M64" s="113">
        <v>39086</v>
      </c>
      <c r="N64" s="113">
        <v>17369</v>
      </c>
      <c r="O64" s="113">
        <v>21717</v>
      </c>
      <c r="P64" s="89"/>
      <c r="Q64" s="89"/>
      <c r="R64" s="89"/>
      <c r="S64" s="89"/>
      <c r="T64" s="89"/>
      <c r="U64" s="89"/>
      <c r="V64" s="89"/>
      <c r="W64" s="89"/>
      <c r="X64" s="89"/>
      <c r="Y64" s="89"/>
      <c r="Z64" s="89"/>
    </row>
    <row r="65" spans="1:26" ht="16.5" customHeight="1" x14ac:dyDescent="0.3">
      <c r="A65" s="89"/>
      <c r="B65" s="89"/>
      <c r="C65" s="90"/>
      <c r="D65" s="90"/>
      <c r="E65" s="122"/>
      <c r="F65" s="122"/>
      <c r="G65" s="89"/>
      <c r="H65" s="89"/>
      <c r="I65" s="89"/>
      <c r="J65" s="89"/>
      <c r="K65" s="89"/>
      <c r="L65" s="89"/>
      <c r="M65" s="113">
        <v>36348</v>
      </c>
      <c r="N65" s="113">
        <v>16117</v>
      </c>
      <c r="O65" s="113">
        <v>20231</v>
      </c>
      <c r="P65" s="89"/>
      <c r="Q65" s="89"/>
      <c r="R65" s="89"/>
      <c r="S65" s="89"/>
      <c r="T65" s="89"/>
      <c r="U65" s="89"/>
      <c r="V65" s="89"/>
      <c r="W65" s="89"/>
      <c r="X65" s="89"/>
      <c r="Y65" s="89"/>
      <c r="Z65" s="89"/>
    </row>
    <row r="66" spans="1:26" ht="16.5" customHeight="1" x14ac:dyDescent="0.3">
      <c r="A66" s="89"/>
      <c r="B66" s="89"/>
      <c r="C66" s="90"/>
      <c r="D66" s="90"/>
      <c r="E66" s="122"/>
      <c r="F66" s="122"/>
      <c r="G66" s="89"/>
      <c r="H66" s="89"/>
      <c r="I66" s="89"/>
      <c r="J66" s="89"/>
      <c r="K66" s="89"/>
      <c r="L66" s="89"/>
      <c r="M66" s="113">
        <v>33755</v>
      </c>
      <c r="N66" s="113">
        <v>14898</v>
      </c>
      <c r="O66" s="113">
        <v>18857</v>
      </c>
      <c r="P66" s="89"/>
      <c r="Q66" s="89"/>
      <c r="R66" s="89"/>
      <c r="S66" s="89"/>
      <c r="T66" s="89"/>
      <c r="U66" s="89"/>
      <c r="V66" s="89"/>
      <c r="W66" s="89"/>
      <c r="X66" s="89"/>
      <c r="Y66" s="89"/>
      <c r="Z66" s="89"/>
    </row>
    <row r="67" spans="1:26" ht="16.5" customHeight="1" x14ac:dyDescent="0.3">
      <c r="A67" s="89"/>
      <c r="B67" s="89"/>
      <c r="C67" s="90"/>
      <c r="D67" s="90"/>
      <c r="E67" s="122"/>
      <c r="F67" s="122"/>
      <c r="G67" s="89"/>
      <c r="H67" s="89"/>
      <c r="I67" s="89"/>
      <c r="J67" s="89"/>
      <c r="K67" s="89"/>
      <c r="L67" s="89"/>
      <c r="M67" s="113">
        <v>31333</v>
      </c>
      <c r="N67" s="113">
        <v>13708</v>
      </c>
      <c r="O67" s="113">
        <v>17625</v>
      </c>
      <c r="P67" s="89"/>
      <c r="Q67" s="89"/>
      <c r="R67" s="89"/>
      <c r="S67" s="89"/>
      <c r="T67" s="89"/>
      <c r="U67" s="89"/>
      <c r="V67" s="89"/>
      <c r="W67" s="89"/>
      <c r="X67" s="89"/>
      <c r="Y67" s="89"/>
      <c r="Z67" s="89"/>
    </row>
    <row r="68" spans="1:26" ht="16.5" customHeight="1" x14ac:dyDescent="0.3">
      <c r="A68" s="89"/>
      <c r="B68" s="89"/>
      <c r="C68" s="90"/>
      <c r="D68" s="90"/>
      <c r="E68" s="122"/>
      <c r="F68" s="122"/>
      <c r="G68" s="89"/>
      <c r="H68" s="89"/>
      <c r="I68" s="89"/>
      <c r="J68" s="89"/>
      <c r="K68" s="89"/>
      <c r="L68" s="89"/>
      <c r="M68" s="113">
        <v>28832</v>
      </c>
      <c r="N68" s="113">
        <v>12440</v>
      </c>
      <c r="O68" s="113">
        <v>16392</v>
      </c>
      <c r="P68" s="89"/>
      <c r="Q68" s="89"/>
      <c r="R68" s="89"/>
      <c r="S68" s="89"/>
      <c r="T68" s="89"/>
      <c r="U68" s="89"/>
      <c r="V68" s="89"/>
      <c r="W68" s="89"/>
      <c r="X68" s="89"/>
      <c r="Y68" s="89"/>
      <c r="Z68" s="89"/>
    </row>
    <row r="69" spans="1:26" ht="16.5" customHeight="1" x14ac:dyDescent="0.3">
      <c r="A69" s="89"/>
      <c r="B69" s="89"/>
      <c r="C69" s="90"/>
      <c r="D69" s="90"/>
      <c r="E69" s="122"/>
      <c r="F69" s="122"/>
      <c r="G69" s="89"/>
      <c r="H69" s="89"/>
      <c r="I69" s="89"/>
      <c r="J69" s="89"/>
      <c r="K69" s="89"/>
      <c r="L69" s="89"/>
      <c r="M69" s="113">
        <v>26662</v>
      </c>
      <c r="N69" s="113">
        <v>11342</v>
      </c>
      <c r="O69" s="113">
        <v>15320</v>
      </c>
      <c r="P69" s="89"/>
      <c r="Q69" s="89"/>
      <c r="R69" s="89"/>
      <c r="S69" s="89"/>
      <c r="T69" s="89"/>
      <c r="U69" s="89"/>
      <c r="V69" s="89"/>
      <c r="W69" s="89"/>
      <c r="X69" s="89"/>
      <c r="Y69" s="89"/>
      <c r="Z69" s="89"/>
    </row>
    <row r="70" spans="1:26" ht="16.5" customHeight="1" x14ac:dyDescent="0.3">
      <c r="A70" s="89"/>
      <c r="B70" s="89"/>
      <c r="C70" s="90"/>
      <c r="D70" s="90"/>
      <c r="E70" s="122"/>
      <c r="F70" s="122"/>
      <c r="G70" s="89"/>
      <c r="H70" s="89"/>
      <c r="I70" s="89"/>
      <c r="J70" s="89"/>
      <c r="K70" s="89"/>
      <c r="L70" s="89"/>
      <c r="M70" s="113">
        <v>24625</v>
      </c>
      <c r="N70" s="113">
        <v>10306</v>
      </c>
      <c r="O70" s="113">
        <v>14319</v>
      </c>
      <c r="P70" s="89"/>
      <c r="Q70" s="89"/>
      <c r="R70" s="89"/>
      <c r="S70" s="89"/>
      <c r="T70" s="89"/>
      <c r="U70" s="89"/>
      <c r="V70" s="89"/>
      <c r="W70" s="89"/>
      <c r="X70" s="89"/>
      <c r="Y70" s="89"/>
      <c r="Z70" s="89"/>
    </row>
    <row r="71" spans="1:26" ht="16.5" customHeight="1" x14ac:dyDescent="0.3">
      <c r="A71" s="89"/>
      <c r="B71" s="89"/>
      <c r="C71" s="90"/>
      <c r="D71" s="90"/>
      <c r="E71" s="122"/>
      <c r="F71" s="122"/>
      <c r="G71" s="89"/>
      <c r="H71" s="89"/>
      <c r="I71" s="89"/>
      <c r="J71" s="89"/>
      <c r="K71" s="89"/>
      <c r="L71" s="89"/>
      <c r="M71" s="113">
        <v>22734</v>
      </c>
      <c r="N71" s="113">
        <v>9334</v>
      </c>
      <c r="O71" s="113">
        <v>13400</v>
      </c>
      <c r="P71" s="89"/>
      <c r="Q71" s="89"/>
      <c r="R71" s="89"/>
      <c r="S71" s="89"/>
      <c r="T71" s="89"/>
      <c r="U71" s="89"/>
      <c r="V71" s="89"/>
      <c r="W71" s="89"/>
      <c r="X71" s="89"/>
      <c r="Y71" s="89"/>
      <c r="Z71" s="89"/>
    </row>
    <row r="72" spans="1:26" ht="16.5" customHeight="1" x14ac:dyDescent="0.3">
      <c r="A72" s="89"/>
      <c r="B72" s="89"/>
      <c r="C72" s="90"/>
      <c r="D72" s="90"/>
      <c r="E72" s="122"/>
      <c r="F72" s="122"/>
      <c r="G72" s="89"/>
      <c r="H72" s="89"/>
      <c r="I72" s="89"/>
      <c r="J72" s="89"/>
      <c r="K72" s="89"/>
      <c r="L72" s="89"/>
      <c r="M72" s="113">
        <v>20994</v>
      </c>
      <c r="N72" s="113">
        <v>8432</v>
      </c>
      <c r="O72" s="113">
        <v>12562</v>
      </c>
      <c r="P72" s="89"/>
      <c r="Q72" s="89"/>
      <c r="R72" s="89"/>
      <c r="S72" s="89"/>
      <c r="T72" s="89"/>
      <c r="U72" s="89"/>
      <c r="V72" s="89"/>
      <c r="W72" s="89"/>
      <c r="X72" s="89"/>
      <c r="Y72" s="89"/>
      <c r="Z72" s="89"/>
    </row>
    <row r="73" spans="1:26" ht="16.5" customHeight="1" x14ac:dyDescent="0.3">
      <c r="A73" s="89"/>
      <c r="B73" s="89"/>
      <c r="C73" s="90"/>
      <c r="D73" s="90"/>
      <c r="E73" s="122"/>
      <c r="F73" s="122"/>
      <c r="G73" s="89"/>
      <c r="H73" s="89"/>
      <c r="I73" s="89"/>
      <c r="J73" s="89"/>
      <c r="K73" s="89"/>
      <c r="L73" s="89"/>
      <c r="M73" s="113">
        <v>19408</v>
      </c>
      <c r="N73" s="113">
        <v>7603</v>
      </c>
      <c r="O73" s="113">
        <v>11805</v>
      </c>
      <c r="P73" s="89"/>
      <c r="Q73" s="89"/>
      <c r="R73" s="89"/>
      <c r="S73" s="89"/>
      <c r="T73" s="89"/>
      <c r="U73" s="89"/>
      <c r="V73" s="89"/>
      <c r="W73" s="89"/>
      <c r="X73" s="89"/>
      <c r="Y73" s="89"/>
      <c r="Z73" s="89"/>
    </row>
    <row r="74" spans="1:26" ht="16.5" customHeight="1" x14ac:dyDescent="0.3">
      <c r="A74" s="89"/>
      <c r="B74" s="89"/>
      <c r="C74" s="90"/>
      <c r="D74" s="90"/>
      <c r="E74" s="122"/>
      <c r="F74" s="122"/>
      <c r="G74" s="89"/>
      <c r="H74" s="89"/>
      <c r="I74" s="89"/>
      <c r="J74" s="89"/>
      <c r="K74" s="89"/>
      <c r="L74" s="89"/>
      <c r="M74" s="113">
        <v>17988</v>
      </c>
      <c r="N74" s="113">
        <v>7002</v>
      </c>
      <c r="O74" s="113">
        <v>10986</v>
      </c>
      <c r="P74" s="89"/>
      <c r="Q74" s="89"/>
      <c r="R74" s="89"/>
      <c r="S74" s="89"/>
      <c r="T74" s="89"/>
      <c r="U74" s="89"/>
      <c r="V74" s="89"/>
      <c r="W74" s="89"/>
      <c r="X74" s="89"/>
      <c r="Y74" s="89"/>
      <c r="Z74" s="89"/>
    </row>
    <row r="75" spans="1:26" ht="16.5" customHeight="1" x14ac:dyDescent="0.3">
      <c r="A75" s="89"/>
      <c r="B75" s="89"/>
      <c r="C75" s="90"/>
      <c r="D75" s="90"/>
      <c r="E75" s="122"/>
      <c r="F75" s="122"/>
      <c r="G75" s="89"/>
      <c r="H75" s="89"/>
      <c r="I75" s="89"/>
      <c r="J75" s="89"/>
      <c r="K75" s="89"/>
      <c r="L75" s="89"/>
      <c r="M75" s="113">
        <v>16675</v>
      </c>
      <c r="N75" s="113">
        <v>6510</v>
      </c>
      <c r="O75" s="113">
        <v>10165</v>
      </c>
      <c r="P75" s="89"/>
      <c r="Q75" s="89"/>
      <c r="R75" s="89"/>
      <c r="S75" s="89"/>
      <c r="T75" s="89"/>
      <c r="U75" s="89"/>
      <c r="V75" s="89"/>
      <c r="W75" s="89"/>
      <c r="X75" s="89"/>
      <c r="Y75" s="89"/>
      <c r="Z75" s="89"/>
    </row>
    <row r="76" spans="1:26" ht="16.5" customHeight="1" x14ac:dyDescent="0.3">
      <c r="A76" s="89"/>
      <c r="B76" s="89"/>
      <c r="C76" s="90"/>
      <c r="D76" s="90"/>
      <c r="E76" s="122"/>
      <c r="F76" s="122"/>
      <c r="G76" s="89"/>
      <c r="H76" s="89"/>
      <c r="I76" s="89"/>
      <c r="J76" s="89"/>
      <c r="K76" s="89"/>
      <c r="L76" s="89"/>
      <c r="M76" s="113">
        <v>15472</v>
      </c>
      <c r="N76" s="113">
        <v>6134</v>
      </c>
      <c r="O76" s="113">
        <v>9338</v>
      </c>
      <c r="P76" s="89"/>
      <c r="Q76" s="89"/>
      <c r="R76" s="89"/>
      <c r="S76" s="89"/>
      <c r="T76" s="89"/>
      <c r="U76" s="89"/>
      <c r="V76" s="89"/>
      <c r="W76" s="89"/>
      <c r="X76" s="89"/>
      <c r="Y76" s="89"/>
      <c r="Z76" s="89"/>
    </row>
    <row r="77" spans="1:26" ht="16.5" customHeight="1" x14ac:dyDescent="0.3">
      <c r="A77" s="89"/>
      <c r="B77" s="89"/>
      <c r="C77" s="90"/>
      <c r="D77" s="90"/>
      <c r="E77" s="122"/>
      <c r="F77" s="122"/>
      <c r="G77" s="89"/>
      <c r="H77" s="89"/>
      <c r="I77" s="89"/>
      <c r="J77" s="89"/>
      <c r="K77" s="89"/>
      <c r="L77" s="89"/>
      <c r="M77" s="104">
        <v>89747</v>
      </c>
      <c r="N77" s="104">
        <v>33084</v>
      </c>
      <c r="O77" s="104">
        <v>56663</v>
      </c>
      <c r="P77" s="89"/>
      <c r="Q77" s="89"/>
      <c r="R77" s="89"/>
      <c r="S77" s="89"/>
      <c r="T77" s="89"/>
      <c r="U77" s="89"/>
      <c r="V77" s="89"/>
      <c r="W77" s="89"/>
      <c r="X77" s="89"/>
      <c r="Y77" s="89"/>
      <c r="Z77" s="89"/>
    </row>
    <row r="78" spans="1:26" ht="16.5" customHeight="1" x14ac:dyDescent="0.3">
      <c r="A78" s="89"/>
      <c r="B78" s="89"/>
      <c r="C78" s="90"/>
      <c r="D78" s="90"/>
      <c r="E78" s="122"/>
      <c r="F78" s="122"/>
      <c r="G78" s="89"/>
      <c r="H78" s="89"/>
      <c r="I78" s="89"/>
      <c r="J78" s="89"/>
      <c r="K78" s="89"/>
      <c r="L78" s="89"/>
      <c r="M78" s="89"/>
      <c r="N78" s="89"/>
      <c r="O78" s="89"/>
      <c r="P78" s="89"/>
      <c r="Q78" s="89"/>
      <c r="R78" s="89"/>
      <c r="S78" s="89"/>
      <c r="T78" s="89"/>
      <c r="U78" s="89"/>
      <c r="V78" s="89"/>
      <c r="W78" s="89"/>
      <c r="X78" s="89"/>
      <c r="Y78" s="89"/>
      <c r="Z78" s="89"/>
    </row>
    <row r="79" spans="1:26" ht="16.5" customHeight="1" x14ac:dyDescent="0.3">
      <c r="A79" s="89"/>
      <c r="B79" s="89"/>
      <c r="C79" s="90"/>
      <c r="D79" s="90"/>
      <c r="E79" s="122"/>
      <c r="F79" s="122"/>
      <c r="G79" s="89"/>
      <c r="H79" s="89"/>
      <c r="I79" s="89"/>
      <c r="J79" s="89"/>
      <c r="K79" s="89"/>
      <c r="L79" s="89"/>
      <c r="M79" s="89"/>
      <c r="N79" s="89"/>
      <c r="O79" s="89"/>
      <c r="P79" s="89"/>
      <c r="Q79" s="89"/>
      <c r="R79" s="89"/>
      <c r="S79" s="89"/>
      <c r="T79" s="89"/>
      <c r="U79" s="89"/>
      <c r="V79" s="89"/>
      <c r="W79" s="89"/>
      <c r="X79" s="89"/>
      <c r="Y79" s="89"/>
      <c r="Z79" s="89"/>
    </row>
    <row r="80" spans="1:26" ht="16.5" customHeight="1" x14ac:dyDescent="0.3">
      <c r="A80" s="89"/>
      <c r="B80" s="89"/>
      <c r="C80" s="90"/>
      <c r="D80" s="90"/>
      <c r="E80" s="122"/>
      <c r="F80" s="122"/>
      <c r="G80" s="89"/>
      <c r="H80" s="89"/>
      <c r="I80" s="89"/>
      <c r="J80" s="89"/>
      <c r="K80" s="89"/>
      <c r="L80" s="89"/>
      <c r="M80" s="89"/>
      <c r="N80" s="89"/>
      <c r="O80" s="89"/>
      <c r="P80" s="89"/>
      <c r="Q80" s="89"/>
      <c r="R80" s="89"/>
      <c r="S80" s="89"/>
      <c r="T80" s="89"/>
      <c r="U80" s="89"/>
      <c r="V80" s="89"/>
      <c r="W80" s="89"/>
      <c r="X80" s="89"/>
      <c r="Y80" s="89"/>
      <c r="Z80" s="89"/>
    </row>
    <row r="81" spans="1:26" ht="16.5" customHeight="1" x14ac:dyDescent="0.3">
      <c r="A81" s="89"/>
      <c r="B81" s="89"/>
      <c r="C81" s="90"/>
      <c r="D81" s="90"/>
      <c r="E81" s="122"/>
      <c r="F81" s="122"/>
      <c r="G81" s="89"/>
      <c r="H81" s="89"/>
      <c r="I81" s="89"/>
      <c r="J81" s="89"/>
      <c r="K81" s="89"/>
      <c r="L81" s="89"/>
      <c r="M81" s="89"/>
      <c r="N81" s="89"/>
      <c r="O81" s="89"/>
      <c r="P81" s="89"/>
      <c r="Q81" s="89"/>
      <c r="R81" s="89"/>
      <c r="S81" s="89"/>
      <c r="T81" s="89"/>
      <c r="U81" s="89"/>
      <c r="V81" s="89"/>
      <c r="W81" s="89"/>
      <c r="X81" s="89"/>
      <c r="Y81" s="89"/>
      <c r="Z81" s="89"/>
    </row>
    <row r="82" spans="1:26" ht="16.5" customHeight="1" x14ac:dyDescent="0.3">
      <c r="A82" s="89"/>
      <c r="B82" s="89"/>
      <c r="C82" s="90"/>
      <c r="D82" s="90"/>
      <c r="E82" s="122"/>
      <c r="F82" s="122"/>
      <c r="G82" s="89"/>
      <c r="H82" s="89"/>
      <c r="I82" s="89"/>
      <c r="J82" s="89"/>
      <c r="K82" s="89"/>
      <c r="L82" s="89"/>
      <c r="M82" s="89"/>
      <c r="N82" s="89"/>
      <c r="O82" s="89"/>
      <c r="P82" s="89"/>
      <c r="Q82" s="89"/>
      <c r="R82" s="89"/>
      <c r="S82" s="89"/>
      <c r="T82" s="89"/>
      <c r="U82" s="89"/>
      <c r="V82" s="89"/>
      <c r="W82" s="89"/>
      <c r="X82" s="89"/>
      <c r="Y82" s="89"/>
      <c r="Z82" s="89"/>
    </row>
    <row r="83" spans="1:26" ht="16.5" customHeight="1" x14ac:dyDescent="0.3">
      <c r="A83" s="89"/>
      <c r="B83" s="89"/>
      <c r="C83" s="90"/>
      <c r="D83" s="90"/>
      <c r="E83" s="122"/>
      <c r="F83" s="122"/>
      <c r="G83" s="89"/>
      <c r="H83" s="89"/>
      <c r="I83" s="89"/>
      <c r="J83" s="89"/>
      <c r="K83" s="89"/>
      <c r="L83" s="89"/>
      <c r="M83" s="89"/>
      <c r="N83" s="89"/>
      <c r="O83" s="89"/>
      <c r="P83" s="89"/>
      <c r="Q83" s="89"/>
      <c r="R83" s="89"/>
      <c r="S83" s="89"/>
      <c r="T83" s="89"/>
      <c r="U83" s="89"/>
      <c r="V83" s="89"/>
      <c r="W83" s="89"/>
      <c r="X83" s="89"/>
      <c r="Y83" s="89"/>
      <c r="Z83" s="89"/>
    </row>
    <row r="84" spans="1:26" ht="16.5" customHeight="1" x14ac:dyDescent="0.3">
      <c r="A84" s="89"/>
      <c r="B84" s="89"/>
      <c r="C84" s="90"/>
      <c r="D84" s="90"/>
      <c r="E84" s="122"/>
      <c r="F84" s="122"/>
      <c r="G84" s="89"/>
      <c r="H84" s="89"/>
      <c r="I84" s="89"/>
      <c r="J84" s="89"/>
      <c r="K84" s="89"/>
      <c r="L84" s="89"/>
      <c r="M84" s="89"/>
      <c r="N84" s="89"/>
      <c r="O84" s="89"/>
      <c r="P84" s="89"/>
      <c r="Q84" s="89"/>
      <c r="R84" s="89"/>
      <c r="S84" s="89"/>
      <c r="T84" s="89"/>
      <c r="U84" s="89"/>
      <c r="V84" s="89"/>
      <c r="W84" s="89"/>
      <c r="X84" s="89"/>
      <c r="Y84" s="89"/>
      <c r="Z84" s="89"/>
    </row>
    <row r="85" spans="1:26" ht="16.5" customHeight="1" x14ac:dyDescent="0.3">
      <c r="A85" s="89"/>
      <c r="B85" s="89"/>
      <c r="C85" s="90"/>
      <c r="D85" s="90"/>
      <c r="E85" s="122"/>
      <c r="F85" s="122"/>
      <c r="G85" s="89"/>
      <c r="H85" s="89"/>
      <c r="I85" s="89"/>
      <c r="J85" s="89"/>
      <c r="K85" s="89"/>
      <c r="L85" s="89"/>
      <c r="M85" s="89"/>
      <c r="N85" s="89"/>
      <c r="O85" s="89"/>
      <c r="P85" s="89"/>
      <c r="Q85" s="89"/>
      <c r="R85" s="89"/>
      <c r="S85" s="89"/>
      <c r="T85" s="89"/>
      <c r="U85" s="89"/>
      <c r="V85" s="89"/>
      <c r="W85" s="89"/>
      <c r="X85" s="89"/>
      <c r="Y85" s="89"/>
      <c r="Z85" s="89"/>
    </row>
    <row r="86" spans="1:26" ht="16.5" customHeight="1" x14ac:dyDescent="0.3">
      <c r="A86" s="89"/>
      <c r="B86" s="89"/>
      <c r="C86" s="90"/>
      <c r="D86" s="90"/>
      <c r="E86" s="122"/>
      <c r="F86" s="122"/>
      <c r="G86" s="89"/>
      <c r="H86" s="89"/>
      <c r="I86" s="89"/>
      <c r="J86" s="89"/>
      <c r="K86" s="89"/>
      <c r="L86" s="89"/>
      <c r="M86" s="89"/>
      <c r="N86" s="89"/>
      <c r="O86" s="89"/>
      <c r="P86" s="89"/>
      <c r="Q86" s="89"/>
      <c r="R86" s="89"/>
      <c r="S86" s="89"/>
      <c r="T86" s="89"/>
      <c r="U86" s="89"/>
      <c r="V86" s="89"/>
      <c r="W86" s="89"/>
      <c r="X86" s="89"/>
      <c r="Y86" s="89"/>
      <c r="Z86" s="89"/>
    </row>
    <row r="87" spans="1:26" ht="16.5" customHeight="1" x14ac:dyDescent="0.3">
      <c r="A87" s="89"/>
      <c r="B87" s="89"/>
      <c r="C87" s="90"/>
      <c r="D87" s="90"/>
      <c r="E87" s="122"/>
      <c r="F87" s="122"/>
      <c r="G87" s="89"/>
      <c r="H87" s="89"/>
      <c r="I87" s="89"/>
      <c r="J87" s="89"/>
      <c r="K87" s="89"/>
      <c r="L87" s="89"/>
      <c r="M87" s="89"/>
      <c r="N87" s="89"/>
      <c r="O87" s="89"/>
      <c r="P87" s="89"/>
      <c r="Q87" s="89"/>
      <c r="R87" s="89"/>
      <c r="S87" s="89"/>
      <c r="T87" s="89"/>
      <c r="U87" s="89"/>
      <c r="V87" s="89"/>
      <c r="W87" s="89"/>
      <c r="X87" s="89"/>
      <c r="Y87" s="89"/>
      <c r="Z87" s="89"/>
    </row>
    <row r="88" spans="1:26" ht="16.5" customHeight="1" x14ac:dyDescent="0.3">
      <c r="A88" s="89"/>
      <c r="B88" s="89"/>
      <c r="C88" s="90"/>
      <c r="D88" s="90"/>
      <c r="E88" s="122"/>
      <c r="F88" s="122"/>
      <c r="G88" s="89"/>
      <c r="H88" s="89"/>
      <c r="I88" s="89"/>
      <c r="J88" s="89"/>
      <c r="K88" s="89"/>
      <c r="L88" s="89"/>
      <c r="M88" s="89"/>
      <c r="N88" s="89"/>
      <c r="O88" s="89"/>
      <c r="P88" s="89"/>
      <c r="Q88" s="89"/>
      <c r="R88" s="89"/>
      <c r="S88" s="89"/>
      <c r="T88" s="89"/>
      <c r="U88" s="89"/>
      <c r="V88" s="89"/>
      <c r="W88" s="89"/>
      <c r="X88" s="89"/>
      <c r="Y88" s="89"/>
      <c r="Z88" s="89"/>
    </row>
    <row r="89" spans="1:26" ht="16.5" customHeight="1" x14ac:dyDescent="0.3">
      <c r="A89" s="89"/>
      <c r="B89" s="89"/>
      <c r="C89" s="90"/>
      <c r="D89" s="90"/>
      <c r="E89" s="122"/>
      <c r="F89" s="122"/>
      <c r="G89" s="89"/>
      <c r="H89" s="89"/>
      <c r="I89" s="89"/>
      <c r="J89" s="89"/>
      <c r="K89" s="89"/>
      <c r="L89" s="89"/>
      <c r="M89" s="89"/>
      <c r="N89" s="89"/>
      <c r="O89" s="89"/>
      <c r="P89" s="89"/>
      <c r="Q89" s="89"/>
      <c r="R89" s="89"/>
      <c r="S89" s="89"/>
      <c r="T89" s="89"/>
      <c r="U89" s="89"/>
      <c r="V89" s="89"/>
      <c r="W89" s="89"/>
      <c r="X89" s="89"/>
      <c r="Y89" s="89"/>
      <c r="Z89" s="89"/>
    </row>
    <row r="90" spans="1:26" ht="16.5" customHeight="1" x14ac:dyDescent="0.3">
      <c r="A90" s="89"/>
      <c r="B90" s="89"/>
      <c r="C90" s="90"/>
      <c r="D90" s="90"/>
      <c r="E90" s="122"/>
      <c r="F90" s="122"/>
      <c r="G90" s="89"/>
      <c r="H90" s="89"/>
      <c r="I90" s="89"/>
      <c r="J90" s="89"/>
      <c r="K90" s="89"/>
      <c r="L90" s="89"/>
      <c r="M90" s="89"/>
      <c r="N90" s="89"/>
      <c r="O90" s="89"/>
      <c r="P90" s="89"/>
      <c r="Q90" s="89"/>
      <c r="R90" s="89"/>
      <c r="S90" s="89"/>
      <c r="T90" s="89"/>
      <c r="U90" s="89"/>
      <c r="V90" s="89"/>
      <c r="W90" s="89"/>
      <c r="X90" s="89"/>
      <c r="Y90" s="89"/>
      <c r="Z90" s="89"/>
    </row>
    <row r="91" spans="1:26" ht="16.5" customHeight="1" x14ac:dyDescent="0.3">
      <c r="A91" s="89"/>
      <c r="B91" s="89"/>
      <c r="C91" s="90"/>
      <c r="D91" s="90"/>
      <c r="E91" s="122"/>
      <c r="F91" s="122"/>
      <c r="G91" s="89"/>
      <c r="H91" s="89"/>
      <c r="I91" s="89"/>
      <c r="J91" s="89"/>
      <c r="K91" s="89"/>
      <c r="L91" s="89"/>
      <c r="M91" s="89"/>
      <c r="N91" s="89"/>
      <c r="O91" s="89"/>
      <c r="P91" s="89"/>
      <c r="Q91" s="89"/>
      <c r="R91" s="89"/>
      <c r="S91" s="89"/>
      <c r="T91" s="89"/>
      <c r="U91" s="89"/>
      <c r="V91" s="89"/>
      <c r="W91" s="89"/>
      <c r="X91" s="89"/>
      <c r="Y91" s="89"/>
      <c r="Z91" s="89"/>
    </row>
    <row r="92" spans="1:26" ht="16.5" customHeight="1" x14ac:dyDescent="0.3">
      <c r="A92" s="89"/>
      <c r="B92" s="89"/>
      <c r="C92" s="90"/>
      <c r="D92" s="90"/>
      <c r="E92" s="122"/>
      <c r="F92" s="122"/>
      <c r="G92" s="89"/>
      <c r="H92" s="89"/>
      <c r="I92" s="89"/>
      <c r="J92" s="89"/>
      <c r="K92" s="89"/>
      <c r="L92" s="89"/>
      <c r="M92" s="89"/>
      <c r="N92" s="89"/>
      <c r="O92" s="89"/>
      <c r="P92" s="89"/>
      <c r="Q92" s="89"/>
      <c r="R92" s="89"/>
      <c r="S92" s="89"/>
      <c r="T92" s="89"/>
      <c r="U92" s="89"/>
      <c r="V92" s="89"/>
      <c r="W92" s="89"/>
      <c r="X92" s="89"/>
      <c r="Y92" s="89"/>
      <c r="Z92" s="89"/>
    </row>
    <row r="93" spans="1:26" ht="16.5" customHeight="1" x14ac:dyDescent="0.3">
      <c r="A93" s="89"/>
      <c r="B93" s="89"/>
      <c r="C93" s="90"/>
      <c r="D93" s="90"/>
      <c r="E93" s="122"/>
      <c r="F93" s="122"/>
      <c r="G93" s="89"/>
      <c r="H93" s="89"/>
      <c r="I93" s="89"/>
      <c r="J93" s="89"/>
      <c r="K93" s="89"/>
      <c r="L93" s="89"/>
      <c r="M93" s="89"/>
      <c r="N93" s="89"/>
      <c r="O93" s="89"/>
      <c r="P93" s="89"/>
      <c r="Q93" s="89"/>
      <c r="R93" s="89"/>
      <c r="S93" s="89"/>
      <c r="T93" s="89"/>
      <c r="U93" s="89"/>
      <c r="V93" s="89"/>
      <c r="W93" s="89"/>
      <c r="X93" s="89"/>
      <c r="Y93" s="89"/>
      <c r="Z93" s="89"/>
    </row>
    <row r="94" spans="1:26" ht="16.5" customHeight="1" x14ac:dyDescent="0.3">
      <c r="A94" s="89"/>
      <c r="B94" s="89"/>
      <c r="C94" s="90"/>
      <c r="D94" s="90"/>
      <c r="E94" s="122"/>
      <c r="F94" s="122"/>
      <c r="G94" s="89"/>
      <c r="H94" s="89"/>
      <c r="I94" s="89"/>
      <c r="J94" s="89"/>
      <c r="K94" s="89"/>
      <c r="L94" s="89"/>
      <c r="M94" s="89"/>
      <c r="N94" s="89"/>
      <c r="O94" s="89"/>
      <c r="P94" s="89"/>
      <c r="Q94" s="89"/>
      <c r="R94" s="89"/>
      <c r="S94" s="89"/>
      <c r="T94" s="89"/>
      <c r="U94" s="89"/>
      <c r="V94" s="89"/>
      <c r="W94" s="89"/>
      <c r="X94" s="89"/>
      <c r="Y94" s="89"/>
      <c r="Z94" s="89"/>
    </row>
    <row r="95" spans="1:26" ht="16.5" customHeight="1" x14ac:dyDescent="0.3">
      <c r="A95" s="89"/>
      <c r="B95" s="89"/>
      <c r="C95" s="90"/>
      <c r="D95" s="90"/>
      <c r="E95" s="122"/>
      <c r="F95" s="122"/>
      <c r="G95" s="89"/>
      <c r="H95" s="89"/>
      <c r="I95" s="89"/>
      <c r="J95" s="89"/>
      <c r="K95" s="89"/>
      <c r="L95" s="89"/>
      <c r="M95" s="89"/>
      <c r="N95" s="89"/>
      <c r="O95" s="89"/>
      <c r="P95" s="89"/>
      <c r="Q95" s="89"/>
      <c r="R95" s="89"/>
      <c r="S95" s="89"/>
      <c r="T95" s="89"/>
      <c r="U95" s="89"/>
      <c r="V95" s="89"/>
      <c r="W95" s="89"/>
      <c r="X95" s="89"/>
      <c r="Y95" s="89"/>
      <c r="Z95" s="89"/>
    </row>
    <row r="96" spans="1:26" ht="16.5" customHeight="1" x14ac:dyDescent="0.3">
      <c r="A96" s="89"/>
      <c r="B96" s="89"/>
      <c r="C96" s="90"/>
      <c r="D96" s="90"/>
      <c r="E96" s="122"/>
      <c r="F96" s="122"/>
      <c r="G96" s="89"/>
      <c r="H96" s="89"/>
      <c r="I96" s="89"/>
      <c r="J96" s="89"/>
      <c r="K96" s="89"/>
      <c r="L96" s="89"/>
      <c r="M96" s="89"/>
      <c r="N96" s="89"/>
      <c r="O96" s="89"/>
      <c r="P96" s="89"/>
      <c r="Q96" s="89"/>
      <c r="R96" s="89"/>
      <c r="S96" s="89"/>
      <c r="T96" s="89"/>
      <c r="U96" s="89"/>
      <c r="V96" s="89"/>
      <c r="W96" s="89"/>
      <c r="X96" s="89"/>
      <c r="Y96" s="89"/>
      <c r="Z96" s="89"/>
    </row>
    <row r="97" spans="1:26" ht="16.5" customHeight="1" x14ac:dyDescent="0.3">
      <c r="A97" s="89"/>
      <c r="B97" s="89"/>
      <c r="C97" s="90"/>
      <c r="D97" s="90"/>
      <c r="E97" s="122"/>
      <c r="F97" s="122"/>
      <c r="G97" s="89"/>
      <c r="H97" s="89"/>
      <c r="I97" s="89"/>
      <c r="J97" s="89"/>
      <c r="K97" s="89"/>
      <c r="L97" s="89"/>
      <c r="M97" s="89"/>
      <c r="N97" s="89"/>
      <c r="O97" s="89"/>
      <c r="P97" s="89"/>
      <c r="Q97" s="89"/>
      <c r="R97" s="89"/>
      <c r="S97" s="89"/>
      <c r="T97" s="89"/>
      <c r="U97" s="89"/>
      <c r="V97" s="89"/>
      <c r="W97" s="89"/>
      <c r="X97" s="89"/>
      <c r="Y97" s="89"/>
      <c r="Z97" s="89"/>
    </row>
    <row r="98" spans="1:26" ht="16.5" customHeight="1" x14ac:dyDescent="0.3">
      <c r="A98" s="89"/>
      <c r="B98" s="89"/>
      <c r="C98" s="90"/>
      <c r="D98" s="90"/>
      <c r="E98" s="122"/>
      <c r="F98" s="122"/>
      <c r="G98" s="89"/>
      <c r="H98" s="89"/>
      <c r="I98" s="89"/>
      <c r="J98" s="89"/>
      <c r="K98" s="89"/>
      <c r="L98" s="89"/>
      <c r="M98" s="89"/>
      <c r="N98" s="89"/>
      <c r="O98" s="89"/>
      <c r="P98" s="89"/>
      <c r="Q98" s="89"/>
      <c r="R98" s="89"/>
      <c r="S98" s="89"/>
      <c r="T98" s="89"/>
      <c r="U98" s="89"/>
      <c r="V98" s="89"/>
      <c r="W98" s="89"/>
      <c r="X98" s="89"/>
      <c r="Y98" s="89"/>
      <c r="Z98" s="89"/>
    </row>
    <row r="99" spans="1:26" ht="16.5" customHeight="1" x14ac:dyDescent="0.3">
      <c r="A99" s="89"/>
      <c r="B99" s="89"/>
      <c r="C99" s="90"/>
      <c r="D99" s="90"/>
      <c r="E99" s="122"/>
      <c r="F99" s="122"/>
      <c r="G99" s="89"/>
      <c r="H99" s="89"/>
      <c r="I99" s="89"/>
      <c r="J99" s="89"/>
      <c r="K99" s="89"/>
      <c r="L99" s="89"/>
      <c r="M99" s="89"/>
      <c r="N99" s="89"/>
      <c r="O99" s="89"/>
      <c r="P99" s="89"/>
      <c r="Q99" s="89"/>
      <c r="R99" s="89"/>
      <c r="S99" s="89"/>
      <c r="T99" s="89"/>
      <c r="U99" s="89"/>
      <c r="V99" s="89"/>
      <c r="W99" s="89"/>
      <c r="X99" s="89"/>
      <c r="Y99" s="89"/>
      <c r="Z99" s="89"/>
    </row>
    <row r="100" spans="1:26" ht="16.5" customHeight="1" x14ac:dyDescent="0.3">
      <c r="A100" s="89"/>
      <c r="B100" s="89"/>
      <c r="C100" s="90"/>
      <c r="D100" s="90"/>
      <c r="E100" s="122"/>
      <c r="F100" s="122"/>
      <c r="G100" s="89"/>
      <c r="H100" s="89"/>
      <c r="I100" s="89"/>
      <c r="J100" s="89"/>
      <c r="K100" s="89"/>
      <c r="L100" s="89"/>
      <c r="M100" s="89"/>
      <c r="N100" s="89"/>
      <c r="O100" s="89"/>
      <c r="P100" s="89"/>
      <c r="Q100" s="89"/>
      <c r="R100" s="89"/>
      <c r="S100" s="89"/>
      <c r="T100" s="89"/>
      <c r="U100" s="89"/>
      <c r="V100" s="89"/>
      <c r="W100" s="89"/>
      <c r="X100" s="89"/>
      <c r="Y100" s="89"/>
      <c r="Z100" s="89"/>
    </row>
    <row r="101" spans="1:26" ht="16.5" customHeight="1" x14ac:dyDescent="0.3">
      <c r="A101" s="89"/>
      <c r="B101" s="89"/>
      <c r="C101" s="90"/>
      <c r="D101" s="90"/>
      <c r="E101" s="122"/>
      <c r="F101" s="122"/>
      <c r="G101" s="89"/>
      <c r="H101" s="89"/>
      <c r="I101" s="89"/>
      <c r="J101" s="89"/>
      <c r="K101" s="89"/>
      <c r="L101" s="89"/>
      <c r="M101" s="89"/>
      <c r="N101" s="89"/>
      <c r="O101" s="89"/>
      <c r="P101" s="89"/>
      <c r="Q101" s="89"/>
      <c r="R101" s="89"/>
      <c r="S101" s="89"/>
      <c r="T101" s="89"/>
      <c r="U101" s="89"/>
      <c r="V101" s="89"/>
      <c r="W101" s="89"/>
      <c r="X101" s="89"/>
      <c r="Y101" s="89"/>
      <c r="Z101" s="89"/>
    </row>
    <row r="102" spans="1:26" ht="16.5" customHeight="1" x14ac:dyDescent="0.3">
      <c r="A102" s="89"/>
      <c r="B102" s="89"/>
      <c r="C102" s="90"/>
      <c r="D102" s="90"/>
      <c r="E102" s="122"/>
      <c r="F102" s="122"/>
      <c r="G102" s="89"/>
      <c r="H102" s="89"/>
      <c r="I102" s="89"/>
      <c r="J102" s="89"/>
      <c r="K102" s="89"/>
      <c r="L102" s="89"/>
      <c r="M102" s="89"/>
      <c r="N102" s="89"/>
      <c r="O102" s="89"/>
      <c r="P102" s="89"/>
      <c r="Q102" s="89"/>
      <c r="R102" s="89"/>
      <c r="S102" s="89"/>
      <c r="T102" s="89"/>
      <c r="U102" s="89"/>
      <c r="V102" s="89"/>
      <c r="W102" s="89"/>
      <c r="X102" s="89"/>
      <c r="Y102" s="89"/>
      <c r="Z102" s="89"/>
    </row>
    <row r="103" spans="1:26" ht="16.5" customHeight="1" x14ac:dyDescent="0.3">
      <c r="A103" s="89"/>
      <c r="B103" s="89"/>
      <c r="C103" s="90"/>
      <c r="D103" s="90"/>
      <c r="E103" s="122"/>
      <c r="F103" s="122"/>
      <c r="G103" s="89"/>
      <c r="H103" s="89"/>
      <c r="I103" s="89"/>
      <c r="J103" s="89"/>
      <c r="K103" s="89"/>
      <c r="L103" s="89"/>
      <c r="M103" s="89"/>
      <c r="N103" s="89"/>
      <c r="O103" s="89"/>
      <c r="P103" s="89"/>
      <c r="Q103" s="89"/>
      <c r="R103" s="89"/>
      <c r="S103" s="89"/>
      <c r="T103" s="89"/>
      <c r="U103" s="89"/>
      <c r="V103" s="89"/>
      <c r="W103" s="89"/>
      <c r="X103" s="89"/>
      <c r="Y103" s="89"/>
      <c r="Z103" s="89"/>
    </row>
    <row r="104" spans="1:26" ht="16.5" customHeight="1" x14ac:dyDescent="0.3">
      <c r="A104" s="89"/>
      <c r="B104" s="89"/>
      <c r="C104" s="90"/>
      <c r="D104" s="90"/>
      <c r="E104" s="122"/>
      <c r="F104" s="122"/>
      <c r="G104" s="89"/>
      <c r="H104" s="89"/>
      <c r="I104" s="89"/>
      <c r="J104" s="89"/>
      <c r="K104" s="89"/>
      <c r="L104" s="89"/>
      <c r="M104" s="89"/>
      <c r="N104" s="89"/>
      <c r="O104" s="89"/>
      <c r="P104" s="89"/>
      <c r="Q104" s="89"/>
      <c r="R104" s="89"/>
      <c r="S104" s="89"/>
      <c r="T104" s="89"/>
      <c r="U104" s="89"/>
      <c r="V104" s="89"/>
      <c r="W104" s="89"/>
      <c r="X104" s="89"/>
      <c r="Y104" s="89"/>
      <c r="Z104" s="89"/>
    </row>
    <row r="105" spans="1:26" ht="16.5" customHeight="1" x14ac:dyDescent="0.3">
      <c r="A105" s="89"/>
      <c r="B105" s="89"/>
      <c r="C105" s="90"/>
      <c r="D105" s="90"/>
      <c r="E105" s="122"/>
      <c r="F105" s="122"/>
      <c r="G105" s="89"/>
      <c r="H105" s="89"/>
      <c r="I105" s="89"/>
      <c r="J105" s="89"/>
      <c r="K105" s="89"/>
      <c r="L105" s="89"/>
      <c r="M105" s="89"/>
      <c r="N105" s="89"/>
      <c r="O105" s="89"/>
      <c r="P105" s="89"/>
      <c r="Q105" s="89"/>
      <c r="R105" s="89"/>
      <c r="S105" s="89"/>
      <c r="T105" s="89"/>
      <c r="U105" s="89"/>
      <c r="V105" s="89"/>
      <c r="W105" s="89"/>
      <c r="X105" s="89"/>
      <c r="Y105" s="89"/>
      <c r="Z105" s="89"/>
    </row>
    <row r="106" spans="1:26" ht="16.5" customHeight="1" x14ac:dyDescent="0.3">
      <c r="A106" s="89"/>
      <c r="B106" s="89"/>
      <c r="C106" s="90"/>
      <c r="D106" s="90"/>
      <c r="E106" s="122"/>
      <c r="F106" s="122"/>
      <c r="G106" s="89"/>
      <c r="H106" s="89"/>
      <c r="I106" s="89"/>
      <c r="J106" s="89"/>
      <c r="K106" s="89"/>
      <c r="L106" s="89"/>
      <c r="M106" s="89"/>
      <c r="N106" s="89"/>
      <c r="O106" s="89"/>
      <c r="P106" s="89"/>
      <c r="Q106" s="89"/>
      <c r="R106" s="89"/>
      <c r="S106" s="89"/>
      <c r="T106" s="89"/>
      <c r="U106" s="89"/>
      <c r="V106" s="89"/>
      <c r="W106" s="89"/>
      <c r="X106" s="89"/>
      <c r="Y106" s="89"/>
      <c r="Z106" s="89"/>
    </row>
    <row r="107" spans="1:26" ht="16.5" customHeight="1" x14ac:dyDescent="0.3">
      <c r="A107" s="89"/>
      <c r="B107" s="89"/>
      <c r="C107" s="90"/>
      <c r="D107" s="90"/>
      <c r="E107" s="122"/>
      <c r="F107" s="122"/>
      <c r="G107" s="89"/>
      <c r="H107" s="89"/>
      <c r="I107" s="89"/>
      <c r="J107" s="89"/>
      <c r="K107" s="89"/>
      <c r="L107" s="89"/>
      <c r="M107" s="89"/>
      <c r="N107" s="89"/>
      <c r="O107" s="89"/>
      <c r="P107" s="89"/>
      <c r="Q107" s="89"/>
      <c r="R107" s="89"/>
      <c r="S107" s="89"/>
      <c r="T107" s="89"/>
      <c r="U107" s="89"/>
      <c r="V107" s="89"/>
      <c r="W107" s="89"/>
      <c r="X107" s="89"/>
      <c r="Y107" s="89"/>
      <c r="Z107" s="89"/>
    </row>
    <row r="108" spans="1:26" ht="16.5" customHeight="1" x14ac:dyDescent="0.3">
      <c r="A108" s="89"/>
      <c r="B108" s="89"/>
      <c r="C108" s="90"/>
      <c r="D108" s="90"/>
      <c r="E108" s="122"/>
      <c r="F108" s="122"/>
      <c r="G108" s="89"/>
      <c r="H108" s="89"/>
      <c r="I108" s="89"/>
      <c r="J108" s="89"/>
      <c r="K108" s="89"/>
      <c r="L108" s="89"/>
      <c r="M108" s="89"/>
      <c r="N108" s="89"/>
      <c r="O108" s="89"/>
      <c r="P108" s="89"/>
      <c r="Q108" s="89"/>
      <c r="R108" s="89"/>
      <c r="S108" s="89"/>
      <c r="T108" s="89"/>
      <c r="U108" s="89"/>
      <c r="V108" s="89"/>
      <c r="W108" s="89"/>
      <c r="X108" s="89"/>
      <c r="Y108" s="89"/>
      <c r="Z108" s="89"/>
    </row>
    <row r="109" spans="1:26" ht="16.5" customHeight="1" x14ac:dyDescent="0.3">
      <c r="A109" s="89"/>
      <c r="B109" s="89"/>
      <c r="C109" s="90"/>
      <c r="D109" s="90"/>
      <c r="E109" s="122"/>
      <c r="F109" s="122"/>
      <c r="G109" s="89"/>
      <c r="H109" s="89"/>
      <c r="I109" s="89"/>
      <c r="J109" s="89"/>
      <c r="K109" s="89"/>
      <c r="L109" s="89"/>
      <c r="M109" s="89"/>
      <c r="N109" s="89"/>
      <c r="O109" s="89"/>
      <c r="P109" s="89"/>
      <c r="Q109" s="89"/>
      <c r="R109" s="89"/>
      <c r="S109" s="89"/>
      <c r="T109" s="89"/>
      <c r="U109" s="89"/>
      <c r="V109" s="89"/>
      <c r="W109" s="89"/>
      <c r="X109" s="89"/>
      <c r="Y109" s="89"/>
      <c r="Z109" s="89"/>
    </row>
    <row r="110" spans="1:26" ht="16.5" customHeight="1" x14ac:dyDescent="0.3">
      <c r="A110" s="89"/>
      <c r="B110" s="89"/>
      <c r="C110" s="90"/>
      <c r="D110" s="90"/>
      <c r="E110" s="122"/>
      <c r="F110" s="122"/>
      <c r="G110" s="89"/>
      <c r="H110" s="89"/>
      <c r="I110" s="89"/>
      <c r="J110" s="89"/>
      <c r="K110" s="89"/>
      <c r="L110" s="89"/>
      <c r="M110" s="89"/>
      <c r="N110" s="89"/>
      <c r="O110" s="89"/>
      <c r="P110" s="89"/>
      <c r="Q110" s="89"/>
      <c r="R110" s="89"/>
      <c r="S110" s="89"/>
      <c r="T110" s="89"/>
      <c r="U110" s="89"/>
      <c r="V110" s="89"/>
      <c r="W110" s="89"/>
      <c r="X110" s="89"/>
      <c r="Y110" s="89"/>
      <c r="Z110" s="89"/>
    </row>
    <row r="111" spans="1:26" ht="16.5" customHeight="1" x14ac:dyDescent="0.3">
      <c r="A111" s="89"/>
      <c r="B111" s="89"/>
      <c r="C111" s="90"/>
      <c r="D111" s="90"/>
      <c r="E111" s="122"/>
      <c r="F111" s="122"/>
      <c r="G111" s="89"/>
      <c r="H111" s="89"/>
      <c r="I111" s="89"/>
      <c r="J111" s="89"/>
      <c r="K111" s="89"/>
      <c r="L111" s="89"/>
      <c r="M111" s="89"/>
      <c r="N111" s="89"/>
      <c r="O111" s="89"/>
      <c r="P111" s="89"/>
      <c r="Q111" s="89"/>
      <c r="R111" s="89"/>
      <c r="S111" s="89"/>
      <c r="T111" s="89"/>
      <c r="U111" s="89"/>
      <c r="V111" s="89"/>
      <c r="W111" s="89"/>
      <c r="X111" s="89"/>
      <c r="Y111" s="89"/>
      <c r="Z111" s="89"/>
    </row>
    <row r="112" spans="1:26" ht="16.5" customHeight="1" x14ac:dyDescent="0.3">
      <c r="A112" s="89"/>
      <c r="B112" s="89"/>
      <c r="C112" s="90"/>
      <c r="D112" s="90"/>
      <c r="E112" s="122"/>
      <c r="F112" s="122"/>
      <c r="G112" s="89"/>
      <c r="H112" s="89"/>
      <c r="I112" s="89"/>
      <c r="J112" s="89"/>
      <c r="K112" s="89"/>
      <c r="L112" s="89"/>
      <c r="M112" s="89"/>
      <c r="N112" s="89"/>
      <c r="O112" s="89"/>
      <c r="P112" s="89"/>
      <c r="Q112" s="89"/>
      <c r="R112" s="89"/>
      <c r="S112" s="89"/>
      <c r="T112" s="89"/>
      <c r="U112" s="89"/>
      <c r="V112" s="89"/>
      <c r="W112" s="89"/>
      <c r="X112" s="89"/>
      <c r="Y112" s="89"/>
      <c r="Z112" s="89"/>
    </row>
    <row r="113" spans="1:26" ht="16.5" customHeight="1" x14ac:dyDescent="0.3">
      <c r="A113" s="89"/>
      <c r="B113" s="89"/>
      <c r="C113" s="90"/>
      <c r="D113" s="90"/>
      <c r="E113" s="122"/>
      <c r="F113" s="122"/>
      <c r="G113" s="89"/>
      <c r="H113" s="89"/>
      <c r="I113" s="89"/>
      <c r="J113" s="89"/>
      <c r="K113" s="89"/>
      <c r="L113" s="89"/>
      <c r="M113" s="89"/>
      <c r="N113" s="89"/>
      <c r="O113" s="89"/>
      <c r="P113" s="89"/>
      <c r="Q113" s="89"/>
      <c r="R113" s="89"/>
      <c r="S113" s="89"/>
      <c r="T113" s="89"/>
      <c r="U113" s="89"/>
      <c r="V113" s="89"/>
      <c r="W113" s="89"/>
      <c r="X113" s="89"/>
      <c r="Y113" s="89"/>
      <c r="Z113" s="89"/>
    </row>
    <row r="114" spans="1:26" ht="16.5" customHeight="1" x14ac:dyDescent="0.3">
      <c r="A114" s="89"/>
      <c r="B114" s="89"/>
      <c r="C114" s="90"/>
      <c r="D114" s="90"/>
      <c r="E114" s="122"/>
      <c r="F114" s="122"/>
      <c r="G114" s="89"/>
      <c r="H114" s="89"/>
      <c r="I114" s="89"/>
      <c r="J114" s="89"/>
      <c r="K114" s="89"/>
      <c r="L114" s="89"/>
      <c r="M114" s="89"/>
      <c r="N114" s="89"/>
      <c r="O114" s="89"/>
      <c r="P114" s="89"/>
      <c r="Q114" s="89"/>
      <c r="R114" s="89"/>
      <c r="S114" s="89"/>
      <c r="T114" s="89"/>
      <c r="U114" s="89"/>
      <c r="V114" s="89"/>
      <c r="W114" s="89"/>
      <c r="X114" s="89"/>
      <c r="Y114" s="89"/>
      <c r="Z114" s="89"/>
    </row>
    <row r="115" spans="1:26" ht="16.5" customHeight="1" x14ac:dyDescent="0.3">
      <c r="A115" s="89"/>
      <c r="B115" s="89"/>
      <c r="C115" s="90"/>
      <c r="D115" s="90"/>
      <c r="E115" s="122"/>
      <c r="F115" s="122"/>
      <c r="G115" s="89"/>
      <c r="H115" s="89"/>
      <c r="I115" s="89"/>
      <c r="J115" s="89"/>
      <c r="K115" s="89"/>
      <c r="L115" s="89"/>
      <c r="M115" s="89"/>
      <c r="N115" s="89"/>
      <c r="O115" s="89"/>
      <c r="P115" s="89"/>
      <c r="Q115" s="89"/>
      <c r="R115" s="89"/>
      <c r="S115" s="89"/>
      <c r="T115" s="89"/>
      <c r="U115" s="89"/>
      <c r="V115" s="89"/>
      <c r="W115" s="89"/>
      <c r="X115" s="89"/>
      <c r="Y115" s="89"/>
      <c r="Z115" s="89"/>
    </row>
    <row r="116" spans="1:26" ht="16.5" customHeight="1" x14ac:dyDescent="0.3">
      <c r="A116" s="89"/>
      <c r="B116" s="89"/>
      <c r="C116" s="90"/>
      <c r="D116" s="90"/>
      <c r="E116" s="122"/>
      <c r="F116" s="122"/>
      <c r="G116" s="89"/>
      <c r="H116" s="89"/>
      <c r="I116" s="89"/>
      <c r="J116" s="89"/>
      <c r="K116" s="89"/>
      <c r="L116" s="89"/>
      <c r="M116" s="89"/>
      <c r="N116" s="89"/>
      <c r="O116" s="89"/>
      <c r="P116" s="89"/>
      <c r="Q116" s="89"/>
      <c r="R116" s="89"/>
      <c r="S116" s="89"/>
      <c r="T116" s="89"/>
      <c r="U116" s="89"/>
      <c r="V116" s="89"/>
      <c r="W116" s="89"/>
      <c r="X116" s="89"/>
      <c r="Y116" s="89"/>
      <c r="Z116" s="89"/>
    </row>
    <row r="117" spans="1:26" ht="16.5" customHeight="1" x14ac:dyDescent="0.3">
      <c r="A117" s="89"/>
      <c r="B117" s="89"/>
      <c r="C117" s="90"/>
      <c r="D117" s="90"/>
      <c r="E117" s="122"/>
      <c r="F117" s="122"/>
      <c r="G117" s="89"/>
      <c r="H117" s="89"/>
      <c r="I117" s="89"/>
      <c r="J117" s="89"/>
      <c r="K117" s="89"/>
      <c r="L117" s="89"/>
      <c r="M117" s="89"/>
      <c r="N117" s="89"/>
      <c r="O117" s="89"/>
      <c r="P117" s="89"/>
      <c r="Q117" s="89"/>
      <c r="R117" s="89"/>
      <c r="S117" s="89"/>
      <c r="T117" s="89"/>
      <c r="U117" s="89"/>
      <c r="V117" s="89"/>
      <c r="W117" s="89"/>
      <c r="X117" s="89"/>
      <c r="Y117" s="89"/>
      <c r="Z117" s="89"/>
    </row>
    <row r="118" spans="1:26" ht="16.5" customHeight="1" x14ac:dyDescent="0.3">
      <c r="A118" s="89"/>
      <c r="B118" s="89"/>
      <c r="C118" s="90"/>
      <c r="D118" s="90"/>
      <c r="E118" s="122"/>
      <c r="F118" s="122"/>
      <c r="G118" s="89"/>
      <c r="H118" s="89"/>
      <c r="I118" s="89"/>
      <c r="J118" s="89"/>
      <c r="K118" s="89"/>
      <c r="L118" s="89"/>
      <c r="M118" s="89"/>
      <c r="N118" s="89"/>
      <c r="O118" s="89"/>
      <c r="P118" s="89"/>
      <c r="Q118" s="89"/>
      <c r="R118" s="89"/>
      <c r="S118" s="89"/>
      <c r="T118" s="89"/>
      <c r="U118" s="89"/>
      <c r="V118" s="89"/>
      <c r="W118" s="89"/>
      <c r="X118" s="89"/>
      <c r="Y118" s="89"/>
      <c r="Z118" s="89"/>
    </row>
    <row r="119" spans="1:26" ht="16.5" customHeight="1" x14ac:dyDescent="0.3">
      <c r="A119" s="89"/>
      <c r="B119" s="89"/>
      <c r="C119" s="90"/>
      <c r="D119" s="90"/>
      <c r="E119" s="122"/>
      <c r="F119" s="122"/>
      <c r="G119" s="89"/>
      <c r="H119" s="89"/>
      <c r="I119" s="89"/>
      <c r="J119" s="89"/>
      <c r="K119" s="89"/>
      <c r="L119" s="89"/>
      <c r="M119" s="89"/>
      <c r="N119" s="89"/>
      <c r="O119" s="89"/>
      <c r="P119" s="89"/>
      <c r="Q119" s="89"/>
      <c r="R119" s="89"/>
      <c r="S119" s="89"/>
      <c r="T119" s="89"/>
      <c r="U119" s="89"/>
      <c r="V119" s="89"/>
      <c r="W119" s="89"/>
      <c r="X119" s="89"/>
      <c r="Y119" s="89"/>
      <c r="Z119" s="89"/>
    </row>
    <row r="120" spans="1:26" ht="16.5" customHeight="1" x14ac:dyDescent="0.3">
      <c r="A120" s="89"/>
      <c r="B120" s="89"/>
      <c r="C120" s="90"/>
      <c r="D120" s="90"/>
      <c r="E120" s="122"/>
      <c r="F120" s="122"/>
      <c r="G120" s="89"/>
      <c r="H120" s="89"/>
      <c r="I120" s="89"/>
      <c r="J120" s="89"/>
      <c r="K120" s="89"/>
      <c r="L120" s="89"/>
      <c r="M120" s="89"/>
      <c r="N120" s="89"/>
      <c r="O120" s="89"/>
      <c r="P120" s="89"/>
      <c r="Q120" s="89"/>
      <c r="R120" s="89"/>
      <c r="S120" s="89"/>
      <c r="T120" s="89"/>
      <c r="U120" s="89"/>
      <c r="V120" s="89"/>
      <c r="W120" s="89"/>
      <c r="X120" s="89"/>
      <c r="Y120" s="89"/>
      <c r="Z120" s="89"/>
    </row>
    <row r="121" spans="1:26" ht="16.5" customHeight="1" x14ac:dyDescent="0.3">
      <c r="A121" s="89"/>
      <c r="B121" s="89"/>
      <c r="C121" s="90"/>
      <c r="D121" s="90"/>
      <c r="E121" s="122"/>
      <c r="F121" s="122"/>
      <c r="G121" s="89"/>
      <c r="H121" s="89"/>
      <c r="I121" s="89"/>
      <c r="J121" s="89"/>
      <c r="K121" s="89"/>
      <c r="L121" s="89"/>
      <c r="M121" s="89"/>
      <c r="N121" s="89"/>
      <c r="O121" s="89"/>
      <c r="P121" s="89"/>
      <c r="Q121" s="89"/>
      <c r="R121" s="89"/>
      <c r="S121" s="89"/>
      <c r="T121" s="89"/>
      <c r="U121" s="89"/>
      <c r="V121" s="89"/>
      <c r="W121" s="89"/>
      <c r="X121" s="89"/>
      <c r="Y121" s="89"/>
      <c r="Z121" s="89"/>
    </row>
    <row r="122" spans="1:26" ht="16.5" customHeight="1" x14ac:dyDescent="0.3">
      <c r="A122" s="89"/>
      <c r="B122" s="89"/>
      <c r="C122" s="90"/>
      <c r="D122" s="90"/>
      <c r="E122" s="122"/>
      <c r="F122" s="122"/>
      <c r="G122" s="89"/>
      <c r="H122" s="89"/>
      <c r="I122" s="89"/>
      <c r="J122" s="89"/>
      <c r="K122" s="89"/>
      <c r="L122" s="89"/>
      <c r="M122" s="89"/>
      <c r="N122" s="89"/>
      <c r="O122" s="89"/>
      <c r="P122" s="89"/>
      <c r="Q122" s="89"/>
      <c r="R122" s="89"/>
      <c r="S122" s="89"/>
      <c r="T122" s="89"/>
      <c r="U122" s="89"/>
      <c r="V122" s="89"/>
      <c r="W122" s="89"/>
      <c r="X122" s="89"/>
      <c r="Y122" s="89"/>
      <c r="Z122" s="89"/>
    </row>
    <row r="123" spans="1:26" ht="16.5" customHeight="1" x14ac:dyDescent="0.3">
      <c r="A123" s="89"/>
      <c r="B123" s="89"/>
      <c r="C123" s="90"/>
      <c r="D123" s="90"/>
      <c r="E123" s="122"/>
      <c r="F123" s="122"/>
      <c r="G123" s="89"/>
      <c r="H123" s="89"/>
      <c r="I123" s="89"/>
      <c r="J123" s="89"/>
      <c r="K123" s="89"/>
      <c r="L123" s="89"/>
      <c r="M123" s="89"/>
      <c r="N123" s="89"/>
      <c r="O123" s="89"/>
      <c r="P123" s="89"/>
      <c r="Q123" s="89"/>
      <c r="R123" s="89"/>
      <c r="S123" s="89"/>
      <c r="T123" s="89"/>
      <c r="U123" s="89"/>
      <c r="V123" s="89"/>
      <c r="W123" s="89"/>
      <c r="X123" s="89"/>
      <c r="Y123" s="89"/>
      <c r="Z123" s="89"/>
    </row>
    <row r="124" spans="1:26" ht="16.5" customHeight="1" x14ac:dyDescent="0.3">
      <c r="A124" s="89"/>
      <c r="B124" s="89"/>
      <c r="C124" s="90"/>
      <c r="D124" s="90"/>
      <c r="E124" s="122"/>
      <c r="F124" s="122"/>
      <c r="G124" s="89"/>
      <c r="H124" s="89"/>
      <c r="I124" s="89"/>
      <c r="J124" s="89"/>
      <c r="K124" s="89"/>
      <c r="L124" s="89"/>
      <c r="M124" s="89"/>
      <c r="N124" s="89"/>
      <c r="O124" s="89"/>
      <c r="P124" s="89"/>
      <c r="Q124" s="89"/>
      <c r="R124" s="89"/>
      <c r="S124" s="89"/>
      <c r="T124" s="89"/>
      <c r="U124" s="89"/>
      <c r="V124" s="89"/>
      <c r="W124" s="89"/>
      <c r="X124" s="89"/>
      <c r="Y124" s="89"/>
      <c r="Z124" s="89"/>
    </row>
    <row r="125" spans="1:26" ht="16.5" customHeight="1" x14ac:dyDescent="0.3">
      <c r="A125" s="89"/>
      <c r="B125" s="89"/>
      <c r="C125" s="90"/>
      <c r="D125" s="90"/>
      <c r="E125" s="122"/>
      <c r="F125" s="122"/>
      <c r="G125" s="89"/>
      <c r="H125" s="89"/>
      <c r="I125" s="89"/>
      <c r="J125" s="89"/>
      <c r="K125" s="89"/>
      <c r="L125" s="89"/>
      <c r="M125" s="89"/>
      <c r="N125" s="89"/>
      <c r="O125" s="89"/>
      <c r="P125" s="89"/>
      <c r="Q125" s="89"/>
      <c r="R125" s="89"/>
      <c r="S125" s="89"/>
      <c r="T125" s="89"/>
      <c r="U125" s="89"/>
      <c r="V125" s="89"/>
      <c r="W125" s="89"/>
      <c r="X125" s="89"/>
      <c r="Y125" s="89"/>
      <c r="Z125" s="89"/>
    </row>
    <row r="126" spans="1:26" ht="16.5" customHeight="1" x14ac:dyDescent="0.3">
      <c r="A126" s="89"/>
      <c r="B126" s="89"/>
      <c r="C126" s="90"/>
      <c r="D126" s="90"/>
      <c r="E126" s="122"/>
      <c r="F126" s="122"/>
      <c r="G126" s="89"/>
      <c r="H126" s="89"/>
      <c r="I126" s="89"/>
      <c r="J126" s="89"/>
      <c r="K126" s="89"/>
      <c r="L126" s="89"/>
      <c r="M126" s="89"/>
      <c r="N126" s="89"/>
      <c r="O126" s="89"/>
      <c r="P126" s="89"/>
      <c r="Q126" s="89"/>
      <c r="R126" s="89"/>
      <c r="S126" s="89"/>
      <c r="T126" s="89"/>
      <c r="U126" s="89"/>
      <c r="V126" s="89"/>
      <c r="W126" s="89"/>
      <c r="X126" s="89"/>
      <c r="Y126" s="89"/>
      <c r="Z126" s="89"/>
    </row>
    <row r="127" spans="1:26" ht="16.5" customHeight="1" x14ac:dyDescent="0.3">
      <c r="A127" s="89"/>
      <c r="B127" s="89"/>
      <c r="C127" s="90"/>
      <c r="D127" s="90"/>
      <c r="E127" s="122"/>
      <c r="F127" s="122"/>
      <c r="G127" s="89"/>
      <c r="H127" s="89"/>
      <c r="I127" s="89"/>
      <c r="J127" s="89"/>
      <c r="K127" s="89"/>
      <c r="L127" s="89"/>
      <c r="M127" s="89"/>
      <c r="N127" s="89"/>
      <c r="O127" s="89"/>
      <c r="P127" s="89"/>
      <c r="Q127" s="89"/>
      <c r="R127" s="89"/>
      <c r="S127" s="89"/>
      <c r="T127" s="89"/>
      <c r="U127" s="89"/>
      <c r="V127" s="89"/>
      <c r="W127" s="89"/>
      <c r="X127" s="89"/>
      <c r="Y127" s="89"/>
      <c r="Z127" s="89"/>
    </row>
    <row r="128" spans="1:26" ht="16.5" customHeight="1" x14ac:dyDescent="0.3">
      <c r="A128" s="89"/>
      <c r="B128" s="89"/>
      <c r="C128" s="90"/>
      <c r="D128" s="90"/>
      <c r="E128" s="122"/>
      <c r="F128" s="122"/>
      <c r="G128" s="89"/>
      <c r="H128" s="89"/>
      <c r="I128" s="89"/>
      <c r="J128" s="89"/>
      <c r="K128" s="89"/>
      <c r="L128" s="89"/>
      <c r="M128" s="89"/>
      <c r="N128" s="89"/>
      <c r="O128" s="89"/>
      <c r="P128" s="89"/>
      <c r="Q128" s="89"/>
      <c r="R128" s="89"/>
      <c r="S128" s="89"/>
      <c r="T128" s="89"/>
      <c r="U128" s="89"/>
      <c r="V128" s="89"/>
      <c r="W128" s="89"/>
      <c r="X128" s="89"/>
      <c r="Y128" s="89"/>
      <c r="Z128" s="89"/>
    </row>
    <row r="129" spans="1:26" ht="16.5" customHeight="1" x14ac:dyDescent="0.3">
      <c r="A129" s="89"/>
      <c r="B129" s="89"/>
      <c r="C129" s="90"/>
      <c r="D129" s="90"/>
      <c r="E129" s="122"/>
      <c r="F129" s="122"/>
      <c r="G129" s="89"/>
      <c r="H129" s="89"/>
      <c r="I129" s="89"/>
      <c r="J129" s="89"/>
      <c r="K129" s="89"/>
      <c r="L129" s="89"/>
      <c r="M129" s="89"/>
      <c r="N129" s="89"/>
      <c r="O129" s="89"/>
      <c r="P129" s="89"/>
      <c r="Q129" s="89"/>
      <c r="R129" s="89"/>
      <c r="S129" s="89"/>
      <c r="T129" s="89"/>
      <c r="U129" s="89"/>
      <c r="V129" s="89"/>
      <c r="W129" s="89"/>
      <c r="X129" s="89"/>
      <c r="Y129" s="89"/>
      <c r="Z129" s="89"/>
    </row>
    <row r="130" spans="1:26" ht="16.5" customHeight="1" x14ac:dyDescent="0.3">
      <c r="A130" s="89"/>
      <c r="B130" s="89"/>
      <c r="C130" s="90"/>
      <c r="D130" s="90"/>
      <c r="E130" s="122"/>
      <c r="F130" s="122"/>
      <c r="G130" s="89"/>
      <c r="H130" s="89"/>
      <c r="I130" s="89"/>
      <c r="J130" s="89"/>
      <c r="K130" s="89"/>
      <c r="L130" s="89"/>
      <c r="M130" s="89"/>
      <c r="N130" s="89"/>
      <c r="O130" s="89"/>
      <c r="P130" s="89"/>
      <c r="Q130" s="89"/>
      <c r="R130" s="89"/>
      <c r="S130" s="89"/>
      <c r="T130" s="89"/>
      <c r="U130" s="89"/>
      <c r="V130" s="89"/>
      <c r="W130" s="89"/>
      <c r="X130" s="89"/>
      <c r="Y130" s="89"/>
      <c r="Z130" s="89"/>
    </row>
    <row r="131" spans="1:26" ht="16.5" customHeight="1" x14ac:dyDescent="0.3">
      <c r="A131" s="89"/>
      <c r="B131" s="89"/>
      <c r="C131" s="90"/>
      <c r="D131" s="90"/>
      <c r="E131" s="122"/>
      <c r="F131" s="122"/>
      <c r="G131" s="89"/>
      <c r="H131" s="89"/>
      <c r="I131" s="89"/>
      <c r="J131" s="89"/>
      <c r="K131" s="89"/>
      <c r="L131" s="89"/>
      <c r="M131" s="89"/>
      <c r="N131" s="89"/>
      <c r="O131" s="89"/>
      <c r="P131" s="89"/>
      <c r="Q131" s="89"/>
      <c r="R131" s="89"/>
      <c r="S131" s="89"/>
      <c r="T131" s="89"/>
      <c r="U131" s="89"/>
      <c r="V131" s="89"/>
      <c r="W131" s="89"/>
      <c r="X131" s="89"/>
      <c r="Y131" s="89"/>
      <c r="Z131" s="89"/>
    </row>
    <row r="132" spans="1:26" ht="16.5" customHeight="1" x14ac:dyDescent="0.3">
      <c r="A132" s="89"/>
      <c r="B132" s="89"/>
      <c r="C132" s="90"/>
      <c r="D132" s="90"/>
      <c r="E132" s="122"/>
      <c r="F132" s="122"/>
      <c r="G132" s="89"/>
      <c r="H132" s="89"/>
      <c r="I132" s="89"/>
      <c r="J132" s="89"/>
      <c r="K132" s="89"/>
      <c r="L132" s="89"/>
      <c r="M132" s="89"/>
      <c r="N132" s="89"/>
      <c r="O132" s="89"/>
      <c r="P132" s="89"/>
      <c r="Q132" s="89"/>
      <c r="R132" s="89"/>
      <c r="S132" s="89"/>
      <c r="T132" s="89"/>
      <c r="U132" s="89"/>
      <c r="V132" s="89"/>
      <c r="W132" s="89"/>
      <c r="X132" s="89"/>
      <c r="Y132" s="89"/>
      <c r="Z132" s="89"/>
    </row>
    <row r="133" spans="1:26" ht="16.5" customHeight="1" x14ac:dyDescent="0.3">
      <c r="A133" s="89"/>
      <c r="B133" s="89"/>
      <c r="C133" s="90"/>
      <c r="D133" s="90"/>
      <c r="E133" s="122"/>
      <c r="F133" s="122"/>
      <c r="G133" s="89"/>
      <c r="H133" s="89"/>
      <c r="I133" s="89"/>
      <c r="J133" s="89"/>
      <c r="K133" s="89"/>
      <c r="L133" s="89"/>
      <c r="M133" s="89"/>
      <c r="N133" s="89"/>
      <c r="O133" s="89"/>
      <c r="P133" s="89"/>
      <c r="Q133" s="89"/>
      <c r="R133" s="89"/>
      <c r="S133" s="89"/>
      <c r="T133" s="89"/>
      <c r="U133" s="89"/>
      <c r="V133" s="89"/>
      <c r="W133" s="89"/>
      <c r="X133" s="89"/>
      <c r="Y133" s="89"/>
      <c r="Z133" s="89"/>
    </row>
    <row r="134" spans="1:26" ht="16.5" customHeight="1" x14ac:dyDescent="0.3">
      <c r="A134" s="89"/>
      <c r="B134" s="89"/>
      <c r="C134" s="90"/>
      <c r="D134" s="90"/>
      <c r="E134" s="122"/>
      <c r="F134" s="122"/>
      <c r="G134" s="89"/>
      <c r="H134" s="89"/>
      <c r="I134" s="89"/>
      <c r="J134" s="89"/>
      <c r="K134" s="89"/>
      <c r="L134" s="89"/>
      <c r="M134" s="89"/>
      <c r="N134" s="89"/>
      <c r="O134" s="89"/>
      <c r="P134" s="89"/>
      <c r="Q134" s="89"/>
      <c r="R134" s="89"/>
      <c r="S134" s="89"/>
      <c r="T134" s="89"/>
      <c r="U134" s="89"/>
      <c r="V134" s="89"/>
      <c r="W134" s="89"/>
      <c r="X134" s="89"/>
      <c r="Y134" s="89"/>
      <c r="Z134" s="89"/>
    </row>
    <row r="135" spans="1:26" ht="16.5" customHeight="1" x14ac:dyDescent="0.3">
      <c r="A135" s="89"/>
      <c r="B135" s="89"/>
      <c r="C135" s="90"/>
      <c r="D135" s="90"/>
      <c r="E135" s="122"/>
      <c r="F135" s="122"/>
      <c r="G135" s="89"/>
      <c r="H135" s="89"/>
      <c r="I135" s="89"/>
      <c r="J135" s="89"/>
      <c r="K135" s="89"/>
      <c r="L135" s="89"/>
      <c r="M135" s="89"/>
      <c r="N135" s="89"/>
      <c r="O135" s="89"/>
      <c r="P135" s="89"/>
      <c r="Q135" s="89"/>
      <c r="R135" s="89"/>
      <c r="S135" s="89"/>
      <c r="T135" s="89"/>
      <c r="U135" s="89"/>
      <c r="V135" s="89"/>
      <c r="W135" s="89"/>
      <c r="X135" s="89"/>
      <c r="Y135" s="89"/>
      <c r="Z135" s="89"/>
    </row>
    <row r="136" spans="1:26" ht="16.5" customHeight="1" x14ac:dyDescent="0.3">
      <c r="A136" s="89"/>
      <c r="B136" s="89"/>
      <c r="C136" s="90"/>
      <c r="D136" s="90"/>
      <c r="E136" s="122"/>
      <c r="F136" s="122"/>
      <c r="G136" s="89"/>
      <c r="H136" s="89"/>
      <c r="I136" s="89"/>
      <c r="J136" s="89"/>
      <c r="K136" s="89"/>
      <c r="L136" s="89"/>
      <c r="M136" s="89"/>
      <c r="N136" s="89"/>
      <c r="O136" s="89"/>
      <c r="P136" s="89"/>
      <c r="Q136" s="89"/>
      <c r="R136" s="89"/>
      <c r="S136" s="89"/>
      <c r="T136" s="89"/>
      <c r="U136" s="89"/>
      <c r="V136" s="89"/>
      <c r="W136" s="89"/>
      <c r="X136" s="89"/>
      <c r="Y136" s="89"/>
      <c r="Z136" s="89"/>
    </row>
    <row r="137" spans="1:26" ht="16.5" customHeight="1" x14ac:dyDescent="0.3">
      <c r="A137" s="89"/>
      <c r="B137" s="89"/>
      <c r="C137" s="90"/>
      <c r="D137" s="90"/>
      <c r="E137" s="122"/>
      <c r="F137" s="122"/>
      <c r="G137" s="89"/>
      <c r="H137" s="89"/>
      <c r="I137" s="89"/>
      <c r="J137" s="89"/>
      <c r="K137" s="89"/>
      <c r="L137" s="89"/>
      <c r="M137" s="89"/>
      <c r="N137" s="89"/>
      <c r="O137" s="89"/>
      <c r="P137" s="89"/>
      <c r="Q137" s="89"/>
      <c r="R137" s="89"/>
      <c r="S137" s="89"/>
      <c r="T137" s="89"/>
      <c r="U137" s="89"/>
      <c r="V137" s="89"/>
      <c r="W137" s="89"/>
      <c r="X137" s="89"/>
      <c r="Y137" s="89"/>
      <c r="Z137" s="89"/>
    </row>
    <row r="138" spans="1:26" ht="16.5" customHeight="1" x14ac:dyDescent="0.3">
      <c r="A138" s="89"/>
      <c r="B138" s="89"/>
      <c r="C138" s="90"/>
      <c r="D138" s="90"/>
      <c r="E138" s="122"/>
      <c r="F138" s="122"/>
      <c r="G138" s="89"/>
      <c r="H138" s="89"/>
      <c r="I138" s="89"/>
      <c r="J138" s="89"/>
      <c r="K138" s="89"/>
      <c r="L138" s="89"/>
      <c r="M138" s="89"/>
      <c r="N138" s="89"/>
      <c r="O138" s="89"/>
      <c r="P138" s="89"/>
      <c r="Q138" s="89"/>
      <c r="R138" s="89"/>
      <c r="S138" s="89"/>
      <c r="T138" s="89"/>
      <c r="U138" s="89"/>
      <c r="V138" s="89"/>
      <c r="W138" s="89"/>
      <c r="X138" s="89"/>
      <c r="Y138" s="89"/>
      <c r="Z138" s="89"/>
    </row>
    <row r="139" spans="1:26" ht="16.5" customHeight="1" x14ac:dyDescent="0.3">
      <c r="A139" s="89"/>
      <c r="B139" s="89"/>
      <c r="C139" s="90"/>
      <c r="D139" s="90"/>
      <c r="E139" s="122"/>
      <c r="F139" s="122"/>
      <c r="G139" s="89"/>
      <c r="H139" s="89"/>
      <c r="I139" s="89"/>
      <c r="J139" s="89"/>
      <c r="K139" s="89"/>
      <c r="L139" s="89"/>
      <c r="M139" s="89"/>
      <c r="N139" s="89"/>
      <c r="O139" s="89"/>
      <c r="P139" s="89"/>
      <c r="Q139" s="89"/>
      <c r="R139" s="89"/>
      <c r="S139" s="89"/>
      <c r="T139" s="89"/>
      <c r="U139" s="89"/>
      <c r="V139" s="89"/>
      <c r="W139" s="89"/>
      <c r="X139" s="89"/>
      <c r="Y139" s="89"/>
      <c r="Z139" s="89"/>
    </row>
    <row r="140" spans="1:26" ht="16.5" customHeight="1" x14ac:dyDescent="0.3">
      <c r="A140" s="89"/>
      <c r="B140" s="89"/>
      <c r="C140" s="90"/>
      <c r="D140" s="90"/>
      <c r="E140" s="122"/>
      <c r="F140" s="122"/>
      <c r="G140" s="89"/>
      <c r="H140" s="89"/>
      <c r="I140" s="89"/>
      <c r="J140" s="89"/>
      <c r="K140" s="89"/>
      <c r="L140" s="89"/>
      <c r="M140" s="89"/>
      <c r="N140" s="89"/>
      <c r="O140" s="89"/>
      <c r="P140" s="89"/>
      <c r="Q140" s="89"/>
      <c r="R140" s="89"/>
      <c r="S140" s="89"/>
      <c r="T140" s="89"/>
      <c r="U140" s="89"/>
      <c r="V140" s="89"/>
      <c r="W140" s="89"/>
      <c r="X140" s="89"/>
      <c r="Y140" s="89"/>
      <c r="Z140" s="89"/>
    </row>
    <row r="141" spans="1:26" ht="16.5" customHeight="1" x14ac:dyDescent="0.3">
      <c r="A141" s="89"/>
      <c r="B141" s="89"/>
      <c r="C141" s="90"/>
      <c r="D141" s="90"/>
      <c r="E141" s="122"/>
      <c r="F141" s="122"/>
      <c r="G141" s="89"/>
      <c r="H141" s="89"/>
      <c r="I141" s="89"/>
      <c r="J141" s="89"/>
      <c r="K141" s="89"/>
      <c r="L141" s="89"/>
      <c r="M141" s="89"/>
      <c r="N141" s="89"/>
      <c r="O141" s="89"/>
      <c r="P141" s="89"/>
      <c r="Q141" s="89"/>
      <c r="R141" s="89"/>
      <c r="S141" s="89"/>
      <c r="T141" s="89"/>
      <c r="U141" s="89"/>
      <c r="V141" s="89"/>
      <c r="W141" s="89"/>
      <c r="X141" s="89"/>
      <c r="Y141" s="89"/>
      <c r="Z141" s="89"/>
    </row>
    <row r="142" spans="1:26" ht="16.5" customHeight="1" x14ac:dyDescent="0.3">
      <c r="A142" s="89"/>
      <c r="B142" s="89"/>
      <c r="C142" s="90"/>
      <c r="D142" s="90"/>
      <c r="E142" s="122"/>
      <c r="F142" s="122"/>
      <c r="G142" s="89"/>
      <c r="H142" s="89"/>
      <c r="I142" s="89"/>
      <c r="J142" s="89"/>
      <c r="K142" s="89"/>
      <c r="L142" s="89"/>
      <c r="M142" s="89"/>
      <c r="N142" s="89"/>
      <c r="O142" s="89"/>
      <c r="P142" s="89"/>
      <c r="Q142" s="89"/>
      <c r="R142" s="89"/>
      <c r="S142" s="89"/>
      <c r="T142" s="89"/>
      <c r="U142" s="89"/>
      <c r="V142" s="89"/>
      <c r="W142" s="89"/>
      <c r="X142" s="89"/>
      <c r="Y142" s="89"/>
      <c r="Z142" s="89"/>
    </row>
    <row r="143" spans="1:26" ht="16.5" customHeight="1" x14ac:dyDescent="0.3">
      <c r="A143" s="89"/>
      <c r="B143" s="89"/>
      <c r="C143" s="90"/>
      <c r="D143" s="90"/>
      <c r="E143" s="122"/>
      <c r="F143" s="122"/>
      <c r="G143" s="89"/>
      <c r="H143" s="89"/>
      <c r="I143" s="89"/>
      <c r="J143" s="89"/>
      <c r="K143" s="89"/>
      <c r="L143" s="89"/>
      <c r="M143" s="89"/>
      <c r="N143" s="89"/>
      <c r="O143" s="89"/>
      <c r="P143" s="89"/>
      <c r="Q143" s="89"/>
      <c r="R143" s="89"/>
      <c r="S143" s="89"/>
      <c r="T143" s="89"/>
      <c r="U143" s="89"/>
      <c r="V143" s="89"/>
      <c r="W143" s="89"/>
      <c r="X143" s="89"/>
      <c r="Y143" s="89"/>
      <c r="Z143" s="89"/>
    </row>
    <row r="144" spans="1:26" ht="16.5" customHeight="1" x14ac:dyDescent="0.3">
      <c r="A144" s="89"/>
      <c r="B144" s="89"/>
      <c r="C144" s="90"/>
      <c r="D144" s="90"/>
      <c r="E144" s="122"/>
      <c r="F144" s="122"/>
      <c r="G144" s="89"/>
      <c r="H144" s="89"/>
      <c r="I144" s="89"/>
      <c r="J144" s="89"/>
      <c r="K144" s="89"/>
      <c r="L144" s="89"/>
      <c r="M144" s="89"/>
      <c r="N144" s="89"/>
      <c r="O144" s="89"/>
      <c r="P144" s="89"/>
      <c r="Q144" s="89"/>
      <c r="R144" s="89"/>
      <c r="S144" s="89"/>
      <c r="T144" s="89"/>
      <c r="U144" s="89"/>
      <c r="V144" s="89"/>
      <c r="W144" s="89"/>
      <c r="X144" s="89"/>
      <c r="Y144" s="89"/>
      <c r="Z144" s="89"/>
    </row>
    <row r="145" spans="1:26" ht="16.5" customHeight="1" x14ac:dyDescent="0.3">
      <c r="A145" s="89"/>
      <c r="B145" s="89"/>
      <c r="C145" s="90"/>
      <c r="D145" s="90"/>
      <c r="E145" s="122"/>
      <c r="F145" s="122"/>
      <c r="G145" s="89"/>
      <c r="H145" s="89"/>
      <c r="I145" s="89"/>
      <c r="J145" s="89"/>
      <c r="K145" s="89"/>
      <c r="L145" s="89"/>
      <c r="M145" s="89"/>
      <c r="N145" s="89"/>
      <c r="O145" s="89"/>
      <c r="P145" s="89"/>
      <c r="Q145" s="89"/>
      <c r="R145" s="89"/>
      <c r="S145" s="89"/>
      <c r="T145" s="89"/>
      <c r="U145" s="89"/>
      <c r="V145" s="89"/>
      <c r="W145" s="89"/>
      <c r="X145" s="89"/>
      <c r="Y145" s="89"/>
      <c r="Z145" s="89"/>
    </row>
    <row r="146" spans="1:26" ht="16.5" customHeight="1" x14ac:dyDescent="0.3">
      <c r="A146" s="89"/>
      <c r="B146" s="89"/>
      <c r="C146" s="90"/>
      <c r="D146" s="90"/>
      <c r="E146" s="122"/>
      <c r="F146" s="122"/>
      <c r="G146" s="89"/>
      <c r="H146" s="89"/>
      <c r="I146" s="89"/>
      <c r="J146" s="89"/>
      <c r="K146" s="89"/>
      <c r="L146" s="89"/>
      <c r="M146" s="89"/>
      <c r="N146" s="89"/>
      <c r="O146" s="89"/>
      <c r="P146" s="89"/>
      <c r="Q146" s="89"/>
      <c r="R146" s="89"/>
      <c r="S146" s="89"/>
      <c r="T146" s="89"/>
      <c r="U146" s="89"/>
      <c r="V146" s="89"/>
      <c r="W146" s="89"/>
      <c r="X146" s="89"/>
      <c r="Y146" s="89"/>
      <c r="Z146" s="89"/>
    </row>
    <row r="147" spans="1:26" ht="16.5" customHeight="1" x14ac:dyDescent="0.3">
      <c r="A147" s="89"/>
      <c r="B147" s="89"/>
      <c r="C147" s="90"/>
      <c r="D147" s="90"/>
      <c r="E147" s="122"/>
      <c r="F147" s="122"/>
      <c r="G147" s="89"/>
      <c r="H147" s="89"/>
      <c r="I147" s="89"/>
      <c r="J147" s="89"/>
      <c r="K147" s="89"/>
      <c r="L147" s="89"/>
      <c r="M147" s="89"/>
      <c r="N147" s="89"/>
      <c r="O147" s="89"/>
      <c r="P147" s="89"/>
      <c r="Q147" s="89"/>
      <c r="R147" s="89"/>
      <c r="S147" s="89"/>
      <c r="T147" s="89"/>
      <c r="U147" s="89"/>
      <c r="V147" s="89"/>
      <c r="W147" s="89"/>
      <c r="X147" s="89"/>
      <c r="Y147" s="89"/>
      <c r="Z147" s="89"/>
    </row>
    <row r="148" spans="1:26" ht="16.5" customHeight="1" x14ac:dyDescent="0.3">
      <c r="A148" s="89"/>
      <c r="B148" s="89"/>
      <c r="C148" s="90"/>
      <c r="D148" s="90"/>
      <c r="E148" s="122"/>
      <c r="F148" s="122"/>
      <c r="G148" s="89"/>
      <c r="H148" s="89"/>
      <c r="I148" s="89"/>
      <c r="J148" s="89"/>
      <c r="K148" s="89"/>
      <c r="L148" s="89"/>
      <c r="M148" s="89"/>
      <c r="N148" s="89"/>
      <c r="O148" s="89"/>
      <c r="P148" s="89"/>
      <c r="Q148" s="89"/>
      <c r="R148" s="89"/>
      <c r="S148" s="89"/>
      <c r="T148" s="89"/>
      <c r="U148" s="89"/>
      <c r="V148" s="89"/>
      <c r="W148" s="89"/>
      <c r="X148" s="89"/>
      <c r="Y148" s="89"/>
      <c r="Z148" s="89"/>
    </row>
    <row r="149" spans="1:26" ht="16.5" customHeight="1" x14ac:dyDescent="0.3">
      <c r="A149" s="89"/>
      <c r="B149" s="89"/>
      <c r="C149" s="90"/>
      <c r="D149" s="90"/>
      <c r="E149" s="122"/>
      <c r="F149" s="122"/>
      <c r="G149" s="89"/>
      <c r="H149" s="89"/>
      <c r="I149" s="89"/>
      <c r="J149" s="89"/>
      <c r="K149" s="89"/>
      <c r="L149" s="89"/>
      <c r="M149" s="89"/>
      <c r="N149" s="89"/>
      <c r="O149" s="89"/>
      <c r="P149" s="89"/>
      <c r="Q149" s="89"/>
      <c r="R149" s="89"/>
      <c r="S149" s="89"/>
      <c r="T149" s="89"/>
      <c r="U149" s="89"/>
      <c r="V149" s="89"/>
      <c r="W149" s="89"/>
      <c r="X149" s="89"/>
      <c r="Y149" s="89"/>
      <c r="Z149" s="89"/>
    </row>
    <row r="150" spans="1:26" ht="16.5" customHeight="1" x14ac:dyDescent="0.3">
      <c r="A150" s="89"/>
      <c r="B150" s="89"/>
      <c r="C150" s="90"/>
      <c r="D150" s="90"/>
      <c r="E150" s="122"/>
      <c r="F150" s="122"/>
      <c r="G150" s="89"/>
      <c r="H150" s="89"/>
      <c r="I150" s="89"/>
      <c r="J150" s="89"/>
      <c r="K150" s="89"/>
      <c r="L150" s="89"/>
      <c r="M150" s="89"/>
      <c r="N150" s="89"/>
      <c r="O150" s="89"/>
      <c r="P150" s="89"/>
      <c r="Q150" s="89"/>
      <c r="R150" s="89"/>
      <c r="S150" s="89"/>
      <c r="T150" s="89"/>
      <c r="U150" s="89"/>
      <c r="V150" s="89"/>
      <c r="W150" s="89"/>
      <c r="X150" s="89"/>
      <c r="Y150" s="89"/>
      <c r="Z150" s="89"/>
    </row>
    <row r="151" spans="1:26" ht="16.5" customHeight="1" x14ac:dyDescent="0.3">
      <c r="A151" s="89"/>
      <c r="B151" s="89"/>
      <c r="C151" s="90"/>
      <c r="D151" s="90"/>
      <c r="E151" s="122"/>
      <c r="F151" s="122"/>
      <c r="G151" s="89"/>
      <c r="H151" s="89"/>
      <c r="I151" s="89"/>
      <c r="J151" s="89"/>
      <c r="K151" s="89"/>
      <c r="L151" s="89"/>
      <c r="M151" s="89"/>
      <c r="N151" s="89"/>
      <c r="O151" s="89"/>
      <c r="P151" s="89"/>
      <c r="Q151" s="89"/>
      <c r="R151" s="89"/>
      <c r="S151" s="89"/>
      <c r="T151" s="89"/>
      <c r="U151" s="89"/>
      <c r="V151" s="89"/>
      <c r="W151" s="89"/>
      <c r="X151" s="89"/>
      <c r="Y151" s="89"/>
      <c r="Z151" s="89"/>
    </row>
    <row r="152" spans="1:26" ht="16.5" customHeight="1" x14ac:dyDescent="0.3">
      <c r="A152" s="89"/>
      <c r="B152" s="89"/>
      <c r="C152" s="90"/>
      <c r="D152" s="90"/>
      <c r="E152" s="122"/>
      <c r="F152" s="122"/>
      <c r="G152" s="89"/>
      <c r="H152" s="89"/>
      <c r="I152" s="89"/>
      <c r="J152" s="89"/>
      <c r="K152" s="89"/>
      <c r="L152" s="89"/>
      <c r="M152" s="89"/>
      <c r="N152" s="89"/>
      <c r="O152" s="89"/>
      <c r="P152" s="89"/>
      <c r="Q152" s="89"/>
      <c r="R152" s="89"/>
      <c r="S152" s="89"/>
      <c r="T152" s="89"/>
      <c r="U152" s="89"/>
      <c r="V152" s="89"/>
      <c r="W152" s="89"/>
      <c r="X152" s="89"/>
      <c r="Y152" s="89"/>
      <c r="Z152" s="89"/>
    </row>
    <row r="153" spans="1:26" ht="16.5" customHeight="1" x14ac:dyDescent="0.3">
      <c r="A153" s="89"/>
      <c r="B153" s="89"/>
      <c r="C153" s="90"/>
      <c r="D153" s="90"/>
      <c r="E153" s="122"/>
      <c r="F153" s="122"/>
      <c r="G153" s="89"/>
      <c r="H153" s="89"/>
      <c r="I153" s="89"/>
      <c r="J153" s="89"/>
      <c r="K153" s="89"/>
      <c r="L153" s="89"/>
      <c r="M153" s="89"/>
      <c r="N153" s="89"/>
      <c r="O153" s="89"/>
      <c r="P153" s="89"/>
      <c r="Q153" s="89"/>
      <c r="R153" s="89"/>
      <c r="S153" s="89"/>
      <c r="T153" s="89"/>
      <c r="U153" s="89"/>
      <c r="V153" s="89"/>
      <c r="W153" s="89"/>
      <c r="X153" s="89"/>
      <c r="Y153" s="89"/>
      <c r="Z153" s="89"/>
    </row>
    <row r="154" spans="1:26" ht="16.5" customHeight="1" x14ac:dyDescent="0.3">
      <c r="A154" s="89"/>
      <c r="B154" s="89"/>
      <c r="C154" s="90"/>
      <c r="D154" s="90"/>
      <c r="E154" s="122"/>
      <c r="F154" s="122"/>
      <c r="G154" s="89"/>
      <c r="H154" s="89"/>
      <c r="I154" s="89"/>
      <c r="J154" s="89"/>
      <c r="K154" s="89"/>
      <c r="L154" s="89"/>
      <c r="M154" s="89"/>
      <c r="N154" s="89"/>
      <c r="O154" s="89"/>
      <c r="P154" s="89"/>
      <c r="Q154" s="89"/>
      <c r="R154" s="89"/>
      <c r="S154" s="89"/>
      <c r="T154" s="89"/>
      <c r="U154" s="89"/>
      <c r="V154" s="89"/>
      <c r="W154" s="89"/>
      <c r="X154" s="89"/>
      <c r="Y154" s="89"/>
      <c r="Z154" s="89"/>
    </row>
    <row r="155" spans="1:26" ht="16.5" customHeight="1" x14ac:dyDescent="0.3">
      <c r="A155" s="89"/>
      <c r="B155" s="89"/>
      <c r="C155" s="90"/>
      <c r="D155" s="90"/>
      <c r="E155" s="122"/>
      <c r="F155" s="122"/>
      <c r="G155" s="89"/>
      <c r="H155" s="89"/>
      <c r="I155" s="89"/>
      <c r="J155" s="89"/>
      <c r="K155" s="89"/>
      <c r="L155" s="89"/>
      <c r="M155" s="89"/>
      <c r="N155" s="89"/>
      <c r="O155" s="89"/>
      <c r="P155" s="89"/>
      <c r="Q155" s="89"/>
      <c r="R155" s="89"/>
      <c r="S155" s="89"/>
      <c r="T155" s="89"/>
      <c r="U155" s="89"/>
      <c r="V155" s="89"/>
      <c r="W155" s="89"/>
      <c r="X155" s="89"/>
      <c r="Y155" s="89"/>
      <c r="Z155" s="89"/>
    </row>
    <row r="156" spans="1:26" ht="16.5" customHeight="1" x14ac:dyDescent="0.3">
      <c r="A156" s="89"/>
      <c r="B156" s="89"/>
      <c r="C156" s="90"/>
      <c r="D156" s="90"/>
      <c r="E156" s="122"/>
      <c r="F156" s="122"/>
      <c r="G156" s="89"/>
      <c r="H156" s="89"/>
      <c r="I156" s="89"/>
      <c r="J156" s="89"/>
      <c r="K156" s="89"/>
      <c r="L156" s="89"/>
      <c r="M156" s="89"/>
      <c r="N156" s="89"/>
      <c r="O156" s="89"/>
      <c r="P156" s="89"/>
      <c r="Q156" s="89"/>
      <c r="R156" s="89"/>
      <c r="S156" s="89"/>
      <c r="T156" s="89"/>
      <c r="U156" s="89"/>
      <c r="V156" s="89"/>
      <c r="W156" s="89"/>
      <c r="X156" s="89"/>
      <c r="Y156" s="89"/>
      <c r="Z156" s="89"/>
    </row>
    <row r="157" spans="1:26" ht="16.5" customHeight="1" x14ac:dyDescent="0.3">
      <c r="A157" s="89"/>
      <c r="B157" s="89"/>
      <c r="C157" s="90"/>
      <c r="D157" s="90"/>
      <c r="E157" s="122"/>
      <c r="F157" s="122"/>
      <c r="G157" s="89"/>
      <c r="H157" s="89"/>
      <c r="I157" s="89"/>
      <c r="J157" s="89"/>
      <c r="K157" s="89"/>
      <c r="L157" s="89"/>
      <c r="M157" s="89"/>
      <c r="N157" s="89"/>
      <c r="O157" s="89"/>
      <c r="P157" s="89"/>
      <c r="Q157" s="89"/>
      <c r="R157" s="89"/>
      <c r="S157" s="89"/>
      <c r="T157" s="89"/>
      <c r="U157" s="89"/>
      <c r="V157" s="89"/>
      <c r="W157" s="89"/>
      <c r="X157" s="89"/>
      <c r="Y157" s="89"/>
      <c r="Z157" s="89"/>
    </row>
    <row r="158" spans="1:26" ht="16.5" customHeight="1" x14ac:dyDescent="0.3">
      <c r="A158" s="89"/>
      <c r="B158" s="89"/>
      <c r="C158" s="90"/>
      <c r="D158" s="90"/>
      <c r="E158" s="122"/>
      <c r="F158" s="122"/>
      <c r="G158" s="89"/>
      <c r="H158" s="89"/>
      <c r="I158" s="89"/>
      <c r="J158" s="89"/>
      <c r="K158" s="89"/>
      <c r="L158" s="89"/>
      <c r="M158" s="89"/>
      <c r="N158" s="89"/>
      <c r="O158" s="89"/>
      <c r="P158" s="89"/>
      <c r="Q158" s="89"/>
      <c r="R158" s="89"/>
      <c r="S158" s="89"/>
      <c r="T158" s="89"/>
      <c r="U158" s="89"/>
      <c r="V158" s="89"/>
      <c r="W158" s="89"/>
      <c r="X158" s="89"/>
      <c r="Y158" s="89"/>
      <c r="Z158" s="89"/>
    </row>
    <row r="159" spans="1:26" ht="16.5" customHeight="1" x14ac:dyDescent="0.3">
      <c r="A159" s="89"/>
      <c r="B159" s="89"/>
      <c r="C159" s="90"/>
      <c r="D159" s="90"/>
      <c r="E159" s="122"/>
      <c r="F159" s="122"/>
      <c r="G159" s="89"/>
      <c r="H159" s="89"/>
      <c r="I159" s="89"/>
      <c r="J159" s="89"/>
      <c r="K159" s="89"/>
      <c r="L159" s="89"/>
      <c r="M159" s="89"/>
      <c r="N159" s="89"/>
      <c r="O159" s="89"/>
      <c r="P159" s="89"/>
      <c r="Q159" s="89"/>
      <c r="R159" s="89"/>
      <c r="S159" s="89"/>
      <c r="T159" s="89"/>
      <c r="U159" s="89"/>
      <c r="V159" s="89"/>
      <c r="W159" s="89"/>
      <c r="X159" s="89"/>
      <c r="Y159" s="89"/>
      <c r="Z159" s="89"/>
    </row>
    <row r="160" spans="1:26" ht="16.5" customHeight="1" x14ac:dyDescent="0.3">
      <c r="A160" s="89"/>
      <c r="B160" s="89"/>
      <c r="C160" s="90"/>
      <c r="D160" s="90"/>
      <c r="E160" s="122"/>
      <c r="F160" s="122"/>
      <c r="G160" s="89"/>
      <c r="H160" s="89"/>
      <c r="I160" s="89"/>
      <c r="J160" s="89"/>
      <c r="K160" s="89"/>
      <c r="L160" s="89"/>
      <c r="M160" s="89"/>
      <c r="N160" s="89"/>
      <c r="O160" s="89"/>
      <c r="P160" s="89"/>
      <c r="Q160" s="89"/>
      <c r="R160" s="89"/>
      <c r="S160" s="89"/>
      <c r="T160" s="89"/>
      <c r="U160" s="89"/>
      <c r="V160" s="89"/>
      <c r="W160" s="89"/>
      <c r="X160" s="89"/>
      <c r="Y160" s="89"/>
      <c r="Z160" s="89"/>
    </row>
    <row r="161" spans="1:26" ht="16.5" customHeight="1" x14ac:dyDescent="0.3">
      <c r="A161" s="89"/>
      <c r="B161" s="89"/>
      <c r="C161" s="90"/>
      <c r="D161" s="90"/>
      <c r="E161" s="122"/>
      <c r="F161" s="122"/>
      <c r="G161" s="89"/>
      <c r="H161" s="89"/>
      <c r="I161" s="89"/>
      <c r="J161" s="89"/>
      <c r="K161" s="89"/>
      <c r="L161" s="89"/>
      <c r="M161" s="89"/>
      <c r="N161" s="89"/>
      <c r="O161" s="89"/>
      <c r="P161" s="89"/>
      <c r="Q161" s="89"/>
      <c r="R161" s="89"/>
      <c r="S161" s="89"/>
      <c r="T161" s="89"/>
      <c r="U161" s="89"/>
      <c r="V161" s="89"/>
      <c r="W161" s="89"/>
      <c r="X161" s="89"/>
      <c r="Y161" s="89"/>
      <c r="Z161" s="89"/>
    </row>
    <row r="162" spans="1:26" ht="16.5" customHeight="1" x14ac:dyDescent="0.3">
      <c r="A162" s="89"/>
      <c r="B162" s="89"/>
      <c r="C162" s="90"/>
      <c r="D162" s="90"/>
      <c r="E162" s="122"/>
      <c r="F162" s="122"/>
      <c r="G162" s="89"/>
      <c r="H162" s="89"/>
      <c r="I162" s="89"/>
      <c r="J162" s="89"/>
      <c r="K162" s="89"/>
      <c r="L162" s="89"/>
      <c r="M162" s="89"/>
      <c r="N162" s="89"/>
      <c r="O162" s="89"/>
      <c r="P162" s="89"/>
      <c r="Q162" s="89"/>
      <c r="R162" s="89"/>
      <c r="S162" s="89"/>
      <c r="T162" s="89"/>
      <c r="U162" s="89"/>
      <c r="V162" s="89"/>
      <c r="W162" s="89"/>
      <c r="X162" s="89"/>
      <c r="Y162" s="89"/>
      <c r="Z162" s="89"/>
    </row>
    <row r="163" spans="1:26" ht="16.5" customHeight="1" x14ac:dyDescent="0.3">
      <c r="A163" s="89"/>
      <c r="B163" s="89"/>
      <c r="C163" s="90"/>
      <c r="D163" s="90"/>
      <c r="E163" s="122"/>
      <c r="F163" s="122"/>
      <c r="G163" s="89"/>
      <c r="H163" s="89"/>
      <c r="I163" s="89"/>
      <c r="J163" s="89"/>
      <c r="K163" s="89"/>
      <c r="L163" s="89"/>
      <c r="M163" s="89"/>
      <c r="N163" s="89"/>
      <c r="O163" s="89"/>
      <c r="P163" s="89"/>
      <c r="Q163" s="89"/>
      <c r="R163" s="89"/>
      <c r="S163" s="89"/>
      <c r="T163" s="89"/>
      <c r="U163" s="89"/>
      <c r="V163" s="89"/>
      <c r="W163" s="89"/>
      <c r="X163" s="89"/>
      <c r="Y163" s="89"/>
      <c r="Z163" s="89"/>
    </row>
    <row r="164" spans="1:26" ht="16.5" customHeight="1" x14ac:dyDescent="0.3">
      <c r="A164" s="89"/>
      <c r="B164" s="89"/>
      <c r="C164" s="90"/>
      <c r="D164" s="90"/>
      <c r="E164" s="122"/>
      <c r="F164" s="122"/>
      <c r="G164" s="89"/>
      <c r="H164" s="89"/>
      <c r="I164" s="89"/>
      <c r="J164" s="89"/>
      <c r="K164" s="89"/>
      <c r="L164" s="89"/>
      <c r="M164" s="89"/>
      <c r="N164" s="89"/>
      <c r="O164" s="89"/>
      <c r="P164" s="89"/>
      <c r="Q164" s="89"/>
      <c r="R164" s="89"/>
      <c r="S164" s="89"/>
      <c r="T164" s="89"/>
      <c r="U164" s="89"/>
      <c r="V164" s="89"/>
      <c r="W164" s="89"/>
      <c r="X164" s="89"/>
      <c r="Y164" s="89"/>
      <c r="Z164" s="89"/>
    </row>
    <row r="165" spans="1:26" ht="16.5" customHeight="1" x14ac:dyDescent="0.3">
      <c r="A165" s="89"/>
      <c r="B165" s="89"/>
      <c r="C165" s="90"/>
      <c r="D165" s="90"/>
      <c r="E165" s="122"/>
      <c r="F165" s="122"/>
      <c r="G165" s="89"/>
      <c r="H165" s="89"/>
      <c r="I165" s="89"/>
      <c r="J165" s="89"/>
      <c r="K165" s="89"/>
      <c r="L165" s="89"/>
      <c r="M165" s="89"/>
      <c r="N165" s="89"/>
      <c r="O165" s="89"/>
      <c r="P165" s="89"/>
      <c r="Q165" s="89"/>
      <c r="R165" s="89"/>
      <c r="S165" s="89"/>
      <c r="T165" s="89"/>
      <c r="U165" s="89"/>
      <c r="V165" s="89"/>
      <c r="W165" s="89"/>
      <c r="X165" s="89"/>
      <c r="Y165" s="89"/>
      <c r="Z165" s="89"/>
    </row>
    <row r="166" spans="1:26" ht="16.5" customHeight="1" x14ac:dyDescent="0.3">
      <c r="A166" s="89"/>
      <c r="B166" s="89"/>
      <c r="C166" s="90"/>
      <c r="D166" s="90"/>
      <c r="E166" s="122"/>
      <c r="F166" s="122"/>
      <c r="G166" s="89"/>
      <c r="H166" s="89"/>
      <c r="I166" s="89"/>
      <c r="J166" s="89"/>
      <c r="K166" s="89"/>
      <c r="L166" s="89"/>
      <c r="M166" s="89"/>
      <c r="N166" s="89"/>
      <c r="O166" s="89"/>
      <c r="P166" s="89"/>
      <c r="Q166" s="89"/>
      <c r="R166" s="89"/>
      <c r="S166" s="89"/>
      <c r="T166" s="89"/>
      <c r="U166" s="89"/>
      <c r="V166" s="89"/>
      <c r="W166" s="89"/>
      <c r="X166" s="89"/>
      <c r="Y166" s="89"/>
      <c r="Z166" s="89"/>
    </row>
    <row r="167" spans="1:26" ht="16.5" customHeight="1" x14ac:dyDescent="0.3">
      <c r="A167" s="89"/>
      <c r="B167" s="89"/>
      <c r="C167" s="90"/>
      <c r="D167" s="90"/>
      <c r="E167" s="122"/>
      <c r="F167" s="122"/>
      <c r="G167" s="89"/>
      <c r="H167" s="89"/>
      <c r="I167" s="89"/>
      <c r="J167" s="89"/>
      <c r="K167" s="89"/>
      <c r="L167" s="89"/>
      <c r="M167" s="89"/>
      <c r="N167" s="89"/>
      <c r="O167" s="89"/>
      <c r="P167" s="89"/>
      <c r="Q167" s="89"/>
      <c r="R167" s="89"/>
      <c r="S167" s="89"/>
      <c r="T167" s="89"/>
      <c r="U167" s="89"/>
      <c r="V167" s="89"/>
      <c r="W167" s="89"/>
      <c r="X167" s="89"/>
      <c r="Y167" s="89"/>
      <c r="Z167" s="89"/>
    </row>
    <row r="168" spans="1:26" ht="16.5" customHeight="1" x14ac:dyDescent="0.3">
      <c r="A168" s="89"/>
      <c r="B168" s="89"/>
      <c r="C168" s="90"/>
      <c r="D168" s="90"/>
      <c r="E168" s="122"/>
      <c r="F168" s="122"/>
      <c r="G168" s="89"/>
      <c r="H168" s="89"/>
      <c r="I168" s="89"/>
      <c r="J168" s="89"/>
      <c r="K168" s="89"/>
      <c r="L168" s="89"/>
      <c r="M168" s="89"/>
      <c r="N168" s="89"/>
      <c r="O168" s="89"/>
      <c r="P168" s="89"/>
      <c r="Q168" s="89"/>
      <c r="R168" s="89"/>
      <c r="S168" s="89"/>
      <c r="T168" s="89"/>
      <c r="U168" s="89"/>
      <c r="V168" s="89"/>
      <c r="W168" s="89"/>
      <c r="X168" s="89"/>
      <c r="Y168" s="89"/>
      <c r="Z168" s="89"/>
    </row>
    <row r="169" spans="1:26" ht="16.5" customHeight="1" x14ac:dyDescent="0.3">
      <c r="A169" s="89"/>
      <c r="B169" s="89"/>
      <c r="C169" s="90"/>
      <c r="D169" s="90"/>
      <c r="E169" s="122"/>
      <c r="F169" s="122"/>
      <c r="G169" s="89"/>
      <c r="H169" s="89"/>
      <c r="I169" s="89"/>
      <c r="J169" s="89"/>
      <c r="K169" s="89"/>
      <c r="L169" s="89"/>
      <c r="M169" s="89"/>
      <c r="N169" s="89"/>
      <c r="O169" s="89"/>
      <c r="P169" s="89"/>
      <c r="Q169" s="89"/>
      <c r="R169" s="89"/>
      <c r="S169" s="89"/>
      <c r="T169" s="89"/>
      <c r="U169" s="89"/>
      <c r="V169" s="89"/>
      <c r="W169" s="89"/>
      <c r="X169" s="89"/>
      <c r="Y169" s="89"/>
      <c r="Z169" s="89"/>
    </row>
    <row r="170" spans="1:26" ht="16.5" customHeight="1" x14ac:dyDescent="0.3">
      <c r="A170" s="89"/>
      <c r="B170" s="89"/>
      <c r="C170" s="90"/>
      <c r="D170" s="90"/>
      <c r="E170" s="122"/>
      <c r="F170" s="122"/>
      <c r="G170" s="89"/>
      <c r="H170" s="89"/>
      <c r="I170" s="89"/>
      <c r="J170" s="89"/>
      <c r="K170" s="89"/>
      <c r="L170" s="89"/>
      <c r="M170" s="89"/>
      <c r="N170" s="89"/>
      <c r="O170" s="89"/>
      <c r="P170" s="89"/>
      <c r="Q170" s="89"/>
      <c r="R170" s="89"/>
      <c r="S170" s="89"/>
      <c r="T170" s="89"/>
      <c r="U170" s="89"/>
      <c r="V170" s="89"/>
      <c r="W170" s="89"/>
      <c r="X170" s="89"/>
      <c r="Y170" s="89"/>
      <c r="Z170" s="89"/>
    </row>
    <row r="171" spans="1:26" ht="16.5" customHeight="1" x14ac:dyDescent="0.3">
      <c r="A171" s="89"/>
      <c r="B171" s="89"/>
      <c r="C171" s="90"/>
      <c r="D171" s="90"/>
      <c r="E171" s="122"/>
      <c r="F171" s="122"/>
      <c r="G171" s="89"/>
      <c r="H171" s="89"/>
      <c r="I171" s="89"/>
      <c r="J171" s="89"/>
      <c r="K171" s="89"/>
      <c r="L171" s="89"/>
      <c r="M171" s="89"/>
      <c r="N171" s="89"/>
      <c r="O171" s="89"/>
      <c r="P171" s="89"/>
      <c r="Q171" s="89"/>
      <c r="R171" s="89"/>
      <c r="S171" s="89"/>
      <c r="T171" s="89"/>
      <c r="U171" s="89"/>
      <c r="V171" s="89"/>
      <c r="W171" s="89"/>
      <c r="X171" s="89"/>
      <c r="Y171" s="89"/>
      <c r="Z171" s="89"/>
    </row>
    <row r="172" spans="1:26" ht="16.5" customHeight="1" x14ac:dyDescent="0.3">
      <c r="A172" s="89"/>
      <c r="B172" s="89"/>
      <c r="C172" s="90"/>
      <c r="D172" s="90"/>
      <c r="E172" s="122"/>
      <c r="F172" s="122"/>
      <c r="G172" s="89"/>
      <c r="H172" s="89"/>
      <c r="I172" s="89"/>
      <c r="J172" s="89"/>
      <c r="K172" s="89"/>
      <c r="L172" s="89"/>
      <c r="M172" s="89"/>
      <c r="N172" s="89"/>
      <c r="O172" s="89"/>
      <c r="P172" s="89"/>
      <c r="Q172" s="89"/>
      <c r="R172" s="89"/>
      <c r="S172" s="89"/>
      <c r="T172" s="89"/>
      <c r="U172" s="89"/>
      <c r="V172" s="89"/>
      <c r="W172" s="89"/>
      <c r="X172" s="89"/>
      <c r="Y172" s="89"/>
      <c r="Z172" s="89"/>
    </row>
    <row r="173" spans="1:26" ht="16.5" customHeight="1" x14ac:dyDescent="0.3">
      <c r="A173" s="89"/>
      <c r="B173" s="89"/>
      <c r="C173" s="90"/>
      <c r="D173" s="90"/>
      <c r="E173" s="122"/>
      <c r="F173" s="122"/>
      <c r="G173" s="89"/>
      <c r="H173" s="89"/>
      <c r="I173" s="89"/>
      <c r="J173" s="89"/>
      <c r="K173" s="89"/>
      <c r="L173" s="89"/>
      <c r="M173" s="89"/>
      <c r="N173" s="89"/>
      <c r="O173" s="89"/>
      <c r="P173" s="89"/>
      <c r="Q173" s="89"/>
      <c r="R173" s="89"/>
      <c r="S173" s="89"/>
      <c r="T173" s="89"/>
      <c r="U173" s="89"/>
      <c r="V173" s="89"/>
      <c r="W173" s="89"/>
      <c r="X173" s="89"/>
      <c r="Y173" s="89"/>
      <c r="Z173" s="89"/>
    </row>
    <row r="174" spans="1:26" ht="16.5" customHeight="1" x14ac:dyDescent="0.3">
      <c r="A174" s="89"/>
      <c r="B174" s="89"/>
      <c r="C174" s="90"/>
      <c r="D174" s="90"/>
      <c r="E174" s="122"/>
      <c r="F174" s="122"/>
      <c r="G174" s="89"/>
      <c r="H174" s="89"/>
      <c r="I174" s="89"/>
      <c r="J174" s="89"/>
      <c r="K174" s="89"/>
      <c r="L174" s="89"/>
      <c r="M174" s="89"/>
      <c r="N174" s="89"/>
      <c r="O174" s="89"/>
      <c r="P174" s="89"/>
      <c r="Q174" s="89"/>
      <c r="R174" s="89"/>
      <c r="S174" s="89"/>
      <c r="T174" s="89"/>
      <c r="U174" s="89"/>
      <c r="V174" s="89"/>
      <c r="W174" s="89"/>
      <c r="X174" s="89"/>
      <c r="Y174" s="89"/>
      <c r="Z174" s="89"/>
    </row>
    <row r="175" spans="1:26" ht="16.5" customHeight="1" x14ac:dyDescent="0.3">
      <c r="A175" s="89"/>
      <c r="B175" s="89"/>
      <c r="C175" s="90"/>
      <c r="D175" s="90"/>
      <c r="E175" s="122"/>
      <c r="F175" s="122"/>
      <c r="G175" s="89"/>
      <c r="H175" s="89"/>
      <c r="I175" s="89"/>
      <c r="J175" s="89"/>
      <c r="K175" s="89"/>
      <c r="L175" s="89"/>
      <c r="M175" s="89"/>
      <c r="N175" s="89"/>
      <c r="O175" s="89"/>
      <c r="P175" s="89"/>
      <c r="Q175" s="89"/>
      <c r="R175" s="89"/>
      <c r="S175" s="89"/>
      <c r="T175" s="89"/>
      <c r="U175" s="89"/>
      <c r="V175" s="89"/>
      <c r="W175" s="89"/>
      <c r="X175" s="89"/>
      <c r="Y175" s="89"/>
      <c r="Z175" s="89"/>
    </row>
    <row r="176" spans="1:26" ht="16.5" customHeight="1" x14ac:dyDescent="0.3">
      <c r="A176" s="89"/>
      <c r="B176" s="89"/>
      <c r="C176" s="90"/>
      <c r="D176" s="90"/>
      <c r="E176" s="122"/>
      <c r="F176" s="122"/>
      <c r="G176" s="89"/>
      <c r="H176" s="89"/>
      <c r="I176" s="89"/>
      <c r="J176" s="89"/>
      <c r="K176" s="89"/>
      <c r="L176" s="89"/>
      <c r="M176" s="89"/>
      <c r="N176" s="89"/>
      <c r="O176" s="89"/>
      <c r="P176" s="89"/>
      <c r="Q176" s="89"/>
      <c r="R176" s="89"/>
      <c r="S176" s="89"/>
      <c r="T176" s="89"/>
      <c r="U176" s="89"/>
      <c r="V176" s="89"/>
      <c r="W176" s="89"/>
      <c r="X176" s="89"/>
      <c r="Y176" s="89"/>
      <c r="Z176" s="89"/>
    </row>
    <row r="177" spans="1:26" ht="16.5" customHeight="1" x14ac:dyDescent="0.3">
      <c r="A177" s="89"/>
      <c r="B177" s="89"/>
      <c r="C177" s="90"/>
      <c r="D177" s="90"/>
      <c r="E177" s="122"/>
      <c r="F177" s="122"/>
      <c r="G177" s="89"/>
      <c r="H177" s="89"/>
      <c r="I177" s="89"/>
      <c r="J177" s="89"/>
      <c r="K177" s="89"/>
      <c r="L177" s="89"/>
      <c r="M177" s="89"/>
      <c r="N177" s="89"/>
      <c r="O177" s="89"/>
      <c r="P177" s="89"/>
      <c r="Q177" s="89"/>
      <c r="R177" s="89"/>
      <c r="S177" s="89"/>
      <c r="T177" s="89"/>
      <c r="U177" s="89"/>
      <c r="V177" s="89"/>
      <c r="W177" s="89"/>
      <c r="X177" s="89"/>
      <c r="Y177" s="89"/>
      <c r="Z177" s="89"/>
    </row>
    <row r="178" spans="1:26" ht="16.5" customHeight="1" x14ac:dyDescent="0.3">
      <c r="A178" s="89"/>
      <c r="B178" s="89"/>
      <c r="C178" s="90"/>
      <c r="D178" s="90"/>
      <c r="E178" s="122"/>
      <c r="F178" s="122"/>
      <c r="G178" s="89"/>
      <c r="H178" s="89"/>
      <c r="I178" s="89"/>
      <c r="J178" s="89"/>
      <c r="K178" s="89"/>
      <c r="L178" s="89"/>
      <c r="M178" s="89"/>
      <c r="N178" s="89"/>
      <c r="O178" s="89"/>
      <c r="P178" s="89"/>
      <c r="Q178" s="89"/>
      <c r="R178" s="89"/>
      <c r="S178" s="89"/>
      <c r="T178" s="89"/>
      <c r="U178" s="89"/>
      <c r="V178" s="89"/>
      <c r="W178" s="89"/>
      <c r="X178" s="89"/>
      <c r="Y178" s="89"/>
      <c r="Z178" s="89"/>
    </row>
    <row r="179" spans="1:26" ht="16.5" customHeight="1" x14ac:dyDescent="0.3">
      <c r="A179" s="89"/>
      <c r="B179" s="89"/>
      <c r="C179" s="90"/>
      <c r="D179" s="90"/>
      <c r="E179" s="122"/>
      <c r="F179" s="122"/>
      <c r="G179" s="89"/>
      <c r="H179" s="89"/>
      <c r="I179" s="89"/>
      <c r="J179" s="89"/>
      <c r="K179" s="89"/>
      <c r="L179" s="89"/>
      <c r="M179" s="89"/>
      <c r="N179" s="89"/>
      <c r="O179" s="89"/>
      <c r="P179" s="89"/>
      <c r="Q179" s="89"/>
      <c r="R179" s="89"/>
      <c r="S179" s="89"/>
      <c r="T179" s="89"/>
      <c r="U179" s="89"/>
      <c r="V179" s="89"/>
      <c r="W179" s="89"/>
      <c r="X179" s="89"/>
      <c r="Y179" s="89"/>
      <c r="Z179" s="89"/>
    </row>
    <row r="180" spans="1:26" ht="16.5" customHeight="1" x14ac:dyDescent="0.3">
      <c r="A180" s="89"/>
      <c r="B180" s="89"/>
      <c r="C180" s="90"/>
      <c r="D180" s="90"/>
      <c r="E180" s="122"/>
      <c r="F180" s="122"/>
      <c r="G180" s="89"/>
      <c r="H180" s="89"/>
      <c r="I180" s="89"/>
      <c r="J180" s="89"/>
      <c r="K180" s="89"/>
      <c r="L180" s="89"/>
      <c r="M180" s="89"/>
      <c r="N180" s="89"/>
      <c r="O180" s="89"/>
      <c r="P180" s="89"/>
      <c r="Q180" s="89"/>
      <c r="R180" s="89"/>
      <c r="S180" s="89"/>
      <c r="T180" s="89"/>
      <c r="U180" s="89"/>
      <c r="V180" s="89"/>
      <c r="W180" s="89"/>
      <c r="X180" s="89"/>
      <c r="Y180" s="89"/>
      <c r="Z180" s="89"/>
    </row>
    <row r="181" spans="1:26" ht="16.5" customHeight="1" x14ac:dyDescent="0.3">
      <c r="A181" s="89"/>
      <c r="B181" s="89"/>
      <c r="C181" s="90"/>
      <c r="D181" s="90"/>
      <c r="E181" s="122"/>
      <c r="F181" s="122"/>
      <c r="G181" s="89"/>
      <c r="H181" s="89"/>
      <c r="I181" s="89"/>
      <c r="J181" s="89"/>
      <c r="K181" s="89"/>
      <c r="L181" s="89"/>
      <c r="M181" s="89"/>
      <c r="N181" s="89"/>
      <c r="O181" s="89"/>
      <c r="P181" s="89"/>
      <c r="Q181" s="89"/>
      <c r="R181" s="89"/>
      <c r="S181" s="89"/>
      <c r="T181" s="89"/>
      <c r="U181" s="89"/>
      <c r="V181" s="89"/>
      <c r="W181" s="89"/>
      <c r="X181" s="89"/>
      <c r="Y181" s="89"/>
      <c r="Z181" s="89"/>
    </row>
    <row r="182" spans="1:26" ht="16.5" customHeight="1" x14ac:dyDescent="0.3">
      <c r="A182" s="89"/>
      <c r="B182" s="89"/>
      <c r="C182" s="90"/>
      <c r="D182" s="90"/>
      <c r="E182" s="122"/>
      <c r="F182" s="122"/>
      <c r="G182" s="89"/>
      <c r="H182" s="89"/>
      <c r="I182" s="89"/>
      <c r="J182" s="89"/>
      <c r="K182" s="89"/>
      <c r="L182" s="89"/>
      <c r="M182" s="89"/>
      <c r="N182" s="89"/>
      <c r="O182" s="89"/>
      <c r="P182" s="89"/>
      <c r="Q182" s="89"/>
      <c r="R182" s="89"/>
      <c r="S182" s="89"/>
      <c r="T182" s="89"/>
      <c r="U182" s="89"/>
      <c r="V182" s="89"/>
      <c r="W182" s="89"/>
      <c r="X182" s="89"/>
      <c r="Y182" s="89"/>
      <c r="Z182" s="89"/>
    </row>
    <row r="183" spans="1:26" ht="16.5" customHeight="1" x14ac:dyDescent="0.3">
      <c r="A183" s="89"/>
      <c r="B183" s="89"/>
      <c r="C183" s="90"/>
      <c r="D183" s="90"/>
      <c r="E183" s="122"/>
      <c r="F183" s="122"/>
      <c r="G183" s="89"/>
      <c r="H183" s="89"/>
      <c r="I183" s="89"/>
      <c r="J183" s="89"/>
      <c r="K183" s="89"/>
      <c r="L183" s="89"/>
      <c r="M183" s="89"/>
      <c r="N183" s="89"/>
      <c r="O183" s="89"/>
      <c r="P183" s="89"/>
      <c r="Q183" s="89"/>
      <c r="R183" s="89"/>
      <c r="S183" s="89"/>
      <c r="T183" s="89"/>
      <c r="U183" s="89"/>
      <c r="V183" s="89"/>
      <c r="W183" s="89"/>
      <c r="X183" s="89"/>
      <c r="Y183" s="89"/>
      <c r="Z183" s="89"/>
    </row>
    <row r="184" spans="1:26" ht="16.5" customHeight="1" x14ac:dyDescent="0.3">
      <c r="A184" s="89"/>
      <c r="B184" s="89"/>
      <c r="C184" s="90"/>
      <c r="D184" s="90"/>
      <c r="E184" s="122"/>
      <c r="F184" s="122"/>
      <c r="G184" s="89"/>
      <c r="H184" s="89"/>
      <c r="I184" s="89"/>
      <c r="J184" s="89"/>
      <c r="K184" s="89"/>
      <c r="L184" s="89"/>
      <c r="M184" s="89"/>
      <c r="N184" s="89"/>
      <c r="O184" s="89"/>
      <c r="P184" s="89"/>
      <c r="Q184" s="89"/>
      <c r="R184" s="89"/>
      <c r="S184" s="89"/>
      <c r="T184" s="89"/>
      <c r="U184" s="89"/>
      <c r="V184" s="89"/>
      <c r="W184" s="89"/>
      <c r="X184" s="89"/>
      <c r="Y184" s="89"/>
      <c r="Z184" s="89"/>
    </row>
    <row r="185" spans="1:26" ht="16.5" customHeight="1" x14ac:dyDescent="0.3">
      <c r="A185" s="89"/>
      <c r="B185" s="89"/>
      <c r="C185" s="90"/>
      <c r="D185" s="90"/>
      <c r="E185" s="122"/>
      <c r="F185" s="122"/>
      <c r="G185" s="89"/>
      <c r="H185" s="89"/>
      <c r="I185" s="89"/>
      <c r="J185" s="89"/>
      <c r="K185" s="89"/>
      <c r="L185" s="89"/>
      <c r="M185" s="89"/>
      <c r="N185" s="89"/>
      <c r="O185" s="89"/>
      <c r="P185" s="89"/>
      <c r="Q185" s="89"/>
      <c r="R185" s="89"/>
      <c r="S185" s="89"/>
      <c r="T185" s="89"/>
      <c r="U185" s="89"/>
      <c r="V185" s="89"/>
      <c r="W185" s="89"/>
      <c r="X185" s="89"/>
      <c r="Y185" s="89"/>
      <c r="Z185" s="89"/>
    </row>
    <row r="186" spans="1:26" ht="16.5" customHeight="1" x14ac:dyDescent="0.3">
      <c r="A186" s="89"/>
      <c r="B186" s="89"/>
      <c r="C186" s="90"/>
      <c r="D186" s="90"/>
      <c r="E186" s="122"/>
      <c r="F186" s="122"/>
      <c r="G186" s="89"/>
      <c r="H186" s="89"/>
      <c r="I186" s="89"/>
      <c r="J186" s="89"/>
      <c r="K186" s="89"/>
      <c r="L186" s="89"/>
      <c r="M186" s="89"/>
      <c r="N186" s="89"/>
      <c r="O186" s="89"/>
      <c r="P186" s="89"/>
      <c r="Q186" s="89"/>
      <c r="R186" s="89"/>
      <c r="S186" s="89"/>
      <c r="T186" s="89"/>
      <c r="U186" s="89"/>
      <c r="V186" s="89"/>
      <c r="W186" s="89"/>
      <c r="X186" s="89"/>
      <c r="Y186" s="89"/>
      <c r="Z186" s="89"/>
    </row>
    <row r="187" spans="1:26" ht="16.5" customHeight="1" x14ac:dyDescent="0.3">
      <c r="A187" s="89"/>
      <c r="B187" s="89"/>
      <c r="C187" s="90"/>
      <c r="D187" s="90"/>
      <c r="E187" s="122"/>
      <c r="F187" s="122"/>
      <c r="G187" s="89"/>
      <c r="H187" s="89"/>
      <c r="I187" s="89"/>
      <c r="J187" s="89"/>
      <c r="K187" s="89"/>
      <c r="L187" s="89"/>
      <c r="M187" s="89"/>
      <c r="N187" s="89"/>
      <c r="O187" s="89"/>
      <c r="P187" s="89"/>
      <c r="Q187" s="89"/>
      <c r="R187" s="89"/>
      <c r="S187" s="89"/>
      <c r="T187" s="89"/>
      <c r="U187" s="89"/>
      <c r="V187" s="89"/>
      <c r="W187" s="89"/>
      <c r="X187" s="89"/>
      <c r="Y187" s="89"/>
      <c r="Z187" s="89"/>
    </row>
    <row r="188" spans="1:26" ht="16.5" customHeight="1" x14ac:dyDescent="0.3">
      <c r="A188" s="89"/>
      <c r="B188" s="89"/>
      <c r="C188" s="90"/>
      <c r="D188" s="90"/>
      <c r="E188" s="122"/>
      <c r="F188" s="122"/>
      <c r="G188" s="89"/>
      <c r="H188" s="89"/>
      <c r="I188" s="89"/>
      <c r="J188" s="89"/>
      <c r="K188" s="89"/>
      <c r="L188" s="89"/>
      <c r="M188" s="89"/>
      <c r="N188" s="89"/>
      <c r="O188" s="89"/>
      <c r="P188" s="89"/>
      <c r="Q188" s="89"/>
      <c r="R188" s="89"/>
      <c r="S188" s="89"/>
      <c r="T188" s="89"/>
      <c r="U188" s="89"/>
      <c r="V188" s="89"/>
      <c r="W188" s="89"/>
      <c r="X188" s="89"/>
      <c r="Y188" s="89"/>
      <c r="Z188" s="89"/>
    </row>
    <row r="189" spans="1:26" ht="16.5" customHeight="1" x14ac:dyDescent="0.3">
      <c r="A189" s="89"/>
      <c r="B189" s="89"/>
      <c r="C189" s="90"/>
      <c r="D189" s="90"/>
      <c r="E189" s="122"/>
      <c r="F189" s="122"/>
      <c r="G189" s="89"/>
      <c r="H189" s="89"/>
      <c r="I189" s="89"/>
      <c r="J189" s="89"/>
      <c r="K189" s="89"/>
      <c r="L189" s="89"/>
      <c r="M189" s="89"/>
      <c r="N189" s="89"/>
      <c r="O189" s="89"/>
      <c r="P189" s="89"/>
      <c r="Q189" s="89"/>
      <c r="R189" s="89"/>
      <c r="S189" s="89"/>
      <c r="T189" s="89"/>
      <c r="U189" s="89"/>
      <c r="V189" s="89"/>
      <c r="W189" s="89"/>
      <c r="X189" s="89"/>
      <c r="Y189" s="89"/>
      <c r="Z189" s="89"/>
    </row>
    <row r="190" spans="1:26" ht="16.5" customHeight="1" x14ac:dyDescent="0.3">
      <c r="A190" s="89"/>
      <c r="B190" s="89"/>
      <c r="C190" s="90"/>
      <c r="D190" s="90"/>
      <c r="E190" s="122"/>
      <c r="F190" s="122"/>
      <c r="G190" s="89"/>
      <c r="H190" s="89"/>
      <c r="I190" s="89"/>
      <c r="J190" s="89"/>
      <c r="K190" s="89"/>
      <c r="L190" s="89"/>
      <c r="M190" s="89"/>
      <c r="N190" s="89"/>
      <c r="O190" s="89"/>
      <c r="P190" s="89"/>
      <c r="Q190" s="89"/>
      <c r="R190" s="89"/>
      <c r="S190" s="89"/>
      <c r="T190" s="89"/>
      <c r="U190" s="89"/>
      <c r="V190" s="89"/>
      <c r="W190" s="89"/>
      <c r="X190" s="89"/>
      <c r="Y190" s="89"/>
      <c r="Z190" s="89"/>
    </row>
    <row r="191" spans="1:26" ht="16.5" customHeight="1" x14ac:dyDescent="0.3">
      <c r="A191" s="89"/>
      <c r="B191" s="89"/>
      <c r="C191" s="90"/>
      <c r="D191" s="90"/>
      <c r="E191" s="122"/>
      <c r="F191" s="122"/>
      <c r="G191" s="89"/>
      <c r="H191" s="89"/>
      <c r="I191" s="89"/>
      <c r="J191" s="89"/>
      <c r="K191" s="89"/>
      <c r="L191" s="89"/>
      <c r="M191" s="89"/>
      <c r="N191" s="89"/>
      <c r="O191" s="89"/>
      <c r="P191" s="89"/>
      <c r="Q191" s="89"/>
      <c r="R191" s="89"/>
      <c r="S191" s="89"/>
      <c r="T191" s="89"/>
      <c r="U191" s="89"/>
      <c r="V191" s="89"/>
      <c r="W191" s="89"/>
      <c r="X191" s="89"/>
      <c r="Y191" s="89"/>
      <c r="Z191" s="89"/>
    </row>
    <row r="192" spans="1:26" ht="16.5" customHeight="1" x14ac:dyDescent="0.3">
      <c r="A192" s="89"/>
      <c r="B192" s="89"/>
      <c r="C192" s="90"/>
      <c r="D192" s="90"/>
      <c r="E192" s="122"/>
      <c r="F192" s="122"/>
      <c r="G192" s="89"/>
      <c r="H192" s="89"/>
      <c r="I192" s="89"/>
      <c r="J192" s="89"/>
      <c r="K192" s="89"/>
      <c r="L192" s="89"/>
      <c r="M192" s="89"/>
      <c r="N192" s="89"/>
      <c r="O192" s="89"/>
      <c r="P192" s="89"/>
      <c r="Q192" s="89"/>
      <c r="R192" s="89"/>
      <c r="S192" s="89"/>
      <c r="T192" s="89"/>
      <c r="U192" s="89"/>
      <c r="V192" s="89"/>
      <c r="W192" s="89"/>
      <c r="X192" s="89"/>
      <c r="Y192" s="89"/>
      <c r="Z192" s="89"/>
    </row>
    <row r="193" spans="1:26" ht="16.5" customHeight="1" x14ac:dyDescent="0.3">
      <c r="A193" s="89"/>
      <c r="B193" s="89"/>
      <c r="C193" s="90"/>
      <c r="D193" s="90"/>
      <c r="E193" s="122"/>
      <c r="F193" s="122"/>
      <c r="G193" s="89"/>
      <c r="H193" s="89"/>
      <c r="I193" s="89"/>
      <c r="J193" s="89"/>
      <c r="K193" s="89"/>
      <c r="L193" s="89"/>
      <c r="M193" s="89"/>
      <c r="N193" s="89"/>
      <c r="O193" s="89"/>
      <c r="P193" s="89"/>
      <c r="Q193" s="89"/>
      <c r="R193" s="89"/>
      <c r="S193" s="89"/>
      <c r="T193" s="89"/>
      <c r="U193" s="89"/>
      <c r="V193" s="89"/>
      <c r="W193" s="89"/>
      <c r="X193" s="89"/>
      <c r="Y193" s="89"/>
      <c r="Z193" s="89"/>
    </row>
    <row r="194" spans="1:26" ht="16.5" customHeight="1" x14ac:dyDescent="0.3">
      <c r="A194" s="89"/>
      <c r="B194" s="89"/>
      <c r="C194" s="90"/>
      <c r="D194" s="90"/>
      <c r="E194" s="122"/>
      <c r="F194" s="122"/>
      <c r="G194" s="89"/>
      <c r="H194" s="89"/>
      <c r="I194" s="89"/>
      <c r="J194" s="89"/>
      <c r="K194" s="89"/>
      <c r="L194" s="89"/>
      <c r="M194" s="89"/>
      <c r="N194" s="89"/>
      <c r="O194" s="89"/>
      <c r="P194" s="89"/>
      <c r="Q194" s="89"/>
      <c r="R194" s="89"/>
      <c r="S194" s="89"/>
      <c r="T194" s="89"/>
      <c r="U194" s="89"/>
      <c r="V194" s="89"/>
      <c r="W194" s="89"/>
      <c r="X194" s="89"/>
      <c r="Y194" s="89"/>
      <c r="Z194" s="89"/>
    </row>
    <row r="195" spans="1:26" ht="16.5" customHeight="1" x14ac:dyDescent="0.3">
      <c r="A195" s="89"/>
      <c r="B195" s="89"/>
      <c r="C195" s="90"/>
      <c r="D195" s="90"/>
      <c r="E195" s="122"/>
      <c r="F195" s="122"/>
      <c r="G195" s="89"/>
      <c r="H195" s="89"/>
      <c r="I195" s="89"/>
      <c r="J195" s="89"/>
      <c r="K195" s="89"/>
      <c r="L195" s="89"/>
      <c r="M195" s="89"/>
      <c r="N195" s="89"/>
      <c r="O195" s="89"/>
      <c r="P195" s="89"/>
      <c r="Q195" s="89"/>
      <c r="R195" s="89"/>
      <c r="S195" s="89"/>
      <c r="T195" s="89"/>
      <c r="U195" s="89"/>
      <c r="V195" s="89"/>
      <c r="W195" s="89"/>
      <c r="X195" s="89"/>
      <c r="Y195" s="89"/>
      <c r="Z195" s="89"/>
    </row>
    <row r="196" spans="1:26" ht="16.5" customHeight="1" x14ac:dyDescent="0.3">
      <c r="A196" s="89"/>
      <c r="B196" s="89"/>
      <c r="C196" s="90"/>
      <c r="D196" s="90"/>
      <c r="E196" s="122"/>
      <c r="F196" s="122"/>
      <c r="G196" s="89"/>
      <c r="H196" s="89"/>
      <c r="I196" s="89"/>
      <c r="J196" s="89"/>
      <c r="K196" s="89"/>
      <c r="L196" s="89"/>
      <c r="M196" s="89"/>
      <c r="N196" s="89"/>
      <c r="O196" s="89"/>
      <c r="P196" s="89"/>
      <c r="Q196" s="89"/>
      <c r="R196" s="89"/>
      <c r="S196" s="89"/>
      <c r="T196" s="89"/>
      <c r="U196" s="89"/>
      <c r="V196" s="89"/>
      <c r="W196" s="89"/>
      <c r="X196" s="89"/>
      <c r="Y196" s="89"/>
      <c r="Z196" s="89"/>
    </row>
    <row r="197" spans="1:26" ht="16.5" customHeight="1" x14ac:dyDescent="0.3">
      <c r="A197" s="89"/>
      <c r="B197" s="89"/>
      <c r="C197" s="90"/>
      <c r="D197" s="90"/>
      <c r="E197" s="122"/>
      <c r="F197" s="122"/>
      <c r="G197" s="89"/>
      <c r="H197" s="89"/>
      <c r="I197" s="89"/>
      <c r="J197" s="89"/>
      <c r="K197" s="89"/>
      <c r="L197" s="89"/>
      <c r="M197" s="89"/>
      <c r="N197" s="89"/>
      <c r="O197" s="89"/>
      <c r="P197" s="89"/>
      <c r="Q197" s="89"/>
      <c r="R197" s="89"/>
      <c r="S197" s="89"/>
      <c r="T197" s="89"/>
      <c r="U197" s="89"/>
      <c r="V197" s="89"/>
      <c r="W197" s="89"/>
      <c r="X197" s="89"/>
      <c r="Y197" s="89"/>
      <c r="Z197" s="89"/>
    </row>
    <row r="198" spans="1:26" ht="16.5" customHeight="1" x14ac:dyDescent="0.3">
      <c r="A198" s="89"/>
      <c r="B198" s="89"/>
      <c r="C198" s="90"/>
      <c r="D198" s="90"/>
      <c r="E198" s="122"/>
      <c r="F198" s="122"/>
      <c r="G198" s="89"/>
      <c r="H198" s="89"/>
      <c r="I198" s="89"/>
      <c r="J198" s="89"/>
      <c r="K198" s="89"/>
      <c r="L198" s="89"/>
      <c r="M198" s="89"/>
      <c r="N198" s="89"/>
      <c r="O198" s="89"/>
      <c r="P198" s="89"/>
      <c r="Q198" s="89"/>
      <c r="R198" s="89"/>
      <c r="S198" s="89"/>
      <c r="T198" s="89"/>
      <c r="U198" s="89"/>
      <c r="V198" s="89"/>
      <c r="W198" s="89"/>
      <c r="X198" s="89"/>
      <c r="Y198" s="89"/>
      <c r="Z198" s="89"/>
    </row>
    <row r="199" spans="1:26" ht="16.5" customHeight="1" x14ac:dyDescent="0.3">
      <c r="A199" s="89"/>
      <c r="B199" s="89"/>
      <c r="C199" s="90"/>
      <c r="D199" s="90"/>
      <c r="E199" s="122"/>
      <c r="F199" s="122"/>
      <c r="G199" s="89"/>
      <c r="H199" s="89"/>
      <c r="I199" s="89"/>
      <c r="J199" s="89"/>
      <c r="K199" s="89"/>
      <c r="L199" s="89"/>
      <c r="M199" s="89"/>
      <c r="N199" s="89"/>
      <c r="O199" s="89"/>
      <c r="P199" s="89"/>
      <c r="Q199" s="89"/>
      <c r="R199" s="89"/>
      <c r="S199" s="89"/>
      <c r="T199" s="89"/>
      <c r="U199" s="89"/>
      <c r="V199" s="89"/>
      <c r="W199" s="89"/>
      <c r="X199" s="89"/>
      <c r="Y199" s="89"/>
      <c r="Z199" s="89"/>
    </row>
    <row r="200" spans="1:26" ht="16.5" customHeight="1" x14ac:dyDescent="0.3">
      <c r="A200" s="89"/>
      <c r="B200" s="89"/>
      <c r="C200" s="90"/>
      <c r="D200" s="90"/>
      <c r="E200" s="122"/>
      <c r="F200" s="122"/>
      <c r="G200" s="89"/>
      <c r="H200" s="89"/>
      <c r="I200" s="89"/>
      <c r="J200" s="89"/>
      <c r="K200" s="89"/>
      <c r="L200" s="89"/>
      <c r="M200" s="89"/>
      <c r="N200" s="89"/>
      <c r="O200" s="89"/>
      <c r="P200" s="89"/>
      <c r="Q200" s="89"/>
      <c r="R200" s="89"/>
      <c r="S200" s="89"/>
      <c r="T200" s="89"/>
      <c r="U200" s="89"/>
      <c r="V200" s="89"/>
      <c r="W200" s="89"/>
      <c r="X200" s="89"/>
      <c r="Y200" s="89"/>
      <c r="Z200" s="89"/>
    </row>
    <row r="201" spans="1:26" ht="16.5" customHeight="1" x14ac:dyDescent="0.3">
      <c r="A201" s="89"/>
      <c r="B201" s="89"/>
      <c r="C201" s="90"/>
      <c r="D201" s="90"/>
      <c r="E201" s="122"/>
      <c r="F201" s="122"/>
      <c r="G201" s="89"/>
      <c r="H201" s="89"/>
      <c r="I201" s="89"/>
      <c r="J201" s="89"/>
      <c r="K201" s="89"/>
      <c r="L201" s="89"/>
      <c r="M201" s="89"/>
      <c r="N201" s="89"/>
      <c r="O201" s="89"/>
      <c r="P201" s="89"/>
      <c r="Q201" s="89"/>
      <c r="R201" s="89"/>
      <c r="S201" s="89"/>
      <c r="T201" s="89"/>
      <c r="U201" s="89"/>
      <c r="V201" s="89"/>
      <c r="W201" s="89"/>
      <c r="X201" s="89"/>
      <c r="Y201" s="89"/>
      <c r="Z201" s="89"/>
    </row>
    <row r="202" spans="1:26" ht="16.5" customHeight="1" x14ac:dyDescent="0.3">
      <c r="A202" s="89"/>
      <c r="B202" s="89"/>
      <c r="C202" s="90"/>
      <c r="D202" s="90"/>
      <c r="E202" s="122"/>
      <c r="F202" s="122"/>
      <c r="G202" s="89"/>
      <c r="H202" s="89"/>
      <c r="I202" s="89"/>
      <c r="J202" s="89"/>
      <c r="K202" s="89"/>
      <c r="L202" s="89"/>
      <c r="M202" s="89"/>
      <c r="N202" s="89"/>
      <c r="O202" s="89"/>
      <c r="P202" s="89"/>
      <c r="Q202" s="89"/>
      <c r="R202" s="89"/>
      <c r="S202" s="89"/>
      <c r="T202" s="89"/>
      <c r="U202" s="89"/>
      <c r="V202" s="89"/>
      <c r="W202" s="89"/>
      <c r="X202" s="89"/>
      <c r="Y202" s="89"/>
      <c r="Z202" s="89"/>
    </row>
    <row r="203" spans="1:26" ht="16.5" customHeight="1" x14ac:dyDescent="0.3">
      <c r="A203" s="89"/>
      <c r="B203" s="89"/>
      <c r="C203" s="90"/>
      <c r="D203" s="90"/>
      <c r="E203" s="122"/>
      <c r="F203" s="122"/>
      <c r="G203" s="89"/>
      <c r="H203" s="89"/>
      <c r="I203" s="89"/>
      <c r="J203" s="89"/>
      <c r="K203" s="89"/>
      <c r="L203" s="89"/>
      <c r="M203" s="89"/>
      <c r="N203" s="89"/>
      <c r="O203" s="89"/>
      <c r="P203" s="89"/>
      <c r="Q203" s="89"/>
      <c r="R203" s="89"/>
      <c r="S203" s="89"/>
      <c r="T203" s="89"/>
      <c r="U203" s="89"/>
      <c r="V203" s="89"/>
      <c r="W203" s="89"/>
      <c r="X203" s="89"/>
      <c r="Y203" s="89"/>
      <c r="Z203" s="89"/>
    </row>
    <row r="204" spans="1:26" ht="16.5" customHeight="1" x14ac:dyDescent="0.3">
      <c r="A204" s="89"/>
      <c r="B204" s="89"/>
      <c r="C204" s="90"/>
      <c r="D204" s="90"/>
      <c r="E204" s="122"/>
      <c r="F204" s="122"/>
      <c r="G204" s="89"/>
      <c r="H204" s="89"/>
      <c r="I204" s="89"/>
      <c r="J204" s="89"/>
      <c r="K204" s="89"/>
      <c r="L204" s="89"/>
      <c r="M204" s="89"/>
      <c r="N204" s="89"/>
      <c r="O204" s="89"/>
      <c r="P204" s="89"/>
      <c r="Q204" s="89"/>
      <c r="R204" s="89"/>
      <c r="S204" s="89"/>
      <c r="T204" s="89"/>
      <c r="U204" s="89"/>
      <c r="V204" s="89"/>
      <c r="W204" s="89"/>
      <c r="X204" s="89"/>
      <c r="Y204" s="89"/>
      <c r="Z204" s="89"/>
    </row>
    <row r="205" spans="1:26" ht="16.5" customHeight="1" x14ac:dyDescent="0.3">
      <c r="A205" s="89"/>
      <c r="B205" s="89"/>
      <c r="C205" s="90"/>
      <c r="D205" s="90"/>
      <c r="E205" s="122"/>
      <c r="F205" s="122"/>
      <c r="G205" s="89"/>
      <c r="H205" s="89"/>
      <c r="I205" s="89"/>
      <c r="J205" s="89"/>
      <c r="K205" s="89"/>
      <c r="L205" s="89"/>
      <c r="M205" s="89"/>
      <c r="N205" s="89"/>
      <c r="O205" s="89"/>
      <c r="P205" s="89"/>
      <c r="Q205" s="89"/>
      <c r="R205" s="89"/>
      <c r="S205" s="89"/>
      <c r="T205" s="89"/>
      <c r="U205" s="89"/>
      <c r="V205" s="89"/>
      <c r="W205" s="89"/>
      <c r="X205" s="89"/>
      <c r="Y205" s="89"/>
      <c r="Z205" s="89"/>
    </row>
    <row r="206" spans="1:26" ht="16.5" customHeight="1" x14ac:dyDescent="0.3">
      <c r="A206" s="89"/>
      <c r="B206" s="89"/>
      <c r="C206" s="90"/>
      <c r="D206" s="90"/>
      <c r="E206" s="122"/>
      <c r="F206" s="122"/>
      <c r="G206" s="89"/>
      <c r="H206" s="89"/>
      <c r="I206" s="89"/>
      <c r="J206" s="89"/>
      <c r="K206" s="89"/>
      <c r="L206" s="89"/>
      <c r="M206" s="89"/>
      <c r="N206" s="89"/>
      <c r="O206" s="89"/>
      <c r="P206" s="89"/>
      <c r="Q206" s="89"/>
      <c r="R206" s="89"/>
      <c r="S206" s="89"/>
      <c r="T206" s="89"/>
      <c r="U206" s="89"/>
      <c r="V206" s="89"/>
      <c r="W206" s="89"/>
      <c r="X206" s="89"/>
      <c r="Y206" s="89"/>
      <c r="Z206" s="89"/>
    </row>
    <row r="207" spans="1:26" ht="16.5" customHeight="1" x14ac:dyDescent="0.3">
      <c r="A207" s="89"/>
      <c r="B207" s="89"/>
      <c r="C207" s="90"/>
      <c r="D207" s="90"/>
      <c r="E207" s="122"/>
      <c r="F207" s="122"/>
      <c r="G207" s="89"/>
      <c r="H207" s="89"/>
      <c r="I207" s="89"/>
      <c r="J207" s="89"/>
      <c r="K207" s="89"/>
      <c r="L207" s="89"/>
      <c r="M207" s="89"/>
      <c r="N207" s="89"/>
      <c r="O207" s="89"/>
      <c r="P207" s="89"/>
      <c r="Q207" s="89"/>
      <c r="R207" s="89"/>
      <c r="S207" s="89"/>
      <c r="T207" s="89"/>
      <c r="U207" s="89"/>
      <c r="V207" s="89"/>
      <c r="W207" s="89"/>
      <c r="X207" s="89"/>
      <c r="Y207" s="89"/>
      <c r="Z207" s="89"/>
    </row>
    <row r="208" spans="1:26" ht="16.5" customHeight="1" x14ac:dyDescent="0.3">
      <c r="A208" s="89"/>
      <c r="B208" s="89"/>
      <c r="C208" s="90"/>
      <c r="D208" s="90"/>
      <c r="E208" s="122"/>
      <c r="F208" s="122"/>
      <c r="G208" s="89"/>
      <c r="H208" s="89"/>
      <c r="I208" s="89"/>
      <c r="J208" s="89"/>
      <c r="K208" s="89"/>
      <c r="L208" s="89"/>
      <c r="M208" s="89"/>
      <c r="N208" s="89"/>
      <c r="O208" s="89"/>
      <c r="P208" s="89"/>
      <c r="Q208" s="89"/>
      <c r="R208" s="89"/>
      <c r="S208" s="89"/>
      <c r="T208" s="89"/>
      <c r="U208" s="89"/>
      <c r="V208" s="89"/>
      <c r="W208" s="89"/>
      <c r="X208" s="89"/>
      <c r="Y208" s="89"/>
      <c r="Z208" s="89"/>
    </row>
    <row r="209" spans="1:26" ht="16.5" customHeight="1" x14ac:dyDescent="0.3">
      <c r="A209" s="89"/>
      <c r="B209" s="89"/>
      <c r="C209" s="90"/>
      <c r="D209" s="90"/>
      <c r="E209" s="122"/>
      <c r="F209" s="122"/>
      <c r="G209" s="89"/>
      <c r="H209" s="89"/>
      <c r="I209" s="89"/>
      <c r="J209" s="89"/>
      <c r="K209" s="89"/>
      <c r="L209" s="89"/>
      <c r="M209" s="89"/>
      <c r="N209" s="89"/>
      <c r="O209" s="89"/>
      <c r="P209" s="89"/>
      <c r="Q209" s="89"/>
      <c r="R209" s="89"/>
      <c r="S209" s="89"/>
      <c r="T209" s="89"/>
      <c r="U209" s="89"/>
      <c r="V209" s="89"/>
      <c r="W209" s="89"/>
      <c r="X209" s="89"/>
      <c r="Y209" s="89"/>
      <c r="Z209" s="89"/>
    </row>
    <row r="210" spans="1:26" ht="16.5" customHeight="1" x14ac:dyDescent="0.3">
      <c r="A210" s="89"/>
      <c r="B210" s="89"/>
      <c r="C210" s="90"/>
      <c r="D210" s="90"/>
      <c r="E210" s="122"/>
      <c r="F210" s="122"/>
      <c r="G210" s="89"/>
      <c r="H210" s="89"/>
      <c r="I210" s="89"/>
      <c r="J210" s="89"/>
      <c r="K210" s="89"/>
      <c r="L210" s="89"/>
      <c r="M210" s="89"/>
      <c r="N210" s="89"/>
      <c r="O210" s="89"/>
      <c r="P210" s="89"/>
      <c r="Q210" s="89"/>
      <c r="R210" s="89"/>
      <c r="S210" s="89"/>
      <c r="T210" s="89"/>
      <c r="U210" s="89"/>
      <c r="V210" s="89"/>
      <c r="W210" s="89"/>
      <c r="X210" s="89"/>
      <c r="Y210" s="89"/>
      <c r="Z210" s="89"/>
    </row>
    <row r="211" spans="1:26" ht="16.5" customHeight="1" x14ac:dyDescent="0.3">
      <c r="A211" s="89"/>
      <c r="B211" s="89"/>
      <c r="C211" s="90"/>
      <c r="D211" s="90"/>
      <c r="E211" s="122"/>
      <c r="F211" s="122"/>
      <c r="G211" s="89"/>
      <c r="H211" s="89"/>
      <c r="I211" s="89"/>
      <c r="J211" s="89"/>
      <c r="K211" s="89"/>
      <c r="L211" s="89"/>
      <c r="M211" s="89"/>
      <c r="N211" s="89"/>
      <c r="O211" s="89"/>
      <c r="P211" s="89"/>
      <c r="Q211" s="89"/>
      <c r="R211" s="89"/>
      <c r="S211" s="89"/>
      <c r="T211" s="89"/>
      <c r="U211" s="89"/>
      <c r="V211" s="89"/>
      <c r="W211" s="89"/>
      <c r="X211" s="89"/>
      <c r="Y211" s="89"/>
      <c r="Z211" s="89"/>
    </row>
    <row r="212" spans="1:26" ht="16.5" customHeight="1" x14ac:dyDescent="0.3">
      <c r="A212" s="89"/>
      <c r="B212" s="89"/>
      <c r="C212" s="90"/>
      <c r="D212" s="90"/>
      <c r="E212" s="122"/>
      <c r="F212" s="122"/>
      <c r="G212" s="89"/>
      <c r="H212" s="89"/>
      <c r="I212" s="89"/>
      <c r="J212" s="89"/>
      <c r="K212" s="89"/>
      <c r="L212" s="89"/>
      <c r="M212" s="89"/>
      <c r="N212" s="89"/>
      <c r="O212" s="89"/>
      <c r="P212" s="89"/>
      <c r="Q212" s="89"/>
      <c r="R212" s="89"/>
      <c r="S212" s="89"/>
      <c r="T212" s="89"/>
      <c r="U212" s="89"/>
      <c r="V212" s="89"/>
      <c r="W212" s="89"/>
      <c r="X212" s="89"/>
      <c r="Y212" s="89"/>
      <c r="Z212" s="89"/>
    </row>
    <row r="213" spans="1:26" ht="16.5" customHeight="1" x14ac:dyDescent="0.3">
      <c r="A213" s="89"/>
      <c r="B213" s="89"/>
      <c r="C213" s="90"/>
      <c r="D213" s="90"/>
      <c r="E213" s="122"/>
      <c r="F213" s="122"/>
      <c r="G213" s="89"/>
      <c r="H213" s="89"/>
      <c r="I213" s="89"/>
      <c r="J213" s="89"/>
      <c r="K213" s="89"/>
      <c r="L213" s="89"/>
      <c r="M213" s="89"/>
      <c r="N213" s="89"/>
      <c r="O213" s="89"/>
      <c r="P213" s="89"/>
      <c r="Q213" s="89"/>
      <c r="R213" s="89"/>
      <c r="S213" s="89"/>
      <c r="T213" s="89"/>
      <c r="U213" s="89"/>
      <c r="V213" s="89"/>
      <c r="W213" s="89"/>
      <c r="X213" s="89"/>
      <c r="Y213" s="89"/>
      <c r="Z213" s="89"/>
    </row>
    <row r="214" spans="1:26" ht="16.5" customHeight="1" x14ac:dyDescent="0.3">
      <c r="A214" s="89"/>
      <c r="B214" s="89"/>
      <c r="C214" s="90"/>
      <c r="D214" s="90"/>
      <c r="E214" s="122"/>
      <c r="F214" s="122"/>
      <c r="G214" s="89"/>
      <c r="H214" s="89"/>
      <c r="I214" s="89"/>
      <c r="J214" s="89"/>
      <c r="K214" s="89"/>
      <c r="L214" s="89"/>
      <c r="M214" s="89"/>
      <c r="N214" s="89"/>
      <c r="O214" s="89"/>
      <c r="P214" s="89"/>
      <c r="Q214" s="89"/>
      <c r="R214" s="89"/>
      <c r="S214" s="89"/>
      <c r="T214" s="89"/>
      <c r="U214" s="89"/>
      <c r="V214" s="89"/>
      <c r="W214" s="89"/>
      <c r="X214" s="89"/>
      <c r="Y214" s="89"/>
      <c r="Z214" s="89"/>
    </row>
    <row r="215" spans="1:26" ht="16.5" customHeight="1" x14ac:dyDescent="0.3">
      <c r="A215" s="89"/>
      <c r="B215" s="89"/>
      <c r="C215" s="90"/>
      <c r="D215" s="90"/>
      <c r="E215" s="122"/>
      <c r="F215" s="122"/>
      <c r="G215" s="89"/>
      <c r="H215" s="89"/>
      <c r="I215" s="89"/>
      <c r="J215" s="89"/>
      <c r="K215" s="89"/>
      <c r="L215" s="89"/>
      <c r="M215" s="89"/>
      <c r="N215" s="89"/>
      <c r="O215" s="89"/>
      <c r="P215" s="89"/>
      <c r="Q215" s="89"/>
      <c r="R215" s="89"/>
      <c r="S215" s="89"/>
      <c r="T215" s="89"/>
      <c r="U215" s="89"/>
      <c r="V215" s="89"/>
      <c r="W215" s="89"/>
      <c r="X215" s="89"/>
      <c r="Y215" s="89"/>
      <c r="Z215" s="89"/>
    </row>
    <row r="216" spans="1:26" ht="16.5" customHeight="1" x14ac:dyDescent="0.3">
      <c r="A216" s="89"/>
      <c r="B216" s="89"/>
      <c r="C216" s="90"/>
      <c r="D216" s="90"/>
      <c r="E216" s="122"/>
      <c r="F216" s="122"/>
      <c r="G216" s="89"/>
      <c r="H216" s="89"/>
      <c r="I216" s="89"/>
      <c r="J216" s="89"/>
      <c r="K216" s="89"/>
      <c r="L216" s="89"/>
      <c r="M216" s="89"/>
      <c r="N216" s="89"/>
      <c r="O216" s="89"/>
      <c r="P216" s="89"/>
      <c r="Q216" s="89"/>
      <c r="R216" s="89"/>
      <c r="S216" s="89"/>
      <c r="T216" s="89"/>
      <c r="U216" s="89"/>
      <c r="V216" s="89"/>
      <c r="W216" s="89"/>
      <c r="X216" s="89"/>
      <c r="Y216" s="89"/>
      <c r="Z216" s="89"/>
    </row>
    <row r="217" spans="1:26" ht="16.5" customHeight="1" x14ac:dyDescent="0.3">
      <c r="A217" s="89"/>
      <c r="B217" s="89"/>
      <c r="C217" s="90"/>
      <c r="D217" s="90"/>
      <c r="E217" s="122"/>
      <c r="F217" s="122"/>
      <c r="G217" s="89"/>
      <c r="H217" s="89"/>
      <c r="I217" s="89"/>
      <c r="J217" s="89"/>
      <c r="K217" s="89"/>
      <c r="L217" s="89"/>
      <c r="M217" s="89"/>
      <c r="N217" s="89"/>
      <c r="O217" s="89"/>
      <c r="P217" s="89"/>
      <c r="Q217" s="89"/>
      <c r="R217" s="89"/>
      <c r="S217" s="89"/>
      <c r="T217" s="89"/>
      <c r="U217" s="89"/>
      <c r="V217" s="89"/>
      <c r="W217" s="89"/>
      <c r="X217" s="89"/>
      <c r="Y217" s="89"/>
      <c r="Z217" s="89"/>
    </row>
    <row r="218" spans="1:26" ht="16.5" customHeight="1" x14ac:dyDescent="0.3">
      <c r="A218" s="89"/>
      <c r="B218" s="89"/>
      <c r="C218" s="90"/>
      <c r="D218" s="90"/>
      <c r="E218" s="122"/>
      <c r="F218" s="122"/>
      <c r="G218" s="89"/>
      <c r="H218" s="89"/>
      <c r="I218" s="89"/>
      <c r="J218" s="89"/>
      <c r="K218" s="89"/>
      <c r="L218" s="89"/>
      <c r="M218" s="89"/>
      <c r="N218" s="89"/>
      <c r="O218" s="89"/>
      <c r="P218" s="89"/>
      <c r="Q218" s="89"/>
      <c r="R218" s="89"/>
      <c r="S218" s="89"/>
      <c r="T218" s="89"/>
      <c r="U218" s="89"/>
      <c r="V218" s="89"/>
      <c r="W218" s="89"/>
      <c r="X218" s="89"/>
      <c r="Y218" s="89"/>
      <c r="Z218" s="89"/>
    </row>
    <row r="219" spans="1:26" ht="16.5" customHeight="1" x14ac:dyDescent="0.3">
      <c r="A219" s="89"/>
      <c r="B219" s="89"/>
      <c r="C219" s="90"/>
      <c r="D219" s="90"/>
      <c r="E219" s="122"/>
      <c r="F219" s="122"/>
      <c r="G219" s="89"/>
      <c r="H219" s="89"/>
      <c r="I219" s="89"/>
      <c r="J219" s="89"/>
      <c r="K219" s="89"/>
      <c r="L219" s="89"/>
      <c r="M219" s="89"/>
      <c r="N219" s="89"/>
      <c r="O219" s="89"/>
      <c r="P219" s="89"/>
      <c r="Q219" s="89"/>
      <c r="R219" s="89"/>
      <c r="S219" s="89"/>
      <c r="T219" s="89"/>
      <c r="U219" s="89"/>
      <c r="V219" s="89"/>
      <c r="W219" s="89"/>
      <c r="X219" s="89"/>
      <c r="Y219" s="89"/>
      <c r="Z219" s="89"/>
    </row>
    <row r="220" spans="1:26" ht="16.5" customHeight="1" x14ac:dyDescent="0.3">
      <c r="A220" s="89"/>
      <c r="B220" s="89"/>
      <c r="C220" s="90"/>
      <c r="D220" s="90"/>
      <c r="E220" s="122"/>
      <c r="F220" s="122"/>
      <c r="G220" s="89"/>
      <c r="H220" s="89"/>
      <c r="I220" s="89"/>
      <c r="J220" s="89"/>
      <c r="K220" s="89"/>
      <c r="L220" s="89"/>
      <c r="M220" s="89"/>
      <c r="N220" s="89"/>
      <c r="O220" s="89"/>
      <c r="P220" s="89"/>
      <c r="Q220" s="89"/>
      <c r="R220" s="89"/>
      <c r="S220" s="89"/>
      <c r="T220" s="89"/>
      <c r="U220" s="89"/>
      <c r="V220" s="89"/>
      <c r="W220" s="89"/>
      <c r="X220" s="89"/>
      <c r="Y220" s="89"/>
      <c r="Z220" s="89"/>
    </row>
    <row r="221" spans="1:26" ht="16.5" customHeight="1" x14ac:dyDescent="0.3">
      <c r="A221" s="89"/>
      <c r="B221" s="89"/>
      <c r="C221" s="90"/>
      <c r="D221" s="90"/>
      <c r="E221" s="122"/>
      <c r="F221" s="122"/>
      <c r="G221" s="89"/>
      <c r="H221" s="89"/>
      <c r="I221" s="89"/>
      <c r="J221" s="89"/>
      <c r="K221" s="89"/>
      <c r="L221" s="89"/>
      <c r="M221" s="89"/>
      <c r="N221" s="89"/>
      <c r="O221" s="89"/>
      <c r="P221" s="89"/>
      <c r="Q221" s="89"/>
      <c r="R221" s="89"/>
      <c r="S221" s="89"/>
      <c r="T221" s="89"/>
      <c r="U221" s="89"/>
      <c r="V221" s="89"/>
      <c r="W221" s="89"/>
      <c r="X221" s="89"/>
      <c r="Y221" s="89"/>
      <c r="Z221" s="89"/>
    </row>
    <row r="222" spans="1:26" ht="16.5" customHeight="1" x14ac:dyDescent="0.3">
      <c r="A222" s="89"/>
      <c r="B222" s="89"/>
      <c r="C222" s="90"/>
      <c r="D222" s="90"/>
      <c r="E222" s="122"/>
      <c r="F222" s="122"/>
      <c r="G222" s="89"/>
      <c r="H222" s="89"/>
      <c r="I222" s="89"/>
      <c r="J222" s="89"/>
      <c r="K222" s="89"/>
      <c r="L222" s="89"/>
      <c r="M222" s="89"/>
      <c r="N222" s="89"/>
      <c r="O222" s="89"/>
      <c r="P222" s="89"/>
      <c r="Q222" s="89"/>
      <c r="R222" s="89"/>
      <c r="S222" s="89"/>
      <c r="T222" s="89"/>
      <c r="U222" s="89"/>
      <c r="V222" s="89"/>
      <c r="W222" s="89"/>
      <c r="X222" s="89"/>
      <c r="Y222" s="89"/>
      <c r="Z222" s="89"/>
    </row>
    <row r="223" spans="1:26" ht="16.5" customHeight="1" x14ac:dyDescent="0.3">
      <c r="A223" s="89"/>
      <c r="B223" s="89"/>
      <c r="C223" s="90"/>
      <c r="D223" s="90"/>
      <c r="E223" s="122"/>
      <c r="F223" s="122"/>
      <c r="G223" s="89"/>
      <c r="H223" s="89"/>
      <c r="I223" s="89"/>
      <c r="J223" s="89"/>
      <c r="K223" s="89"/>
      <c r="L223" s="89"/>
      <c r="M223" s="89"/>
      <c r="N223" s="89"/>
      <c r="O223" s="89"/>
      <c r="P223" s="89"/>
      <c r="Q223" s="89"/>
      <c r="R223" s="89"/>
      <c r="S223" s="89"/>
      <c r="T223" s="89"/>
      <c r="U223" s="89"/>
      <c r="V223" s="89"/>
      <c r="W223" s="89"/>
      <c r="X223" s="89"/>
      <c r="Y223" s="89"/>
      <c r="Z223" s="89"/>
    </row>
    <row r="224" spans="1:26" ht="16.5" customHeight="1" x14ac:dyDescent="0.3">
      <c r="A224" s="89"/>
      <c r="B224" s="89"/>
      <c r="C224" s="90"/>
      <c r="D224" s="90"/>
      <c r="E224" s="122"/>
      <c r="F224" s="122"/>
      <c r="G224" s="89"/>
      <c r="H224" s="89"/>
      <c r="I224" s="89"/>
      <c r="J224" s="89"/>
      <c r="K224" s="89"/>
      <c r="L224" s="89"/>
      <c r="M224" s="89"/>
      <c r="N224" s="89"/>
      <c r="O224" s="89"/>
      <c r="P224" s="89"/>
      <c r="Q224" s="89"/>
      <c r="R224" s="89"/>
      <c r="S224" s="89"/>
      <c r="T224" s="89"/>
      <c r="U224" s="89"/>
      <c r="V224" s="89"/>
      <c r="W224" s="89"/>
      <c r="X224" s="89"/>
      <c r="Y224" s="89"/>
      <c r="Z224" s="89"/>
    </row>
    <row r="225" spans="1:26" ht="16.5" customHeight="1" x14ac:dyDescent="0.3">
      <c r="A225" s="89"/>
      <c r="B225" s="89"/>
      <c r="C225" s="90"/>
      <c r="D225" s="90"/>
      <c r="E225" s="122"/>
      <c r="F225" s="122"/>
      <c r="G225" s="89"/>
      <c r="H225" s="89"/>
      <c r="I225" s="89"/>
      <c r="J225" s="89"/>
      <c r="K225" s="89"/>
      <c r="L225" s="89"/>
      <c r="M225" s="89"/>
      <c r="N225" s="89"/>
      <c r="O225" s="89"/>
      <c r="P225" s="89"/>
      <c r="Q225" s="89"/>
      <c r="R225" s="89"/>
      <c r="S225" s="89"/>
      <c r="T225" s="89"/>
      <c r="U225" s="89"/>
      <c r="V225" s="89"/>
      <c r="W225" s="89"/>
      <c r="X225" s="89"/>
      <c r="Y225" s="89"/>
      <c r="Z225" s="89"/>
    </row>
    <row r="226" spans="1:26" ht="16.5" customHeight="1" x14ac:dyDescent="0.3">
      <c r="A226" s="89"/>
      <c r="B226" s="89"/>
      <c r="C226" s="90"/>
      <c r="D226" s="90"/>
      <c r="E226" s="122"/>
      <c r="F226" s="122"/>
      <c r="G226" s="89"/>
      <c r="H226" s="89"/>
      <c r="I226" s="89"/>
      <c r="J226" s="89"/>
      <c r="K226" s="89"/>
      <c r="L226" s="89"/>
      <c r="M226" s="89"/>
      <c r="N226" s="89"/>
      <c r="O226" s="89"/>
      <c r="P226" s="89"/>
      <c r="Q226" s="89"/>
      <c r="R226" s="89"/>
      <c r="S226" s="89"/>
      <c r="T226" s="89"/>
      <c r="U226" s="89"/>
      <c r="V226" s="89"/>
      <c r="W226" s="89"/>
      <c r="X226" s="89"/>
      <c r="Y226" s="89"/>
      <c r="Z226" s="89"/>
    </row>
    <row r="227" spans="1:26" ht="16.5" customHeight="1" x14ac:dyDescent="0.3">
      <c r="A227" s="89"/>
      <c r="B227" s="89"/>
      <c r="C227" s="90"/>
      <c r="D227" s="90"/>
      <c r="E227" s="122"/>
      <c r="F227" s="122"/>
      <c r="G227" s="89"/>
      <c r="H227" s="89"/>
      <c r="I227" s="89"/>
      <c r="J227" s="89"/>
      <c r="K227" s="89"/>
      <c r="L227" s="89"/>
      <c r="M227" s="89"/>
      <c r="N227" s="89"/>
      <c r="O227" s="89"/>
      <c r="P227" s="89"/>
      <c r="Q227" s="89"/>
      <c r="R227" s="89"/>
      <c r="S227" s="89"/>
      <c r="T227" s="89"/>
      <c r="U227" s="89"/>
      <c r="V227" s="89"/>
      <c r="W227" s="89"/>
      <c r="X227" s="89"/>
      <c r="Y227" s="89"/>
      <c r="Z227" s="89"/>
    </row>
    <row r="228" spans="1:26" ht="16.5" customHeight="1" x14ac:dyDescent="0.3">
      <c r="A228" s="89"/>
      <c r="B228" s="89"/>
      <c r="C228" s="90"/>
      <c r="D228" s="90"/>
      <c r="E228" s="122"/>
      <c r="F228" s="122"/>
      <c r="G228" s="89"/>
      <c r="H228" s="89"/>
      <c r="I228" s="89"/>
      <c r="J228" s="89"/>
      <c r="K228" s="89"/>
      <c r="L228" s="89"/>
      <c r="M228" s="89"/>
      <c r="N228" s="89"/>
      <c r="O228" s="89"/>
      <c r="P228" s="89"/>
      <c r="Q228" s="89"/>
      <c r="R228" s="89"/>
      <c r="S228" s="89"/>
      <c r="T228" s="89"/>
      <c r="U228" s="89"/>
      <c r="V228" s="89"/>
      <c r="W228" s="89"/>
      <c r="X228" s="89"/>
      <c r="Y228" s="89"/>
      <c r="Z228" s="89"/>
    </row>
    <row r="229" spans="1:26" ht="16.5" customHeight="1" x14ac:dyDescent="0.3">
      <c r="A229" s="89"/>
      <c r="B229" s="89"/>
      <c r="C229" s="90"/>
      <c r="D229" s="90"/>
      <c r="E229" s="122"/>
      <c r="F229" s="122"/>
      <c r="G229" s="89"/>
      <c r="H229" s="89"/>
      <c r="I229" s="89"/>
      <c r="J229" s="89"/>
      <c r="K229" s="89"/>
      <c r="L229" s="89"/>
      <c r="M229" s="89"/>
      <c r="N229" s="89"/>
      <c r="O229" s="89"/>
      <c r="P229" s="89"/>
      <c r="Q229" s="89"/>
      <c r="R229" s="89"/>
      <c r="S229" s="89"/>
      <c r="T229" s="89"/>
      <c r="U229" s="89"/>
      <c r="V229" s="89"/>
      <c r="W229" s="89"/>
      <c r="X229" s="89"/>
      <c r="Y229" s="89"/>
      <c r="Z229" s="89"/>
    </row>
    <row r="230" spans="1:26" ht="16.5" customHeight="1" x14ac:dyDescent="0.3">
      <c r="A230" s="89"/>
      <c r="B230" s="89"/>
      <c r="C230" s="90"/>
      <c r="D230" s="90"/>
      <c r="E230" s="122"/>
      <c r="F230" s="122"/>
      <c r="G230" s="89"/>
      <c r="H230" s="89"/>
      <c r="I230" s="89"/>
      <c r="J230" s="89"/>
      <c r="K230" s="89"/>
      <c r="L230" s="89"/>
      <c r="M230" s="89"/>
      <c r="N230" s="89"/>
      <c r="O230" s="89"/>
      <c r="P230" s="89"/>
      <c r="Q230" s="89"/>
      <c r="R230" s="89"/>
      <c r="S230" s="89"/>
      <c r="T230" s="89"/>
      <c r="U230" s="89"/>
      <c r="V230" s="89"/>
      <c r="W230" s="89"/>
      <c r="X230" s="89"/>
      <c r="Y230" s="89"/>
      <c r="Z230" s="89"/>
    </row>
    <row r="231" spans="1:26" ht="16.5" customHeight="1" x14ac:dyDescent="0.3">
      <c r="A231" s="89"/>
      <c r="B231" s="89"/>
      <c r="C231" s="90"/>
      <c r="D231" s="90"/>
      <c r="E231" s="122"/>
      <c r="F231" s="122"/>
      <c r="G231" s="89"/>
      <c r="H231" s="89"/>
      <c r="I231" s="89"/>
      <c r="J231" s="89"/>
      <c r="K231" s="89"/>
      <c r="L231" s="89"/>
      <c r="M231" s="89"/>
      <c r="N231" s="89"/>
      <c r="O231" s="89"/>
      <c r="P231" s="89"/>
      <c r="Q231" s="89"/>
      <c r="R231" s="89"/>
      <c r="S231" s="89"/>
      <c r="T231" s="89"/>
      <c r="U231" s="89"/>
      <c r="V231" s="89"/>
      <c r="W231" s="89"/>
      <c r="X231" s="89"/>
      <c r="Y231" s="89"/>
      <c r="Z231" s="89"/>
    </row>
    <row r="232" spans="1:26" ht="16.5" customHeight="1" x14ac:dyDescent="0.3">
      <c r="A232" s="89"/>
      <c r="B232" s="89"/>
      <c r="C232" s="90"/>
      <c r="D232" s="90"/>
      <c r="E232" s="122"/>
      <c r="F232" s="122"/>
      <c r="G232" s="89"/>
      <c r="H232" s="89"/>
      <c r="I232" s="89"/>
      <c r="J232" s="89"/>
      <c r="K232" s="89"/>
      <c r="L232" s="89"/>
      <c r="M232" s="89"/>
      <c r="N232" s="89"/>
      <c r="O232" s="89"/>
      <c r="P232" s="89"/>
      <c r="Q232" s="89"/>
      <c r="R232" s="89"/>
      <c r="S232" s="89"/>
      <c r="T232" s="89"/>
      <c r="U232" s="89"/>
      <c r="V232" s="89"/>
      <c r="W232" s="89"/>
      <c r="X232" s="89"/>
      <c r="Y232" s="89"/>
      <c r="Z232" s="89"/>
    </row>
    <row r="233" spans="1:26" ht="16.5" customHeight="1" x14ac:dyDescent="0.3">
      <c r="A233" s="89"/>
      <c r="B233" s="89"/>
      <c r="C233" s="90"/>
      <c r="D233" s="90"/>
      <c r="E233" s="122"/>
      <c r="F233" s="122"/>
      <c r="G233" s="89"/>
      <c r="H233" s="89"/>
      <c r="I233" s="89"/>
      <c r="J233" s="89"/>
      <c r="K233" s="89"/>
      <c r="L233" s="89"/>
      <c r="M233" s="89"/>
      <c r="N233" s="89"/>
      <c r="O233" s="89"/>
      <c r="P233" s="89"/>
      <c r="Q233" s="89"/>
      <c r="R233" s="89"/>
      <c r="S233" s="89"/>
      <c r="T233" s="89"/>
      <c r="U233" s="89"/>
      <c r="V233" s="89"/>
      <c r="W233" s="89"/>
      <c r="X233" s="89"/>
      <c r="Y233" s="89"/>
      <c r="Z233" s="89"/>
    </row>
    <row r="234" spans="1:26" ht="16.5" customHeight="1" x14ac:dyDescent="0.3">
      <c r="A234" s="89"/>
      <c r="B234" s="89"/>
      <c r="C234" s="90"/>
      <c r="D234" s="90"/>
      <c r="E234" s="122"/>
      <c r="F234" s="122"/>
      <c r="G234" s="89"/>
      <c r="H234" s="89"/>
      <c r="I234" s="89"/>
      <c r="J234" s="89"/>
      <c r="K234" s="89"/>
      <c r="L234" s="89"/>
      <c r="M234" s="89"/>
      <c r="N234" s="89"/>
      <c r="O234" s="89"/>
      <c r="P234" s="89"/>
      <c r="Q234" s="89"/>
      <c r="R234" s="89"/>
      <c r="S234" s="89"/>
      <c r="T234" s="89"/>
      <c r="U234" s="89"/>
      <c r="V234" s="89"/>
      <c r="W234" s="89"/>
      <c r="X234" s="89"/>
      <c r="Y234" s="89"/>
      <c r="Z234" s="89"/>
    </row>
    <row r="235" spans="1:26" ht="16.5" customHeight="1" x14ac:dyDescent="0.3">
      <c r="A235" s="89"/>
      <c r="B235" s="89"/>
      <c r="C235" s="90"/>
      <c r="D235" s="90"/>
      <c r="E235" s="122"/>
      <c r="F235" s="122"/>
      <c r="G235" s="89"/>
      <c r="H235" s="89"/>
      <c r="I235" s="89"/>
      <c r="J235" s="89"/>
      <c r="K235" s="89"/>
      <c r="L235" s="89"/>
      <c r="M235" s="89"/>
      <c r="N235" s="89"/>
      <c r="O235" s="89"/>
      <c r="P235" s="89"/>
      <c r="Q235" s="89"/>
      <c r="R235" s="89"/>
      <c r="S235" s="89"/>
      <c r="T235" s="89"/>
      <c r="U235" s="89"/>
      <c r="V235" s="89"/>
      <c r="W235" s="89"/>
      <c r="X235" s="89"/>
      <c r="Y235" s="89"/>
      <c r="Z235" s="89"/>
    </row>
    <row r="236" spans="1:26" ht="16.5" customHeight="1" x14ac:dyDescent="0.3">
      <c r="A236" s="89"/>
      <c r="B236" s="89"/>
      <c r="C236" s="90"/>
      <c r="D236" s="90"/>
      <c r="E236" s="122"/>
      <c r="F236" s="122"/>
      <c r="G236" s="89"/>
      <c r="H236" s="89"/>
      <c r="I236" s="89"/>
      <c r="J236" s="89"/>
      <c r="K236" s="89"/>
      <c r="L236" s="89"/>
      <c r="M236" s="89"/>
      <c r="N236" s="89"/>
      <c r="O236" s="89"/>
      <c r="P236" s="89"/>
      <c r="Q236" s="89"/>
      <c r="R236" s="89"/>
      <c r="S236" s="89"/>
      <c r="T236" s="89"/>
      <c r="U236" s="89"/>
      <c r="V236" s="89"/>
      <c r="W236" s="89"/>
      <c r="X236" s="89"/>
      <c r="Y236" s="89"/>
      <c r="Z236" s="89"/>
    </row>
    <row r="237" spans="1:26" ht="16.5" customHeight="1" x14ac:dyDescent="0.3">
      <c r="A237" s="89"/>
      <c r="B237" s="89"/>
      <c r="C237" s="90"/>
      <c r="D237" s="90"/>
      <c r="E237" s="122"/>
      <c r="F237" s="122"/>
      <c r="G237" s="89"/>
      <c r="H237" s="89"/>
      <c r="I237" s="89"/>
      <c r="J237" s="89"/>
      <c r="K237" s="89"/>
      <c r="L237" s="89"/>
      <c r="M237" s="89"/>
      <c r="N237" s="89"/>
      <c r="O237" s="89"/>
      <c r="P237" s="89"/>
      <c r="Q237" s="89"/>
      <c r="R237" s="89"/>
      <c r="S237" s="89"/>
      <c r="T237" s="89"/>
      <c r="U237" s="89"/>
      <c r="V237" s="89"/>
      <c r="W237" s="89"/>
      <c r="X237" s="89"/>
      <c r="Y237" s="89"/>
      <c r="Z237" s="89"/>
    </row>
    <row r="238" spans="1:26" ht="16.5" customHeight="1" x14ac:dyDescent="0.3">
      <c r="A238" s="89"/>
      <c r="B238" s="89"/>
      <c r="C238" s="90"/>
      <c r="D238" s="90"/>
      <c r="E238" s="122"/>
      <c r="F238" s="122"/>
      <c r="G238" s="89"/>
      <c r="H238" s="89"/>
      <c r="I238" s="89"/>
      <c r="J238" s="89"/>
      <c r="K238" s="89"/>
      <c r="L238" s="89"/>
      <c r="M238" s="89"/>
      <c r="N238" s="89"/>
      <c r="O238" s="89"/>
      <c r="P238" s="89"/>
      <c r="Q238" s="89"/>
      <c r="R238" s="89"/>
      <c r="S238" s="89"/>
      <c r="T238" s="89"/>
      <c r="U238" s="89"/>
      <c r="V238" s="89"/>
      <c r="W238" s="89"/>
      <c r="X238" s="89"/>
      <c r="Y238" s="89"/>
      <c r="Z238" s="89"/>
    </row>
    <row r="239" spans="1:26" ht="16.5" customHeight="1" x14ac:dyDescent="0.3">
      <c r="A239" s="89"/>
      <c r="B239" s="89"/>
      <c r="C239" s="90"/>
      <c r="D239" s="90"/>
      <c r="E239" s="122"/>
      <c r="F239" s="122"/>
      <c r="G239" s="89"/>
      <c r="H239" s="89"/>
      <c r="I239" s="89"/>
      <c r="J239" s="89"/>
      <c r="K239" s="89"/>
      <c r="L239" s="89"/>
      <c r="M239" s="89"/>
      <c r="N239" s="89"/>
      <c r="O239" s="89"/>
      <c r="P239" s="89"/>
      <c r="Q239" s="89"/>
      <c r="R239" s="89"/>
      <c r="S239" s="89"/>
      <c r="T239" s="89"/>
      <c r="U239" s="89"/>
      <c r="V239" s="89"/>
      <c r="W239" s="89"/>
      <c r="X239" s="89"/>
      <c r="Y239" s="89"/>
      <c r="Z239" s="89"/>
    </row>
    <row r="240" spans="1:26" ht="16.5" customHeight="1" x14ac:dyDescent="0.3">
      <c r="A240" s="89"/>
      <c r="B240" s="89"/>
      <c r="C240" s="90"/>
      <c r="D240" s="90"/>
      <c r="E240" s="122"/>
      <c r="F240" s="122"/>
      <c r="G240" s="89"/>
      <c r="H240" s="89"/>
      <c r="I240" s="89"/>
      <c r="J240" s="89"/>
      <c r="K240" s="89"/>
      <c r="L240" s="89"/>
      <c r="M240" s="89"/>
      <c r="N240" s="89"/>
      <c r="O240" s="89"/>
      <c r="P240" s="89"/>
      <c r="Q240" s="89"/>
      <c r="R240" s="89"/>
      <c r="S240" s="89"/>
      <c r="T240" s="89"/>
      <c r="U240" s="89"/>
      <c r="V240" s="89"/>
      <c r="W240" s="89"/>
      <c r="X240" s="89"/>
      <c r="Y240" s="89"/>
      <c r="Z240" s="89"/>
    </row>
    <row r="241" spans="1:26" ht="16.5" customHeight="1" x14ac:dyDescent="0.3">
      <c r="A241" s="89"/>
      <c r="B241" s="89"/>
      <c r="C241" s="90"/>
      <c r="D241" s="90"/>
      <c r="E241" s="122"/>
      <c r="F241" s="122"/>
      <c r="G241" s="89"/>
      <c r="H241" s="89"/>
      <c r="I241" s="89"/>
      <c r="J241" s="89"/>
      <c r="K241" s="89"/>
      <c r="L241" s="89"/>
      <c r="M241" s="89"/>
      <c r="N241" s="89"/>
      <c r="O241" s="89"/>
      <c r="P241" s="89"/>
      <c r="Q241" s="89"/>
      <c r="R241" s="89"/>
      <c r="S241" s="89"/>
      <c r="T241" s="89"/>
      <c r="U241" s="89"/>
      <c r="V241" s="89"/>
      <c r="W241" s="89"/>
      <c r="X241" s="89"/>
      <c r="Y241" s="89"/>
      <c r="Z241" s="89"/>
    </row>
    <row r="242" spans="1:26" ht="16.5" customHeight="1" x14ac:dyDescent="0.3">
      <c r="A242" s="89"/>
      <c r="B242" s="89"/>
      <c r="C242" s="90"/>
      <c r="D242" s="90"/>
      <c r="E242" s="122"/>
      <c r="F242" s="122"/>
      <c r="G242" s="89"/>
      <c r="H242" s="89"/>
      <c r="I242" s="89"/>
      <c r="J242" s="89"/>
      <c r="K242" s="89"/>
      <c r="L242" s="89"/>
      <c r="M242" s="89"/>
      <c r="N242" s="89"/>
      <c r="O242" s="89"/>
      <c r="P242" s="89"/>
      <c r="Q242" s="89"/>
      <c r="R242" s="89"/>
      <c r="S242" s="89"/>
      <c r="T242" s="89"/>
      <c r="U242" s="89"/>
      <c r="V242" s="89"/>
      <c r="W242" s="89"/>
      <c r="X242" s="89"/>
      <c r="Y242" s="89"/>
      <c r="Z242" s="89"/>
    </row>
    <row r="243" spans="1:26" ht="16.5" customHeight="1" x14ac:dyDescent="0.3">
      <c r="A243" s="89"/>
      <c r="B243" s="89"/>
      <c r="C243" s="90"/>
      <c r="D243" s="90"/>
      <c r="E243" s="122"/>
      <c r="F243" s="122"/>
      <c r="G243" s="89"/>
      <c r="H243" s="89"/>
      <c r="I243" s="89"/>
      <c r="J243" s="89"/>
      <c r="K243" s="89"/>
      <c r="L243" s="89"/>
      <c r="M243" s="89"/>
      <c r="N243" s="89"/>
      <c r="O243" s="89"/>
      <c r="P243" s="89"/>
      <c r="Q243" s="89"/>
      <c r="R243" s="89"/>
      <c r="S243" s="89"/>
      <c r="T243" s="89"/>
      <c r="U243" s="89"/>
      <c r="V243" s="89"/>
      <c r="W243" s="89"/>
      <c r="X243" s="89"/>
      <c r="Y243" s="89"/>
      <c r="Z243" s="89"/>
    </row>
    <row r="244" spans="1:26" ht="16.5" customHeight="1" x14ac:dyDescent="0.3">
      <c r="A244" s="89"/>
      <c r="B244" s="89"/>
      <c r="C244" s="90"/>
      <c r="D244" s="90"/>
      <c r="E244" s="122"/>
      <c r="F244" s="122"/>
      <c r="G244" s="89"/>
      <c r="H244" s="89"/>
      <c r="I244" s="89"/>
      <c r="J244" s="89"/>
      <c r="K244" s="89"/>
      <c r="L244" s="89"/>
      <c r="M244" s="89"/>
      <c r="N244" s="89"/>
      <c r="O244" s="89"/>
      <c r="P244" s="89"/>
      <c r="Q244" s="89"/>
      <c r="R244" s="89"/>
      <c r="S244" s="89"/>
      <c r="T244" s="89"/>
      <c r="U244" s="89"/>
      <c r="V244" s="89"/>
      <c r="W244" s="89"/>
      <c r="X244" s="89"/>
      <c r="Y244" s="89"/>
      <c r="Z244" s="89"/>
    </row>
    <row r="245" spans="1:26" ht="16.5" customHeight="1" x14ac:dyDescent="0.3">
      <c r="A245" s="89"/>
      <c r="B245" s="89"/>
      <c r="C245" s="90"/>
      <c r="D245" s="90"/>
      <c r="E245" s="122"/>
      <c r="F245" s="122"/>
      <c r="G245" s="89"/>
      <c r="H245" s="89"/>
      <c r="I245" s="89"/>
      <c r="J245" s="89"/>
      <c r="K245" s="89"/>
      <c r="L245" s="89"/>
      <c r="M245" s="89"/>
      <c r="N245" s="89"/>
      <c r="O245" s="89"/>
      <c r="P245" s="89"/>
      <c r="Q245" s="89"/>
      <c r="R245" s="89"/>
      <c r="S245" s="89"/>
      <c r="T245" s="89"/>
      <c r="U245" s="89"/>
      <c r="V245" s="89"/>
      <c r="W245" s="89"/>
      <c r="X245" s="89"/>
      <c r="Y245" s="89"/>
      <c r="Z245" s="89"/>
    </row>
    <row r="246" spans="1:26" ht="16.5" customHeight="1" x14ac:dyDescent="0.3">
      <c r="A246" s="89"/>
      <c r="B246" s="89"/>
      <c r="C246" s="90"/>
      <c r="D246" s="90"/>
      <c r="E246" s="122"/>
      <c r="F246" s="122"/>
      <c r="G246" s="89"/>
      <c r="H246" s="89"/>
      <c r="I246" s="89"/>
      <c r="J246" s="89"/>
      <c r="K246" s="89"/>
      <c r="L246" s="89"/>
      <c r="M246" s="89"/>
      <c r="N246" s="89"/>
      <c r="O246" s="89"/>
      <c r="P246" s="89"/>
      <c r="Q246" s="89"/>
      <c r="R246" s="89"/>
      <c r="S246" s="89"/>
      <c r="T246" s="89"/>
      <c r="U246" s="89"/>
      <c r="V246" s="89"/>
      <c r="W246" s="89"/>
      <c r="X246" s="89"/>
      <c r="Y246" s="89"/>
      <c r="Z246" s="89"/>
    </row>
    <row r="247" spans="1:26" ht="16.5" customHeight="1" x14ac:dyDescent="0.3">
      <c r="A247" s="89"/>
      <c r="B247" s="89"/>
      <c r="C247" s="90"/>
      <c r="D247" s="90"/>
      <c r="E247" s="122"/>
      <c r="F247" s="122"/>
      <c r="G247" s="89"/>
      <c r="H247" s="89"/>
      <c r="I247" s="89"/>
      <c r="J247" s="89"/>
      <c r="K247" s="89"/>
      <c r="L247" s="89"/>
      <c r="M247" s="89"/>
      <c r="N247" s="89"/>
      <c r="O247" s="89"/>
      <c r="P247" s="89"/>
      <c r="Q247" s="89"/>
      <c r="R247" s="89"/>
      <c r="S247" s="89"/>
      <c r="T247" s="89"/>
      <c r="U247" s="89"/>
      <c r="V247" s="89"/>
      <c r="W247" s="89"/>
      <c r="X247" s="89"/>
      <c r="Y247" s="89"/>
      <c r="Z247" s="89"/>
    </row>
    <row r="248" spans="1:26" ht="16.5" customHeight="1" x14ac:dyDescent="0.3">
      <c r="A248" s="89"/>
      <c r="B248" s="89"/>
      <c r="C248" s="90"/>
      <c r="D248" s="90"/>
      <c r="E248" s="122"/>
      <c r="F248" s="122"/>
      <c r="G248" s="89"/>
      <c r="H248" s="89"/>
      <c r="I248" s="89"/>
      <c r="J248" s="89"/>
      <c r="K248" s="89"/>
      <c r="L248" s="89"/>
      <c r="M248" s="89"/>
      <c r="N248" s="89"/>
      <c r="O248" s="89"/>
      <c r="P248" s="89"/>
      <c r="Q248" s="89"/>
      <c r="R248" s="89"/>
      <c r="S248" s="89"/>
      <c r="T248" s="89"/>
      <c r="U248" s="89"/>
      <c r="V248" s="89"/>
      <c r="W248" s="89"/>
      <c r="X248" s="89"/>
      <c r="Y248" s="89"/>
      <c r="Z248" s="89"/>
    </row>
    <row r="249" spans="1:26" ht="16.5" customHeight="1" x14ac:dyDescent="0.3">
      <c r="A249" s="89"/>
      <c r="B249" s="89"/>
      <c r="C249" s="90"/>
      <c r="D249" s="90"/>
      <c r="E249" s="122"/>
      <c r="F249" s="122"/>
      <c r="G249" s="89"/>
      <c r="H249" s="89"/>
      <c r="I249" s="89"/>
      <c r="J249" s="89"/>
      <c r="K249" s="89"/>
      <c r="L249" s="89"/>
      <c r="M249" s="89"/>
      <c r="N249" s="89"/>
      <c r="O249" s="89"/>
      <c r="P249" s="89"/>
      <c r="Q249" s="89"/>
      <c r="R249" s="89"/>
      <c r="S249" s="89"/>
      <c r="T249" s="89"/>
      <c r="U249" s="89"/>
      <c r="V249" s="89"/>
      <c r="W249" s="89"/>
      <c r="X249" s="89"/>
      <c r="Y249" s="89"/>
      <c r="Z249" s="89"/>
    </row>
    <row r="250" spans="1:26" ht="16.5" customHeight="1" x14ac:dyDescent="0.3">
      <c r="A250" s="89"/>
      <c r="B250" s="89"/>
      <c r="C250" s="90"/>
      <c r="D250" s="90"/>
      <c r="E250" s="122"/>
      <c r="F250" s="122"/>
      <c r="G250" s="89"/>
      <c r="H250" s="89"/>
      <c r="I250" s="89"/>
      <c r="J250" s="89"/>
      <c r="K250" s="89"/>
      <c r="L250" s="89"/>
      <c r="M250" s="89"/>
      <c r="N250" s="89"/>
      <c r="O250" s="89"/>
      <c r="P250" s="89"/>
      <c r="Q250" s="89"/>
      <c r="R250" s="89"/>
      <c r="S250" s="89"/>
      <c r="T250" s="89"/>
      <c r="U250" s="89"/>
      <c r="V250" s="89"/>
      <c r="W250" s="89"/>
      <c r="X250" s="89"/>
      <c r="Y250" s="89"/>
      <c r="Z250" s="89"/>
    </row>
    <row r="251" spans="1:26" ht="16.5" customHeight="1" x14ac:dyDescent="0.3">
      <c r="A251" s="89"/>
      <c r="B251" s="89"/>
      <c r="C251" s="90"/>
      <c r="D251" s="90"/>
      <c r="E251" s="122"/>
      <c r="F251" s="122"/>
      <c r="G251" s="89"/>
      <c r="H251" s="89"/>
      <c r="I251" s="89"/>
      <c r="J251" s="89"/>
      <c r="K251" s="89"/>
      <c r="L251" s="89"/>
      <c r="M251" s="89"/>
      <c r="N251" s="89"/>
      <c r="O251" s="89"/>
      <c r="P251" s="89"/>
      <c r="Q251" s="89"/>
      <c r="R251" s="89"/>
      <c r="S251" s="89"/>
      <c r="T251" s="89"/>
      <c r="U251" s="89"/>
      <c r="V251" s="89"/>
      <c r="W251" s="89"/>
      <c r="X251" s="89"/>
      <c r="Y251" s="89"/>
      <c r="Z251" s="89"/>
    </row>
    <row r="252" spans="1:26" ht="16.5" customHeight="1" x14ac:dyDescent="0.3">
      <c r="A252" s="89"/>
      <c r="B252" s="89"/>
      <c r="C252" s="90"/>
      <c r="D252" s="90"/>
      <c r="E252" s="122"/>
      <c r="F252" s="122"/>
      <c r="G252" s="89"/>
      <c r="H252" s="89"/>
      <c r="I252" s="89"/>
      <c r="J252" s="89"/>
      <c r="K252" s="89"/>
      <c r="L252" s="89"/>
      <c r="M252" s="89"/>
      <c r="N252" s="89"/>
      <c r="O252" s="89"/>
      <c r="P252" s="89"/>
      <c r="Q252" s="89"/>
      <c r="R252" s="89"/>
      <c r="S252" s="89"/>
      <c r="T252" s="89"/>
      <c r="U252" s="89"/>
      <c r="V252" s="89"/>
      <c r="W252" s="89"/>
      <c r="X252" s="89"/>
      <c r="Y252" s="89"/>
      <c r="Z252" s="89"/>
    </row>
    <row r="253" spans="1:26" ht="16.5" customHeight="1" x14ac:dyDescent="0.3">
      <c r="A253" s="89"/>
      <c r="B253" s="89"/>
      <c r="C253" s="90"/>
      <c r="D253" s="90"/>
      <c r="E253" s="122"/>
      <c r="F253" s="122"/>
      <c r="G253" s="89"/>
      <c r="H253" s="89"/>
      <c r="I253" s="89"/>
      <c r="J253" s="89"/>
      <c r="K253" s="89"/>
      <c r="L253" s="89"/>
      <c r="M253" s="89"/>
      <c r="N253" s="89"/>
      <c r="O253" s="89"/>
      <c r="P253" s="89"/>
      <c r="Q253" s="89"/>
      <c r="R253" s="89"/>
      <c r="S253" s="89"/>
      <c r="T253" s="89"/>
      <c r="U253" s="89"/>
      <c r="V253" s="89"/>
      <c r="W253" s="89"/>
      <c r="X253" s="89"/>
      <c r="Y253" s="89"/>
      <c r="Z253" s="89"/>
    </row>
    <row r="254" spans="1:26" ht="16.5" customHeight="1" x14ac:dyDescent="0.3">
      <c r="A254" s="89"/>
      <c r="B254" s="89"/>
      <c r="C254" s="90"/>
      <c r="D254" s="90"/>
      <c r="E254" s="122"/>
      <c r="F254" s="122"/>
      <c r="G254" s="89"/>
      <c r="H254" s="89"/>
      <c r="I254" s="89"/>
      <c r="J254" s="89"/>
      <c r="K254" s="89"/>
      <c r="L254" s="89"/>
      <c r="M254" s="89"/>
      <c r="N254" s="89"/>
      <c r="O254" s="89"/>
      <c r="P254" s="89"/>
      <c r="Q254" s="89"/>
      <c r="R254" s="89"/>
      <c r="S254" s="89"/>
      <c r="T254" s="89"/>
      <c r="U254" s="89"/>
      <c r="V254" s="89"/>
      <c r="W254" s="89"/>
      <c r="X254" s="89"/>
      <c r="Y254" s="89"/>
      <c r="Z254" s="89"/>
    </row>
    <row r="255" spans="1:26" ht="16.5" customHeight="1" x14ac:dyDescent="0.3">
      <c r="A255" s="89"/>
      <c r="B255" s="89"/>
      <c r="C255" s="90"/>
      <c r="D255" s="90"/>
      <c r="E255" s="122"/>
      <c r="F255" s="122"/>
      <c r="G255" s="89"/>
      <c r="H255" s="89"/>
      <c r="I255" s="89"/>
      <c r="J255" s="89"/>
      <c r="K255" s="89"/>
      <c r="L255" s="89"/>
      <c r="M255" s="89"/>
      <c r="N255" s="89"/>
      <c r="O255" s="89"/>
      <c r="P255" s="89"/>
      <c r="Q255" s="89"/>
      <c r="R255" s="89"/>
      <c r="S255" s="89"/>
      <c r="T255" s="89"/>
      <c r="U255" s="89"/>
      <c r="V255" s="89"/>
      <c r="W255" s="89"/>
      <c r="X255" s="89"/>
      <c r="Y255" s="89"/>
      <c r="Z255" s="89"/>
    </row>
    <row r="256" spans="1:26" ht="16.5" customHeight="1" x14ac:dyDescent="0.3">
      <c r="A256" s="89"/>
      <c r="B256" s="89"/>
      <c r="C256" s="90"/>
      <c r="D256" s="90"/>
      <c r="E256" s="122"/>
      <c r="F256" s="122"/>
      <c r="G256" s="89"/>
      <c r="H256" s="89"/>
      <c r="I256" s="89"/>
      <c r="J256" s="89"/>
      <c r="K256" s="89"/>
      <c r="L256" s="89"/>
      <c r="M256" s="89"/>
      <c r="N256" s="89"/>
      <c r="O256" s="89"/>
      <c r="P256" s="89"/>
      <c r="Q256" s="89"/>
      <c r="R256" s="89"/>
      <c r="S256" s="89"/>
      <c r="T256" s="89"/>
      <c r="U256" s="89"/>
      <c r="V256" s="89"/>
      <c r="W256" s="89"/>
      <c r="X256" s="89"/>
      <c r="Y256" s="89"/>
      <c r="Z256" s="89"/>
    </row>
    <row r="257" spans="1:26" ht="16.5" customHeight="1" x14ac:dyDescent="0.3">
      <c r="A257" s="89"/>
      <c r="B257" s="89"/>
      <c r="C257" s="90"/>
      <c r="D257" s="90"/>
      <c r="E257" s="122"/>
      <c r="F257" s="122"/>
      <c r="G257" s="89"/>
      <c r="H257" s="89"/>
      <c r="I257" s="89"/>
      <c r="J257" s="89"/>
      <c r="K257" s="89"/>
      <c r="L257" s="89"/>
      <c r="M257" s="89"/>
      <c r="N257" s="89"/>
      <c r="O257" s="89"/>
      <c r="P257" s="89"/>
      <c r="Q257" s="89"/>
      <c r="R257" s="89"/>
      <c r="S257" s="89"/>
      <c r="T257" s="89"/>
      <c r="U257" s="89"/>
      <c r="V257" s="89"/>
      <c r="W257" s="89"/>
      <c r="X257" s="89"/>
      <c r="Y257" s="89"/>
      <c r="Z257" s="89"/>
    </row>
    <row r="258" spans="1:26" ht="16.5" customHeight="1" x14ac:dyDescent="0.3">
      <c r="A258" s="89"/>
      <c r="B258" s="89"/>
      <c r="C258" s="90"/>
      <c r="D258" s="90"/>
      <c r="E258" s="122"/>
      <c r="F258" s="122"/>
      <c r="G258" s="89"/>
      <c r="H258" s="89"/>
      <c r="I258" s="89"/>
      <c r="J258" s="89"/>
      <c r="K258" s="89"/>
      <c r="L258" s="89"/>
      <c r="M258" s="89"/>
      <c r="N258" s="89"/>
      <c r="O258" s="89"/>
      <c r="P258" s="89"/>
      <c r="Q258" s="89"/>
      <c r="R258" s="89"/>
      <c r="S258" s="89"/>
      <c r="T258" s="89"/>
      <c r="U258" s="89"/>
      <c r="V258" s="89"/>
      <c r="W258" s="89"/>
      <c r="X258" s="89"/>
      <c r="Y258" s="89"/>
      <c r="Z258" s="89"/>
    </row>
    <row r="259" spans="1:26" ht="16.5" customHeight="1" x14ac:dyDescent="0.3">
      <c r="A259" s="89"/>
      <c r="B259" s="89"/>
      <c r="C259" s="90"/>
      <c r="D259" s="90"/>
      <c r="E259" s="122"/>
      <c r="F259" s="122"/>
      <c r="G259" s="89"/>
      <c r="H259" s="89"/>
      <c r="I259" s="89"/>
      <c r="J259" s="89"/>
      <c r="K259" s="89"/>
      <c r="L259" s="89"/>
      <c r="M259" s="89"/>
      <c r="N259" s="89"/>
      <c r="O259" s="89"/>
      <c r="P259" s="89"/>
      <c r="Q259" s="89"/>
      <c r="R259" s="89"/>
      <c r="S259" s="89"/>
      <c r="T259" s="89"/>
      <c r="U259" s="89"/>
      <c r="V259" s="89"/>
      <c r="W259" s="89"/>
      <c r="X259" s="89"/>
      <c r="Y259" s="89"/>
      <c r="Z259" s="89"/>
    </row>
    <row r="260" spans="1:26" ht="16.5" customHeight="1" x14ac:dyDescent="0.3">
      <c r="A260" s="89"/>
      <c r="B260" s="89"/>
      <c r="C260" s="90"/>
      <c r="D260" s="90"/>
      <c r="E260" s="122"/>
      <c r="F260" s="122"/>
      <c r="G260" s="89"/>
      <c r="H260" s="89"/>
      <c r="I260" s="89"/>
      <c r="J260" s="89"/>
      <c r="K260" s="89"/>
      <c r="L260" s="89"/>
      <c r="M260" s="89"/>
      <c r="N260" s="89"/>
      <c r="O260" s="89"/>
      <c r="P260" s="89"/>
      <c r="Q260" s="89"/>
      <c r="R260" s="89"/>
      <c r="S260" s="89"/>
      <c r="T260" s="89"/>
      <c r="U260" s="89"/>
      <c r="V260" s="89"/>
      <c r="W260" s="89"/>
      <c r="X260" s="89"/>
      <c r="Y260" s="89"/>
      <c r="Z260" s="89"/>
    </row>
    <row r="261" spans="1:26" ht="16.5" customHeight="1" x14ac:dyDescent="0.3">
      <c r="A261" s="89"/>
      <c r="B261" s="89"/>
      <c r="C261" s="90"/>
      <c r="D261" s="90"/>
      <c r="E261" s="122"/>
      <c r="F261" s="122"/>
      <c r="G261" s="89"/>
      <c r="H261" s="89"/>
      <c r="I261" s="89"/>
      <c r="J261" s="89"/>
      <c r="K261" s="89"/>
      <c r="L261" s="89"/>
      <c r="M261" s="89"/>
      <c r="N261" s="89"/>
      <c r="O261" s="89"/>
      <c r="P261" s="89"/>
      <c r="Q261" s="89"/>
      <c r="R261" s="89"/>
      <c r="S261" s="89"/>
      <c r="T261" s="89"/>
      <c r="U261" s="89"/>
      <c r="V261" s="89"/>
      <c r="W261" s="89"/>
      <c r="X261" s="89"/>
      <c r="Y261" s="89"/>
      <c r="Z261" s="89"/>
    </row>
    <row r="262" spans="1:26" ht="16.5" customHeight="1" x14ac:dyDescent="0.3">
      <c r="A262" s="89"/>
      <c r="B262" s="89"/>
      <c r="C262" s="90"/>
      <c r="D262" s="90"/>
      <c r="E262" s="122"/>
      <c r="F262" s="122"/>
      <c r="G262" s="89"/>
      <c r="H262" s="89"/>
      <c r="I262" s="89"/>
      <c r="J262" s="89"/>
      <c r="K262" s="89"/>
      <c r="L262" s="89"/>
      <c r="M262" s="89"/>
      <c r="N262" s="89"/>
      <c r="O262" s="89"/>
      <c r="P262" s="89"/>
      <c r="Q262" s="89"/>
      <c r="R262" s="89"/>
      <c r="S262" s="89"/>
      <c r="T262" s="89"/>
      <c r="U262" s="89"/>
      <c r="V262" s="89"/>
      <c r="W262" s="89"/>
      <c r="X262" s="89"/>
      <c r="Y262" s="89"/>
      <c r="Z262" s="89"/>
    </row>
    <row r="263" spans="1:26" ht="16.5" customHeight="1" x14ac:dyDescent="0.3">
      <c r="A263" s="89"/>
      <c r="B263" s="89"/>
      <c r="C263" s="90"/>
      <c r="D263" s="90"/>
      <c r="E263" s="122"/>
      <c r="F263" s="122"/>
      <c r="G263" s="89"/>
      <c r="H263" s="89"/>
      <c r="I263" s="89"/>
      <c r="J263" s="89"/>
      <c r="K263" s="89"/>
      <c r="L263" s="89"/>
      <c r="M263" s="89"/>
      <c r="N263" s="89"/>
      <c r="O263" s="89"/>
      <c r="P263" s="89"/>
      <c r="Q263" s="89"/>
      <c r="R263" s="89"/>
      <c r="S263" s="89"/>
      <c r="T263" s="89"/>
      <c r="U263" s="89"/>
      <c r="V263" s="89"/>
      <c r="W263" s="89"/>
      <c r="X263" s="89"/>
      <c r="Y263" s="89"/>
      <c r="Z263" s="89"/>
    </row>
    <row r="264" spans="1:26" ht="16.5" customHeight="1" x14ac:dyDescent="0.3">
      <c r="A264" s="89"/>
      <c r="B264" s="89"/>
      <c r="C264" s="90"/>
      <c r="D264" s="90"/>
      <c r="E264" s="122"/>
      <c r="F264" s="122"/>
      <c r="G264" s="89"/>
      <c r="H264" s="89"/>
      <c r="I264" s="89"/>
      <c r="J264" s="89"/>
      <c r="K264" s="89"/>
      <c r="L264" s="89"/>
      <c r="M264" s="89"/>
      <c r="N264" s="89"/>
      <c r="O264" s="89"/>
      <c r="P264" s="89"/>
      <c r="Q264" s="89"/>
      <c r="R264" s="89"/>
      <c r="S264" s="89"/>
      <c r="T264" s="89"/>
      <c r="U264" s="89"/>
      <c r="V264" s="89"/>
      <c r="W264" s="89"/>
      <c r="X264" s="89"/>
      <c r="Y264" s="89"/>
      <c r="Z264" s="89"/>
    </row>
    <row r="265" spans="1:26" ht="16.5" customHeight="1" x14ac:dyDescent="0.3">
      <c r="A265" s="89"/>
      <c r="B265" s="89"/>
      <c r="C265" s="90"/>
      <c r="D265" s="90"/>
      <c r="E265" s="122"/>
      <c r="F265" s="122"/>
      <c r="G265" s="89"/>
      <c r="H265" s="89"/>
      <c r="I265" s="89"/>
      <c r="J265" s="89"/>
      <c r="K265" s="89"/>
      <c r="L265" s="89"/>
      <c r="M265" s="89"/>
      <c r="N265" s="89"/>
      <c r="O265" s="89"/>
      <c r="P265" s="89"/>
      <c r="Q265" s="89"/>
      <c r="R265" s="89"/>
      <c r="S265" s="89"/>
      <c r="T265" s="89"/>
      <c r="U265" s="89"/>
      <c r="V265" s="89"/>
      <c r="W265" s="89"/>
      <c r="X265" s="89"/>
      <c r="Y265" s="89"/>
      <c r="Z265" s="89"/>
    </row>
    <row r="266" spans="1:26" ht="16.5" customHeight="1" x14ac:dyDescent="0.3">
      <c r="A266" s="89"/>
      <c r="B266" s="89"/>
      <c r="C266" s="90"/>
      <c r="D266" s="90"/>
      <c r="E266" s="122"/>
      <c r="F266" s="122"/>
      <c r="G266" s="89"/>
      <c r="H266" s="89"/>
      <c r="I266" s="89"/>
      <c r="J266" s="89"/>
      <c r="K266" s="89"/>
      <c r="L266" s="89"/>
      <c r="M266" s="89"/>
      <c r="N266" s="89"/>
      <c r="O266" s="89"/>
      <c r="P266" s="89"/>
      <c r="Q266" s="89"/>
      <c r="R266" s="89"/>
      <c r="S266" s="89"/>
      <c r="T266" s="89"/>
      <c r="U266" s="89"/>
      <c r="V266" s="89"/>
      <c r="W266" s="89"/>
      <c r="X266" s="89"/>
      <c r="Y266" s="89"/>
      <c r="Z266" s="89"/>
    </row>
    <row r="267" spans="1:26" ht="16.5" customHeight="1" x14ac:dyDescent="0.3">
      <c r="A267" s="89"/>
      <c r="B267" s="89"/>
      <c r="C267" s="90"/>
      <c r="D267" s="90"/>
      <c r="E267" s="122"/>
      <c r="F267" s="122"/>
      <c r="G267" s="89"/>
      <c r="H267" s="89"/>
      <c r="I267" s="89"/>
      <c r="J267" s="89"/>
      <c r="K267" s="89"/>
      <c r="L267" s="89"/>
      <c r="M267" s="89"/>
      <c r="N267" s="89"/>
      <c r="O267" s="89"/>
      <c r="P267" s="89"/>
      <c r="Q267" s="89"/>
      <c r="R267" s="89"/>
      <c r="S267" s="89"/>
      <c r="T267" s="89"/>
      <c r="U267" s="89"/>
      <c r="V267" s="89"/>
      <c r="W267" s="89"/>
      <c r="X267" s="89"/>
      <c r="Y267" s="89"/>
      <c r="Z267" s="89"/>
    </row>
    <row r="268" spans="1:26" ht="16.5" customHeight="1" x14ac:dyDescent="0.3">
      <c r="A268" s="89"/>
      <c r="B268" s="89"/>
      <c r="C268" s="90"/>
      <c r="D268" s="90"/>
      <c r="E268" s="122"/>
      <c r="F268" s="122"/>
      <c r="G268" s="89"/>
      <c r="H268" s="89"/>
      <c r="I268" s="89"/>
      <c r="J268" s="89"/>
      <c r="K268" s="89"/>
      <c r="L268" s="89"/>
      <c r="M268" s="89"/>
      <c r="N268" s="89"/>
      <c r="O268" s="89"/>
      <c r="P268" s="89"/>
      <c r="Q268" s="89"/>
      <c r="R268" s="89"/>
      <c r="S268" s="89"/>
      <c r="T268" s="89"/>
      <c r="U268" s="89"/>
      <c r="V268" s="89"/>
      <c r="W268" s="89"/>
      <c r="X268" s="89"/>
      <c r="Y268" s="89"/>
      <c r="Z268" s="89"/>
    </row>
    <row r="269" spans="1:26" ht="16.5" customHeight="1" x14ac:dyDescent="0.3">
      <c r="A269" s="89"/>
      <c r="B269" s="89"/>
      <c r="C269" s="90"/>
      <c r="D269" s="90"/>
      <c r="E269" s="122"/>
      <c r="F269" s="122"/>
      <c r="G269" s="89"/>
      <c r="H269" s="89"/>
      <c r="I269" s="89"/>
      <c r="J269" s="89"/>
      <c r="K269" s="89"/>
      <c r="L269" s="89"/>
      <c r="M269" s="89"/>
      <c r="N269" s="89"/>
      <c r="O269" s="89"/>
      <c r="P269" s="89"/>
      <c r="Q269" s="89"/>
      <c r="R269" s="89"/>
      <c r="S269" s="89"/>
      <c r="T269" s="89"/>
      <c r="U269" s="89"/>
      <c r="V269" s="89"/>
      <c r="W269" s="89"/>
      <c r="X269" s="89"/>
      <c r="Y269" s="89"/>
      <c r="Z269" s="89"/>
    </row>
    <row r="270" spans="1:26" ht="16.5" customHeight="1" x14ac:dyDescent="0.3">
      <c r="A270" s="89"/>
      <c r="B270" s="89"/>
      <c r="C270" s="90"/>
      <c r="D270" s="90"/>
      <c r="E270" s="122"/>
      <c r="F270" s="122"/>
      <c r="G270" s="89"/>
      <c r="H270" s="89"/>
      <c r="I270" s="89"/>
      <c r="J270" s="89"/>
      <c r="K270" s="89"/>
      <c r="L270" s="89"/>
      <c r="M270" s="89"/>
      <c r="N270" s="89"/>
      <c r="O270" s="89"/>
      <c r="P270" s="89"/>
      <c r="Q270" s="89"/>
      <c r="R270" s="89"/>
      <c r="S270" s="89"/>
      <c r="T270" s="89"/>
      <c r="U270" s="89"/>
      <c r="V270" s="89"/>
      <c r="W270" s="89"/>
      <c r="X270" s="89"/>
      <c r="Y270" s="89"/>
      <c r="Z270" s="89"/>
    </row>
    <row r="271" spans="1:26" ht="16.5" customHeight="1" x14ac:dyDescent="0.3">
      <c r="A271" s="89"/>
      <c r="B271" s="89"/>
      <c r="C271" s="90"/>
      <c r="D271" s="90"/>
      <c r="E271" s="122"/>
      <c r="F271" s="122"/>
      <c r="G271" s="89"/>
      <c r="H271" s="89"/>
      <c r="I271" s="89"/>
      <c r="J271" s="89"/>
      <c r="K271" s="89"/>
      <c r="L271" s="89"/>
      <c r="M271" s="89"/>
      <c r="N271" s="89"/>
      <c r="O271" s="89"/>
      <c r="P271" s="89"/>
      <c r="Q271" s="89"/>
      <c r="R271" s="89"/>
      <c r="S271" s="89"/>
      <c r="T271" s="89"/>
      <c r="U271" s="89"/>
      <c r="V271" s="89"/>
      <c r="W271" s="89"/>
      <c r="X271" s="89"/>
      <c r="Y271" s="89"/>
      <c r="Z271" s="89"/>
    </row>
    <row r="272" spans="1:26" ht="16.5" customHeight="1" x14ac:dyDescent="0.3">
      <c r="A272" s="89"/>
      <c r="B272" s="89"/>
      <c r="C272" s="90"/>
      <c r="D272" s="90"/>
      <c r="E272" s="122"/>
      <c r="F272" s="122"/>
      <c r="G272" s="89"/>
      <c r="H272" s="89"/>
      <c r="I272" s="89"/>
      <c r="J272" s="89"/>
      <c r="K272" s="89"/>
      <c r="L272" s="89"/>
      <c r="M272" s="89"/>
      <c r="N272" s="89"/>
      <c r="O272" s="89"/>
      <c r="P272" s="89"/>
      <c r="Q272" s="89"/>
      <c r="R272" s="89"/>
      <c r="S272" s="89"/>
      <c r="T272" s="89"/>
      <c r="U272" s="89"/>
      <c r="V272" s="89"/>
      <c r="W272" s="89"/>
      <c r="X272" s="89"/>
      <c r="Y272" s="89"/>
      <c r="Z272" s="89"/>
    </row>
    <row r="273" spans="1:26" ht="16.5" customHeight="1" x14ac:dyDescent="0.3">
      <c r="A273" s="89"/>
      <c r="B273" s="89"/>
      <c r="C273" s="90"/>
      <c r="D273" s="90"/>
      <c r="E273" s="122"/>
      <c r="F273" s="122"/>
      <c r="G273" s="89"/>
      <c r="H273" s="89"/>
      <c r="I273" s="89"/>
      <c r="J273" s="89"/>
      <c r="K273" s="89"/>
      <c r="L273" s="89"/>
      <c r="M273" s="89"/>
      <c r="N273" s="89"/>
      <c r="O273" s="89"/>
      <c r="P273" s="89"/>
      <c r="Q273" s="89"/>
      <c r="R273" s="89"/>
      <c r="S273" s="89"/>
      <c r="T273" s="89"/>
      <c r="U273" s="89"/>
      <c r="V273" s="89"/>
      <c r="W273" s="89"/>
      <c r="X273" s="89"/>
      <c r="Y273" s="89"/>
      <c r="Z273" s="89"/>
    </row>
    <row r="274" spans="1:26" ht="16.5" customHeight="1" x14ac:dyDescent="0.3">
      <c r="A274" s="89"/>
      <c r="B274" s="89"/>
      <c r="C274" s="90"/>
      <c r="D274" s="90"/>
      <c r="E274" s="122"/>
      <c r="F274" s="122"/>
      <c r="G274" s="89"/>
      <c r="H274" s="89"/>
      <c r="I274" s="89"/>
      <c r="J274" s="89"/>
      <c r="K274" s="89"/>
      <c r="L274" s="89"/>
      <c r="M274" s="89"/>
      <c r="N274" s="89"/>
      <c r="O274" s="89"/>
      <c r="P274" s="89"/>
      <c r="Q274" s="89"/>
      <c r="R274" s="89"/>
      <c r="S274" s="89"/>
      <c r="T274" s="89"/>
      <c r="U274" s="89"/>
      <c r="V274" s="89"/>
      <c r="W274" s="89"/>
      <c r="X274" s="89"/>
      <c r="Y274" s="89"/>
      <c r="Z274" s="89"/>
    </row>
    <row r="275" spans="1:26" ht="16.5" customHeight="1" x14ac:dyDescent="0.3">
      <c r="A275" s="89"/>
      <c r="B275" s="89"/>
      <c r="C275" s="90"/>
      <c r="D275" s="90"/>
      <c r="E275" s="122"/>
      <c r="F275" s="122"/>
      <c r="G275" s="89"/>
      <c r="H275" s="89"/>
      <c r="I275" s="89"/>
      <c r="J275" s="89"/>
      <c r="K275" s="89"/>
      <c r="L275" s="89"/>
      <c r="M275" s="89"/>
      <c r="N275" s="89"/>
      <c r="O275" s="89"/>
      <c r="P275" s="89"/>
      <c r="Q275" s="89"/>
      <c r="R275" s="89"/>
      <c r="S275" s="89"/>
      <c r="T275" s="89"/>
      <c r="U275" s="89"/>
      <c r="V275" s="89"/>
      <c r="W275" s="89"/>
      <c r="X275" s="89"/>
      <c r="Y275" s="89"/>
      <c r="Z275" s="89"/>
    </row>
    <row r="276" spans="1:26" ht="16.5" customHeight="1" x14ac:dyDescent="0.3">
      <c r="A276" s="89"/>
      <c r="B276" s="89"/>
      <c r="C276" s="90"/>
      <c r="D276" s="90"/>
      <c r="E276" s="122"/>
      <c r="F276" s="122"/>
      <c r="G276" s="89"/>
      <c r="H276" s="89"/>
      <c r="I276" s="89"/>
      <c r="J276" s="89"/>
      <c r="K276" s="89"/>
      <c r="L276" s="89"/>
      <c r="M276" s="89"/>
      <c r="N276" s="89"/>
      <c r="O276" s="89"/>
      <c r="P276" s="89"/>
      <c r="Q276" s="89"/>
      <c r="R276" s="89"/>
      <c r="S276" s="89"/>
      <c r="T276" s="89"/>
      <c r="U276" s="89"/>
      <c r="V276" s="89"/>
      <c r="W276" s="89"/>
      <c r="X276" s="89"/>
      <c r="Y276" s="89"/>
      <c r="Z276" s="89"/>
    </row>
    <row r="277" spans="1:26" ht="16.5" customHeight="1" x14ac:dyDescent="0.3">
      <c r="A277" s="89"/>
      <c r="B277" s="89"/>
      <c r="C277" s="90"/>
      <c r="D277" s="90"/>
      <c r="E277" s="122"/>
      <c r="F277" s="122"/>
      <c r="G277" s="89"/>
      <c r="H277" s="89"/>
      <c r="I277" s="89"/>
      <c r="J277" s="89"/>
      <c r="K277" s="89"/>
      <c r="L277" s="89"/>
      <c r="M277" s="89"/>
      <c r="N277" s="89"/>
      <c r="O277" s="89"/>
      <c r="P277" s="89"/>
      <c r="Q277" s="89"/>
      <c r="R277" s="89"/>
      <c r="S277" s="89"/>
      <c r="T277" s="89"/>
      <c r="U277" s="89"/>
      <c r="V277" s="89"/>
      <c r="W277" s="89"/>
      <c r="X277" s="89"/>
      <c r="Y277" s="89"/>
      <c r="Z277" s="89"/>
    </row>
    <row r="278" spans="1:26" ht="16.5" customHeight="1" x14ac:dyDescent="0.3">
      <c r="A278" s="89"/>
      <c r="B278" s="89"/>
      <c r="C278" s="90"/>
      <c r="D278" s="90"/>
      <c r="E278" s="122"/>
      <c r="F278" s="122"/>
      <c r="G278" s="89"/>
      <c r="H278" s="89"/>
      <c r="I278" s="89"/>
      <c r="J278" s="89"/>
      <c r="K278" s="89"/>
      <c r="L278" s="89"/>
      <c r="M278" s="89"/>
      <c r="N278" s="89"/>
      <c r="O278" s="89"/>
      <c r="P278" s="89"/>
      <c r="Q278" s="89"/>
      <c r="R278" s="89"/>
      <c r="S278" s="89"/>
      <c r="T278" s="89"/>
      <c r="U278" s="89"/>
      <c r="V278" s="89"/>
      <c r="W278" s="89"/>
      <c r="X278" s="89"/>
      <c r="Y278" s="89"/>
      <c r="Z278" s="89"/>
    </row>
    <row r="279" spans="1:26" ht="16.5" customHeight="1" x14ac:dyDescent="0.3">
      <c r="A279" s="89"/>
      <c r="B279" s="89"/>
      <c r="C279" s="90"/>
      <c r="D279" s="90"/>
      <c r="E279" s="122"/>
      <c r="F279" s="122"/>
      <c r="G279" s="89"/>
      <c r="H279" s="89"/>
      <c r="I279" s="89"/>
      <c r="J279" s="89"/>
      <c r="K279" s="89"/>
      <c r="L279" s="89"/>
      <c r="M279" s="89"/>
      <c r="N279" s="89"/>
      <c r="O279" s="89"/>
      <c r="P279" s="89"/>
      <c r="Q279" s="89"/>
      <c r="R279" s="89"/>
      <c r="S279" s="89"/>
      <c r="T279" s="89"/>
      <c r="U279" s="89"/>
      <c r="V279" s="89"/>
      <c r="W279" s="89"/>
      <c r="X279" s="89"/>
      <c r="Y279" s="89"/>
      <c r="Z279" s="89"/>
    </row>
    <row r="280" spans="1:26" ht="16.5" customHeight="1" x14ac:dyDescent="0.3">
      <c r="A280" s="89"/>
      <c r="B280" s="89"/>
      <c r="C280" s="90"/>
      <c r="D280" s="90"/>
      <c r="E280" s="122"/>
      <c r="F280" s="122"/>
      <c r="G280" s="89"/>
      <c r="H280" s="89"/>
      <c r="I280" s="89"/>
      <c r="J280" s="89"/>
      <c r="K280" s="89"/>
      <c r="L280" s="89"/>
      <c r="M280" s="89"/>
      <c r="N280" s="89"/>
      <c r="O280" s="89"/>
      <c r="P280" s="89"/>
      <c r="Q280" s="89"/>
      <c r="R280" s="89"/>
      <c r="S280" s="89"/>
      <c r="T280" s="89"/>
      <c r="U280" s="89"/>
      <c r="V280" s="89"/>
      <c r="W280" s="89"/>
      <c r="X280" s="89"/>
      <c r="Y280" s="89"/>
      <c r="Z280" s="89"/>
    </row>
    <row r="281" spans="1:26" ht="16.5" customHeight="1" x14ac:dyDescent="0.3">
      <c r="A281" s="89"/>
      <c r="B281" s="89"/>
      <c r="C281" s="90"/>
      <c r="D281" s="90"/>
      <c r="E281" s="122"/>
      <c r="F281" s="122"/>
      <c r="G281" s="89"/>
      <c r="H281" s="89"/>
      <c r="I281" s="89"/>
      <c r="J281" s="89"/>
      <c r="K281" s="89"/>
      <c r="L281" s="89"/>
      <c r="M281" s="89"/>
      <c r="N281" s="89"/>
      <c r="O281" s="89"/>
      <c r="P281" s="89"/>
      <c r="Q281" s="89"/>
      <c r="R281" s="89"/>
      <c r="S281" s="89"/>
      <c r="T281" s="89"/>
      <c r="U281" s="89"/>
      <c r="V281" s="89"/>
      <c r="W281" s="89"/>
      <c r="X281" s="89"/>
      <c r="Y281" s="89"/>
      <c r="Z281" s="89"/>
    </row>
    <row r="282" spans="1:26" ht="16.5" customHeight="1" x14ac:dyDescent="0.3">
      <c r="A282" s="89"/>
      <c r="B282" s="89"/>
      <c r="C282" s="90"/>
      <c r="D282" s="90"/>
      <c r="E282" s="122"/>
      <c r="F282" s="122"/>
      <c r="G282" s="89"/>
      <c r="H282" s="89"/>
      <c r="I282" s="89"/>
      <c r="J282" s="89"/>
      <c r="K282" s="89"/>
      <c r="L282" s="89"/>
      <c r="M282" s="89"/>
      <c r="N282" s="89"/>
      <c r="O282" s="89"/>
      <c r="P282" s="89"/>
      <c r="Q282" s="89"/>
      <c r="R282" s="89"/>
      <c r="S282" s="89"/>
      <c r="T282" s="89"/>
      <c r="U282" s="89"/>
      <c r="V282" s="89"/>
      <c r="W282" s="89"/>
      <c r="X282" s="89"/>
      <c r="Y282" s="89"/>
      <c r="Z282" s="89"/>
    </row>
    <row r="283" spans="1:26" ht="16.5" customHeight="1" x14ac:dyDescent="0.3">
      <c r="A283" s="89"/>
      <c r="B283" s="89"/>
      <c r="C283" s="90"/>
      <c r="D283" s="90"/>
      <c r="E283" s="122"/>
      <c r="F283" s="122"/>
      <c r="G283" s="89"/>
      <c r="H283" s="89"/>
      <c r="I283" s="89"/>
      <c r="J283" s="89"/>
      <c r="K283" s="89"/>
      <c r="L283" s="89"/>
      <c r="M283" s="89"/>
      <c r="N283" s="89"/>
      <c r="O283" s="89"/>
      <c r="P283" s="89"/>
      <c r="Q283" s="89"/>
      <c r="R283" s="89"/>
      <c r="S283" s="89"/>
      <c r="T283" s="89"/>
      <c r="U283" s="89"/>
      <c r="V283" s="89"/>
      <c r="W283" s="89"/>
      <c r="X283" s="89"/>
      <c r="Y283" s="89"/>
      <c r="Z283" s="89"/>
    </row>
    <row r="284" spans="1:26" ht="16.5" customHeight="1" x14ac:dyDescent="0.3">
      <c r="A284" s="89"/>
      <c r="B284" s="89"/>
      <c r="C284" s="90"/>
      <c r="D284" s="90"/>
      <c r="E284" s="122"/>
      <c r="F284" s="122"/>
      <c r="G284" s="89"/>
      <c r="H284" s="89"/>
      <c r="I284" s="89"/>
      <c r="J284" s="89"/>
      <c r="K284" s="89"/>
      <c r="L284" s="89"/>
      <c r="M284" s="89"/>
      <c r="N284" s="89"/>
      <c r="O284" s="89"/>
      <c r="P284" s="89"/>
      <c r="Q284" s="89"/>
      <c r="R284" s="89"/>
      <c r="S284" s="89"/>
      <c r="T284" s="89"/>
      <c r="U284" s="89"/>
      <c r="V284" s="89"/>
      <c r="W284" s="89"/>
      <c r="X284" s="89"/>
      <c r="Y284" s="89"/>
      <c r="Z284" s="89"/>
    </row>
    <row r="285" spans="1:26" ht="16.5" customHeight="1" x14ac:dyDescent="0.3">
      <c r="A285" s="89"/>
      <c r="B285" s="89"/>
      <c r="C285" s="90"/>
      <c r="D285" s="90"/>
      <c r="E285" s="122"/>
      <c r="F285" s="122"/>
      <c r="G285" s="89"/>
      <c r="H285" s="89"/>
      <c r="I285" s="89"/>
      <c r="J285" s="89"/>
      <c r="K285" s="89"/>
      <c r="L285" s="89"/>
      <c r="M285" s="89"/>
      <c r="N285" s="89"/>
      <c r="O285" s="89"/>
      <c r="P285" s="89"/>
      <c r="Q285" s="89"/>
      <c r="R285" s="89"/>
      <c r="S285" s="89"/>
      <c r="T285" s="89"/>
      <c r="U285" s="89"/>
      <c r="V285" s="89"/>
      <c r="W285" s="89"/>
      <c r="X285" s="89"/>
      <c r="Y285" s="89"/>
      <c r="Z285" s="89"/>
    </row>
    <row r="286" spans="1:26" ht="16.5" customHeight="1" x14ac:dyDescent="0.3">
      <c r="A286" s="89"/>
      <c r="B286" s="89"/>
      <c r="C286" s="90"/>
      <c r="D286" s="90"/>
      <c r="E286" s="122"/>
      <c r="F286" s="122"/>
      <c r="G286" s="89"/>
      <c r="H286" s="89"/>
      <c r="I286" s="89"/>
      <c r="J286" s="89"/>
      <c r="K286" s="89"/>
      <c r="L286" s="89"/>
      <c r="M286" s="89"/>
      <c r="N286" s="89"/>
      <c r="O286" s="89"/>
      <c r="P286" s="89"/>
      <c r="Q286" s="89"/>
      <c r="R286" s="89"/>
      <c r="S286" s="89"/>
      <c r="T286" s="89"/>
      <c r="U286" s="89"/>
      <c r="V286" s="89"/>
      <c r="W286" s="89"/>
      <c r="X286" s="89"/>
      <c r="Y286" s="89"/>
      <c r="Z286" s="89"/>
    </row>
    <row r="287" spans="1:26" ht="16.5" customHeight="1" x14ac:dyDescent="0.3">
      <c r="A287" s="89"/>
      <c r="B287" s="89"/>
      <c r="C287" s="90"/>
      <c r="D287" s="90"/>
      <c r="E287" s="122"/>
      <c r="F287" s="122"/>
      <c r="G287" s="89"/>
      <c r="H287" s="89"/>
      <c r="I287" s="89"/>
      <c r="J287" s="89"/>
      <c r="K287" s="89"/>
      <c r="L287" s="89"/>
      <c r="M287" s="89"/>
      <c r="N287" s="89"/>
      <c r="O287" s="89"/>
      <c r="P287" s="89"/>
      <c r="Q287" s="89"/>
      <c r="R287" s="89"/>
      <c r="S287" s="89"/>
      <c r="T287" s="89"/>
      <c r="U287" s="89"/>
      <c r="V287" s="89"/>
      <c r="W287" s="89"/>
      <c r="X287" s="89"/>
      <c r="Y287" s="89"/>
      <c r="Z287" s="89"/>
    </row>
    <row r="288" spans="1:26" ht="16.5" customHeight="1" x14ac:dyDescent="0.3">
      <c r="A288" s="89"/>
      <c r="B288" s="89"/>
      <c r="C288" s="90"/>
      <c r="D288" s="90"/>
      <c r="E288" s="122"/>
      <c r="F288" s="122"/>
      <c r="G288" s="89"/>
      <c r="H288" s="89"/>
      <c r="I288" s="89"/>
      <c r="J288" s="89"/>
      <c r="K288" s="89"/>
      <c r="L288" s="89"/>
      <c r="M288" s="89"/>
      <c r="N288" s="89"/>
      <c r="O288" s="89"/>
      <c r="P288" s="89"/>
      <c r="Q288" s="89"/>
      <c r="R288" s="89"/>
      <c r="S288" s="89"/>
      <c r="T288" s="89"/>
      <c r="U288" s="89"/>
      <c r="V288" s="89"/>
      <c r="W288" s="89"/>
      <c r="X288" s="89"/>
      <c r="Y288" s="89"/>
      <c r="Z288" s="89"/>
    </row>
    <row r="289" spans="1:26" ht="16.5" customHeight="1" x14ac:dyDescent="0.3">
      <c r="A289" s="89"/>
      <c r="B289" s="89"/>
      <c r="C289" s="90"/>
      <c r="D289" s="90"/>
      <c r="E289" s="122"/>
      <c r="F289" s="122"/>
      <c r="G289" s="89"/>
      <c r="H289" s="89"/>
      <c r="I289" s="89"/>
      <c r="J289" s="89"/>
      <c r="K289" s="89"/>
      <c r="L289" s="89"/>
      <c r="M289" s="89"/>
      <c r="N289" s="89"/>
      <c r="O289" s="89"/>
      <c r="P289" s="89"/>
      <c r="Q289" s="89"/>
      <c r="R289" s="89"/>
      <c r="S289" s="89"/>
      <c r="T289" s="89"/>
      <c r="U289" s="89"/>
      <c r="V289" s="89"/>
      <c r="W289" s="89"/>
      <c r="X289" s="89"/>
      <c r="Y289" s="89"/>
      <c r="Z289" s="89"/>
    </row>
    <row r="290" spans="1:26" ht="16.5" customHeight="1" x14ac:dyDescent="0.3">
      <c r="A290" s="89"/>
      <c r="B290" s="89"/>
      <c r="C290" s="90"/>
      <c r="D290" s="90"/>
      <c r="E290" s="122"/>
      <c r="F290" s="122"/>
      <c r="G290" s="89"/>
      <c r="H290" s="89"/>
      <c r="I290" s="89"/>
      <c r="J290" s="89"/>
      <c r="K290" s="89"/>
      <c r="L290" s="89"/>
      <c r="M290" s="89"/>
      <c r="N290" s="89"/>
      <c r="O290" s="89"/>
      <c r="P290" s="89"/>
      <c r="Q290" s="89"/>
      <c r="R290" s="89"/>
      <c r="S290" s="89"/>
      <c r="T290" s="89"/>
      <c r="U290" s="89"/>
      <c r="V290" s="89"/>
      <c r="W290" s="89"/>
      <c r="X290" s="89"/>
      <c r="Y290" s="89"/>
      <c r="Z290" s="89"/>
    </row>
    <row r="291" spans="1:26" ht="16.5" customHeight="1" x14ac:dyDescent="0.3">
      <c r="A291" s="89"/>
      <c r="B291" s="89"/>
      <c r="C291" s="90"/>
      <c r="D291" s="90"/>
      <c r="E291" s="122"/>
      <c r="F291" s="122"/>
      <c r="G291" s="89"/>
      <c r="H291" s="89"/>
      <c r="I291" s="89"/>
      <c r="J291" s="89"/>
      <c r="K291" s="89"/>
      <c r="L291" s="89"/>
      <c r="M291" s="89"/>
      <c r="N291" s="89"/>
      <c r="O291" s="89"/>
      <c r="P291" s="89"/>
      <c r="Q291" s="89"/>
      <c r="R291" s="89"/>
      <c r="S291" s="89"/>
      <c r="T291" s="89"/>
      <c r="U291" s="89"/>
      <c r="V291" s="89"/>
      <c r="W291" s="89"/>
      <c r="X291" s="89"/>
      <c r="Y291" s="89"/>
      <c r="Z291" s="89"/>
    </row>
    <row r="292" spans="1:26" ht="16.5" customHeight="1" x14ac:dyDescent="0.3">
      <c r="A292" s="89"/>
      <c r="B292" s="89"/>
      <c r="C292" s="90"/>
      <c r="D292" s="90"/>
      <c r="E292" s="122"/>
      <c r="F292" s="122"/>
      <c r="G292" s="89"/>
      <c r="H292" s="89"/>
      <c r="I292" s="89"/>
      <c r="J292" s="89"/>
      <c r="K292" s="89"/>
      <c r="L292" s="89"/>
      <c r="M292" s="89"/>
      <c r="N292" s="89"/>
      <c r="O292" s="89"/>
      <c r="P292" s="89"/>
      <c r="Q292" s="89"/>
      <c r="R292" s="89"/>
      <c r="S292" s="89"/>
      <c r="T292" s="89"/>
      <c r="U292" s="89"/>
      <c r="V292" s="89"/>
      <c r="W292" s="89"/>
      <c r="X292" s="89"/>
      <c r="Y292" s="89"/>
      <c r="Z292" s="89"/>
    </row>
    <row r="293" spans="1:26" ht="16.5" customHeight="1" x14ac:dyDescent="0.3">
      <c r="A293" s="89"/>
      <c r="B293" s="89"/>
      <c r="C293" s="90"/>
      <c r="D293" s="90"/>
      <c r="E293" s="122"/>
      <c r="F293" s="122"/>
      <c r="G293" s="89"/>
      <c r="H293" s="89"/>
      <c r="I293" s="89"/>
      <c r="J293" s="89"/>
      <c r="K293" s="89"/>
      <c r="L293" s="89"/>
      <c r="M293" s="89"/>
      <c r="N293" s="89"/>
      <c r="O293" s="89"/>
      <c r="P293" s="89"/>
      <c r="Q293" s="89"/>
      <c r="R293" s="89"/>
      <c r="S293" s="89"/>
      <c r="T293" s="89"/>
      <c r="U293" s="89"/>
      <c r="V293" s="89"/>
      <c r="W293" s="89"/>
      <c r="X293" s="89"/>
      <c r="Y293" s="89"/>
      <c r="Z293" s="89"/>
    </row>
    <row r="294" spans="1:26" ht="16.5" customHeight="1" x14ac:dyDescent="0.3">
      <c r="A294" s="89"/>
      <c r="B294" s="89"/>
      <c r="C294" s="90"/>
      <c r="D294" s="90"/>
      <c r="E294" s="122"/>
      <c r="F294" s="122"/>
      <c r="G294" s="89"/>
      <c r="H294" s="89"/>
      <c r="I294" s="89"/>
      <c r="J294" s="89"/>
      <c r="K294" s="89"/>
      <c r="L294" s="89"/>
      <c r="M294" s="89"/>
      <c r="N294" s="89"/>
      <c r="O294" s="89"/>
      <c r="P294" s="89"/>
      <c r="Q294" s="89"/>
      <c r="R294" s="89"/>
      <c r="S294" s="89"/>
      <c r="T294" s="89"/>
      <c r="U294" s="89"/>
      <c r="V294" s="89"/>
      <c r="W294" s="89"/>
      <c r="X294" s="89"/>
      <c r="Y294" s="89"/>
      <c r="Z294" s="89"/>
    </row>
    <row r="295" spans="1:26" ht="16.5" customHeight="1" x14ac:dyDescent="0.3">
      <c r="A295" s="89"/>
      <c r="B295" s="89"/>
      <c r="C295" s="90"/>
      <c r="D295" s="90"/>
      <c r="E295" s="122"/>
      <c r="F295" s="122"/>
      <c r="G295" s="89"/>
      <c r="H295" s="89"/>
      <c r="I295" s="89"/>
      <c r="J295" s="89"/>
      <c r="K295" s="89"/>
      <c r="L295" s="89"/>
      <c r="M295" s="89"/>
      <c r="N295" s="89"/>
      <c r="O295" s="89"/>
      <c r="P295" s="89"/>
      <c r="Q295" s="89"/>
      <c r="R295" s="89"/>
      <c r="S295" s="89"/>
      <c r="T295" s="89"/>
      <c r="U295" s="89"/>
      <c r="V295" s="89"/>
      <c r="W295" s="89"/>
      <c r="X295" s="89"/>
      <c r="Y295" s="89"/>
      <c r="Z295" s="89"/>
    </row>
    <row r="296" spans="1:26" ht="16.5" customHeight="1" x14ac:dyDescent="0.3">
      <c r="A296" s="89"/>
      <c r="B296" s="89"/>
      <c r="C296" s="90"/>
      <c r="D296" s="90"/>
      <c r="E296" s="122"/>
      <c r="F296" s="122"/>
      <c r="G296" s="89"/>
      <c r="H296" s="89"/>
      <c r="I296" s="89"/>
      <c r="J296" s="89"/>
      <c r="K296" s="89"/>
      <c r="L296" s="89"/>
      <c r="M296" s="89"/>
      <c r="N296" s="89"/>
      <c r="O296" s="89"/>
      <c r="P296" s="89"/>
      <c r="Q296" s="89"/>
      <c r="R296" s="89"/>
      <c r="S296" s="89"/>
      <c r="T296" s="89"/>
      <c r="U296" s="89"/>
      <c r="V296" s="89"/>
      <c r="W296" s="89"/>
      <c r="X296" s="89"/>
      <c r="Y296" s="89"/>
      <c r="Z296" s="89"/>
    </row>
    <row r="297" spans="1:26" ht="16.5" customHeight="1" x14ac:dyDescent="0.3">
      <c r="A297" s="89"/>
      <c r="B297" s="89"/>
      <c r="C297" s="90"/>
      <c r="D297" s="90"/>
      <c r="E297" s="122"/>
      <c r="F297" s="122"/>
      <c r="G297" s="89"/>
      <c r="H297" s="89"/>
      <c r="I297" s="89"/>
      <c r="J297" s="89"/>
      <c r="K297" s="89"/>
      <c r="L297" s="89"/>
      <c r="M297" s="89"/>
      <c r="N297" s="89"/>
      <c r="O297" s="89"/>
      <c r="P297" s="89"/>
      <c r="Q297" s="89"/>
      <c r="R297" s="89"/>
      <c r="S297" s="89"/>
      <c r="T297" s="89"/>
      <c r="U297" s="89"/>
      <c r="V297" s="89"/>
      <c r="W297" s="89"/>
      <c r="X297" s="89"/>
      <c r="Y297" s="89"/>
      <c r="Z297" s="89"/>
    </row>
    <row r="298" spans="1:26" ht="16.5" customHeight="1" x14ac:dyDescent="0.3">
      <c r="A298" s="89"/>
      <c r="B298" s="89"/>
      <c r="C298" s="90"/>
      <c r="D298" s="90"/>
      <c r="E298" s="122"/>
      <c r="F298" s="122"/>
      <c r="G298" s="89"/>
      <c r="H298" s="89"/>
      <c r="I298" s="89"/>
      <c r="J298" s="89"/>
      <c r="K298" s="89"/>
      <c r="L298" s="89"/>
      <c r="M298" s="89"/>
      <c r="N298" s="89"/>
      <c r="O298" s="89"/>
      <c r="P298" s="89"/>
      <c r="Q298" s="89"/>
      <c r="R298" s="89"/>
      <c r="S298" s="89"/>
      <c r="T298" s="89"/>
      <c r="U298" s="89"/>
      <c r="V298" s="89"/>
      <c r="W298" s="89"/>
      <c r="X298" s="89"/>
      <c r="Y298" s="89"/>
      <c r="Z298" s="89"/>
    </row>
    <row r="299" spans="1:26" ht="16.5" customHeight="1" x14ac:dyDescent="0.3">
      <c r="A299" s="89"/>
      <c r="B299" s="89"/>
      <c r="C299" s="90"/>
      <c r="D299" s="90"/>
      <c r="E299" s="122"/>
      <c r="F299" s="122"/>
      <c r="G299" s="89"/>
      <c r="H299" s="89"/>
      <c r="I299" s="89"/>
      <c r="J299" s="89"/>
      <c r="K299" s="89"/>
      <c r="L299" s="89"/>
      <c r="M299" s="89"/>
      <c r="N299" s="89"/>
      <c r="O299" s="89"/>
      <c r="P299" s="89"/>
      <c r="Q299" s="89"/>
      <c r="R299" s="89"/>
      <c r="S299" s="89"/>
      <c r="T299" s="89"/>
      <c r="U299" s="89"/>
      <c r="V299" s="89"/>
      <c r="W299" s="89"/>
      <c r="X299" s="89"/>
      <c r="Y299" s="89"/>
      <c r="Z299" s="89"/>
    </row>
    <row r="300" spans="1:26" ht="16.5" customHeight="1" x14ac:dyDescent="0.3">
      <c r="A300" s="89"/>
      <c r="B300" s="89"/>
      <c r="C300" s="90"/>
      <c r="D300" s="90"/>
      <c r="E300" s="122"/>
      <c r="F300" s="122"/>
      <c r="G300" s="89"/>
      <c r="H300" s="89"/>
      <c r="I300" s="89"/>
      <c r="J300" s="89"/>
      <c r="K300" s="89"/>
      <c r="L300" s="89"/>
      <c r="M300" s="89"/>
      <c r="N300" s="89"/>
      <c r="O300" s="89"/>
      <c r="P300" s="89"/>
      <c r="Q300" s="89"/>
      <c r="R300" s="89"/>
      <c r="S300" s="89"/>
      <c r="T300" s="89"/>
      <c r="U300" s="89"/>
      <c r="V300" s="89"/>
      <c r="W300" s="89"/>
      <c r="X300" s="89"/>
      <c r="Y300" s="89"/>
      <c r="Z300" s="89"/>
    </row>
    <row r="301" spans="1:26" ht="16.5" customHeight="1" x14ac:dyDescent="0.3">
      <c r="A301" s="89"/>
      <c r="B301" s="89"/>
      <c r="C301" s="90"/>
      <c r="D301" s="90"/>
      <c r="E301" s="122"/>
      <c r="F301" s="122"/>
      <c r="G301" s="89"/>
      <c r="H301" s="89"/>
      <c r="I301" s="89"/>
      <c r="J301" s="89"/>
      <c r="K301" s="89"/>
      <c r="L301" s="89"/>
      <c r="M301" s="89"/>
      <c r="N301" s="89"/>
      <c r="O301" s="89"/>
      <c r="P301" s="89"/>
      <c r="Q301" s="89"/>
      <c r="R301" s="89"/>
      <c r="S301" s="89"/>
      <c r="T301" s="89"/>
      <c r="U301" s="89"/>
      <c r="V301" s="89"/>
      <c r="W301" s="89"/>
      <c r="X301" s="89"/>
      <c r="Y301" s="89"/>
      <c r="Z301" s="89"/>
    </row>
    <row r="302" spans="1:26" ht="16.5" customHeight="1" x14ac:dyDescent="0.3">
      <c r="A302" s="89"/>
      <c r="B302" s="89"/>
      <c r="C302" s="90"/>
      <c r="D302" s="90"/>
      <c r="E302" s="122"/>
      <c r="F302" s="122"/>
      <c r="G302" s="89"/>
      <c r="H302" s="89"/>
      <c r="I302" s="89"/>
      <c r="J302" s="89"/>
      <c r="K302" s="89"/>
      <c r="L302" s="89"/>
      <c r="M302" s="89"/>
      <c r="N302" s="89"/>
      <c r="O302" s="89"/>
      <c r="P302" s="89"/>
      <c r="Q302" s="89"/>
      <c r="R302" s="89"/>
      <c r="S302" s="89"/>
      <c r="T302" s="89"/>
      <c r="U302" s="89"/>
      <c r="V302" s="89"/>
      <c r="W302" s="89"/>
      <c r="X302" s="89"/>
      <c r="Y302" s="89"/>
      <c r="Z302" s="89"/>
    </row>
    <row r="303" spans="1:26" ht="16.5" customHeight="1" x14ac:dyDescent="0.3">
      <c r="A303" s="89"/>
      <c r="B303" s="89"/>
      <c r="C303" s="90"/>
      <c r="D303" s="90"/>
      <c r="E303" s="122"/>
      <c r="F303" s="122"/>
      <c r="G303" s="89"/>
      <c r="H303" s="89"/>
      <c r="I303" s="89"/>
      <c r="J303" s="89"/>
      <c r="K303" s="89"/>
      <c r="L303" s="89"/>
      <c r="M303" s="89"/>
      <c r="N303" s="89"/>
      <c r="O303" s="89"/>
      <c r="P303" s="89"/>
      <c r="Q303" s="89"/>
      <c r="R303" s="89"/>
      <c r="S303" s="89"/>
      <c r="T303" s="89"/>
      <c r="U303" s="89"/>
      <c r="V303" s="89"/>
      <c r="W303" s="89"/>
      <c r="X303" s="89"/>
      <c r="Y303" s="89"/>
      <c r="Z303" s="89"/>
    </row>
    <row r="304" spans="1:26" ht="16.5" customHeight="1" x14ac:dyDescent="0.3">
      <c r="A304" s="89"/>
      <c r="B304" s="89"/>
      <c r="C304" s="90"/>
      <c r="D304" s="90"/>
      <c r="E304" s="122"/>
      <c r="F304" s="122"/>
      <c r="G304" s="89"/>
      <c r="H304" s="89"/>
      <c r="I304" s="89"/>
      <c r="J304" s="89"/>
      <c r="K304" s="89"/>
      <c r="L304" s="89"/>
      <c r="M304" s="89"/>
      <c r="N304" s="89"/>
      <c r="O304" s="89"/>
      <c r="P304" s="89"/>
      <c r="Q304" s="89"/>
      <c r="R304" s="89"/>
      <c r="S304" s="89"/>
      <c r="T304" s="89"/>
      <c r="U304" s="89"/>
      <c r="V304" s="89"/>
      <c r="W304" s="89"/>
      <c r="X304" s="89"/>
      <c r="Y304" s="89"/>
      <c r="Z304" s="89"/>
    </row>
    <row r="305" spans="1:26" ht="16.5" customHeight="1" x14ac:dyDescent="0.3">
      <c r="A305" s="89"/>
      <c r="B305" s="89"/>
      <c r="C305" s="90"/>
      <c r="D305" s="90"/>
      <c r="E305" s="122"/>
      <c r="F305" s="122"/>
      <c r="G305" s="89"/>
      <c r="H305" s="89"/>
      <c r="I305" s="89"/>
      <c r="J305" s="89"/>
      <c r="K305" s="89"/>
      <c r="L305" s="89"/>
      <c r="M305" s="89"/>
      <c r="N305" s="89"/>
      <c r="O305" s="89"/>
      <c r="P305" s="89"/>
      <c r="Q305" s="89"/>
      <c r="R305" s="89"/>
      <c r="S305" s="89"/>
      <c r="T305" s="89"/>
      <c r="U305" s="89"/>
      <c r="V305" s="89"/>
      <c r="W305" s="89"/>
      <c r="X305" s="89"/>
      <c r="Y305" s="89"/>
      <c r="Z305" s="89"/>
    </row>
    <row r="306" spans="1:26" ht="16.5" customHeight="1" x14ac:dyDescent="0.3">
      <c r="A306" s="89"/>
      <c r="B306" s="89"/>
      <c r="C306" s="90"/>
      <c r="D306" s="90"/>
      <c r="E306" s="122"/>
      <c r="F306" s="122"/>
      <c r="G306" s="89"/>
      <c r="H306" s="89"/>
      <c r="I306" s="89"/>
      <c r="J306" s="89"/>
      <c r="K306" s="89"/>
      <c r="L306" s="89"/>
      <c r="M306" s="89"/>
      <c r="N306" s="89"/>
      <c r="O306" s="89"/>
      <c r="P306" s="89"/>
      <c r="Q306" s="89"/>
      <c r="R306" s="89"/>
      <c r="S306" s="89"/>
      <c r="T306" s="89"/>
      <c r="U306" s="89"/>
      <c r="V306" s="89"/>
      <c r="W306" s="89"/>
      <c r="X306" s="89"/>
      <c r="Y306" s="89"/>
      <c r="Z306" s="89"/>
    </row>
    <row r="307" spans="1:26" ht="16.5" customHeight="1" x14ac:dyDescent="0.3">
      <c r="A307" s="89"/>
      <c r="B307" s="89"/>
      <c r="C307" s="90"/>
      <c r="D307" s="90"/>
      <c r="E307" s="122"/>
      <c r="F307" s="122"/>
      <c r="G307" s="89"/>
      <c r="H307" s="89"/>
      <c r="I307" s="89"/>
      <c r="J307" s="89"/>
      <c r="K307" s="89"/>
      <c r="L307" s="89"/>
      <c r="M307" s="89"/>
      <c r="N307" s="89"/>
      <c r="O307" s="89"/>
      <c r="P307" s="89"/>
      <c r="Q307" s="89"/>
      <c r="R307" s="89"/>
      <c r="S307" s="89"/>
      <c r="T307" s="89"/>
      <c r="U307" s="89"/>
      <c r="V307" s="89"/>
      <c r="W307" s="89"/>
      <c r="X307" s="89"/>
      <c r="Y307" s="89"/>
      <c r="Z307" s="89"/>
    </row>
    <row r="308" spans="1:26" ht="16.5" customHeight="1" x14ac:dyDescent="0.3">
      <c r="A308" s="89"/>
      <c r="B308" s="89"/>
      <c r="C308" s="90"/>
      <c r="D308" s="90"/>
      <c r="E308" s="122"/>
      <c r="F308" s="122"/>
      <c r="G308" s="89"/>
      <c r="H308" s="89"/>
      <c r="I308" s="89"/>
      <c r="J308" s="89"/>
      <c r="K308" s="89"/>
      <c r="L308" s="89"/>
      <c r="M308" s="89"/>
      <c r="N308" s="89"/>
      <c r="O308" s="89"/>
      <c r="P308" s="89"/>
      <c r="Q308" s="89"/>
      <c r="R308" s="89"/>
      <c r="S308" s="89"/>
      <c r="T308" s="89"/>
      <c r="U308" s="89"/>
      <c r="V308" s="89"/>
      <c r="W308" s="89"/>
      <c r="X308" s="89"/>
      <c r="Y308" s="89"/>
      <c r="Z308" s="89"/>
    </row>
    <row r="309" spans="1:26" ht="16.5" customHeight="1" x14ac:dyDescent="0.3">
      <c r="A309" s="89"/>
      <c r="B309" s="89"/>
      <c r="C309" s="90"/>
      <c r="D309" s="90"/>
      <c r="E309" s="122"/>
      <c r="F309" s="122"/>
      <c r="G309" s="89"/>
      <c r="H309" s="89"/>
      <c r="I309" s="89"/>
      <c r="J309" s="89"/>
      <c r="K309" s="89"/>
      <c r="L309" s="89"/>
      <c r="M309" s="89"/>
      <c r="N309" s="89"/>
      <c r="O309" s="89"/>
      <c r="P309" s="89"/>
      <c r="Q309" s="89"/>
      <c r="R309" s="89"/>
      <c r="S309" s="89"/>
      <c r="T309" s="89"/>
      <c r="U309" s="89"/>
      <c r="V309" s="89"/>
      <c r="W309" s="89"/>
      <c r="X309" s="89"/>
      <c r="Y309" s="89"/>
      <c r="Z309" s="89"/>
    </row>
    <row r="310" spans="1:26" ht="16.5" customHeight="1" x14ac:dyDescent="0.3">
      <c r="A310" s="89"/>
      <c r="B310" s="89"/>
      <c r="C310" s="90"/>
      <c r="D310" s="90"/>
      <c r="E310" s="122"/>
      <c r="F310" s="122"/>
      <c r="G310" s="89"/>
      <c r="H310" s="89"/>
      <c r="I310" s="89"/>
      <c r="J310" s="89"/>
      <c r="K310" s="89"/>
      <c r="L310" s="89"/>
      <c r="M310" s="89"/>
      <c r="N310" s="89"/>
      <c r="O310" s="89"/>
      <c r="P310" s="89"/>
      <c r="Q310" s="89"/>
      <c r="R310" s="89"/>
      <c r="S310" s="89"/>
      <c r="T310" s="89"/>
      <c r="U310" s="89"/>
      <c r="V310" s="89"/>
      <c r="W310" s="89"/>
      <c r="X310" s="89"/>
      <c r="Y310" s="89"/>
      <c r="Z310" s="89"/>
    </row>
    <row r="311" spans="1:26" ht="16.5" customHeight="1" x14ac:dyDescent="0.3">
      <c r="A311" s="89"/>
      <c r="B311" s="89"/>
      <c r="C311" s="90"/>
      <c r="D311" s="90"/>
      <c r="E311" s="122"/>
      <c r="F311" s="122"/>
      <c r="G311" s="89"/>
      <c r="H311" s="89"/>
      <c r="I311" s="89"/>
      <c r="J311" s="89"/>
      <c r="K311" s="89"/>
      <c r="L311" s="89"/>
      <c r="M311" s="89"/>
      <c r="N311" s="89"/>
      <c r="O311" s="89"/>
      <c r="P311" s="89"/>
      <c r="Q311" s="89"/>
      <c r="R311" s="89"/>
      <c r="S311" s="89"/>
      <c r="T311" s="89"/>
      <c r="U311" s="89"/>
      <c r="V311" s="89"/>
      <c r="W311" s="89"/>
      <c r="X311" s="89"/>
      <c r="Y311" s="89"/>
      <c r="Z311" s="89"/>
    </row>
    <row r="312" spans="1:26" ht="16.5" customHeight="1" x14ac:dyDescent="0.3">
      <c r="A312" s="89"/>
      <c r="B312" s="89"/>
      <c r="C312" s="90"/>
      <c r="D312" s="90"/>
      <c r="E312" s="122"/>
      <c r="F312" s="122"/>
      <c r="G312" s="89"/>
      <c r="H312" s="89"/>
      <c r="I312" s="89"/>
      <c r="J312" s="89"/>
      <c r="K312" s="89"/>
      <c r="L312" s="89"/>
      <c r="M312" s="89"/>
      <c r="N312" s="89"/>
      <c r="O312" s="89"/>
      <c r="P312" s="89"/>
      <c r="Q312" s="89"/>
      <c r="R312" s="89"/>
      <c r="S312" s="89"/>
      <c r="T312" s="89"/>
      <c r="U312" s="89"/>
      <c r="V312" s="89"/>
      <c r="W312" s="89"/>
      <c r="X312" s="89"/>
      <c r="Y312" s="89"/>
      <c r="Z312" s="89"/>
    </row>
    <row r="313" spans="1:26" ht="16.5" customHeight="1" x14ac:dyDescent="0.3">
      <c r="A313" s="89"/>
      <c r="B313" s="89"/>
      <c r="C313" s="90"/>
      <c r="D313" s="90"/>
      <c r="E313" s="122"/>
      <c r="F313" s="122"/>
      <c r="G313" s="89"/>
      <c r="H313" s="89"/>
      <c r="I313" s="89"/>
      <c r="J313" s="89"/>
      <c r="K313" s="89"/>
      <c r="L313" s="89"/>
      <c r="M313" s="89"/>
      <c r="N313" s="89"/>
      <c r="O313" s="89"/>
      <c r="P313" s="89"/>
      <c r="Q313" s="89"/>
      <c r="R313" s="89"/>
      <c r="S313" s="89"/>
      <c r="T313" s="89"/>
      <c r="U313" s="89"/>
      <c r="V313" s="89"/>
      <c r="W313" s="89"/>
      <c r="X313" s="89"/>
      <c r="Y313" s="89"/>
      <c r="Z313" s="89"/>
    </row>
    <row r="314" spans="1:26" ht="16.5" customHeight="1" x14ac:dyDescent="0.3">
      <c r="A314" s="89"/>
      <c r="B314" s="89"/>
      <c r="C314" s="90"/>
      <c r="D314" s="90"/>
      <c r="E314" s="122"/>
      <c r="F314" s="122"/>
      <c r="G314" s="89"/>
      <c r="H314" s="89"/>
      <c r="I314" s="89"/>
      <c r="J314" s="89"/>
      <c r="K314" s="89"/>
      <c r="L314" s="89"/>
      <c r="M314" s="89"/>
      <c r="N314" s="89"/>
      <c r="O314" s="89"/>
      <c r="P314" s="89"/>
      <c r="Q314" s="89"/>
      <c r="R314" s="89"/>
      <c r="S314" s="89"/>
      <c r="T314" s="89"/>
      <c r="U314" s="89"/>
      <c r="V314" s="89"/>
      <c r="W314" s="89"/>
      <c r="X314" s="89"/>
      <c r="Y314" s="89"/>
      <c r="Z314" s="89"/>
    </row>
    <row r="315" spans="1:26" ht="16.5" customHeight="1" x14ac:dyDescent="0.3">
      <c r="A315" s="89"/>
      <c r="B315" s="89"/>
      <c r="C315" s="90"/>
      <c r="D315" s="90"/>
      <c r="E315" s="122"/>
      <c r="F315" s="122"/>
      <c r="G315" s="89"/>
      <c r="H315" s="89"/>
      <c r="I315" s="89"/>
      <c r="J315" s="89"/>
      <c r="K315" s="89"/>
      <c r="L315" s="89"/>
      <c r="M315" s="89"/>
      <c r="N315" s="89"/>
      <c r="O315" s="89"/>
      <c r="P315" s="89"/>
      <c r="Q315" s="89"/>
      <c r="R315" s="89"/>
      <c r="S315" s="89"/>
      <c r="T315" s="89"/>
      <c r="U315" s="89"/>
      <c r="V315" s="89"/>
      <c r="W315" s="89"/>
      <c r="X315" s="89"/>
      <c r="Y315" s="89"/>
      <c r="Z315" s="89"/>
    </row>
    <row r="316" spans="1:26" ht="16.5" customHeight="1" x14ac:dyDescent="0.3">
      <c r="A316" s="89"/>
      <c r="B316" s="89"/>
      <c r="C316" s="90"/>
      <c r="D316" s="90"/>
      <c r="E316" s="122"/>
      <c r="F316" s="122"/>
      <c r="G316" s="89"/>
      <c r="H316" s="89"/>
      <c r="I316" s="89"/>
      <c r="J316" s="89"/>
      <c r="K316" s="89"/>
      <c r="L316" s="89"/>
      <c r="M316" s="89"/>
      <c r="N316" s="89"/>
      <c r="O316" s="89"/>
      <c r="P316" s="89"/>
      <c r="Q316" s="89"/>
      <c r="R316" s="89"/>
      <c r="S316" s="89"/>
      <c r="T316" s="89"/>
      <c r="U316" s="89"/>
      <c r="V316" s="89"/>
      <c r="W316" s="89"/>
      <c r="X316" s="89"/>
      <c r="Y316" s="89"/>
      <c r="Z316" s="89"/>
    </row>
    <row r="317" spans="1:26" ht="16.5" customHeight="1" x14ac:dyDescent="0.3">
      <c r="A317" s="89"/>
      <c r="B317" s="89"/>
      <c r="C317" s="90"/>
      <c r="D317" s="90"/>
      <c r="E317" s="122"/>
      <c r="F317" s="122"/>
      <c r="G317" s="89"/>
      <c r="H317" s="89"/>
      <c r="I317" s="89"/>
      <c r="J317" s="89"/>
      <c r="K317" s="89"/>
      <c r="L317" s="89"/>
      <c r="M317" s="89"/>
      <c r="N317" s="89"/>
      <c r="O317" s="89"/>
      <c r="P317" s="89"/>
      <c r="Q317" s="89"/>
      <c r="R317" s="89"/>
      <c r="S317" s="89"/>
      <c r="T317" s="89"/>
      <c r="U317" s="89"/>
      <c r="V317" s="89"/>
      <c r="W317" s="89"/>
      <c r="X317" s="89"/>
      <c r="Y317" s="89"/>
      <c r="Z317" s="89"/>
    </row>
    <row r="318" spans="1:26" ht="16.5" customHeight="1" x14ac:dyDescent="0.3">
      <c r="A318" s="89"/>
      <c r="B318" s="89"/>
      <c r="C318" s="90"/>
      <c r="D318" s="90"/>
      <c r="E318" s="122"/>
      <c r="F318" s="122"/>
      <c r="G318" s="89"/>
      <c r="H318" s="89"/>
      <c r="I318" s="89"/>
      <c r="J318" s="89"/>
      <c r="K318" s="89"/>
      <c r="L318" s="89"/>
      <c r="M318" s="89"/>
      <c r="N318" s="89"/>
      <c r="O318" s="89"/>
      <c r="P318" s="89"/>
      <c r="Q318" s="89"/>
      <c r="R318" s="89"/>
      <c r="S318" s="89"/>
      <c r="T318" s="89"/>
      <c r="U318" s="89"/>
      <c r="V318" s="89"/>
      <c r="W318" s="89"/>
      <c r="X318" s="89"/>
      <c r="Y318" s="89"/>
      <c r="Z318" s="89"/>
    </row>
    <row r="319" spans="1:26" ht="16.5" customHeight="1" x14ac:dyDescent="0.3">
      <c r="A319" s="89"/>
      <c r="B319" s="89"/>
      <c r="C319" s="90"/>
      <c r="D319" s="90"/>
      <c r="E319" s="122"/>
      <c r="F319" s="122"/>
      <c r="G319" s="89"/>
      <c r="H319" s="89"/>
      <c r="I319" s="89"/>
      <c r="J319" s="89"/>
      <c r="K319" s="89"/>
      <c r="L319" s="89"/>
      <c r="M319" s="89"/>
      <c r="N319" s="89"/>
      <c r="O319" s="89"/>
      <c r="P319" s="89"/>
      <c r="Q319" s="89"/>
      <c r="R319" s="89"/>
      <c r="S319" s="89"/>
      <c r="T319" s="89"/>
      <c r="U319" s="89"/>
      <c r="V319" s="89"/>
      <c r="W319" s="89"/>
      <c r="X319" s="89"/>
      <c r="Y319" s="89"/>
      <c r="Z319" s="89"/>
    </row>
    <row r="320" spans="1:26" ht="16.5" customHeight="1" x14ac:dyDescent="0.3">
      <c r="A320" s="89"/>
      <c r="B320" s="89"/>
      <c r="C320" s="90"/>
      <c r="D320" s="90"/>
      <c r="E320" s="122"/>
      <c r="F320" s="122"/>
      <c r="G320" s="89"/>
      <c r="H320" s="89"/>
      <c r="I320" s="89"/>
      <c r="J320" s="89"/>
      <c r="K320" s="89"/>
      <c r="L320" s="89"/>
      <c r="M320" s="89"/>
      <c r="N320" s="89"/>
      <c r="O320" s="89"/>
      <c r="P320" s="89"/>
      <c r="Q320" s="89"/>
      <c r="R320" s="89"/>
      <c r="S320" s="89"/>
      <c r="T320" s="89"/>
      <c r="U320" s="89"/>
      <c r="V320" s="89"/>
      <c r="W320" s="89"/>
      <c r="X320" s="89"/>
      <c r="Y320" s="89"/>
      <c r="Z320" s="89"/>
    </row>
    <row r="321" spans="1:26" ht="16.5" customHeight="1" x14ac:dyDescent="0.3">
      <c r="A321" s="89"/>
      <c r="B321" s="89"/>
      <c r="C321" s="90"/>
      <c r="D321" s="90"/>
      <c r="E321" s="122"/>
      <c r="F321" s="122"/>
      <c r="G321" s="89"/>
      <c r="H321" s="89"/>
      <c r="I321" s="89"/>
      <c r="J321" s="89"/>
      <c r="K321" s="89"/>
      <c r="L321" s="89"/>
      <c r="M321" s="89"/>
      <c r="N321" s="89"/>
      <c r="O321" s="89"/>
      <c r="P321" s="89"/>
      <c r="Q321" s="89"/>
      <c r="R321" s="89"/>
      <c r="S321" s="89"/>
      <c r="T321" s="89"/>
      <c r="U321" s="89"/>
      <c r="V321" s="89"/>
      <c r="W321" s="89"/>
      <c r="X321" s="89"/>
      <c r="Y321" s="89"/>
      <c r="Z321" s="89"/>
    </row>
    <row r="322" spans="1:26" ht="16.5" customHeight="1" x14ac:dyDescent="0.3">
      <c r="A322" s="89"/>
      <c r="B322" s="89"/>
      <c r="C322" s="90"/>
      <c r="D322" s="90"/>
      <c r="E322" s="122"/>
      <c r="F322" s="122"/>
      <c r="G322" s="89"/>
      <c r="H322" s="89"/>
      <c r="I322" s="89"/>
      <c r="J322" s="89"/>
      <c r="K322" s="89"/>
      <c r="L322" s="89"/>
      <c r="M322" s="89"/>
      <c r="N322" s="89"/>
      <c r="O322" s="89"/>
      <c r="P322" s="89"/>
      <c r="Q322" s="89"/>
      <c r="R322" s="89"/>
      <c r="S322" s="89"/>
      <c r="T322" s="89"/>
      <c r="U322" s="89"/>
      <c r="V322" s="89"/>
      <c r="W322" s="89"/>
      <c r="X322" s="89"/>
      <c r="Y322" s="89"/>
      <c r="Z322" s="89"/>
    </row>
    <row r="323" spans="1:26" ht="16.5" customHeight="1" x14ac:dyDescent="0.3">
      <c r="A323" s="89"/>
      <c r="B323" s="89"/>
      <c r="C323" s="90"/>
      <c r="D323" s="90"/>
      <c r="E323" s="122"/>
      <c r="F323" s="122"/>
      <c r="G323" s="89"/>
      <c r="H323" s="89"/>
      <c r="I323" s="89"/>
      <c r="J323" s="89"/>
      <c r="K323" s="89"/>
      <c r="L323" s="89"/>
      <c r="M323" s="89"/>
      <c r="N323" s="89"/>
      <c r="O323" s="89"/>
      <c r="P323" s="89"/>
      <c r="Q323" s="89"/>
      <c r="R323" s="89"/>
      <c r="S323" s="89"/>
      <c r="T323" s="89"/>
      <c r="U323" s="89"/>
      <c r="V323" s="89"/>
      <c r="W323" s="89"/>
      <c r="X323" s="89"/>
      <c r="Y323" s="89"/>
      <c r="Z323" s="89"/>
    </row>
    <row r="324" spans="1:26" ht="16.5" customHeight="1" x14ac:dyDescent="0.3">
      <c r="A324" s="89"/>
      <c r="B324" s="89"/>
      <c r="C324" s="90"/>
      <c r="D324" s="90"/>
      <c r="E324" s="122"/>
      <c r="F324" s="122"/>
      <c r="G324" s="89"/>
      <c r="H324" s="89"/>
      <c r="I324" s="89"/>
      <c r="J324" s="89"/>
      <c r="K324" s="89"/>
      <c r="L324" s="89"/>
      <c r="M324" s="89"/>
      <c r="N324" s="89"/>
      <c r="O324" s="89"/>
      <c r="P324" s="89"/>
      <c r="Q324" s="89"/>
      <c r="R324" s="89"/>
      <c r="S324" s="89"/>
      <c r="T324" s="89"/>
      <c r="U324" s="89"/>
      <c r="V324" s="89"/>
      <c r="W324" s="89"/>
      <c r="X324" s="89"/>
      <c r="Y324" s="89"/>
      <c r="Z324" s="89"/>
    </row>
    <row r="325" spans="1:26" ht="16.5" customHeight="1" x14ac:dyDescent="0.3">
      <c r="A325" s="89"/>
      <c r="B325" s="89"/>
      <c r="C325" s="90"/>
      <c r="D325" s="90"/>
      <c r="E325" s="122"/>
      <c r="F325" s="122"/>
      <c r="G325" s="89"/>
      <c r="H325" s="89"/>
      <c r="I325" s="89"/>
      <c r="J325" s="89"/>
      <c r="K325" s="89"/>
      <c r="L325" s="89"/>
      <c r="M325" s="89"/>
      <c r="N325" s="89"/>
      <c r="O325" s="89"/>
      <c r="P325" s="89"/>
      <c r="Q325" s="89"/>
      <c r="R325" s="89"/>
      <c r="S325" s="89"/>
      <c r="T325" s="89"/>
      <c r="U325" s="89"/>
      <c r="V325" s="89"/>
      <c r="W325" s="89"/>
      <c r="X325" s="89"/>
      <c r="Y325" s="89"/>
      <c r="Z325" s="89"/>
    </row>
    <row r="326" spans="1:26" ht="16.5" customHeight="1" x14ac:dyDescent="0.3">
      <c r="A326" s="89"/>
      <c r="B326" s="89"/>
      <c r="C326" s="90"/>
      <c r="D326" s="90"/>
      <c r="E326" s="122"/>
      <c r="F326" s="122"/>
      <c r="G326" s="89"/>
      <c r="H326" s="89"/>
      <c r="I326" s="89"/>
      <c r="J326" s="89"/>
      <c r="K326" s="89"/>
      <c r="L326" s="89"/>
      <c r="M326" s="89"/>
      <c r="N326" s="89"/>
      <c r="O326" s="89"/>
      <c r="P326" s="89"/>
      <c r="Q326" s="89"/>
      <c r="R326" s="89"/>
      <c r="S326" s="89"/>
      <c r="T326" s="89"/>
      <c r="U326" s="89"/>
      <c r="V326" s="89"/>
      <c r="W326" s="89"/>
      <c r="X326" s="89"/>
      <c r="Y326" s="89"/>
      <c r="Z326" s="89"/>
    </row>
    <row r="327" spans="1:26" ht="16.5" customHeight="1" x14ac:dyDescent="0.3">
      <c r="A327" s="89"/>
      <c r="B327" s="89"/>
      <c r="C327" s="90"/>
      <c r="D327" s="90"/>
      <c r="E327" s="122"/>
      <c r="F327" s="122"/>
      <c r="G327" s="89"/>
      <c r="H327" s="89"/>
      <c r="I327" s="89"/>
      <c r="J327" s="89"/>
      <c r="K327" s="89"/>
      <c r="L327" s="89"/>
      <c r="M327" s="89"/>
      <c r="N327" s="89"/>
      <c r="O327" s="89"/>
      <c r="P327" s="89"/>
      <c r="Q327" s="89"/>
      <c r="R327" s="89"/>
      <c r="S327" s="89"/>
      <c r="T327" s="89"/>
      <c r="U327" s="89"/>
      <c r="V327" s="89"/>
      <c r="W327" s="89"/>
      <c r="X327" s="89"/>
      <c r="Y327" s="89"/>
      <c r="Z327" s="89"/>
    </row>
    <row r="328" spans="1:26" ht="16.5" customHeight="1" x14ac:dyDescent="0.3">
      <c r="A328" s="89"/>
      <c r="B328" s="89"/>
      <c r="C328" s="90"/>
      <c r="D328" s="90"/>
      <c r="E328" s="122"/>
      <c r="F328" s="122"/>
      <c r="G328" s="89"/>
      <c r="H328" s="89"/>
      <c r="I328" s="89"/>
      <c r="J328" s="89"/>
      <c r="K328" s="89"/>
      <c r="L328" s="89"/>
      <c r="M328" s="89"/>
      <c r="N328" s="89"/>
      <c r="O328" s="89"/>
      <c r="P328" s="89"/>
      <c r="Q328" s="89"/>
      <c r="R328" s="89"/>
      <c r="S328" s="89"/>
      <c r="T328" s="89"/>
      <c r="U328" s="89"/>
      <c r="V328" s="89"/>
      <c r="W328" s="89"/>
      <c r="X328" s="89"/>
      <c r="Y328" s="89"/>
      <c r="Z328" s="89"/>
    </row>
    <row r="329" spans="1:26" ht="16.5" customHeight="1" x14ac:dyDescent="0.3">
      <c r="A329" s="89"/>
      <c r="B329" s="89"/>
      <c r="C329" s="90"/>
      <c r="D329" s="90"/>
      <c r="E329" s="122"/>
      <c r="F329" s="122"/>
      <c r="G329" s="89"/>
      <c r="H329" s="89"/>
      <c r="I329" s="89"/>
      <c r="J329" s="89"/>
      <c r="K329" s="89"/>
      <c r="L329" s="89"/>
      <c r="M329" s="89"/>
      <c r="N329" s="89"/>
      <c r="O329" s="89"/>
      <c r="P329" s="89"/>
      <c r="Q329" s="89"/>
      <c r="R329" s="89"/>
      <c r="S329" s="89"/>
      <c r="T329" s="89"/>
      <c r="U329" s="89"/>
      <c r="V329" s="89"/>
      <c r="W329" s="89"/>
      <c r="X329" s="89"/>
      <c r="Y329" s="89"/>
      <c r="Z329" s="89"/>
    </row>
    <row r="330" spans="1:26" ht="16.5" customHeight="1" x14ac:dyDescent="0.3">
      <c r="A330" s="89"/>
      <c r="B330" s="89"/>
      <c r="C330" s="90"/>
      <c r="D330" s="90"/>
      <c r="E330" s="122"/>
      <c r="F330" s="122"/>
      <c r="G330" s="89"/>
      <c r="H330" s="89"/>
      <c r="I330" s="89"/>
      <c r="J330" s="89"/>
      <c r="K330" s="89"/>
      <c r="L330" s="89"/>
      <c r="M330" s="89"/>
      <c r="N330" s="89"/>
      <c r="O330" s="89"/>
      <c r="P330" s="89"/>
      <c r="Q330" s="89"/>
      <c r="R330" s="89"/>
      <c r="S330" s="89"/>
      <c r="T330" s="89"/>
      <c r="U330" s="89"/>
      <c r="V330" s="89"/>
      <c r="W330" s="89"/>
      <c r="X330" s="89"/>
      <c r="Y330" s="89"/>
      <c r="Z330" s="89"/>
    </row>
    <row r="331" spans="1:26" ht="16.5" customHeight="1" x14ac:dyDescent="0.3">
      <c r="A331" s="89"/>
      <c r="B331" s="89"/>
      <c r="C331" s="90"/>
      <c r="D331" s="90"/>
      <c r="E331" s="122"/>
      <c r="F331" s="122"/>
      <c r="G331" s="89"/>
      <c r="H331" s="89"/>
      <c r="I331" s="89"/>
      <c r="J331" s="89"/>
      <c r="K331" s="89"/>
      <c r="L331" s="89"/>
      <c r="M331" s="89"/>
      <c r="N331" s="89"/>
      <c r="O331" s="89"/>
      <c r="P331" s="89"/>
      <c r="Q331" s="89"/>
      <c r="R331" s="89"/>
      <c r="S331" s="89"/>
      <c r="T331" s="89"/>
      <c r="U331" s="89"/>
      <c r="V331" s="89"/>
      <c r="W331" s="89"/>
      <c r="X331" s="89"/>
      <c r="Y331" s="89"/>
      <c r="Z331" s="89"/>
    </row>
    <row r="332" spans="1:26" ht="16.5" customHeight="1" x14ac:dyDescent="0.3">
      <c r="A332" s="89"/>
      <c r="B332" s="89"/>
      <c r="C332" s="90"/>
      <c r="D332" s="90"/>
      <c r="E332" s="122"/>
      <c r="F332" s="122"/>
      <c r="G332" s="89"/>
      <c r="H332" s="89"/>
      <c r="I332" s="89"/>
      <c r="J332" s="89"/>
      <c r="K332" s="89"/>
      <c r="L332" s="89"/>
      <c r="M332" s="89"/>
      <c r="N332" s="89"/>
      <c r="O332" s="89"/>
      <c r="P332" s="89"/>
      <c r="Q332" s="89"/>
      <c r="R332" s="89"/>
      <c r="S332" s="89"/>
      <c r="T332" s="89"/>
      <c r="U332" s="89"/>
      <c r="V332" s="89"/>
      <c r="W332" s="89"/>
      <c r="X332" s="89"/>
      <c r="Y332" s="89"/>
      <c r="Z332" s="89"/>
    </row>
    <row r="333" spans="1:26" ht="16.5" customHeight="1" x14ac:dyDescent="0.3">
      <c r="A333" s="89"/>
      <c r="B333" s="89"/>
      <c r="C333" s="90"/>
      <c r="D333" s="90"/>
      <c r="E333" s="122"/>
      <c r="F333" s="122"/>
      <c r="G333" s="89"/>
      <c r="H333" s="89"/>
      <c r="I333" s="89"/>
      <c r="J333" s="89"/>
      <c r="K333" s="89"/>
      <c r="L333" s="89"/>
      <c r="M333" s="89"/>
      <c r="N333" s="89"/>
      <c r="O333" s="89"/>
      <c r="P333" s="89"/>
      <c r="Q333" s="89"/>
      <c r="R333" s="89"/>
      <c r="S333" s="89"/>
      <c r="T333" s="89"/>
      <c r="U333" s="89"/>
      <c r="V333" s="89"/>
      <c r="W333" s="89"/>
      <c r="X333" s="89"/>
      <c r="Y333" s="89"/>
      <c r="Z333" s="89"/>
    </row>
    <row r="334" spans="1:26" ht="16.5" customHeight="1" x14ac:dyDescent="0.3">
      <c r="A334" s="89"/>
      <c r="B334" s="89"/>
      <c r="C334" s="90"/>
      <c r="D334" s="90"/>
      <c r="E334" s="122"/>
      <c r="F334" s="122"/>
      <c r="G334" s="89"/>
      <c r="H334" s="89"/>
      <c r="I334" s="89"/>
      <c r="J334" s="89"/>
      <c r="K334" s="89"/>
      <c r="L334" s="89"/>
      <c r="M334" s="89"/>
      <c r="N334" s="89"/>
      <c r="O334" s="89"/>
      <c r="P334" s="89"/>
      <c r="Q334" s="89"/>
      <c r="R334" s="89"/>
      <c r="S334" s="89"/>
      <c r="T334" s="89"/>
      <c r="U334" s="89"/>
      <c r="V334" s="89"/>
      <c r="W334" s="89"/>
      <c r="X334" s="89"/>
      <c r="Y334" s="89"/>
      <c r="Z334" s="89"/>
    </row>
    <row r="335" spans="1:26" ht="16.5" customHeight="1" x14ac:dyDescent="0.3">
      <c r="A335" s="89"/>
      <c r="B335" s="89"/>
      <c r="C335" s="90"/>
      <c r="D335" s="90"/>
      <c r="E335" s="122"/>
      <c r="F335" s="122"/>
      <c r="G335" s="89"/>
      <c r="H335" s="89"/>
      <c r="I335" s="89"/>
      <c r="J335" s="89"/>
      <c r="K335" s="89"/>
      <c r="L335" s="89"/>
      <c r="M335" s="89"/>
      <c r="N335" s="89"/>
      <c r="O335" s="89"/>
      <c r="P335" s="89"/>
      <c r="Q335" s="89"/>
      <c r="R335" s="89"/>
      <c r="S335" s="89"/>
      <c r="T335" s="89"/>
      <c r="U335" s="89"/>
      <c r="V335" s="89"/>
      <c r="W335" s="89"/>
      <c r="X335" s="89"/>
      <c r="Y335" s="89"/>
      <c r="Z335" s="89"/>
    </row>
    <row r="336" spans="1:26" ht="16.5" customHeight="1" x14ac:dyDescent="0.3">
      <c r="A336" s="89"/>
      <c r="B336" s="89"/>
      <c r="C336" s="90"/>
      <c r="D336" s="90"/>
      <c r="E336" s="122"/>
      <c r="F336" s="122"/>
      <c r="G336" s="89"/>
      <c r="H336" s="89"/>
      <c r="I336" s="89"/>
      <c r="J336" s="89"/>
      <c r="K336" s="89"/>
      <c r="L336" s="89"/>
      <c r="M336" s="89"/>
      <c r="N336" s="89"/>
      <c r="O336" s="89"/>
      <c r="P336" s="89"/>
      <c r="Q336" s="89"/>
      <c r="R336" s="89"/>
      <c r="S336" s="89"/>
      <c r="T336" s="89"/>
      <c r="U336" s="89"/>
      <c r="V336" s="89"/>
      <c r="W336" s="89"/>
      <c r="X336" s="89"/>
      <c r="Y336" s="89"/>
      <c r="Z336" s="89"/>
    </row>
    <row r="337" spans="1:26" ht="16.5" customHeight="1" x14ac:dyDescent="0.3">
      <c r="A337" s="89"/>
      <c r="B337" s="89"/>
      <c r="C337" s="90"/>
      <c r="D337" s="90"/>
      <c r="E337" s="122"/>
      <c r="F337" s="122"/>
      <c r="G337" s="89"/>
      <c r="H337" s="89"/>
      <c r="I337" s="89"/>
      <c r="J337" s="89"/>
      <c r="K337" s="89"/>
      <c r="L337" s="89"/>
      <c r="M337" s="89"/>
      <c r="N337" s="89"/>
      <c r="O337" s="89"/>
      <c r="P337" s="89"/>
      <c r="Q337" s="89"/>
      <c r="R337" s="89"/>
      <c r="S337" s="89"/>
      <c r="T337" s="89"/>
      <c r="U337" s="89"/>
      <c r="V337" s="89"/>
      <c r="W337" s="89"/>
      <c r="X337" s="89"/>
      <c r="Y337" s="89"/>
      <c r="Z337" s="89"/>
    </row>
    <row r="338" spans="1:26" ht="16.5" customHeight="1" x14ac:dyDescent="0.3">
      <c r="A338" s="89"/>
      <c r="B338" s="89"/>
      <c r="C338" s="90"/>
      <c r="D338" s="90"/>
      <c r="E338" s="122"/>
      <c r="F338" s="122"/>
      <c r="G338" s="89"/>
      <c r="H338" s="89"/>
      <c r="I338" s="89"/>
      <c r="J338" s="89"/>
      <c r="K338" s="89"/>
      <c r="L338" s="89"/>
      <c r="M338" s="89"/>
      <c r="N338" s="89"/>
      <c r="O338" s="89"/>
      <c r="P338" s="89"/>
      <c r="Q338" s="89"/>
      <c r="R338" s="89"/>
      <c r="S338" s="89"/>
      <c r="T338" s="89"/>
      <c r="U338" s="89"/>
      <c r="V338" s="89"/>
      <c r="W338" s="89"/>
      <c r="X338" s="89"/>
      <c r="Y338" s="89"/>
      <c r="Z338" s="89"/>
    </row>
    <row r="339" spans="1:26" ht="16.5" customHeight="1" x14ac:dyDescent="0.3">
      <c r="A339" s="89"/>
      <c r="B339" s="89"/>
      <c r="C339" s="90"/>
      <c r="D339" s="90"/>
      <c r="E339" s="122"/>
      <c r="F339" s="122"/>
      <c r="G339" s="89"/>
      <c r="H339" s="89"/>
      <c r="I339" s="89"/>
      <c r="J339" s="89"/>
      <c r="K339" s="89"/>
      <c r="L339" s="89"/>
      <c r="M339" s="89"/>
      <c r="N339" s="89"/>
      <c r="O339" s="89"/>
      <c r="P339" s="89"/>
      <c r="Q339" s="89"/>
      <c r="R339" s="89"/>
      <c r="S339" s="89"/>
      <c r="T339" s="89"/>
      <c r="U339" s="89"/>
      <c r="V339" s="89"/>
      <c r="W339" s="89"/>
      <c r="X339" s="89"/>
      <c r="Y339" s="89"/>
      <c r="Z339" s="89"/>
    </row>
    <row r="340" spans="1:26" ht="16.5" customHeight="1" x14ac:dyDescent="0.3">
      <c r="A340" s="89"/>
      <c r="B340" s="89"/>
      <c r="C340" s="90"/>
      <c r="D340" s="90"/>
      <c r="E340" s="122"/>
      <c r="F340" s="122"/>
      <c r="G340" s="89"/>
      <c r="H340" s="89"/>
      <c r="I340" s="89"/>
      <c r="J340" s="89"/>
      <c r="K340" s="89"/>
      <c r="L340" s="89"/>
      <c r="M340" s="89"/>
      <c r="N340" s="89"/>
      <c r="O340" s="89"/>
      <c r="P340" s="89"/>
      <c r="Q340" s="89"/>
      <c r="R340" s="89"/>
      <c r="S340" s="89"/>
      <c r="T340" s="89"/>
      <c r="U340" s="89"/>
      <c r="V340" s="89"/>
      <c r="W340" s="89"/>
      <c r="X340" s="89"/>
      <c r="Y340" s="89"/>
      <c r="Z340" s="89"/>
    </row>
    <row r="341" spans="1:26" ht="16.5" customHeight="1" x14ac:dyDescent="0.3">
      <c r="A341" s="89"/>
      <c r="B341" s="89"/>
      <c r="C341" s="90"/>
      <c r="D341" s="90"/>
      <c r="E341" s="122"/>
      <c r="F341" s="122"/>
      <c r="G341" s="89"/>
      <c r="H341" s="89"/>
      <c r="I341" s="89"/>
      <c r="J341" s="89"/>
      <c r="K341" s="89"/>
      <c r="L341" s="89"/>
      <c r="M341" s="89"/>
      <c r="N341" s="89"/>
      <c r="O341" s="89"/>
      <c r="P341" s="89"/>
      <c r="Q341" s="89"/>
      <c r="R341" s="89"/>
      <c r="S341" s="89"/>
      <c r="T341" s="89"/>
      <c r="U341" s="89"/>
      <c r="V341" s="89"/>
      <c r="W341" s="89"/>
      <c r="X341" s="89"/>
      <c r="Y341" s="89"/>
      <c r="Z341" s="89"/>
    </row>
    <row r="342" spans="1:26" ht="16.5" customHeight="1" x14ac:dyDescent="0.3">
      <c r="A342" s="89"/>
      <c r="B342" s="89"/>
      <c r="C342" s="90"/>
      <c r="D342" s="90"/>
      <c r="E342" s="122"/>
      <c r="F342" s="122"/>
      <c r="G342" s="89"/>
      <c r="H342" s="89"/>
      <c r="I342" s="89"/>
      <c r="J342" s="89"/>
      <c r="K342" s="89"/>
      <c r="L342" s="89"/>
      <c r="M342" s="89"/>
      <c r="N342" s="89"/>
      <c r="O342" s="89"/>
      <c r="P342" s="89"/>
      <c r="Q342" s="89"/>
      <c r="R342" s="89"/>
      <c r="S342" s="89"/>
      <c r="T342" s="89"/>
      <c r="U342" s="89"/>
      <c r="V342" s="89"/>
      <c r="W342" s="89"/>
      <c r="X342" s="89"/>
      <c r="Y342" s="89"/>
      <c r="Z342" s="89"/>
    </row>
    <row r="343" spans="1:26" ht="16.5" customHeight="1" x14ac:dyDescent="0.3">
      <c r="A343" s="89"/>
      <c r="B343" s="89"/>
      <c r="C343" s="90"/>
      <c r="D343" s="90"/>
      <c r="E343" s="122"/>
      <c r="F343" s="122"/>
      <c r="G343" s="89"/>
      <c r="H343" s="89"/>
      <c r="I343" s="89"/>
      <c r="J343" s="89"/>
      <c r="K343" s="89"/>
      <c r="L343" s="89"/>
      <c r="M343" s="89"/>
      <c r="N343" s="89"/>
      <c r="O343" s="89"/>
      <c r="P343" s="89"/>
      <c r="Q343" s="89"/>
      <c r="R343" s="89"/>
      <c r="S343" s="89"/>
      <c r="T343" s="89"/>
      <c r="U343" s="89"/>
      <c r="V343" s="89"/>
      <c r="W343" s="89"/>
      <c r="X343" s="89"/>
      <c r="Y343" s="89"/>
      <c r="Z343" s="89"/>
    </row>
    <row r="344" spans="1:26" ht="16.5" customHeight="1" x14ac:dyDescent="0.3">
      <c r="A344" s="89"/>
      <c r="B344" s="89"/>
      <c r="C344" s="90"/>
      <c r="D344" s="90"/>
      <c r="E344" s="122"/>
      <c r="F344" s="122"/>
      <c r="G344" s="89"/>
      <c r="H344" s="89"/>
      <c r="I344" s="89"/>
      <c r="J344" s="89"/>
      <c r="K344" s="89"/>
      <c r="L344" s="89"/>
      <c r="M344" s="89"/>
      <c r="N344" s="89"/>
      <c r="O344" s="89"/>
      <c r="P344" s="89"/>
      <c r="Q344" s="89"/>
      <c r="R344" s="89"/>
      <c r="S344" s="89"/>
      <c r="T344" s="89"/>
      <c r="U344" s="89"/>
      <c r="V344" s="89"/>
      <c r="W344" s="89"/>
      <c r="X344" s="89"/>
      <c r="Y344" s="89"/>
      <c r="Z344" s="89"/>
    </row>
    <row r="345" spans="1:26" ht="16.5" customHeight="1" x14ac:dyDescent="0.3">
      <c r="A345" s="89"/>
      <c r="B345" s="89"/>
      <c r="C345" s="90"/>
      <c r="D345" s="90"/>
      <c r="E345" s="122"/>
      <c r="F345" s="122"/>
      <c r="G345" s="89"/>
      <c r="H345" s="89"/>
      <c r="I345" s="89"/>
      <c r="J345" s="89"/>
      <c r="K345" s="89"/>
      <c r="L345" s="89"/>
      <c r="M345" s="89"/>
      <c r="N345" s="89"/>
      <c r="O345" s="89"/>
      <c r="P345" s="89"/>
      <c r="Q345" s="89"/>
      <c r="R345" s="89"/>
      <c r="S345" s="89"/>
      <c r="T345" s="89"/>
      <c r="U345" s="89"/>
      <c r="V345" s="89"/>
      <c r="W345" s="89"/>
      <c r="X345" s="89"/>
      <c r="Y345" s="89"/>
      <c r="Z345" s="89"/>
    </row>
    <row r="346" spans="1:26" ht="16.5" customHeight="1" x14ac:dyDescent="0.3">
      <c r="A346" s="89"/>
      <c r="B346" s="89"/>
      <c r="C346" s="90"/>
      <c r="D346" s="90"/>
      <c r="E346" s="122"/>
      <c r="F346" s="122"/>
      <c r="G346" s="89"/>
      <c r="H346" s="89"/>
      <c r="I346" s="89"/>
      <c r="J346" s="89"/>
      <c r="K346" s="89"/>
      <c r="L346" s="89"/>
      <c r="M346" s="89"/>
      <c r="N346" s="89"/>
      <c r="O346" s="89"/>
      <c r="P346" s="89"/>
      <c r="Q346" s="89"/>
      <c r="R346" s="89"/>
      <c r="S346" s="89"/>
      <c r="T346" s="89"/>
      <c r="U346" s="89"/>
      <c r="V346" s="89"/>
      <c r="W346" s="89"/>
      <c r="X346" s="89"/>
      <c r="Y346" s="89"/>
      <c r="Z346" s="89"/>
    </row>
    <row r="347" spans="1:26" ht="16.5" customHeight="1" x14ac:dyDescent="0.3">
      <c r="A347" s="89"/>
      <c r="B347" s="89"/>
      <c r="C347" s="90"/>
      <c r="D347" s="90"/>
      <c r="E347" s="122"/>
      <c r="F347" s="122"/>
      <c r="G347" s="89"/>
      <c r="H347" s="89"/>
      <c r="I347" s="89"/>
      <c r="J347" s="89"/>
      <c r="K347" s="89"/>
      <c r="L347" s="89"/>
      <c r="M347" s="89"/>
      <c r="N347" s="89"/>
      <c r="O347" s="89"/>
      <c r="P347" s="89"/>
      <c r="Q347" s="89"/>
      <c r="R347" s="89"/>
      <c r="S347" s="89"/>
      <c r="T347" s="89"/>
      <c r="U347" s="89"/>
      <c r="V347" s="89"/>
      <c r="W347" s="89"/>
      <c r="X347" s="89"/>
      <c r="Y347" s="89"/>
      <c r="Z347" s="89"/>
    </row>
    <row r="348" spans="1:26" ht="16.5" customHeight="1" x14ac:dyDescent="0.3">
      <c r="A348" s="89"/>
      <c r="B348" s="89"/>
      <c r="C348" s="90"/>
      <c r="D348" s="90"/>
      <c r="E348" s="122"/>
      <c r="F348" s="122"/>
      <c r="G348" s="89"/>
      <c r="H348" s="89"/>
      <c r="I348" s="89"/>
      <c r="J348" s="89"/>
      <c r="K348" s="89"/>
      <c r="L348" s="89"/>
      <c r="M348" s="89"/>
      <c r="N348" s="89"/>
      <c r="O348" s="89"/>
      <c r="P348" s="89"/>
      <c r="Q348" s="89"/>
      <c r="R348" s="89"/>
      <c r="S348" s="89"/>
      <c r="T348" s="89"/>
      <c r="U348" s="89"/>
      <c r="V348" s="89"/>
      <c r="W348" s="89"/>
      <c r="X348" s="89"/>
      <c r="Y348" s="89"/>
      <c r="Z348" s="89"/>
    </row>
    <row r="349" spans="1:26" ht="16.5" customHeight="1" x14ac:dyDescent="0.3">
      <c r="A349" s="89"/>
      <c r="B349" s="89"/>
      <c r="C349" s="90"/>
      <c r="D349" s="90"/>
      <c r="E349" s="122"/>
      <c r="F349" s="122"/>
      <c r="G349" s="89"/>
      <c r="H349" s="89"/>
      <c r="I349" s="89"/>
      <c r="J349" s="89"/>
      <c r="K349" s="89"/>
      <c r="L349" s="89"/>
      <c r="M349" s="89"/>
      <c r="N349" s="89"/>
      <c r="O349" s="89"/>
      <c r="P349" s="89"/>
      <c r="Q349" s="89"/>
      <c r="R349" s="89"/>
      <c r="S349" s="89"/>
      <c r="T349" s="89"/>
      <c r="U349" s="89"/>
      <c r="V349" s="89"/>
      <c r="W349" s="89"/>
      <c r="X349" s="89"/>
      <c r="Y349" s="89"/>
      <c r="Z349" s="89"/>
    </row>
    <row r="350" spans="1:26" ht="16.5" customHeight="1" x14ac:dyDescent="0.3">
      <c r="A350" s="89"/>
      <c r="B350" s="89"/>
      <c r="C350" s="90"/>
      <c r="D350" s="90"/>
      <c r="E350" s="122"/>
      <c r="F350" s="122"/>
      <c r="G350" s="89"/>
      <c r="H350" s="89"/>
      <c r="I350" s="89"/>
      <c r="J350" s="89"/>
      <c r="K350" s="89"/>
      <c r="L350" s="89"/>
      <c r="M350" s="89"/>
      <c r="N350" s="89"/>
      <c r="O350" s="89"/>
      <c r="P350" s="89"/>
      <c r="Q350" s="89"/>
      <c r="R350" s="89"/>
      <c r="S350" s="89"/>
      <c r="T350" s="89"/>
      <c r="U350" s="89"/>
      <c r="V350" s="89"/>
      <c r="W350" s="89"/>
      <c r="X350" s="89"/>
      <c r="Y350" s="89"/>
      <c r="Z350" s="89"/>
    </row>
    <row r="351" spans="1:26" ht="16.5" customHeight="1" x14ac:dyDescent="0.3">
      <c r="A351" s="89"/>
      <c r="B351" s="89"/>
      <c r="C351" s="90"/>
      <c r="D351" s="90"/>
      <c r="E351" s="122"/>
      <c r="F351" s="122"/>
      <c r="G351" s="89"/>
      <c r="H351" s="89"/>
      <c r="I351" s="89"/>
      <c r="J351" s="89"/>
      <c r="K351" s="89"/>
      <c r="L351" s="89"/>
      <c r="M351" s="89"/>
      <c r="N351" s="89"/>
      <c r="O351" s="89"/>
      <c r="P351" s="89"/>
      <c r="Q351" s="89"/>
      <c r="R351" s="89"/>
      <c r="S351" s="89"/>
      <c r="T351" s="89"/>
      <c r="U351" s="89"/>
      <c r="V351" s="89"/>
      <c r="W351" s="89"/>
      <c r="X351" s="89"/>
      <c r="Y351" s="89"/>
      <c r="Z351" s="89"/>
    </row>
    <row r="352" spans="1:26" ht="16.5" customHeight="1" x14ac:dyDescent="0.3">
      <c r="A352" s="89"/>
      <c r="B352" s="89"/>
      <c r="C352" s="90"/>
      <c r="D352" s="90"/>
      <c r="E352" s="122"/>
      <c r="F352" s="122"/>
      <c r="G352" s="89"/>
      <c r="H352" s="89"/>
      <c r="I352" s="89"/>
      <c r="J352" s="89"/>
      <c r="K352" s="89"/>
      <c r="L352" s="89"/>
      <c r="M352" s="89"/>
      <c r="N352" s="89"/>
      <c r="O352" s="89"/>
      <c r="P352" s="89"/>
      <c r="Q352" s="89"/>
      <c r="R352" s="89"/>
      <c r="S352" s="89"/>
      <c r="T352" s="89"/>
      <c r="U352" s="89"/>
      <c r="V352" s="89"/>
      <c r="W352" s="89"/>
      <c r="X352" s="89"/>
      <c r="Y352" s="89"/>
      <c r="Z352" s="89"/>
    </row>
    <row r="353" spans="1:26" ht="16.5" customHeight="1" x14ac:dyDescent="0.3">
      <c r="A353" s="89"/>
      <c r="B353" s="89"/>
      <c r="C353" s="90"/>
      <c r="D353" s="90"/>
      <c r="E353" s="122"/>
      <c r="F353" s="122"/>
      <c r="G353" s="89"/>
      <c r="H353" s="89"/>
      <c r="I353" s="89"/>
      <c r="J353" s="89"/>
      <c r="K353" s="89"/>
      <c r="L353" s="89"/>
      <c r="M353" s="89"/>
      <c r="N353" s="89"/>
      <c r="O353" s="89"/>
      <c r="P353" s="89"/>
      <c r="Q353" s="89"/>
      <c r="R353" s="89"/>
      <c r="S353" s="89"/>
      <c r="T353" s="89"/>
      <c r="U353" s="89"/>
      <c r="V353" s="89"/>
      <c r="W353" s="89"/>
      <c r="X353" s="89"/>
      <c r="Y353" s="89"/>
      <c r="Z353" s="89"/>
    </row>
    <row r="354" spans="1:26" ht="16.5" customHeight="1" x14ac:dyDescent="0.3">
      <c r="A354" s="89"/>
      <c r="B354" s="89"/>
      <c r="C354" s="90"/>
      <c r="D354" s="90"/>
      <c r="E354" s="122"/>
      <c r="F354" s="122"/>
      <c r="G354" s="89"/>
      <c r="H354" s="89"/>
      <c r="I354" s="89"/>
      <c r="J354" s="89"/>
      <c r="K354" s="89"/>
      <c r="L354" s="89"/>
      <c r="M354" s="89"/>
      <c r="N354" s="89"/>
      <c r="O354" s="89"/>
      <c r="P354" s="89"/>
      <c r="Q354" s="89"/>
      <c r="R354" s="89"/>
      <c r="S354" s="89"/>
      <c r="T354" s="89"/>
      <c r="U354" s="89"/>
      <c r="V354" s="89"/>
      <c r="W354" s="89"/>
      <c r="X354" s="89"/>
      <c r="Y354" s="89"/>
      <c r="Z354" s="89"/>
    </row>
    <row r="355" spans="1:26" ht="16.5" customHeight="1" x14ac:dyDescent="0.3">
      <c r="A355" s="89"/>
      <c r="B355" s="89"/>
      <c r="C355" s="90"/>
      <c r="D355" s="90"/>
      <c r="E355" s="122"/>
      <c r="F355" s="122"/>
      <c r="G355" s="89"/>
      <c r="H355" s="89"/>
      <c r="I355" s="89"/>
      <c r="J355" s="89"/>
      <c r="K355" s="89"/>
      <c r="L355" s="89"/>
      <c r="M355" s="89"/>
      <c r="N355" s="89"/>
      <c r="O355" s="89"/>
      <c r="P355" s="89"/>
      <c r="Q355" s="89"/>
      <c r="R355" s="89"/>
      <c r="S355" s="89"/>
      <c r="T355" s="89"/>
      <c r="U355" s="89"/>
      <c r="V355" s="89"/>
      <c r="W355" s="89"/>
      <c r="X355" s="89"/>
      <c r="Y355" s="89"/>
      <c r="Z355" s="89"/>
    </row>
    <row r="356" spans="1:26" ht="16.5" customHeight="1" x14ac:dyDescent="0.3">
      <c r="A356" s="89"/>
      <c r="B356" s="89"/>
      <c r="C356" s="90"/>
      <c r="D356" s="90"/>
      <c r="E356" s="122"/>
      <c r="F356" s="122"/>
      <c r="G356" s="89"/>
      <c r="H356" s="89"/>
      <c r="I356" s="89"/>
      <c r="J356" s="89"/>
      <c r="K356" s="89"/>
      <c r="L356" s="89"/>
      <c r="M356" s="89"/>
      <c r="N356" s="89"/>
      <c r="O356" s="89"/>
      <c r="P356" s="89"/>
      <c r="Q356" s="89"/>
      <c r="R356" s="89"/>
      <c r="S356" s="89"/>
      <c r="T356" s="89"/>
      <c r="U356" s="89"/>
      <c r="V356" s="89"/>
      <c r="W356" s="89"/>
      <c r="X356" s="89"/>
      <c r="Y356" s="89"/>
      <c r="Z356" s="89"/>
    </row>
    <row r="357" spans="1:26" ht="16.5" customHeight="1" x14ac:dyDescent="0.3">
      <c r="A357" s="89"/>
      <c r="B357" s="89"/>
      <c r="C357" s="90"/>
      <c r="D357" s="90"/>
      <c r="E357" s="122"/>
      <c r="F357" s="122"/>
      <c r="G357" s="89"/>
      <c r="H357" s="89"/>
      <c r="I357" s="89"/>
      <c r="J357" s="89"/>
      <c r="K357" s="89"/>
      <c r="L357" s="89"/>
      <c r="M357" s="89"/>
      <c r="N357" s="89"/>
      <c r="O357" s="89"/>
      <c r="P357" s="89"/>
      <c r="Q357" s="89"/>
      <c r="R357" s="89"/>
      <c r="S357" s="89"/>
      <c r="T357" s="89"/>
      <c r="U357" s="89"/>
      <c r="V357" s="89"/>
      <c r="W357" s="89"/>
      <c r="X357" s="89"/>
      <c r="Y357" s="89"/>
      <c r="Z357" s="89"/>
    </row>
    <row r="358" spans="1:26" ht="16.5" customHeight="1" x14ac:dyDescent="0.3">
      <c r="A358" s="89"/>
      <c r="B358" s="89"/>
      <c r="C358" s="90"/>
      <c r="D358" s="90"/>
      <c r="E358" s="122"/>
      <c r="F358" s="122"/>
      <c r="G358" s="89"/>
      <c r="H358" s="89"/>
      <c r="I358" s="89"/>
      <c r="J358" s="89"/>
      <c r="K358" s="89"/>
      <c r="L358" s="89"/>
      <c r="M358" s="89"/>
      <c r="N358" s="89"/>
      <c r="O358" s="89"/>
      <c r="P358" s="89"/>
      <c r="Q358" s="89"/>
      <c r="R358" s="89"/>
      <c r="S358" s="89"/>
      <c r="T358" s="89"/>
      <c r="U358" s="89"/>
      <c r="V358" s="89"/>
      <c r="W358" s="89"/>
      <c r="X358" s="89"/>
      <c r="Y358" s="89"/>
      <c r="Z358" s="89"/>
    </row>
    <row r="359" spans="1:26" ht="16.5" customHeight="1" x14ac:dyDescent="0.3">
      <c r="A359" s="89"/>
      <c r="B359" s="89"/>
      <c r="C359" s="90"/>
      <c r="D359" s="90"/>
      <c r="E359" s="122"/>
      <c r="F359" s="122"/>
      <c r="G359" s="89"/>
      <c r="H359" s="89"/>
      <c r="I359" s="89"/>
      <c r="J359" s="89"/>
      <c r="K359" s="89"/>
      <c r="L359" s="89"/>
      <c r="M359" s="89"/>
      <c r="N359" s="89"/>
      <c r="O359" s="89"/>
      <c r="P359" s="89"/>
      <c r="Q359" s="89"/>
      <c r="R359" s="89"/>
      <c r="S359" s="89"/>
      <c r="T359" s="89"/>
      <c r="U359" s="89"/>
      <c r="V359" s="89"/>
      <c r="W359" s="89"/>
      <c r="X359" s="89"/>
      <c r="Y359" s="89"/>
      <c r="Z359" s="89"/>
    </row>
    <row r="360" spans="1:26" ht="16.5" customHeight="1" x14ac:dyDescent="0.3">
      <c r="A360" s="89"/>
      <c r="B360" s="89"/>
      <c r="C360" s="90"/>
      <c r="D360" s="90"/>
      <c r="E360" s="122"/>
      <c r="F360" s="122"/>
      <c r="G360" s="89"/>
      <c r="H360" s="89"/>
      <c r="I360" s="89"/>
      <c r="J360" s="89"/>
      <c r="K360" s="89"/>
      <c r="L360" s="89"/>
      <c r="M360" s="89"/>
      <c r="N360" s="89"/>
      <c r="O360" s="89"/>
      <c r="P360" s="89"/>
      <c r="Q360" s="89"/>
      <c r="R360" s="89"/>
      <c r="S360" s="89"/>
      <c r="T360" s="89"/>
      <c r="U360" s="89"/>
      <c r="V360" s="89"/>
      <c r="W360" s="89"/>
      <c r="X360" s="89"/>
      <c r="Y360" s="89"/>
      <c r="Z360" s="89"/>
    </row>
    <row r="361" spans="1:26" ht="16.5" customHeight="1" x14ac:dyDescent="0.3">
      <c r="A361" s="89"/>
      <c r="B361" s="89"/>
      <c r="C361" s="90"/>
      <c r="D361" s="90"/>
      <c r="E361" s="122"/>
      <c r="F361" s="122"/>
      <c r="G361" s="89"/>
      <c r="H361" s="89"/>
      <c r="I361" s="89"/>
      <c r="J361" s="89"/>
      <c r="K361" s="89"/>
      <c r="L361" s="89"/>
      <c r="M361" s="89"/>
      <c r="N361" s="89"/>
      <c r="O361" s="89"/>
      <c r="P361" s="89"/>
      <c r="Q361" s="89"/>
      <c r="R361" s="89"/>
      <c r="S361" s="89"/>
      <c r="T361" s="89"/>
      <c r="U361" s="89"/>
      <c r="V361" s="89"/>
      <c r="W361" s="89"/>
      <c r="X361" s="89"/>
      <c r="Y361" s="89"/>
      <c r="Z361" s="89"/>
    </row>
    <row r="362" spans="1:26" ht="16.5" customHeight="1" x14ac:dyDescent="0.3">
      <c r="A362" s="89"/>
      <c r="B362" s="89"/>
      <c r="C362" s="90"/>
      <c r="D362" s="90"/>
      <c r="E362" s="122"/>
      <c r="F362" s="122"/>
      <c r="G362" s="89"/>
      <c r="H362" s="89"/>
      <c r="I362" s="89"/>
      <c r="J362" s="89"/>
      <c r="K362" s="89"/>
      <c r="L362" s="89"/>
      <c r="M362" s="89"/>
      <c r="N362" s="89"/>
      <c r="O362" s="89"/>
      <c r="P362" s="89"/>
      <c r="Q362" s="89"/>
      <c r="R362" s="89"/>
      <c r="S362" s="89"/>
      <c r="T362" s="89"/>
      <c r="U362" s="89"/>
      <c r="V362" s="89"/>
      <c r="W362" s="89"/>
      <c r="X362" s="89"/>
      <c r="Y362" s="89"/>
      <c r="Z362" s="89"/>
    </row>
    <row r="363" spans="1:26" ht="16.5" customHeight="1" x14ac:dyDescent="0.3">
      <c r="A363" s="89"/>
      <c r="B363" s="89"/>
      <c r="C363" s="90"/>
      <c r="D363" s="90"/>
      <c r="E363" s="122"/>
      <c r="F363" s="122"/>
      <c r="G363" s="89"/>
      <c r="H363" s="89"/>
      <c r="I363" s="89"/>
      <c r="J363" s="89"/>
      <c r="K363" s="89"/>
      <c r="L363" s="89"/>
      <c r="M363" s="89"/>
      <c r="N363" s="89"/>
      <c r="O363" s="89"/>
      <c r="P363" s="89"/>
      <c r="Q363" s="89"/>
      <c r="R363" s="89"/>
      <c r="S363" s="89"/>
      <c r="T363" s="89"/>
      <c r="U363" s="89"/>
      <c r="V363" s="89"/>
      <c r="W363" s="89"/>
      <c r="X363" s="89"/>
      <c r="Y363" s="89"/>
      <c r="Z363" s="89"/>
    </row>
    <row r="364" spans="1:26" ht="16.5" customHeight="1" x14ac:dyDescent="0.3">
      <c r="A364" s="89"/>
      <c r="B364" s="89"/>
      <c r="C364" s="90"/>
      <c r="D364" s="90"/>
      <c r="E364" s="122"/>
      <c r="F364" s="122"/>
      <c r="G364" s="89"/>
      <c r="H364" s="89"/>
      <c r="I364" s="89"/>
      <c r="J364" s="89"/>
      <c r="K364" s="89"/>
      <c r="L364" s="89"/>
      <c r="M364" s="89"/>
      <c r="N364" s="89"/>
      <c r="O364" s="89"/>
      <c r="P364" s="89"/>
      <c r="Q364" s="89"/>
      <c r="R364" s="89"/>
      <c r="S364" s="89"/>
      <c r="T364" s="89"/>
      <c r="U364" s="89"/>
      <c r="V364" s="89"/>
      <c r="W364" s="89"/>
      <c r="X364" s="89"/>
      <c r="Y364" s="89"/>
      <c r="Z364" s="89"/>
    </row>
    <row r="365" spans="1:26" ht="16.5" customHeight="1" x14ac:dyDescent="0.3">
      <c r="A365" s="89"/>
      <c r="B365" s="89"/>
      <c r="C365" s="90"/>
      <c r="D365" s="90"/>
      <c r="E365" s="122"/>
      <c r="F365" s="122"/>
      <c r="G365" s="89"/>
      <c r="H365" s="89"/>
      <c r="I365" s="89"/>
      <c r="J365" s="89"/>
      <c r="K365" s="89"/>
      <c r="L365" s="89"/>
      <c r="M365" s="89"/>
      <c r="N365" s="89"/>
      <c r="O365" s="89"/>
      <c r="P365" s="89"/>
      <c r="Q365" s="89"/>
      <c r="R365" s="89"/>
      <c r="S365" s="89"/>
      <c r="T365" s="89"/>
      <c r="U365" s="89"/>
      <c r="V365" s="89"/>
      <c r="W365" s="89"/>
      <c r="X365" s="89"/>
      <c r="Y365" s="89"/>
      <c r="Z365" s="89"/>
    </row>
    <row r="366" spans="1:26" ht="16.5" customHeight="1" x14ac:dyDescent="0.3">
      <c r="A366" s="89"/>
      <c r="B366" s="89"/>
      <c r="C366" s="90"/>
      <c r="D366" s="90"/>
      <c r="E366" s="122"/>
      <c r="F366" s="122"/>
      <c r="G366" s="89"/>
      <c r="H366" s="89"/>
      <c r="I366" s="89"/>
      <c r="J366" s="89"/>
      <c r="K366" s="89"/>
      <c r="L366" s="89"/>
      <c r="M366" s="89"/>
      <c r="N366" s="89"/>
      <c r="O366" s="89"/>
      <c r="P366" s="89"/>
      <c r="Q366" s="89"/>
      <c r="R366" s="89"/>
      <c r="S366" s="89"/>
      <c r="T366" s="89"/>
      <c r="U366" s="89"/>
      <c r="V366" s="89"/>
      <c r="W366" s="89"/>
      <c r="X366" s="89"/>
      <c r="Y366" s="89"/>
      <c r="Z366" s="89"/>
    </row>
    <row r="367" spans="1:26" ht="16.5" customHeight="1" x14ac:dyDescent="0.3">
      <c r="A367" s="89"/>
      <c r="B367" s="89"/>
      <c r="C367" s="90"/>
      <c r="D367" s="90"/>
      <c r="E367" s="122"/>
      <c r="F367" s="122"/>
      <c r="G367" s="89"/>
      <c r="H367" s="89"/>
      <c r="I367" s="89"/>
      <c r="J367" s="89"/>
      <c r="K367" s="89"/>
      <c r="L367" s="89"/>
      <c r="M367" s="89"/>
      <c r="N367" s="89"/>
      <c r="O367" s="89"/>
      <c r="P367" s="89"/>
      <c r="Q367" s="89"/>
      <c r="R367" s="89"/>
      <c r="S367" s="89"/>
      <c r="T367" s="89"/>
      <c r="U367" s="89"/>
      <c r="V367" s="89"/>
      <c r="W367" s="89"/>
      <c r="X367" s="89"/>
      <c r="Y367" s="89"/>
      <c r="Z367" s="89"/>
    </row>
    <row r="368" spans="1:26" ht="16.5" customHeight="1" x14ac:dyDescent="0.3">
      <c r="A368" s="89"/>
      <c r="B368" s="89"/>
      <c r="C368" s="90"/>
      <c r="D368" s="90"/>
      <c r="E368" s="122"/>
      <c r="F368" s="122"/>
      <c r="G368" s="89"/>
      <c r="H368" s="89"/>
      <c r="I368" s="89"/>
      <c r="J368" s="89"/>
      <c r="K368" s="89"/>
      <c r="L368" s="89"/>
      <c r="M368" s="89"/>
      <c r="N368" s="89"/>
      <c r="O368" s="89"/>
      <c r="P368" s="89"/>
      <c r="Q368" s="89"/>
      <c r="R368" s="89"/>
      <c r="S368" s="89"/>
      <c r="T368" s="89"/>
      <c r="U368" s="89"/>
      <c r="V368" s="89"/>
      <c r="W368" s="89"/>
      <c r="X368" s="89"/>
      <c r="Y368" s="89"/>
      <c r="Z368" s="89"/>
    </row>
    <row r="369" spans="1:26" ht="16.5" customHeight="1" x14ac:dyDescent="0.3">
      <c r="A369" s="89"/>
      <c r="B369" s="89"/>
      <c r="C369" s="90"/>
      <c r="D369" s="90"/>
      <c r="E369" s="122"/>
      <c r="F369" s="122"/>
      <c r="G369" s="89"/>
      <c r="H369" s="89"/>
      <c r="I369" s="89"/>
      <c r="J369" s="89"/>
      <c r="K369" s="89"/>
      <c r="L369" s="89"/>
      <c r="M369" s="89"/>
      <c r="N369" s="89"/>
      <c r="O369" s="89"/>
      <c r="P369" s="89"/>
      <c r="Q369" s="89"/>
      <c r="R369" s="89"/>
      <c r="S369" s="89"/>
      <c r="T369" s="89"/>
      <c r="U369" s="89"/>
      <c r="V369" s="89"/>
      <c r="W369" s="89"/>
      <c r="X369" s="89"/>
      <c r="Y369" s="89"/>
      <c r="Z369" s="89"/>
    </row>
    <row r="370" spans="1:26" ht="16.5" customHeight="1" x14ac:dyDescent="0.3">
      <c r="A370" s="89"/>
      <c r="B370" s="89"/>
      <c r="C370" s="90"/>
      <c r="D370" s="90"/>
      <c r="E370" s="122"/>
      <c r="F370" s="122"/>
      <c r="G370" s="89"/>
      <c r="H370" s="89"/>
      <c r="I370" s="89"/>
      <c r="J370" s="89"/>
      <c r="K370" s="89"/>
      <c r="L370" s="89"/>
      <c r="M370" s="89"/>
      <c r="N370" s="89"/>
      <c r="O370" s="89"/>
      <c r="P370" s="89"/>
      <c r="Q370" s="89"/>
      <c r="R370" s="89"/>
      <c r="S370" s="89"/>
      <c r="T370" s="89"/>
      <c r="U370" s="89"/>
      <c r="V370" s="89"/>
      <c r="W370" s="89"/>
      <c r="X370" s="89"/>
      <c r="Y370" s="89"/>
      <c r="Z370" s="89"/>
    </row>
    <row r="371" spans="1:26" ht="16.5" customHeight="1" x14ac:dyDescent="0.3">
      <c r="A371" s="89"/>
      <c r="B371" s="89"/>
      <c r="C371" s="90"/>
      <c r="D371" s="90"/>
      <c r="E371" s="122"/>
      <c r="F371" s="122"/>
      <c r="G371" s="89"/>
      <c r="H371" s="89"/>
      <c r="I371" s="89"/>
      <c r="J371" s="89"/>
      <c r="K371" s="89"/>
      <c r="L371" s="89"/>
      <c r="M371" s="89"/>
      <c r="N371" s="89"/>
      <c r="O371" s="89"/>
      <c r="P371" s="89"/>
      <c r="Q371" s="89"/>
      <c r="R371" s="89"/>
      <c r="S371" s="89"/>
      <c r="T371" s="89"/>
      <c r="U371" s="89"/>
      <c r="V371" s="89"/>
      <c r="W371" s="89"/>
      <c r="X371" s="89"/>
      <c r="Y371" s="89"/>
      <c r="Z371" s="89"/>
    </row>
    <row r="372" spans="1:26" ht="16.5" customHeight="1" x14ac:dyDescent="0.3">
      <c r="A372" s="89"/>
      <c r="B372" s="89"/>
      <c r="C372" s="90"/>
      <c r="D372" s="90"/>
      <c r="E372" s="122"/>
      <c r="F372" s="122"/>
      <c r="G372" s="89"/>
      <c r="H372" s="89"/>
      <c r="I372" s="89"/>
      <c r="J372" s="89"/>
      <c r="K372" s="89"/>
      <c r="L372" s="89"/>
      <c r="M372" s="89"/>
      <c r="N372" s="89"/>
      <c r="O372" s="89"/>
      <c r="P372" s="89"/>
      <c r="Q372" s="89"/>
      <c r="R372" s="89"/>
      <c r="S372" s="89"/>
      <c r="T372" s="89"/>
      <c r="U372" s="89"/>
      <c r="V372" s="89"/>
      <c r="W372" s="89"/>
      <c r="X372" s="89"/>
      <c r="Y372" s="89"/>
      <c r="Z372" s="89"/>
    </row>
    <row r="373" spans="1:26" ht="16.5" customHeight="1" x14ac:dyDescent="0.3">
      <c r="A373" s="89"/>
      <c r="B373" s="89"/>
      <c r="C373" s="90"/>
      <c r="D373" s="90"/>
      <c r="E373" s="122"/>
      <c r="F373" s="122"/>
      <c r="G373" s="89"/>
      <c r="H373" s="89"/>
      <c r="I373" s="89"/>
      <c r="J373" s="89"/>
      <c r="K373" s="89"/>
      <c r="L373" s="89"/>
      <c r="M373" s="89"/>
      <c r="N373" s="89"/>
      <c r="O373" s="89"/>
      <c r="P373" s="89"/>
      <c r="Q373" s="89"/>
      <c r="R373" s="89"/>
      <c r="S373" s="89"/>
      <c r="T373" s="89"/>
      <c r="U373" s="89"/>
      <c r="V373" s="89"/>
      <c r="W373" s="89"/>
      <c r="X373" s="89"/>
      <c r="Y373" s="89"/>
      <c r="Z373" s="89"/>
    </row>
    <row r="374" spans="1:26" ht="16.5" customHeight="1" x14ac:dyDescent="0.3">
      <c r="A374" s="89"/>
      <c r="B374" s="89"/>
      <c r="C374" s="90"/>
      <c r="D374" s="90"/>
      <c r="E374" s="122"/>
      <c r="F374" s="122"/>
      <c r="G374" s="89"/>
      <c r="H374" s="89"/>
      <c r="I374" s="89"/>
      <c r="J374" s="89"/>
      <c r="K374" s="89"/>
      <c r="L374" s="89"/>
      <c r="M374" s="89"/>
      <c r="N374" s="89"/>
      <c r="O374" s="89"/>
      <c r="P374" s="89"/>
      <c r="Q374" s="89"/>
      <c r="R374" s="89"/>
      <c r="S374" s="89"/>
      <c r="T374" s="89"/>
      <c r="U374" s="89"/>
      <c r="V374" s="89"/>
      <c r="W374" s="89"/>
      <c r="X374" s="89"/>
      <c r="Y374" s="89"/>
      <c r="Z374" s="89"/>
    </row>
    <row r="375" spans="1:26" ht="16.5" customHeight="1" x14ac:dyDescent="0.3">
      <c r="A375" s="89"/>
      <c r="B375" s="89"/>
      <c r="C375" s="90"/>
      <c r="D375" s="90"/>
      <c r="E375" s="122"/>
      <c r="F375" s="122"/>
      <c r="G375" s="89"/>
      <c r="H375" s="89"/>
      <c r="I375" s="89"/>
      <c r="J375" s="89"/>
      <c r="K375" s="89"/>
      <c r="L375" s="89"/>
      <c r="M375" s="89"/>
      <c r="N375" s="89"/>
      <c r="O375" s="89"/>
      <c r="P375" s="89"/>
      <c r="Q375" s="89"/>
      <c r="R375" s="89"/>
      <c r="S375" s="89"/>
      <c r="T375" s="89"/>
      <c r="U375" s="89"/>
      <c r="V375" s="89"/>
      <c r="W375" s="89"/>
      <c r="X375" s="89"/>
      <c r="Y375" s="89"/>
      <c r="Z375" s="89"/>
    </row>
    <row r="376" spans="1:26" ht="16.5" customHeight="1" x14ac:dyDescent="0.3">
      <c r="A376" s="89"/>
      <c r="B376" s="89"/>
      <c r="C376" s="90"/>
      <c r="D376" s="90"/>
      <c r="E376" s="122"/>
      <c r="F376" s="122"/>
      <c r="G376" s="89"/>
      <c r="H376" s="89"/>
      <c r="I376" s="89"/>
      <c r="J376" s="89"/>
      <c r="K376" s="89"/>
      <c r="L376" s="89"/>
      <c r="M376" s="89"/>
      <c r="N376" s="89"/>
      <c r="O376" s="89"/>
      <c r="P376" s="89"/>
      <c r="Q376" s="89"/>
      <c r="R376" s="89"/>
      <c r="S376" s="89"/>
      <c r="T376" s="89"/>
      <c r="U376" s="89"/>
      <c r="V376" s="89"/>
      <c r="W376" s="89"/>
      <c r="X376" s="89"/>
      <c r="Y376" s="89"/>
      <c r="Z376" s="89"/>
    </row>
    <row r="377" spans="1:26" ht="16.5" customHeight="1" x14ac:dyDescent="0.3">
      <c r="A377" s="89"/>
      <c r="B377" s="89"/>
      <c r="C377" s="90"/>
      <c r="D377" s="90"/>
      <c r="E377" s="122"/>
      <c r="F377" s="122"/>
      <c r="G377" s="89"/>
      <c r="H377" s="89"/>
      <c r="I377" s="89"/>
      <c r="J377" s="89"/>
      <c r="K377" s="89"/>
      <c r="L377" s="89"/>
      <c r="M377" s="89"/>
      <c r="N377" s="89"/>
      <c r="O377" s="89"/>
      <c r="P377" s="89"/>
      <c r="Q377" s="89"/>
      <c r="R377" s="89"/>
      <c r="S377" s="89"/>
      <c r="T377" s="89"/>
      <c r="U377" s="89"/>
      <c r="V377" s="89"/>
      <c r="W377" s="89"/>
      <c r="X377" s="89"/>
      <c r="Y377" s="89"/>
      <c r="Z377" s="89"/>
    </row>
    <row r="378" spans="1:26" ht="16.5" customHeight="1" x14ac:dyDescent="0.3">
      <c r="A378" s="89"/>
      <c r="B378" s="89"/>
      <c r="C378" s="90"/>
      <c r="D378" s="90"/>
      <c r="E378" s="122"/>
      <c r="F378" s="122"/>
      <c r="G378" s="89"/>
      <c r="H378" s="89"/>
      <c r="I378" s="89"/>
      <c r="J378" s="89"/>
      <c r="K378" s="89"/>
      <c r="L378" s="89"/>
      <c r="M378" s="89"/>
      <c r="N378" s="89"/>
      <c r="O378" s="89"/>
      <c r="P378" s="89"/>
      <c r="Q378" s="89"/>
      <c r="R378" s="89"/>
      <c r="S378" s="89"/>
      <c r="T378" s="89"/>
      <c r="U378" s="89"/>
      <c r="V378" s="89"/>
      <c r="W378" s="89"/>
      <c r="X378" s="89"/>
      <c r="Y378" s="89"/>
      <c r="Z378" s="89"/>
    </row>
    <row r="379" spans="1:26" ht="16.5" customHeight="1" x14ac:dyDescent="0.3">
      <c r="A379" s="89"/>
      <c r="B379" s="89"/>
      <c r="C379" s="90"/>
      <c r="D379" s="90"/>
      <c r="E379" s="122"/>
      <c r="F379" s="122"/>
      <c r="G379" s="89"/>
      <c r="H379" s="89"/>
      <c r="I379" s="89"/>
      <c r="J379" s="89"/>
      <c r="K379" s="89"/>
      <c r="L379" s="89"/>
      <c r="M379" s="89"/>
      <c r="N379" s="89"/>
      <c r="O379" s="89"/>
      <c r="P379" s="89"/>
      <c r="Q379" s="89"/>
      <c r="R379" s="89"/>
      <c r="S379" s="89"/>
      <c r="T379" s="89"/>
      <c r="U379" s="89"/>
      <c r="V379" s="89"/>
      <c r="W379" s="89"/>
      <c r="X379" s="89"/>
      <c r="Y379" s="89"/>
      <c r="Z379" s="89"/>
    </row>
    <row r="380" spans="1:26" ht="16.5" customHeight="1" x14ac:dyDescent="0.3">
      <c r="A380" s="89"/>
      <c r="B380" s="89"/>
      <c r="C380" s="90"/>
      <c r="D380" s="90"/>
      <c r="E380" s="122"/>
      <c r="F380" s="122"/>
      <c r="G380" s="89"/>
      <c r="H380" s="89"/>
      <c r="I380" s="89"/>
      <c r="J380" s="89"/>
      <c r="K380" s="89"/>
      <c r="L380" s="89"/>
      <c r="M380" s="89"/>
      <c r="N380" s="89"/>
      <c r="O380" s="89"/>
      <c r="P380" s="89"/>
      <c r="Q380" s="89"/>
      <c r="R380" s="89"/>
      <c r="S380" s="89"/>
      <c r="T380" s="89"/>
      <c r="U380" s="89"/>
      <c r="V380" s="89"/>
      <c r="W380" s="89"/>
      <c r="X380" s="89"/>
      <c r="Y380" s="89"/>
      <c r="Z380" s="89"/>
    </row>
    <row r="381" spans="1:26" ht="16.5" customHeight="1" x14ac:dyDescent="0.3">
      <c r="A381" s="89"/>
      <c r="B381" s="89"/>
      <c r="C381" s="90"/>
      <c r="D381" s="90"/>
      <c r="E381" s="122"/>
      <c r="F381" s="122"/>
      <c r="G381" s="89"/>
      <c r="H381" s="89"/>
      <c r="I381" s="89"/>
      <c r="J381" s="89"/>
      <c r="K381" s="89"/>
      <c r="L381" s="89"/>
      <c r="M381" s="89"/>
      <c r="N381" s="89"/>
      <c r="O381" s="89"/>
      <c r="P381" s="89"/>
      <c r="Q381" s="89"/>
      <c r="R381" s="89"/>
      <c r="S381" s="89"/>
      <c r="T381" s="89"/>
      <c r="U381" s="89"/>
      <c r="V381" s="89"/>
      <c r="W381" s="89"/>
      <c r="X381" s="89"/>
      <c r="Y381" s="89"/>
      <c r="Z381" s="89"/>
    </row>
    <row r="382" spans="1:26" ht="16.5" customHeight="1" x14ac:dyDescent="0.3">
      <c r="A382" s="89"/>
      <c r="B382" s="89"/>
      <c r="C382" s="90"/>
      <c r="D382" s="90"/>
      <c r="E382" s="122"/>
      <c r="F382" s="122"/>
      <c r="G382" s="89"/>
      <c r="H382" s="89"/>
      <c r="I382" s="89"/>
      <c r="J382" s="89"/>
      <c r="K382" s="89"/>
      <c r="L382" s="89"/>
      <c r="M382" s="89"/>
      <c r="N382" s="89"/>
      <c r="O382" s="89"/>
      <c r="P382" s="89"/>
      <c r="Q382" s="89"/>
      <c r="R382" s="89"/>
      <c r="S382" s="89"/>
      <c r="T382" s="89"/>
      <c r="U382" s="89"/>
      <c r="V382" s="89"/>
      <c r="W382" s="89"/>
      <c r="X382" s="89"/>
      <c r="Y382" s="89"/>
      <c r="Z382" s="89"/>
    </row>
    <row r="383" spans="1:26" ht="16.5" customHeight="1" x14ac:dyDescent="0.3">
      <c r="A383" s="89"/>
      <c r="B383" s="89"/>
      <c r="C383" s="90"/>
      <c r="D383" s="90"/>
      <c r="E383" s="122"/>
      <c r="F383" s="122"/>
      <c r="G383" s="89"/>
      <c r="H383" s="89"/>
      <c r="I383" s="89"/>
      <c r="J383" s="89"/>
      <c r="K383" s="89"/>
      <c r="L383" s="89"/>
      <c r="M383" s="89"/>
      <c r="N383" s="89"/>
      <c r="O383" s="89"/>
      <c r="P383" s="89"/>
      <c r="Q383" s="89"/>
      <c r="R383" s="89"/>
      <c r="S383" s="89"/>
      <c r="T383" s="89"/>
      <c r="U383" s="89"/>
      <c r="V383" s="89"/>
      <c r="W383" s="89"/>
      <c r="X383" s="89"/>
      <c r="Y383" s="89"/>
      <c r="Z383" s="89"/>
    </row>
    <row r="384" spans="1:26" ht="16.5" customHeight="1" x14ac:dyDescent="0.3">
      <c r="A384" s="89"/>
      <c r="B384" s="89"/>
      <c r="C384" s="90"/>
      <c r="D384" s="90"/>
      <c r="E384" s="122"/>
      <c r="F384" s="122"/>
      <c r="G384" s="89"/>
      <c r="H384" s="89"/>
      <c r="I384" s="89"/>
      <c r="J384" s="89"/>
      <c r="K384" s="89"/>
      <c r="L384" s="89"/>
      <c r="M384" s="89"/>
      <c r="N384" s="89"/>
      <c r="O384" s="89"/>
      <c r="P384" s="89"/>
      <c r="Q384" s="89"/>
      <c r="R384" s="89"/>
      <c r="S384" s="89"/>
      <c r="T384" s="89"/>
      <c r="U384" s="89"/>
      <c r="V384" s="89"/>
      <c r="W384" s="89"/>
      <c r="X384" s="89"/>
      <c r="Y384" s="89"/>
      <c r="Z384" s="89"/>
    </row>
    <row r="385" spans="1:26" ht="16.5" customHeight="1" x14ac:dyDescent="0.3">
      <c r="A385" s="89"/>
      <c r="B385" s="89"/>
      <c r="C385" s="90"/>
      <c r="D385" s="90"/>
      <c r="E385" s="122"/>
      <c r="F385" s="122"/>
      <c r="G385" s="89"/>
      <c r="H385" s="89"/>
      <c r="I385" s="89"/>
      <c r="J385" s="89"/>
      <c r="K385" s="89"/>
      <c r="L385" s="89"/>
      <c r="M385" s="89"/>
      <c r="N385" s="89"/>
      <c r="O385" s="89"/>
      <c r="P385" s="89"/>
      <c r="Q385" s="89"/>
      <c r="R385" s="89"/>
      <c r="S385" s="89"/>
      <c r="T385" s="89"/>
      <c r="U385" s="89"/>
      <c r="V385" s="89"/>
      <c r="W385" s="89"/>
      <c r="X385" s="89"/>
      <c r="Y385" s="89"/>
      <c r="Z385" s="89"/>
    </row>
    <row r="386" spans="1:26" ht="16.5" customHeight="1" x14ac:dyDescent="0.3">
      <c r="A386" s="89"/>
      <c r="B386" s="89"/>
      <c r="C386" s="90"/>
      <c r="D386" s="90"/>
      <c r="E386" s="122"/>
      <c r="F386" s="122"/>
      <c r="G386" s="89"/>
      <c r="H386" s="89"/>
      <c r="I386" s="89"/>
      <c r="J386" s="89"/>
      <c r="K386" s="89"/>
      <c r="L386" s="89"/>
      <c r="M386" s="89"/>
      <c r="N386" s="89"/>
      <c r="O386" s="89"/>
      <c r="P386" s="89"/>
      <c r="Q386" s="89"/>
      <c r="R386" s="89"/>
      <c r="S386" s="89"/>
      <c r="T386" s="89"/>
      <c r="U386" s="89"/>
      <c r="V386" s="89"/>
      <c r="W386" s="89"/>
      <c r="X386" s="89"/>
      <c r="Y386" s="89"/>
      <c r="Z386" s="89"/>
    </row>
    <row r="387" spans="1:26" ht="16.5" customHeight="1" x14ac:dyDescent="0.3">
      <c r="A387" s="89"/>
      <c r="B387" s="89"/>
      <c r="C387" s="90"/>
      <c r="D387" s="90"/>
      <c r="E387" s="122"/>
      <c r="F387" s="122"/>
      <c r="G387" s="89"/>
      <c r="H387" s="89"/>
      <c r="I387" s="89"/>
      <c r="J387" s="89"/>
      <c r="K387" s="89"/>
      <c r="L387" s="89"/>
      <c r="M387" s="89"/>
      <c r="N387" s="89"/>
      <c r="O387" s="89"/>
      <c r="P387" s="89"/>
      <c r="Q387" s="89"/>
      <c r="R387" s="89"/>
      <c r="S387" s="89"/>
      <c r="T387" s="89"/>
      <c r="U387" s="89"/>
      <c r="V387" s="89"/>
      <c r="W387" s="89"/>
      <c r="X387" s="89"/>
      <c r="Y387" s="89"/>
      <c r="Z387" s="89"/>
    </row>
    <row r="388" spans="1:26" ht="16.5" customHeight="1" x14ac:dyDescent="0.3">
      <c r="A388" s="89"/>
      <c r="B388" s="89"/>
      <c r="C388" s="90"/>
      <c r="D388" s="90"/>
      <c r="E388" s="122"/>
      <c r="F388" s="122"/>
      <c r="G388" s="89"/>
      <c r="H388" s="89"/>
      <c r="I388" s="89"/>
      <c r="J388" s="89"/>
      <c r="K388" s="89"/>
      <c r="L388" s="89"/>
      <c r="M388" s="89"/>
      <c r="N388" s="89"/>
      <c r="O388" s="89"/>
      <c r="P388" s="89"/>
      <c r="Q388" s="89"/>
      <c r="R388" s="89"/>
      <c r="S388" s="89"/>
      <c r="T388" s="89"/>
      <c r="U388" s="89"/>
      <c r="V388" s="89"/>
      <c r="W388" s="89"/>
      <c r="X388" s="89"/>
      <c r="Y388" s="89"/>
      <c r="Z388" s="89"/>
    </row>
    <row r="389" spans="1:26" ht="16.5" customHeight="1" x14ac:dyDescent="0.3">
      <c r="A389" s="89"/>
      <c r="B389" s="89"/>
      <c r="C389" s="90"/>
      <c r="D389" s="90"/>
      <c r="E389" s="122"/>
      <c r="F389" s="122"/>
      <c r="G389" s="89"/>
      <c r="H389" s="89"/>
      <c r="I389" s="89"/>
      <c r="J389" s="89"/>
      <c r="K389" s="89"/>
      <c r="L389" s="89"/>
      <c r="M389" s="89"/>
      <c r="N389" s="89"/>
      <c r="O389" s="89"/>
      <c r="P389" s="89"/>
      <c r="Q389" s="89"/>
      <c r="R389" s="89"/>
      <c r="S389" s="89"/>
      <c r="T389" s="89"/>
      <c r="U389" s="89"/>
      <c r="V389" s="89"/>
      <c r="W389" s="89"/>
      <c r="X389" s="89"/>
      <c r="Y389" s="89"/>
      <c r="Z389" s="89"/>
    </row>
    <row r="390" spans="1:26" ht="16.5" customHeight="1" x14ac:dyDescent="0.3">
      <c r="A390" s="89"/>
      <c r="B390" s="89"/>
      <c r="C390" s="90"/>
      <c r="D390" s="90"/>
      <c r="E390" s="122"/>
      <c r="F390" s="122"/>
      <c r="G390" s="89"/>
      <c r="H390" s="89"/>
      <c r="I390" s="89"/>
      <c r="J390" s="89"/>
      <c r="K390" s="89"/>
      <c r="L390" s="89"/>
      <c r="M390" s="89"/>
      <c r="N390" s="89"/>
      <c r="O390" s="89"/>
      <c r="P390" s="89"/>
      <c r="Q390" s="89"/>
      <c r="R390" s="89"/>
      <c r="S390" s="89"/>
      <c r="T390" s="89"/>
      <c r="U390" s="89"/>
      <c r="V390" s="89"/>
      <c r="W390" s="89"/>
      <c r="X390" s="89"/>
      <c r="Y390" s="89"/>
      <c r="Z390" s="89"/>
    </row>
    <row r="391" spans="1:26" ht="16.5" customHeight="1" x14ac:dyDescent="0.3">
      <c r="A391" s="89"/>
      <c r="B391" s="89"/>
      <c r="C391" s="90"/>
      <c r="D391" s="90"/>
      <c r="E391" s="122"/>
      <c r="F391" s="122"/>
      <c r="G391" s="89"/>
      <c r="H391" s="89"/>
      <c r="I391" s="89"/>
      <c r="J391" s="89"/>
      <c r="K391" s="89"/>
      <c r="L391" s="89"/>
      <c r="M391" s="89"/>
      <c r="N391" s="89"/>
      <c r="O391" s="89"/>
      <c r="P391" s="89"/>
      <c r="Q391" s="89"/>
      <c r="R391" s="89"/>
      <c r="S391" s="89"/>
      <c r="T391" s="89"/>
      <c r="U391" s="89"/>
      <c r="V391" s="89"/>
      <c r="W391" s="89"/>
      <c r="X391" s="89"/>
      <c r="Y391" s="89"/>
      <c r="Z391" s="89"/>
    </row>
    <row r="392" spans="1:26" ht="16.5" customHeight="1" x14ac:dyDescent="0.3">
      <c r="A392" s="89"/>
      <c r="B392" s="89"/>
      <c r="C392" s="90"/>
      <c r="D392" s="90"/>
      <c r="E392" s="122"/>
      <c r="F392" s="122"/>
      <c r="G392" s="89"/>
      <c r="H392" s="89"/>
      <c r="I392" s="89"/>
      <c r="J392" s="89"/>
      <c r="K392" s="89"/>
      <c r="L392" s="89"/>
      <c r="M392" s="89"/>
      <c r="N392" s="89"/>
      <c r="O392" s="89"/>
      <c r="P392" s="89"/>
      <c r="Q392" s="89"/>
      <c r="R392" s="89"/>
      <c r="S392" s="89"/>
      <c r="T392" s="89"/>
      <c r="U392" s="89"/>
      <c r="V392" s="89"/>
      <c r="W392" s="89"/>
      <c r="X392" s="89"/>
      <c r="Y392" s="89"/>
      <c r="Z392" s="89"/>
    </row>
    <row r="393" spans="1:26" ht="16.5" customHeight="1" x14ac:dyDescent="0.3">
      <c r="A393" s="89"/>
      <c r="B393" s="89"/>
      <c r="C393" s="90"/>
      <c r="D393" s="90"/>
      <c r="E393" s="122"/>
      <c r="F393" s="122"/>
      <c r="G393" s="89"/>
      <c r="H393" s="89"/>
      <c r="I393" s="89"/>
      <c r="J393" s="89"/>
      <c r="K393" s="89"/>
      <c r="L393" s="89"/>
      <c r="M393" s="89"/>
      <c r="N393" s="89"/>
      <c r="O393" s="89"/>
      <c r="P393" s="89"/>
      <c r="Q393" s="89"/>
      <c r="R393" s="89"/>
      <c r="S393" s="89"/>
      <c r="T393" s="89"/>
      <c r="U393" s="89"/>
      <c r="V393" s="89"/>
      <c r="W393" s="89"/>
      <c r="X393" s="89"/>
      <c r="Y393" s="89"/>
      <c r="Z393" s="89"/>
    </row>
    <row r="394" spans="1:26" ht="16.5" customHeight="1" x14ac:dyDescent="0.3">
      <c r="A394" s="89"/>
      <c r="B394" s="89"/>
      <c r="C394" s="90"/>
      <c r="D394" s="90"/>
      <c r="E394" s="122"/>
      <c r="F394" s="122"/>
      <c r="G394" s="89"/>
      <c r="H394" s="89"/>
      <c r="I394" s="89"/>
      <c r="J394" s="89"/>
      <c r="K394" s="89"/>
      <c r="L394" s="89"/>
      <c r="M394" s="89"/>
      <c r="N394" s="89"/>
      <c r="O394" s="89"/>
      <c r="P394" s="89"/>
      <c r="Q394" s="89"/>
      <c r="R394" s="89"/>
      <c r="S394" s="89"/>
      <c r="T394" s="89"/>
      <c r="U394" s="89"/>
      <c r="V394" s="89"/>
      <c r="W394" s="89"/>
      <c r="X394" s="89"/>
      <c r="Y394" s="89"/>
      <c r="Z394" s="89"/>
    </row>
    <row r="395" spans="1:26" ht="16.5" customHeight="1" x14ac:dyDescent="0.3">
      <c r="A395" s="89"/>
      <c r="B395" s="89"/>
      <c r="C395" s="90"/>
      <c r="D395" s="90"/>
      <c r="E395" s="122"/>
      <c r="F395" s="122"/>
      <c r="G395" s="89"/>
      <c r="H395" s="89"/>
      <c r="I395" s="89"/>
      <c r="J395" s="89"/>
      <c r="K395" s="89"/>
      <c r="L395" s="89"/>
      <c r="M395" s="89"/>
      <c r="N395" s="89"/>
      <c r="O395" s="89"/>
      <c r="P395" s="89"/>
      <c r="Q395" s="89"/>
      <c r="R395" s="89"/>
      <c r="S395" s="89"/>
      <c r="T395" s="89"/>
      <c r="U395" s="89"/>
      <c r="V395" s="89"/>
      <c r="W395" s="89"/>
      <c r="X395" s="89"/>
      <c r="Y395" s="89"/>
      <c r="Z395" s="89"/>
    </row>
    <row r="396" spans="1:26" ht="16.5" customHeight="1" x14ac:dyDescent="0.3">
      <c r="A396" s="89"/>
      <c r="B396" s="89"/>
      <c r="C396" s="90"/>
      <c r="D396" s="90"/>
      <c r="E396" s="122"/>
      <c r="F396" s="122"/>
      <c r="G396" s="89"/>
      <c r="H396" s="89"/>
      <c r="I396" s="89"/>
      <c r="J396" s="89"/>
      <c r="K396" s="89"/>
      <c r="L396" s="89"/>
      <c r="M396" s="89"/>
      <c r="N396" s="89"/>
      <c r="O396" s="89"/>
      <c r="P396" s="89"/>
      <c r="Q396" s="89"/>
      <c r="R396" s="89"/>
      <c r="S396" s="89"/>
      <c r="T396" s="89"/>
      <c r="U396" s="89"/>
      <c r="V396" s="89"/>
      <c r="W396" s="89"/>
      <c r="X396" s="89"/>
      <c r="Y396" s="89"/>
      <c r="Z396" s="89"/>
    </row>
    <row r="397" spans="1:26" ht="16.5" customHeight="1" x14ac:dyDescent="0.3">
      <c r="A397" s="89"/>
      <c r="B397" s="89"/>
      <c r="C397" s="90"/>
      <c r="D397" s="90"/>
      <c r="E397" s="122"/>
      <c r="F397" s="122"/>
      <c r="G397" s="89"/>
      <c r="H397" s="89"/>
      <c r="I397" s="89"/>
      <c r="J397" s="89"/>
      <c r="K397" s="89"/>
      <c r="L397" s="89"/>
      <c r="M397" s="89"/>
      <c r="N397" s="89"/>
      <c r="O397" s="89"/>
      <c r="P397" s="89"/>
      <c r="Q397" s="89"/>
      <c r="R397" s="89"/>
      <c r="S397" s="89"/>
      <c r="T397" s="89"/>
      <c r="U397" s="89"/>
      <c r="V397" s="89"/>
      <c r="W397" s="89"/>
      <c r="X397" s="89"/>
      <c r="Y397" s="89"/>
      <c r="Z397" s="89"/>
    </row>
    <row r="398" spans="1:26" ht="16.5" customHeight="1" x14ac:dyDescent="0.3">
      <c r="A398" s="89"/>
      <c r="B398" s="89"/>
      <c r="C398" s="90"/>
      <c r="D398" s="90"/>
      <c r="E398" s="122"/>
      <c r="F398" s="122"/>
      <c r="G398" s="89"/>
      <c r="H398" s="89"/>
      <c r="I398" s="89"/>
      <c r="J398" s="89"/>
      <c r="K398" s="89"/>
      <c r="L398" s="89"/>
      <c r="M398" s="89"/>
      <c r="N398" s="89"/>
      <c r="O398" s="89"/>
      <c r="P398" s="89"/>
      <c r="Q398" s="89"/>
      <c r="R398" s="89"/>
      <c r="S398" s="89"/>
      <c r="T398" s="89"/>
      <c r="U398" s="89"/>
      <c r="V398" s="89"/>
      <c r="W398" s="89"/>
      <c r="X398" s="89"/>
      <c r="Y398" s="89"/>
      <c r="Z398" s="89"/>
    </row>
    <row r="399" spans="1:26" ht="16.5" customHeight="1" x14ac:dyDescent="0.3">
      <c r="A399" s="89"/>
      <c r="B399" s="89"/>
      <c r="C399" s="90"/>
      <c r="D399" s="90"/>
      <c r="E399" s="122"/>
      <c r="F399" s="122"/>
      <c r="G399" s="89"/>
      <c r="H399" s="89"/>
      <c r="I399" s="89"/>
      <c r="J399" s="89"/>
      <c r="K399" s="89"/>
      <c r="L399" s="89"/>
      <c r="M399" s="89"/>
      <c r="N399" s="89"/>
      <c r="O399" s="89"/>
      <c r="P399" s="89"/>
      <c r="Q399" s="89"/>
      <c r="R399" s="89"/>
      <c r="S399" s="89"/>
      <c r="T399" s="89"/>
      <c r="U399" s="89"/>
      <c r="V399" s="89"/>
      <c r="W399" s="89"/>
      <c r="X399" s="89"/>
      <c r="Y399" s="89"/>
      <c r="Z399" s="89"/>
    </row>
    <row r="400" spans="1:26" ht="16.5" customHeight="1" x14ac:dyDescent="0.3">
      <c r="A400" s="89"/>
      <c r="B400" s="89"/>
      <c r="C400" s="90"/>
      <c r="D400" s="90"/>
      <c r="E400" s="122"/>
      <c r="F400" s="122"/>
      <c r="G400" s="89"/>
      <c r="H400" s="89"/>
      <c r="I400" s="89"/>
      <c r="J400" s="89"/>
      <c r="K400" s="89"/>
      <c r="L400" s="89"/>
      <c r="M400" s="89"/>
      <c r="N400" s="89"/>
      <c r="O400" s="89"/>
      <c r="P400" s="89"/>
      <c r="Q400" s="89"/>
      <c r="R400" s="89"/>
      <c r="S400" s="89"/>
      <c r="T400" s="89"/>
      <c r="U400" s="89"/>
      <c r="V400" s="89"/>
      <c r="W400" s="89"/>
      <c r="X400" s="89"/>
      <c r="Y400" s="89"/>
      <c r="Z400" s="89"/>
    </row>
    <row r="401" spans="1:26" ht="16.5" customHeight="1" x14ac:dyDescent="0.3">
      <c r="A401" s="89"/>
      <c r="B401" s="89"/>
      <c r="C401" s="90"/>
      <c r="D401" s="90"/>
      <c r="E401" s="122"/>
      <c r="F401" s="122"/>
      <c r="G401" s="89"/>
      <c r="H401" s="89"/>
      <c r="I401" s="89"/>
      <c r="J401" s="89"/>
      <c r="K401" s="89"/>
      <c r="L401" s="89"/>
      <c r="M401" s="89"/>
      <c r="N401" s="89"/>
      <c r="O401" s="89"/>
      <c r="P401" s="89"/>
      <c r="Q401" s="89"/>
      <c r="R401" s="89"/>
      <c r="S401" s="89"/>
      <c r="T401" s="89"/>
      <c r="U401" s="89"/>
      <c r="V401" s="89"/>
      <c r="W401" s="89"/>
      <c r="X401" s="89"/>
      <c r="Y401" s="89"/>
      <c r="Z401" s="89"/>
    </row>
    <row r="402" spans="1:26" ht="16.5" customHeight="1" x14ac:dyDescent="0.3">
      <c r="A402" s="89"/>
      <c r="B402" s="89"/>
      <c r="C402" s="90"/>
      <c r="D402" s="90"/>
      <c r="E402" s="122"/>
      <c r="F402" s="122"/>
      <c r="G402" s="89"/>
      <c r="H402" s="89"/>
      <c r="I402" s="89"/>
      <c r="J402" s="89"/>
      <c r="K402" s="89"/>
      <c r="L402" s="89"/>
      <c r="M402" s="89"/>
      <c r="N402" s="89"/>
      <c r="O402" s="89"/>
      <c r="P402" s="89"/>
      <c r="Q402" s="89"/>
      <c r="R402" s="89"/>
      <c r="S402" s="89"/>
      <c r="T402" s="89"/>
      <c r="U402" s="89"/>
      <c r="V402" s="89"/>
      <c r="W402" s="89"/>
      <c r="X402" s="89"/>
      <c r="Y402" s="89"/>
      <c r="Z402" s="89"/>
    </row>
    <row r="403" spans="1:26" ht="16.5" customHeight="1" x14ac:dyDescent="0.3">
      <c r="A403" s="89"/>
      <c r="B403" s="89"/>
      <c r="C403" s="90"/>
      <c r="D403" s="90"/>
      <c r="E403" s="122"/>
      <c r="F403" s="122"/>
      <c r="G403" s="89"/>
      <c r="H403" s="89"/>
      <c r="I403" s="89"/>
      <c r="J403" s="89"/>
      <c r="K403" s="89"/>
      <c r="L403" s="89"/>
      <c r="M403" s="89"/>
      <c r="N403" s="89"/>
      <c r="O403" s="89"/>
      <c r="P403" s="89"/>
      <c r="Q403" s="89"/>
      <c r="R403" s="89"/>
      <c r="S403" s="89"/>
      <c r="T403" s="89"/>
      <c r="U403" s="89"/>
      <c r="V403" s="89"/>
      <c r="W403" s="89"/>
      <c r="X403" s="89"/>
      <c r="Y403" s="89"/>
      <c r="Z403" s="89"/>
    </row>
    <row r="404" spans="1:26" ht="16.5" customHeight="1" x14ac:dyDescent="0.3">
      <c r="A404" s="89"/>
      <c r="B404" s="89"/>
      <c r="C404" s="90"/>
      <c r="D404" s="90"/>
      <c r="E404" s="122"/>
      <c r="F404" s="122"/>
      <c r="G404" s="89"/>
      <c r="H404" s="89"/>
      <c r="I404" s="89"/>
      <c r="J404" s="89"/>
      <c r="K404" s="89"/>
      <c r="L404" s="89"/>
      <c r="M404" s="89"/>
      <c r="N404" s="89"/>
      <c r="O404" s="89"/>
      <c r="P404" s="89"/>
      <c r="Q404" s="89"/>
      <c r="R404" s="89"/>
      <c r="S404" s="89"/>
      <c r="T404" s="89"/>
      <c r="U404" s="89"/>
      <c r="V404" s="89"/>
      <c r="W404" s="89"/>
      <c r="X404" s="89"/>
      <c r="Y404" s="89"/>
      <c r="Z404" s="89"/>
    </row>
    <row r="405" spans="1:26" ht="16.5" customHeight="1" x14ac:dyDescent="0.3">
      <c r="A405" s="89"/>
      <c r="B405" s="89"/>
      <c r="C405" s="90"/>
      <c r="D405" s="90"/>
      <c r="E405" s="122"/>
      <c r="F405" s="122"/>
      <c r="G405" s="89"/>
      <c r="H405" s="89"/>
      <c r="I405" s="89"/>
      <c r="J405" s="89"/>
      <c r="K405" s="89"/>
      <c r="L405" s="89"/>
      <c r="M405" s="89"/>
      <c r="N405" s="89"/>
      <c r="O405" s="89"/>
      <c r="P405" s="89"/>
      <c r="Q405" s="89"/>
      <c r="R405" s="89"/>
      <c r="S405" s="89"/>
      <c r="T405" s="89"/>
      <c r="U405" s="89"/>
      <c r="V405" s="89"/>
      <c r="W405" s="89"/>
      <c r="X405" s="89"/>
      <c r="Y405" s="89"/>
      <c r="Z405" s="89"/>
    </row>
    <row r="406" spans="1:26" ht="16.5" customHeight="1" x14ac:dyDescent="0.3">
      <c r="A406" s="89"/>
      <c r="B406" s="89"/>
      <c r="C406" s="90"/>
      <c r="D406" s="90"/>
      <c r="E406" s="122"/>
      <c r="F406" s="122"/>
      <c r="G406" s="89"/>
      <c r="H406" s="89"/>
      <c r="I406" s="89"/>
      <c r="J406" s="89"/>
      <c r="K406" s="89"/>
      <c r="L406" s="89"/>
      <c r="M406" s="89"/>
      <c r="N406" s="89"/>
      <c r="O406" s="89"/>
      <c r="P406" s="89"/>
      <c r="Q406" s="89"/>
      <c r="R406" s="89"/>
      <c r="S406" s="89"/>
      <c r="T406" s="89"/>
      <c r="U406" s="89"/>
      <c r="V406" s="89"/>
      <c r="W406" s="89"/>
      <c r="X406" s="89"/>
      <c r="Y406" s="89"/>
      <c r="Z406" s="89"/>
    </row>
    <row r="407" spans="1:26" ht="16.5" customHeight="1" x14ac:dyDescent="0.3">
      <c r="A407" s="89"/>
      <c r="B407" s="89"/>
      <c r="C407" s="90"/>
      <c r="D407" s="90"/>
      <c r="E407" s="122"/>
      <c r="F407" s="122"/>
      <c r="G407" s="89"/>
      <c r="H407" s="89"/>
      <c r="I407" s="89"/>
      <c r="J407" s="89"/>
      <c r="K407" s="89"/>
      <c r="L407" s="89"/>
      <c r="M407" s="89"/>
      <c r="N407" s="89"/>
      <c r="O407" s="89"/>
      <c r="P407" s="89"/>
      <c r="Q407" s="89"/>
      <c r="R407" s="89"/>
      <c r="S407" s="89"/>
      <c r="T407" s="89"/>
      <c r="U407" s="89"/>
      <c r="V407" s="89"/>
      <c r="W407" s="89"/>
      <c r="X407" s="89"/>
      <c r="Y407" s="89"/>
      <c r="Z407" s="89"/>
    </row>
    <row r="408" spans="1:26" ht="16.5" customHeight="1" x14ac:dyDescent="0.3">
      <c r="A408" s="89"/>
      <c r="B408" s="89"/>
      <c r="C408" s="90"/>
      <c r="D408" s="90"/>
      <c r="E408" s="122"/>
      <c r="F408" s="122"/>
      <c r="G408" s="89"/>
      <c r="H408" s="89"/>
      <c r="I408" s="89"/>
      <c r="J408" s="89"/>
      <c r="K408" s="89"/>
      <c r="L408" s="89"/>
      <c r="M408" s="89"/>
      <c r="N408" s="89"/>
      <c r="O408" s="89"/>
      <c r="P408" s="89"/>
      <c r="Q408" s="89"/>
      <c r="R408" s="89"/>
      <c r="S408" s="89"/>
      <c r="T408" s="89"/>
      <c r="U408" s="89"/>
      <c r="V408" s="89"/>
      <c r="W408" s="89"/>
      <c r="X408" s="89"/>
      <c r="Y408" s="89"/>
      <c r="Z408" s="89"/>
    </row>
    <row r="409" spans="1:26" ht="16.5" customHeight="1" x14ac:dyDescent="0.3">
      <c r="A409" s="89"/>
      <c r="B409" s="89"/>
      <c r="C409" s="90"/>
      <c r="D409" s="90"/>
      <c r="E409" s="122"/>
      <c r="F409" s="122"/>
      <c r="G409" s="89"/>
      <c r="H409" s="89"/>
      <c r="I409" s="89"/>
      <c r="J409" s="89"/>
      <c r="K409" s="89"/>
      <c r="L409" s="89"/>
      <c r="M409" s="89"/>
      <c r="N409" s="89"/>
      <c r="O409" s="89"/>
      <c r="P409" s="89"/>
      <c r="Q409" s="89"/>
      <c r="R409" s="89"/>
      <c r="S409" s="89"/>
      <c r="T409" s="89"/>
      <c r="U409" s="89"/>
      <c r="V409" s="89"/>
      <c r="W409" s="89"/>
      <c r="X409" s="89"/>
      <c r="Y409" s="89"/>
      <c r="Z409" s="89"/>
    </row>
    <row r="410" spans="1:26" ht="16.5" customHeight="1" x14ac:dyDescent="0.3">
      <c r="A410" s="89"/>
      <c r="B410" s="89"/>
      <c r="C410" s="90"/>
      <c r="D410" s="90"/>
      <c r="E410" s="122"/>
      <c r="F410" s="122"/>
      <c r="G410" s="89"/>
      <c r="H410" s="89"/>
      <c r="I410" s="89"/>
      <c r="J410" s="89"/>
      <c r="K410" s="89"/>
      <c r="L410" s="89"/>
      <c r="M410" s="89"/>
      <c r="N410" s="89"/>
      <c r="O410" s="89"/>
      <c r="P410" s="89"/>
      <c r="Q410" s="89"/>
      <c r="R410" s="89"/>
      <c r="S410" s="89"/>
      <c r="T410" s="89"/>
      <c r="U410" s="89"/>
      <c r="V410" s="89"/>
      <c r="W410" s="89"/>
      <c r="X410" s="89"/>
      <c r="Y410" s="89"/>
      <c r="Z410" s="89"/>
    </row>
    <row r="411" spans="1:26" ht="16.5" customHeight="1" x14ac:dyDescent="0.3">
      <c r="A411" s="89"/>
      <c r="B411" s="89"/>
      <c r="C411" s="90"/>
      <c r="D411" s="90"/>
      <c r="E411" s="122"/>
      <c r="F411" s="122"/>
      <c r="G411" s="89"/>
      <c r="H411" s="89"/>
      <c r="I411" s="89"/>
      <c r="J411" s="89"/>
      <c r="K411" s="89"/>
      <c r="L411" s="89"/>
      <c r="M411" s="89"/>
      <c r="N411" s="89"/>
      <c r="O411" s="89"/>
      <c r="P411" s="89"/>
      <c r="Q411" s="89"/>
      <c r="R411" s="89"/>
      <c r="S411" s="89"/>
      <c r="T411" s="89"/>
      <c r="U411" s="89"/>
      <c r="V411" s="89"/>
      <c r="W411" s="89"/>
      <c r="X411" s="89"/>
      <c r="Y411" s="89"/>
      <c r="Z411" s="89"/>
    </row>
    <row r="412" spans="1:26" ht="16.5" customHeight="1" x14ac:dyDescent="0.3">
      <c r="A412" s="89"/>
      <c r="B412" s="89"/>
      <c r="C412" s="90"/>
      <c r="D412" s="90"/>
      <c r="E412" s="122"/>
      <c r="F412" s="122"/>
      <c r="G412" s="89"/>
      <c r="H412" s="89"/>
      <c r="I412" s="89"/>
      <c r="J412" s="89"/>
      <c r="K412" s="89"/>
      <c r="L412" s="89"/>
      <c r="M412" s="89"/>
      <c r="N412" s="89"/>
      <c r="O412" s="89"/>
      <c r="P412" s="89"/>
      <c r="Q412" s="89"/>
      <c r="R412" s="89"/>
      <c r="S412" s="89"/>
      <c r="T412" s="89"/>
      <c r="U412" s="89"/>
      <c r="V412" s="89"/>
      <c r="W412" s="89"/>
      <c r="X412" s="89"/>
      <c r="Y412" s="89"/>
      <c r="Z412" s="89"/>
    </row>
    <row r="413" spans="1:26" ht="16.5" customHeight="1" x14ac:dyDescent="0.3">
      <c r="A413" s="89"/>
      <c r="B413" s="89"/>
      <c r="C413" s="90"/>
      <c r="D413" s="90"/>
      <c r="E413" s="122"/>
      <c r="F413" s="122"/>
      <c r="G413" s="89"/>
      <c r="H413" s="89"/>
      <c r="I413" s="89"/>
      <c r="J413" s="89"/>
      <c r="K413" s="89"/>
      <c r="L413" s="89"/>
      <c r="M413" s="89"/>
      <c r="N413" s="89"/>
      <c r="O413" s="89"/>
      <c r="P413" s="89"/>
      <c r="Q413" s="89"/>
      <c r="R413" s="89"/>
      <c r="S413" s="89"/>
      <c r="T413" s="89"/>
      <c r="U413" s="89"/>
      <c r="V413" s="89"/>
      <c r="W413" s="89"/>
      <c r="X413" s="89"/>
      <c r="Y413" s="89"/>
      <c r="Z413" s="89"/>
    </row>
    <row r="414" spans="1:26" ht="16.5" customHeight="1" x14ac:dyDescent="0.3">
      <c r="A414" s="89"/>
      <c r="B414" s="89"/>
      <c r="C414" s="90"/>
      <c r="D414" s="90"/>
      <c r="E414" s="122"/>
      <c r="F414" s="122"/>
      <c r="G414" s="89"/>
      <c r="H414" s="89"/>
      <c r="I414" s="89"/>
      <c r="J414" s="89"/>
      <c r="K414" s="89"/>
      <c r="L414" s="89"/>
      <c r="M414" s="89"/>
      <c r="N414" s="89"/>
      <c r="O414" s="89"/>
      <c r="P414" s="89"/>
      <c r="Q414" s="89"/>
      <c r="R414" s="89"/>
      <c r="S414" s="89"/>
      <c r="T414" s="89"/>
      <c r="U414" s="89"/>
      <c r="V414" s="89"/>
      <c r="W414" s="89"/>
      <c r="X414" s="89"/>
      <c r="Y414" s="89"/>
      <c r="Z414" s="89"/>
    </row>
    <row r="415" spans="1:26" ht="16.5" customHeight="1" x14ac:dyDescent="0.3">
      <c r="A415" s="89"/>
      <c r="B415" s="89"/>
      <c r="C415" s="90"/>
      <c r="D415" s="90"/>
      <c r="E415" s="122"/>
      <c r="F415" s="122"/>
      <c r="G415" s="89"/>
      <c r="H415" s="89"/>
      <c r="I415" s="89"/>
      <c r="J415" s="89"/>
      <c r="K415" s="89"/>
      <c r="L415" s="89"/>
      <c r="M415" s="89"/>
      <c r="N415" s="89"/>
      <c r="O415" s="89"/>
      <c r="P415" s="89"/>
      <c r="Q415" s="89"/>
      <c r="R415" s="89"/>
      <c r="S415" s="89"/>
      <c r="T415" s="89"/>
      <c r="U415" s="89"/>
      <c r="V415" s="89"/>
      <c r="W415" s="89"/>
      <c r="X415" s="89"/>
      <c r="Y415" s="89"/>
      <c r="Z415" s="89"/>
    </row>
    <row r="416" spans="1:26" ht="16.5" customHeight="1" x14ac:dyDescent="0.3">
      <c r="A416" s="89"/>
      <c r="B416" s="89"/>
      <c r="C416" s="90"/>
      <c r="D416" s="90"/>
      <c r="E416" s="122"/>
      <c r="F416" s="122"/>
      <c r="G416" s="89"/>
      <c r="H416" s="89"/>
      <c r="I416" s="89"/>
      <c r="J416" s="89"/>
      <c r="K416" s="89"/>
      <c r="L416" s="89"/>
      <c r="M416" s="89"/>
      <c r="N416" s="89"/>
      <c r="O416" s="89"/>
      <c r="P416" s="89"/>
      <c r="Q416" s="89"/>
      <c r="R416" s="89"/>
      <c r="S416" s="89"/>
      <c r="T416" s="89"/>
      <c r="U416" s="89"/>
      <c r="V416" s="89"/>
      <c r="W416" s="89"/>
      <c r="X416" s="89"/>
      <c r="Y416" s="89"/>
      <c r="Z416" s="89"/>
    </row>
    <row r="417" spans="1:26" ht="16.5" customHeight="1" x14ac:dyDescent="0.3">
      <c r="A417" s="89"/>
      <c r="B417" s="89"/>
      <c r="C417" s="90"/>
      <c r="D417" s="90"/>
      <c r="E417" s="122"/>
      <c r="F417" s="122"/>
      <c r="G417" s="89"/>
      <c r="H417" s="89"/>
      <c r="I417" s="89"/>
      <c r="J417" s="89"/>
      <c r="K417" s="89"/>
      <c r="L417" s="89"/>
      <c r="M417" s="89"/>
      <c r="N417" s="89"/>
      <c r="O417" s="89"/>
      <c r="P417" s="89"/>
      <c r="Q417" s="89"/>
      <c r="R417" s="89"/>
      <c r="S417" s="89"/>
      <c r="T417" s="89"/>
      <c r="U417" s="89"/>
      <c r="V417" s="89"/>
      <c r="W417" s="89"/>
      <c r="X417" s="89"/>
      <c r="Y417" s="89"/>
      <c r="Z417" s="89"/>
    </row>
    <row r="418" spans="1:26" ht="16.5" customHeight="1" x14ac:dyDescent="0.3">
      <c r="A418" s="89"/>
      <c r="B418" s="89"/>
      <c r="C418" s="90"/>
      <c r="D418" s="90"/>
      <c r="E418" s="122"/>
      <c r="F418" s="122"/>
      <c r="G418" s="89"/>
      <c r="H418" s="89"/>
      <c r="I418" s="89"/>
      <c r="J418" s="89"/>
      <c r="K418" s="89"/>
      <c r="L418" s="89"/>
      <c r="M418" s="89"/>
      <c r="N418" s="89"/>
      <c r="O418" s="89"/>
      <c r="P418" s="89"/>
      <c r="Q418" s="89"/>
      <c r="R418" s="89"/>
      <c r="S418" s="89"/>
      <c r="T418" s="89"/>
      <c r="U418" s="89"/>
      <c r="V418" s="89"/>
      <c r="W418" s="89"/>
      <c r="X418" s="89"/>
      <c r="Y418" s="89"/>
      <c r="Z418" s="89"/>
    </row>
    <row r="419" spans="1:26" ht="16.5" customHeight="1" x14ac:dyDescent="0.3">
      <c r="A419" s="89"/>
      <c r="B419" s="89"/>
      <c r="C419" s="90"/>
      <c r="D419" s="90"/>
      <c r="E419" s="122"/>
      <c r="F419" s="122"/>
      <c r="G419" s="89"/>
      <c r="H419" s="89"/>
      <c r="I419" s="89"/>
      <c r="J419" s="89"/>
      <c r="K419" s="89"/>
      <c r="L419" s="89"/>
      <c r="M419" s="89"/>
      <c r="N419" s="89"/>
      <c r="O419" s="89"/>
      <c r="P419" s="89"/>
      <c r="Q419" s="89"/>
      <c r="R419" s="89"/>
      <c r="S419" s="89"/>
      <c r="T419" s="89"/>
      <c r="U419" s="89"/>
      <c r="V419" s="89"/>
      <c r="W419" s="89"/>
      <c r="X419" s="89"/>
      <c r="Y419" s="89"/>
      <c r="Z419" s="89"/>
    </row>
    <row r="420" spans="1:26" ht="16.5" customHeight="1" x14ac:dyDescent="0.3">
      <c r="A420" s="89"/>
      <c r="B420" s="89"/>
      <c r="C420" s="90"/>
      <c r="D420" s="90"/>
      <c r="E420" s="122"/>
      <c r="F420" s="122"/>
      <c r="G420" s="89"/>
      <c r="H420" s="89"/>
      <c r="I420" s="89"/>
      <c r="J420" s="89"/>
      <c r="K420" s="89"/>
      <c r="L420" s="89"/>
      <c r="M420" s="89"/>
      <c r="N420" s="89"/>
      <c r="O420" s="89"/>
      <c r="P420" s="89"/>
      <c r="Q420" s="89"/>
      <c r="R420" s="89"/>
      <c r="S420" s="89"/>
      <c r="T420" s="89"/>
      <c r="U420" s="89"/>
      <c r="V420" s="89"/>
      <c r="W420" s="89"/>
      <c r="X420" s="89"/>
      <c r="Y420" s="89"/>
      <c r="Z420" s="89"/>
    </row>
    <row r="421" spans="1:26" ht="16.5" customHeight="1" x14ac:dyDescent="0.3">
      <c r="A421" s="89"/>
      <c r="B421" s="89"/>
      <c r="C421" s="90"/>
      <c r="D421" s="90"/>
      <c r="E421" s="122"/>
      <c r="F421" s="122"/>
      <c r="G421" s="89"/>
      <c r="H421" s="89"/>
      <c r="I421" s="89"/>
      <c r="J421" s="89"/>
      <c r="K421" s="89"/>
      <c r="L421" s="89"/>
      <c r="M421" s="89"/>
      <c r="N421" s="89"/>
      <c r="O421" s="89"/>
      <c r="P421" s="89"/>
      <c r="Q421" s="89"/>
      <c r="R421" s="89"/>
      <c r="S421" s="89"/>
      <c r="T421" s="89"/>
      <c r="U421" s="89"/>
      <c r="V421" s="89"/>
      <c r="W421" s="89"/>
      <c r="X421" s="89"/>
      <c r="Y421" s="89"/>
      <c r="Z421" s="89"/>
    </row>
    <row r="422" spans="1:26" ht="16.5" customHeight="1" x14ac:dyDescent="0.3">
      <c r="A422" s="89"/>
      <c r="B422" s="89"/>
      <c r="C422" s="90"/>
      <c r="D422" s="90"/>
      <c r="E422" s="122"/>
      <c r="F422" s="122"/>
      <c r="G422" s="89"/>
      <c r="H422" s="89"/>
      <c r="I422" s="89"/>
      <c r="J422" s="89"/>
      <c r="K422" s="89"/>
      <c r="L422" s="89"/>
      <c r="M422" s="89"/>
      <c r="N422" s="89"/>
      <c r="O422" s="89"/>
      <c r="P422" s="89"/>
      <c r="Q422" s="89"/>
      <c r="R422" s="89"/>
      <c r="S422" s="89"/>
      <c r="T422" s="89"/>
      <c r="U422" s="89"/>
      <c r="V422" s="89"/>
      <c r="W422" s="89"/>
      <c r="X422" s="89"/>
      <c r="Y422" s="89"/>
      <c r="Z422" s="89"/>
    </row>
    <row r="423" spans="1:26" ht="16.5" customHeight="1" x14ac:dyDescent="0.3">
      <c r="A423" s="89"/>
      <c r="B423" s="89"/>
      <c r="C423" s="90"/>
      <c r="D423" s="90"/>
      <c r="E423" s="122"/>
      <c r="F423" s="122"/>
      <c r="G423" s="89"/>
      <c r="H423" s="89"/>
      <c r="I423" s="89"/>
      <c r="J423" s="89"/>
      <c r="K423" s="89"/>
      <c r="L423" s="89"/>
      <c r="M423" s="89"/>
      <c r="N423" s="89"/>
      <c r="O423" s="89"/>
      <c r="P423" s="89"/>
      <c r="Q423" s="89"/>
      <c r="R423" s="89"/>
      <c r="S423" s="89"/>
      <c r="T423" s="89"/>
      <c r="U423" s="89"/>
      <c r="V423" s="89"/>
      <c r="W423" s="89"/>
      <c r="X423" s="89"/>
      <c r="Y423" s="89"/>
      <c r="Z423" s="89"/>
    </row>
    <row r="424" spans="1:26" ht="16.5" customHeight="1" x14ac:dyDescent="0.3">
      <c r="A424" s="89"/>
      <c r="B424" s="89"/>
      <c r="C424" s="90"/>
      <c r="D424" s="90"/>
      <c r="E424" s="122"/>
      <c r="F424" s="122"/>
      <c r="G424" s="89"/>
      <c r="H424" s="89"/>
      <c r="I424" s="89"/>
      <c r="J424" s="89"/>
      <c r="K424" s="89"/>
      <c r="L424" s="89"/>
      <c r="M424" s="89"/>
      <c r="N424" s="89"/>
      <c r="O424" s="89"/>
      <c r="P424" s="89"/>
      <c r="Q424" s="89"/>
      <c r="R424" s="89"/>
      <c r="S424" s="89"/>
      <c r="T424" s="89"/>
      <c r="U424" s="89"/>
      <c r="V424" s="89"/>
      <c r="W424" s="89"/>
      <c r="X424" s="89"/>
      <c r="Y424" s="89"/>
      <c r="Z424" s="89"/>
    </row>
    <row r="425" spans="1:26" ht="16.5" customHeight="1" x14ac:dyDescent="0.3">
      <c r="A425" s="89"/>
      <c r="B425" s="89"/>
      <c r="C425" s="90"/>
      <c r="D425" s="90"/>
      <c r="E425" s="122"/>
      <c r="F425" s="122"/>
      <c r="G425" s="89"/>
      <c r="H425" s="89"/>
      <c r="I425" s="89"/>
      <c r="J425" s="89"/>
      <c r="K425" s="89"/>
      <c r="L425" s="89"/>
      <c r="M425" s="89"/>
      <c r="N425" s="89"/>
      <c r="O425" s="89"/>
      <c r="P425" s="89"/>
      <c r="Q425" s="89"/>
      <c r="R425" s="89"/>
      <c r="S425" s="89"/>
      <c r="T425" s="89"/>
      <c r="U425" s="89"/>
      <c r="V425" s="89"/>
      <c r="W425" s="89"/>
      <c r="X425" s="89"/>
      <c r="Y425" s="89"/>
      <c r="Z425" s="89"/>
    </row>
    <row r="426" spans="1:26" ht="16.5" customHeight="1" x14ac:dyDescent="0.3">
      <c r="A426" s="89"/>
      <c r="B426" s="89"/>
      <c r="C426" s="90"/>
      <c r="D426" s="90"/>
      <c r="E426" s="122"/>
      <c r="F426" s="122"/>
      <c r="G426" s="89"/>
      <c r="H426" s="89"/>
      <c r="I426" s="89"/>
      <c r="J426" s="89"/>
      <c r="K426" s="89"/>
      <c r="L426" s="89"/>
      <c r="M426" s="89"/>
      <c r="N426" s="89"/>
      <c r="O426" s="89"/>
      <c r="P426" s="89"/>
      <c r="Q426" s="89"/>
      <c r="R426" s="89"/>
      <c r="S426" s="89"/>
      <c r="T426" s="89"/>
      <c r="U426" s="89"/>
      <c r="V426" s="89"/>
      <c r="W426" s="89"/>
      <c r="X426" s="89"/>
      <c r="Y426" s="89"/>
      <c r="Z426" s="89"/>
    </row>
    <row r="427" spans="1:26" ht="16.5" customHeight="1" x14ac:dyDescent="0.3">
      <c r="A427" s="89"/>
      <c r="B427" s="89"/>
      <c r="C427" s="90"/>
      <c r="D427" s="90"/>
      <c r="E427" s="122"/>
      <c r="F427" s="122"/>
      <c r="G427" s="89"/>
      <c r="H427" s="89"/>
      <c r="I427" s="89"/>
      <c r="J427" s="89"/>
      <c r="K427" s="89"/>
      <c r="L427" s="89"/>
      <c r="M427" s="89"/>
      <c r="N427" s="89"/>
      <c r="O427" s="89"/>
      <c r="P427" s="89"/>
      <c r="Q427" s="89"/>
      <c r="R427" s="89"/>
      <c r="S427" s="89"/>
      <c r="T427" s="89"/>
      <c r="U427" s="89"/>
      <c r="V427" s="89"/>
      <c r="W427" s="89"/>
      <c r="X427" s="89"/>
      <c r="Y427" s="89"/>
      <c r="Z427" s="89"/>
    </row>
    <row r="428" spans="1:26" ht="16.5" customHeight="1" x14ac:dyDescent="0.3">
      <c r="A428" s="89"/>
      <c r="B428" s="89"/>
      <c r="C428" s="90"/>
      <c r="D428" s="90"/>
      <c r="E428" s="122"/>
      <c r="F428" s="122"/>
      <c r="G428" s="89"/>
      <c r="H428" s="89"/>
      <c r="I428" s="89"/>
      <c r="J428" s="89"/>
      <c r="K428" s="89"/>
      <c r="L428" s="89"/>
      <c r="M428" s="89"/>
      <c r="N428" s="89"/>
      <c r="O428" s="89"/>
      <c r="P428" s="89"/>
      <c r="Q428" s="89"/>
      <c r="R428" s="89"/>
      <c r="S428" s="89"/>
      <c r="T428" s="89"/>
      <c r="U428" s="89"/>
      <c r="V428" s="89"/>
      <c r="W428" s="89"/>
      <c r="X428" s="89"/>
      <c r="Y428" s="89"/>
      <c r="Z428" s="89"/>
    </row>
    <row r="429" spans="1:26" ht="16.5" customHeight="1" x14ac:dyDescent="0.3">
      <c r="A429" s="89"/>
      <c r="B429" s="89"/>
      <c r="C429" s="90"/>
      <c r="D429" s="90"/>
      <c r="E429" s="122"/>
      <c r="F429" s="122"/>
      <c r="G429" s="89"/>
      <c r="H429" s="89"/>
      <c r="I429" s="89"/>
      <c r="J429" s="89"/>
      <c r="K429" s="89"/>
      <c r="L429" s="89"/>
      <c r="M429" s="89"/>
      <c r="N429" s="89"/>
      <c r="O429" s="89"/>
      <c r="P429" s="89"/>
      <c r="Q429" s="89"/>
      <c r="R429" s="89"/>
      <c r="S429" s="89"/>
      <c r="T429" s="89"/>
      <c r="U429" s="89"/>
      <c r="V429" s="89"/>
      <c r="W429" s="89"/>
      <c r="X429" s="89"/>
      <c r="Y429" s="89"/>
      <c r="Z429" s="89"/>
    </row>
    <row r="430" spans="1:26" ht="16.5" customHeight="1" x14ac:dyDescent="0.3">
      <c r="A430" s="89"/>
      <c r="B430" s="89"/>
      <c r="C430" s="90"/>
      <c r="D430" s="90"/>
      <c r="E430" s="122"/>
      <c r="F430" s="122"/>
      <c r="G430" s="89"/>
      <c r="H430" s="89"/>
      <c r="I430" s="89"/>
      <c r="J430" s="89"/>
      <c r="K430" s="89"/>
      <c r="L430" s="89"/>
      <c r="M430" s="89"/>
      <c r="N430" s="89"/>
      <c r="O430" s="89"/>
      <c r="P430" s="89"/>
      <c r="Q430" s="89"/>
      <c r="R430" s="89"/>
      <c r="S430" s="89"/>
      <c r="T430" s="89"/>
      <c r="U430" s="89"/>
      <c r="V430" s="89"/>
      <c r="W430" s="89"/>
      <c r="X430" s="89"/>
      <c r="Y430" s="89"/>
      <c r="Z430" s="89"/>
    </row>
    <row r="431" spans="1:26" ht="16.5" customHeight="1" x14ac:dyDescent="0.3">
      <c r="A431" s="89"/>
      <c r="B431" s="89"/>
      <c r="C431" s="90"/>
      <c r="D431" s="90"/>
      <c r="E431" s="122"/>
      <c r="F431" s="122"/>
      <c r="G431" s="89"/>
      <c r="H431" s="89"/>
      <c r="I431" s="89"/>
      <c r="J431" s="89"/>
      <c r="K431" s="89"/>
      <c r="L431" s="89"/>
      <c r="M431" s="89"/>
      <c r="N431" s="89"/>
      <c r="O431" s="89"/>
      <c r="P431" s="89"/>
      <c r="Q431" s="89"/>
      <c r="R431" s="89"/>
      <c r="S431" s="89"/>
      <c r="T431" s="89"/>
      <c r="U431" s="89"/>
      <c r="V431" s="89"/>
      <c r="W431" s="89"/>
      <c r="X431" s="89"/>
      <c r="Y431" s="89"/>
      <c r="Z431" s="89"/>
    </row>
    <row r="432" spans="1:26" ht="16.5" customHeight="1" x14ac:dyDescent="0.3">
      <c r="A432" s="89"/>
      <c r="B432" s="89"/>
      <c r="C432" s="90"/>
      <c r="D432" s="90"/>
      <c r="E432" s="122"/>
      <c r="F432" s="122"/>
      <c r="G432" s="89"/>
      <c r="H432" s="89"/>
      <c r="I432" s="89"/>
      <c r="J432" s="89"/>
      <c r="K432" s="89"/>
      <c r="L432" s="89"/>
      <c r="M432" s="89"/>
      <c r="N432" s="89"/>
      <c r="O432" s="89"/>
      <c r="P432" s="89"/>
      <c r="Q432" s="89"/>
      <c r="R432" s="89"/>
      <c r="S432" s="89"/>
      <c r="T432" s="89"/>
      <c r="U432" s="89"/>
      <c r="V432" s="89"/>
      <c r="W432" s="89"/>
      <c r="X432" s="89"/>
      <c r="Y432" s="89"/>
      <c r="Z432" s="89"/>
    </row>
    <row r="433" spans="1:26" ht="16.5" customHeight="1" x14ac:dyDescent="0.3">
      <c r="A433" s="89"/>
      <c r="B433" s="89"/>
      <c r="C433" s="90"/>
      <c r="D433" s="90"/>
      <c r="E433" s="122"/>
      <c r="F433" s="122"/>
      <c r="G433" s="89"/>
      <c r="H433" s="89"/>
      <c r="I433" s="89"/>
      <c r="J433" s="89"/>
      <c r="K433" s="89"/>
      <c r="L433" s="89"/>
      <c r="M433" s="89"/>
      <c r="N433" s="89"/>
      <c r="O433" s="89"/>
      <c r="P433" s="89"/>
      <c r="Q433" s="89"/>
      <c r="R433" s="89"/>
      <c r="S433" s="89"/>
      <c r="T433" s="89"/>
      <c r="U433" s="89"/>
      <c r="V433" s="89"/>
      <c r="W433" s="89"/>
      <c r="X433" s="89"/>
      <c r="Y433" s="89"/>
      <c r="Z433" s="89"/>
    </row>
    <row r="434" spans="1:26" ht="16.5" customHeight="1" x14ac:dyDescent="0.3">
      <c r="A434" s="89"/>
      <c r="B434" s="89"/>
      <c r="C434" s="90"/>
      <c r="D434" s="90"/>
      <c r="E434" s="122"/>
      <c r="F434" s="122"/>
      <c r="G434" s="89"/>
      <c r="H434" s="89"/>
      <c r="I434" s="89"/>
      <c r="J434" s="89"/>
      <c r="K434" s="89"/>
      <c r="L434" s="89"/>
      <c r="M434" s="89"/>
      <c r="N434" s="89"/>
      <c r="O434" s="89"/>
      <c r="P434" s="89"/>
      <c r="Q434" s="89"/>
      <c r="R434" s="89"/>
      <c r="S434" s="89"/>
      <c r="T434" s="89"/>
      <c r="U434" s="89"/>
      <c r="V434" s="89"/>
      <c r="W434" s="89"/>
      <c r="X434" s="89"/>
      <c r="Y434" s="89"/>
      <c r="Z434" s="89"/>
    </row>
    <row r="435" spans="1:26" ht="16.5" customHeight="1" x14ac:dyDescent="0.3">
      <c r="A435" s="89"/>
      <c r="B435" s="89"/>
      <c r="C435" s="90"/>
      <c r="D435" s="90"/>
      <c r="E435" s="122"/>
      <c r="F435" s="122"/>
      <c r="G435" s="89"/>
      <c r="H435" s="89"/>
      <c r="I435" s="89"/>
      <c r="J435" s="89"/>
      <c r="K435" s="89"/>
      <c r="L435" s="89"/>
      <c r="M435" s="89"/>
      <c r="N435" s="89"/>
      <c r="O435" s="89"/>
      <c r="P435" s="89"/>
      <c r="Q435" s="89"/>
      <c r="R435" s="89"/>
      <c r="S435" s="89"/>
      <c r="T435" s="89"/>
      <c r="U435" s="89"/>
      <c r="V435" s="89"/>
      <c r="W435" s="89"/>
      <c r="X435" s="89"/>
      <c r="Y435" s="89"/>
      <c r="Z435" s="89"/>
    </row>
    <row r="436" spans="1:26" ht="16.5" customHeight="1" x14ac:dyDescent="0.3">
      <c r="A436" s="89"/>
      <c r="B436" s="89"/>
      <c r="C436" s="90"/>
      <c r="D436" s="90"/>
      <c r="E436" s="122"/>
      <c r="F436" s="122"/>
      <c r="G436" s="89"/>
      <c r="H436" s="89"/>
      <c r="I436" s="89"/>
      <c r="J436" s="89"/>
      <c r="K436" s="89"/>
      <c r="L436" s="89"/>
      <c r="M436" s="89"/>
      <c r="N436" s="89"/>
      <c r="O436" s="89"/>
      <c r="P436" s="89"/>
      <c r="Q436" s="89"/>
      <c r="R436" s="89"/>
      <c r="S436" s="89"/>
      <c r="T436" s="89"/>
      <c r="U436" s="89"/>
      <c r="V436" s="89"/>
      <c r="W436" s="89"/>
      <c r="X436" s="89"/>
      <c r="Y436" s="89"/>
      <c r="Z436" s="89"/>
    </row>
    <row r="437" spans="1:26" ht="16.5" customHeight="1" x14ac:dyDescent="0.3">
      <c r="A437" s="89"/>
      <c r="B437" s="89"/>
      <c r="C437" s="90"/>
      <c r="D437" s="90"/>
      <c r="E437" s="122"/>
      <c r="F437" s="122"/>
      <c r="G437" s="89"/>
      <c r="H437" s="89"/>
      <c r="I437" s="89"/>
      <c r="J437" s="89"/>
      <c r="K437" s="89"/>
      <c r="L437" s="89"/>
      <c r="M437" s="89"/>
      <c r="N437" s="89"/>
      <c r="O437" s="89"/>
      <c r="P437" s="89"/>
      <c r="Q437" s="89"/>
      <c r="R437" s="89"/>
      <c r="S437" s="89"/>
      <c r="T437" s="89"/>
      <c r="U437" s="89"/>
      <c r="V437" s="89"/>
      <c r="W437" s="89"/>
      <c r="X437" s="89"/>
      <c r="Y437" s="89"/>
      <c r="Z437" s="89"/>
    </row>
    <row r="438" spans="1:26" ht="16.5" customHeight="1" x14ac:dyDescent="0.3">
      <c r="A438" s="89"/>
      <c r="B438" s="89"/>
      <c r="C438" s="90"/>
      <c r="D438" s="90"/>
      <c r="E438" s="122"/>
      <c r="F438" s="122"/>
      <c r="G438" s="89"/>
      <c r="H438" s="89"/>
      <c r="I438" s="89"/>
      <c r="J438" s="89"/>
      <c r="K438" s="89"/>
      <c r="L438" s="89"/>
      <c r="M438" s="89"/>
      <c r="N438" s="89"/>
      <c r="O438" s="89"/>
      <c r="P438" s="89"/>
      <c r="Q438" s="89"/>
      <c r="R438" s="89"/>
      <c r="S438" s="89"/>
      <c r="T438" s="89"/>
      <c r="U438" s="89"/>
      <c r="V438" s="89"/>
      <c r="W438" s="89"/>
      <c r="X438" s="89"/>
      <c r="Y438" s="89"/>
      <c r="Z438" s="89"/>
    </row>
    <row r="439" spans="1:26" ht="16.5" customHeight="1" x14ac:dyDescent="0.3">
      <c r="A439" s="89"/>
      <c r="B439" s="89"/>
      <c r="C439" s="90"/>
      <c r="D439" s="90"/>
      <c r="E439" s="122"/>
      <c r="F439" s="122"/>
      <c r="G439" s="89"/>
      <c r="H439" s="89"/>
      <c r="I439" s="89"/>
      <c r="J439" s="89"/>
      <c r="K439" s="89"/>
      <c r="L439" s="89"/>
      <c r="M439" s="89"/>
      <c r="N439" s="89"/>
      <c r="O439" s="89"/>
      <c r="P439" s="89"/>
      <c r="Q439" s="89"/>
      <c r="R439" s="89"/>
      <c r="S439" s="89"/>
      <c r="T439" s="89"/>
      <c r="U439" s="89"/>
      <c r="V439" s="89"/>
      <c r="W439" s="89"/>
      <c r="X439" s="89"/>
      <c r="Y439" s="89"/>
      <c r="Z439" s="89"/>
    </row>
    <row r="440" spans="1:26" ht="16.5" customHeight="1" x14ac:dyDescent="0.3">
      <c r="A440" s="89"/>
      <c r="B440" s="89"/>
      <c r="C440" s="90"/>
      <c r="D440" s="90"/>
      <c r="E440" s="122"/>
      <c r="F440" s="122"/>
      <c r="G440" s="89"/>
      <c r="H440" s="89"/>
      <c r="I440" s="89"/>
      <c r="J440" s="89"/>
      <c r="K440" s="89"/>
      <c r="L440" s="89"/>
      <c r="M440" s="89"/>
      <c r="N440" s="89"/>
      <c r="O440" s="89"/>
      <c r="P440" s="89"/>
      <c r="Q440" s="89"/>
      <c r="R440" s="89"/>
      <c r="S440" s="89"/>
      <c r="T440" s="89"/>
      <c r="U440" s="89"/>
      <c r="V440" s="89"/>
      <c r="W440" s="89"/>
      <c r="X440" s="89"/>
      <c r="Y440" s="89"/>
      <c r="Z440" s="89"/>
    </row>
    <row r="441" spans="1:26" ht="16.5" customHeight="1" x14ac:dyDescent="0.3">
      <c r="A441" s="89"/>
      <c r="B441" s="89"/>
      <c r="C441" s="90"/>
      <c r="D441" s="90"/>
      <c r="E441" s="122"/>
      <c r="F441" s="122"/>
      <c r="G441" s="89"/>
      <c r="H441" s="89"/>
      <c r="I441" s="89"/>
      <c r="J441" s="89"/>
      <c r="K441" s="89"/>
      <c r="L441" s="89"/>
      <c r="M441" s="89"/>
      <c r="N441" s="89"/>
      <c r="O441" s="89"/>
      <c r="P441" s="89"/>
      <c r="Q441" s="89"/>
      <c r="R441" s="89"/>
      <c r="S441" s="89"/>
      <c r="T441" s="89"/>
      <c r="U441" s="89"/>
      <c r="V441" s="89"/>
      <c r="W441" s="89"/>
      <c r="X441" s="89"/>
      <c r="Y441" s="89"/>
      <c r="Z441" s="89"/>
    </row>
    <row r="442" spans="1:26" ht="16.5" customHeight="1" x14ac:dyDescent="0.3">
      <c r="A442" s="89"/>
      <c r="B442" s="89"/>
      <c r="C442" s="90"/>
      <c r="D442" s="90"/>
      <c r="E442" s="122"/>
      <c r="F442" s="122"/>
      <c r="G442" s="89"/>
      <c r="H442" s="89"/>
      <c r="I442" s="89"/>
      <c r="J442" s="89"/>
      <c r="K442" s="89"/>
      <c r="L442" s="89"/>
      <c r="M442" s="89"/>
      <c r="N442" s="89"/>
      <c r="O442" s="89"/>
      <c r="P442" s="89"/>
      <c r="Q442" s="89"/>
      <c r="R442" s="89"/>
      <c r="S442" s="89"/>
      <c r="T442" s="89"/>
      <c r="U442" s="89"/>
      <c r="V442" s="89"/>
      <c r="W442" s="89"/>
      <c r="X442" s="89"/>
      <c r="Y442" s="89"/>
      <c r="Z442" s="89"/>
    </row>
    <row r="443" spans="1:26" ht="16.5" customHeight="1" x14ac:dyDescent="0.3">
      <c r="A443" s="89"/>
      <c r="B443" s="89"/>
      <c r="C443" s="90"/>
      <c r="D443" s="90"/>
      <c r="E443" s="122"/>
      <c r="F443" s="122"/>
      <c r="G443" s="89"/>
      <c r="H443" s="89"/>
      <c r="I443" s="89"/>
      <c r="J443" s="89"/>
      <c r="K443" s="89"/>
      <c r="L443" s="89"/>
      <c r="M443" s="89"/>
      <c r="N443" s="89"/>
      <c r="O443" s="89"/>
      <c r="P443" s="89"/>
      <c r="Q443" s="89"/>
      <c r="R443" s="89"/>
      <c r="S443" s="89"/>
      <c r="T443" s="89"/>
      <c r="U443" s="89"/>
      <c r="V443" s="89"/>
      <c r="W443" s="89"/>
      <c r="X443" s="89"/>
      <c r="Y443" s="89"/>
      <c r="Z443" s="89"/>
    </row>
    <row r="444" spans="1:26" ht="16.5" customHeight="1" x14ac:dyDescent="0.3">
      <c r="A444" s="89"/>
      <c r="B444" s="89"/>
      <c r="C444" s="90"/>
      <c r="D444" s="90"/>
      <c r="E444" s="122"/>
      <c r="F444" s="122"/>
      <c r="G444" s="89"/>
      <c r="H444" s="89"/>
      <c r="I444" s="89"/>
      <c r="J444" s="89"/>
      <c r="K444" s="89"/>
      <c r="L444" s="89"/>
      <c r="M444" s="89"/>
      <c r="N444" s="89"/>
      <c r="O444" s="89"/>
      <c r="P444" s="89"/>
      <c r="Q444" s="89"/>
      <c r="R444" s="89"/>
      <c r="S444" s="89"/>
      <c r="T444" s="89"/>
      <c r="U444" s="89"/>
      <c r="V444" s="89"/>
      <c r="W444" s="89"/>
      <c r="X444" s="89"/>
      <c r="Y444" s="89"/>
      <c r="Z444" s="89"/>
    </row>
    <row r="445" spans="1:26" ht="16.5" customHeight="1" x14ac:dyDescent="0.3">
      <c r="A445" s="89"/>
      <c r="B445" s="89"/>
      <c r="C445" s="90"/>
      <c r="D445" s="90"/>
      <c r="E445" s="122"/>
      <c r="F445" s="122"/>
      <c r="G445" s="89"/>
      <c r="H445" s="89"/>
      <c r="I445" s="89"/>
      <c r="J445" s="89"/>
      <c r="K445" s="89"/>
      <c r="L445" s="89"/>
      <c r="M445" s="89"/>
      <c r="N445" s="89"/>
      <c r="O445" s="89"/>
      <c r="P445" s="89"/>
      <c r="Q445" s="89"/>
      <c r="R445" s="89"/>
      <c r="S445" s="89"/>
      <c r="T445" s="89"/>
      <c r="U445" s="89"/>
      <c r="V445" s="89"/>
      <c r="W445" s="89"/>
      <c r="X445" s="89"/>
      <c r="Y445" s="89"/>
      <c r="Z445" s="89"/>
    </row>
    <row r="446" spans="1:26" ht="16.5" customHeight="1" x14ac:dyDescent="0.3">
      <c r="A446" s="89"/>
      <c r="B446" s="89"/>
      <c r="C446" s="90"/>
      <c r="D446" s="90"/>
      <c r="E446" s="122"/>
      <c r="F446" s="122"/>
      <c r="G446" s="89"/>
      <c r="H446" s="89"/>
      <c r="I446" s="89"/>
      <c r="J446" s="89"/>
      <c r="K446" s="89"/>
      <c r="L446" s="89"/>
      <c r="M446" s="89"/>
      <c r="N446" s="89"/>
      <c r="O446" s="89"/>
      <c r="P446" s="89"/>
      <c r="Q446" s="89"/>
      <c r="R446" s="89"/>
      <c r="S446" s="89"/>
      <c r="T446" s="89"/>
      <c r="U446" s="89"/>
      <c r="V446" s="89"/>
      <c r="W446" s="89"/>
      <c r="X446" s="89"/>
      <c r="Y446" s="89"/>
      <c r="Z446" s="89"/>
    </row>
    <row r="447" spans="1:26" ht="16.5" customHeight="1" x14ac:dyDescent="0.3">
      <c r="A447" s="89"/>
      <c r="B447" s="89"/>
      <c r="C447" s="90"/>
      <c r="D447" s="90"/>
      <c r="E447" s="122"/>
      <c r="F447" s="122"/>
      <c r="G447" s="89"/>
      <c r="H447" s="89"/>
      <c r="I447" s="89"/>
      <c r="J447" s="89"/>
      <c r="K447" s="89"/>
      <c r="L447" s="89"/>
      <c r="M447" s="89"/>
      <c r="N447" s="89"/>
      <c r="O447" s="89"/>
      <c r="P447" s="89"/>
      <c r="Q447" s="89"/>
      <c r="R447" s="89"/>
      <c r="S447" s="89"/>
      <c r="T447" s="89"/>
      <c r="U447" s="89"/>
      <c r="V447" s="89"/>
      <c r="W447" s="89"/>
      <c r="X447" s="89"/>
      <c r="Y447" s="89"/>
      <c r="Z447" s="89"/>
    </row>
    <row r="448" spans="1:26" ht="16.5" customHeight="1" x14ac:dyDescent="0.3">
      <c r="A448" s="89"/>
      <c r="B448" s="89"/>
      <c r="C448" s="90"/>
      <c r="D448" s="90"/>
      <c r="E448" s="122"/>
      <c r="F448" s="122"/>
      <c r="G448" s="89"/>
      <c r="H448" s="89"/>
      <c r="I448" s="89"/>
      <c r="J448" s="89"/>
      <c r="K448" s="89"/>
      <c r="L448" s="89"/>
      <c r="M448" s="89"/>
      <c r="N448" s="89"/>
      <c r="O448" s="89"/>
      <c r="P448" s="89"/>
      <c r="Q448" s="89"/>
      <c r="R448" s="89"/>
      <c r="S448" s="89"/>
      <c r="T448" s="89"/>
      <c r="U448" s="89"/>
      <c r="V448" s="89"/>
      <c r="W448" s="89"/>
      <c r="X448" s="89"/>
      <c r="Y448" s="89"/>
      <c r="Z448" s="89"/>
    </row>
    <row r="449" spans="1:26" ht="16.5" customHeight="1" x14ac:dyDescent="0.3">
      <c r="A449" s="89"/>
      <c r="B449" s="89"/>
      <c r="C449" s="90"/>
      <c r="D449" s="90"/>
      <c r="E449" s="122"/>
      <c r="F449" s="122"/>
      <c r="G449" s="89"/>
      <c r="H449" s="89"/>
      <c r="I449" s="89"/>
      <c r="J449" s="89"/>
      <c r="K449" s="89"/>
      <c r="L449" s="89"/>
      <c r="M449" s="89"/>
      <c r="N449" s="89"/>
      <c r="O449" s="89"/>
      <c r="P449" s="89"/>
      <c r="Q449" s="89"/>
      <c r="R449" s="89"/>
      <c r="S449" s="89"/>
      <c r="T449" s="89"/>
      <c r="U449" s="89"/>
      <c r="V449" s="89"/>
      <c r="W449" s="89"/>
      <c r="X449" s="89"/>
      <c r="Y449" s="89"/>
      <c r="Z449" s="89"/>
    </row>
    <row r="450" spans="1:26" ht="16.5" customHeight="1" x14ac:dyDescent="0.3">
      <c r="A450" s="89"/>
      <c r="B450" s="89"/>
      <c r="C450" s="90"/>
      <c r="D450" s="90"/>
      <c r="E450" s="122"/>
      <c r="F450" s="122"/>
      <c r="G450" s="89"/>
      <c r="H450" s="89"/>
      <c r="I450" s="89"/>
      <c r="J450" s="89"/>
      <c r="K450" s="89"/>
      <c r="L450" s="89"/>
      <c r="M450" s="89"/>
      <c r="N450" s="89"/>
      <c r="O450" s="89"/>
      <c r="P450" s="89"/>
      <c r="Q450" s="89"/>
      <c r="R450" s="89"/>
      <c r="S450" s="89"/>
      <c r="T450" s="89"/>
      <c r="U450" s="89"/>
      <c r="V450" s="89"/>
      <c r="W450" s="89"/>
      <c r="X450" s="89"/>
      <c r="Y450" s="89"/>
      <c r="Z450" s="89"/>
    </row>
    <row r="451" spans="1:26" ht="16.5" customHeight="1" x14ac:dyDescent="0.3">
      <c r="A451" s="89"/>
      <c r="B451" s="89"/>
      <c r="C451" s="90"/>
      <c r="D451" s="90"/>
      <c r="E451" s="122"/>
      <c r="F451" s="122"/>
      <c r="G451" s="89"/>
      <c r="H451" s="89"/>
      <c r="I451" s="89"/>
      <c r="J451" s="89"/>
      <c r="K451" s="89"/>
      <c r="L451" s="89"/>
      <c r="M451" s="89"/>
      <c r="N451" s="89"/>
      <c r="O451" s="89"/>
      <c r="P451" s="89"/>
      <c r="Q451" s="89"/>
      <c r="R451" s="89"/>
      <c r="S451" s="89"/>
      <c r="T451" s="89"/>
      <c r="U451" s="89"/>
      <c r="V451" s="89"/>
      <c r="W451" s="89"/>
      <c r="X451" s="89"/>
      <c r="Y451" s="89"/>
      <c r="Z451" s="89"/>
    </row>
    <row r="452" spans="1:26" ht="16.5" customHeight="1" x14ac:dyDescent="0.3">
      <c r="A452" s="89"/>
      <c r="B452" s="89"/>
      <c r="C452" s="90"/>
      <c r="D452" s="90"/>
      <c r="E452" s="122"/>
      <c r="F452" s="122"/>
      <c r="G452" s="89"/>
      <c r="H452" s="89"/>
      <c r="I452" s="89"/>
      <c r="J452" s="89"/>
      <c r="K452" s="89"/>
      <c r="L452" s="89"/>
      <c r="M452" s="89"/>
      <c r="N452" s="89"/>
      <c r="O452" s="89"/>
      <c r="P452" s="89"/>
      <c r="Q452" s="89"/>
      <c r="R452" s="89"/>
      <c r="S452" s="89"/>
      <c r="T452" s="89"/>
      <c r="U452" s="89"/>
      <c r="V452" s="89"/>
      <c r="W452" s="89"/>
      <c r="X452" s="89"/>
      <c r="Y452" s="89"/>
      <c r="Z452" s="89"/>
    </row>
    <row r="453" spans="1:26" ht="16.5" customHeight="1" x14ac:dyDescent="0.3">
      <c r="A453" s="89"/>
      <c r="B453" s="89"/>
      <c r="C453" s="90"/>
      <c r="D453" s="90"/>
      <c r="E453" s="122"/>
      <c r="F453" s="122"/>
      <c r="G453" s="89"/>
      <c r="H453" s="89"/>
      <c r="I453" s="89"/>
      <c r="J453" s="89"/>
      <c r="K453" s="89"/>
      <c r="L453" s="89"/>
      <c r="M453" s="89"/>
      <c r="N453" s="89"/>
      <c r="O453" s="89"/>
      <c r="P453" s="89"/>
      <c r="Q453" s="89"/>
      <c r="R453" s="89"/>
      <c r="S453" s="89"/>
      <c r="T453" s="89"/>
      <c r="U453" s="89"/>
      <c r="V453" s="89"/>
      <c r="W453" s="89"/>
      <c r="X453" s="89"/>
      <c r="Y453" s="89"/>
      <c r="Z453" s="89"/>
    </row>
    <row r="454" spans="1:26" ht="16.5" customHeight="1" x14ac:dyDescent="0.3">
      <c r="A454" s="89"/>
      <c r="B454" s="89"/>
      <c r="C454" s="90"/>
      <c r="D454" s="90"/>
      <c r="E454" s="122"/>
      <c r="F454" s="122"/>
      <c r="G454" s="89"/>
      <c r="H454" s="89"/>
      <c r="I454" s="89"/>
      <c r="J454" s="89"/>
      <c r="K454" s="89"/>
      <c r="L454" s="89"/>
      <c r="M454" s="89"/>
      <c r="N454" s="89"/>
      <c r="O454" s="89"/>
      <c r="P454" s="89"/>
      <c r="Q454" s="89"/>
      <c r="R454" s="89"/>
      <c r="S454" s="89"/>
      <c r="T454" s="89"/>
      <c r="U454" s="89"/>
      <c r="V454" s="89"/>
      <c r="W454" s="89"/>
      <c r="X454" s="89"/>
      <c r="Y454" s="89"/>
      <c r="Z454" s="89"/>
    </row>
    <row r="455" spans="1:26" ht="16.5" customHeight="1" x14ac:dyDescent="0.3">
      <c r="A455" s="89"/>
      <c r="B455" s="89"/>
      <c r="C455" s="90"/>
      <c r="D455" s="90"/>
      <c r="E455" s="122"/>
      <c r="F455" s="122"/>
      <c r="G455" s="89"/>
      <c r="H455" s="89"/>
      <c r="I455" s="89"/>
      <c r="J455" s="89"/>
      <c r="K455" s="89"/>
      <c r="L455" s="89"/>
      <c r="M455" s="89"/>
      <c r="N455" s="89"/>
      <c r="O455" s="89"/>
      <c r="P455" s="89"/>
      <c r="Q455" s="89"/>
      <c r="R455" s="89"/>
      <c r="S455" s="89"/>
      <c r="T455" s="89"/>
      <c r="U455" s="89"/>
      <c r="V455" s="89"/>
      <c r="W455" s="89"/>
      <c r="X455" s="89"/>
      <c r="Y455" s="89"/>
      <c r="Z455" s="89"/>
    </row>
    <row r="456" spans="1:26" ht="16.5" customHeight="1" x14ac:dyDescent="0.3">
      <c r="A456" s="89"/>
      <c r="B456" s="89"/>
      <c r="C456" s="90"/>
      <c r="D456" s="90"/>
      <c r="E456" s="122"/>
      <c r="F456" s="122"/>
      <c r="G456" s="89"/>
      <c r="H456" s="89"/>
      <c r="I456" s="89"/>
      <c r="J456" s="89"/>
      <c r="K456" s="89"/>
      <c r="L456" s="89"/>
      <c r="M456" s="89"/>
      <c r="N456" s="89"/>
      <c r="O456" s="89"/>
      <c r="P456" s="89"/>
      <c r="Q456" s="89"/>
      <c r="R456" s="89"/>
      <c r="S456" s="89"/>
      <c r="T456" s="89"/>
      <c r="U456" s="89"/>
      <c r="V456" s="89"/>
      <c r="W456" s="89"/>
      <c r="X456" s="89"/>
      <c r="Y456" s="89"/>
      <c r="Z456" s="89"/>
    </row>
    <row r="457" spans="1:26" ht="16.5" customHeight="1" x14ac:dyDescent="0.3">
      <c r="A457" s="89"/>
      <c r="B457" s="89"/>
      <c r="C457" s="90"/>
      <c r="D457" s="90"/>
      <c r="E457" s="122"/>
      <c r="F457" s="122"/>
      <c r="G457" s="89"/>
      <c r="H457" s="89"/>
      <c r="I457" s="89"/>
      <c r="J457" s="89"/>
      <c r="K457" s="89"/>
      <c r="L457" s="89"/>
      <c r="M457" s="89"/>
      <c r="N457" s="89"/>
      <c r="O457" s="89"/>
      <c r="P457" s="89"/>
      <c r="Q457" s="89"/>
      <c r="R457" s="89"/>
      <c r="S457" s="89"/>
      <c r="T457" s="89"/>
      <c r="U457" s="89"/>
      <c r="V457" s="89"/>
      <c r="W457" s="89"/>
      <c r="X457" s="89"/>
      <c r="Y457" s="89"/>
      <c r="Z457" s="89"/>
    </row>
    <row r="458" spans="1:26" ht="16.5" customHeight="1" x14ac:dyDescent="0.3">
      <c r="A458" s="89"/>
      <c r="B458" s="89"/>
      <c r="C458" s="90"/>
      <c r="D458" s="90"/>
      <c r="E458" s="122"/>
      <c r="F458" s="122"/>
      <c r="G458" s="89"/>
      <c r="H458" s="89"/>
      <c r="I458" s="89"/>
      <c r="J458" s="89"/>
      <c r="K458" s="89"/>
      <c r="L458" s="89"/>
      <c r="M458" s="89"/>
      <c r="N458" s="89"/>
      <c r="O458" s="89"/>
      <c r="P458" s="89"/>
      <c r="Q458" s="89"/>
      <c r="R458" s="89"/>
      <c r="S458" s="89"/>
      <c r="T458" s="89"/>
      <c r="U458" s="89"/>
      <c r="V458" s="89"/>
      <c r="W458" s="89"/>
      <c r="X458" s="89"/>
      <c r="Y458" s="89"/>
      <c r="Z458" s="89"/>
    </row>
    <row r="459" spans="1:26" ht="16.5" customHeight="1" x14ac:dyDescent="0.3">
      <c r="A459" s="89"/>
      <c r="B459" s="89"/>
      <c r="C459" s="90"/>
      <c r="D459" s="90"/>
      <c r="E459" s="122"/>
      <c r="F459" s="122"/>
      <c r="G459" s="89"/>
      <c r="H459" s="89"/>
      <c r="I459" s="89"/>
      <c r="J459" s="89"/>
      <c r="K459" s="89"/>
      <c r="L459" s="89"/>
      <c r="M459" s="89"/>
      <c r="N459" s="89"/>
      <c r="O459" s="89"/>
      <c r="P459" s="89"/>
      <c r="Q459" s="89"/>
      <c r="R459" s="89"/>
      <c r="S459" s="89"/>
      <c r="T459" s="89"/>
      <c r="U459" s="89"/>
      <c r="V459" s="89"/>
      <c r="W459" s="89"/>
      <c r="X459" s="89"/>
      <c r="Y459" s="89"/>
      <c r="Z459" s="89"/>
    </row>
    <row r="460" spans="1:26" ht="16.5" customHeight="1" x14ac:dyDescent="0.3">
      <c r="A460" s="89"/>
      <c r="B460" s="89"/>
      <c r="C460" s="90"/>
      <c r="D460" s="90"/>
      <c r="E460" s="122"/>
      <c r="F460" s="122"/>
      <c r="G460" s="89"/>
      <c r="H460" s="89"/>
      <c r="I460" s="89"/>
      <c r="J460" s="89"/>
      <c r="K460" s="89"/>
      <c r="L460" s="89"/>
      <c r="M460" s="89"/>
      <c r="N460" s="89"/>
      <c r="O460" s="89"/>
      <c r="P460" s="89"/>
      <c r="Q460" s="89"/>
      <c r="R460" s="89"/>
      <c r="S460" s="89"/>
      <c r="T460" s="89"/>
      <c r="U460" s="89"/>
      <c r="V460" s="89"/>
      <c r="W460" s="89"/>
      <c r="X460" s="89"/>
      <c r="Y460" s="89"/>
      <c r="Z460" s="89"/>
    </row>
    <row r="461" spans="1:26" ht="16.5" customHeight="1" x14ac:dyDescent="0.3">
      <c r="A461" s="89"/>
      <c r="B461" s="89"/>
      <c r="C461" s="90"/>
      <c r="D461" s="90"/>
      <c r="E461" s="122"/>
      <c r="F461" s="122"/>
      <c r="G461" s="89"/>
      <c r="H461" s="89"/>
      <c r="I461" s="89"/>
      <c r="J461" s="89"/>
      <c r="K461" s="89"/>
      <c r="L461" s="89"/>
      <c r="M461" s="89"/>
      <c r="N461" s="89"/>
      <c r="O461" s="89"/>
      <c r="P461" s="89"/>
      <c r="Q461" s="89"/>
      <c r="R461" s="89"/>
      <c r="S461" s="89"/>
      <c r="T461" s="89"/>
      <c r="U461" s="89"/>
      <c r="V461" s="89"/>
      <c r="W461" s="89"/>
      <c r="X461" s="89"/>
      <c r="Y461" s="89"/>
      <c r="Z461" s="89"/>
    </row>
    <row r="462" spans="1:26" ht="16.5" customHeight="1" x14ac:dyDescent="0.3">
      <c r="A462" s="89"/>
      <c r="B462" s="89"/>
      <c r="C462" s="90"/>
      <c r="D462" s="90"/>
      <c r="E462" s="122"/>
      <c r="F462" s="122"/>
      <c r="G462" s="89"/>
      <c r="H462" s="89"/>
      <c r="I462" s="89"/>
      <c r="J462" s="89"/>
      <c r="K462" s="89"/>
      <c r="L462" s="89"/>
      <c r="M462" s="89"/>
      <c r="N462" s="89"/>
      <c r="O462" s="89"/>
      <c r="P462" s="89"/>
      <c r="Q462" s="89"/>
      <c r="R462" s="89"/>
      <c r="S462" s="89"/>
      <c r="T462" s="89"/>
      <c r="U462" s="89"/>
      <c r="V462" s="89"/>
      <c r="W462" s="89"/>
      <c r="X462" s="89"/>
      <c r="Y462" s="89"/>
      <c r="Z462" s="89"/>
    </row>
    <row r="463" spans="1:26" ht="16.5" customHeight="1" x14ac:dyDescent="0.3">
      <c r="A463" s="89"/>
      <c r="B463" s="89"/>
      <c r="C463" s="90"/>
      <c r="D463" s="90"/>
      <c r="E463" s="122"/>
      <c r="F463" s="122"/>
      <c r="G463" s="89"/>
      <c r="H463" s="89"/>
      <c r="I463" s="89"/>
      <c r="J463" s="89"/>
      <c r="K463" s="89"/>
      <c r="L463" s="89"/>
      <c r="M463" s="89"/>
      <c r="N463" s="89"/>
      <c r="O463" s="89"/>
      <c r="P463" s="89"/>
      <c r="Q463" s="89"/>
      <c r="R463" s="89"/>
      <c r="S463" s="89"/>
      <c r="T463" s="89"/>
      <c r="U463" s="89"/>
      <c r="V463" s="89"/>
      <c r="W463" s="89"/>
      <c r="X463" s="89"/>
      <c r="Y463" s="89"/>
      <c r="Z463" s="89"/>
    </row>
    <row r="464" spans="1:26" ht="16.5" customHeight="1" x14ac:dyDescent="0.3">
      <c r="A464" s="89"/>
      <c r="B464" s="89"/>
      <c r="C464" s="90"/>
      <c r="D464" s="90"/>
      <c r="E464" s="122"/>
      <c r="F464" s="122"/>
      <c r="G464" s="89"/>
      <c r="H464" s="89"/>
      <c r="I464" s="89"/>
      <c r="J464" s="89"/>
      <c r="K464" s="89"/>
      <c r="L464" s="89"/>
      <c r="M464" s="89"/>
      <c r="N464" s="89"/>
      <c r="O464" s="89"/>
      <c r="P464" s="89"/>
      <c r="Q464" s="89"/>
      <c r="R464" s="89"/>
      <c r="S464" s="89"/>
      <c r="T464" s="89"/>
      <c r="U464" s="89"/>
      <c r="V464" s="89"/>
      <c r="W464" s="89"/>
      <c r="X464" s="89"/>
      <c r="Y464" s="89"/>
      <c r="Z464" s="89"/>
    </row>
    <row r="465" spans="1:26" ht="16.5" customHeight="1" x14ac:dyDescent="0.3">
      <c r="A465" s="89"/>
      <c r="B465" s="89"/>
      <c r="C465" s="90"/>
      <c r="D465" s="90"/>
      <c r="E465" s="122"/>
      <c r="F465" s="122"/>
      <c r="G465" s="89"/>
      <c r="H465" s="89"/>
      <c r="I465" s="89"/>
      <c r="J465" s="89"/>
      <c r="K465" s="89"/>
      <c r="L465" s="89"/>
      <c r="M465" s="89"/>
      <c r="N465" s="89"/>
      <c r="O465" s="89"/>
      <c r="P465" s="89"/>
      <c r="Q465" s="89"/>
      <c r="R465" s="89"/>
      <c r="S465" s="89"/>
      <c r="T465" s="89"/>
      <c r="U465" s="89"/>
      <c r="V465" s="89"/>
      <c r="W465" s="89"/>
      <c r="X465" s="89"/>
      <c r="Y465" s="89"/>
      <c r="Z465" s="89"/>
    </row>
    <row r="466" spans="1:26" ht="16.5" customHeight="1" x14ac:dyDescent="0.3">
      <c r="A466" s="89"/>
      <c r="B466" s="89"/>
      <c r="C466" s="90"/>
      <c r="D466" s="90"/>
      <c r="E466" s="122"/>
      <c r="F466" s="122"/>
      <c r="G466" s="89"/>
      <c r="H466" s="89"/>
      <c r="I466" s="89"/>
      <c r="J466" s="89"/>
      <c r="K466" s="89"/>
      <c r="L466" s="89"/>
      <c r="M466" s="89"/>
      <c r="N466" s="89"/>
      <c r="O466" s="89"/>
      <c r="P466" s="89"/>
      <c r="Q466" s="89"/>
      <c r="R466" s="89"/>
      <c r="S466" s="89"/>
      <c r="T466" s="89"/>
      <c r="U466" s="89"/>
      <c r="V466" s="89"/>
      <c r="W466" s="89"/>
      <c r="X466" s="89"/>
      <c r="Y466" s="89"/>
      <c r="Z466" s="89"/>
    </row>
    <row r="467" spans="1:26" ht="16.5" customHeight="1" x14ac:dyDescent="0.3">
      <c r="A467" s="89"/>
      <c r="B467" s="89"/>
      <c r="C467" s="90"/>
      <c r="D467" s="90"/>
      <c r="E467" s="122"/>
      <c r="F467" s="122"/>
      <c r="G467" s="89"/>
      <c r="H467" s="89"/>
      <c r="I467" s="89"/>
      <c r="J467" s="89"/>
      <c r="K467" s="89"/>
      <c r="L467" s="89"/>
      <c r="M467" s="89"/>
      <c r="N467" s="89"/>
      <c r="O467" s="89"/>
      <c r="P467" s="89"/>
      <c r="Q467" s="89"/>
      <c r="R467" s="89"/>
      <c r="S467" s="89"/>
      <c r="T467" s="89"/>
      <c r="U467" s="89"/>
      <c r="V467" s="89"/>
      <c r="W467" s="89"/>
      <c r="X467" s="89"/>
      <c r="Y467" s="89"/>
      <c r="Z467" s="89"/>
    </row>
    <row r="468" spans="1:26" ht="16.5" customHeight="1" x14ac:dyDescent="0.3">
      <c r="A468" s="89"/>
      <c r="B468" s="89"/>
      <c r="C468" s="90"/>
      <c r="D468" s="90"/>
      <c r="E468" s="122"/>
      <c r="F468" s="122"/>
      <c r="G468" s="89"/>
      <c r="H468" s="89"/>
      <c r="I468" s="89"/>
      <c r="J468" s="89"/>
      <c r="K468" s="89"/>
      <c r="L468" s="89"/>
      <c r="M468" s="89"/>
      <c r="N468" s="89"/>
      <c r="O468" s="89"/>
      <c r="P468" s="89"/>
      <c r="Q468" s="89"/>
      <c r="R468" s="89"/>
      <c r="S468" s="89"/>
      <c r="T468" s="89"/>
      <c r="U468" s="89"/>
      <c r="V468" s="89"/>
      <c r="W468" s="89"/>
      <c r="X468" s="89"/>
      <c r="Y468" s="89"/>
      <c r="Z468" s="89"/>
    </row>
    <row r="469" spans="1:26" ht="16.5" customHeight="1" x14ac:dyDescent="0.3">
      <c r="A469" s="89"/>
      <c r="B469" s="89"/>
      <c r="C469" s="90"/>
      <c r="D469" s="90"/>
      <c r="E469" s="122"/>
      <c r="F469" s="122"/>
      <c r="G469" s="89"/>
      <c r="H469" s="89"/>
      <c r="I469" s="89"/>
      <c r="J469" s="89"/>
      <c r="K469" s="89"/>
      <c r="L469" s="89"/>
      <c r="M469" s="89"/>
      <c r="N469" s="89"/>
      <c r="O469" s="89"/>
      <c r="P469" s="89"/>
      <c r="Q469" s="89"/>
      <c r="R469" s="89"/>
      <c r="S469" s="89"/>
      <c r="T469" s="89"/>
      <c r="U469" s="89"/>
      <c r="V469" s="89"/>
      <c r="W469" s="89"/>
      <c r="X469" s="89"/>
      <c r="Y469" s="89"/>
      <c r="Z469" s="89"/>
    </row>
    <row r="470" spans="1:26" ht="16.5" customHeight="1" x14ac:dyDescent="0.3">
      <c r="A470" s="89"/>
      <c r="B470" s="89"/>
      <c r="C470" s="90"/>
      <c r="D470" s="90"/>
      <c r="E470" s="122"/>
      <c r="F470" s="122"/>
      <c r="G470" s="89"/>
      <c r="H470" s="89"/>
      <c r="I470" s="89"/>
      <c r="J470" s="89"/>
      <c r="K470" s="89"/>
      <c r="L470" s="89"/>
      <c r="M470" s="89"/>
      <c r="N470" s="89"/>
      <c r="O470" s="89"/>
      <c r="P470" s="89"/>
      <c r="Q470" s="89"/>
      <c r="R470" s="89"/>
      <c r="S470" s="89"/>
      <c r="T470" s="89"/>
      <c r="U470" s="89"/>
      <c r="V470" s="89"/>
      <c r="W470" s="89"/>
      <c r="X470" s="89"/>
      <c r="Y470" s="89"/>
      <c r="Z470" s="89"/>
    </row>
    <row r="471" spans="1:26" ht="16.5" customHeight="1" x14ac:dyDescent="0.3">
      <c r="A471" s="89"/>
      <c r="B471" s="89"/>
      <c r="C471" s="90"/>
      <c r="D471" s="90"/>
      <c r="E471" s="122"/>
      <c r="F471" s="122"/>
      <c r="G471" s="89"/>
      <c r="H471" s="89"/>
      <c r="I471" s="89"/>
      <c r="J471" s="89"/>
      <c r="K471" s="89"/>
      <c r="L471" s="89"/>
      <c r="M471" s="89"/>
      <c r="N471" s="89"/>
      <c r="O471" s="89"/>
      <c r="P471" s="89"/>
      <c r="Q471" s="89"/>
      <c r="R471" s="89"/>
      <c r="S471" s="89"/>
      <c r="T471" s="89"/>
      <c r="U471" s="89"/>
      <c r="V471" s="89"/>
      <c r="W471" s="89"/>
      <c r="X471" s="89"/>
      <c r="Y471" s="89"/>
      <c r="Z471" s="89"/>
    </row>
    <row r="472" spans="1:26" ht="16.5" customHeight="1" x14ac:dyDescent="0.3">
      <c r="A472" s="89"/>
      <c r="B472" s="89"/>
      <c r="C472" s="90"/>
      <c r="D472" s="90"/>
      <c r="E472" s="122"/>
      <c r="F472" s="122"/>
      <c r="G472" s="89"/>
      <c r="H472" s="89"/>
      <c r="I472" s="89"/>
      <c r="J472" s="89"/>
      <c r="K472" s="89"/>
      <c r="L472" s="89"/>
      <c r="M472" s="89"/>
      <c r="N472" s="89"/>
      <c r="O472" s="89"/>
      <c r="P472" s="89"/>
      <c r="Q472" s="89"/>
      <c r="R472" s="89"/>
      <c r="S472" s="89"/>
      <c r="T472" s="89"/>
      <c r="U472" s="89"/>
      <c r="V472" s="89"/>
      <c r="W472" s="89"/>
      <c r="X472" s="89"/>
      <c r="Y472" s="89"/>
      <c r="Z472" s="89"/>
    </row>
    <row r="473" spans="1:26" ht="16.5" customHeight="1" x14ac:dyDescent="0.3">
      <c r="A473" s="89"/>
      <c r="B473" s="89"/>
      <c r="C473" s="90"/>
      <c r="D473" s="90"/>
      <c r="E473" s="122"/>
      <c r="F473" s="122"/>
      <c r="G473" s="89"/>
      <c r="H473" s="89"/>
      <c r="I473" s="89"/>
      <c r="J473" s="89"/>
      <c r="K473" s="89"/>
      <c r="L473" s="89"/>
      <c r="M473" s="89"/>
      <c r="N473" s="89"/>
      <c r="O473" s="89"/>
      <c r="P473" s="89"/>
      <c r="Q473" s="89"/>
      <c r="R473" s="89"/>
      <c r="S473" s="89"/>
      <c r="T473" s="89"/>
      <c r="U473" s="89"/>
      <c r="V473" s="89"/>
      <c r="W473" s="89"/>
      <c r="X473" s="89"/>
      <c r="Y473" s="89"/>
      <c r="Z473" s="89"/>
    </row>
    <row r="474" spans="1:26" ht="16.5" customHeight="1" x14ac:dyDescent="0.3">
      <c r="A474" s="89"/>
      <c r="B474" s="89"/>
      <c r="C474" s="90"/>
      <c r="D474" s="90"/>
      <c r="E474" s="122"/>
      <c r="F474" s="122"/>
      <c r="G474" s="89"/>
      <c r="H474" s="89"/>
      <c r="I474" s="89"/>
      <c r="J474" s="89"/>
      <c r="K474" s="89"/>
      <c r="L474" s="89"/>
      <c r="M474" s="89"/>
      <c r="N474" s="89"/>
      <c r="O474" s="89"/>
      <c r="P474" s="89"/>
      <c r="Q474" s="89"/>
      <c r="R474" s="89"/>
      <c r="S474" s="89"/>
      <c r="T474" s="89"/>
      <c r="U474" s="89"/>
      <c r="V474" s="89"/>
      <c r="W474" s="89"/>
      <c r="X474" s="89"/>
      <c r="Y474" s="89"/>
      <c r="Z474" s="89"/>
    </row>
    <row r="475" spans="1:26" ht="16.5" customHeight="1" x14ac:dyDescent="0.3">
      <c r="A475" s="89"/>
      <c r="B475" s="89"/>
      <c r="C475" s="90"/>
      <c r="D475" s="90"/>
      <c r="E475" s="122"/>
      <c r="F475" s="122"/>
      <c r="G475" s="89"/>
      <c r="H475" s="89"/>
      <c r="I475" s="89"/>
      <c r="J475" s="89"/>
      <c r="K475" s="89"/>
      <c r="L475" s="89"/>
      <c r="M475" s="89"/>
      <c r="N475" s="89"/>
      <c r="O475" s="89"/>
      <c r="P475" s="89"/>
      <c r="Q475" s="89"/>
      <c r="R475" s="89"/>
      <c r="S475" s="89"/>
      <c r="T475" s="89"/>
      <c r="U475" s="89"/>
      <c r="V475" s="89"/>
      <c r="W475" s="89"/>
      <c r="X475" s="89"/>
      <c r="Y475" s="89"/>
      <c r="Z475" s="89"/>
    </row>
    <row r="476" spans="1:26" ht="16.5" customHeight="1" x14ac:dyDescent="0.3">
      <c r="A476" s="89"/>
      <c r="B476" s="89"/>
      <c r="C476" s="90"/>
      <c r="D476" s="90"/>
      <c r="E476" s="122"/>
      <c r="F476" s="122"/>
      <c r="G476" s="89"/>
      <c r="H476" s="89"/>
      <c r="I476" s="89"/>
      <c r="J476" s="89"/>
      <c r="K476" s="89"/>
      <c r="L476" s="89"/>
      <c r="M476" s="89"/>
      <c r="N476" s="89"/>
      <c r="O476" s="89"/>
      <c r="P476" s="89"/>
      <c r="Q476" s="89"/>
      <c r="R476" s="89"/>
      <c r="S476" s="89"/>
      <c r="T476" s="89"/>
      <c r="U476" s="89"/>
      <c r="V476" s="89"/>
      <c r="W476" s="89"/>
      <c r="X476" s="89"/>
      <c r="Y476" s="89"/>
      <c r="Z476" s="89"/>
    </row>
    <row r="477" spans="1:26" ht="16.5" customHeight="1" x14ac:dyDescent="0.3">
      <c r="A477" s="89"/>
      <c r="B477" s="89"/>
      <c r="C477" s="90"/>
      <c r="D477" s="90"/>
      <c r="E477" s="122"/>
      <c r="F477" s="122"/>
      <c r="G477" s="89"/>
      <c r="H477" s="89"/>
      <c r="I477" s="89"/>
      <c r="J477" s="89"/>
      <c r="K477" s="89"/>
      <c r="L477" s="89"/>
      <c r="M477" s="89"/>
      <c r="N477" s="89"/>
      <c r="O477" s="89"/>
      <c r="P477" s="89"/>
      <c r="Q477" s="89"/>
      <c r="R477" s="89"/>
      <c r="S477" s="89"/>
      <c r="T477" s="89"/>
      <c r="U477" s="89"/>
      <c r="V477" s="89"/>
      <c r="W477" s="89"/>
      <c r="X477" s="89"/>
      <c r="Y477" s="89"/>
      <c r="Z477" s="89"/>
    </row>
    <row r="478" spans="1:26" ht="16.5" customHeight="1" x14ac:dyDescent="0.3">
      <c r="A478" s="89"/>
      <c r="B478" s="89"/>
      <c r="C478" s="90"/>
      <c r="D478" s="90"/>
      <c r="E478" s="122"/>
      <c r="F478" s="122"/>
      <c r="G478" s="89"/>
      <c r="H478" s="89"/>
      <c r="I478" s="89"/>
      <c r="J478" s="89"/>
      <c r="K478" s="89"/>
      <c r="L478" s="89"/>
      <c r="M478" s="89"/>
      <c r="N478" s="89"/>
      <c r="O478" s="89"/>
      <c r="P478" s="89"/>
      <c r="Q478" s="89"/>
      <c r="R478" s="89"/>
      <c r="S478" s="89"/>
      <c r="T478" s="89"/>
      <c r="U478" s="89"/>
      <c r="V478" s="89"/>
      <c r="W478" s="89"/>
      <c r="X478" s="89"/>
      <c r="Y478" s="89"/>
      <c r="Z478" s="89"/>
    </row>
    <row r="479" spans="1:26" ht="16.5" customHeight="1" x14ac:dyDescent="0.3">
      <c r="A479" s="89"/>
      <c r="B479" s="89"/>
      <c r="C479" s="90"/>
      <c r="D479" s="90"/>
      <c r="E479" s="122"/>
      <c r="F479" s="122"/>
      <c r="G479" s="89"/>
      <c r="H479" s="89"/>
      <c r="I479" s="89"/>
      <c r="J479" s="89"/>
      <c r="K479" s="89"/>
      <c r="L479" s="89"/>
      <c r="M479" s="89"/>
      <c r="N479" s="89"/>
      <c r="O479" s="89"/>
      <c r="P479" s="89"/>
      <c r="Q479" s="89"/>
      <c r="R479" s="89"/>
      <c r="S479" s="89"/>
      <c r="T479" s="89"/>
      <c r="U479" s="89"/>
      <c r="V479" s="89"/>
      <c r="W479" s="89"/>
      <c r="X479" s="89"/>
      <c r="Y479" s="89"/>
      <c r="Z479" s="89"/>
    </row>
    <row r="480" spans="1:26" ht="16.5" customHeight="1" x14ac:dyDescent="0.3">
      <c r="A480" s="89"/>
      <c r="B480" s="89"/>
      <c r="C480" s="90"/>
      <c r="D480" s="90"/>
      <c r="E480" s="122"/>
      <c r="F480" s="122"/>
      <c r="G480" s="89"/>
      <c r="H480" s="89"/>
      <c r="I480" s="89"/>
      <c r="J480" s="89"/>
      <c r="K480" s="89"/>
      <c r="L480" s="89"/>
      <c r="M480" s="89"/>
      <c r="N480" s="89"/>
      <c r="O480" s="89"/>
      <c r="P480" s="89"/>
      <c r="Q480" s="89"/>
      <c r="R480" s="89"/>
      <c r="S480" s="89"/>
      <c r="T480" s="89"/>
      <c r="U480" s="89"/>
      <c r="V480" s="89"/>
      <c r="W480" s="89"/>
      <c r="X480" s="89"/>
      <c r="Y480" s="89"/>
      <c r="Z480" s="89"/>
    </row>
    <row r="481" spans="1:26" ht="16.5" customHeight="1" x14ac:dyDescent="0.3">
      <c r="A481" s="89"/>
      <c r="B481" s="89"/>
      <c r="C481" s="90"/>
      <c r="D481" s="90"/>
      <c r="E481" s="122"/>
      <c r="F481" s="122"/>
      <c r="G481" s="89"/>
      <c r="H481" s="89"/>
      <c r="I481" s="89"/>
      <c r="J481" s="89"/>
      <c r="K481" s="89"/>
      <c r="L481" s="89"/>
      <c r="M481" s="89"/>
      <c r="N481" s="89"/>
      <c r="O481" s="89"/>
      <c r="P481" s="89"/>
      <c r="Q481" s="89"/>
      <c r="R481" s="89"/>
      <c r="S481" s="89"/>
      <c r="T481" s="89"/>
      <c r="U481" s="89"/>
      <c r="V481" s="89"/>
      <c r="W481" s="89"/>
      <c r="X481" s="89"/>
      <c r="Y481" s="89"/>
      <c r="Z481" s="89"/>
    </row>
    <row r="482" spans="1:26" ht="16.5" customHeight="1" x14ac:dyDescent="0.3">
      <c r="A482" s="89"/>
      <c r="B482" s="89"/>
      <c r="C482" s="90"/>
      <c r="D482" s="90"/>
      <c r="E482" s="122"/>
      <c r="F482" s="122"/>
      <c r="G482" s="89"/>
      <c r="H482" s="89"/>
      <c r="I482" s="89"/>
      <c r="J482" s="89"/>
      <c r="K482" s="89"/>
      <c r="L482" s="89"/>
      <c r="M482" s="89"/>
      <c r="N482" s="89"/>
      <c r="O482" s="89"/>
      <c r="P482" s="89"/>
      <c r="Q482" s="89"/>
      <c r="R482" s="89"/>
      <c r="S482" s="89"/>
      <c r="T482" s="89"/>
      <c r="U482" s="89"/>
      <c r="V482" s="89"/>
      <c r="W482" s="89"/>
      <c r="X482" s="89"/>
      <c r="Y482" s="89"/>
      <c r="Z482" s="89"/>
    </row>
    <row r="483" spans="1:26" ht="16.5" customHeight="1" x14ac:dyDescent="0.3">
      <c r="A483" s="89"/>
      <c r="B483" s="89"/>
      <c r="C483" s="90"/>
      <c r="D483" s="90"/>
      <c r="E483" s="122"/>
      <c r="F483" s="122"/>
      <c r="G483" s="89"/>
      <c r="H483" s="89"/>
      <c r="I483" s="89"/>
      <c r="J483" s="89"/>
      <c r="K483" s="89"/>
      <c r="L483" s="89"/>
      <c r="M483" s="89"/>
      <c r="N483" s="89"/>
      <c r="O483" s="89"/>
      <c r="P483" s="89"/>
      <c r="Q483" s="89"/>
      <c r="R483" s="89"/>
      <c r="S483" s="89"/>
      <c r="T483" s="89"/>
      <c r="U483" s="89"/>
      <c r="V483" s="89"/>
      <c r="W483" s="89"/>
      <c r="X483" s="89"/>
      <c r="Y483" s="89"/>
      <c r="Z483" s="89"/>
    </row>
    <row r="484" spans="1:26" ht="16.5" customHeight="1" x14ac:dyDescent="0.3">
      <c r="A484" s="89"/>
      <c r="B484" s="89"/>
      <c r="C484" s="90"/>
      <c r="D484" s="90"/>
      <c r="E484" s="122"/>
      <c r="F484" s="122"/>
      <c r="G484" s="89"/>
      <c r="H484" s="89"/>
      <c r="I484" s="89"/>
      <c r="J484" s="89"/>
      <c r="K484" s="89"/>
      <c r="L484" s="89"/>
      <c r="M484" s="89"/>
      <c r="N484" s="89"/>
      <c r="O484" s="89"/>
      <c r="P484" s="89"/>
      <c r="Q484" s="89"/>
      <c r="R484" s="89"/>
      <c r="S484" s="89"/>
      <c r="T484" s="89"/>
      <c r="U484" s="89"/>
      <c r="V484" s="89"/>
      <c r="W484" s="89"/>
      <c r="X484" s="89"/>
      <c r="Y484" s="89"/>
      <c r="Z484" s="89"/>
    </row>
    <row r="485" spans="1:26" ht="16.5" customHeight="1" x14ac:dyDescent="0.3">
      <c r="A485" s="89"/>
      <c r="B485" s="89"/>
      <c r="C485" s="90"/>
      <c r="D485" s="90"/>
      <c r="E485" s="122"/>
      <c r="F485" s="122"/>
      <c r="G485" s="89"/>
      <c r="H485" s="89"/>
      <c r="I485" s="89"/>
      <c r="J485" s="89"/>
      <c r="K485" s="89"/>
      <c r="L485" s="89"/>
      <c r="M485" s="89"/>
      <c r="N485" s="89"/>
      <c r="O485" s="89"/>
      <c r="P485" s="89"/>
      <c r="Q485" s="89"/>
      <c r="R485" s="89"/>
      <c r="S485" s="89"/>
      <c r="T485" s="89"/>
      <c r="U485" s="89"/>
      <c r="V485" s="89"/>
      <c r="W485" s="89"/>
      <c r="X485" s="89"/>
      <c r="Y485" s="89"/>
      <c r="Z485" s="89"/>
    </row>
    <row r="486" spans="1:26" ht="16.5" customHeight="1" x14ac:dyDescent="0.3">
      <c r="A486" s="89"/>
      <c r="B486" s="89"/>
      <c r="C486" s="90"/>
      <c r="D486" s="90"/>
      <c r="E486" s="122"/>
      <c r="F486" s="122"/>
      <c r="G486" s="89"/>
      <c r="H486" s="89"/>
      <c r="I486" s="89"/>
      <c r="J486" s="89"/>
      <c r="K486" s="89"/>
      <c r="L486" s="89"/>
      <c r="M486" s="89"/>
      <c r="N486" s="89"/>
      <c r="O486" s="89"/>
      <c r="P486" s="89"/>
      <c r="Q486" s="89"/>
      <c r="R486" s="89"/>
      <c r="S486" s="89"/>
      <c r="T486" s="89"/>
      <c r="U486" s="89"/>
      <c r="V486" s="89"/>
      <c r="W486" s="89"/>
      <c r="X486" s="89"/>
      <c r="Y486" s="89"/>
      <c r="Z486" s="89"/>
    </row>
    <row r="487" spans="1:26" ht="16.5" customHeight="1" x14ac:dyDescent="0.3">
      <c r="A487" s="89"/>
      <c r="B487" s="89"/>
      <c r="C487" s="90"/>
      <c r="D487" s="90"/>
      <c r="E487" s="122"/>
      <c r="F487" s="122"/>
      <c r="G487" s="89"/>
      <c r="H487" s="89"/>
      <c r="I487" s="89"/>
      <c r="J487" s="89"/>
      <c r="K487" s="89"/>
      <c r="L487" s="89"/>
      <c r="M487" s="89"/>
      <c r="N487" s="89"/>
      <c r="O487" s="89"/>
      <c r="P487" s="89"/>
      <c r="Q487" s="89"/>
      <c r="R487" s="89"/>
      <c r="S487" s="89"/>
      <c r="T487" s="89"/>
      <c r="U487" s="89"/>
      <c r="V487" s="89"/>
      <c r="W487" s="89"/>
      <c r="X487" s="89"/>
      <c r="Y487" s="89"/>
      <c r="Z487" s="89"/>
    </row>
    <row r="488" spans="1:26" ht="16.5" customHeight="1" x14ac:dyDescent="0.3">
      <c r="A488" s="89"/>
      <c r="B488" s="89"/>
      <c r="C488" s="90"/>
      <c r="D488" s="90"/>
      <c r="E488" s="122"/>
      <c r="F488" s="122"/>
      <c r="G488" s="89"/>
      <c r="H488" s="89"/>
      <c r="I488" s="89"/>
      <c r="J488" s="89"/>
      <c r="K488" s="89"/>
      <c r="L488" s="89"/>
      <c r="M488" s="89"/>
      <c r="N488" s="89"/>
      <c r="O488" s="89"/>
      <c r="P488" s="89"/>
      <c r="Q488" s="89"/>
      <c r="R488" s="89"/>
      <c r="S488" s="89"/>
      <c r="T488" s="89"/>
      <c r="U488" s="89"/>
      <c r="V488" s="89"/>
      <c r="W488" s="89"/>
      <c r="X488" s="89"/>
      <c r="Y488" s="89"/>
      <c r="Z488" s="89"/>
    </row>
    <row r="489" spans="1:26" ht="16.5" customHeight="1" x14ac:dyDescent="0.3">
      <c r="A489" s="89"/>
      <c r="B489" s="89"/>
      <c r="C489" s="90"/>
      <c r="D489" s="90"/>
      <c r="E489" s="122"/>
      <c r="F489" s="122"/>
      <c r="G489" s="89"/>
      <c r="H489" s="89"/>
      <c r="I489" s="89"/>
      <c r="J489" s="89"/>
      <c r="K489" s="89"/>
      <c r="L489" s="89"/>
      <c r="M489" s="89"/>
      <c r="N489" s="89"/>
      <c r="O489" s="89"/>
      <c r="P489" s="89"/>
      <c r="Q489" s="89"/>
      <c r="R489" s="89"/>
      <c r="S489" s="89"/>
      <c r="T489" s="89"/>
      <c r="U489" s="89"/>
      <c r="V489" s="89"/>
      <c r="W489" s="89"/>
      <c r="X489" s="89"/>
      <c r="Y489" s="89"/>
      <c r="Z489" s="89"/>
    </row>
    <row r="490" spans="1:26" ht="16.5" customHeight="1" x14ac:dyDescent="0.3">
      <c r="A490" s="89"/>
      <c r="B490" s="89"/>
      <c r="C490" s="90"/>
      <c r="D490" s="90"/>
      <c r="E490" s="122"/>
      <c r="F490" s="122"/>
      <c r="G490" s="89"/>
      <c r="H490" s="89"/>
      <c r="I490" s="89"/>
      <c r="J490" s="89"/>
      <c r="K490" s="89"/>
      <c r="L490" s="89"/>
      <c r="M490" s="89"/>
      <c r="N490" s="89"/>
      <c r="O490" s="89"/>
      <c r="P490" s="89"/>
      <c r="Q490" s="89"/>
      <c r="R490" s="89"/>
      <c r="S490" s="89"/>
      <c r="T490" s="89"/>
      <c r="U490" s="89"/>
      <c r="V490" s="89"/>
      <c r="W490" s="89"/>
      <c r="X490" s="89"/>
      <c r="Y490" s="89"/>
      <c r="Z490" s="89"/>
    </row>
    <row r="491" spans="1:26" ht="16.5" customHeight="1" x14ac:dyDescent="0.3">
      <c r="A491" s="89"/>
      <c r="B491" s="89"/>
      <c r="C491" s="90"/>
      <c r="D491" s="90"/>
      <c r="E491" s="122"/>
      <c r="F491" s="122"/>
      <c r="G491" s="89"/>
      <c r="H491" s="89"/>
      <c r="I491" s="89"/>
      <c r="J491" s="89"/>
      <c r="K491" s="89"/>
      <c r="L491" s="89"/>
      <c r="M491" s="89"/>
      <c r="N491" s="89"/>
      <c r="O491" s="89"/>
      <c r="P491" s="89"/>
      <c r="Q491" s="89"/>
      <c r="R491" s="89"/>
      <c r="S491" s="89"/>
      <c r="T491" s="89"/>
      <c r="U491" s="89"/>
      <c r="V491" s="89"/>
      <c r="W491" s="89"/>
      <c r="X491" s="89"/>
      <c r="Y491" s="89"/>
      <c r="Z491" s="89"/>
    </row>
    <row r="492" spans="1:26" ht="16.5" customHeight="1" x14ac:dyDescent="0.3">
      <c r="A492" s="89"/>
      <c r="B492" s="89"/>
      <c r="C492" s="90"/>
      <c r="D492" s="90"/>
      <c r="E492" s="122"/>
      <c r="F492" s="122"/>
      <c r="G492" s="89"/>
      <c r="H492" s="89"/>
      <c r="I492" s="89"/>
      <c r="J492" s="89"/>
      <c r="K492" s="89"/>
      <c r="L492" s="89"/>
      <c r="M492" s="89"/>
      <c r="N492" s="89"/>
      <c r="O492" s="89"/>
      <c r="P492" s="89"/>
      <c r="Q492" s="89"/>
      <c r="R492" s="89"/>
      <c r="S492" s="89"/>
      <c r="T492" s="89"/>
      <c r="U492" s="89"/>
      <c r="V492" s="89"/>
      <c r="W492" s="89"/>
      <c r="X492" s="89"/>
      <c r="Y492" s="89"/>
      <c r="Z492" s="89"/>
    </row>
    <row r="493" spans="1:26" ht="16.5" customHeight="1" x14ac:dyDescent="0.3">
      <c r="A493" s="89"/>
      <c r="B493" s="89"/>
      <c r="C493" s="90"/>
      <c r="D493" s="90"/>
      <c r="E493" s="122"/>
      <c r="F493" s="122"/>
      <c r="G493" s="89"/>
      <c r="H493" s="89"/>
      <c r="I493" s="89"/>
      <c r="J493" s="89"/>
      <c r="K493" s="89"/>
      <c r="L493" s="89"/>
      <c r="M493" s="89"/>
      <c r="N493" s="89"/>
      <c r="O493" s="89"/>
      <c r="P493" s="89"/>
      <c r="Q493" s="89"/>
      <c r="R493" s="89"/>
      <c r="S493" s="89"/>
      <c r="T493" s="89"/>
      <c r="U493" s="89"/>
      <c r="V493" s="89"/>
      <c r="W493" s="89"/>
      <c r="X493" s="89"/>
      <c r="Y493" s="89"/>
      <c r="Z493" s="89"/>
    </row>
    <row r="494" spans="1:26" ht="16.5" customHeight="1" x14ac:dyDescent="0.3">
      <c r="A494" s="89"/>
      <c r="B494" s="89"/>
      <c r="C494" s="90"/>
      <c r="D494" s="90"/>
      <c r="E494" s="122"/>
      <c r="F494" s="122"/>
      <c r="G494" s="89"/>
      <c r="H494" s="89"/>
      <c r="I494" s="89"/>
      <c r="J494" s="89"/>
      <c r="K494" s="89"/>
      <c r="L494" s="89"/>
      <c r="M494" s="89"/>
      <c r="N494" s="89"/>
      <c r="O494" s="89"/>
      <c r="P494" s="89"/>
      <c r="Q494" s="89"/>
      <c r="R494" s="89"/>
      <c r="S494" s="89"/>
      <c r="T494" s="89"/>
      <c r="U494" s="89"/>
      <c r="V494" s="89"/>
      <c r="W494" s="89"/>
      <c r="X494" s="89"/>
      <c r="Y494" s="89"/>
      <c r="Z494" s="89"/>
    </row>
    <row r="495" spans="1:26" ht="16.5" customHeight="1" x14ac:dyDescent="0.3">
      <c r="A495" s="89"/>
      <c r="B495" s="89"/>
      <c r="C495" s="90"/>
      <c r="D495" s="90"/>
      <c r="E495" s="122"/>
      <c r="F495" s="122"/>
      <c r="G495" s="89"/>
      <c r="H495" s="89"/>
      <c r="I495" s="89"/>
      <c r="J495" s="89"/>
      <c r="K495" s="89"/>
      <c r="L495" s="89"/>
      <c r="M495" s="89"/>
      <c r="N495" s="89"/>
      <c r="O495" s="89"/>
      <c r="P495" s="89"/>
      <c r="Q495" s="89"/>
      <c r="R495" s="89"/>
      <c r="S495" s="89"/>
      <c r="T495" s="89"/>
      <c r="U495" s="89"/>
      <c r="V495" s="89"/>
      <c r="W495" s="89"/>
      <c r="X495" s="89"/>
      <c r="Y495" s="89"/>
      <c r="Z495" s="89"/>
    </row>
    <row r="496" spans="1:26" ht="16.5" customHeight="1" x14ac:dyDescent="0.3">
      <c r="A496" s="89"/>
      <c r="B496" s="89"/>
      <c r="C496" s="90"/>
      <c r="D496" s="90"/>
      <c r="E496" s="122"/>
      <c r="F496" s="122"/>
      <c r="G496" s="89"/>
      <c r="H496" s="89"/>
      <c r="I496" s="89"/>
      <c r="J496" s="89"/>
      <c r="K496" s="89"/>
      <c r="L496" s="89"/>
      <c r="M496" s="89"/>
      <c r="N496" s="89"/>
      <c r="O496" s="89"/>
      <c r="P496" s="89"/>
      <c r="Q496" s="89"/>
      <c r="R496" s="89"/>
      <c r="S496" s="89"/>
      <c r="T496" s="89"/>
      <c r="U496" s="89"/>
      <c r="V496" s="89"/>
      <c r="W496" s="89"/>
      <c r="X496" s="89"/>
      <c r="Y496" s="89"/>
      <c r="Z496" s="89"/>
    </row>
    <row r="497" spans="1:26" ht="16.5" customHeight="1" x14ac:dyDescent="0.3">
      <c r="A497" s="89"/>
      <c r="B497" s="89"/>
      <c r="C497" s="90"/>
      <c r="D497" s="90"/>
      <c r="E497" s="122"/>
      <c r="F497" s="122"/>
      <c r="G497" s="89"/>
      <c r="H497" s="89"/>
      <c r="I497" s="89"/>
      <c r="J497" s="89"/>
      <c r="K497" s="89"/>
      <c r="L497" s="89"/>
      <c r="M497" s="89"/>
      <c r="N497" s="89"/>
      <c r="O497" s="89"/>
      <c r="P497" s="89"/>
      <c r="Q497" s="89"/>
      <c r="R497" s="89"/>
      <c r="S497" s="89"/>
      <c r="T497" s="89"/>
      <c r="U497" s="89"/>
      <c r="V497" s="89"/>
      <c r="W497" s="89"/>
      <c r="X497" s="89"/>
      <c r="Y497" s="89"/>
      <c r="Z497" s="89"/>
    </row>
    <row r="498" spans="1:26" ht="16.5" customHeight="1" x14ac:dyDescent="0.3">
      <c r="A498" s="89"/>
      <c r="B498" s="89"/>
      <c r="C498" s="90"/>
      <c r="D498" s="90"/>
      <c r="E498" s="122"/>
      <c r="F498" s="122"/>
      <c r="G498" s="89"/>
      <c r="H498" s="89"/>
      <c r="I498" s="89"/>
      <c r="J498" s="89"/>
      <c r="K498" s="89"/>
      <c r="L498" s="89"/>
      <c r="M498" s="89"/>
      <c r="N498" s="89"/>
      <c r="O498" s="89"/>
      <c r="P498" s="89"/>
      <c r="Q498" s="89"/>
      <c r="R498" s="89"/>
      <c r="S498" s="89"/>
      <c r="T498" s="89"/>
      <c r="U498" s="89"/>
      <c r="V498" s="89"/>
      <c r="W498" s="89"/>
      <c r="X498" s="89"/>
      <c r="Y498" s="89"/>
      <c r="Z498" s="89"/>
    </row>
    <row r="499" spans="1:26" ht="16.5" customHeight="1" x14ac:dyDescent="0.3">
      <c r="A499" s="89"/>
      <c r="B499" s="89"/>
      <c r="C499" s="90"/>
      <c r="D499" s="90"/>
      <c r="E499" s="122"/>
      <c r="F499" s="122"/>
      <c r="G499" s="89"/>
      <c r="H499" s="89"/>
      <c r="I499" s="89"/>
      <c r="J499" s="89"/>
      <c r="K499" s="89"/>
      <c r="L499" s="89"/>
      <c r="M499" s="89"/>
      <c r="N499" s="89"/>
      <c r="O499" s="89"/>
      <c r="P499" s="89"/>
      <c r="Q499" s="89"/>
      <c r="R499" s="89"/>
      <c r="S499" s="89"/>
      <c r="T499" s="89"/>
      <c r="U499" s="89"/>
      <c r="V499" s="89"/>
      <c r="W499" s="89"/>
      <c r="X499" s="89"/>
      <c r="Y499" s="89"/>
      <c r="Z499" s="89"/>
    </row>
    <row r="500" spans="1:26" ht="16.5" customHeight="1" x14ac:dyDescent="0.3">
      <c r="A500" s="89"/>
      <c r="B500" s="89"/>
      <c r="C500" s="90"/>
      <c r="D500" s="90"/>
      <c r="E500" s="122"/>
      <c r="F500" s="122"/>
      <c r="G500" s="89"/>
      <c r="H500" s="89"/>
      <c r="I500" s="89"/>
      <c r="J500" s="89"/>
      <c r="K500" s="89"/>
      <c r="L500" s="89"/>
      <c r="M500" s="89"/>
      <c r="N500" s="89"/>
      <c r="O500" s="89"/>
      <c r="P500" s="89"/>
      <c r="Q500" s="89"/>
      <c r="R500" s="89"/>
      <c r="S500" s="89"/>
      <c r="T500" s="89"/>
      <c r="U500" s="89"/>
      <c r="V500" s="89"/>
      <c r="W500" s="89"/>
      <c r="X500" s="89"/>
      <c r="Y500" s="89"/>
      <c r="Z500" s="89"/>
    </row>
    <row r="501" spans="1:26" ht="16.5" customHeight="1" x14ac:dyDescent="0.3">
      <c r="A501" s="89"/>
      <c r="B501" s="89"/>
      <c r="C501" s="90"/>
      <c r="D501" s="90"/>
      <c r="E501" s="122"/>
      <c r="F501" s="122"/>
      <c r="G501" s="89"/>
      <c r="H501" s="89"/>
      <c r="I501" s="89"/>
      <c r="J501" s="89"/>
      <c r="K501" s="89"/>
      <c r="L501" s="89"/>
      <c r="M501" s="89"/>
      <c r="N501" s="89"/>
      <c r="O501" s="89"/>
      <c r="P501" s="89"/>
      <c r="Q501" s="89"/>
      <c r="R501" s="89"/>
      <c r="S501" s="89"/>
      <c r="T501" s="89"/>
      <c r="U501" s="89"/>
      <c r="V501" s="89"/>
      <c r="W501" s="89"/>
      <c r="X501" s="89"/>
      <c r="Y501" s="89"/>
      <c r="Z501" s="89"/>
    </row>
    <row r="502" spans="1:26" ht="16.5" customHeight="1" x14ac:dyDescent="0.3">
      <c r="A502" s="89"/>
      <c r="B502" s="89"/>
      <c r="C502" s="90"/>
      <c r="D502" s="90"/>
      <c r="E502" s="122"/>
      <c r="F502" s="122"/>
      <c r="G502" s="89"/>
      <c r="H502" s="89"/>
      <c r="I502" s="89"/>
      <c r="J502" s="89"/>
      <c r="K502" s="89"/>
      <c r="L502" s="89"/>
      <c r="M502" s="89"/>
      <c r="N502" s="89"/>
      <c r="O502" s="89"/>
      <c r="P502" s="89"/>
      <c r="Q502" s="89"/>
      <c r="R502" s="89"/>
      <c r="S502" s="89"/>
      <c r="T502" s="89"/>
      <c r="U502" s="89"/>
      <c r="V502" s="89"/>
      <c r="W502" s="89"/>
      <c r="X502" s="89"/>
      <c r="Y502" s="89"/>
      <c r="Z502" s="89"/>
    </row>
    <row r="503" spans="1:26" ht="16.5" customHeight="1" x14ac:dyDescent="0.3">
      <c r="A503" s="89"/>
      <c r="B503" s="89"/>
      <c r="C503" s="90"/>
      <c r="D503" s="90"/>
      <c r="E503" s="122"/>
      <c r="F503" s="122"/>
      <c r="G503" s="89"/>
      <c r="H503" s="89"/>
      <c r="I503" s="89"/>
      <c r="J503" s="89"/>
      <c r="K503" s="89"/>
      <c r="L503" s="89"/>
      <c r="M503" s="89"/>
      <c r="N503" s="89"/>
      <c r="O503" s="89"/>
      <c r="P503" s="89"/>
      <c r="Q503" s="89"/>
      <c r="R503" s="89"/>
      <c r="S503" s="89"/>
      <c r="T503" s="89"/>
      <c r="U503" s="89"/>
      <c r="V503" s="89"/>
      <c r="W503" s="89"/>
      <c r="X503" s="89"/>
      <c r="Y503" s="89"/>
      <c r="Z503" s="89"/>
    </row>
    <row r="504" spans="1:26" ht="16.5" customHeight="1" x14ac:dyDescent="0.3">
      <c r="A504" s="89"/>
      <c r="B504" s="89"/>
      <c r="C504" s="90"/>
      <c r="D504" s="90"/>
      <c r="E504" s="122"/>
      <c r="F504" s="122"/>
      <c r="G504" s="89"/>
      <c r="H504" s="89"/>
      <c r="I504" s="89"/>
      <c r="J504" s="89"/>
      <c r="K504" s="89"/>
      <c r="L504" s="89"/>
      <c r="M504" s="89"/>
      <c r="N504" s="89"/>
      <c r="O504" s="89"/>
      <c r="P504" s="89"/>
      <c r="Q504" s="89"/>
      <c r="R504" s="89"/>
      <c r="S504" s="89"/>
      <c r="T504" s="89"/>
      <c r="U504" s="89"/>
      <c r="V504" s="89"/>
      <c r="W504" s="89"/>
      <c r="X504" s="89"/>
      <c r="Y504" s="89"/>
      <c r="Z504" s="89"/>
    </row>
    <row r="505" spans="1:26" ht="16.5" customHeight="1" x14ac:dyDescent="0.3">
      <c r="A505" s="89"/>
      <c r="B505" s="89"/>
      <c r="C505" s="90"/>
      <c r="D505" s="90"/>
      <c r="E505" s="122"/>
      <c r="F505" s="122"/>
      <c r="G505" s="89"/>
      <c r="H505" s="89"/>
      <c r="I505" s="89"/>
      <c r="J505" s="89"/>
      <c r="K505" s="89"/>
      <c r="L505" s="89"/>
      <c r="M505" s="89"/>
      <c r="N505" s="89"/>
      <c r="O505" s="89"/>
      <c r="P505" s="89"/>
      <c r="Q505" s="89"/>
      <c r="R505" s="89"/>
      <c r="S505" s="89"/>
      <c r="T505" s="89"/>
      <c r="U505" s="89"/>
      <c r="V505" s="89"/>
      <c r="W505" s="89"/>
      <c r="X505" s="89"/>
      <c r="Y505" s="89"/>
      <c r="Z505" s="89"/>
    </row>
    <row r="506" spans="1:26" ht="16.5" customHeight="1" x14ac:dyDescent="0.3">
      <c r="A506" s="89"/>
      <c r="B506" s="89"/>
      <c r="C506" s="90"/>
      <c r="D506" s="90"/>
      <c r="E506" s="122"/>
      <c r="F506" s="122"/>
      <c r="G506" s="89"/>
      <c r="H506" s="89"/>
      <c r="I506" s="89"/>
      <c r="J506" s="89"/>
      <c r="K506" s="89"/>
      <c r="L506" s="89"/>
      <c r="M506" s="89"/>
      <c r="N506" s="89"/>
      <c r="O506" s="89"/>
      <c r="P506" s="89"/>
      <c r="Q506" s="89"/>
      <c r="R506" s="89"/>
      <c r="S506" s="89"/>
      <c r="T506" s="89"/>
      <c r="U506" s="89"/>
      <c r="V506" s="89"/>
      <c r="W506" s="89"/>
      <c r="X506" s="89"/>
      <c r="Y506" s="89"/>
      <c r="Z506" s="89"/>
    </row>
    <row r="507" spans="1:26" ht="16.5" customHeight="1" x14ac:dyDescent="0.3">
      <c r="A507" s="89"/>
      <c r="B507" s="89"/>
      <c r="C507" s="90"/>
      <c r="D507" s="90"/>
      <c r="E507" s="122"/>
      <c r="F507" s="122"/>
      <c r="G507" s="89"/>
      <c r="H507" s="89"/>
      <c r="I507" s="89"/>
      <c r="J507" s="89"/>
      <c r="K507" s="89"/>
      <c r="L507" s="89"/>
      <c r="M507" s="89"/>
      <c r="N507" s="89"/>
      <c r="O507" s="89"/>
      <c r="P507" s="89"/>
      <c r="Q507" s="89"/>
      <c r="R507" s="89"/>
      <c r="S507" s="89"/>
      <c r="T507" s="89"/>
      <c r="U507" s="89"/>
      <c r="V507" s="89"/>
      <c r="W507" s="89"/>
      <c r="X507" s="89"/>
      <c r="Y507" s="89"/>
      <c r="Z507" s="89"/>
    </row>
    <row r="508" spans="1:26" ht="16.5" customHeight="1" x14ac:dyDescent="0.3">
      <c r="A508" s="89"/>
      <c r="B508" s="89"/>
      <c r="C508" s="90"/>
      <c r="D508" s="90"/>
      <c r="E508" s="122"/>
      <c r="F508" s="122"/>
      <c r="G508" s="89"/>
      <c r="H508" s="89"/>
      <c r="I508" s="89"/>
      <c r="J508" s="89"/>
      <c r="K508" s="89"/>
      <c r="L508" s="89"/>
      <c r="M508" s="89"/>
      <c r="N508" s="89"/>
      <c r="O508" s="89"/>
      <c r="P508" s="89"/>
      <c r="Q508" s="89"/>
      <c r="R508" s="89"/>
      <c r="S508" s="89"/>
      <c r="T508" s="89"/>
      <c r="U508" s="89"/>
      <c r="V508" s="89"/>
      <c r="W508" s="89"/>
      <c r="X508" s="89"/>
      <c r="Y508" s="89"/>
      <c r="Z508" s="89"/>
    </row>
    <row r="509" spans="1:26" ht="16.5" customHeight="1" x14ac:dyDescent="0.3">
      <c r="A509" s="89"/>
      <c r="B509" s="89"/>
      <c r="C509" s="90"/>
      <c r="D509" s="90"/>
      <c r="E509" s="122"/>
      <c r="F509" s="122"/>
      <c r="G509" s="89"/>
      <c r="H509" s="89"/>
      <c r="I509" s="89"/>
      <c r="J509" s="89"/>
      <c r="K509" s="89"/>
      <c r="L509" s="89"/>
      <c r="M509" s="89"/>
      <c r="N509" s="89"/>
      <c r="O509" s="89"/>
      <c r="P509" s="89"/>
      <c r="Q509" s="89"/>
      <c r="R509" s="89"/>
      <c r="S509" s="89"/>
      <c r="T509" s="89"/>
      <c r="U509" s="89"/>
      <c r="V509" s="89"/>
      <c r="W509" s="89"/>
      <c r="X509" s="89"/>
      <c r="Y509" s="89"/>
      <c r="Z509" s="89"/>
    </row>
    <row r="510" spans="1:26" ht="16.5" customHeight="1" x14ac:dyDescent="0.3">
      <c r="A510" s="89"/>
      <c r="B510" s="89"/>
      <c r="C510" s="90"/>
      <c r="D510" s="90"/>
      <c r="E510" s="122"/>
      <c r="F510" s="122"/>
      <c r="G510" s="89"/>
      <c r="H510" s="89"/>
      <c r="I510" s="89"/>
      <c r="J510" s="89"/>
      <c r="K510" s="89"/>
      <c r="L510" s="89"/>
      <c r="M510" s="89"/>
      <c r="N510" s="89"/>
      <c r="O510" s="89"/>
      <c r="P510" s="89"/>
      <c r="Q510" s="89"/>
      <c r="R510" s="89"/>
      <c r="S510" s="89"/>
      <c r="T510" s="89"/>
      <c r="U510" s="89"/>
      <c r="V510" s="89"/>
      <c r="W510" s="89"/>
      <c r="X510" s="89"/>
      <c r="Y510" s="89"/>
      <c r="Z510" s="89"/>
    </row>
    <row r="511" spans="1:26" ht="16.5" customHeight="1" x14ac:dyDescent="0.3">
      <c r="A511" s="89"/>
      <c r="B511" s="89"/>
      <c r="C511" s="90"/>
      <c r="D511" s="90"/>
      <c r="E511" s="122"/>
      <c r="F511" s="122"/>
      <c r="G511" s="89"/>
      <c r="H511" s="89"/>
      <c r="I511" s="89"/>
      <c r="J511" s="89"/>
      <c r="K511" s="89"/>
      <c r="L511" s="89"/>
      <c r="M511" s="89"/>
      <c r="N511" s="89"/>
      <c r="O511" s="89"/>
      <c r="P511" s="89"/>
      <c r="Q511" s="89"/>
      <c r="R511" s="89"/>
      <c r="S511" s="89"/>
      <c r="T511" s="89"/>
      <c r="U511" s="89"/>
      <c r="V511" s="89"/>
      <c r="W511" s="89"/>
      <c r="X511" s="89"/>
      <c r="Y511" s="89"/>
      <c r="Z511" s="89"/>
    </row>
    <row r="512" spans="1:26" ht="16.5" customHeight="1" x14ac:dyDescent="0.3">
      <c r="A512" s="89"/>
      <c r="B512" s="89"/>
      <c r="C512" s="90"/>
      <c r="D512" s="90"/>
      <c r="E512" s="122"/>
      <c r="F512" s="122"/>
      <c r="G512" s="89"/>
      <c r="H512" s="89"/>
      <c r="I512" s="89"/>
      <c r="J512" s="89"/>
      <c r="K512" s="89"/>
      <c r="L512" s="89"/>
      <c r="M512" s="89"/>
      <c r="N512" s="89"/>
      <c r="O512" s="89"/>
      <c r="P512" s="89"/>
      <c r="Q512" s="89"/>
      <c r="R512" s="89"/>
      <c r="S512" s="89"/>
      <c r="T512" s="89"/>
      <c r="U512" s="89"/>
      <c r="V512" s="89"/>
      <c r="W512" s="89"/>
      <c r="X512" s="89"/>
      <c r="Y512" s="89"/>
      <c r="Z512" s="89"/>
    </row>
    <row r="513" spans="1:26" ht="16.5" customHeight="1" x14ac:dyDescent="0.3">
      <c r="A513" s="89"/>
      <c r="B513" s="89"/>
      <c r="C513" s="90"/>
      <c r="D513" s="90"/>
      <c r="E513" s="122"/>
      <c r="F513" s="122"/>
      <c r="G513" s="89"/>
      <c r="H513" s="89"/>
      <c r="I513" s="89"/>
      <c r="J513" s="89"/>
      <c r="K513" s="89"/>
      <c r="L513" s="89"/>
      <c r="M513" s="89"/>
      <c r="N513" s="89"/>
      <c r="O513" s="89"/>
      <c r="P513" s="89"/>
      <c r="Q513" s="89"/>
      <c r="R513" s="89"/>
      <c r="S513" s="89"/>
      <c r="T513" s="89"/>
      <c r="U513" s="89"/>
      <c r="V513" s="89"/>
      <c r="W513" s="89"/>
      <c r="X513" s="89"/>
      <c r="Y513" s="89"/>
      <c r="Z513" s="89"/>
    </row>
    <row r="514" spans="1:26" ht="16.5" customHeight="1" x14ac:dyDescent="0.3">
      <c r="A514" s="89"/>
      <c r="B514" s="89"/>
      <c r="C514" s="90"/>
      <c r="D514" s="90"/>
      <c r="E514" s="122"/>
      <c r="F514" s="122"/>
      <c r="G514" s="89"/>
      <c r="H514" s="89"/>
      <c r="I514" s="89"/>
      <c r="J514" s="89"/>
      <c r="K514" s="89"/>
      <c r="L514" s="89"/>
      <c r="M514" s="89"/>
      <c r="N514" s="89"/>
      <c r="O514" s="89"/>
      <c r="P514" s="89"/>
      <c r="Q514" s="89"/>
      <c r="R514" s="89"/>
      <c r="S514" s="89"/>
      <c r="T514" s="89"/>
      <c r="U514" s="89"/>
      <c r="V514" s="89"/>
      <c r="W514" s="89"/>
      <c r="X514" s="89"/>
      <c r="Y514" s="89"/>
      <c r="Z514" s="89"/>
    </row>
    <row r="515" spans="1:26" ht="16.5" customHeight="1" x14ac:dyDescent="0.3">
      <c r="A515" s="89"/>
      <c r="B515" s="89"/>
      <c r="C515" s="90"/>
      <c r="D515" s="90"/>
      <c r="E515" s="122"/>
      <c r="F515" s="122"/>
      <c r="G515" s="89"/>
      <c r="H515" s="89"/>
      <c r="I515" s="89"/>
      <c r="J515" s="89"/>
      <c r="K515" s="89"/>
      <c r="L515" s="89"/>
      <c r="M515" s="89"/>
      <c r="N515" s="89"/>
      <c r="O515" s="89"/>
      <c r="P515" s="89"/>
      <c r="Q515" s="89"/>
      <c r="R515" s="89"/>
      <c r="S515" s="89"/>
      <c r="T515" s="89"/>
      <c r="U515" s="89"/>
      <c r="V515" s="89"/>
      <c r="W515" s="89"/>
      <c r="X515" s="89"/>
      <c r="Y515" s="89"/>
      <c r="Z515" s="89"/>
    </row>
    <row r="516" spans="1:26" ht="16.5" customHeight="1" x14ac:dyDescent="0.3">
      <c r="A516" s="89"/>
      <c r="B516" s="89"/>
      <c r="C516" s="90"/>
      <c r="D516" s="90"/>
      <c r="E516" s="122"/>
      <c r="F516" s="122"/>
      <c r="G516" s="89"/>
      <c r="H516" s="89"/>
      <c r="I516" s="89"/>
      <c r="J516" s="89"/>
      <c r="K516" s="89"/>
      <c r="L516" s="89"/>
      <c r="M516" s="89"/>
      <c r="N516" s="89"/>
      <c r="O516" s="89"/>
      <c r="P516" s="89"/>
      <c r="Q516" s="89"/>
      <c r="R516" s="89"/>
      <c r="S516" s="89"/>
      <c r="T516" s="89"/>
      <c r="U516" s="89"/>
      <c r="V516" s="89"/>
      <c r="W516" s="89"/>
      <c r="X516" s="89"/>
      <c r="Y516" s="89"/>
      <c r="Z516" s="89"/>
    </row>
    <row r="517" spans="1:26" ht="16.5" customHeight="1" x14ac:dyDescent="0.3">
      <c r="A517" s="89"/>
      <c r="B517" s="89"/>
      <c r="C517" s="90"/>
      <c r="D517" s="90"/>
      <c r="E517" s="122"/>
      <c r="F517" s="122"/>
      <c r="G517" s="89"/>
      <c r="H517" s="89"/>
      <c r="I517" s="89"/>
      <c r="J517" s="89"/>
      <c r="K517" s="89"/>
      <c r="L517" s="89"/>
      <c r="M517" s="89"/>
      <c r="N517" s="89"/>
      <c r="O517" s="89"/>
      <c r="P517" s="89"/>
      <c r="Q517" s="89"/>
      <c r="R517" s="89"/>
      <c r="S517" s="89"/>
      <c r="T517" s="89"/>
      <c r="U517" s="89"/>
      <c r="V517" s="89"/>
      <c r="W517" s="89"/>
      <c r="X517" s="89"/>
      <c r="Y517" s="89"/>
      <c r="Z517" s="89"/>
    </row>
    <row r="518" spans="1:26" ht="16.5" customHeight="1" x14ac:dyDescent="0.3">
      <c r="A518" s="89"/>
      <c r="B518" s="89"/>
      <c r="C518" s="90"/>
      <c r="D518" s="90"/>
      <c r="E518" s="122"/>
      <c r="F518" s="122"/>
      <c r="G518" s="89"/>
      <c r="H518" s="89"/>
      <c r="I518" s="89"/>
      <c r="J518" s="89"/>
      <c r="K518" s="89"/>
      <c r="L518" s="89"/>
      <c r="M518" s="89"/>
      <c r="N518" s="89"/>
      <c r="O518" s="89"/>
      <c r="P518" s="89"/>
      <c r="Q518" s="89"/>
      <c r="R518" s="89"/>
      <c r="S518" s="89"/>
      <c r="T518" s="89"/>
      <c r="U518" s="89"/>
      <c r="V518" s="89"/>
      <c r="W518" s="89"/>
      <c r="X518" s="89"/>
      <c r="Y518" s="89"/>
      <c r="Z518" s="89"/>
    </row>
    <row r="519" spans="1:26" ht="16.5" customHeight="1" x14ac:dyDescent="0.3">
      <c r="A519" s="89"/>
      <c r="B519" s="89"/>
      <c r="C519" s="90"/>
      <c r="D519" s="90"/>
      <c r="E519" s="122"/>
      <c r="F519" s="122"/>
      <c r="G519" s="89"/>
      <c r="H519" s="89"/>
      <c r="I519" s="89"/>
      <c r="J519" s="89"/>
      <c r="K519" s="89"/>
      <c r="L519" s="89"/>
      <c r="M519" s="89"/>
      <c r="N519" s="89"/>
      <c r="O519" s="89"/>
      <c r="P519" s="89"/>
      <c r="Q519" s="89"/>
      <c r="R519" s="89"/>
      <c r="S519" s="89"/>
      <c r="T519" s="89"/>
      <c r="U519" s="89"/>
      <c r="V519" s="89"/>
      <c r="W519" s="89"/>
      <c r="X519" s="89"/>
      <c r="Y519" s="89"/>
      <c r="Z519" s="89"/>
    </row>
    <row r="520" spans="1:26" ht="16.5" customHeight="1" x14ac:dyDescent="0.3">
      <c r="A520" s="89"/>
      <c r="B520" s="89"/>
      <c r="C520" s="90"/>
      <c r="D520" s="90"/>
      <c r="E520" s="122"/>
      <c r="F520" s="122"/>
      <c r="G520" s="89"/>
      <c r="H520" s="89"/>
      <c r="I520" s="89"/>
      <c r="J520" s="89"/>
      <c r="K520" s="89"/>
      <c r="L520" s="89"/>
      <c r="M520" s="89"/>
      <c r="N520" s="89"/>
      <c r="O520" s="89"/>
      <c r="P520" s="89"/>
      <c r="Q520" s="89"/>
      <c r="R520" s="89"/>
      <c r="S520" s="89"/>
      <c r="T520" s="89"/>
      <c r="U520" s="89"/>
      <c r="V520" s="89"/>
      <c r="W520" s="89"/>
      <c r="X520" s="89"/>
      <c r="Y520" s="89"/>
      <c r="Z520" s="89"/>
    </row>
    <row r="521" spans="1:26" ht="16.5" customHeight="1" x14ac:dyDescent="0.3">
      <c r="A521" s="89"/>
      <c r="B521" s="89"/>
      <c r="C521" s="90"/>
      <c r="D521" s="90"/>
      <c r="E521" s="122"/>
      <c r="F521" s="122"/>
      <c r="G521" s="89"/>
      <c r="H521" s="89"/>
      <c r="I521" s="89"/>
      <c r="J521" s="89"/>
      <c r="K521" s="89"/>
      <c r="L521" s="89"/>
      <c r="M521" s="89"/>
      <c r="N521" s="89"/>
      <c r="O521" s="89"/>
      <c r="P521" s="89"/>
      <c r="Q521" s="89"/>
      <c r="R521" s="89"/>
      <c r="S521" s="89"/>
      <c r="T521" s="89"/>
      <c r="U521" s="89"/>
      <c r="V521" s="89"/>
      <c r="W521" s="89"/>
      <c r="X521" s="89"/>
      <c r="Y521" s="89"/>
      <c r="Z521" s="89"/>
    </row>
    <row r="522" spans="1:26" ht="16.5" customHeight="1" x14ac:dyDescent="0.3">
      <c r="A522" s="89"/>
      <c r="B522" s="89"/>
      <c r="C522" s="90"/>
      <c r="D522" s="90"/>
      <c r="E522" s="122"/>
      <c r="F522" s="122"/>
      <c r="G522" s="89"/>
      <c r="H522" s="89"/>
      <c r="I522" s="89"/>
      <c r="J522" s="89"/>
      <c r="K522" s="89"/>
      <c r="L522" s="89"/>
      <c r="M522" s="89"/>
      <c r="N522" s="89"/>
      <c r="O522" s="89"/>
      <c r="P522" s="89"/>
      <c r="Q522" s="89"/>
      <c r="R522" s="89"/>
      <c r="S522" s="89"/>
      <c r="T522" s="89"/>
      <c r="U522" s="89"/>
      <c r="V522" s="89"/>
      <c r="W522" s="89"/>
      <c r="X522" s="89"/>
      <c r="Y522" s="89"/>
      <c r="Z522" s="89"/>
    </row>
    <row r="523" spans="1:26" ht="16.5" customHeight="1" x14ac:dyDescent="0.3">
      <c r="A523" s="89"/>
      <c r="B523" s="89"/>
      <c r="C523" s="90"/>
      <c r="D523" s="90"/>
      <c r="E523" s="122"/>
      <c r="F523" s="122"/>
      <c r="G523" s="89"/>
      <c r="H523" s="89"/>
      <c r="I523" s="89"/>
      <c r="J523" s="89"/>
      <c r="K523" s="89"/>
      <c r="L523" s="89"/>
      <c r="M523" s="89"/>
      <c r="N523" s="89"/>
      <c r="O523" s="89"/>
      <c r="P523" s="89"/>
      <c r="Q523" s="89"/>
      <c r="R523" s="89"/>
      <c r="S523" s="89"/>
      <c r="T523" s="89"/>
      <c r="U523" s="89"/>
      <c r="V523" s="89"/>
      <c r="W523" s="89"/>
      <c r="X523" s="89"/>
      <c r="Y523" s="89"/>
      <c r="Z523" s="89"/>
    </row>
    <row r="524" spans="1:26" ht="16.5" customHeight="1" x14ac:dyDescent="0.3">
      <c r="A524" s="89"/>
      <c r="B524" s="89"/>
      <c r="C524" s="90"/>
      <c r="D524" s="90"/>
      <c r="E524" s="122"/>
      <c r="F524" s="122"/>
      <c r="G524" s="89"/>
      <c r="H524" s="89"/>
      <c r="I524" s="89"/>
      <c r="J524" s="89"/>
      <c r="K524" s="89"/>
      <c r="L524" s="89"/>
      <c r="M524" s="89"/>
      <c r="N524" s="89"/>
      <c r="O524" s="89"/>
      <c r="P524" s="89"/>
      <c r="Q524" s="89"/>
      <c r="R524" s="89"/>
      <c r="S524" s="89"/>
      <c r="T524" s="89"/>
      <c r="U524" s="89"/>
      <c r="V524" s="89"/>
      <c r="W524" s="89"/>
      <c r="X524" s="89"/>
      <c r="Y524" s="89"/>
      <c r="Z524" s="89"/>
    </row>
    <row r="525" spans="1:26" ht="16.5" customHeight="1" x14ac:dyDescent="0.3">
      <c r="A525" s="89"/>
      <c r="B525" s="89"/>
      <c r="C525" s="90"/>
      <c r="D525" s="90"/>
      <c r="E525" s="122"/>
      <c r="F525" s="122"/>
      <c r="G525" s="89"/>
      <c r="H525" s="89"/>
      <c r="I525" s="89"/>
      <c r="J525" s="89"/>
      <c r="K525" s="89"/>
      <c r="L525" s="89"/>
      <c r="M525" s="89"/>
      <c r="N525" s="89"/>
      <c r="O525" s="89"/>
      <c r="P525" s="89"/>
      <c r="Q525" s="89"/>
      <c r="R525" s="89"/>
      <c r="S525" s="89"/>
      <c r="T525" s="89"/>
      <c r="U525" s="89"/>
      <c r="V525" s="89"/>
      <c r="W525" s="89"/>
      <c r="X525" s="89"/>
      <c r="Y525" s="89"/>
      <c r="Z525" s="89"/>
    </row>
    <row r="526" spans="1:26" ht="16.5" customHeight="1" x14ac:dyDescent="0.3">
      <c r="A526" s="89"/>
      <c r="B526" s="89"/>
      <c r="C526" s="90"/>
      <c r="D526" s="90"/>
      <c r="E526" s="122"/>
      <c r="F526" s="122"/>
      <c r="G526" s="89"/>
      <c r="H526" s="89"/>
      <c r="I526" s="89"/>
      <c r="J526" s="89"/>
      <c r="K526" s="89"/>
      <c r="L526" s="89"/>
      <c r="M526" s="89"/>
      <c r="N526" s="89"/>
      <c r="O526" s="89"/>
      <c r="P526" s="89"/>
      <c r="Q526" s="89"/>
      <c r="R526" s="89"/>
      <c r="S526" s="89"/>
      <c r="T526" s="89"/>
      <c r="U526" s="89"/>
      <c r="V526" s="89"/>
      <c r="W526" s="89"/>
      <c r="X526" s="89"/>
      <c r="Y526" s="89"/>
      <c r="Z526" s="89"/>
    </row>
    <row r="527" spans="1:26" ht="16.5" customHeight="1" x14ac:dyDescent="0.3">
      <c r="A527" s="89"/>
      <c r="B527" s="89"/>
      <c r="C527" s="90"/>
      <c r="D527" s="90"/>
      <c r="E527" s="122"/>
      <c r="F527" s="122"/>
      <c r="G527" s="89"/>
      <c r="H527" s="89"/>
      <c r="I527" s="89"/>
      <c r="J527" s="89"/>
      <c r="K527" s="89"/>
      <c r="L527" s="89"/>
      <c r="M527" s="89"/>
      <c r="N527" s="89"/>
      <c r="O527" s="89"/>
      <c r="P527" s="89"/>
      <c r="Q527" s="89"/>
      <c r="R527" s="89"/>
      <c r="S527" s="89"/>
      <c r="T527" s="89"/>
      <c r="U527" s="89"/>
      <c r="V527" s="89"/>
      <c r="W527" s="89"/>
      <c r="X527" s="89"/>
      <c r="Y527" s="89"/>
      <c r="Z527" s="89"/>
    </row>
    <row r="528" spans="1:26" ht="16.5" customHeight="1" x14ac:dyDescent="0.3">
      <c r="A528" s="89"/>
      <c r="B528" s="89"/>
      <c r="C528" s="90"/>
      <c r="D528" s="90"/>
      <c r="E528" s="122"/>
      <c r="F528" s="122"/>
      <c r="G528" s="89"/>
      <c r="H528" s="89"/>
      <c r="I528" s="89"/>
      <c r="J528" s="89"/>
      <c r="K528" s="89"/>
      <c r="L528" s="89"/>
      <c r="M528" s="89"/>
      <c r="N528" s="89"/>
      <c r="O528" s="89"/>
      <c r="P528" s="89"/>
      <c r="Q528" s="89"/>
      <c r="R528" s="89"/>
      <c r="S528" s="89"/>
      <c r="T528" s="89"/>
      <c r="U528" s="89"/>
      <c r="V528" s="89"/>
      <c r="W528" s="89"/>
      <c r="X528" s="89"/>
      <c r="Y528" s="89"/>
      <c r="Z528" s="89"/>
    </row>
    <row r="529" spans="1:26" ht="16.5" customHeight="1" x14ac:dyDescent="0.3">
      <c r="A529" s="89"/>
      <c r="B529" s="89"/>
      <c r="C529" s="90"/>
      <c r="D529" s="90"/>
      <c r="E529" s="122"/>
      <c r="F529" s="122"/>
      <c r="G529" s="89"/>
      <c r="H529" s="89"/>
      <c r="I529" s="89"/>
      <c r="J529" s="89"/>
      <c r="K529" s="89"/>
      <c r="L529" s="89"/>
      <c r="M529" s="89"/>
      <c r="N529" s="89"/>
      <c r="O529" s="89"/>
      <c r="P529" s="89"/>
      <c r="Q529" s="89"/>
      <c r="R529" s="89"/>
      <c r="S529" s="89"/>
      <c r="T529" s="89"/>
      <c r="U529" s="89"/>
      <c r="V529" s="89"/>
      <c r="W529" s="89"/>
      <c r="X529" s="89"/>
      <c r="Y529" s="89"/>
      <c r="Z529" s="89"/>
    </row>
    <row r="530" spans="1:26" ht="16.5" customHeight="1" x14ac:dyDescent="0.3">
      <c r="A530" s="89"/>
      <c r="B530" s="89"/>
      <c r="C530" s="90"/>
      <c r="D530" s="90"/>
      <c r="E530" s="122"/>
      <c r="F530" s="122"/>
      <c r="G530" s="89"/>
      <c r="H530" s="89"/>
      <c r="I530" s="89"/>
      <c r="J530" s="89"/>
      <c r="K530" s="89"/>
      <c r="L530" s="89"/>
      <c r="M530" s="89"/>
      <c r="N530" s="89"/>
      <c r="O530" s="89"/>
      <c r="P530" s="89"/>
      <c r="Q530" s="89"/>
      <c r="R530" s="89"/>
      <c r="S530" s="89"/>
      <c r="T530" s="89"/>
      <c r="U530" s="89"/>
      <c r="V530" s="89"/>
      <c r="W530" s="89"/>
      <c r="X530" s="89"/>
      <c r="Y530" s="89"/>
      <c r="Z530" s="89"/>
    </row>
    <row r="531" spans="1:26" ht="16.5" customHeight="1" x14ac:dyDescent="0.3">
      <c r="A531" s="89"/>
      <c r="B531" s="89"/>
      <c r="C531" s="90"/>
      <c r="D531" s="90"/>
      <c r="E531" s="122"/>
      <c r="F531" s="122"/>
      <c r="G531" s="89"/>
      <c r="H531" s="89"/>
      <c r="I531" s="89"/>
      <c r="J531" s="89"/>
      <c r="K531" s="89"/>
      <c r="L531" s="89"/>
      <c r="M531" s="89"/>
      <c r="N531" s="89"/>
      <c r="O531" s="89"/>
      <c r="P531" s="89"/>
      <c r="Q531" s="89"/>
      <c r="R531" s="89"/>
      <c r="S531" s="89"/>
      <c r="T531" s="89"/>
      <c r="U531" s="89"/>
      <c r="V531" s="89"/>
      <c r="W531" s="89"/>
      <c r="X531" s="89"/>
      <c r="Y531" s="89"/>
      <c r="Z531" s="89"/>
    </row>
    <row r="532" spans="1:26" ht="16.5" customHeight="1" x14ac:dyDescent="0.3">
      <c r="A532" s="89"/>
      <c r="B532" s="89"/>
      <c r="C532" s="90"/>
      <c r="D532" s="90"/>
      <c r="E532" s="122"/>
      <c r="F532" s="122"/>
      <c r="G532" s="89"/>
      <c r="H532" s="89"/>
      <c r="I532" s="89"/>
      <c r="J532" s="89"/>
      <c r="K532" s="89"/>
      <c r="L532" s="89"/>
      <c r="M532" s="89"/>
      <c r="N532" s="89"/>
      <c r="O532" s="89"/>
      <c r="P532" s="89"/>
      <c r="Q532" s="89"/>
      <c r="R532" s="89"/>
      <c r="S532" s="89"/>
      <c r="T532" s="89"/>
      <c r="U532" s="89"/>
      <c r="V532" s="89"/>
      <c r="W532" s="89"/>
      <c r="X532" s="89"/>
      <c r="Y532" s="89"/>
      <c r="Z532" s="89"/>
    </row>
    <row r="533" spans="1:26" ht="16.5" customHeight="1" x14ac:dyDescent="0.3">
      <c r="A533" s="89"/>
      <c r="B533" s="89"/>
      <c r="C533" s="90"/>
      <c r="D533" s="90"/>
      <c r="E533" s="122"/>
      <c r="F533" s="122"/>
      <c r="G533" s="89"/>
      <c r="H533" s="89"/>
      <c r="I533" s="89"/>
      <c r="J533" s="89"/>
      <c r="K533" s="89"/>
      <c r="L533" s="89"/>
      <c r="M533" s="89"/>
      <c r="N533" s="89"/>
      <c r="O533" s="89"/>
      <c r="P533" s="89"/>
      <c r="Q533" s="89"/>
      <c r="R533" s="89"/>
      <c r="S533" s="89"/>
      <c r="T533" s="89"/>
      <c r="U533" s="89"/>
      <c r="V533" s="89"/>
      <c r="W533" s="89"/>
      <c r="X533" s="89"/>
      <c r="Y533" s="89"/>
      <c r="Z533" s="89"/>
    </row>
    <row r="534" spans="1:26" ht="16.5" customHeight="1" x14ac:dyDescent="0.3">
      <c r="A534" s="89"/>
      <c r="B534" s="89"/>
      <c r="C534" s="90"/>
      <c r="D534" s="90"/>
      <c r="E534" s="122"/>
      <c r="F534" s="122"/>
      <c r="G534" s="89"/>
      <c r="H534" s="89"/>
      <c r="I534" s="89"/>
      <c r="J534" s="89"/>
      <c r="K534" s="89"/>
      <c r="L534" s="89"/>
      <c r="M534" s="89"/>
      <c r="N534" s="89"/>
      <c r="O534" s="89"/>
      <c r="P534" s="89"/>
      <c r="Q534" s="89"/>
      <c r="R534" s="89"/>
      <c r="S534" s="89"/>
      <c r="T534" s="89"/>
      <c r="U534" s="89"/>
      <c r="V534" s="89"/>
      <c r="W534" s="89"/>
      <c r="X534" s="89"/>
      <c r="Y534" s="89"/>
      <c r="Z534" s="89"/>
    </row>
    <row r="535" spans="1:26" ht="16.5" customHeight="1" x14ac:dyDescent="0.3">
      <c r="A535" s="89"/>
      <c r="B535" s="89"/>
      <c r="C535" s="90"/>
      <c r="D535" s="90"/>
      <c r="E535" s="122"/>
      <c r="F535" s="122"/>
      <c r="G535" s="89"/>
      <c r="H535" s="89"/>
      <c r="I535" s="89"/>
      <c r="J535" s="89"/>
      <c r="K535" s="89"/>
      <c r="L535" s="89"/>
      <c r="M535" s="89"/>
      <c r="N535" s="89"/>
      <c r="O535" s="89"/>
      <c r="P535" s="89"/>
      <c r="Q535" s="89"/>
      <c r="R535" s="89"/>
      <c r="S535" s="89"/>
      <c r="T535" s="89"/>
      <c r="U535" s="89"/>
      <c r="V535" s="89"/>
      <c r="W535" s="89"/>
      <c r="X535" s="89"/>
      <c r="Y535" s="89"/>
      <c r="Z535" s="89"/>
    </row>
    <row r="536" spans="1:26" ht="16.5" customHeight="1" x14ac:dyDescent="0.3">
      <c r="A536" s="89"/>
      <c r="B536" s="89"/>
      <c r="C536" s="90"/>
      <c r="D536" s="90"/>
      <c r="E536" s="122"/>
      <c r="F536" s="122"/>
      <c r="G536" s="89"/>
      <c r="H536" s="89"/>
      <c r="I536" s="89"/>
      <c r="J536" s="89"/>
      <c r="K536" s="89"/>
      <c r="L536" s="89"/>
      <c r="M536" s="89"/>
      <c r="N536" s="89"/>
      <c r="O536" s="89"/>
      <c r="P536" s="89"/>
      <c r="Q536" s="89"/>
      <c r="R536" s="89"/>
      <c r="S536" s="89"/>
      <c r="T536" s="89"/>
      <c r="U536" s="89"/>
      <c r="V536" s="89"/>
      <c r="W536" s="89"/>
      <c r="X536" s="89"/>
      <c r="Y536" s="89"/>
      <c r="Z536" s="89"/>
    </row>
    <row r="537" spans="1:26" ht="16.5" customHeight="1" x14ac:dyDescent="0.3">
      <c r="A537" s="89"/>
      <c r="B537" s="89"/>
      <c r="C537" s="90"/>
      <c r="D537" s="90"/>
      <c r="E537" s="122"/>
      <c r="F537" s="122"/>
      <c r="G537" s="89"/>
      <c r="H537" s="89"/>
      <c r="I537" s="89"/>
      <c r="J537" s="89"/>
      <c r="K537" s="89"/>
      <c r="L537" s="89"/>
      <c r="M537" s="89"/>
      <c r="N537" s="89"/>
      <c r="O537" s="89"/>
      <c r="P537" s="89"/>
      <c r="Q537" s="89"/>
      <c r="R537" s="89"/>
      <c r="S537" s="89"/>
      <c r="T537" s="89"/>
      <c r="U537" s="89"/>
      <c r="V537" s="89"/>
      <c r="W537" s="89"/>
      <c r="X537" s="89"/>
      <c r="Y537" s="89"/>
      <c r="Z537" s="89"/>
    </row>
    <row r="538" spans="1:26" ht="16.5" customHeight="1" x14ac:dyDescent="0.3">
      <c r="A538" s="89"/>
      <c r="B538" s="89"/>
      <c r="C538" s="90"/>
      <c r="D538" s="90"/>
      <c r="E538" s="122"/>
      <c r="F538" s="122"/>
      <c r="G538" s="89"/>
      <c r="H538" s="89"/>
      <c r="I538" s="89"/>
      <c r="J538" s="89"/>
      <c r="K538" s="89"/>
      <c r="L538" s="89"/>
      <c r="M538" s="89"/>
      <c r="N538" s="89"/>
      <c r="O538" s="89"/>
      <c r="P538" s="89"/>
      <c r="Q538" s="89"/>
      <c r="R538" s="89"/>
      <c r="S538" s="89"/>
      <c r="T538" s="89"/>
      <c r="U538" s="89"/>
      <c r="V538" s="89"/>
      <c r="W538" s="89"/>
      <c r="X538" s="89"/>
      <c r="Y538" s="89"/>
      <c r="Z538" s="89"/>
    </row>
    <row r="539" spans="1:26" ht="16.5" customHeight="1" x14ac:dyDescent="0.3">
      <c r="A539" s="89"/>
      <c r="B539" s="89"/>
      <c r="C539" s="90"/>
      <c r="D539" s="90"/>
      <c r="E539" s="122"/>
      <c r="F539" s="122"/>
      <c r="G539" s="89"/>
      <c r="H539" s="89"/>
      <c r="I539" s="89"/>
      <c r="J539" s="89"/>
      <c r="K539" s="89"/>
      <c r="L539" s="89"/>
      <c r="M539" s="89"/>
      <c r="N539" s="89"/>
      <c r="O539" s="89"/>
      <c r="P539" s="89"/>
      <c r="Q539" s="89"/>
      <c r="R539" s="89"/>
      <c r="S539" s="89"/>
      <c r="T539" s="89"/>
      <c r="U539" s="89"/>
      <c r="V539" s="89"/>
      <c r="W539" s="89"/>
      <c r="X539" s="89"/>
      <c r="Y539" s="89"/>
      <c r="Z539" s="89"/>
    </row>
    <row r="540" spans="1:26" ht="16.5" customHeight="1" x14ac:dyDescent="0.3">
      <c r="A540" s="89"/>
      <c r="B540" s="89"/>
      <c r="C540" s="90"/>
      <c r="D540" s="90"/>
      <c r="E540" s="122"/>
      <c r="F540" s="122"/>
      <c r="G540" s="89"/>
      <c r="H540" s="89"/>
      <c r="I540" s="89"/>
      <c r="J540" s="89"/>
      <c r="K540" s="89"/>
      <c r="L540" s="89"/>
      <c r="M540" s="89"/>
      <c r="N540" s="89"/>
      <c r="O540" s="89"/>
      <c r="P540" s="89"/>
      <c r="Q540" s="89"/>
      <c r="R540" s="89"/>
      <c r="S540" s="89"/>
      <c r="T540" s="89"/>
      <c r="U540" s="89"/>
      <c r="V540" s="89"/>
      <c r="W540" s="89"/>
      <c r="X540" s="89"/>
      <c r="Y540" s="89"/>
      <c r="Z540" s="89"/>
    </row>
    <row r="541" spans="1:26" ht="16.5" customHeight="1" x14ac:dyDescent="0.3">
      <c r="A541" s="89"/>
      <c r="B541" s="89"/>
      <c r="C541" s="90"/>
      <c r="D541" s="90"/>
      <c r="E541" s="122"/>
      <c r="F541" s="122"/>
      <c r="G541" s="89"/>
      <c r="H541" s="89"/>
      <c r="I541" s="89"/>
      <c r="J541" s="89"/>
      <c r="K541" s="89"/>
      <c r="L541" s="89"/>
      <c r="M541" s="89"/>
      <c r="N541" s="89"/>
      <c r="O541" s="89"/>
      <c r="P541" s="89"/>
      <c r="Q541" s="89"/>
      <c r="R541" s="89"/>
      <c r="S541" s="89"/>
      <c r="T541" s="89"/>
      <c r="U541" s="89"/>
      <c r="V541" s="89"/>
      <c r="W541" s="89"/>
      <c r="X541" s="89"/>
      <c r="Y541" s="89"/>
      <c r="Z541" s="89"/>
    </row>
    <row r="542" spans="1:26" ht="16.5" customHeight="1" x14ac:dyDescent="0.3">
      <c r="A542" s="89"/>
      <c r="B542" s="89"/>
      <c r="C542" s="90"/>
      <c r="D542" s="90"/>
      <c r="E542" s="122"/>
      <c r="F542" s="122"/>
      <c r="G542" s="89"/>
      <c r="H542" s="89"/>
      <c r="I542" s="89"/>
      <c r="J542" s="89"/>
      <c r="K542" s="89"/>
      <c r="L542" s="89"/>
      <c r="M542" s="89"/>
      <c r="N542" s="89"/>
      <c r="O542" s="89"/>
      <c r="P542" s="89"/>
      <c r="Q542" s="89"/>
      <c r="R542" s="89"/>
      <c r="S542" s="89"/>
      <c r="T542" s="89"/>
      <c r="U542" s="89"/>
      <c r="V542" s="89"/>
      <c r="W542" s="89"/>
      <c r="X542" s="89"/>
      <c r="Y542" s="89"/>
      <c r="Z542" s="89"/>
    </row>
    <row r="543" spans="1:26" ht="16.5" customHeight="1" x14ac:dyDescent="0.3">
      <c r="A543" s="89"/>
      <c r="B543" s="89"/>
      <c r="C543" s="90"/>
      <c r="D543" s="90"/>
      <c r="E543" s="122"/>
      <c r="F543" s="122"/>
      <c r="G543" s="89"/>
      <c r="H543" s="89"/>
      <c r="I543" s="89"/>
      <c r="J543" s="89"/>
      <c r="K543" s="89"/>
      <c r="L543" s="89"/>
      <c r="M543" s="89"/>
      <c r="N543" s="89"/>
      <c r="O543" s="89"/>
      <c r="P543" s="89"/>
      <c r="Q543" s="89"/>
      <c r="R543" s="89"/>
      <c r="S543" s="89"/>
      <c r="T543" s="89"/>
      <c r="U543" s="89"/>
      <c r="V543" s="89"/>
      <c r="W543" s="89"/>
      <c r="X543" s="89"/>
      <c r="Y543" s="89"/>
      <c r="Z543" s="89"/>
    </row>
    <row r="544" spans="1:26" ht="16.5" customHeight="1" x14ac:dyDescent="0.3">
      <c r="A544" s="89"/>
      <c r="B544" s="89"/>
      <c r="C544" s="90"/>
      <c r="D544" s="90"/>
      <c r="E544" s="122"/>
      <c r="F544" s="122"/>
      <c r="G544" s="89"/>
      <c r="H544" s="89"/>
      <c r="I544" s="89"/>
      <c r="J544" s="89"/>
      <c r="K544" s="89"/>
      <c r="L544" s="89"/>
      <c r="M544" s="89"/>
      <c r="N544" s="89"/>
      <c r="O544" s="89"/>
      <c r="P544" s="89"/>
      <c r="Q544" s="89"/>
      <c r="R544" s="89"/>
      <c r="S544" s="89"/>
      <c r="T544" s="89"/>
      <c r="U544" s="89"/>
      <c r="V544" s="89"/>
      <c r="W544" s="89"/>
      <c r="X544" s="89"/>
      <c r="Y544" s="89"/>
      <c r="Z544" s="89"/>
    </row>
    <row r="545" spans="1:26" ht="16.5" customHeight="1" x14ac:dyDescent="0.3">
      <c r="A545" s="89"/>
      <c r="B545" s="89"/>
      <c r="C545" s="90"/>
      <c r="D545" s="90"/>
      <c r="E545" s="122"/>
      <c r="F545" s="122"/>
      <c r="G545" s="89"/>
      <c r="H545" s="89"/>
      <c r="I545" s="89"/>
      <c r="J545" s="89"/>
      <c r="K545" s="89"/>
      <c r="L545" s="89"/>
      <c r="M545" s="89"/>
      <c r="N545" s="89"/>
      <c r="O545" s="89"/>
      <c r="P545" s="89"/>
      <c r="Q545" s="89"/>
      <c r="R545" s="89"/>
      <c r="S545" s="89"/>
      <c r="T545" s="89"/>
      <c r="U545" s="89"/>
      <c r="V545" s="89"/>
      <c r="W545" s="89"/>
      <c r="X545" s="89"/>
      <c r="Y545" s="89"/>
      <c r="Z545" s="89"/>
    </row>
    <row r="546" spans="1:26" ht="16.5" customHeight="1" x14ac:dyDescent="0.3">
      <c r="A546" s="89"/>
      <c r="B546" s="89"/>
      <c r="C546" s="90"/>
      <c r="D546" s="90"/>
      <c r="E546" s="122"/>
      <c r="F546" s="122"/>
      <c r="G546" s="89"/>
      <c r="H546" s="89"/>
      <c r="I546" s="89"/>
      <c r="J546" s="89"/>
      <c r="K546" s="89"/>
      <c r="L546" s="89"/>
      <c r="M546" s="89"/>
      <c r="N546" s="89"/>
      <c r="O546" s="89"/>
      <c r="P546" s="89"/>
      <c r="Q546" s="89"/>
      <c r="R546" s="89"/>
      <c r="S546" s="89"/>
      <c r="T546" s="89"/>
      <c r="U546" s="89"/>
      <c r="V546" s="89"/>
      <c r="W546" s="89"/>
      <c r="X546" s="89"/>
      <c r="Y546" s="89"/>
      <c r="Z546" s="89"/>
    </row>
    <row r="547" spans="1:26" ht="16.5" customHeight="1" x14ac:dyDescent="0.3">
      <c r="A547" s="89"/>
      <c r="B547" s="89"/>
      <c r="C547" s="90"/>
      <c r="D547" s="90"/>
      <c r="E547" s="122"/>
      <c r="F547" s="122"/>
      <c r="G547" s="89"/>
      <c r="H547" s="89"/>
      <c r="I547" s="89"/>
      <c r="J547" s="89"/>
      <c r="K547" s="89"/>
      <c r="L547" s="89"/>
      <c r="M547" s="89"/>
      <c r="N547" s="89"/>
      <c r="O547" s="89"/>
      <c r="P547" s="89"/>
      <c r="Q547" s="89"/>
      <c r="R547" s="89"/>
      <c r="S547" s="89"/>
      <c r="T547" s="89"/>
      <c r="U547" s="89"/>
      <c r="V547" s="89"/>
      <c r="W547" s="89"/>
      <c r="X547" s="89"/>
      <c r="Y547" s="89"/>
      <c r="Z547" s="89"/>
    </row>
    <row r="548" spans="1:26" ht="16.5" customHeight="1" x14ac:dyDescent="0.3">
      <c r="A548" s="89"/>
      <c r="B548" s="89"/>
      <c r="C548" s="90"/>
      <c r="D548" s="90"/>
      <c r="E548" s="122"/>
      <c r="F548" s="122"/>
      <c r="G548" s="89"/>
      <c r="H548" s="89"/>
      <c r="I548" s="89"/>
      <c r="J548" s="89"/>
      <c r="K548" s="89"/>
      <c r="L548" s="89"/>
      <c r="M548" s="89"/>
      <c r="N548" s="89"/>
      <c r="O548" s="89"/>
      <c r="P548" s="89"/>
      <c r="Q548" s="89"/>
      <c r="R548" s="89"/>
      <c r="S548" s="89"/>
      <c r="T548" s="89"/>
      <c r="U548" s="89"/>
      <c r="V548" s="89"/>
      <c r="W548" s="89"/>
      <c r="X548" s="89"/>
      <c r="Y548" s="89"/>
      <c r="Z548" s="89"/>
    </row>
    <row r="549" spans="1:26" ht="16.5" customHeight="1" x14ac:dyDescent="0.3">
      <c r="A549" s="89"/>
      <c r="B549" s="89"/>
      <c r="C549" s="90"/>
      <c r="D549" s="90"/>
      <c r="E549" s="122"/>
      <c r="F549" s="122"/>
      <c r="G549" s="89"/>
      <c r="H549" s="89"/>
      <c r="I549" s="89"/>
      <c r="J549" s="89"/>
      <c r="K549" s="89"/>
      <c r="L549" s="89"/>
      <c r="M549" s="89"/>
      <c r="N549" s="89"/>
      <c r="O549" s="89"/>
      <c r="P549" s="89"/>
      <c r="Q549" s="89"/>
      <c r="R549" s="89"/>
      <c r="S549" s="89"/>
      <c r="T549" s="89"/>
      <c r="U549" s="89"/>
      <c r="V549" s="89"/>
      <c r="W549" s="89"/>
      <c r="X549" s="89"/>
      <c r="Y549" s="89"/>
      <c r="Z549" s="89"/>
    </row>
    <row r="550" spans="1:26" ht="16.5" customHeight="1" x14ac:dyDescent="0.3">
      <c r="A550" s="89"/>
      <c r="B550" s="89"/>
      <c r="C550" s="90"/>
      <c r="D550" s="90"/>
      <c r="E550" s="122"/>
      <c r="F550" s="122"/>
      <c r="G550" s="89"/>
      <c r="H550" s="89"/>
      <c r="I550" s="89"/>
      <c r="J550" s="89"/>
      <c r="K550" s="89"/>
      <c r="L550" s="89"/>
      <c r="M550" s="89"/>
      <c r="N550" s="89"/>
      <c r="O550" s="89"/>
      <c r="P550" s="89"/>
      <c r="Q550" s="89"/>
      <c r="R550" s="89"/>
      <c r="S550" s="89"/>
      <c r="T550" s="89"/>
      <c r="U550" s="89"/>
      <c r="V550" s="89"/>
      <c r="W550" s="89"/>
      <c r="X550" s="89"/>
      <c r="Y550" s="89"/>
      <c r="Z550" s="89"/>
    </row>
    <row r="551" spans="1:26" ht="16.5" customHeight="1" x14ac:dyDescent="0.3">
      <c r="A551" s="89"/>
      <c r="B551" s="89"/>
      <c r="C551" s="90"/>
      <c r="D551" s="90"/>
      <c r="E551" s="122"/>
      <c r="F551" s="122"/>
      <c r="G551" s="89"/>
      <c r="H551" s="89"/>
      <c r="I551" s="89"/>
      <c r="J551" s="89"/>
      <c r="K551" s="89"/>
      <c r="L551" s="89"/>
      <c r="M551" s="89"/>
      <c r="N551" s="89"/>
      <c r="O551" s="89"/>
      <c r="P551" s="89"/>
      <c r="Q551" s="89"/>
      <c r="R551" s="89"/>
      <c r="S551" s="89"/>
      <c r="T551" s="89"/>
      <c r="U551" s="89"/>
      <c r="V551" s="89"/>
      <c r="W551" s="89"/>
      <c r="X551" s="89"/>
      <c r="Y551" s="89"/>
      <c r="Z551" s="89"/>
    </row>
    <row r="552" spans="1:26" ht="16.5" customHeight="1" x14ac:dyDescent="0.3">
      <c r="A552" s="89"/>
      <c r="B552" s="89"/>
      <c r="C552" s="90"/>
      <c r="D552" s="90"/>
      <c r="E552" s="122"/>
      <c r="F552" s="122"/>
      <c r="G552" s="89"/>
      <c r="H552" s="89"/>
      <c r="I552" s="89"/>
      <c r="J552" s="89"/>
      <c r="K552" s="89"/>
      <c r="L552" s="89"/>
      <c r="M552" s="89"/>
      <c r="N552" s="89"/>
      <c r="O552" s="89"/>
      <c r="P552" s="89"/>
      <c r="Q552" s="89"/>
      <c r="R552" s="89"/>
      <c r="S552" s="89"/>
      <c r="T552" s="89"/>
      <c r="U552" s="89"/>
      <c r="V552" s="89"/>
      <c r="W552" s="89"/>
      <c r="X552" s="89"/>
      <c r="Y552" s="89"/>
      <c r="Z552" s="89"/>
    </row>
    <row r="553" spans="1:26" ht="16.5" customHeight="1" x14ac:dyDescent="0.3">
      <c r="A553" s="89"/>
      <c r="B553" s="89"/>
      <c r="C553" s="90"/>
      <c r="D553" s="90"/>
      <c r="E553" s="122"/>
      <c r="F553" s="122"/>
      <c r="G553" s="89"/>
      <c r="H553" s="89"/>
      <c r="I553" s="89"/>
      <c r="J553" s="89"/>
      <c r="K553" s="89"/>
      <c r="L553" s="89"/>
      <c r="M553" s="89"/>
      <c r="N553" s="89"/>
      <c r="O553" s="89"/>
      <c r="P553" s="89"/>
      <c r="Q553" s="89"/>
      <c r="R553" s="89"/>
      <c r="S553" s="89"/>
      <c r="T553" s="89"/>
      <c r="U553" s="89"/>
      <c r="V553" s="89"/>
      <c r="W553" s="89"/>
      <c r="X553" s="89"/>
      <c r="Y553" s="89"/>
      <c r="Z553" s="89"/>
    </row>
    <row r="554" spans="1:26" ht="16.5" customHeight="1" x14ac:dyDescent="0.3">
      <c r="A554" s="89"/>
      <c r="B554" s="89"/>
      <c r="C554" s="90"/>
      <c r="D554" s="90"/>
      <c r="E554" s="122"/>
      <c r="F554" s="122"/>
      <c r="G554" s="89"/>
      <c r="H554" s="89"/>
      <c r="I554" s="89"/>
      <c r="J554" s="89"/>
      <c r="K554" s="89"/>
      <c r="L554" s="89"/>
      <c r="M554" s="89"/>
      <c r="N554" s="89"/>
      <c r="O554" s="89"/>
      <c r="P554" s="89"/>
      <c r="Q554" s="89"/>
      <c r="R554" s="89"/>
      <c r="S554" s="89"/>
      <c r="T554" s="89"/>
      <c r="U554" s="89"/>
      <c r="V554" s="89"/>
      <c r="W554" s="89"/>
      <c r="X554" s="89"/>
      <c r="Y554" s="89"/>
      <c r="Z554" s="89"/>
    </row>
    <row r="555" spans="1:26" ht="16.5" customHeight="1" x14ac:dyDescent="0.3">
      <c r="A555" s="89"/>
      <c r="B555" s="89"/>
      <c r="C555" s="90"/>
      <c r="D555" s="90"/>
      <c r="E555" s="122"/>
      <c r="F555" s="122"/>
      <c r="G555" s="89"/>
      <c r="H555" s="89"/>
      <c r="I555" s="89"/>
      <c r="J555" s="89"/>
      <c r="K555" s="89"/>
      <c r="L555" s="89"/>
      <c r="M555" s="89"/>
      <c r="N555" s="89"/>
      <c r="O555" s="89"/>
      <c r="P555" s="89"/>
      <c r="Q555" s="89"/>
      <c r="R555" s="89"/>
      <c r="S555" s="89"/>
      <c r="T555" s="89"/>
      <c r="U555" s="89"/>
      <c r="V555" s="89"/>
      <c r="W555" s="89"/>
      <c r="X555" s="89"/>
      <c r="Y555" s="89"/>
      <c r="Z555" s="89"/>
    </row>
    <row r="556" spans="1:26" ht="16.5" customHeight="1" x14ac:dyDescent="0.3">
      <c r="A556" s="89"/>
      <c r="B556" s="89"/>
      <c r="C556" s="90"/>
      <c r="D556" s="90"/>
      <c r="E556" s="122"/>
      <c r="F556" s="122"/>
      <c r="G556" s="89"/>
      <c r="H556" s="89"/>
      <c r="I556" s="89"/>
      <c r="J556" s="89"/>
      <c r="K556" s="89"/>
      <c r="L556" s="89"/>
      <c r="M556" s="89"/>
      <c r="N556" s="89"/>
      <c r="O556" s="89"/>
      <c r="P556" s="89"/>
      <c r="Q556" s="89"/>
      <c r="R556" s="89"/>
      <c r="S556" s="89"/>
      <c r="T556" s="89"/>
      <c r="U556" s="89"/>
      <c r="V556" s="89"/>
      <c r="W556" s="89"/>
      <c r="X556" s="89"/>
      <c r="Y556" s="89"/>
      <c r="Z556" s="89"/>
    </row>
    <row r="557" spans="1:26" ht="16.5" customHeight="1" x14ac:dyDescent="0.3">
      <c r="A557" s="89"/>
      <c r="B557" s="89"/>
      <c r="C557" s="90"/>
      <c r="D557" s="90"/>
      <c r="E557" s="122"/>
      <c r="F557" s="122"/>
      <c r="G557" s="89"/>
      <c r="H557" s="89"/>
      <c r="I557" s="89"/>
      <c r="J557" s="89"/>
      <c r="K557" s="89"/>
      <c r="L557" s="89"/>
      <c r="M557" s="89"/>
      <c r="N557" s="89"/>
      <c r="O557" s="89"/>
      <c r="P557" s="89"/>
      <c r="Q557" s="89"/>
      <c r="R557" s="89"/>
      <c r="S557" s="89"/>
      <c r="T557" s="89"/>
      <c r="U557" s="89"/>
      <c r="V557" s="89"/>
      <c r="W557" s="89"/>
      <c r="X557" s="89"/>
      <c r="Y557" s="89"/>
      <c r="Z557" s="89"/>
    </row>
    <row r="558" spans="1:26" ht="16.5" customHeight="1" x14ac:dyDescent="0.3">
      <c r="A558" s="89"/>
      <c r="B558" s="89"/>
      <c r="C558" s="90"/>
      <c r="D558" s="90"/>
      <c r="E558" s="122"/>
      <c r="F558" s="122"/>
      <c r="G558" s="89"/>
      <c r="H558" s="89"/>
      <c r="I558" s="89"/>
      <c r="J558" s="89"/>
      <c r="K558" s="89"/>
      <c r="L558" s="89"/>
      <c r="M558" s="89"/>
      <c r="N558" s="89"/>
      <c r="O558" s="89"/>
      <c r="P558" s="89"/>
      <c r="Q558" s="89"/>
      <c r="R558" s="89"/>
      <c r="S558" s="89"/>
      <c r="T558" s="89"/>
      <c r="U558" s="89"/>
      <c r="V558" s="89"/>
      <c r="W558" s="89"/>
      <c r="X558" s="89"/>
      <c r="Y558" s="89"/>
      <c r="Z558" s="89"/>
    </row>
    <row r="559" spans="1:26" ht="16.5" customHeight="1" x14ac:dyDescent="0.3">
      <c r="A559" s="89"/>
      <c r="B559" s="89"/>
      <c r="C559" s="90"/>
      <c r="D559" s="90"/>
      <c r="E559" s="122"/>
      <c r="F559" s="122"/>
      <c r="G559" s="89"/>
      <c r="H559" s="89"/>
      <c r="I559" s="89"/>
      <c r="J559" s="89"/>
      <c r="K559" s="89"/>
      <c r="L559" s="89"/>
      <c r="M559" s="89"/>
      <c r="N559" s="89"/>
      <c r="O559" s="89"/>
      <c r="P559" s="89"/>
      <c r="Q559" s="89"/>
      <c r="R559" s="89"/>
      <c r="S559" s="89"/>
      <c r="T559" s="89"/>
      <c r="U559" s="89"/>
      <c r="V559" s="89"/>
      <c r="W559" s="89"/>
      <c r="X559" s="89"/>
      <c r="Y559" s="89"/>
      <c r="Z559" s="89"/>
    </row>
    <row r="560" spans="1:26" ht="16.5" customHeight="1" x14ac:dyDescent="0.3">
      <c r="A560" s="89"/>
      <c r="B560" s="89"/>
      <c r="C560" s="90"/>
      <c r="D560" s="90"/>
      <c r="E560" s="122"/>
      <c r="F560" s="122"/>
      <c r="G560" s="89"/>
      <c r="H560" s="89"/>
      <c r="I560" s="89"/>
      <c r="J560" s="89"/>
      <c r="K560" s="89"/>
      <c r="L560" s="89"/>
      <c r="M560" s="89"/>
      <c r="N560" s="89"/>
      <c r="O560" s="89"/>
      <c r="P560" s="89"/>
      <c r="Q560" s="89"/>
      <c r="R560" s="89"/>
      <c r="S560" s="89"/>
      <c r="T560" s="89"/>
      <c r="U560" s="89"/>
      <c r="V560" s="89"/>
      <c r="W560" s="89"/>
      <c r="X560" s="89"/>
      <c r="Y560" s="89"/>
      <c r="Z560" s="89"/>
    </row>
    <row r="561" spans="1:26" ht="16.5" customHeight="1" x14ac:dyDescent="0.3">
      <c r="A561" s="89"/>
      <c r="B561" s="89"/>
      <c r="C561" s="90"/>
      <c r="D561" s="90"/>
      <c r="E561" s="122"/>
      <c r="F561" s="122"/>
      <c r="G561" s="89"/>
      <c r="H561" s="89"/>
      <c r="I561" s="89"/>
      <c r="J561" s="89"/>
      <c r="K561" s="89"/>
      <c r="L561" s="89"/>
      <c r="M561" s="89"/>
      <c r="N561" s="89"/>
      <c r="O561" s="89"/>
      <c r="P561" s="89"/>
      <c r="Q561" s="89"/>
      <c r="R561" s="89"/>
      <c r="S561" s="89"/>
      <c r="T561" s="89"/>
      <c r="U561" s="89"/>
      <c r="V561" s="89"/>
      <c r="W561" s="89"/>
      <c r="X561" s="89"/>
      <c r="Y561" s="89"/>
      <c r="Z561" s="89"/>
    </row>
    <row r="562" spans="1:26" ht="16.5" customHeight="1" x14ac:dyDescent="0.3">
      <c r="A562" s="89"/>
      <c r="B562" s="89"/>
      <c r="C562" s="90"/>
      <c r="D562" s="90"/>
      <c r="E562" s="122"/>
      <c r="F562" s="122"/>
      <c r="G562" s="89"/>
      <c r="H562" s="89"/>
      <c r="I562" s="89"/>
      <c r="J562" s="89"/>
      <c r="K562" s="89"/>
      <c r="L562" s="89"/>
      <c r="M562" s="89"/>
      <c r="N562" s="89"/>
      <c r="O562" s="89"/>
      <c r="P562" s="89"/>
      <c r="Q562" s="89"/>
      <c r="R562" s="89"/>
      <c r="S562" s="89"/>
      <c r="T562" s="89"/>
      <c r="U562" s="89"/>
      <c r="V562" s="89"/>
      <c r="W562" s="89"/>
      <c r="X562" s="89"/>
      <c r="Y562" s="89"/>
      <c r="Z562" s="89"/>
    </row>
    <row r="563" spans="1:26" ht="16.5" customHeight="1" x14ac:dyDescent="0.3">
      <c r="A563" s="89"/>
      <c r="B563" s="89"/>
      <c r="C563" s="90"/>
      <c r="D563" s="90"/>
      <c r="E563" s="122"/>
      <c r="F563" s="122"/>
      <c r="G563" s="89"/>
      <c r="H563" s="89"/>
      <c r="I563" s="89"/>
      <c r="J563" s="89"/>
      <c r="K563" s="89"/>
      <c r="L563" s="89"/>
      <c r="M563" s="89"/>
      <c r="N563" s="89"/>
      <c r="O563" s="89"/>
      <c r="P563" s="89"/>
      <c r="Q563" s="89"/>
      <c r="R563" s="89"/>
      <c r="S563" s="89"/>
      <c r="T563" s="89"/>
      <c r="U563" s="89"/>
      <c r="V563" s="89"/>
      <c r="W563" s="89"/>
      <c r="X563" s="89"/>
      <c r="Y563" s="89"/>
      <c r="Z563" s="89"/>
    </row>
    <row r="564" spans="1:26" ht="16.5" customHeight="1" x14ac:dyDescent="0.3">
      <c r="A564" s="89"/>
      <c r="B564" s="89"/>
      <c r="C564" s="90"/>
      <c r="D564" s="90"/>
      <c r="E564" s="122"/>
      <c r="F564" s="122"/>
      <c r="G564" s="89"/>
      <c r="H564" s="89"/>
      <c r="I564" s="89"/>
      <c r="J564" s="89"/>
      <c r="K564" s="89"/>
      <c r="L564" s="89"/>
      <c r="M564" s="89"/>
      <c r="N564" s="89"/>
      <c r="O564" s="89"/>
      <c r="P564" s="89"/>
      <c r="Q564" s="89"/>
      <c r="R564" s="89"/>
      <c r="S564" s="89"/>
      <c r="T564" s="89"/>
      <c r="U564" s="89"/>
      <c r="V564" s="89"/>
      <c r="W564" s="89"/>
      <c r="X564" s="89"/>
      <c r="Y564" s="89"/>
      <c r="Z564" s="89"/>
    </row>
    <row r="565" spans="1:26" ht="16.5" customHeight="1" x14ac:dyDescent="0.3">
      <c r="A565" s="89"/>
      <c r="B565" s="89"/>
      <c r="C565" s="90"/>
      <c r="D565" s="90"/>
      <c r="E565" s="122"/>
      <c r="F565" s="122"/>
      <c r="G565" s="89"/>
      <c r="H565" s="89"/>
      <c r="I565" s="89"/>
      <c r="J565" s="89"/>
      <c r="K565" s="89"/>
      <c r="L565" s="89"/>
      <c r="M565" s="89"/>
      <c r="N565" s="89"/>
      <c r="O565" s="89"/>
      <c r="P565" s="89"/>
      <c r="Q565" s="89"/>
      <c r="R565" s="89"/>
      <c r="S565" s="89"/>
      <c r="T565" s="89"/>
      <c r="U565" s="89"/>
      <c r="V565" s="89"/>
      <c r="W565" s="89"/>
      <c r="X565" s="89"/>
      <c r="Y565" s="89"/>
      <c r="Z565" s="89"/>
    </row>
    <row r="566" spans="1:26" ht="16.5" customHeight="1" x14ac:dyDescent="0.3">
      <c r="A566" s="89"/>
      <c r="B566" s="89"/>
      <c r="C566" s="90"/>
      <c r="D566" s="90"/>
      <c r="E566" s="122"/>
      <c r="F566" s="122"/>
      <c r="G566" s="89"/>
      <c r="H566" s="89"/>
      <c r="I566" s="89"/>
      <c r="J566" s="89"/>
      <c r="K566" s="89"/>
      <c r="L566" s="89"/>
      <c r="M566" s="89"/>
      <c r="N566" s="89"/>
      <c r="O566" s="89"/>
      <c r="P566" s="89"/>
      <c r="Q566" s="89"/>
      <c r="R566" s="89"/>
      <c r="S566" s="89"/>
      <c r="T566" s="89"/>
      <c r="U566" s="89"/>
      <c r="V566" s="89"/>
      <c r="W566" s="89"/>
      <c r="X566" s="89"/>
      <c r="Y566" s="89"/>
      <c r="Z566" s="89"/>
    </row>
    <row r="567" spans="1:26" ht="16.5" customHeight="1" x14ac:dyDescent="0.3">
      <c r="A567" s="89"/>
      <c r="B567" s="89"/>
      <c r="C567" s="90"/>
      <c r="D567" s="90"/>
      <c r="E567" s="122"/>
      <c r="F567" s="122"/>
      <c r="G567" s="89"/>
      <c r="H567" s="89"/>
      <c r="I567" s="89"/>
      <c r="J567" s="89"/>
      <c r="K567" s="89"/>
      <c r="L567" s="89"/>
      <c r="M567" s="89"/>
      <c r="N567" s="89"/>
      <c r="O567" s="89"/>
      <c r="P567" s="89"/>
      <c r="Q567" s="89"/>
      <c r="R567" s="89"/>
      <c r="S567" s="89"/>
      <c r="T567" s="89"/>
      <c r="U567" s="89"/>
      <c r="V567" s="89"/>
      <c r="W567" s="89"/>
      <c r="X567" s="89"/>
      <c r="Y567" s="89"/>
      <c r="Z567" s="89"/>
    </row>
    <row r="568" spans="1:26" ht="16.5" customHeight="1" x14ac:dyDescent="0.3">
      <c r="A568" s="89"/>
      <c r="B568" s="89"/>
      <c r="C568" s="90"/>
      <c r="D568" s="90"/>
      <c r="E568" s="122"/>
      <c r="F568" s="122"/>
      <c r="G568" s="89"/>
      <c r="H568" s="89"/>
      <c r="I568" s="89"/>
      <c r="J568" s="89"/>
      <c r="K568" s="89"/>
      <c r="L568" s="89"/>
      <c r="M568" s="89"/>
      <c r="N568" s="89"/>
      <c r="O568" s="89"/>
      <c r="P568" s="89"/>
      <c r="Q568" s="89"/>
      <c r="R568" s="89"/>
      <c r="S568" s="89"/>
      <c r="T568" s="89"/>
      <c r="U568" s="89"/>
      <c r="V568" s="89"/>
      <c r="W568" s="89"/>
      <c r="X568" s="89"/>
      <c r="Y568" s="89"/>
      <c r="Z568" s="89"/>
    </row>
    <row r="569" spans="1:26" ht="16.5" customHeight="1" x14ac:dyDescent="0.3">
      <c r="A569" s="89"/>
      <c r="B569" s="89"/>
      <c r="C569" s="90"/>
      <c r="D569" s="90"/>
      <c r="E569" s="122"/>
      <c r="F569" s="122"/>
      <c r="G569" s="89"/>
      <c r="H569" s="89"/>
      <c r="I569" s="89"/>
      <c r="J569" s="89"/>
      <c r="K569" s="89"/>
      <c r="L569" s="89"/>
      <c r="M569" s="89"/>
      <c r="N569" s="89"/>
      <c r="O569" s="89"/>
      <c r="P569" s="89"/>
      <c r="Q569" s="89"/>
      <c r="R569" s="89"/>
      <c r="S569" s="89"/>
      <c r="T569" s="89"/>
      <c r="U569" s="89"/>
      <c r="V569" s="89"/>
      <c r="W569" s="89"/>
      <c r="X569" s="89"/>
      <c r="Y569" s="89"/>
      <c r="Z569" s="89"/>
    </row>
    <row r="570" spans="1:26" ht="16.5" customHeight="1" x14ac:dyDescent="0.3">
      <c r="A570" s="89"/>
      <c r="B570" s="89"/>
      <c r="C570" s="90"/>
      <c r="D570" s="90"/>
      <c r="E570" s="122"/>
      <c r="F570" s="122"/>
      <c r="G570" s="89"/>
      <c r="H570" s="89"/>
      <c r="I570" s="89"/>
      <c r="J570" s="89"/>
      <c r="K570" s="89"/>
      <c r="L570" s="89"/>
      <c r="M570" s="89"/>
      <c r="N570" s="89"/>
      <c r="O570" s="89"/>
      <c r="P570" s="89"/>
      <c r="Q570" s="89"/>
      <c r="R570" s="89"/>
      <c r="S570" s="89"/>
      <c r="T570" s="89"/>
      <c r="U570" s="89"/>
      <c r="V570" s="89"/>
      <c r="W570" s="89"/>
      <c r="X570" s="89"/>
      <c r="Y570" s="89"/>
      <c r="Z570" s="89"/>
    </row>
    <row r="571" spans="1:26" ht="16.5" customHeight="1" x14ac:dyDescent="0.3">
      <c r="A571" s="89"/>
      <c r="B571" s="89"/>
      <c r="C571" s="90"/>
      <c r="D571" s="90"/>
      <c r="E571" s="122"/>
      <c r="F571" s="122"/>
      <c r="G571" s="89"/>
      <c r="H571" s="89"/>
      <c r="I571" s="89"/>
      <c r="J571" s="89"/>
      <c r="K571" s="89"/>
      <c r="L571" s="89"/>
      <c r="M571" s="89"/>
      <c r="N571" s="89"/>
      <c r="O571" s="89"/>
      <c r="P571" s="89"/>
      <c r="Q571" s="89"/>
      <c r="R571" s="89"/>
      <c r="S571" s="89"/>
      <c r="T571" s="89"/>
      <c r="U571" s="89"/>
      <c r="V571" s="89"/>
      <c r="W571" s="89"/>
      <c r="X571" s="89"/>
      <c r="Y571" s="89"/>
      <c r="Z571" s="89"/>
    </row>
    <row r="572" spans="1:26" ht="16.5" customHeight="1" x14ac:dyDescent="0.3">
      <c r="A572" s="89"/>
      <c r="B572" s="89"/>
      <c r="C572" s="90"/>
      <c r="D572" s="90"/>
      <c r="E572" s="122"/>
      <c r="F572" s="122"/>
      <c r="G572" s="89"/>
      <c r="H572" s="89"/>
      <c r="I572" s="89"/>
      <c r="J572" s="89"/>
      <c r="K572" s="89"/>
      <c r="L572" s="89"/>
      <c r="M572" s="89"/>
      <c r="N572" s="89"/>
      <c r="O572" s="89"/>
      <c r="P572" s="89"/>
      <c r="Q572" s="89"/>
      <c r="R572" s="89"/>
      <c r="S572" s="89"/>
      <c r="T572" s="89"/>
      <c r="U572" s="89"/>
      <c r="V572" s="89"/>
      <c r="W572" s="89"/>
      <c r="X572" s="89"/>
      <c r="Y572" s="89"/>
      <c r="Z572" s="89"/>
    </row>
    <row r="573" spans="1:26" ht="16.5" customHeight="1" x14ac:dyDescent="0.3">
      <c r="A573" s="89"/>
      <c r="B573" s="89"/>
      <c r="C573" s="90"/>
      <c r="D573" s="90"/>
      <c r="E573" s="122"/>
      <c r="F573" s="122"/>
      <c r="G573" s="89"/>
      <c r="H573" s="89"/>
      <c r="I573" s="89"/>
      <c r="J573" s="89"/>
      <c r="K573" s="89"/>
      <c r="L573" s="89"/>
      <c r="M573" s="89"/>
      <c r="N573" s="89"/>
      <c r="O573" s="89"/>
      <c r="P573" s="89"/>
      <c r="Q573" s="89"/>
      <c r="R573" s="89"/>
      <c r="S573" s="89"/>
      <c r="T573" s="89"/>
      <c r="U573" s="89"/>
      <c r="V573" s="89"/>
      <c r="W573" s="89"/>
      <c r="X573" s="89"/>
      <c r="Y573" s="89"/>
      <c r="Z573" s="89"/>
    </row>
    <row r="574" spans="1:26" ht="16.5" customHeight="1" x14ac:dyDescent="0.3">
      <c r="A574" s="89"/>
      <c r="B574" s="89"/>
      <c r="C574" s="90"/>
      <c r="D574" s="90"/>
      <c r="E574" s="122"/>
      <c r="F574" s="122"/>
      <c r="G574" s="89"/>
      <c r="H574" s="89"/>
      <c r="I574" s="89"/>
      <c r="J574" s="89"/>
      <c r="K574" s="89"/>
      <c r="L574" s="89"/>
      <c r="M574" s="89"/>
      <c r="N574" s="89"/>
      <c r="O574" s="89"/>
      <c r="P574" s="89"/>
      <c r="Q574" s="89"/>
      <c r="R574" s="89"/>
      <c r="S574" s="89"/>
      <c r="T574" s="89"/>
      <c r="U574" s="89"/>
      <c r="V574" s="89"/>
      <c r="W574" s="89"/>
      <c r="X574" s="89"/>
      <c r="Y574" s="89"/>
      <c r="Z574" s="89"/>
    </row>
    <row r="575" spans="1:26" ht="16.5" customHeight="1" x14ac:dyDescent="0.3">
      <c r="A575" s="89"/>
      <c r="B575" s="89"/>
      <c r="C575" s="90"/>
      <c r="D575" s="90"/>
      <c r="E575" s="122"/>
      <c r="F575" s="122"/>
      <c r="G575" s="89"/>
      <c r="H575" s="89"/>
      <c r="I575" s="89"/>
      <c r="J575" s="89"/>
      <c r="K575" s="89"/>
      <c r="L575" s="89"/>
      <c r="M575" s="89"/>
      <c r="N575" s="89"/>
      <c r="O575" s="89"/>
      <c r="P575" s="89"/>
      <c r="Q575" s="89"/>
      <c r="R575" s="89"/>
      <c r="S575" s="89"/>
      <c r="T575" s="89"/>
      <c r="U575" s="89"/>
      <c r="V575" s="89"/>
      <c r="W575" s="89"/>
      <c r="X575" s="89"/>
      <c r="Y575" s="89"/>
      <c r="Z575" s="89"/>
    </row>
    <row r="576" spans="1:26" ht="16.5" customHeight="1" x14ac:dyDescent="0.3">
      <c r="A576" s="89"/>
      <c r="B576" s="89"/>
      <c r="C576" s="90"/>
      <c r="D576" s="90"/>
      <c r="E576" s="122"/>
      <c r="F576" s="122"/>
      <c r="G576" s="89"/>
      <c r="H576" s="89"/>
      <c r="I576" s="89"/>
      <c r="J576" s="89"/>
      <c r="K576" s="89"/>
      <c r="L576" s="89"/>
      <c r="M576" s="89"/>
      <c r="N576" s="89"/>
      <c r="O576" s="89"/>
      <c r="P576" s="89"/>
      <c r="Q576" s="89"/>
      <c r="R576" s="89"/>
      <c r="S576" s="89"/>
      <c r="T576" s="89"/>
      <c r="U576" s="89"/>
      <c r="V576" s="89"/>
      <c r="W576" s="89"/>
      <c r="X576" s="89"/>
      <c r="Y576" s="89"/>
      <c r="Z576" s="89"/>
    </row>
    <row r="577" spans="1:26" ht="16.5" customHeight="1" x14ac:dyDescent="0.3">
      <c r="A577" s="89"/>
      <c r="B577" s="89"/>
      <c r="C577" s="90"/>
      <c r="D577" s="90"/>
      <c r="E577" s="122"/>
      <c r="F577" s="122"/>
      <c r="G577" s="89"/>
      <c r="H577" s="89"/>
      <c r="I577" s="89"/>
      <c r="J577" s="89"/>
      <c r="K577" s="89"/>
      <c r="L577" s="89"/>
      <c r="M577" s="89"/>
      <c r="N577" s="89"/>
      <c r="O577" s="89"/>
      <c r="P577" s="89"/>
      <c r="Q577" s="89"/>
      <c r="R577" s="89"/>
      <c r="S577" s="89"/>
      <c r="T577" s="89"/>
      <c r="U577" s="89"/>
      <c r="V577" s="89"/>
      <c r="W577" s="89"/>
      <c r="X577" s="89"/>
      <c r="Y577" s="89"/>
      <c r="Z577" s="89"/>
    </row>
    <row r="578" spans="1:26" ht="16.5" customHeight="1" x14ac:dyDescent="0.3">
      <c r="A578" s="89"/>
      <c r="B578" s="89"/>
      <c r="C578" s="90"/>
      <c r="D578" s="90"/>
      <c r="E578" s="122"/>
      <c r="F578" s="122"/>
      <c r="G578" s="89"/>
      <c r="H578" s="89"/>
      <c r="I578" s="89"/>
      <c r="J578" s="89"/>
      <c r="K578" s="89"/>
      <c r="L578" s="89"/>
      <c r="M578" s="89"/>
      <c r="N578" s="89"/>
      <c r="O578" s="89"/>
      <c r="P578" s="89"/>
      <c r="Q578" s="89"/>
      <c r="R578" s="89"/>
      <c r="S578" s="89"/>
      <c r="T578" s="89"/>
      <c r="U578" s="89"/>
      <c r="V578" s="89"/>
      <c r="W578" s="89"/>
      <c r="X578" s="89"/>
      <c r="Y578" s="89"/>
      <c r="Z578" s="89"/>
    </row>
    <row r="579" spans="1:26" ht="16.5" customHeight="1" x14ac:dyDescent="0.3">
      <c r="A579" s="89"/>
      <c r="B579" s="89"/>
      <c r="C579" s="90"/>
      <c r="D579" s="90"/>
      <c r="E579" s="122"/>
      <c r="F579" s="122"/>
      <c r="G579" s="89"/>
      <c r="H579" s="89"/>
      <c r="I579" s="89"/>
      <c r="J579" s="89"/>
      <c r="K579" s="89"/>
      <c r="L579" s="89"/>
      <c r="M579" s="89"/>
      <c r="N579" s="89"/>
      <c r="O579" s="89"/>
      <c r="P579" s="89"/>
      <c r="Q579" s="89"/>
      <c r="R579" s="89"/>
      <c r="S579" s="89"/>
      <c r="T579" s="89"/>
      <c r="U579" s="89"/>
      <c r="V579" s="89"/>
      <c r="W579" s="89"/>
      <c r="X579" s="89"/>
      <c r="Y579" s="89"/>
      <c r="Z579" s="89"/>
    </row>
    <row r="580" spans="1:26" ht="16.5" customHeight="1" x14ac:dyDescent="0.3">
      <c r="A580" s="89"/>
      <c r="B580" s="89"/>
      <c r="C580" s="90"/>
      <c r="D580" s="90"/>
      <c r="E580" s="122"/>
      <c r="F580" s="122"/>
      <c r="G580" s="89"/>
      <c r="H580" s="89"/>
      <c r="I580" s="89"/>
      <c r="J580" s="89"/>
      <c r="K580" s="89"/>
      <c r="L580" s="89"/>
      <c r="M580" s="89"/>
      <c r="N580" s="89"/>
      <c r="O580" s="89"/>
      <c r="P580" s="89"/>
      <c r="Q580" s="89"/>
      <c r="R580" s="89"/>
      <c r="S580" s="89"/>
      <c r="T580" s="89"/>
      <c r="U580" s="89"/>
      <c r="V580" s="89"/>
      <c r="W580" s="89"/>
      <c r="X580" s="89"/>
      <c r="Y580" s="89"/>
      <c r="Z580" s="89"/>
    </row>
    <row r="581" spans="1:26" ht="16.5" customHeight="1" x14ac:dyDescent="0.3">
      <c r="A581" s="89"/>
      <c r="B581" s="89"/>
      <c r="C581" s="90"/>
      <c r="D581" s="90"/>
      <c r="E581" s="122"/>
      <c r="F581" s="122"/>
      <c r="G581" s="89"/>
      <c r="H581" s="89"/>
      <c r="I581" s="89"/>
      <c r="J581" s="89"/>
      <c r="K581" s="89"/>
      <c r="L581" s="89"/>
      <c r="M581" s="89"/>
      <c r="N581" s="89"/>
      <c r="O581" s="89"/>
      <c r="P581" s="89"/>
      <c r="Q581" s="89"/>
      <c r="R581" s="89"/>
      <c r="S581" s="89"/>
      <c r="T581" s="89"/>
      <c r="U581" s="89"/>
      <c r="V581" s="89"/>
      <c r="W581" s="89"/>
      <c r="X581" s="89"/>
      <c r="Y581" s="89"/>
      <c r="Z581" s="89"/>
    </row>
    <row r="582" spans="1:26" ht="16.5" customHeight="1" x14ac:dyDescent="0.3">
      <c r="A582" s="89"/>
      <c r="B582" s="89"/>
      <c r="C582" s="90"/>
      <c r="D582" s="90"/>
      <c r="E582" s="122"/>
      <c r="F582" s="122"/>
      <c r="G582" s="89"/>
      <c r="H582" s="89"/>
      <c r="I582" s="89"/>
      <c r="J582" s="89"/>
      <c r="K582" s="89"/>
      <c r="L582" s="89"/>
      <c r="M582" s="89"/>
      <c r="N582" s="89"/>
      <c r="O582" s="89"/>
      <c r="P582" s="89"/>
      <c r="Q582" s="89"/>
      <c r="R582" s="89"/>
      <c r="S582" s="89"/>
      <c r="T582" s="89"/>
      <c r="U582" s="89"/>
      <c r="V582" s="89"/>
      <c r="W582" s="89"/>
      <c r="X582" s="89"/>
      <c r="Y582" s="89"/>
      <c r="Z582" s="89"/>
    </row>
    <row r="583" spans="1:26" ht="16.5" customHeight="1" x14ac:dyDescent="0.3">
      <c r="A583" s="89"/>
      <c r="B583" s="89"/>
      <c r="C583" s="90"/>
      <c r="D583" s="90"/>
      <c r="E583" s="122"/>
      <c r="F583" s="122"/>
      <c r="G583" s="89"/>
      <c r="H583" s="89"/>
      <c r="I583" s="89"/>
      <c r="J583" s="89"/>
      <c r="K583" s="89"/>
      <c r="L583" s="89"/>
      <c r="M583" s="89"/>
      <c r="N583" s="89"/>
      <c r="O583" s="89"/>
      <c r="P583" s="89"/>
      <c r="Q583" s="89"/>
      <c r="R583" s="89"/>
      <c r="S583" s="89"/>
      <c r="T583" s="89"/>
      <c r="U583" s="89"/>
      <c r="V583" s="89"/>
      <c r="W583" s="89"/>
      <c r="X583" s="89"/>
      <c r="Y583" s="89"/>
      <c r="Z583" s="89"/>
    </row>
    <row r="584" spans="1:26" ht="16.5" customHeight="1" x14ac:dyDescent="0.3">
      <c r="A584" s="89"/>
      <c r="B584" s="89"/>
      <c r="C584" s="90"/>
      <c r="D584" s="90"/>
      <c r="E584" s="122"/>
      <c r="F584" s="122"/>
      <c r="G584" s="89"/>
      <c r="H584" s="89"/>
      <c r="I584" s="89"/>
      <c r="J584" s="89"/>
      <c r="K584" s="89"/>
      <c r="L584" s="89"/>
      <c r="M584" s="89"/>
      <c r="N584" s="89"/>
      <c r="O584" s="89"/>
      <c r="P584" s="89"/>
      <c r="Q584" s="89"/>
      <c r="R584" s="89"/>
      <c r="S584" s="89"/>
      <c r="T584" s="89"/>
      <c r="U584" s="89"/>
      <c r="V584" s="89"/>
      <c r="W584" s="89"/>
      <c r="X584" s="89"/>
      <c r="Y584" s="89"/>
      <c r="Z584" s="89"/>
    </row>
    <row r="585" spans="1:26" ht="16.5" customHeight="1" x14ac:dyDescent="0.3">
      <c r="A585" s="89"/>
      <c r="B585" s="89"/>
      <c r="C585" s="90"/>
      <c r="D585" s="90"/>
      <c r="E585" s="122"/>
      <c r="F585" s="122"/>
      <c r="G585" s="89"/>
      <c r="H585" s="89"/>
      <c r="I585" s="89"/>
      <c r="J585" s="89"/>
      <c r="K585" s="89"/>
      <c r="L585" s="89"/>
      <c r="M585" s="89"/>
      <c r="N585" s="89"/>
      <c r="O585" s="89"/>
      <c r="P585" s="89"/>
      <c r="Q585" s="89"/>
      <c r="R585" s="89"/>
      <c r="S585" s="89"/>
      <c r="T585" s="89"/>
      <c r="U585" s="89"/>
      <c r="V585" s="89"/>
      <c r="W585" s="89"/>
      <c r="X585" s="89"/>
      <c r="Y585" s="89"/>
      <c r="Z585" s="89"/>
    </row>
    <row r="586" spans="1:26" ht="16.5" customHeight="1" x14ac:dyDescent="0.3">
      <c r="A586" s="89"/>
      <c r="B586" s="89"/>
      <c r="C586" s="90"/>
      <c r="D586" s="90"/>
      <c r="E586" s="122"/>
      <c r="F586" s="122"/>
      <c r="G586" s="89"/>
      <c r="H586" s="89"/>
      <c r="I586" s="89"/>
      <c r="J586" s="89"/>
      <c r="K586" s="89"/>
      <c r="L586" s="89"/>
      <c r="M586" s="89"/>
      <c r="N586" s="89"/>
      <c r="O586" s="89"/>
      <c r="P586" s="89"/>
      <c r="Q586" s="89"/>
      <c r="R586" s="89"/>
      <c r="S586" s="89"/>
      <c r="T586" s="89"/>
      <c r="U586" s="89"/>
      <c r="V586" s="89"/>
      <c r="W586" s="89"/>
      <c r="X586" s="89"/>
      <c r="Y586" s="89"/>
      <c r="Z586" s="89"/>
    </row>
    <row r="587" spans="1:26" ht="16.5" customHeight="1" x14ac:dyDescent="0.3">
      <c r="A587" s="89"/>
      <c r="B587" s="89"/>
      <c r="C587" s="90"/>
      <c r="D587" s="90"/>
      <c r="E587" s="122"/>
      <c r="F587" s="122"/>
      <c r="G587" s="89"/>
      <c r="H587" s="89"/>
      <c r="I587" s="89"/>
      <c r="J587" s="89"/>
      <c r="K587" s="89"/>
      <c r="L587" s="89"/>
      <c r="M587" s="89"/>
      <c r="N587" s="89"/>
      <c r="O587" s="89"/>
      <c r="P587" s="89"/>
      <c r="Q587" s="89"/>
      <c r="R587" s="89"/>
      <c r="S587" s="89"/>
      <c r="T587" s="89"/>
      <c r="U587" s="89"/>
      <c r="V587" s="89"/>
      <c r="W587" s="89"/>
      <c r="X587" s="89"/>
      <c r="Y587" s="89"/>
      <c r="Z587" s="89"/>
    </row>
    <row r="588" spans="1:26" ht="16.5" customHeight="1" x14ac:dyDescent="0.3">
      <c r="A588" s="89"/>
      <c r="B588" s="89"/>
      <c r="C588" s="90"/>
      <c r="D588" s="90"/>
      <c r="E588" s="122"/>
      <c r="F588" s="122"/>
      <c r="G588" s="89"/>
      <c r="H588" s="89"/>
      <c r="I588" s="89"/>
      <c r="J588" s="89"/>
      <c r="K588" s="89"/>
      <c r="L588" s="89"/>
      <c r="M588" s="89"/>
      <c r="N588" s="89"/>
      <c r="O588" s="89"/>
      <c r="P588" s="89"/>
      <c r="Q588" s="89"/>
      <c r="R588" s="89"/>
      <c r="S588" s="89"/>
      <c r="T588" s="89"/>
      <c r="U588" s="89"/>
      <c r="V588" s="89"/>
      <c r="W588" s="89"/>
      <c r="X588" s="89"/>
      <c r="Y588" s="89"/>
      <c r="Z588" s="89"/>
    </row>
    <row r="589" spans="1:26" ht="16.5" customHeight="1" x14ac:dyDescent="0.3">
      <c r="A589" s="89"/>
      <c r="B589" s="89"/>
      <c r="C589" s="90"/>
      <c r="D589" s="90"/>
      <c r="E589" s="122"/>
      <c r="F589" s="122"/>
      <c r="G589" s="89"/>
      <c r="H589" s="89"/>
      <c r="I589" s="89"/>
      <c r="J589" s="89"/>
      <c r="K589" s="89"/>
      <c r="L589" s="89"/>
      <c r="M589" s="89"/>
      <c r="N589" s="89"/>
      <c r="O589" s="89"/>
      <c r="P589" s="89"/>
      <c r="Q589" s="89"/>
      <c r="R589" s="89"/>
      <c r="S589" s="89"/>
      <c r="T589" s="89"/>
      <c r="U589" s="89"/>
      <c r="V589" s="89"/>
      <c r="W589" s="89"/>
      <c r="X589" s="89"/>
      <c r="Y589" s="89"/>
      <c r="Z589" s="89"/>
    </row>
    <row r="590" spans="1:26" ht="16.5" customHeight="1" x14ac:dyDescent="0.3">
      <c r="A590" s="89"/>
      <c r="B590" s="89"/>
      <c r="C590" s="90"/>
      <c r="D590" s="90"/>
      <c r="E590" s="122"/>
      <c r="F590" s="122"/>
      <c r="G590" s="89"/>
      <c r="H590" s="89"/>
      <c r="I590" s="89"/>
      <c r="J590" s="89"/>
      <c r="K590" s="89"/>
      <c r="L590" s="89"/>
      <c r="M590" s="89"/>
      <c r="N590" s="89"/>
      <c r="O590" s="89"/>
      <c r="P590" s="89"/>
      <c r="Q590" s="89"/>
      <c r="R590" s="89"/>
      <c r="S590" s="89"/>
      <c r="T590" s="89"/>
      <c r="U590" s="89"/>
      <c r="V590" s="89"/>
      <c r="W590" s="89"/>
      <c r="X590" s="89"/>
      <c r="Y590" s="89"/>
      <c r="Z590" s="89"/>
    </row>
    <row r="591" spans="1:26" ht="16.5" customHeight="1" x14ac:dyDescent="0.3">
      <c r="A591" s="89"/>
      <c r="B591" s="89"/>
      <c r="C591" s="90"/>
      <c r="D591" s="90"/>
      <c r="E591" s="122"/>
      <c r="F591" s="122"/>
      <c r="G591" s="89"/>
      <c r="H591" s="89"/>
      <c r="I591" s="89"/>
      <c r="J591" s="89"/>
      <c r="K591" s="89"/>
      <c r="L591" s="89"/>
      <c r="M591" s="89"/>
      <c r="N591" s="89"/>
      <c r="O591" s="89"/>
      <c r="P591" s="89"/>
      <c r="Q591" s="89"/>
      <c r="R591" s="89"/>
      <c r="S591" s="89"/>
      <c r="T591" s="89"/>
      <c r="U591" s="89"/>
      <c r="V591" s="89"/>
      <c r="W591" s="89"/>
      <c r="X591" s="89"/>
      <c r="Y591" s="89"/>
      <c r="Z591" s="89"/>
    </row>
    <row r="592" spans="1:26" ht="16.5" customHeight="1" x14ac:dyDescent="0.3">
      <c r="A592" s="89"/>
      <c r="B592" s="89"/>
      <c r="C592" s="90"/>
      <c r="D592" s="90"/>
      <c r="E592" s="122"/>
      <c r="F592" s="122"/>
      <c r="G592" s="89"/>
      <c r="H592" s="89"/>
      <c r="I592" s="89"/>
      <c r="J592" s="89"/>
      <c r="K592" s="89"/>
      <c r="L592" s="89"/>
      <c r="M592" s="89"/>
      <c r="N592" s="89"/>
      <c r="O592" s="89"/>
      <c r="P592" s="89"/>
      <c r="Q592" s="89"/>
      <c r="R592" s="89"/>
      <c r="S592" s="89"/>
      <c r="T592" s="89"/>
      <c r="U592" s="89"/>
      <c r="V592" s="89"/>
      <c r="W592" s="89"/>
      <c r="X592" s="89"/>
      <c r="Y592" s="89"/>
      <c r="Z592" s="89"/>
    </row>
    <row r="593" spans="1:26" ht="16.5" customHeight="1" x14ac:dyDescent="0.3">
      <c r="A593" s="89"/>
      <c r="B593" s="89"/>
      <c r="C593" s="90"/>
      <c r="D593" s="90"/>
      <c r="E593" s="122"/>
      <c r="F593" s="122"/>
      <c r="G593" s="89"/>
      <c r="H593" s="89"/>
      <c r="I593" s="89"/>
      <c r="J593" s="89"/>
      <c r="K593" s="89"/>
      <c r="L593" s="89"/>
      <c r="M593" s="89"/>
      <c r="N593" s="89"/>
      <c r="O593" s="89"/>
      <c r="P593" s="89"/>
      <c r="Q593" s="89"/>
      <c r="R593" s="89"/>
      <c r="S593" s="89"/>
      <c r="T593" s="89"/>
      <c r="U593" s="89"/>
      <c r="V593" s="89"/>
      <c r="W593" s="89"/>
      <c r="X593" s="89"/>
      <c r="Y593" s="89"/>
      <c r="Z593" s="89"/>
    </row>
    <row r="594" spans="1:26" ht="16.5" customHeight="1" x14ac:dyDescent="0.3">
      <c r="A594" s="89"/>
      <c r="B594" s="89"/>
      <c r="C594" s="90"/>
      <c r="D594" s="90"/>
      <c r="E594" s="122"/>
      <c r="F594" s="122"/>
      <c r="G594" s="89"/>
      <c r="H594" s="89"/>
      <c r="I594" s="89"/>
      <c r="J594" s="89"/>
      <c r="K594" s="89"/>
      <c r="L594" s="89"/>
      <c r="M594" s="89"/>
      <c r="N594" s="89"/>
      <c r="O594" s="89"/>
      <c r="P594" s="89"/>
      <c r="Q594" s="89"/>
      <c r="R594" s="89"/>
      <c r="S594" s="89"/>
      <c r="T594" s="89"/>
      <c r="U594" s="89"/>
      <c r="V594" s="89"/>
      <c r="W594" s="89"/>
      <c r="X594" s="89"/>
      <c r="Y594" s="89"/>
      <c r="Z594" s="89"/>
    </row>
    <row r="595" spans="1:26" ht="16.5" customHeight="1" x14ac:dyDescent="0.3">
      <c r="A595" s="89"/>
      <c r="B595" s="89"/>
      <c r="C595" s="90"/>
      <c r="D595" s="90"/>
      <c r="E595" s="122"/>
      <c r="F595" s="122"/>
      <c r="G595" s="89"/>
      <c r="H595" s="89"/>
      <c r="I595" s="89"/>
      <c r="J595" s="89"/>
      <c r="K595" s="89"/>
      <c r="L595" s="89"/>
      <c r="M595" s="89"/>
      <c r="N595" s="89"/>
      <c r="O595" s="89"/>
      <c r="P595" s="89"/>
      <c r="Q595" s="89"/>
      <c r="R595" s="89"/>
      <c r="S595" s="89"/>
      <c r="T595" s="89"/>
      <c r="U595" s="89"/>
      <c r="V595" s="89"/>
      <c r="W595" s="89"/>
      <c r="X595" s="89"/>
      <c r="Y595" s="89"/>
      <c r="Z595" s="89"/>
    </row>
    <row r="596" spans="1:26" ht="16.5" customHeight="1" x14ac:dyDescent="0.3">
      <c r="A596" s="89"/>
      <c r="B596" s="89"/>
      <c r="C596" s="90"/>
      <c r="D596" s="90"/>
      <c r="E596" s="122"/>
      <c r="F596" s="122"/>
      <c r="G596" s="89"/>
      <c r="H596" s="89"/>
      <c r="I596" s="89"/>
      <c r="J596" s="89"/>
      <c r="K596" s="89"/>
      <c r="L596" s="89"/>
      <c r="M596" s="89"/>
      <c r="N596" s="89"/>
      <c r="O596" s="89"/>
      <c r="P596" s="89"/>
      <c r="Q596" s="89"/>
      <c r="R596" s="89"/>
      <c r="S596" s="89"/>
      <c r="T596" s="89"/>
      <c r="U596" s="89"/>
      <c r="V596" s="89"/>
      <c r="W596" s="89"/>
      <c r="X596" s="89"/>
      <c r="Y596" s="89"/>
      <c r="Z596" s="89"/>
    </row>
    <row r="597" spans="1:26" ht="16.5" customHeight="1" x14ac:dyDescent="0.3">
      <c r="A597" s="89"/>
      <c r="B597" s="89"/>
      <c r="C597" s="90"/>
      <c r="D597" s="90"/>
      <c r="E597" s="122"/>
      <c r="F597" s="122"/>
      <c r="G597" s="89"/>
      <c r="H597" s="89"/>
      <c r="I597" s="89"/>
      <c r="J597" s="89"/>
      <c r="K597" s="89"/>
      <c r="L597" s="89"/>
      <c r="M597" s="89"/>
      <c r="N597" s="89"/>
      <c r="O597" s="89"/>
      <c r="P597" s="89"/>
      <c r="Q597" s="89"/>
      <c r="R597" s="89"/>
      <c r="S597" s="89"/>
      <c r="T597" s="89"/>
      <c r="U597" s="89"/>
      <c r="V597" s="89"/>
      <c r="W597" s="89"/>
      <c r="X597" s="89"/>
      <c r="Y597" s="89"/>
      <c r="Z597" s="89"/>
    </row>
    <row r="598" spans="1:26" ht="16.5" customHeight="1" x14ac:dyDescent="0.3">
      <c r="A598" s="89"/>
      <c r="B598" s="89"/>
      <c r="C598" s="90"/>
      <c r="D598" s="90"/>
      <c r="E598" s="122"/>
      <c r="F598" s="122"/>
      <c r="G598" s="89"/>
      <c r="H598" s="89"/>
      <c r="I598" s="89"/>
      <c r="J598" s="89"/>
      <c r="K598" s="89"/>
      <c r="L598" s="89"/>
      <c r="M598" s="89"/>
      <c r="N598" s="89"/>
      <c r="O598" s="89"/>
      <c r="P598" s="89"/>
      <c r="Q598" s="89"/>
      <c r="R598" s="89"/>
      <c r="S598" s="89"/>
      <c r="T598" s="89"/>
      <c r="U598" s="89"/>
      <c r="V598" s="89"/>
      <c r="W598" s="89"/>
      <c r="X598" s="89"/>
      <c r="Y598" s="89"/>
      <c r="Z598" s="89"/>
    </row>
    <row r="599" spans="1:26" ht="16.5" customHeight="1" x14ac:dyDescent="0.3">
      <c r="A599" s="89"/>
      <c r="B599" s="89"/>
      <c r="C599" s="90"/>
      <c r="D599" s="90"/>
      <c r="E599" s="122"/>
      <c r="F599" s="122"/>
      <c r="G599" s="89"/>
      <c r="H599" s="89"/>
      <c r="I599" s="89"/>
      <c r="J599" s="89"/>
      <c r="K599" s="89"/>
      <c r="L599" s="89"/>
      <c r="M599" s="89"/>
      <c r="N599" s="89"/>
      <c r="O599" s="89"/>
      <c r="P599" s="89"/>
      <c r="Q599" s="89"/>
      <c r="R599" s="89"/>
      <c r="S599" s="89"/>
      <c r="T599" s="89"/>
      <c r="U599" s="89"/>
      <c r="V599" s="89"/>
      <c r="W599" s="89"/>
      <c r="X599" s="89"/>
      <c r="Y599" s="89"/>
      <c r="Z599" s="89"/>
    </row>
    <row r="600" spans="1:26" ht="16.5" customHeight="1" x14ac:dyDescent="0.3">
      <c r="A600" s="89"/>
      <c r="B600" s="89"/>
      <c r="C600" s="90"/>
      <c r="D600" s="90"/>
      <c r="E600" s="122"/>
      <c r="F600" s="122"/>
      <c r="G600" s="89"/>
      <c r="H600" s="89"/>
      <c r="I600" s="89"/>
      <c r="J600" s="89"/>
      <c r="K600" s="89"/>
      <c r="L600" s="89"/>
      <c r="M600" s="89"/>
      <c r="N600" s="89"/>
      <c r="O600" s="89"/>
      <c r="P600" s="89"/>
      <c r="Q600" s="89"/>
      <c r="R600" s="89"/>
      <c r="S600" s="89"/>
      <c r="T600" s="89"/>
      <c r="U600" s="89"/>
      <c r="V600" s="89"/>
      <c r="W600" s="89"/>
      <c r="X600" s="89"/>
      <c r="Y600" s="89"/>
      <c r="Z600" s="89"/>
    </row>
    <row r="601" spans="1:26" ht="16.5" customHeight="1" x14ac:dyDescent="0.3">
      <c r="A601" s="89"/>
      <c r="B601" s="89"/>
      <c r="C601" s="90"/>
      <c r="D601" s="90"/>
      <c r="E601" s="122"/>
      <c r="F601" s="122"/>
      <c r="G601" s="89"/>
      <c r="H601" s="89"/>
      <c r="I601" s="89"/>
      <c r="J601" s="89"/>
      <c r="K601" s="89"/>
      <c r="L601" s="89"/>
      <c r="M601" s="89"/>
      <c r="N601" s="89"/>
      <c r="O601" s="89"/>
      <c r="P601" s="89"/>
      <c r="Q601" s="89"/>
      <c r="R601" s="89"/>
      <c r="S601" s="89"/>
      <c r="T601" s="89"/>
      <c r="U601" s="89"/>
      <c r="V601" s="89"/>
      <c r="W601" s="89"/>
      <c r="X601" s="89"/>
      <c r="Y601" s="89"/>
      <c r="Z601" s="89"/>
    </row>
    <row r="602" spans="1:26" ht="16.5" customHeight="1" x14ac:dyDescent="0.3">
      <c r="A602" s="89"/>
      <c r="B602" s="89"/>
      <c r="C602" s="90"/>
      <c r="D602" s="90"/>
      <c r="E602" s="122"/>
      <c r="F602" s="122"/>
      <c r="G602" s="89"/>
      <c r="H602" s="89"/>
      <c r="I602" s="89"/>
      <c r="J602" s="89"/>
      <c r="K602" s="89"/>
      <c r="L602" s="89"/>
      <c r="M602" s="89"/>
      <c r="N602" s="89"/>
      <c r="O602" s="89"/>
      <c r="P602" s="89"/>
      <c r="Q602" s="89"/>
      <c r="R602" s="89"/>
      <c r="S602" s="89"/>
      <c r="T602" s="89"/>
      <c r="U602" s="89"/>
      <c r="V602" s="89"/>
      <c r="W602" s="89"/>
      <c r="X602" s="89"/>
      <c r="Y602" s="89"/>
      <c r="Z602" s="89"/>
    </row>
    <row r="603" spans="1:26" ht="16.5" customHeight="1" x14ac:dyDescent="0.3">
      <c r="A603" s="89"/>
      <c r="B603" s="89"/>
      <c r="C603" s="90"/>
      <c r="D603" s="90"/>
      <c r="E603" s="122"/>
      <c r="F603" s="122"/>
      <c r="G603" s="89"/>
      <c r="H603" s="89"/>
      <c r="I603" s="89"/>
      <c r="J603" s="89"/>
      <c r="K603" s="89"/>
      <c r="L603" s="89"/>
      <c r="M603" s="89"/>
      <c r="N603" s="89"/>
      <c r="O603" s="89"/>
      <c r="P603" s="89"/>
      <c r="Q603" s="89"/>
      <c r="R603" s="89"/>
      <c r="S603" s="89"/>
      <c r="T603" s="89"/>
      <c r="U603" s="89"/>
      <c r="V603" s="89"/>
      <c r="W603" s="89"/>
      <c r="X603" s="89"/>
      <c r="Y603" s="89"/>
      <c r="Z603" s="89"/>
    </row>
    <row r="604" spans="1:26" ht="16.5" customHeight="1" x14ac:dyDescent="0.3">
      <c r="A604" s="89"/>
      <c r="B604" s="89"/>
      <c r="C604" s="90"/>
      <c r="D604" s="90"/>
      <c r="E604" s="122"/>
      <c r="F604" s="122"/>
      <c r="G604" s="89"/>
      <c r="H604" s="89"/>
      <c r="I604" s="89"/>
      <c r="J604" s="89"/>
      <c r="K604" s="89"/>
      <c r="L604" s="89"/>
      <c r="M604" s="89"/>
      <c r="N604" s="89"/>
      <c r="O604" s="89"/>
      <c r="P604" s="89"/>
      <c r="Q604" s="89"/>
      <c r="R604" s="89"/>
      <c r="S604" s="89"/>
      <c r="T604" s="89"/>
      <c r="U604" s="89"/>
      <c r="V604" s="89"/>
      <c r="W604" s="89"/>
      <c r="X604" s="89"/>
      <c r="Y604" s="89"/>
      <c r="Z604" s="89"/>
    </row>
    <row r="605" spans="1:26" ht="16.5" customHeight="1" x14ac:dyDescent="0.3">
      <c r="A605" s="89"/>
      <c r="B605" s="89"/>
      <c r="C605" s="90"/>
      <c r="D605" s="90"/>
      <c r="E605" s="122"/>
      <c r="F605" s="122"/>
      <c r="G605" s="89"/>
      <c r="H605" s="89"/>
      <c r="I605" s="89"/>
      <c r="J605" s="89"/>
      <c r="K605" s="89"/>
      <c r="L605" s="89"/>
      <c r="M605" s="89"/>
      <c r="N605" s="89"/>
      <c r="O605" s="89"/>
      <c r="P605" s="89"/>
      <c r="Q605" s="89"/>
      <c r="R605" s="89"/>
      <c r="S605" s="89"/>
      <c r="T605" s="89"/>
      <c r="U605" s="89"/>
      <c r="V605" s="89"/>
      <c r="W605" s="89"/>
      <c r="X605" s="89"/>
      <c r="Y605" s="89"/>
      <c r="Z605" s="89"/>
    </row>
    <row r="606" spans="1:26" ht="16.5" customHeight="1" x14ac:dyDescent="0.3">
      <c r="A606" s="89"/>
      <c r="B606" s="89"/>
      <c r="C606" s="90"/>
      <c r="D606" s="90"/>
      <c r="E606" s="122"/>
      <c r="F606" s="122"/>
      <c r="G606" s="89"/>
      <c r="H606" s="89"/>
      <c r="I606" s="89"/>
      <c r="J606" s="89"/>
      <c r="K606" s="89"/>
      <c r="L606" s="89"/>
      <c r="M606" s="89"/>
      <c r="N606" s="89"/>
      <c r="O606" s="89"/>
      <c r="P606" s="89"/>
      <c r="Q606" s="89"/>
      <c r="R606" s="89"/>
      <c r="S606" s="89"/>
      <c r="T606" s="89"/>
      <c r="U606" s="89"/>
      <c r="V606" s="89"/>
      <c r="W606" s="89"/>
      <c r="X606" s="89"/>
      <c r="Y606" s="89"/>
      <c r="Z606" s="89"/>
    </row>
    <row r="607" spans="1:26" ht="16.5" customHeight="1" x14ac:dyDescent="0.3">
      <c r="A607" s="89"/>
      <c r="B607" s="89"/>
      <c r="C607" s="90"/>
      <c r="D607" s="90"/>
      <c r="E607" s="122"/>
      <c r="F607" s="122"/>
      <c r="G607" s="89"/>
      <c r="H607" s="89"/>
      <c r="I607" s="89"/>
      <c r="J607" s="89"/>
      <c r="K607" s="89"/>
      <c r="L607" s="89"/>
      <c r="M607" s="89"/>
      <c r="N607" s="89"/>
      <c r="O607" s="89"/>
      <c r="P607" s="89"/>
      <c r="Q607" s="89"/>
      <c r="R607" s="89"/>
      <c r="S607" s="89"/>
      <c r="T607" s="89"/>
      <c r="U607" s="89"/>
      <c r="V607" s="89"/>
      <c r="W607" s="89"/>
      <c r="X607" s="89"/>
      <c r="Y607" s="89"/>
      <c r="Z607" s="89"/>
    </row>
    <row r="608" spans="1:26" ht="16.5" customHeight="1" x14ac:dyDescent="0.3">
      <c r="A608" s="89"/>
      <c r="B608" s="89"/>
      <c r="C608" s="90"/>
      <c r="D608" s="90"/>
      <c r="E608" s="122"/>
      <c r="F608" s="122"/>
      <c r="G608" s="89"/>
      <c r="H608" s="89"/>
      <c r="I608" s="89"/>
      <c r="J608" s="89"/>
      <c r="K608" s="89"/>
      <c r="L608" s="89"/>
      <c r="M608" s="89"/>
      <c r="N608" s="89"/>
      <c r="O608" s="89"/>
      <c r="P608" s="89"/>
      <c r="Q608" s="89"/>
      <c r="R608" s="89"/>
      <c r="S608" s="89"/>
      <c r="T608" s="89"/>
      <c r="U608" s="89"/>
      <c r="V608" s="89"/>
      <c r="W608" s="89"/>
      <c r="X608" s="89"/>
      <c r="Y608" s="89"/>
      <c r="Z608" s="89"/>
    </row>
    <row r="609" spans="1:26" ht="16.5" customHeight="1" x14ac:dyDescent="0.3">
      <c r="A609" s="89"/>
      <c r="B609" s="89"/>
      <c r="C609" s="90"/>
      <c r="D609" s="90"/>
      <c r="E609" s="122"/>
      <c r="F609" s="122"/>
      <c r="G609" s="89"/>
      <c r="H609" s="89"/>
      <c r="I609" s="89"/>
      <c r="J609" s="89"/>
      <c r="K609" s="89"/>
      <c r="L609" s="89"/>
      <c r="M609" s="89"/>
      <c r="N609" s="89"/>
      <c r="O609" s="89"/>
      <c r="P609" s="89"/>
      <c r="Q609" s="89"/>
      <c r="R609" s="89"/>
      <c r="S609" s="89"/>
      <c r="T609" s="89"/>
      <c r="U609" s="89"/>
      <c r="V609" s="89"/>
      <c r="W609" s="89"/>
      <c r="X609" s="89"/>
      <c r="Y609" s="89"/>
      <c r="Z609" s="89"/>
    </row>
    <row r="610" spans="1:26" ht="16.5" customHeight="1" x14ac:dyDescent="0.3">
      <c r="A610" s="89"/>
      <c r="B610" s="89"/>
      <c r="C610" s="90"/>
      <c r="D610" s="90"/>
      <c r="E610" s="122"/>
      <c r="F610" s="122"/>
      <c r="G610" s="89"/>
      <c r="H610" s="89"/>
      <c r="I610" s="89"/>
      <c r="J610" s="89"/>
      <c r="K610" s="89"/>
      <c r="L610" s="89"/>
      <c r="M610" s="89"/>
      <c r="N610" s="89"/>
      <c r="O610" s="89"/>
      <c r="P610" s="89"/>
      <c r="Q610" s="89"/>
      <c r="R610" s="89"/>
      <c r="S610" s="89"/>
      <c r="T610" s="89"/>
      <c r="U610" s="89"/>
      <c r="V610" s="89"/>
      <c r="W610" s="89"/>
      <c r="X610" s="89"/>
      <c r="Y610" s="89"/>
      <c r="Z610" s="89"/>
    </row>
    <row r="611" spans="1:26" ht="16.5" customHeight="1" x14ac:dyDescent="0.3">
      <c r="A611" s="89"/>
      <c r="B611" s="89"/>
      <c r="C611" s="90"/>
      <c r="D611" s="90"/>
      <c r="E611" s="122"/>
      <c r="F611" s="122"/>
      <c r="G611" s="89"/>
      <c r="H611" s="89"/>
      <c r="I611" s="89"/>
      <c r="J611" s="89"/>
      <c r="K611" s="89"/>
      <c r="L611" s="89"/>
      <c r="M611" s="89"/>
      <c r="N611" s="89"/>
      <c r="O611" s="89"/>
      <c r="P611" s="89"/>
      <c r="Q611" s="89"/>
      <c r="R611" s="89"/>
      <c r="S611" s="89"/>
      <c r="T611" s="89"/>
      <c r="U611" s="89"/>
      <c r="V611" s="89"/>
      <c r="W611" s="89"/>
      <c r="X611" s="89"/>
      <c r="Y611" s="89"/>
      <c r="Z611" s="89"/>
    </row>
    <row r="612" spans="1:26" ht="16.5" customHeight="1" x14ac:dyDescent="0.3">
      <c r="A612" s="89"/>
      <c r="B612" s="89"/>
      <c r="C612" s="90"/>
      <c r="D612" s="90"/>
      <c r="E612" s="122"/>
      <c r="F612" s="122"/>
      <c r="G612" s="89"/>
      <c r="H612" s="89"/>
      <c r="I612" s="89"/>
      <c r="J612" s="89"/>
      <c r="K612" s="89"/>
      <c r="L612" s="89"/>
      <c r="M612" s="89"/>
      <c r="N612" s="89"/>
      <c r="O612" s="89"/>
      <c r="P612" s="89"/>
      <c r="Q612" s="89"/>
      <c r="R612" s="89"/>
      <c r="S612" s="89"/>
      <c r="T612" s="89"/>
      <c r="U612" s="89"/>
      <c r="V612" s="89"/>
      <c r="W612" s="89"/>
      <c r="X612" s="89"/>
      <c r="Y612" s="89"/>
      <c r="Z612" s="89"/>
    </row>
    <row r="613" spans="1:26" ht="16.5" customHeight="1" x14ac:dyDescent="0.3">
      <c r="A613" s="89"/>
      <c r="B613" s="89"/>
      <c r="C613" s="90"/>
      <c r="D613" s="90"/>
      <c r="E613" s="122"/>
      <c r="F613" s="122"/>
      <c r="G613" s="89"/>
      <c r="H613" s="89"/>
      <c r="I613" s="89"/>
      <c r="J613" s="89"/>
      <c r="K613" s="89"/>
      <c r="L613" s="89"/>
      <c r="M613" s="89"/>
      <c r="N613" s="89"/>
      <c r="O613" s="89"/>
      <c r="P613" s="89"/>
      <c r="Q613" s="89"/>
      <c r="R613" s="89"/>
      <c r="S613" s="89"/>
      <c r="T613" s="89"/>
      <c r="U613" s="89"/>
      <c r="V613" s="89"/>
      <c r="W613" s="89"/>
      <c r="X613" s="89"/>
      <c r="Y613" s="89"/>
      <c r="Z613" s="89"/>
    </row>
    <row r="614" spans="1:26" ht="16.5" customHeight="1" x14ac:dyDescent="0.3">
      <c r="A614" s="89"/>
      <c r="B614" s="89"/>
      <c r="C614" s="90"/>
      <c r="D614" s="90"/>
      <c r="E614" s="122"/>
      <c r="F614" s="122"/>
      <c r="G614" s="89"/>
      <c r="H614" s="89"/>
      <c r="I614" s="89"/>
      <c r="J614" s="89"/>
      <c r="K614" s="89"/>
      <c r="L614" s="89"/>
      <c r="M614" s="89"/>
      <c r="N614" s="89"/>
      <c r="O614" s="89"/>
      <c r="P614" s="89"/>
      <c r="Q614" s="89"/>
      <c r="R614" s="89"/>
      <c r="S614" s="89"/>
      <c r="T614" s="89"/>
      <c r="U614" s="89"/>
      <c r="V614" s="89"/>
      <c r="W614" s="89"/>
      <c r="X614" s="89"/>
      <c r="Y614" s="89"/>
      <c r="Z614" s="89"/>
    </row>
    <row r="615" spans="1:26" ht="16.5" customHeight="1" x14ac:dyDescent="0.3">
      <c r="A615" s="89"/>
      <c r="B615" s="89"/>
      <c r="C615" s="90"/>
      <c r="D615" s="90"/>
      <c r="E615" s="122"/>
      <c r="F615" s="122"/>
      <c r="G615" s="89"/>
      <c r="H615" s="89"/>
      <c r="I615" s="89"/>
      <c r="J615" s="89"/>
      <c r="K615" s="89"/>
      <c r="L615" s="89"/>
      <c r="M615" s="89"/>
      <c r="N615" s="89"/>
      <c r="O615" s="89"/>
      <c r="P615" s="89"/>
      <c r="Q615" s="89"/>
      <c r="R615" s="89"/>
      <c r="S615" s="89"/>
      <c r="T615" s="89"/>
      <c r="U615" s="89"/>
      <c r="V615" s="89"/>
      <c r="W615" s="89"/>
      <c r="X615" s="89"/>
      <c r="Y615" s="89"/>
      <c r="Z615" s="89"/>
    </row>
    <row r="616" spans="1:26" ht="16.5" customHeight="1" x14ac:dyDescent="0.3">
      <c r="A616" s="89"/>
      <c r="B616" s="89"/>
      <c r="C616" s="90"/>
      <c r="D616" s="90"/>
      <c r="E616" s="122"/>
      <c r="F616" s="122"/>
      <c r="G616" s="89"/>
      <c r="H616" s="89"/>
      <c r="I616" s="89"/>
      <c r="J616" s="89"/>
      <c r="K616" s="89"/>
      <c r="L616" s="89"/>
      <c r="M616" s="89"/>
      <c r="N616" s="89"/>
      <c r="O616" s="89"/>
      <c r="P616" s="89"/>
      <c r="Q616" s="89"/>
      <c r="R616" s="89"/>
      <c r="S616" s="89"/>
      <c r="T616" s="89"/>
      <c r="U616" s="89"/>
      <c r="V616" s="89"/>
      <c r="W616" s="89"/>
      <c r="X616" s="89"/>
      <c r="Y616" s="89"/>
      <c r="Z616" s="89"/>
    </row>
    <row r="617" spans="1:26" ht="16.5" customHeight="1" x14ac:dyDescent="0.3">
      <c r="A617" s="89"/>
      <c r="B617" s="89"/>
      <c r="C617" s="90"/>
      <c r="D617" s="90"/>
      <c r="E617" s="122"/>
      <c r="F617" s="122"/>
      <c r="G617" s="89"/>
      <c r="H617" s="89"/>
      <c r="I617" s="89"/>
      <c r="J617" s="89"/>
      <c r="K617" s="89"/>
      <c r="L617" s="89"/>
      <c r="M617" s="89"/>
      <c r="N617" s="89"/>
      <c r="O617" s="89"/>
      <c r="P617" s="89"/>
      <c r="Q617" s="89"/>
      <c r="R617" s="89"/>
      <c r="S617" s="89"/>
      <c r="T617" s="89"/>
      <c r="U617" s="89"/>
      <c r="V617" s="89"/>
      <c r="W617" s="89"/>
      <c r="X617" s="89"/>
      <c r="Y617" s="89"/>
      <c r="Z617" s="89"/>
    </row>
    <row r="618" spans="1:26" ht="16.5" customHeight="1" x14ac:dyDescent="0.3">
      <c r="A618" s="89"/>
      <c r="B618" s="89"/>
      <c r="C618" s="90"/>
      <c r="D618" s="90"/>
      <c r="E618" s="122"/>
      <c r="F618" s="122"/>
      <c r="G618" s="89"/>
      <c r="H618" s="89"/>
      <c r="I618" s="89"/>
      <c r="J618" s="89"/>
      <c r="K618" s="89"/>
      <c r="L618" s="89"/>
      <c r="M618" s="89"/>
      <c r="N618" s="89"/>
      <c r="O618" s="89"/>
      <c r="P618" s="89"/>
      <c r="Q618" s="89"/>
      <c r="R618" s="89"/>
      <c r="S618" s="89"/>
      <c r="T618" s="89"/>
      <c r="U618" s="89"/>
      <c r="V618" s="89"/>
      <c r="W618" s="89"/>
      <c r="X618" s="89"/>
      <c r="Y618" s="89"/>
      <c r="Z618" s="89"/>
    </row>
    <row r="619" spans="1:26" ht="16.5" customHeight="1" x14ac:dyDescent="0.3">
      <c r="A619" s="89"/>
      <c r="B619" s="89"/>
      <c r="C619" s="90"/>
      <c r="D619" s="90"/>
      <c r="E619" s="122"/>
      <c r="F619" s="122"/>
      <c r="G619" s="89"/>
      <c r="H619" s="89"/>
      <c r="I619" s="89"/>
      <c r="J619" s="89"/>
      <c r="K619" s="89"/>
      <c r="L619" s="89"/>
      <c r="M619" s="89"/>
      <c r="N619" s="89"/>
      <c r="O619" s="89"/>
      <c r="P619" s="89"/>
      <c r="Q619" s="89"/>
      <c r="R619" s="89"/>
      <c r="S619" s="89"/>
      <c r="T619" s="89"/>
      <c r="U619" s="89"/>
      <c r="V619" s="89"/>
      <c r="W619" s="89"/>
      <c r="X619" s="89"/>
      <c r="Y619" s="89"/>
      <c r="Z619" s="89"/>
    </row>
    <row r="620" spans="1:26" ht="16.5" customHeight="1" x14ac:dyDescent="0.3">
      <c r="A620" s="89"/>
      <c r="B620" s="89"/>
      <c r="C620" s="90"/>
      <c r="D620" s="90"/>
      <c r="E620" s="122"/>
      <c r="F620" s="122"/>
      <c r="G620" s="89"/>
      <c r="H620" s="89"/>
      <c r="I620" s="89"/>
      <c r="J620" s="89"/>
      <c r="K620" s="89"/>
      <c r="L620" s="89"/>
      <c r="M620" s="89"/>
      <c r="N620" s="89"/>
      <c r="O620" s="89"/>
      <c r="P620" s="89"/>
      <c r="Q620" s="89"/>
      <c r="R620" s="89"/>
      <c r="S620" s="89"/>
      <c r="T620" s="89"/>
      <c r="U620" s="89"/>
      <c r="V620" s="89"/>
      <c r="W620" s="89"/>
      <c r="X620" s="89"/>
      <c r="Y620" s="89"/>
      <c r="Z620" s="89"/>
    </row>
    <row r="621" spans="1:26" ht="16.5" customHeight="1" x14ac:dyDescent="0.3">
      <c r="A621" s="89"/>
      <c r="B621" s="89"/>
      <c r="C621" s="90"/>
      <c r="D621" s="90"/>
      <c r="E621" s="122"/>
      <c r="F621" s="122"/>
      <c r="G621" s="89"/>
      <c r="H621" s="89"/>
      <c r="I621" s="89"/>
      <c r="J621" s="89"/>
      <c r="K621" s="89"/>
      <c r="L621" s="89"/>
      <c r="M621" s="89"/>
      <c r="N621" s="89"/>
      <c r="O621" s="89"/>
      <c r="P621" s="89"/>
      <c r="Q621" s="89"/>
      <c r="R621" s="89"/>
      <c r="S621" s="89"/>
      <c r="T621" s="89"/>
      <c r="U621" s="89"/>
      <c r="V621" s="89"/>
      <c r="W621" s="89"/>
      <c r="X621" s="89"/>
      <c r="Y621" s="89"/>
      <c r="Z621" s="89"/>
    </row>
    <row r="622" spans="1:26" ht="16.5" customHeight="1" x14ac:dyDescent="0.3">
      <c r="A622" s="89"/>
      <c r="B622" s="89"/>
      <c r="C622" s="90"/>
      <c r="D622" s="90"/>
      <c r="E622" s="122"/>
      <c r="F622" s="122"/>
      <c r="G622" s="89"/>
      <c r="H622" s="89"/>
      <c r="I622" s="89"/>
      <c r="J622" s="89"/>
      <c r="K622" s="89"/>
      <c r="L622" s="89"/>
      <c r="M622" s="89"/>
      <c r="N622" s="89"/>
      <c r="O622" s="89"/>
      <c r="P622" s="89"/>
      <c r="Q622" s="89"/>
      <c r="R622" s="89"/>
      <c r="S622" s="89"/>
      <c r="T622" s="89"/>
      <c r="U622" s="89"/>
      <c r="V622" s="89"/>
      <c r="W622" s="89"/>
      <c r="X622" s="89"/>
      <c r="Y622" s="89"/>
      <c r="Z622" s="89"/>
    </row>
    <row r="623" spans="1:26" ht="16.5" customHeight="1" x14ac:dyDescent="0.3">
      <c r="A623" s="89"/>
      <c r="B623" s="89"/>
      <c r="C623" s="90"/>
      <c r="D623" s="90"/>
      <c r="E623" s="122"/>
      <c r="F623" s="122"/>
      <c r="G623" s="89"/>
      <c r="H623" s="89"/>
      <c r="I623" s="89"/>
      <c r="J623" s="89"/>
      <c r="K623" s="89"/>
      <c r="L623" s="89"/>
      <c r="M623" s="89"/>
      <c r="N623" s="89"/>
      <c r="O623" s="89"/>
      <c r="P623" s="89"/>
      <c r="Q623" s="89"/>
      <c r="R623" s="89"/>
      <c r="S623" s="89"/>
      <c r="T623" s="89"/>
      <c r="U623" s="89"/>
      <c r="V623" s="89"/>
      <c r="W623" s="89"/>
      <c r="X623" s="89"/>
      <c r="Y623" s="89"/>
      <c r="Z623" s="89"/>
    </row>
    <row r="624" spans="1:26" ht="16.5" customHeight="1" x14ac:dyDescent="0.3">
      <c r="A624" s="89"/>
      <c r="B624" s="89"/>
      <c r="C624" s="90"/>
      <c r="D624" s="90"/>
      <c r="E624" s="122"/>
      <c r="F624" s="122"/>
      <c r="G624" s="89"/>
      <c r="H624" s="89"/>
      <c r="I624" s="89"/>
      <c r="J624" s="89"/>
      <c r="K624" s="89"/>
      <c r="L624" s="89"/>
      <c r="M624" s="89"/>
      <c r="N624" s="89"/>
      <c r="O624" s="89"/>
      <c r="P624" s="89"/>
      <c r="Q624" s="89"/>
      <c r="R624" s="89"/>
      <c r="S624" s="89"/>
      <c r="T624" s="89"/>
      <c r="U624" s="89"/>
      <c r="V624" s="89"/>
      <c r="W624" s="89"/>
      <c r="X624" s="89"/>
      <c r="Y624" s="89"/>
      <c r="Z624" s="89"/>
    </row>
    <row r="625" spans="1:26" ht="16.5" customHeight="1" x14ac:dyDescent="0.3">
      <c r="A625" s="89"/>
      <c r="B625" s="89"/>
      <c r="C625" s="90"/>
      <c r="D625" s="90"/>
      <c r="E625" s="122"/>
      <c r="F625" s="122"/>
      <c r="G625" s="89"/>
      <c r="H625" s="89"/>
      <c r="I625" s="89"/>
      <c r="J625" s="89"/>
      <c r="K625" s="89"/>
      <c r="L625" s="89"/>
      <c r="M625" s="89"/>
      <c r="N625" s="89"/>
      <c r="O625" s="89"/>
      <c r="P625" s="89"/>
      <c r="Q625" s="89"/>
      <c r="R625" s="89"/>
      <c r="S625" s="89"/>
      <c r="T625" s="89"/>
      <c r="U625" s="89"/>
      <c r="V625" s="89"/>
      <c r="W625" s="89"/>
      <c r="X625" s="89"/>
      <c r="Y625" s="89"/>
      <c r="Z625" s="89"/>
    </row>
    <row r="626" spans="1:26" ht="16.5" customHeight="1" x14ac:dyDescent="0.3">
      <c r="A626" s="89"/>
      <c r="B626" s="89"/>
      <c r="C626" s="90"/>
      <c r="D626" s="90"/>
      <c r="E626" s="122"/>
      <c r="F626" s="122"/>
      <c r="G626" s="89"/>
      <c r="H626" s="89"/>
      <c r="I626" s="89"/>
      <c r="J626" s="89"/>
      <c r="K626" s="89"/>
      <c r="L626" s="89"/>
      <c r="M626" s="89"/>
      <c r="N626" s="89"/>
      <c r="O626" s="89"/>
      <c r="P626" s="89"/>
      <c r="Q626" s="89"/>
      <c r="R626" s="89"/>
      <c r="S626" s="89"/>
      <c r="T626" s="89"/>
      <c r="U626" s="89"/>
      <c r="V626" s="89"/>
      <c r="W626" s="89"/>
      <c r="X626" s="89"/>
      <c r="Y626" s="89"/>
      <c r="Z626" s="89"/>
    </row>
    <row r="627" spans="1:26" ht="16.5" customHeight="1" x14ac:dyDescent="0.3">
      <c r="A627" s="89"/>
      <c r="B627" s="89"/>
      <c r="C627" s="90"/>
      <c r="D627" s="90"/>
      <c r="E627" s="122"/>
      <c r="F627" s="122"/>
      <c r="G627" s="89"/>
      <c r="H627" s="89"/>
      <c r="I627" s="89"/>
      <c r="J627" s="89"/>
      <c r="K627" s="89"/>
      <c r="L627" s="89"/>
      <c r="M627" s="89"/>
      <c r="N627" s="89"/>
      <c r="O627" s="89"/>
      <c r="P627" s="89"/>
      <c r="Q627" s="89"/>
      <c r="R627" s="89"/>
      <c r="S627" s="89"/>
      <c r="T627" s="89"/>
      <c r="U627" s="89"/>
      <c r="V627" s="89"/>
      <c r="W627" s="89"/>
      <c r="X627" s="89"/>
      <c r="Y627" s="89"/>
      <c r="Z627" s="89"/>
    </row>
    <row r="628" spans="1:26" ht="16.5" customHeight="1" x14ac:dyDescent="0.3">
      <c r="A628" s="89"/>
      <c r="B628" s="89"/>
      <c r="C628" s="90"/>
      <c r="D628" s="90"/>
      <c r="E628" s="122"/>
      <c r="F628" s="122"/>
      <c r="G628" s="89"/>
      <c r="H628" s="89"/>
      <c r="I628" s="89"/>
      <c r="J628" s="89"/>
      <c r="K628" s="89"/>
      <c r="L628" s="89"/>
      <c r="M628" s="89"/>
      <c r="N628" s="89"/>
      <c r="O628" s="89"/>
      <c r="P628" s="89"/>
      <c r="Q628" s="89"/>
      <c r="R628" s="89"/>
      <c r="S628" s="89"/>
      <c r="T628" s="89"/>
      <c r="U628" s="89"/>
      <c r="V628" s="89"/>
      <c r="W628" s="89"/>
      <c r="X628" s="89"/>
      <c r="Y628" s="89"/>
      <c r="Z628" s="89"/>
    </row>
    <row r="629" spans="1:26" ht="16.5" customHeight="1" x14ac:dyDescent="0.3">
      <c r="A629" s="89"/>
      <c r="B629" s="89"/>
      <c r="C629" s="90"/>
      <c r="D629" s="90"/>
      <c r="E629" s="122"/>
      <c r="F629" s="122"/>
      <c r="G629" s="89"/>
      <c r="H629" s="89"/>
      <c r="I629" s="89"/>
      <c r="J629" s="89"/>
      <c r="K629" s="89"/>
      <c r="L629" s="89"/>
      <c r="M629" s="89"/>
      <c r="N629" s="89"/>
      <c r="O629" s="89"/>
      <c r="P629" s="89"/>
      <c r="Q629" s="89"/>
      <c r="R629" s="89"/>
      <c r="S629" s="89"/>
      <c r="T629" s="89"/>
      <c r="U629" s="89"/>
      <c r="V629" s="89"/>
      <c r="W629" s="89"/>
      <c r="X629" s="89"/>
      <c r="Y629" s="89"/>
      <c r="Z629" s="89"/>
    </row>
    <row r="630" spans="1:26" ht="16.5" customHeight="1" x14ac:dyDescent="0.3">
      <c r="A630" s="89"/>
      <c r="B630" s="89"/>
      <c r="C630" s="90"/>
      <c r="D630" s="90"/>
      <c r="E630" s="122"/>
      <c r="F630" s="122"/>
      <c r="G630" s="89"/>
      <c r="H630" s="89"/>
      <c r="I630" s="89"/>
      <c r="J630" s="89"/>
      <c r="K630" s="89"/>
      <c r="L630" s="89"/>
      <c r="M630" s="89"/>
      <c r="N630" s="89"/>
      <c r="O630" s="89"/>
      <c r="P630" s="89"/>
      <c r="Q630" s="89"/>
      <c r="R630" s="89"/>
      <c r="S630" s="89"/>
      <c r="T630" s="89"/>
      <c r="U630" s="89"/>
      <c r="V630" s="89"/>
      <c r="W630" s="89"/>
      <c r="X630" s="89"/>
      <c r="Y630" s="89"/>
      <c r="Z630" s="89"/>
    </row>
    <row r="631" spans="1:26" ht="16.5" customHeight="1" x14ac:dyDescent="0.3">
      <c r="A631" s="89"/>
      <c r="B631" s="89"/>
      <c r="C631" s="90"/>
      <c r="D631" s="90"/>
      <c r="E631" s="122"/>
      <c r="F631" s="122"/>
      <c r="G631" s="89"/>
      <c r="H631" s="89"/>
      <c r="I631" s="89"/>
      <c r="J631" s="89"/>
      <c r="K631" s="89"/>
      <c r="L631" s="89"/>
      <c r="M631" s="89"/>
      <c r="N631" s="89"/>
      <c r="O631" s="89"/>
      <c r="P631" s="89"/>
      <c r="Q631" s="89"/>
      <c r="R631" s="89"/>
      <c r="S631" s="89"/>
      <c r="T631" s="89"/>
      <c r="U631" s="89"/>
      <c r="V631" s="89"/>
      <c r="W631" s="89"/>
      <c r="X631" s="89"/>
      <c r="Y631" s="89"/>
      <c r="Z631" s="89"/>
    </row>
    <row r="632" spans="1:26" ht="16.5" customHeight="1" x14ac:dyDescent="0.3">
      <c r="A632" s="89"/>
      <c r="B632" s="89"/>
      <c r="C632" s="90"/>
      <c r="D632" s="90"/>
      <c r="E632" s="122"/>
      <c r="F632" s="122"/>
      <c r="G632" s="89"/>
      <c r="H632" s="89"/>
      <c r="I632" s="89"/>
      <c r="J632" s="89"/>
      <c r="K632" s="89"/>
      <c r="L632" s="89"/>
      <c r="M632" s="89"/>
      <c r="N632" s="89"/>
      <c r="O632" s="89"/>
      <c r="P632" s="89"/>
      <c r="Q632" s="89"/>
      <c r="R632" s="89"/>
      <c r="S632" s="89"/>
      <c r="T632" s="89"/>
      <c r="U632" s="89"/>
      <c r="V632" s="89"/>
      <c r="W632" s="89"/>
      <c r="X632" s="89"/>
      <c r="Y632" s="89"/>
      <c r="Z632" s="89"/>
    </row>
    <row r="633" spans="1:26" ht="16.5" customHeight="1" x14ac:dyDescent="0.3">
      <c r="A633" s="89"/>
      <c r="B633" s="89"/>
      <c r="C633" s="90"/>
      <c r="D633" s="90"/>
      <c r="E633" s="122"/>
      <c r="F633" s="122"/>
      <c r="G633" s="89"/>
      <c r="H633" s="89"/>
      <c r="I633" s="89"/>
      <c r="J633" s="89"/>
      <c r="K633" s="89"/>
      <c r="L633" s="89"/>
      <c r="M633" s="89"/>
      <c r="N633" s="89"/>
      <c r="O633" s="89"/>
      <c r="P633" s="89"/>
      <c r="Q633" s="89"/>
      <c r="R633" s="89"/>
      <c r="S633" s="89"/>
      <c r="T633" s="89"/>
      <c r="U633" s="89"/>
      <c r="V633" s="89"/>
      <c r="W633" s="89"/>
      <c r="X633" s="89"/>
      <c r="Y633" s="89"/>
      <c r="Z633" s="89"/>
    </row>
    <row r="634" spans="1:26" ht="16.5" customHeight="1" x14ac:dyDescent="0.3">
      <c r="A634" s="89"/>
      <c r="B634" s="89"/>
      <c r="C634" s="90"/>
      <c r="D634" s="90"/>
      <c r="E634" s="122"/>
      <c r="F634" s="122"/>
      <c r="G634" s="89"/>
      <c r="H634" s="89"/>
      <c r="I634" s="89"/>
      <c r="J634" s="89"/>
      <c r="K634" s="89"/>
      <c r="L634" s="89"/>
      <c r="M634" s="89"/>
      <c r="N634" s="89"/>
      <c r="O634" s="89"/>
      <c r="P634" s="89"/>
      <c r="Q634" s="89"/>
      <c r="R634" s="89"/>
      <c r="S634" s="89"/>
      <c r="T634" s="89"/>
      <c r="U634" s="89"/>
      <c r="V634" s="89"/>
      <c r="W634" s="89"/>
      <c r="X634" s="89"/>
      <c r="Y634" s="89"/>
      <c r="Z634" s="89"/>
    </row>
    <row r="635" spans="1:26" ht="16.5" customHeight="1" x14ac:dyDescent="0.3">
      <c r="A635" s="89"/>
      <c r="B635" s="89"/>
      <c r="C635" s="90"/>
      <c r="D635" s="90"/>
      <c r="E635" s="122"/>
      <c r="F635" s="122"/>
      <c r="G635" s="89"/>
      <c r="H635" s="89"/>
      <c r="I635" s="89"/>
      <c r="J635" s="89"/>
      <c r="K635" s="89"/>
      <c r="L635" s="89"/>
      <c r="M635" s="89"/>
      <c r="N635" s="89"/>
      <c r="O635" s="89"/>
      <c r="P635" s="89"/>
      <c r="Q635" s="89"/>
      <c r="R635" s="89"/>
      <c r="S635" s="89"/>
      <c r="T635" s="89"/>
      <c r="U635" s="89"/>
      <c r="V635" s="89"/>
      <c r="W635" s="89"/>
      <c r="X635" s="89"/>
      <c r="Y635" s="89"/>
      <c r="Z635" s="89"/>
    </row>
    <row r="636" spans="1:26" ht="16.5" customHeight="1" x14ac:dyDescent="0.3">
      <c r="A636" s="89"/>
      <c r="B636" s="89"/>
      <c r="C636" s="90"/>
      <c r="D636" s="90"/>
      <c r="E636" s="122"/>
      <c r="F636" s="122"/>
      <c r="G636" s="89"/>
      <c r="H636" s="89"/>
      <c r="I636" s="89"/>
      <c r="J636" s="89"/>
      <c r="K636" s="89"/>
      <c r="L636" s="89"/>
      <c r="M636" s="89"/>
      <c r="N636" s="89"/>
      <c r="O636" s="89"/>
      <c r="P636" s="89"/>
      <c r="Q636" s="89"/>
      <c r="R636" s="89"/>
      <c r="S636" s="89"/>
      <c r="T636" s="89"/>
      <c r="U636" s="89"/>
      <c r="V636" s="89"/>
      <c r="W636" s="89"/>
      <c r="X636" s="89"/>
      <c r="Y636" s="89"/>
      <c r="Z636" s="89"/>
    </row>
    <row r="637" spans="1:26" ht="16.5" customHeight="1" x14ac:dyDescent="0.3">
      <c r="A637" s="89"/>
      <c r="B637" s="89"/>
      <c r="C637" s="90"/>
      <c r="D637" s="90"/>
      <c r="E637" s="122"/>
      <c r="F637" s="122"/>
      <c r="G637" s="89"/>
      <c r="H637" s="89"/>
      <c r="I637" s="89"/>
      <c r="J637" s="89"/>
      <c r="K637" s="89"/>
      <c r="L637" s="89"/>
      <c r="M637" s="89"/>
      <c r="N637" s="89"/>
      <c r="O637" s="89"/>
      <c r="P637" s="89"/>
      <c r="Q637" s="89"/>
      <c r="R637" s="89"/>
      <c r="S637" s="89"/>
      <c r="T637" s="89"/>
      <c r="U637" s="89"/>
      <c r="V637" s="89"/>
      <c r="W637" s="89"/>
      <c r="X637" s="89"/>
      <c r="Y637" s="89"/>
      <c r="Z637" s="89"/>
    </row>
    <row r="638" spans="1:26" ht="16.5" customHeight="1" x14ac:dyDescent="0.3">
      <c r="A638" s="89"/>
      <c r="B638" s="89"/>
      <c r="C638" s="90"/>
      <c r="D638" s="90"/>
      <c r="E638" s="122"/>
      <c r="F638" s="122"/>
      <c r="G638" s="89"/>
      <c r="H638" s="89"/>
      <c r="I638" s="89"/>
      <c r="J638" s="89"/>
      <c r="K638" s="89"/>
      <c r="L638" s="89"/>
      <c r="M638" s="89"/>
      <c r="N638" s="89"/>
      <c r="O638" s="89"/>
      <c r="P638" s="89"/>
      <c r="Q638" s="89"/>
      <c r="R638" s="89"/>
      <c r="S638" s="89"/>
      <c r="T638" s="89"/>
      <c r="U638" s="89"/>
      <c r="V638" s="89"/>
      <c r="W638" s="89"/>
      <c r="X638" s="89"/>
      <c r="Y638" s="89"/>
      <c r="Z638" s="89"/>
    </row>
    <row r="639" spans="1:26" ht="16.5" customHeight="1" x14ac:dyDescent="0.3">
      <c r="A639" s="89"/>
      <c r="B639" s="89"/>
      <c r="C639" s="90"/>
      <c r="D639" s="90"/>
      <c r="E639" s="122"/>
      <c r="F639" s="122"/>
      <c r="G639" s="89"/>
      <c r="H639" s="89"/>
      <c r="I639" s="89"/>
      <c r="J639" s="89"/>
      <c r="K639" s="89"/>
      <c r="L639" s="89"/>
      <c r="M639" s="89"/>
      <c r="N639" s="89"/>
      <c r="O639" s="89"/>
      <c r="P639" s="89"/>
      <c r="Q639" s="89"/>
      <c r="R639" s="89"/>
      <c r="S639" s="89"/>
      <c r="T639" s="89"/>
      <c r="U639" s="89"/>
      <c r="V639" s="89"/>
      <c r="W639" s="89"/>
      <c r="X639" s="89"/>
      <c r="Y639" s="89"/>
      <c r="Z639" s="89"/>
    </row>
    <row r="640" spans="1:26" ht="16.5" customHeight="1" x14ac:dyDescent="0.3">
      <c r="A640" s="89"/>
      <c r="B640" s="89"/>
      <c r="C640" s="90"/>
      <c r="D640" s="90"/>
      <c r="E640" s="122"/>
      <c r="F640" s="122"/>
      <c r="G640" s="89"/>
      <c r="H640" s="89"/>
      <c r="I640" s="89"/>
      <c r="J640" s="89"/>
      <c r="K640" s="89"/>
      <c r="L640" s="89"/>
      <c r="M640" s="89"/>
      <c r="N640" s="89"/>
      <c r="O640" s="89"/>
      <c r="P640" s="89"/>
      <c r="Q640" s="89"/>
      <c r="R640" s="89"/>
      <c r="S640" s="89"/>
      <c r="T640" s="89"/>
      <c r="U640" s="89"/>
      <c r="V640" s="89"/>
      <c r="W640" s="89"/>
      <c r="X640" s="89"/>
      <c r="Y640" s="89"/>
      <c r="Z640" s="89"/>
    </row>
    <row r="641" spans="1:26" ht="16.5" customHeight="1" x14ac:dyDescent="0.3">
      <c r="A641" s="89"/>
      <c r="B641" s="89"/>
      <c r="C641" s="90"/>
      <c r="D641" s="90"/>
      <c r="E641" s="122"/>
      <c r="F641" s="122"/>
      <c r="G641" s="89"/>
      <c r="H641" s="89"/>
      <c r="I641" s="89"/>
      <c r="J641" s="89"/>
      <c r="K641" s="89"/>
      <c r="L641" s="89"/>
      <c r="M641" s="89"/>
      <c r="N641" s="89"/>
      <c r="O641" s="89"/>
      <c r="P641" s="89"/>
      <c r="Q641" s="89"/>
      <c r="R641" s="89"/>
      <c r="S641" s="89"/>
      <c r="T641" s="89"/>
      <c r="U641" s="89"/>
      <c r="V641" s="89"/>
      <c r="W641" s="89"/>
      <c r="X641" s="89"/>
      <c r="Y641" s="89"/>
      <c r="Z641" s="89"/>
    </row>
    <row r="642" spans="1:26" ht="16.5" customHeight="1" x14ac:dyDescent="0.3">
      <c r="A642" s="89"/>
      <c r="B642" s="89"/>
      <c r="C642" s="90"/>
      <c r="D642" s="90"/>
      <c r="E642" s="122"/>
      <c r="F642" s="122"/>
      <c r="G642" s="89"/>
      <c r="H642" s="89"/>
      <c r="I642" s="89"/>
      <c r="J642" s="89"/>
      <c r="K642" s="89"/>
      <c r="L642" s="89"/>
      <c r="M642" s="89"/>
      <c r="N642" s="89"/>
      <c r="O642" s="89"/>
      <c r="P642" s="89"/>
      <c r="Q642" s="89"/>
      <c r="R642" s="89"/>
      <c r="S642" s="89"/>
      <c r="T642" s="89"/>
      <c r="U642" s="89"/>
      <c r="V642" s="89"/>
      <c r="W642" s="89"/>
      <c r="X642" s="89"/>
      <c r="Y642" s="89"/>
      <c r="Z642" s="89"/>
    </row>
    <row r="643" spans="1:26" ht="16.5" customHeight="1" x14ac:dyDescent="0.3">
      <c r="A643" s="89"/>
      <c r="B643" s="89"/>
      <c r="C643" s="90"/>
      <c r="D643" s="90"/>
      <c r="E643" s="122"/>
      <c r="F643" s="122"/>
      <c r="G643" s="89"/>
      <c r="H643" s="89"/>
      <c r="I643" s="89"/>
      <c r="J643" s="89"/>
      <c r="K643" s="89"/>
      <c r="L643" s="89"/>
      <c r="M643" s="89"/>
      <c r="N643" s="89"/>
      <c r="O643" s="89"/>
      <c r="P643" s="89"/>
      <c r="Q643" s="89"/>
      <c r="R643" s="89"/>
      <c r="S643" s="89"/>
      <c r="T643" s="89"/>
      <c r="U643" s="89"/>
      <c r="V643" s="89"/>
      <c r="W643" s="89"/>
      <c r="X643" s="89"/>
      <c r="Y643" s="89"/>
      <c r="Z643" s="89"/>
    </row>
    <row r="644" spans="1:26" ht="16.5" customHeight="1" x14ac:dyDescent="0.3">
      <c r="A644" s="89"/>
      <c r="B644" s="89"/>
      <c r="C644" s="90"/>
      <c r="D644" s="90"/>
      <c r="E644" s="122"/>
      <c r="F644" s="122"/>
      <c r="G644" s="89"/>
      <c r="H644" s="89"/>
      <c r="I644" s="89"/>
      <c r="J644" s="89"/>
      <c r="K644" s="89"/>
      <c r="L644" s="89"/>
      <c r="M644" s="89"/>
      <c r="N644" s="89"/>
      <c r="O644" s="89"/>
      <c r="P644" s="89"/>
      <c r="Q644" s="89"/>
      <c r="R644" s="89"/>
      <c r="S644" s="89"/>
      <c r="T644" s="89"/>
      <c r="U644" s="89"/>
      <c r="V644" s="89"/>
      <c r="W644" s="89"/>
      <c r="X644" s="89"/>
      <c r="Y644" s="89"/>
      <c r="Z644" s="89"/>
    </row>
    <row r="645" spans="1:26" ht="16.5" customHeight="1" x14ac:dyDescent="0.3">
      <c r="A645" s="89"/>
      <c r="B645" s="89"/>
      <c r="C645" s="90"/>
      <c r="D645" s="90"/>
      <c r="E645" s="122"/>
      <c r="F645" s="122"/>
      <c r="G645" s="89"/>
      <c r="H645" s="89"/>
      <c r="I645" s="89"/>
      <c r="J645" s="89"/>
      <c r="K645" s="89"/>
      <c r="L645" s="89"/>
      <c r="M645" s="89"/>
      <c r="N645" s="89"/>
      <c r="O645" s="89"/>
      <c r="P645" s="89"/>
      <c r="Q645" s="89"/>
      <c r="R645" s="89"/>
      <c r="S645" s="89"/>
      <c r="T645" s="89"/>
      <c r="U645" s="89"/>
      <c r="V645" s="89"/>
      <c r="W645" s="89"/>
      <c r="X645" s="89"/>
      <c r="Y645" s="89"/>
      <c r="Z645" s="89"/>
    </row>
    <row r="646" spans="1:26" ht="16.5" customHeight="1" x14ac:dyDescent="0.3">
      <c r="A646" s="89"/>
      <c r="B646" s="89"/>
      <c r="C646" s="90"/>
      <c r="D646" s="90"/>
      <c r="E646" s="122"/>
      <c r="F646" s="122"/>
      <c r="G646" s="89"/>
      <c r="H646" s="89"/>
      <c r="I646" s="89"/>
      <c r="J646" s="89"/>
      <c r="K646" s="89"/>
      <c r="L646" s="89"/>
      <c r="M646" s="89"/>
      <c r="N646" s="89"/>
      <c r="O646" s="89"/>
      <c r="P646" s="89"/>
      <c r="Q646" s="89"/>
      <c r="R646" s="89"/>
      <c r="S646" s="89"/>
      <c r="T646" s="89"/>
      <c r="U646" s="89"/>
      <c r="V646" s="89"/>
      <c r="W646" s="89"/>
      <c r="X646" s="89"/>
      <c r="Y646" s="89"/>
      <c r="Z646" s="89"/>
    </row>
    <row r="647" spans="1:26" ht="16.5" customHeight="1" x14ac:dyDescent="0.3">
      <c r="A647" s="89"/>
      <c r="B647" s="89"/>
      <c r="C647" s="90"/>
      <c r="D647" s="90"/>
      <c r="E647" s="122"/>
      <c r="F647" s="122"/>
      <c r="G647" s="89"/>
      <c r="H647" s="89"/>
      <c r="I647" s="89"/>
      <c r="J647" s="89"/>
      <c r="K647" s="89"/>
      <c r="L647" s="89"/>
      <c r="M647" s="89"/>
      <c r="N647" s="89"/>
      <c r="O647" s="89"/>
      <c r="P647" s="89"/>
      <c r="Q647" s="89"/>
      <c r="R647" s="89"/>
      <c r="S647" s="89"/>
      <c r="T647" s="89"/>
      <c r="U647" s="89"/>
      <c r="V647" s="89"/>
      <c r="W647" s="89"/>
      <c r="X647" s="89"/>
      <c r="Y647" s="89"/>
      <c r="Z647" s="89"/>
    </row>
    <row r="648" spans="1:26" ht="16.5" customHeight="1" x14ac:dyDescent="0.3">
      <c r="A648" s="89"/>
      <c r="B648" s="89"/>
      <c r="C648" s="90"/>
      <c r="D648" s="90"/>
      <c r="E648" s="122"/>
      <c r="F648" s="122"/>
      <c r="G648" s="89"/>
      <c r="H648" s="89"/>
      <c r="I648" s="89"/>
      <c r="J648" s="89"/>
      <c r="K648" s="89"/>
      <c r="L648" s="89"/>
      <c r="M648" s="89"/>
      <c r="N648" s="89"/>
      <c r="O648" s="89"/>
      <c r="P648" s="89"/>
      <c r="Q648" s="89"/>
      <c r="R648" s="89"/>
      <c r="S648" s="89"/>
      <c r="T648" s="89"/>
      <c r="U648" s="89"/>
      <c r="V648" s="89"/>
      <c r="W648" s="89"/>
      <c r="X648" s="89"/>
      <c r="Y648" s="89"/>
      <c r="Z648" s="89"/>
    </row>
    <row r="649" spans="1:26" ht="16.5" customHeight="1" x14ac:dyDescent="0.3">
      <c r="A649" s="89"/>
      <c r="B649" s="89"/>
      <c r="C649" s="90"/>
      <c r="D649" s="90"/>
      <c r="E649" s="122"/>
      <c r="F649" s="122"/>
      <c r="G649" s="89"/>
      <c r="H649" s="89"/>
      <c r="I649" s="89"/>
      <c r="J649" s="89"/>
      <c r="K649" s="89"/>
      <c r="L649" s="89"/>
      <c r="M649" s="89"/>
      <c r="N649" s="89"/>
      <c r="O649" s="89"/>
      <c r="P649" s="89"/>
      <c r="Q649" s="89"/>
      <c r="R649" s="89"/>
      <c r="S649" s="89"/>
      <c r="T649" s="89"/>
      <c r="U649" s="89"/>
      <c r="V649" s="89"/>
      <c r="W649" s="89"/>
      <c r="X649" s="89"/>
      <c r="Y649" s="89"/>
      <c r="Z649" s="89"/>
    </row>
    <row r="650" spans="1:26" ht="16.5" customHeight="1" x14ac:dyDescent="0.3">
      <c r="A650" s="89"/>
      <c r="B650" s="89"/>
      <c r="C650" s="90"/>
      <c r="D650" s="90"/>
      <c r="E650" s="122"/>
      <c r="F650" s="122"/>
      <c r="G650" s="89"/>
      <c r="H650" s="89"/>
      <c r="I650" s="89"/>
      <c r="J650" s="89"/>
      <c r="K650" s="89"/>
      <c r="L650" s="89"/>
      <c r="M650" s="89"/>
      <c r="N650" s="89"/>
      <c r="O650" s="89"/>
      <c r="P650" s="89"/>
      <c r="Q650" s="89"/>
      <c r="R650" s="89"/>
      <c r="S650" s="89"/>
      <c r="T650" s="89"/>
      <c r="U650" s="89"/>
      <c r="V650" s="89"/>
      <c r="W650" s="89"/>
      <c r="X650" s="89"/>
      <c r="Y650" s="89"/>
      <c r="Z650" s="89"/>
    </row>
    <row r="651" spans="1:26" ht="16.5" customHeight="1" x14ac:dyDescent="0.3">
      <c r="A651" s="89"/>
      <c r="B651" s="89"/>
      <c r="C651" s="90"/>
      <c r="D651" s="90"/>
      <c r="E651" s="122"/>
      <c r="F651" s="122"/>
      <c r="G651" s="89"/>
      <c r="H651" s="89"/>
      <c r="I651" s="89"/>
      <c r="J651" s="89"/>
      <c r="K651" s="89"/>
      <c r="L651" s="89"/>
      <c r="M651" s="89"/>
      <c r="N651" s="89"/>
      <c r="O651" s="89"/>
      <c r="P651" s="89"/>
      <c r="Q651" s="89"/>
      <c r="R651" s="89"/>
      <c r="S651" s="89"/>
      <c r="T651" s="89"/>
      <c r="U651" s="89"/>
      <c r="V651" s="89"/>
      <c r="W651" s="89"/>
      <c r="X651" s="89"/>
      <c r="Y651" s="89"/>
      <c r="Z651" s="89"/>
    </row>
    <row r="652" spans="1:26" ht="16.5" customHeight="1" x14ac:dyDescent="0.3">
      <c r="A652" s="89"/>
      <c r="B652" s="89"/>
      <c r="C652" s="90"/>
      <c r="D652" s="90"/>
      <c r="E652" s="122"/>
      <c r="F652" s="122"/>
      <c r="G652" s="89"/>
      <c r="H652" s="89"/>
      <c r="I652" s="89"/>
      <c r="J652" s="89"/>
      <c r="K652" s="89"/>
      <c r="L652" s="89"/>
      <c r="M652" s="89"/>
      <c r="N652" s="89"/>
      <c r="O652" s="89"/>
      <c r="P652" s="89"/>
      <c r="Q652" s="89"/>
      <c r="R652" s="89"/>
      <c r="S652" s="89"/>
      <c r="T652" s="89"/>
      <c r="U652" s="89"/>
      <c r="V652" s="89"/>
      <c r="W652" s="89"/>
      <c r="X652" s="89"/>
      <c r="Y652" s="89"/>
      <c r="Z652" s="89"/>
    </row>
    <row r="653" spans="1:26" ht="16.5" customHeight="1" x14ac:dyDescent="0.3">
      <c r="A653" s="89"/>
      <c r="B653" s="89"/>
      <c r="C653" s="90"/>
      <c r="D653" s="90"/>
      <c r="E653" s="122"/>
      <c r="F653" s="122"/>
      <c r="G653" s="89"/>
      <c r="H653" s="89"/>
      <c r="I653" s="89"/>
      <c r="J653" s="89"/>
      <c r="K653" s="89"/>
      <c r="L653" s="89"/>
      <c r="M653" s="89"/>
      <c r="N653" s="89"/>
      <c r="O653" s="89"/>
      <c r="P653" s="89"/>
      <c r="Q653" s="89"/>
      <c r="R653" s="89"/>
      <c r="S653" s="89"/>
      <c r="T653" s="89"/>
      <c r="U653" s="89"/>
      <c r="V653" s="89"/>
      <c r="W653" s="89"/>
      <c r="X653" s="89"/>
      <c r="Y653" s="89"/>
      <c r="Z653" s="89"/>
    </row>
    <row r="654" spans="1:26" ht="16.5" customHeight="1" x14ac:dyDescent="0.3">
      <c r="A654" s="89"/>
      <c r="B654" s="89"/>
      <c r="C654" s="90"/>
      <c r="D654" s="90"/>
      <c r="E654" s="122"/>
      <c r="F654" s="122"/>
      <c r="G654" s="89"/>
      <c r="H654" s="89"/>
      <c r="I654" s="89"/>
      <c r="J654" s="89"/>
      <c r="K654" s="89"/>
      <c r="L654" s="89"/>
      <c r="M654" s="89"/>
      <c r="N654" s="89"/>
      <c r="O654" s="89"/>
      <c r="P654" s="89"/>
      <c r="Q654" s="89"/>
      <c r="R654" s="89"/>
      <c r="S654" s="89"/>
      <c r="T654" s="89"/>
      <c r="U654" s="89"/>
      <c r="V654" s="89"/>
      <c r="W654" s="89"/>
      <c r="X654" s="89"/>
      <c r="Y654" s="89"/>
      <c r="Z654" s="89"/>
    </row>
    <row r="655" spans="1:26" ht="16.5" customHeight="1" x14ac:dyDescent="0.3">
      <c r="A655" s="89"/>
      <c r="B655" s="89"/>
      <c r="C655" s="90"/>
      <c r="D655" s="90"/>
      <c r="E655" s="122"/>
      <c r="F655" s="122"/>
      <c r="G655" s="89"/>
      <c r="H655" s="89"/>
      <c r="I655" s="89"/>
      <c r="J655" s="89"/>
      <c r="K655" s="89"/>
      <c r="L655" s="89"/>
      <c r="M655" s="89"/>
      <c r="N655" s="89"/>
      <c r="O655" s="89"/>
      <c r="P655" s="89"/>
      <c r="Q655" s="89"/>
      <c r="R655" s="89"/>
      <c r="S655" s="89"/>
      <c r="T655" s="89"/>
      <c r="U655" s="89"/>
      <c r="V655" s="89"/>
      <c r="W655" s="89"/>
      <c r="X655" s="89"/>
      <c r="Y655" s="89"/>
      <c r="Z655" s="89"/>
    </row>
    <row r="656" spans="1:26" ht="16.5" customHeight="1" x14ac:dyDescent="0.3">
      <c r="A656" s="89"/>
      <c r="B656" s="89"/>
      <c r="C656" s="90"/>
      <c r="D656" s="90"/>
      <c r="E656" s="122"/>
      <c r="F656" s="122"/>
      <c r="G656" s="89"/>
      <c r="H656" s="89"/>
      <c r="I656" s="89"/>
      <c r="J656" s="89"/>
      <c r="K656" s="89"/>
      <c r="L656" s="89"/>
      <c r="M656" s="89"/>
      <c r="N656" s="89"/>
      <c r="O656" s="89"/>
      <c r="P656" s="89"/>
      <c r="Q656" s="89"/>
      <c r="R656" s="89"/>
      <c r="S656" s="89"/>
      <c r="T656" s="89"/>
      <c r="U656" s="89"/>
      <c r="V656" s="89"/>
      <c r="W656" s="89"/>
      <c r="X656" s="89"/>
      <c r="Y656" s="89"/>
      <c r="Z656" s="89"/>
    </row>
    <row r="657" spans="1:26" ht="16.5" customHeight="1" x14ac:dyDescent="0.3">
      <c r="A657" s="89"/>
      <c r="B657" s="89"/>
      <c r="C657" s="90"/>
      <c r="D657" s="90"/>
      <c r="E657" s="122"/>
      <c r="F657" s="122"/>
      <c r="G657" s="89"/>
      <c r="H657" s="89"/>
      <c r="I657" s="89"/>
      <c r="J657" s="89"/>
      <c r="K657" s="89"/>
      <c r="L657" s="89"/>
      <c r="M657" s="89"/>
      <c r="N657" s="89"/>
      <c r="O657" s="89"/>
      <c r="P657" s="89"/>
      <c r="Q657" s="89"/>
      <c r="R657" s="89"/>
      <c r="S657" s="89"/>
      <c r="T657" s="89"/>
      <c r="U657" s="89"/>
      <c r="V657" s="89"/>
      <c r="W657" s="89"/>
      <c r="X657" s="89"/>
      <c r="Y657" s="89"/>
      <c r="Z657" s="89"/>
    </row>
    <row r="658" spans="1:26" ht="16.5" customHeight="1" x14ac:dyDescent="0.3">
      <c r="A658" s="89"/>
      <c r="B658" s="89"/>
      <c r="C658" s="90"/>
      <c r="D658" s="90"/>
      <c r="E658" s="122"/>
      <c r="F658" s="122"/>
      <c r="G658" s="89"/>
      <c r="H658" s="89"/>
      <c r="I658" s="89"/>
      <c r="J658" s="89"/>
      <c r="K658" s="89"/>
      <c r="L658" s="89"/>
      <c r="M658" s="89"/>
      <c r="N658" s="89"/>
      <c r="O658" s="89"/>
      <c r="P658" s="89"/>
      <c r="Q658" s="89"/>
      <c r="R658" s="89"/>
      <c r="S658" s="89"/>
      <c r="T658" s="89"/>
      <c r="U658" s="89"/>
      <c r="V658" s="89"/>
      <c r="W658" s="89"/>
      <c r="X658" s="89"/>
      <c r="Y658" s="89"/>
      <c r="Z658" s="89"/>
    </row>
    <row r="659" spans="1:26" ht="16.5" customHeight="1" x14ac:dyDescent="0.3">
      <c r="A659" s="89"/>
      <c r="B659" s="89"/>
      <c r="C659" s="90"/>
      <c r="D659" s="90"/>
      <c r="E659" s="122"/>
      <c r="F659" s="122"/>
      <c r="G659" s="89"/>
      <c r="H659" s="89"/>
      <c r="I659" s="89"/>
      <c r="J659" s="89"/>
      <c r="K659" s="89"/>
      <c r="L659" s="89"/>
      <c r="M659" s="89"/>
      <c r="N659" s="89"/>
      <c r="O659" s="89"/>
      <c r="P659" s="89"/>
      <c r="Q659" s="89"/>
      <c r="R659" s="89"/>
      <c r="S659" s="89"/>
      <c r="T659" s="89"/>
      <c r="U659" s="89"/>
      <c r="V659" s="89"/>
      <c r="W659" s="89"/>
      <c r="X659" s="89"/>
      <c r="Y659" s="89"/>
      <c r="Z659" s="89"/>
    </row>
    <row r="660" spans="1:26" ht="16.5" customHeight="1" x14ac:dyDescent="0.3">
      <c r="A660" s="89"/>
      <c r="B660" s="89"/>
      <c r="C660" s="90"/>
      <c r="D660" s="90"/>
      <c r="E660" s="122"/>
      <c r="F660" s="122"/>
      <c r="G660" s="89"/>
      <c r="H660" s="89"/>
      <c r="I660" s="89"/>
      <c r="J660" s="89"/>
      <c r="K660" s="89"/>
      <c r="L660" s="89"/>
      <c r="M660" s="89"/>
      <c r="N660" s="89"/>
      <c r="O660" s="89"/>
      <c r="P660" s="89"/>
      <c r="Q660" s="89"/>
      <c r="R660" s="89"/>
      <c r="S660" s="89"/>
      <c r="T660" s="89"/>
      <c r="U660" s="89"/>
      <c r="V660" s="89"/>
      <c r="W660" s="89"/>
      <c r="X660" s="89"/>
      <c r="Y660" s="89"/>
      <c r="Z660" s="89"/>
    </row>
    <row r="661" spans="1:26" ht="16.5" customHeight="1" x14ac:dyDescent="0.3">
      <c r="A661" s="89"/>
      <c r="B661" s="89"/>
      <c r="C661" s="90"/>
      <c r="D661" s="90"/>
      <c r="E661" s="122"/>
      <c r="F661" s="122"/>
      <c r="G661" s="89"/>
      <c r="H661" s="89"/>
      <c r="I661" s="89"/>
      <c r="J661" s="89"/>
      <c r="K661" s="89"/>
      <c r="L661" s="89"/>
      <c r="M661" s="89"/>
      <c r="N661" s="89"/>
      <c r="O661" s="89"/>
      <c r="P661" s="89"/>
      <c r="Q661" s="89"/>
      <c r="R661" s="89"/>
      <c r="S661" s="89"/>
      <c r="T661" s="89"/>
      <c r="U661" s="89"/>
      <c r="V661" s="89"/>
      <c r="W661" s="89"/>
      <c r="X661" s="89"/>
      <c r="Y661" s="89"/>
      <c r="Z661" s="89"/>
    </row>
    <row r="662" spans="1:26" ht="16.5" customHeight="1" x14ac:dyDescent="0.3">
      <c r="A662" s="89"/>
      <c r="B662" s="89"/>
      <c r="C662" s="90"/>
      <c r="D662" s="90"/>
      <c r="E662" s="122"/>
      <c r="F662" s="122"/>
      <c r="G662" s="89"/>
      <c r="H662" s="89"/>
      <c r="I662" s="89"/>
      <c r="J662" s="89"/>
      <c r="K662" s="89"/>
      <c r="L662" s="89"/>
      <c r="M662" s="89"/>
      <c r="N662" s="89"/>
      <c r="O662" s="89"/>
      <c r="P662" s="89"/>
      <c r="Q662" s="89"/>
      <c r="R662" s="89"/>
      <c r="S662" s="89"/>
      <c r="T662" s="89"/>
      <c r="U662" s="89"/>
      <c r="V662" s="89"/>
      <c r="W662" s="89"/>
      <c r="X662" s="89"/>
      <c r="Y662" s="89"/>
      <c r="Z662" s="89"/>
    </row>
    <row r="663" spans="1:26" ht="16.5" customHeight="1" x14ac:dyDescent="0.3">
      <c r="A663" s="89"/>
      <c r="B663" s="89"/>
      <c r="C663" s="90"/>
      <c r="D663" s="90"/>
      <c r="E663" s="122"/>
      <c r="F663" s="122"/>
      <c r="G663" s="89"/>
      <c r="H663" s="89"/>
      <c r="I663" s="89"/>
      <c r="J663" s="89"/>
      <c r="K663" s="89"/>
      <c r="L663" s="89"/>
      <c r="M663" s="89"/>
      <c r="N663" s="89"/>
      <c r="O663" s="89"/>
      <c r="P663" s="89"/>
      <c r="Q663" s="89"/>
      <c r="R663" s="89"/>
      <c r="S663" s="89"/>
      <c r="T663" s="89"/>
      <c r="U663" s="89"/>
      <c r="V663" s="89"/>
      <c r="W663" s="89"/>
      <c r="X663" s="89"/>
      <c r="Y663" s="89"/>
      <c r="Z663" s="89"/>
    </row>
    <row r="664" spans="1:26" ht="16.5" customHeight="1" x14ac:dyDescent="0.3">
      <c r="A664" s="89"/>
      <c r="B664" s="89"/>
      <c r="C664" s="90"/>
      <c r="D664" s="90"/>
      <c r="E664" s="122"/>
      <c r="F664" s="122"/>
      <c r="G664" s="89"/>
      <c r="H664" s="89"/>
      <c r="I664" s="89"/>
      <c r="J664" s="89"/>
      <c r="K664" s="89"/>
      <c r="L664" s="89"/>
      <c r="M664" s="89"/>
      <c r="N664" s="89"/>
      <c r="O664" s="89"/>
      <c r="P664" s="89"/>
      <c r="Q664" s="89"/>
      <c r="R664" s="89"/>
      <c r="S664" s="89"/>
      <c r="T664" s="89"/>
      <c r="U664" s="89"/>
      <c r="V664" s="89"/>
      <c r="W664" s="89"/>
      <c r="X664" s="89"/>
      <c r="Y664" s="89"/>
      <c r="Z664" s="89"/>
    </row>
    <row r="665" spans="1:26" ht="16.5" customHeight="1" x14ac:dyDescent="0.3">
      <c r="A665" s="89"/>
      <c r="B665" s="89"/>
      <c r="C665" s="90"/>
      <c r="D665" s="90"/>
      <c r="E665" s="122"/>
      <c r="F665" s="122"/>
      <c r="G665" s="89"/>
      <c r="H665" s="89"/>
      <c r="I665" s="89"/>
      <c r="J665" s="89"/>
      <c r="K665" s="89"/>
      <c r="L665" s="89"/>
      <c r="M665" s="89"/>
      <c r="N665" s="89"/>
      <c r="O665" s="89"/>
      <c r="P665" s="89"/>
      <c r="Q665" s="89"/>
      <c r="R665" s="89"/>
      <c r="S665" s="89"/>
      <c r="T665" s="89"/>
      <c r="U665" s="89"/>
      <c r="V665" s="89"/>
      <c r="W665" s="89"/>
      <c r="X665" s="89"/>
      <c r="Y665" s="89"/>
      <c r="Z665" s="89"/>
    </row>
    <row r="666" spans="1:26" ht="16.5" customHeight="1" x14ac:dyDescent="0.3">
      <c r="A666" s="89"/>
      <c r="B666" s="89"/>
      <c r="C666" s="90"/>
      <c r="D666" s="90"/>
      <c r="E666" s="122"/>
      <c r="F666" s="122"/>
      <c r="G666" s="89"/>
      <c r="H666" s="89"/>
      <c r="I666" s="89"/>
      <c r="J666" s="89"/>
      <c r="K666" s="89"/>
      <c r="L666" s="89"/>
      <c r="M666" s="89"/>
      <c r="N666" s="89"/>
      <c r="O666" s="89"/>
      <c r="P666" s="89"/>
      <c r="Q666" s="89"/>
      <c r="R666" s="89"/>
      <c r="S666" s="89"/>
      <c r="T666" s="89"/>
      <c r="U666" s="89"/>
      <c r="V666" s="89"/>
      <c r="W666" s="89"/>
      <c r="X666" s="89"/>
      <c r="Y666" s="89"/>
      <c r="Z666" s="89"/>
    </row>
    <row r="667" spans="1:26" ht="16.5" customHeight="1" x14ac:dyDescent="0.3">
      <c r="A667" s="89"/>
      <c r="B667" s="89"/>
      <c r="C667" s="90"/>
      <c r="D667" s="90"/>
      <c r="E667" s="122"/>
      <c r="F667" s="122"/>
      <c r="G667" s="89"/>
      <c r="H667" s="89"/>
      <c r="I667" s="89"/>
      <c r="J667" s="89"/>
      <c r="K667" s="89"/>
      <c r="L667" s="89"/>
      <c r="M667" s="89"/>
      <c r="N667" s="89"/>
      <c r="O667" s="89"/>
      <c r="P667" s="89"/>
      <c r="Q667" s="89"/>
      <c r="R667" s="89"/>
      <c r="S667" s="89"/>
      <c r="T667" s="89"/>
      <c r="U667" s="89"/>
      <c r="V667" s="89"/>
      <c r="W667" s="89"/>
      <c r="X667" s="89"/>
      <c r="Y667" s="89"/>
      <c r="Z667" s="89"/>
    </row>
    <row r="668" spans="1:26" ht="16.5" customHeight="1" x14ac:dyDescent="0.3">
      <c r="A668" s="89"/>
      <c r="B668" s="89"/>
      <c r="C668" s="90"/>
      <c r="D668" s="90"/>
      <c r="E668" s="122"/>
      <c r="F668" s="122"/>
      <c r="G668" s="89"/>
      <c r="H668" s="89"/>
      <c r="I668" s="89"/>
      <c r="J668" s="89"/>
      <c r="K668" s="89"/>
      <c r="L668" s="89"/>
      <c r="M668" s="89"/>
      <c r="N668" s="89"/>
      <c r="O668" s="89"/>
      <c r="P668" s="89"/>
      <c r="Q668" s="89"/>
      <c r="R668" s="89"/>
      <c r="S668" s="89"/>
      <c r="T668" s="89"/>
      <c r="U668" s="89"/>
      <c r="V668" s="89"/>
      <c r="W668" s="89"/>
      <c r="X668" s="89"/>
      <c r="Y668" s="89"/>
      <c r="Z668" s="89"/>
    </row>
    <row r="669" spans="1:26" ht="16.5" customHeight="1" x14ac:dyDescent="0.3">
      <c r="A669" s="89"/>
      <c r="B669" s="89"/>
      <c r="C669" s="90"/>
      <c r="D669" s="90"/>
      <c r="E669" s="122"/>
      <c r="F669" s="122"/>
      <c r="G669" s="89"/>
      <c r="H669" s="89"/>
      <c r="I669" s="89"/>
      <c r="J669" s="89"/>
      <c r="K669" s="89"/>
      <c r="L669" s="89"/>
      <c r="M669" s="89"/>
      <c r="N669" s="89"/>
      <c r="O669" s="89"/>
      <c r="P669" s="89"/>
      <c r="Q669" s="89"/>
      <c r="R669" s="89"/>
      <c r="S669" s="89"/>
      <c r="T669" s="89"/>
      <c r="U669" s="89"/>
      <c r="V669" s="89"/>
      <c r="W669" s="89"/>
      <c r="X669" s="89"/>
      <c r="Y669" s="89"/>
      <c r="Z669" s="89"/>
    </row>
    <row r="670" spans="1:26" ht="16.5" customHeight="1" x14ac:dyDescent="0.3">
      <c r="A670" s="89"/>
      <c r="B670" s="89"/>
      <c r="C670" s="90"/>
      <c r="D670" s="90"/>
      <c r="E670" s="122"/>
      <c r="F670" s="122"/>
      <c r="G670" s="89"/>
      <c r="H670" s="89"/>
      <c r="I670" s="89"/>
      <c r="J670" s="89"/>
      <c r="K670" s="89"/>
      <c r="L670" s="89"/>
      <c r="M670" s="89"/>
      <c r="N670" s="89"/>
      <c r="O670" s="89"/>
      <c r="P670" s="89"/>
      <c r="Q670" s="89"/>
      <c r="R670" s="89"/>
      <c r="S670" s="89"/>
      <c r="T670" s="89"/>
      <c r="U670" s="89"/>
      <c r="V670" s="89"/>
      <c r="W670" s="89"/>
      <c r="X670" s="89"/>
      <c r="Y670" s="89"/>
      <c r="Z670" s="89"/>
    </row>
    <row r="671" spans="1:26" ht="16.5" customHeight="1" x14ac:dyDescent="0.3">
      <c r="A671" s="89"/>
      <c r="B671" s="89"/>
      <c r="C671" s="90"/>
      <c r="D671" s="90"/>
      <c r="E671" s="122"/>
      <c r="F671" s="122"/>
      <c r="G671" s="89"/>
      <c r="H671" s="89"/>
      <c r="I671" s="89"/>
      <c r="J671" s="89"/>
      <c r="K671" s="89"/>
      <c r="L671" s="89"/>
      <c r="M671" s="89"/>
      <c r="N671" s="89"/>
      <c r="O671" s="89"/>
      <c r="P671" s="89"/>
      <c r="Q671" s="89"/>
      <c r="R671" s="89"/>
      <c r="S671" s="89"/>
      <c r="T671" s="89"/>
      <c r="U671" s="89"/>
      <c r="V671" s="89"/>
      <c r="W671" s="89"/>
      <c r="X671" s="89"/>
      <c r="Y671" s="89"/>
      <c r="Z671" s="89"/>
    </row>
    <row r="672" spans="1:26" ht="16.5" customHeight="1" x14ac:dyDescent="0.3">
      <c r="A672" s="89"/>
      <c r="B672" s="89"/>
      <c r="C672" s="90"/>
      <c r="D672" s="90"/>
      <c r="E672" s="122"/>
      <c r="F672" s="122"/>
      <c r="G672" s="89"/>
      <c r="H672" s="89"/>
      <c r="I672" s="89"/>
      <c r="J672" s="89"/>
      <c r="K672" s="89"/>
      <c r="L672" s="89"/>
      <c r="M672" s="89"/>
      <c r="N672" s="89"/>
      <c r="O672" s="89"/>
      <c r="P672" s="89"/>
      <c r="Q672" s="89"/>
      <c r="R672" s="89"/>
      <c r="S672" s="89"/>
      <c r="T672" s="89"/>
      <c r="U672" s="89"/>
      <c r="V672" s="89"/>
      <c r="W672" s="89"/>
      <c r="X672" s="89"/>
      <c r="Y672" s="89"/>
      <c r="Z672" s="89"/>
    </row>
    <row r="673" spans="1:26" ht="16.5" customHeight="1" x14ac:dyDescent="0.3">
      <c r="A673" s="89"/>
      <c r="B673" s="89"/>
      <c r="C673" s="90"/>
      <c r="D673" s="90"/>
      <c r="E673" s="122"/>
      <c r="F673" s="122"/>
      <c r="G673" s="89"/>
      <c r="H673" s="89"/>
      <c r="I673" s="89"/>
      <c r="J673" s="89"/>
      <c r="K673" s="89"/>
      <c r="L673" s="89"/>
      <c r="M673" s="89"/>
      <c r="N673" s="89"/>
      <c r="O673" s="89"/>
      <c r="P673" s="89"/>
      <c r="Q673" s="89"/>
      <c r="R673" s="89"/>
      <c r="S673" s="89"/>
      <c r="T673" s="89"/>
      <c r="U673" s="89"/>
      <c r="V673" s="89"/>
      <c r="W673" s="89"/>
      <c r="X673" s="89"/>
      <c r="Y673" s="89"/>
      <c r="Z673" s="89"/>
    </row>
    <row r="674" spans="1:26" ht="16.5" customHeight="1" x14ac:dyDescent="0.3">
      <c r="A674" s="89"/>
      <c r="B674" s="89"/>
      <c r="C674" s="90"/>
      <c r="D674" s="90"/>
      <c r="E674" s="122"/>
      <c r="F674" s="122"/>
      <c r="G674" s="89"/>
      <c r="H674" s="89"/>
      <c r="I674" s="89"/>
      <c r="J674" s="89"/>
      <c r="K674" s="89"/>
      <c r="L674" s="89"/>
      <c r="M674" s="89"/>
      <c r="N674" s="89"/>
      <c r="O674" s="89"/>
      <c r="P674" s="89"/>
      <c r="Q674" s="89"/>
      <c r="R674" s="89"/>
      <c r="S674" s="89"/>
      <c r="T674" s="89"/>
      <c r="U674" s="89"/>
      <c r="V674" s="89"/>
      <c r="W674" s="89"/>
      <c r="X674" s="89"/>
      <c r="Y674" s="89"/>
      <c r="Z674" s="89"/>
    </row>
    <row r="675" spans="1:26" ht="16.5" customHeight="1" x14ac:dyDescent="0.3">
      <c r="A675" s="89"/>
      <c r="B675" s="89"/>
      <c r="C675" s="90"/>
      <c r="D675" s="90"/>
      <c r="E675" s="122"/>
      <c r="F675" s="122"/>
      <c r="G675" s="89"/>
      <c r="H675" s="89"/>
      <c r="I675" s="89"/>
      <c r="J675" s="89"/>
      <c r="K675" s="89"/>
      <c r="L675" s="89"/>
      <c r="M675" s="89"/>
      <c r="N675" s="89"/>
      <c r="O675" s="89"/>
      <c r="P675" s="89"/>
      <c r="Q675" s="89"/>
      <c r="R675" s="89"/>
      <c r="S675" s="89"/>
      <c r="T675" s="89"/>
      <c r="U675" s="89"/>
      <c r="V675" s="89"/>
      <c r="W675" s="89"/>
      <c r="X675" s="89"/>
      <c r="Y675" s="89"/>
      <c r="Z675" s="89"/>
    </row>
    <row r="676" spans="1:26" ht="16.5" customHeight="1" x14ac:dyDescent="0.3">
      <c r="A676" s="89"/>
      <c r="B676" s="89"/>
      <c r="C676" s="90"/>
      <c r="D676" s="90"/>
      <c r="E676" s="122"/>
      <c r="F676" s="122"/>
      <c r="G676" s="89"/>
      <c r="H676" s="89"/>
      <c r="I676" s="89"/>
      <c r="J676" s="89"/>
      <c r="K676" s="89"/>
      <c r="L676" s="89"/>
      <c r="M676" s="89"/>
      <c r="N676" s="89"/>
      <c r="O676" s="89"/>
      <c r="P676" s="89"/>
      <c r="Q676" s="89"/>
      <c r="R676" s="89"/>
      <c r="S676" s="89"/>
      <c r="T676" s="89"/>
      <c r="U676" s="89"/>
      <c r="V676" s="89"/>
      <c r="W676" s="89"/>
      <c r="X676" s="89"/>
      <c r="Y676" s="89"/>
      <c r="Z676" s="89"/>
    </row>
    <row r="677" spans="1:26" ht="16.5" customHeight="1" x14ac:dyDescent="0.3">
      <c r="A677" s="89"/>
      <c r="B677" s="89"/>
      <c r="C677" s="90"/>
      <c r="D677" s="90"/>
      <c r="E677" s="122"/>
      <c r="F677" s="122"/>
      <c r="G677" s="89"/>
      <c r="H677" s="89"/>
      <c r="I677" s="89"/>
      <c r="J677" s="89"/>
      <c r="K677" s="89"/>
      <c r="L677" s="89"/>
      <c r="M677" s="89"/>
      <c r="N677" s="89"/>
      <c r="O677" s="89"/>
      <c r="P677" s="89"/>
      <c r="Q677" s="89"/>
      <c r="R677" s="89"/>
      <c r="S677" s="89"/>
      <c r="T677" s="89"/>
      <c r="U677" s="89"/>
      <c r="V677" s="89"/>
      <c r="W677" s="89"/>
      <c r="X677" s="89"/>
      <c r="Y677" s="89"/>
      <c r="Z677" s="89"/>
    </row>
    <row r="678" spans="1:26" ht="16.5" customHeight="1" x14ac:dyDescent="0.3">
      <c r="A678" s="89"/>
      <c r="B678" s="89"/>
      <c r="C678" s="90"/>
      <c r="D678" s="90"/>
      <c r="E678" s="122"/>
      <c r="F678" s="122"/>
      <c r="G678" s="89"/>
      <c r="H678" s="89"/>
      <c r="I678" s="89"/>
      <c r="J678" s="89"/>
      <c r="K678" s="89"/>
      <c r="L678" s="89"/>
      <c r="M678" s="89"/>
      <c r="N678" s="89"/>
      <c r="O678" s="89"/>
      <c r="P678" s="89"/>
      <c r="Q678" s="89"/>
      <c r="R678" s="89"/>
      <c r="S678" s="89"/>
      <c r="T678" s="89"/>
      <c r="U678" s="89"/>
      <c r="V678" s="89"/>
      <c r="W678" s="89"/>
      <c r="X678" s="89"/>
      <c r="Y678" s="89"/>
      <c r="Z678" s="89"/>
    </row>
    <row r="679" spans="1:26" ht="16.5" customHeight="1" x14ac:dyDescent="0.3">
      <c r="A679" s="89"/>
      <c r="B679" s="89"/>
      <c r="C679" s="90"/>
      <c r="D679" s="90"/>
      <c r="E679" s="122"/>
      <c r="F679" s="122"/>
      <c r="G679" s="89"/>
      <c r="H679" s="89"/>
      <c r="I679" s="89"/>
      <c r="J679" s="89"/>
      <c r="K679" s="89"/>
      <c r="L679" s="89"/>
      <c r="M679" s="89"/>
      <c r="N679" s="89"/>
      <c r="O679" s="89"/>
      <c r="P679" s="89"/>
      <c r="Q679" s="89"/>
      <c r="R679" s="89"/>
      <c r="S679" s="89"/>
      <c r="T679" s="89"/>
      <c r="U679" s="89"/>
      <c r="V679" s="89"/>
      <c r="W679" s="89"/>
      <c r="X679" s="89"/>
      <c r="Y679" s="89"/>
      <c r="Z679" s="89"/>
    </row>
    <row r="680" spans="1:26" ht="16.5" customHeight="1" x14ac:dyDescent="0.3">
      <c r="A680" s="89"/>
      <c r="B680" s="89"/>
      <c r="C680" s="90"/>
      <c r="D680" s="90"/>
      <c r="E680" s="122"/>
      <c r="F680" s="122"/>
      <c r="G680" s="89"/>
      <c r="H680" s="89"/>
      <c r="I680" s="89"/>
      <c r="J680" s="89"/>
      <c r="K680" s="89"/>
      <c r="L680" s="89"/>
      <c r="M680" s="89"/>
      <c r="N680" s="89"/>
      <c r="O680" s="89"/>
      <c r="P680" s="89"/>
      <c r="Q680" s="89"/>
      <c r="R680" s="89"/>
      <c r="S680" s="89"/>
      <c r="T680" s="89"/>
      <c r="U680" s="89"/>
      <c r="V680" s="89"/>
      <c r="W680" s="89"/>
      <c r="X680" s="89"/>
      <c r="Y680" s="89"/>
      <c r="Z680" s="89"/>
    </row>
    <row r="681" spans="1:26" ht="16.5" customHeight="1" x14ac:dyDescent="0.3">
      <c r="A681" s="89"/>
      <c r="B681" s="89"/>
      <c r="C681" s="90"/>
      <c r="D681" s="90"/>
      <c r="E681" s="122"/>
      <c r="F681" s="122"/>
      <c r="G681" s="89"/>
      <c r="H681" s="89"/>
      <c r="I681" s="89"/>
      <c r="J681" s="89"/>
      <c r="K681" s="89"/>
      <c r="L681" s="89"/>
      <c r="M681" s="89"/>
      <c r="N681" s="89"/>
      <c r="O681" s="89"/>
      <c r="P681" s="89"/>
      <c r="Q681" s="89"/>
      <c r="R681" s="89"/>
      <c r="S681" s="89"/>
      <c r="T681" s="89"/>
      <c r="U681" s="89"/>
      <c r="V681" s="89"/>
      <c r="W681" s="89"/>
      <c r="X681" s="89"/>
      <c r="Y681" s="89"/>
      <c r="Z681" s="89"/>
    </row>
    <row r="682" spans="1:26" ht="16.5" customHeight="1" x14ac:dyDescent="0.3">
      <c r="A682" s="89"/>
      <c r="B682" s="89"/>
      <c r="C682" s="90"/>
      <c r="D682" s="90"/>
      <c r="E682" s="122"/>
      <c r="F682" s="122"/>
      <c r="G682" s="89"/>
      <c r="H682" s="89"/>
      <c r="I682" s="89"/>
      <c r="J682" s="89"/>
      <c r="K682" s="89"/>
      <c r="L682" s="89"/>
      <c r="M682" s="89"/>
      <c r="N682" s="89"/>
      <c r="O682" s="89"/>
      <c r="P682" s="89"/>
      <c r="Q682" s="89"/>
      <c r="R682" s="89"/>
      <c r="S682" s="89"/>
      <c r="T682" s="89"/>
      <c r="U682" s="89"/>
      <c r="V682" s="89"/>
      <c r="W682" s="89"/>
      <c r="X682" s="89"/>
      <c r="Y682" s="89"/>
      <c r="Z682" s="89"/>
    </row>
    <row r="683" spans="1:26" ht="16.5" customHeight="1" x14ac:dyDescent="0.3">
      <c r="A683" s="89"/>
      <c r="B683" s="89"/>
      <c r="C683" s="90"/>
      <c r="D683" s="90"/>
      <c r="E683" s="122"/>
      <c r="F683" s="122"/>
      <c r="G683" s="89"/>
      <c r="H683" s="89"/>
      <c r="I683" s="89"/>
      <c r="J683" s="89"/>
      <c r="K683" s="89"/>
      <c r="L683" s="89"/>
      <c r="M683" s="89"/>
      <c r="N683" s="89"/>
      <c r="O683" s="89"/>
      <c r="P683" s="89"/>
      <c r="Q683" s="89"/>
      <c r="R683" s="89"/>
      <c r="S683" s="89"/>
      <c r="T683" s="89"/>
      <c r="U683" s="89"/>
      <c r="V683" s="89"/>
      <c r="W683" s="89"/>
      <c r="X683" s="89"/>
      <c r="Y683" s="89"/>
      <c r="Z683" s="89"/>
    </row>
    <row r="684" spans="1:26" ht="16.5" customHeight="1" x14ac:dyDescent="0.3">
      <c r="A684" s="89"/>
      <c r="B684" s="89"/>
      <c r="C684" s="90"/>
      <c r="D684" s="90"/>
      <c r="E684" s="122"/>
      <c r="F684" s="122"/>
      <c r="G684" s="89"/>
      <c r="H684" s="89"/>
      <c r="I684" s="89"/>
      <c r="J684" s="89"/>
      <c r="K684" s="89"/>
      <c r="L684" s="89"/>
      <c r="M684" s="89"/>
      <c r="N684" s="89"/>
      <c r="O684" s="89"/>
      <c r="P684" s="89"/>
      <c r="Q684" s="89"/>
      <c r="R684" s="89"/>
      <c r="S684" s="89"/>
      <c r="T684" s="89"/>
      <c r="U684" s="89"/>
      <c r="V684" s="89"/>
      <c r="W684" s="89"/>
      <c r="X684" s="89"/>
      <c r="Y684" s="89"/>
      <c r="Z684" s="89"/>
    </row>
    <row r="685" spans="1:26" ht="16.5" customHeight="1" x14ac:dyDescent="0.3">
      <c r="A685" s="89"/>
      <c r="B685" s="89"/>
      <c r="C685" s="90"/>
      <c r="D685" s="90"/>
      <c r="E685" s="122"/>
      <c r="F685" s="122"/>
      <c r="G685" s="89"/>
      <c r="H685" s="89"/>
      <c r="I685" s="89"/>
      <c r="J685" s="89"/>
      <c r="K685" s="89"/>
      <c r="L685" s="89"/>
      <c r="M685" s="89"/>
      <c r="N685" s="89"/>
      <c r="O685" s="89"/>
      <c r="P685" s="89"/>
      <c r="Q685" s="89"/>
      <c r="R685" s="89"/>
      <c r="S685" s="89"/>
      <c r="T685" s="89"/>
      <c r="U685" s="89"/>
      <c r="V685" s="89"/>
      <c r="W685" s="89"/>
      <c r="X685" s="89"/>
      <c r="Y685" s="89"/>
      <c r="Z685" s="89"/>
    </row>
    <row r="686" spans="1:26" ht="16.5" customHeight="1" x14ac:dyDescent="0.3">
      <c r="A686" s="89"/>
      <c r="B686" s="89"/>
      <c r="C686" s="90"/>
      <c r="D686" s="90"/>
      <c r="E686" s="122"/>
      <c r="F686" s="122"/>
      <c r="G686" s="89"/>
      <c r="H686" s="89"/>
      <c r="I686" s="89"/>
      <c r="J686" s="89"/>
      <c r="K686" s="89"/>
      <c r="L686" s="89"/>
      <c r="M686" s="89"/>
      <c r="N686" s="89"/>
      <c r="O686" s="89"/>
      <c r="P686" s="89"/>
      <c r="Q686" s="89"/>
      <c r="R686" s="89"/>
      <c r="S686" s="89"/>
      <c r="T686" s="89"/>
      <c r="U686" s="89"/>
      <c r="V686" s="89"/>
      <c r="W686" s="89"/>
      <c r="X686" s="89"/>
      <c r="Y686" s="89"/>
      <c r="Z686" s="89"/>
    </row>
    <row r="687" spans="1:26" ht="16.5" customHeight="1" x14ac:dyDescent="0.3">
      <c r="A687" s="89"/>
      <c r="B687" s="89"/>
      <c r="C687" s="90"/>
      <c r="D687" s="90"/>
      <c r="E687" s="122"/>
      <c r="F687" s="122"/>
      <c r="G687" s="89"/>
      <c r="H687" s="89"/>
      <c r="I687" s="89"/>
      <c r="J687" s="89"/>
      <c r="K687" s="89"/>
      <c r="L687" s="89"/>
      <c r="M687" s="89"/>
      <c r="N687" s="89"/>
      <c r="O687" s="89"/>
      <c r="P687" s="89"/>
      <c r="Q687" s="89"/>
      <c r="R687" s="89"/>
      <c r="S687" s="89"/>
      <c r="T687" s="89"/>
      <c r="U687" s="89"/>
      <c r="V687" s="89"/>
      <c r="W687" s="89"/>
      <c r="X687" s="89"/>
      <c r="Y687" s="89"/>
      <c r="Z687" s="89"/>
    </row>
    <row r="688" spans="1:26" ht="16.5" customHeight="1" x14ac:dyDescent="0.3">
      <c r="A688" s="89"/>
      <c r="B688" s="89"/>
      <c r="C688" s="90"/>
      <c r="D688" s="90"/>
      <c r="E688" s="122"/>
      <c r="F688" s="122"/>
      <c r="G688" s="89"/>
      <c r="H688" s="89"/>
      <c r="I688" s="89"/>
      <c r="J688" s="89"/>
      <c r="K688" s="89"/>
      <c r="L688" s="89"/>
      <c r="M688" s="89"/>
      <c r="N688" s="89"/>
      <c r="O688" s="89"/>
      <c r="P688" s="89"/>
      <c r="Q688" s="89"/>
      <c r="R688" s="89"/>
      <c r="S688" s="89"/>
      <c r="T688" s="89"/>
      <c r="U688" s="89"/>
      <c r="V688" s="89"/>
      <c r="W688" s="89"/>
      <c r="X688" s="89"/>
      <c r="Y688" s="89"/>
      <c r="Z688" s="89"/>
    </row>
    <row r="689" spans="1:26" ht="16.5" customHeight="1" x14ac:dyDescent="0.3">
      <c r="A689" s="89"/>
      <c r="B689" s="89"/>
      <c r="C689" s="90"/>
      <c r="D689" s="90"/>
      <c r="E689" s="122"/>
      <c r="F689" s="122"/>
      <c r="G689" s="89"/>
      <c r="H689" s="89"/>
      <c r="I689" s="89"/>
      <c r="J689" s="89"/>
      <c r="K689" s="89"/>
      <c r="L689" s="89"/>
      <c r="M689" s="89"/>
      <c r="N689" s="89"/>
      <c r="O689" s="89"/>
      <c r="P689" s="89"/>
      <c r="Q689" s="89"/>
      <c r="R689" s="89"/>
      <c r="S689" s="89"/>
      <c r="T689" s="89"/>
      <c r="U689" s="89"/>
      <c r="V689" s="89"/>
      <c r="W689" s="89"/>
      <c r="X689" s="89"/>
      <c r="Y689" s="89"/>
      <c r="Z689" s="89"/>
    </row>
    <row r="690" spans="1:26" ht="16.5" customHeight="1" x14ac:dyDescent="0.3">
      <c r="A690" s="89"/>
      <c r="B690" s="89"/>
      <c r="C690" s="90"/>
      <c r="D690" s="90"/>
      <c r="E690" s="122"/>
      <c r="F690" s="122"/>
      <c r="G690" s="89"/>
      <c r="H690" s="89"/>
      <c r="I690" s="89"/>
      <c r="J690" s="89"/>
      <c r="K690" s="89"/>
      <c r="L690" s="89"/>
      <c r="M690" s="89"/>
      <c r="N690" s="89"/>
      <c r="O690" s="89"/>
      <c r="P690" s="89"/>
      <c r="Q690" s="89"/>
      <c r="R690" s="89"/>
      <c r="S690" s="89"/>
      <c r="T690" s="89"/>
      <c r="U690" s="89"/>
      <c r="V690" s="89"/>
      <c r="W690" s="89"/>
      <c r="X690" s="89"/>
      <c r="Y690" s="89"/>
      <c r="Z690" s="89"/>
    </row>
    <row r="691" spans="1:26" ht="16.5" customHeight="1" x14ac:dyDescent="0.3">
      <c r="A691" s="89"/>
      <c r="B691" s="89"/>
      <c r="C691" s="90"/>
      <c r="D691" s="90"/>
      <c r="E691" s="122"/>
      <c r="F691" s="122"/>
      <c r="G691" s="89"/>
      <c r="H691" s="89"/>
      <c r="I691" s="89"/>
      <c r="J691" s="89"/>
      <c r="K691" s="89"/>
      <c r="L691" s="89"/>
      <c r="M691" s="89"/>
      <c r="N691" s="89"/>
      <c r="O691" s="89"/>
      <c r="P691" s="89"/>
      <c r="Q691" s="89"/>
      <c r="R691" s="89"/>
      <c r="S691" s="89"/>
      <c r="T691" s="89"/>
      <c r="U691" s="89"/>
      <c r="V691" s="89"/>
      <c r="W691" s="89"/>
      <c r="X691" s="89"/>
      <c r="Y691" s="89"/>
      <c r="Z691" s="89"/>
    </row>
    <row r="692" spans="1:26" ht="16.5" customHeight="1" x14ac:dyDescent="0.3">
      <c r="A692" s="89"/>
      <c r="B692" s="89"/>
      <c r="C692" s="90"/>
      <c r="D692" s="90"/>
      <c r="E692" s="122"/>
      <c r="F692" s="122"/>
      <c r="G692" s="89"/>
      <c r="H692" s="89"/>
      <c r="I692" s="89"/>
      <c r="J692" s="89"/>
      <c r="K692" s="89"/>
      <c r="L692" s="89"/>
      <c r="M692" s="89"/>
      <c r="N692" s="89"/>
      <c r="O692" s="89"/>
      <c r="P692" s="89"/>
      <c r="Q692" s="89"/>
      <c r="R692" s="89"/>
      <c r="S692" s="89"/>
      <c r="T692" s="89"/>
      <c r="U692" s="89"/>
      <c r="V692" s="89"/>
      <c r="W692" s="89"/>
      <c r="X692" s="89"/>
      <c r="Y692" s="89"/>
      <c r="Z692" s="89"/>
    </row>
    <row r="693" spans="1:26" ht="16.5" customHeight="1" x14ac:dyDescent="0.3">
      <c r="A693" s="89"/>
      <c r="B693" s="89"/>
      <c r="C693" s="90"/>
      <c r="D693" s="90"/>
      <c r="E693" s="122"/>
      <c r="F693" s="122"/>
      <c r="G693" s="89"/>
      <c r="H693" s="89"/>
      <c r="I693" s="89"/>
      <c r="J693" s="89"/>
      <c r="K693" s="89"/>
      <c r="L693" s="89"/>
      <c r="M693" s="89"/>
      <c r="N693" s="89"/>
      <c r="O693" s="89"/>
      <c r="P693" s="89"/>
      <c r="Q693" s="89"/>
      <c r="R693" s="89"/>
      <c r="S693" s="89"/>
      <c r="T693" s="89"/>
      <c r="U693" s="89"/>
      <c r="V693" s="89"/>
      <c r="W693" s="89"/>
      <c r="X693" s="89"/>
      <c r="Y693" s="89"/>
      <c r="Z693" s="89"/>
    </row>
    <row r="694" spans="1:26" ht="16.5" customHeight="1" x14ac:dyDescent="0.3">
      <c r="A694" s="89"/>
      <c r="B694" s="89"/>
      <c r="C694" s="90"/>
      <c r="D694" s="90"/>
      <c r="E694" s="122"/>
      <c r="F694" s="122"/>
      <c r="G694" s="89"/>
      <c r="H694" s="89"/>
      <c r="I694" s="89"/>
      <c r="J694" s="89"/>
      <c r="K694" s="89"/>
      <c r="L694" s="89"/>
      <c r="M694" s="89"/>
      <c r="N694" s="89"/>
      <c r="O694" s="89"/>
      <c r="P694" s="89"/>
      <c r="Q694" s="89"/>
      <c r="R694" s="89"/>
      <c r="S694" s="89"/>
      <c r="T694" s="89"/>
      <c r="U694" s="89"/>
      <c r="V694" s="89"/>
      <c r="W694" s="89"/>
      <c r="X694" s="89"/>
      <c r="Y694" s="89"/>
      <c r="Z694" s="89"/>
    </row>
    <row r="695" spans="1:26" ht="16.5" customHeight="1" x14ac:dyDescent="0.3">
      <c r="A695" s="89"/>
      <c r="B695" s="89"/>
      <c r="C695" s="90"/>
      <c r="D695" s="90"/>
      <c r="E695" s="122"/>
      <c r="F695" s="122"/>
      <c r="G695" s="89"/>
      <c r="H695" s="89"/>
      <c r="I695" s="89"/>
      <c r="J695" s="89"/>
      <c r="K695" s="89"/>
      <c r="L695" s="89"/>
      <c r="M695" s="89"/>
      <c r="N695" s="89"/>
      <c r="O695" s="89"/>
      <c r="P695" s="89"/>
      <c r="Q695" s="89"/>
      <c r="R695" s="89"/>
      <c r="S695" s="89"/>
      <c r="T695" s="89"/>
      <c r="U695" s="89"/>
      <c r="V695" s="89"/>
      <c r="W695" s="89"/>
      <c r="X695" s="89"/>
      <c r="Y695" s="89"/>
      <c r="Z695" s="89"/>
    </row>
    <row r="696" spans="1:26" ht="16.5" customHeight="1" x14ac:dyDescent="0.3">
      <c r="A696" s="89"/>
      <c r="B696" s="89"/>
      <c r="C696" s="90"/>
      <c r="D696" s="90"/>
      <c r="E696" s="122"/>
      <c r="F696" s="122"/>
      <c r="G696" s="89"/>
      <c r="H696" s="89"/>
      <c r="I696" s="89"/>
      <c r="J696" s="89"/>
      <c r="K696" s="89"/>
      <c r="L696" s="89"/>
      <c r="M696" s="89"/>
      <c r="N696" s="89"/>
      <c r="O696" s="89"/>
      <c r="P696" s="89"/>
      <c r="Q696" s="89"/>
      <c r="R696" s="89"/>
      <c r="S696" s="89"/>
      <c r="T696" s="89"/>
      <c r="U696" s="89"/>
      <c r="V696" s="89"/>
      <c r="W696" s="89"/>
      <c r="X696" s="89"/>
      <c r="Y696" s="89"/>
      <c r="Z696" s="89"/>
    </row>
    <row r="697" spans="1:26" ht="16.5" customHeight="1" x14ac:dyDescent="0.3">
      <c r="A697" s="89"/>
      <c r="B697" s="89"/>
      <c r="C697" s="90"/>
      <c r="D697" s="90"/>
      <c r="E697" s="122"/>
      <c r="F697" s="122"/>
      <c r="G697" s="89"/>
      <c r="H697" s="89"/>
      <c r="I697" s="89"/>
      <c r="J697" s="89"/>
      <c r="K697" s="89"/>
      <c r="L697" s="89"/>
      <c r="M697" s="89"/>
      <c r="N697" s="89"/>
      <c r="O697" s="89"/>
      <c r="P697" s="89"/>
      <c r="Q697" s="89"/>
      <c r="R697" s="89"/>
      <c r="S697" s="89"/>
      <c r="T697" s="89"/>
      <c r="U697" s="89"/>
      <c r="V697" s="89"/>
      <c r="W697" s="89"/>
      <c r="X697" s="89"/>
      <c r="Y697" s="89"/>
      <c r="Z697" s="89"/>
    </row>
    <row r="698" spans="1:26" ht="16.5" customHeight="1" x14ac:dyDescent="0.3">
      <c r="A698" s="89"/>
      <c r="B698" s="89"/>
      <c r="C698" s="90"/>
      <c r="D698" s="90"/>
      <c r="E698" s="122"/>
      <c r="F698" s="122"/>
      <c r="G698" s="89"/>
      <c r="H698" s="89"/>
      <c r="I698" s="89"/>
      <c r="J698" s="89"/>
      <c r="K698" s="89"/>
      <c r="L698" s="89"/>
      <c r="M698" s="89"/>
      <c r="N698" s="89"/>
      <c r="O698" s="89"/>
      <c r="P698" s="89"/>
      <c r="Q698" s="89"/>
      <c r="R698" s="89"/>
      <c r="S698" s="89"/>
      <c r="T698" s="89"/>
      <c r="U698" s="89"/>
      <c r="V698" s="89"/>
      <c r="W698" s="89"/>
      <c r="X698" s="89"/>
      <c r="Y698" s="89"/>
      <c r="Z698" s="89"/>
    </row>
    <row r="699" spans="1:26" ht="16.5" customHeight="1" x14ac:dyDescent="0.3">
      <c r="A699" s="89"/>
      <c r="B699" s="89"/>
      <c r="C699" s="90"/>
      <c r="D699" s="90"/>
      <c r="E699" s="122"/>
      <c r="F699" s="122"/>
      <c r="G699" s="89"/>
      <c r="H699" s="89"/>
      <c r="I699" s="89"/>
      <c r="J699" s="89"/>
      <c r="K699" s="89"/>
      <c r="L699" s="89"/>
      <c r="M699" s="89"/>
      <c r="N699" s="89"/>
      <c r="O699" s="89"/>
      <c r="P699" s="89"/>
      <c r="Q699" s="89"/>
      <c r="R699" s="89"/>
      <c r="S699" s="89"/>
      <c r="T699" s="89"/>
      <c r="U699" s="89"/>
      <c r="V699" s="89"/>
      <c r="W699" s="89"/>
      <c r="X699" s="89"/>
      <c r="Y699" s="89"/>
      <c r="Z699" s="89"/>
    </row>
    <row r="700" spans="1:26" ht="16.5" customHeight="1" x14ac:dyDescent="0.3">
      <c r="A700" s="89"/>
      <c r="B700" s="89"/>
      <c r="C700" s="90"/>
      <c r="D700" s="90"/>
      <c r="E700" s="122"/>
      <c r="F700" s="122"/>
      <c r="G700" s="89"/>
      <c r="H700" s="89"/>
      <c r="I700" s="89"/>
      <c r="J700" s="89"/>
      <c r="K700" s="89"/>
      <c r="L700" s="89"/>
      <c r="M700" s="89"/>
      <c r="N700" s="89"/>
      <c r="O700" s="89"/>
      <c r="P700" s="89"/>
      <c r="Q700" s="89"/>
      <c r="R700" s="89"/>
      <c r="S700" s="89"/>
      <c r="T700" s="89"/>
      <c r="U700" s="89"/>
      <c r="V700" s="89"/>
      <c r="W700" s="89"/>
      <c r="X700" s="89"/>
      <c r="Y700" s="89"/>
      <c r="Z700" s="89"/>
    </row>
    <row r="701" spans="1:26" ht="16.5" customHeight="1" x14ac:dyDescent="0.3">
      <c r="A701" s="89"/>
      <c r="B701" s="89"/>
      <c r="C701" s="90"/>
      <c r="D701" s="90"/>
      <c r="E701" s="122"/>
      <c r="F701" s="122"/>
      <c r="G701" s="89"/>
      <c r="H701" s="89"/>
      <c r="I701" s="89"/>
      <c r="J701" s="89"/>
      <c r="K701" s="89"/>
      <c r="L701" s="89"/>
      <c r="M701" s="89"/>
      <c r="N701" s="89"/>
      <c r="O701" s="89"/>
      <c r="P701" s="89"/>
      <c r="Q701" s="89"/>
      <c r="R701" s="89"/>
      <c r="S701" s="89"/>
      <c r="T701" s="89"/>
      <c r="U701" s="89"/>
      <c r="V701" s="89"/>
      <c r="W701" s="89"/>
      <c r="X701" s="89"/>
      <c r="Y701" s="89"/>
      <c r="Z701" s="89"/>
    </row>
    <row r="702" spans="1:26" ht="16.5" customHeight="1" x14ac:dyDescent="0.3">
      <c r="A702" s="89"/>
      <c r="B702" s="89"/>
      <c r="C702" s="90"/>
      <c r="D702" s="90"/>
      <c r="E702" s="122"/>
      <c r="F702" s="122"/>
      <c r="G702" s="89"/>
      <c r="H702" s="89"/>
      <c r="I702" s="89"/>
      <c r="J702" s="89"/>
      <c r="K702" s="89"/>
      <c r="L702" s="89"/>
      <c r="M702" s="89"/>
      <c r="N702" s="89"/>
      <c r="O702" s="89"/>
      <c r="P702" s="89"/>
      <c r="Q702" s="89"/>
      <c r="R702" s="89"/>
      <c r="S702" s="89"/>
      <c r="T702" s="89"/>
      <c r="U702" s="89"/>
      <c r="V702" s="89"/>
      <c r="W702" s="89"/>
      <c r="X702" s="89"/>
      <c r="Y702" s="89"/>
      <c r="Z702" s="89"/>
    </row>
    <row r="703" spans="1:26" ht="16.5" customHeight="1" x14ac:dyDescent="0.3">
      <c r="A703" s="89"/>
      <c r="B703" s="89"/>
      <c r="C703" s="90"/>
      <c r="D703" s="90"/>
      <c r="E703" s="122"/>
      <c r="F703" s="122"/>
      <c r="G703" s="89"/>
      <c r="H703" s="89"/>
      <c r="I703" s="89"/>
      <c r="J703" s="89"/>
      <c r="K703" s="89"/>
      <c r="L703" s="89"/>
      <c r="M703" s="89"/>
      <c r="N703" s="89"/>
      <c r="O703" s="89"/>
      <c r="P703" s="89"/>
      <c r="Q703" s="89"/>
      <c r="R703" s="89"/>
      <c r="S703" s="89"/>
      <c r="T703" s="89"/>
      <c r="U703" s="89"/>
      <c r="V703" s="89"/>
      <c r="W703" s="89"/>
      <c r="X703" s="89"/>
      <c r="Y703" s="89"/>
      <c r="Z703" s="89"/>
    </row>
    <row r="704" spans="1:26" ht="16.5" customHeight="1" x14ac:dyDescent="0.3">
      <c r="A704" s="89"/>
      <c r="B704" s="89"/>
      <c r="C704" s="90"/>
      <c r="D704" s="90"/>
      <c r="E704" s="122"/>
      <c r="F704" s="122"/>
      <c r="G704" s="89"/>
      <c r="H704" s="89"/>
      <c r="I704" s="89"/>
      <c r="J704" s="89"/>
      <c r="K704" s="89"/>
      <c r="L704" s="89"/>
      <c r="M704" s="89"/>
      <c r="N704" s="89"/>
      <c r="O704" s="89"/>
      <c r="P704" s="89"/>
      <c r="Q704" s="89"/>
      <c r="R704" s="89"/>
      <c r="S704" s="89"/>
      <c r="T704" s="89"/>
      <c r="U704" s="89"/>
      <c r="V704" s="89"/>
      <c r="W704" s="89"/>
      <c r="X704" s="89"/>
      <c r="Y704" s="89"/>
      <c r="Z704" s="89"/>
    </row>
    <row r="705" spans="1:26" ht="16.5" customHeight="1" x14ac:dyDescent="0.3">
      <c r="A705" s="89"/>
      <c r="B705" s="89"/>
      <c r="C705" s="90"/>
      <c r="D705" s="90"/>
      <c r="E705" s="122"/>
      <c r="F705" s="122"/>
      <c r="G705" s="89"/>
      <c r="H705" s="89"/>
      <c r="I705" s="89"/>
      <c r="J705" s="89"/>
      <c r="K705" s="89"/>
      <c r="L705" s="89"/>
      <c r="M705" s="89"/>
      <c r="N705" s="89"/>
      <c r="O705" s="89"/>
      <c r="P705" s="89"/>
      <c r="Q705" s="89"/>
      <c r="R705" s="89"/>
      <c r="S705" s="89"/>
      <c r="T705" s="89"/>
      <c r="U705" s="89"/>
      <c r="V705" s="89"/>
      <c r="W705" s="89"/>
      <c r="X705" s="89"/>
      <c r="Y705" s="89"/>
      <c r="Z705" s="89"/>
    </row>
    <row r="706" spans="1:26" ht="16.5" customHeight="1" x14ac:dyDescent="0.3">
      <c r="A706" s="89"/>
      <c r="B706" s="89"/>
      <c r="C706" s="90"/>
      <c r="D706" s="90"/>
      <c r="E706" s="122"/>
      <c r="F706" s="122"/>
      <c r="G706" s="89"/>
      <c r="H706" s="89"/>
      <c r="I706" s="89"/>
      <c r="J706" s="89"/>
      <c r="K706" s="89"/>
      <c r="L706" s="89"/>
      <c r="M706" s="89"/>
      <c r="N706" s="89"/>
      <c r="O706" s="89"/>
      <c r="P706" s="89"/>
      <c r="Q706" s="89"/>
      <c r="R706" s="89"/>
      <c r="S706" s="89"/>
      <c r="T706" s="89"/>
      <c r="U706" s="89"/>
      <c r="V706" s="89"/>
      <c r="W706" s="89"/>
      <c r="X706" s="89"/>
      <c r="Y706" s="89"/>
      <c r="Z706" s="89"/>
    </row>
    <row r="707" spans="1:26" ht="16.5" customHeight="1" x14ac:dyDescent="0.3">
      <c r="A707" s="89"/>
      <c r="B707" s="89"/>
      <c r="C707" s="90"/>
      <c r="D707" s="90"/>
      <c r="E707" s="122"/>
      <c r="F707" s="122"/>
      <c r="G707" s="89"/>
      <c r="H707" s="89"/>
      <c r="I707" s="89"/>
      <c r="J707" s="89"/>
      <c r="K707" s="89"/>
      <c r="L707" s="89"/>
      <c r="M707" s="89"/>
      <c r="N707" s="89"/>
      <c r="O707" s="89"/>
      <c r="P707" s="89"/>
      <c r="Q707" s="89"/>
      <c r="R707" s="89"/>
      <c r="S707" s="89"/>
      <c r="T707" s="89"/>
      <c r="U707" s="89"/>
      <c r="V707" s="89"/>
      <c r="W707" s="89"/>
      <c r="X707" s="89"/>
      <c r="Y707" s="89"/>
      <c r="Z707" s="89"/>
    </row>
    <row r="708" spans="1:26" ht="16.5" customHeight="1" x14ac:dyDescent="0.3">
      <c r="A708" s="89"/>
      <c r="B708" s="89"/>
      <c r="C708" s="90"/>
      <c r="D708" s="90"/>
      <c r="E708" s="122"/>
      <c r="F708" s="122"/>
      <c r="G708" s="89"/>
      <c r="H708" s="89"/>
      <c r="I708" s="89"/>
      <c r="J708" s="89"/>
      <c r="K708" s="89"/>
      <c r="L708" s="89"/>
      <c r="M708" s="89"/>
      <c r="N708" s="89"/>
      <c r="O708" s="89"/>
      <c r="P708" s="89"/>
      <c r="Q708" s="89"/>
      <c r="R708" s="89"/>
      <c r="S708" s="89"/>
      <c r="T708" s="89"/>
      <c r="U708" s="89"/>
      <c r="V708" s="89"/>
      <c r="W708" s="89"/>
      <c r="X708" s="89"/>
      <c r="Y708" s="89"/>
      <c r="Z708" s="89"/>
    </row>
    <row r="709" spans="1:26" ht="16.5" customHeight="1" x14ac:dyDescent="0.3">
      <c r="A709" s="89"/>
      <c r="B709" s="89"/>
      <c r="C709" s="90"/>
      <c r="D709" s="90"/>
      <c r="E709" s="122"/>
      <c r="F709" s="122"/>
      <c r="G709" s="89"/>
      <c r="H709" s="89"/>
      <c r="I709" s="89"/>
      <c r="J709" s="89"/>
      <c r="K709" s="89"/>
      <c r="L709" s="89"/>
      <c r="M709" s="89"/>
      <c r="N709" s="89"/>
      <c r="O709" s="89"/>
      <c r="P709" s="89"/>
      <c r="Q709" s="89"/>
      <c r="R709" s="89"/>
      <c r="S709" s="89"/>
      <c r="T709" s="89"/>
      <c r="U709" s="89"/>
      <c r="V709" s="89"/>
      <c r="W709" s="89"/>
      <c r="X709" s="89"/>
      <c r="Y709" s="89"/>
      <c r="Z709" s="89"/>
    </row>
    <row r="710" spans="1:26" ht="16.5" customHeight="1" x14ac:dyDescent="0.3">
      <c r="A710" s="89"/>
      <c r="B710" s="89"/>
      <c r="C710" s="90"/>
      <c r="D710" s="90"/>
      <c r="E710" s="122"/>
      <c r="F710" s="122"/>
      <c r="G710" s="89"/>
      <c r="H710" s="89"/>
      <c r="I710" s="89"/>
      <c r="J710" s="89"/>
      <c r="K710" s="89"/>
      <c r="L710" s="89"/>
      <c r="M710" s="89"/>
      <c r="N710" s="89"/>
      <c r="O710" s="89"/>
      <c r="P710" s="89"/>
      <c r="Q710" s="89"/>
      <c r="R710" s="89"/>
      <c r="S710" s="89"/>
      <c r="T710" s="89"/>
      <c r="U710" s="89"/>
      <c r="V710" s="89"/>
      <c r="W710" s="89"/>
      <c r="X710" s="89"/>
      <c r="Y710" s="89"/>
      <c r="Z710" s="89"/>
    </row>
    <row r="711" spans="1:26" ht="16.5" customHeight="1" x14ac:dyDescent="0.3">
      <c r="A711" s="89"/>
      <c r="B711" s="89"/>
      <c r="C711" s="90"/>
      <c r="D711" s="90"/>
      <c r="E711" s="122"/>
      <c r="F711" s="122"/>
      <c r="G711" s="89"/>
      <c r="H711" s="89"/>
      <c r="I711" s="89"/>
      <c r="J711" s="89"/>
      <c r="K711" s="89"/>
      <c r="L711" s="89"/>
      <c r="M711" s="89"/>
      <c r="N711" s="89"/>
      <c r="O711" s="89"/>
      <c r="P711" s="89"/>
      <c r="Q711" s="89"/>
      <c r="R711" s="89"/>
      <c r="S711" s="89"/>
      <c r="T711" s="89"/>
      <c r="U711" s="89"/>
      <c r="V711" s="89"/>
      <c r="W711" s="89"/>
      <c r="X711" s="89"/>
      <c r="Y711" s="89"/>
      <c r="Z711" s="89"/>
    </row>
    <row r="712" spans="1:26" ht="16.5" customHeight="1" x14ac:dyDescent="0.3">
      <c r="A712" s="89"/>
      <c r="B712" s="89"/>
      <c r="C712" s="90"/>
      <c r="D712" s="90"/>
      <c r="E712" s="122"/>
      <c r="F712" s="122"/>
      <c r="G712" s="89"/>
      <c r="H712" s="89"/>
      <c r="I712" s="89"/>
      <c r="J712" s="89"/>
      <c r="K712" s="89"/>
      <c r="L712" s="89"/>
      <c r="M712" s="89"/>
      <c r="N712" s="89"/>
      <c r="O712" s="89"/>
      <c r="P712" s="89"/>
      <c r="Q712" s="89"/>
      <c r="R712" s="89"/>
      <c r="S712" s="89"/>
      <c r="T712" s="89"/>
      <c r="U712" s="89"/>
      <c r="V712" s="89"/>
      <c r="W712" s="89"/>
      <c r="X712" s="89"/>
      <c r="Y712" s="89"/>
      <c r="Z712" s="89"/>
    </row>
    <row r="713" spans="1:26" ht="16.5" customHeight="1" x14ac:dyDescent="0.3">
      <c r="A713" s="89"/>
      <c r="B713" s="89"/>
      <c r="C713" s="90"/>
      <c r="D713" s="90"/>
      <c r="E713" s="122"/>
      <c r="F713" s="122"/>
      <c r="G713" s="89"/>
      <c r="H713" s="89"/>
      <c r="I713" s="89"/>
      <c r="J713" s="89"/>
      <c r="K713" s="89"/>
      <c r="L713" s="89"/>
      <c r="M713" s="89"/>
      <c r="N713" s="89"/>
      <c r="O713" s="89"/>
      <c r="P713" s="89"/>
      <c r="Q713" s="89"/>
      <c r="R713" s="89"/>
      <c r="S713" s="89"/>
      <c r="T713" s="89"/>
      <c r="U713" s="89"/>
      <c r="V713" s="89"/>
      <c r="W713" s="89"/>
      <c r="X713" s="89"/>
      <c r="Y713" s="89"/>
      <c r="Z713" s="89"/>
    </row>
    <row r="714" spans="1:26" ht="16.5" customHeight="1" x14ac:dyDescent="0.3">
      <c r="A714" s="89"/>
      <c r="B714" s="89"/>
      <c r="C714" s="90"/>
      <c r="D714" s="90"/>
      <c r="E714" s="122"/>
      <c r="F714" s="122"/>
      <c r="G714" s="89"/>
      <c r="H714" s="89"/>
      <c r="I714" s="89"/>
      <c r="J714" s="89"/>
      <c r="K714" s="89"/>
      <c r="L714" s="89"/>
      <c r="M714" s="89"/>
      <c r="N714" s="89"/>
      <c r="O714" s="89"/>
      <c r="P714" s="89"/>
      <c r="Q714" s="89"/>
      <c r="R714" s="89"/>
      <c r="S714" s="89"/>
      <c r="T714" s="89"/>
      <c r="U714" s="89"/>
      <c r="V714" s="89"/>
      <c r="W714" s="89"/>
      <c r="X714" s="89"/>
      <c r="Y714" s="89"/>
      <c r="Z714" s="89"/>
    </row>
    <row r="715" spans="1:26" ht="16.5" customHeight="1" x14ac:dyDescent="0.3">
      <c r="A715" s="89"/>
      <c r="B715" s="89"/>
      <c r="C715" s="90"/>
      <c r="D715" s="90"/>
      <c r="E715" s="122"/>
      <c r="F715" s="122"/>
      <c r="G715" s="89"/>
      <c r="H715" s="89"/>
      <c r="I715" s="89"/>
      <c r="J715" s="89"/>
      <c r="K715" s="89"/>
      <c r="L715" s="89"/>
      <c r="M715" s="89"/>
      <c r="N715" s="89"/>
      <c r="O715" s="89"/>
      <c r="P715" s="89"/>
      <c r="Q715" s="89"/>
      <c r="R715" s="89"/>
      <c r="S715" s="89"/>
      <c r="T715" s="89"/>
      <c r="U715" s="89"/>
      <c r="V715" s="89"/>
      <c r="W715" s="89"/>
      <c r="X715" s="89"/>
      <c r="Y715" s="89"/>
      <c r="Z715" s="89"/>
    </row>
    <row r="716" spans="1:26" ht="16.5" customHeight="1" x14ac:dyDescent="0.3">
      <c r="A716" s="89"/>
      <c r="B716" s="89"/>
      <c r="C716" s="90"/>
      <c r="D716" s="90"/>
      <c r="E716" s="122"/>
      <c r="F716" s="122"/>
      <c r="G716" s="89"/>
      <c r="H716" s="89"/>
      <c r="I716" s="89"/>
      <c r="J716" s="89"/>
      <c r="K716" s="89"/>
      <c r="L716" s="89"/>
      <c r="M716" s="89"/>
      <c r="N716" s="89"/>
      <c r="O716" s="89"/>
      <c r="P716" s="89"/>
      <c r="Q716" s="89"/>
      <c r="R716" s="89"/>
      <c r="S716" s="89"/>
      <c r="T716" s="89"/>
      <c r="U716" s="89"/>
      <c r="V716" s="89"/>
      <c r="W716" s="89"/>
      <c r="X716" s="89"/>
      <c r="Y716" s="89"/>
      <c r="Z716" s="89"/>
    </row>
    <row r="717" spans="1:26" ht="16.5" customHeight="1" x14ac:dyDescent="0.3">
      <c r="A717" s="89"/>
      <c r="B717" s="89"/>
      <c r="C717" s="90"/>
      <c r="D717" s="90"/>
      <c r="E717" s="122"/>
      <c r="F717" s="122"/>
      <c r="G717" s="89"/>
      <c r="H717" s="89"/>
      <c r="I717" s="89"/>
      <c r="J717" s="89"/>
      <c r="K717" s="89"/>
      <c r="L717" s="89"/>
      <c r="M717" s="89"/>
      <c r="N717" s="89"/>
      <c r="O717" s="89"/>
      <c r="P717" s="89"/>
      <c r="Q717" s="89"/>
      <c r="R717" s="89"/>
      <c r="S717" s="89"/>
      <c r="T717" s="89"/>
      <c r="U717" s="89"/>
      <c r="V717" s="89"/>
      <c r="W717" s="89"/>
      <c r="X717" s="89"/>
      <c r="Y717" s="89"/>
      <c r="Z717" s="89"/>
    </row>
    <row r="718" spans="1:26" ht="16.5" customHeight="1" x14ac:dyDescent="0.3">
      <c r="A718" s="89"/>
      <c r="B718" s="89"/>
      <c r="C718" s="90"/>
      <c r="D718" s="90"/>
      <c r="E718" s="122"/>
      <c r="F718" s="122"/>
      <c r="G718" s="89"/>
      <c r="H718" s="89"/>
      <c r="I718" s="89"/>
      <c r="J718" s="89"/>
      <c r="K718" s="89"/>
      <c r="L718" s="89"/>
      <c r="M718" s="89"/>
      <c r="N718" s="89"/>
      <c r="O718" s="89"/>
      <c r="P718" s="89"/>
      <c r="Q718" s="89"/>
      <c r="R718" s="89"/>
      <c r="S718" s="89"/>
      <c r="T718" s="89"/>
      <c r="U718" s="89"/>
      <c r="V718" s="89"/>
      <c r="W718" s="89"/>
      <c r="X718" s="89"/>
      <c r="Y718" s="89"/>
      <c r="Z718" s="89"/>
    </row>
    <row r="719" spans="1:26" ht="16.5" customHeight="1" x14ac:dyDescent="0.3">
      <c r="A719" s="89"/>
      <c r="B719" s="89"/>
      <c r="C719" s="90"/>
      <c r="D719" s="90"/>
      <c r="E719" s="122"/>
      <c r="F719" s="122"/>
      <c r="G719" s="89"/>
      <c r="H719" s="89"/>
      <c r="I719" s="89"/>
      <c r="J719" s="89"/>
      <c r="K719" s="89"/>
      <c r="L719" s="89"/>
      <c r="M719" s="89"/>
      <c r="N719" s="89"/>
      <c r="O719" s="89"/>
      <c r="P719" s="89"/>
      <c r="Q719" s="89"/>
      <c r="R719" s="89"/>
      <c r="S719" s="89"/>
      <c r="T719" s="89"/>
      <c r="U719" s="89"/>
      <c r="V719" s="89"/>
      <c r="W719" s="89"/>
      <c r="X719" s="89"/>
      <c r="Y719" s="89"/>
      <c r="Z719" s="89"/>
    </row>
    <row r="720" spans="1:26" ht="16.5" customHeight="1" x14ac:dyDescent="0.3">
      <c r="A720" s="89"/>
      <c r="B720" s="89"/>
      <c r="C720" s="90"/>
      <c r="D720" s="90"/>
      <c r="E720" s="122"/>
      <c r="F720" s="122"/>
      <c r="G720" s="89"/>
      <c r="H720" s="89"/>
      <c r="I720" s="89"/>
      <c r="J720" s="89"/>
      <c r="K720" s="89"/>
      <c r="L720" s="89"/>
      <c r="M720" s="89"/>
      <c r="N720" s="89"/>
      <c r="O720" s="89"/>
      <c r="P720" s="89"/>
      <c r="Q720" s="89"/>
      <c r="R720" s="89"/>
      <c r="S720" s="89"/>
      <c r="T720" s="89"/>
      <c r="U720" s="89"/>
      <c r="V720" s="89"/>
      <c r="W720" s="89"/>
      <c r="X720" s="89"/>
      <c r="Y720" s="89"/>
      <c r="Z720" s="89"/>
    </row>
    <row r="721" spans="1:26" ht="16.5" customHeight="1" x14ac:dyDescent="0.3">
      <c r="A721" s="89"/>
      <c r="B721" s="89"/>
      <c r="C721" s="90"/>
      <c r="D721" s="90"/>
      <c r="E721" s="122"/>
      <c r="F721" s="122"/>
      <c r="G721" s="89"/>
      <c r="H721" s="89"/>
      <c r="I721" s="89"/>
      <c r="J721" s="89"/>
      <c r="K721" s="89"/>
      <c r="L721" s="89"/>
      <c r="M721" s="89"/>
      <c r="N721" s="89"/>
      <c r="O721" s="89"/>
      <c r="P721" s="89"/>
      <c r="Q721" s="89"/>
      <c r="R721" s="89"/>
      <c r="S721" s="89"/>
      <c r="T721" s="89"/>
      <c r="U721" s="89"/>
      <c r="V721" s="89"/>
      <c r="W721" s="89"/>
      <c r="X721" s="89"/>
      <c r="Y721" s="89"/>
      <c r="Z721" s="89"/>
    </row>
    <row r="722" spans="1:26" ht="16.5" customHeight="1" x14ac:dyDescent="0.3">
      <c r="A722" s="89"/>
      <c r="B722" s="89"/>
      <c r="C722" s="90"/>
      <c r="D722" s="90"/>
      <c r="E722" s="122"/>
      <c r="F722" s="122"/>
      <c r="G722" s="89"/>
      <c r="H722" s="89"/>
      <c r="I722" s="89"/>
      <c r="J722" s="89"/>
      <c r="K722" s="89"/>
      <c r="L722" s="89"/>
      <c r="M722" s="89"/>
      <c r="N722" s="89"/>
      <c r="O722" s="89"/>
      <c r="P722" s="89"/>
      <c r="Q722" s="89"/>
      <c r="R722" s="89"/>
      <c r="S722" s="89"/>
      <c r="T722" s="89"/>
      <c r="U722" s="89"/>
      <c r="V722" s="89"/>
      <c r="W722" s="89"/>
      <c r="X722" s="89"/>
      <c r="Y722" s="89"/>
      <c r="Z722" s="89"/>
    </row>
    <row r="723" spans="1:26" ht="16.5" customHeight="1" x14ac:dyDescent="0.3">
      <c r="A723" s="89"/>
      <c r="B723" s="89"/>
      <c r="C723" s="90"/>
      <c r="D723" s="90"/>
      <c r="E723" s="122"/>
      <c r="F723" s="122"/>
      <c r="G723" s="89"/>
      <c r="H723" s="89"/>
      <c r="I723" s="89"/>
      <c r="J723" s="89"/>
      <c r="K723" s="89"/>
      <c r="L723" s="89"/>
      <c r="M723" s="89"/>
      <c r="N723" s="89"/>
      <c r="O723" s="89"/>
      <c r="P723" s="89"/>
      <c r="Q723" s="89"/>
      <c r="R723" s="89"/>
      <c r="S723" s="89"/>
      <c r="T723" s="89"/>
      <c r="U723" s="89"/>
      <c r="V723" s="89"/>
      <c r="W723" s="89"/>
      <c r="X723" s="89"/>
      <c r="Y723" s="89"/>
      <c r="Z723" s="89"/>
    </row>
    <row r="724" spans="1:26" ht="16.5" customHeight="1" x14ac:dyDescent="0.3">
      <c r="A724" s="89"/>
      <c r="B724" s="89"/>
      <c r="C724" s="90"/>
      <c r="D724" s="90"/>
      <c r="E724" s="122"/>
      <c r="F724" s="122"/>
      <c r="G724" s="89"/>
      <c r="H724" s="89"/>
      <c r="I724" s="89"/>
      <c r="J724" s="89"/>
      <c r="K724" s="89"/>
      <c r="L724" s="89"/>
      <c r="M724" s="89"/>
      <c r="N724" s="89"/>
      <c r="O724" s="89"/>
      <c r="P724" s="89"/>
      <c r="Q724" s="89"/>
      <c r="R724" s="89"/>
      <c r="S724" s="89"/>
      <c r="T724" s="89"/>
      <c r="U724" s="89"/>
      <c r="V724" s="89"/>
      <c r="W724" s="89"/>
      <c r="X724" s="89"/>
      <c r="Y724" s="89"/>
      <c r="Z724" s="89"/>
    </row>
    <row r="725" spans="1:26" ht="16.5" customHeight="1" x14ac:dyDescent="0.3">
      <c r="A725" s="89"/>
      <c r="B725" s="89"/>
      <c r="C725" s="90"/>
      <c r="D725" s="90"/>
      <c r="E725" s="122"/>
      <c r="F725" s="122"/>
      <c r="G725" s="89"/>
      <c r="H725" s="89"/>
      <c r="I725" s="89"/>
      <c r="J725" s="89"/>
      <c r="K725" s="89"/>
      <c r="L725" s="89"/>
      <c r="M725" s="89"/>
      <c r="N725" s="89"/>
      <c r="O725" s="89"/>
      <c r="P725" s="89"/>
      <c r="Q725" s="89"/>
      <c r="R725" s="89"/>
      <c r="S725" s="89"/>
      <c r="T725" s="89"/>
      <c r="U725" s="89"/>
      <c r="V725" s="89"/>
      <c r="W725" s="89"/>
      <c r="X725" s="89"/>
      <c r="Y725" s="89"/>
      <c r="Z725" s="89"/>
    </row>
    <row r="726" spans="1:26" ht="16.5" customHeight="1" x14ac:dyDescent="0.3">
      <c r="A726" s="89"/>
      <c r="B726" s="89"/>
      <c r="C726" s="90"/>
      <c r="D726" s="90"/>
      <c r="E726" s="122"/>
      <c r="F726" s="122"/>
      <c r="G726" s="89"/>
      <c r="H726" s="89"/>
      <c r="I726" s="89"/>
      <c r="J726" s="89"/>
      <c r="K726" s="89"/>
      <c r="L726" s="89"/>
      <c r="M726" s="89"/>
      <c r="N726" s="89"/>
      <c r="O726" s="89"/>
      <c r="P726" s="89"/>
      <c r="Q726" s="89"/>
      <c r="R726" s="89"/>
      <c r="S726" s="89"/>
      <c r="T726" s="89"/>
      <c r="U726" s="89"/>
      <c r="V726" s="89"/>
      <c r="W726" s="89"/>
      <c r="X726" s="89"/>
      <c r="Y726" s="89"/>
      <c r="Z726" s="89"/>
    </row>
    <row r="727" spans="1:26" ht="16.5" customHeight="1" x14ac:dyDescent="0.3">
      <c r="A727" s="89"/>
      <c r="B727" s="89"/>
      <c r="C727" s="90"/>
      <c r="D727" s="90"/>
      <c r="E727" s="122"/>
      <c r="F727" s="122"/>
      <c r="G727" s="89"/>
      <c r="H727" s="89"/>
      <c r="I727" s="89"/>
      <c r="J727" s="89"/>
      <c r="K727" s="89"/>
      <c r="L727" s="89"/>
      <c r="M727" s="89"/>
      <c r="N727" s="89"/>
      <c r="O727" s="89"/>
      <c r="P727" s="89"/>
      <c r="Q727" s="89"/>
      <c r="R727" s="89"/>
      <c r="S727" s="89"/>
      <c r="T727" s="89"/>
      <c r="U727" s="89"/>
      <c r="V727" s="89"/>
      <c r="W727" s="89"/>
      <c r="X727" s="89"/>
      <c r="Y727" s="89"/>
      <c r="Z727" s="89"/>
    </row>
    <row r="728" spans="1:26" ht="16.5" customHeight="1" x14ac:dyDescent="0.3">
      <c r="A728" s="89"/>
      <c r="B728" s="89"/>
      <c r="C728" s="90"/>
      <c r="D728" s="90"/>
      <c r="E728" s="122"/>
      <c r="F728" s="122"/>
      <c r="G728" s="89"/>
      <c r="H728" s="89"/>
      <c r="I728" s="89"/>
      <c r="J728" s="89"/>
      <c r="K728" s="89"/>
      <c r="L728" s="89"/>
      <c r="M728" s="89"/>
      <c r="N728" s="89"/>
      <c r="O728" s="89"/>
      <c r="P728" s="89"/>
      <c r="Q728" s="89"/>
      <c r="R728" s="89"/>
      <c r="S728" s="89"/>
      <c r="T728" s="89"/>
      <c r="U728" s="89"/>
      <c r="V728" s="89"/>
      <c r="W728" s="89"/>
      <c r="X728" s="89"/>
      <c r="Y728" s="89"/>
      <c r="Z728" s="89"/>
    </row>
    <row r="729" spans="1:26" ht="16.5" customHeight="1" x14ac:dyDescent="0.3">
      <c r="A729" s="89"/>
      <c r="B729" s="89"/>
      <c r="C729" s="90"/>
      <c r="D729" s="90"/>
      <c r="E729" s="122"/>
      <c r="F729" s="122"/>
      <c r="G729" s="89"/>
      <c r="H729" s="89"/>
      <c r="I729" s="89"/>
      <c r="J729" s="89"/>
      <c r="K729" s="89"/>
      <c r="L729" s="89"/>
      <c r="M729" s="89"/>
      <c r="N729" s="89"/>
      <c r="O729" s="89"/>
      <c r="P729" s="89"/>
      <c r="Q729" s="89"/>
      <c r="R729" s="89"/>
      <c r="S729" s="89"/>
      <c r="T729" s="89"/>
      <c r="U729" s="89"/>
      <c r="V729" s="89"/>
      <c r="W729" s="89"/>
      <c r="X729" s="89"/>
      <c r="Y729" s="89"/>
      <c r="Z729" s="89"/>
    </row>
    <row r="730" spans="1:26" ht="16.5" customHeight="1" x14ac:dyDescent="0.3">
      <c r="A730" s="89"/>
      <c r="B730" s="89"/>
      <c r="C730" s="90"/>
      <c r="D730" s="90"/>
      <c r="E730" s="122"/>
      <c r="F730" s="122"/>
      <c r="G730" s="89"/>
      <c r="H730" s="89"/>
      <c r="I730" s="89"/>
      <c r="J730" s="89"/>
      <c r="K730" s="89"/>
      <c r="L730" s="89"/>
      <c r="M730" s="89"/>
      <c r="N730" s="89"/>
      <c r="O730" s="89"/>
      <c r="P730" s="89"/>
      <c r="Q730" s="89"/>
      <c r="R730" s="89"/>
      <c r="S730" s="89"/>
      <c r="T730" s="89"/>
      <c r="U730" s="89"/>
      <c r="V730" s="89"/>
      <c r="W730" s="89"/>
      <c r="X730" s="89"/>
      <c r="Y730" s="89"/>
      <c r="Z730" s="89"/>
    </row>
    <row r="731" spans="1:26" ht="16.5" customHeight="1" x14ac:dyDescent="0.3">
      <c r="A731" s="89"/>
      <c r="B731" s="89"/>
      <c r="C731" s="90"/>
      <c r="D731" s="90"/>
      <c r="E731" s="122"/>
      <c r="F731" s="122"/>
      <c r="G731" s="89"/>
      <c r="H731" s="89"/>
      <c r="I731" s="89"/>
      <c r="J731" s="89"/>
      <c r="K731" s="89"/>
      <c r="L731" s="89"/>
      <c r="M731" s="89"/>
      <c r="N731" s="89"/>
      <c r="O731" s="89"/>
      <c r="P731" s="89"/>
      <c r="Q731" s="89"/>
      <c r="R731" s="89"/>
      <c r="S731" s="89"/>
      <c r="T731" s="89"/>
      <c r="U731" s="89"/>
      <c r="V731" s="89"/>
      <c r="W731" s="89"/>
      <c r="X731" s="89"/>
      <c r="Y731" s="89"/>
      <c r="Z731" s="89"/>
    </row>
    <row r="732" spans="1:26" ht="16.5" customHeight="1" x14ac:dyDescent="0.3">
      <c r="A732" s="89"/>
      <c r="B732" s="89"/>
      <c r="C732" s="90"/>
      <c r="D732" s="90"/>
      <c r="E732" s="122"/>
      <c r="F732" s="122"/>
      <c r="G732" s="89"/>
      <c r="H732" s="89"/>
      <c r="I732" s="89"/>
      <c r="J732" s="89"/>
      <c r="K732" s="89"/>
      <c r="L732" s="89"/>
      <c r="M732" s="89"/>
      <c r="N732" s="89"/>
      <c r="O732" s="89"/>
      <c r="P732" s="89"/>
      <c r="Q732" s="89"/>
      <c r="R732" s="89"/>
      <c r="S732" s="89"/>
      <c r="T732" s="89"/>
      <c r="U732" s="89"/>
      <c r="V732" s="89"/>
      <c r="W732" s="89"/>
      <c r="X732" s="89"/>
      <c r="Y732" s="89"/>
      <c r="Z732" s="89"/>
    </row>
    <row r="733" spans="1:26" ht="16.5" customHeight="1" x14ac:dyDescent="0.3">
      <c r="A733" s="89"/>
      <c r="B733" s="89"/>
      <c r="C733" s="90"/>
      <c r="D733" s="90"/>
      <c r="E733" s="122"/>
      <c r="F733" s="122"/>
      <c r="G733" s="89"/>
      <c r="H733" s="89"/>
      <c r="I733" s="89"/>
      <c r="J733" s="89"/>
      <c r="K733" s="89"/>
      <c r="L733" s="89"/>
      <c r="M733" s="89"/>
      <c r="N733" s="89"/>
      <c r="O733" s="89"/>
      <c r="P733" s="89"/>
      <c r="Q733" s="89"/>
      <c r="R733" s="89"/>
      <c r="S733" s="89"/>
      <c r="T733" s="89"/>
      <c r="U733" s="89"/>
      <c r="V733" s="89"/>
      <c r="W733" s="89"/>
      <c r="X733" s="89"/>
      <c r="Y733" s="89"/>
      <c r="Z733" s="89"/>
    </row>
    <row r="734" spans="1:26" ht="16.5" customHeight="1" x14ac:dyDescent="0.3">
      <c r="A734" s="89"/>
      <c r="B734" s="89"/>
      <c r="C734" s="90"/>
      <c r="D734" s="90"/>
      <c r="E734" s="122"/>
      <c r="F734" s="122"/>
      <c r="G734" s="89"/>
      <c r="H734" s="89"/>
      <c r="I734" s="89"/>
      <c r="J734" s="89"/>
      <c r="K734" s="89"/>
      <c r="L734" s="89"/>
      <c r="M734" s="89"/>
      <c r="N734" s="89"/>
      <c r="O734" s="89"/>
      <c r="P734" s="89"/>
      <c r="Q734" s="89"/>
      <c r="R734" s="89"/>
      <c r="S734" s="89"/>
      <c r="T734" s="89"/>
      <c r="U734" s="89"/>
      <c r="V734" s="89"/>
      <c r="W734" s="89"/>
      <c r="X734" s="89"/>
      <c r="Y734" s="89"/>
      <c r="Z734" s="89"/>
    </row>
    <row r="735" spans="1:26" ht="16.5" customHeight="1" x14ac:dyDescent="0.3">
      <c r="A735" s="89"/>
      <c r="B735" s="89"/>
      <c r="C735" s="90"/>
      <c r="D735" s="90"/>
      <c r="E735" s="122"/>
      <c r="F735" s="122"/>
      <c r="G735" s="89"/>
      <c r="H735" s="89"/>
      <c r="I735" s="89"/>
      <c r="J735" s="89"/>
      <c r="K735" s="89"/>
      <c r="L735" s="89"/>
      <c r="M735" s="89"/>
      <c r="N735" s="89"/>
      <c r="O735" s="89"/>
      <c r="P735" s="89"/>
      <c r="Q735" s="89"/>
      <c r="R735" s="89"/>
      <c r="S735" s="89"/>
      <c r="T735" s="89"/>
      <c r="U735" s="89"/>
      <c r="V735" s="89"/>
      <c r="W735" s="89"/>
      <c r="X735" s="89"/>
      <c r="Y735" s="89"/>
      <c r="Z735" s="89"/>
    </row>
    <row r="736" spans="1:26" ht="16.5" customHeight="1" x14ac:dyDescent="0.3">
      <c r="A736" s="89"/>
      <c r="B736" s="89"/>
      <c r="C736" s="90"/>
      <c r="D736" s="90"/>
      <c r="E736" s="122"/>
      <c r="F736" s="122"/>
      <c r="G736" s="89"/>
      <c r="H736" s="89"/>
      <c r="I736" s="89"/>
      <c r="J736" s="89"/>
      <c r="K736" s="89"/>
      <c r="L736" s="89"/>
      <c r="M736" s="89"/>
      <c r="N736" s="89"/>
      <c r="O736" s="89"/>
      <c r="P736" s="89"/>
      <c r="Q736" s="89"/>
      <c r="R736" s="89"/>
      <c r="S736" s="89"/>
      <c r="T736" s="89"/>
      <c r="U736" s="89"/>
      <c r="V736" s="89"/>
      <c r="W736" s="89"/>
      <c r="X736" s="89"/>
      <c r="Y736" s="89"/>
      <c r="Z736" s="89"/>
    </row>
    <row r="737" spans="1:26" ht="16.5" customHeight="1" x14ac:dyDescent="0.3">
      <c r="A737" s="89"/>
      <c r="B737" s="89"/>
      <c r="C737" s="90"/>
      <c r="D737" s="90"/>
      <c r="E737" s="122"/>
      <c r="F737" s="122"/>
      <c r="G737" s="89"/>
      <c r="H737" s="89"/>
      <c r="I737" s="89"/>
      <c r="J737" s="89"/>
      <c r="K737" s="89"/>
      <c r="L737" s="89"/>
      <c r="M737" s="89"/>
      <c r="N737" s="89"/>
      <c r="O737" s="89"/>
      <c r="P737" s="89"/>
      <c r="Q737" s="89"/>
      <c r="R737" s="89"/>
      <c r="S737" s="89"/>
      <c r="T737" s="89"/>
      <c r="U737" s="89"/>
      <c r="V737" s="89"/>
      <c r="W737" s="89"/>
      <c r="X737" s="89"/>
      <c r="Y737" s="89"/>
      <c r="Z737" s="89"/>
    </row>
    <row r="738" spans="1:26" ht="16.5" customHeight="1" x14ac:dyDescent="0.3">
      <c r="A738" s="89"/>
      <c r="B738" s="89"/>
      <c r="C738" s="90"/>
      <c r="D738" s="90"/>
      <c r="E738" s="122"/>
      <c r="F738" s="122"/>
      <c r="G738" s="89"/>
      <c r="H738" s="89"/>
      <c r="I738" s="89"/>
      <c r="J738" s="89"/>
      <c r="K738" s="89"/>
      <c r="L738" s="89"/>
      <c r="M738" s="89"/>
      <c r="N738" s="89"/>
      <c r="O738" s="89"/>
      <c r="P738" s="89"/>
      <c r="Q738" s="89"/>
      <c r="R738" s="89"/>
      <c r="S738" s="89"/>
      <c r="T738" s="89"/>
      <c r="U738" s="89"/>
      <c r="V738" s="89"/>
      <c r="W738" s="89"/>
      <c r="X738" s="89"/>
      <c r="Y738" s="89"/>
      <c r="Z738" s="89"/>
    </row>
    <row r="739" spans="1:26" ht="16.5" customHeight="1" x14ac:dyDescent="0.3">
      <c r="A739" s="89"/>
      <c r="B739" s="89"/>
      <c r="C739" s="90"/>
      <c r="D739" s="90"/>
      <c r="E739" s="122"/>
      <c r="F739" s="122"/>
      <c r="G739" s="89"/>
      <c r="H739" s="89"/>
      <c r="I739" s="89"/>
      <c r="J739" s="89"/>
      <c r="K739" s="89"/>
      <c r="L739" s="89"/>
      <c r="M739" s="89"/>
      <c r="N739" s="89"/>
      <c r="O739" s="89"/>
      <c r="P739" s="89"/>
      <c r="Q739" s="89"/>
      <c r="R739" s="89"/>
      <c r="S739" s="89"/>
      <c r="T739" s="89"/>
      <c r="U739" s="89"/>
      <c r="V739" s="89"/>
      <c r="W739" s="89"/>
      <c r="X739" s="89"/>
      <c r="Y739" s="89"/>
      <c r="Z739" s="89"/>
    </row>
    <row r="740" spans="1:26" ht="16.5" customHeight="1" x14ac:dyDescent="0.3">
      <c r="A740" s="89"/>
      <c r="B740" s="89"/>
      <c r="C740" s="90"/>
      <c r="D740" s="90"/>
      <c r="E740" s="122"/>
      <c r="F740" s="122"/>
      <c r="G740" s="89"/>
      <c r="H740" s="89"/>
      <c r="I740" s="89"/>
      <c r="J740" s="89"/>
      <c r="K740" s="89"/>
      <c r="L740" s="89"/>
      <c r="M740" s="89"/>
      <c r="N740" s="89"/>
      <c r="O740" s="89"/>
      <c r="P740" s="89"/>
      <c r="Q740" s="89"/>
      <c r="R740" s="89"/>
      <c r="S740" s="89"/>
      <c r="T740" s="89"/>
      <c r="U740" s="89"/>
      <c r="V740" s="89"/>
      <c r="W740" s="89"/>
      <c r="X740" s="89"/>
      <c r="Y740" s="89"/>
      <c r="Z740" s="89"/>
    </row>
    <row r="741" spans="1:26" ht="16.5" customHeight="1" x14ac:dyDescent="0.3">
      <c r="A741" s="89"/>
      <c r="B741" s="89"/>
      <c r="C741" s="90"/>
      <c r="D741" s="90"/>
      <c r="E741" s="122"/>
      <c r="F741" s="122"/>
      <c r="G741" s="89"/>
      <c r="H741" s="89"/>
      <c r="I741" s="89"/>
      <c r="J741" s="89"/>
      <c r="K741" s="89"/>
      <c r="L741" s="89"/>
      <c r="M741" s="89"/>
      <c r="N741" s="89"/>
      <c r="O741" s="89"/>
      <c r="P741" s="89"/>
      <c r="Q741" s="89"/>
      <c r="R741" s="89"/>
      <c r="S741" s="89"/>
      <c r="T741" s="89"/>
      <c r="U741" s="89"/>
      <c r="V741" s="89"/>
      <c r="W741" s="89"/>
      <c r="X741" s="89"/>
      <c r="Y741" s="89"/>
      <c r="Z741" s="89"/>
    </row>
    <row r="742" spans="1:26" ht="16.5" customHeight="1" x14ac:dyDescent="0.3">
      <c r="A742" s="89"/>
      <c r="B742" s="89"/>
      <c r="C742" s="90"/>
      <c r="D742" s="90"/>
      <c r="E742" s="122"/>
      <c r="F742" s="122"/>
      <c r="G742" s="89"/>
      <c r="H742" s="89"/>
      <c r="I742" s="89"/>
      <c r="J742" s="89"/>
      <c r="K742" s="89"/>
      <c r="L742" s="89"/>
      <c r="M742" s="89"/>
      <c r="N742" s="89"/>
      <c r="O742" s="89"/>
      <c r="P742" s="89"/>
      <c r="Q742" s="89"/>
      <c r="R742" s="89"/>
      <c r="S742" s="89"/>
      <c r="T742" s="89"/>
      <c r="U742" s="89"/>
      <c r="V742" s="89"/>
      <c r="W742" s="89"/>
      <c r="X742" s="89"/>
      <c r="Y742" s="89"/>
      <c r="Z742" s="89"/>
    </row>
    <row r="743" spans="1:26" ht="16.5" customHeight="1" x14ac:dyDescent="0.3">
      <c r="A743" s="89"/>
      <c r="B743" s="89"/>
      <c r="C743" s="90"/>
      <c r="D743" s="90"/>
      <c r="E743" s="122"/>
      <c r="F743" s="122"/>
      <c r="G743" s="89"/>
      <c r="H743" s="89"/>
      <c r="I743" s="89"/>
      <c r="J743" s="89"/>
      <c r="K743" s="89"/>
      <c r="L743" s="89"/>
      <c r="M743" s="89"/>
      <c r="N743" s="89"/>
      <c r="O743" s="89"/>
      <c r="P743" s="89"/>
      <c r="Q743" s="89"/>
      <c r="R743" s="89"/>
      <c r="S743" s="89"/>
      <c r="T743" s="89"/>
      <c r="U743" s="89"/>
      <c r="V743" s="89"/>
      <c r="W743" s="89"/>
      <c r="X743" s="89"/>
      <c r="Y743" s="89"/>
      <c r="Z743" s="89"/>
    </row>
    <row r="744" spans="1:26" ht="16.5" customHeight="1" x14ac:dyDescent="0.3">
      <c r="A744" s="89"/>
      <c r="B744" s="89"/>
      <c r="C744" s="90"/>
      <c r="D744" s="90"/>
      <c r="E744" s="122"/>
      <c r="F744" s="122"/>
      <c r="G744" s="89"/>
      <c r="H744" s="89"/>
      <c r="I744" s="89"/>
      <c r="J744" s="89"/>
      <c r="K744" s="89"/>
      <c r="L744" s="89"/>
      <c r="M744" s="89"/>
      <c r="N744" s="89"/>
      <c r="O744" s="89"/>
      <c r="P744" s="89"/>
      <c r="Q744" s="89"/>
      <c r="R744" s="89"/>
      <c r="S744" s="89"/>
      <c r="T744" s="89"/>
      <c r="U744" s="89"/>
      <c r="V744" s="89"/>
      <c r="W744" s="89"/>
      <c r="X744" s="89"/>
      <c r="Y744" s="89"/>
      <c r="Z744" s="89"/>
    </row>
    <row r="745" spans="1:26" ht="16.5" customHeight="1" x14ac:dyDescent="0.3">
      <c r="A745" s="89"/>
      <c r="B745" s="89"/>
      <c r="C745" s="90"/>
      <c r="D745" s="90"/>
      <c r="E745" s="122"/>
      <c r="F745" s="122"/>
      <c r="G745" s="89"/>
      <c r="H745" s="89"/>
      <c r="I745" s="89"/>
      <c r="J745" s="89"/>
      <c r="K745" s="89"/>
      <c r="L745" s="89"/>
      <c r="M745" s="89"/>
      <c r="N745" s="89"/>
      <c r="O745" s="89"/>
      <c r="P745" s="89"/>
      <c r="Q745" s="89"/>
      <c r="R745" s="89"/>
      <c r="S745" s="89"/>
      <c r="T745" s="89"/>
      <c r="U745" s="89"/>
      <c r="V745" s="89"/>
      <c r="W745" s="89"/>
      <c r="X745" s="89"/>
      <c r="Y745" s="89"/>
      <c r="Z745" s="89"/>
    </row>
    <row r="746" spans="1:26" ht="16.5" customHeight="1" x14ac:dyDescent="0.3">
      <c r="A746" s="89"/>
      <c r="B746" s="89"/>
      <c r="C746" s="90"/>
      <c r="D746" s="90"/>
      <c r="E746" s="122"/>
      <c r="F746" s="122"/>
      <c r="G746" s="89"/>
      <c r="H746" s="89"/>
      <c r="I746" s="89"/>
      <c r="J746" s="89"/>
      <c r="K746" s="89"/>
      <c r="L746" s="89"/>
      <c r="M746" s="89"/>
      <c r="N746" s="89"/>
      <c r="O746" s="89"/>
      <c r="P746" s="89"/>
      <c r="Q746" s="89"/>
      <c r="R746" s="89"/>
      <c r="S746" s="89"/>
      <c r="T746" s="89"/>
      <c r="U746" s="89"/>
      <c r="V746" s="89"/>
      <c r="W746" s="89"/>
      <c r="X746" s="89"/>
      <c r="Y746" s="89"/>
      <c r="Z746" s="89"/>
    </row>
    <row r="747" spans="1:26" ht="16.5" customHeight="1" x14ac:dyDescent="0.3">
      <c r="A747" s="89"/>
      <c r="B747" s="89"/>
      <c r="C747" s="90"/>
      <c r="D747" s="90"/>
      <c r="E747" s="122"/>
      <c r="F747" s="122"/>
      <c r="G747" s="89"/>
      <c r="H747" s="89"/>
      <c r="I747" s="89"/>
      <c r="J747" s="89"/>
      <c r="K747" s="89"/>
      <c r="L747" s="89"/>
      <c r="M747" s="89"/>
      <c r="N747" s="89"/>
      <c r="O747" s="89"/>
      <c r="P747" s="89"/>
      <c r="Q747" s="89"/>
      <c r="R747" s="89"/>
      <c r="S747" s="89"/>
      <c r="T747" s="89"/>
      <c r="U747" s="89"/>
      <c r="V747" s="89"/>
      <c r="W747" s="89"/>
      <c r="X747" s="89"/>
      <c r="Y747" s="89"/>
      <c r="Z747" s="89"/>
    </row>
    <row r="748" spans="1:26" ht="16.5" customHeight="1" x14ac:dyDescent="0.3">
      <c r="A748" s="89"/>
      <c r="B748" s="89"/>
      <c r="C748" s="90"/>
      <c r="D748" s="90"/>
      <c r="E748" s="122"/>
      <c r="F748" s="122"/>
      <c r="G748" s="89"/>
      <c r="H748" s="89"/>
      <c r="I748" s="89"/>
      <c r="J748" s="89"/>
      <c r="K748" s="89"/>
      <c r="L748" s="89"/>
      <c r="M748" s="89"/>
      <c r="N748" s="89"/>
      <c r="O748" s="89"/>
      <c r="P748" s="89"/>
      <c r="Q748" s="89"/>
      <c r="R748" s="89"/>
      <c r="S748" s="89"/>
      <c r="T748" s="89"/>
      <c r="U748" s="89"/>
      <c r="V748" s="89"/>
      <c r="W748" s="89"/>
      <c r="X748" s="89"/>
      <c r="Y748" s="89"/>
      <c r="Z748" s="89"/>
    </row>
    <row r="749" spans="1:26" ht="16.5" customHeight="1" x14ac:dyDescent="0.3">
      <c r="A749" s="89"/>
      <c r="B749" s="89"/>
      <c r="C749" s="90"/>
      <c r="D749" s="90"/>
      <c r="E749" s="122"/>
      <c r="F749" s="122"/>
      <c r="G749" s="89"/>
      <c r="H749" s="89"/>
      <c r="I749" s="89"/>
      <c r="J749" s="89"/>
      <c r="K749" s="89"/>
      <c r="L749" s="89"/>
      <c r="M749" s="89"/>
      <c r="N749" s="89"/>
      <c r="O749" s="89"/>
      <c r="P749" s="89"/>
      <c r="Q749" s="89"/>
      <c r="R749" s="89"/>
      <c r="S749" s="89"/>
      <c r="T749" s="89"/>
      <c r="U749" s="89"/>
      <c r="V749" s="89"/>
      <c r="W749" s="89"/>
      <c r="X749" s="89"/>
      <c r="Y749" s="89"/>
      <c r="Z749" s="89"/>
    </row>
    <row r="750" spans="1:26" ht="16.5" customHeight="1" x14ac:dyDescent="0.3">
      <c r="A750" s="89"/>
      <c r="B750" s="89"/>
      <c r="C750" s="90"/>
      <c r="D750" s="90"/>
      <c r="E750" s="122"/>
      <c r="F750" s="122"/>
      <c r="G750" s="89"/>
      <c r="H750" s="89"/>
      <c r="I750" s="89"/>
      <c r="J750" s="89"/>
      <c r="K750" s="89"/>
      <c r="L750" s="89"/>
      <c r="M750" s="89"/>
      <c r="N750" s="89"/>
      <c r="O750" s="89"/>
      <c r="P750" s="89"/>
      <c r="Q750" s="89"/>
      <c r="R750" s="89"/>
      <c r="S750" s="89"/>
      <c r="T750" s="89"/>
      <c r="U750" s="89"/>
      <c r="V750" s="89"/>
      <c r="W750" s="89"/>
      <c r="X750" s="89"/>
      <c r="Y750" s="89"/>
      <c r="Z750" s="89"/>
    </row>
    <row r="751" spans="1:26" ht="16.5" customHeight="1" x14ac:dyDescent="0.3">
      <c r="A751" s="89"/>
      <c r="B751" s="89"/>
      <c r="C751" s="90"/>
      <c r="D751" s="90"/>
      <c r="E751" s="122"/>
      <c r="F751" s="122"/>
      <c r="G751" s="89"/>
      <c r="H751" s="89"/>
      <c r="I751" s="89"/>
      <c r="J751" s="89"/>
      <c r="K751" s="89"/>
      <c r="L751" s="89"/>
      <c r="M751" s="89"/>
      <c r="N751" s="89"/>
      <c r="O751" s="89"/>
      <c r="P751" s="89"/>
      <c r="Q751" s="89"/>
      <c r="R751" s="89"/>
      <c r="S751" s="89"/>
      <c r="T751" s="89"/>
      <c r="U751" s="89"/>
      <c r="V751" s="89"/>
      <c r="W751" s="89"/>
      <c r="X751" s="89"/>
      <c r="Y751" s="89"/>
      <c r="Z751" s="89"/>
    </row>
    <row r="752" spans="1:26" ht="16.5" customHeight="1" x14ac:dyDescent="0.3">
      <c r="A752" s="89"/>
      <c r="B752" s="89"/>
      <c r="C752" s="90"/>
      <c r="D752" s="90"/>
      <c r="E752" s="122"/>
      <c r="F752" s="122"/>
      <c r="G752" s="89"/>
      <c r="H752" s="89"/>
      <c r="I752" s="89"/>
      <c r="J752" s="89"/>
      <c r="K752" s="89"/>
      <c r="L752" s="89"/>
      <c r="M752" s="89"/>
      <c r="N752" s="89"/>
      <c r="O752" s="89"/>
      <c r="P752" s="89"/>
      <c r="Q752" s="89"/>
      <c r="R752" s="89"/>
      <c r="S752" s="89"/>
      <c r="T752" s="89"/>
      <c r="U752" s="89"/>
      <c r="V752" s="89"/>
      <c r="W752" s="89"/>
      <c r="X752" s="89"/>
      <c r="Y752" s="89"/>
      <c r="Z752" s="89"/>
    </row>
    <row r="753" spans="1:26" ht="16.5" customHeight="1" x14ac:dyDescent="0.3">
      <c r="A753" s="89"/>
      <c r="B753" s="89"/>
      <c r="C753" s="90"/>
      <c r="D753" s="90"/>
      <c r="E753" s="122"/>
      <c r="F753" s="122"/>
      <c r="G753" s="89"/>
      <c r="H753" s="89"/>
      <c r="I753" s="89"/>
      <c r="J753" s="89"/>
      <c r="K753" s="89"/>
      <c r="L753" s="89"/>
      <c r="M753" s="89"/>
      <c r="N753" s="89"/>
      <c r="O753" s="89"/>
      <c r="P753" s="89"/>
      <c r="Q753" s="89"/>
      <c r="R753" s="89"/>
      <c r="S753" s="89"/>
      <c r="T753" s="89"/>
      <c r="U753" s="89"/>
      <c r="V753" s="89"/>
      <c r="W753" s="89"/>
      <c r="X753" s="89"/>
      <c r="Y753" s="89"/>
      <c r="Z753" s="89"/>
    </row>
    <row r="754" spans="1:26" ht="16.5" customHeight="1" x14ac:dyDescent="0.3">
      <c r="A754" s="89"/>
      <c r="B754" s="89"/>
      <c r="C754" s="90"/>
      <c r="D754" s="90"/>
      <c r="E754" s="122"/>
      <c r="F754" s="122"/>
      <c r="G754" s="89"/>
      <c r="H754" s="89"/>
      <c r="I754" s="89"/>
      <c r="J754" s="89"/>
      <c r="K754" s="89"/>
      <c r="L754" s="89"/>
      <c r="M754" s="89"/>
      <c r="N754" s="89"/>
      <c r="O754" s="89"/>
      <c r="P754" s="89"/>
      <c r="Q754" s="89"/>
      <c r="R754" s="89"/>
      <c r="S754" s="89"/>
      <c r="T754" s="89"/>
      <c r="U754" s="89"/>
      <c r="V754" s="89"/>
      <c r="W754" s="89"/>
      <c r="X754" s="89"/>
      <c r="Y754" s="89"/>
      <c r="Z754" s="89"/>
    </row>
    <row r="755" spans="1:26" ht="16.5" customHeight="1" x14ac:dyDescent="0.3">
      <c r="A755" s="89"/>
      <c r="B755" s="89"/>
      <c r="C755" s="90"/>
      <c r="D755" s="90"/>
      <c r="E755" s="122"/>
      <c r="F755" s="122"/>
      <c r="G755" s="89"/>
      <c r="H755" s="89"/>
      <c r="I755" s="89"/>
      <c r="J755" s="89"/>
      <c r="K755" s="89"/>
      <c r="L755" s="89"/>
      <c r="M755" s="89"/>
      <c r="N755" s="89"/>
      <c r="O755" s="89"/>
      <c r="P755" s="89"/>
      <c r="Q755" s="89"/>
      <c r="R755" s="89"/>
      <c r="S755" s="89"/>
      <c r="T755" s="89"/>
      <c r="U755" s="89"/>
      <c r="V755" s="89"/>
      <c r="W755" s="89"/>
      <c r="X755" s="89"/>
      <c r="Y755" s="89"/>
      <c r="Z755" s="89"/>
    </row>
    <row r="756" spans="1:26" ht="16.5" customHeight="1" x14ac:dyDescent="0.3">
      <c r="A756" s="89"/>
      <c r="B756" s="89"/>
      <c r="C756" s="90"/>
      <c r="D756" s="90"/>
      <c r="E756" s="122"/>
      <c r="F756" s="122"/>
      <c r="G756" s="89"/>
      <c r="H756" s="89"/>
      <c r="I756" s="89"/>
      <c r="J756" s="89"/>
      <c r="K756" s="89"/>
      <c r="L756" s="89"/>
      <c r="M756" s="89"/>
      <c r="N756" s="89"/>
      <c r="O756" s="89"/>
      <c r="P756" s="89"/>
      <c r="Q756" s="89"/>
      <c r="R756" s="89"/>
      <c r="S756" s="89"/>
      <c r="T756" s="89"/>
      <c r="U756" s="89"/>
      <c r="V756" s="89"/>
      <c r="W756" s="89"/>
      <c r="X756" s="89"/>
      <c r="Y756" s="89"/>
      <c r="Z756" s="89"/>
    </row>
    <row r="757" spans="1:26" ht="16.5" customHeight="1" x14ac:dyDescent="0.3">
      <c r="A757" s="89"/>
      <c r="B757" s="89"/>
      <c r="C757" s="90"/>
      <c r="D757" s="90"/>
      <c r="E757" s="122"/>
      <c r="F757" s="122"/>
      <c r="G757" s="89"/>
      <c r="H757" s="89"/>
      <c r="I757" s="89"/>
      <c r="J757" s="89"/>
      <c r="K757" s="89"/>
      <c r="L757" s="89"/>
      <c r="M757" s="89"/>
      <c r="N757" s="89"/>
      <c r="O757" s="89"/>
      <c r="P757" s="89"/>
      <c r="Q757" s="89"/>
      <c r="R757" s="89"/>
      <c r="S757" s="89"/>
      <c r="T757" s="89"/>
      <c r="U757" s="89"/>
      <c r="V757" s="89"/>
      <c r="W757" s="89"/>
      <c r="X757" s="89"/>
      <c r="Y757" s="89"/>
      <c r="Z757" s="89"/>
    </row>
    <row r="758" spans="1:26" ht="16.5" customHeight="1" x14ac:dyDescent="0.3">
      <c r="A758" s="89"/>
      <c r="B758" s="89"/>
      <c r="C758" s="90"/>
      <c r="D758" s="90"/>
      <c r="E758" s="122"/>
      <c r="F758" s="122"/>
      <c r="G758" s="89"/>
      <c r="H758" s="89"/>
      <c r="I758" s="89"/>
      <c r="J758" s="89"/>
      <c r="K758" s="89"/>
      <c r="L758" s="89"/>
      <c r="M758" s="89"/>
      <c r="N758" s="89"/>
      <c r="O758" s="89"/>
      <c r="P758" s="89"/>
      <c r="Q758" s="89"/>
      <c r="R758" s="89"/>
      <c r="S758" s="89"/>
      <c r="T758" s="89"/>
      <c r="U758" s="89"/>
      <c r="V758" s="89"/>
      <c r="W758" s="89"/>
      <c r="X758" s="89"/>
      <c r="Y758" s="89"/>
      <c r="Z758" s="89"/>
    </row>
    <row r="759" spans="1:26" ht="16.5" customHeight="1" x14ac:dyDescent="0.3">
      <c r="A759" s="89"/>
      <c r="B759" s="89"/>
      <c r="C759" s="90"/>
      <c r="D759" s="90"/>
      <c r="E759" s="122"/>
      <c r="F759" s="122"/>
      <c r="G759" s="89"/>
      <c r="H759" s="89"/>
      <c r="I759" s="89"/>
      <c r="J759" s="89"/>
      <c r="K759" s="89"/>
      <c r="L759" s="89"/>
      <c r="M759" s="89"/>
      <c r="N759" s="89"/>
      <c r="O759" s="89"/>
      <c r="P759" s="89"/>
      <c r="Q759" s="89"/>
      <c r="R759" s="89"/>
      <c r="S759" s="89"/>
      <c r="T759" s="89"/>
      <c r="U759" s="89"/>
      <c r="V759" s="89"/>
      <c r="W759" s="89"/>
      <c r="X759" s="89"/>
      <c r="Y759" s="89"/>
      <c r="Z759" s="89"/>
    </row>
    <row r="760" spans="1:26" ht="16.5" customHeight="1" x14ac:dyDescent="0.3">
      <c r="A760" s="89"/>
      <c r="B760" s="89"/>
      <c r="C760" s="90"/>
      <c r="D760" s="90"/>
      <c r="E760" s="122"/>
      <c r="F760" s="122"/>
      <c r="G760" s="89"/>
      <c r="H760" s="89"/>
      <c r="I760" s="89"/>
      <c r="J760" s="89"/>
      <c r="K760" s="89"/>
      <c r="L760" s="89"/>
      <c r="M760" s="89"/>
      <c r="N760" s="89"/>
      <c r="O760" s="89"/>
      <c r="P760" s="89"/>
      <c r="Q760" s="89"/>
      <c r="R760" s="89"/>
      <c r="S760" s="89"/>
      <c r="T760" s="89"/>
      <c r="U760" s="89"/>
      <c r="V760" s="89"/>
      <c r="W760" s="89"/>
      <c r="X760" s="89"/>
      <c r="Y760" s="89"/>
      <c r="Z760" s="89"/>
    </row>
    <row r="761" spans="1:26" ht="16.5" customHeight="1" x14ac:dyDescent="0.3">
      <c r="A761" s="89"/>
      <c r="B761" s="89"/>
      <c r="C761" s="90"/>
      <c r="D761" s="90"/>
      <c r="E761" s="122"/>
      <c r="F761" s="122"/>
      <c r="G761" s="89"/>
      <c r="H761" s="89"/>
      <c r="I761" s="89"/>
      <c r="J761" s="89"/>
      <c r="K761" s="89"/>
      <c r="L761" s="89"/>
      <c r="M761" s="89"/>
      <c r="N761" s="89"/>
      <c r="O761" s="89"/>
      <c r="P761" s="89"/>
      <c r="Q761" s="89"/>
      <c r="R761" s="89"/>
      <c r="S761" s="89"/>
      <c r="T761" s="89"/>
      <c r="U761" s="89"/>
      <c r="V761" s="89"/>
      <c r="W761" s="89"/>
      <c r="X761" s="89"/>
      <c r="Y761" s="89"/>
      <c r="Z761" s="89"/>
    </row>
    <row r="762" spans="1:26" ht="16.5" customHeight="1" x14ac:dyDescent="0.3">
      <c r="A762" s="89"/>
      <c r="B762" s="89"/>
      <c r="C762" s="90"/>
      <c r="D762" s="90"/>
      <c r="E762" s="122"/>
      <c r="F762" s="122"/>
      <c r="G762" s="89"/>
      <c r="H762" s="89"/>
      <c r="I762" s="89"/>
      <c r="J762" s="89"/>
      <c r="K762" s="89"/>
      <c r="L762" s="89"/>
      <c r="M762" s="89"/>
      <c r="N762" s="89"/>
      <c r="O762" s="89"/>
      <c r="P762" s="89"/>
      <c r="Q762" s="89"/>
      <c r="R762" s="89"/>
      <c r="S762" s="89"/>
      <c r="T762" s="89"/>
      <c r="U762" s="89"/>
      <c r="V762" s="89"/>
      <c r="W762" s="89"/>
      <c r="X762" s="89"/>
      <c r="Y762" s="89"/>
      <c r="Z762" s="89"/>
    </row>
    <row r="763" spans="1:26" ht="16.5" customHeight="1" x14ac:dyDescent="0.3">
      <c r="A763" s="89"/>
      <c r="B763" s="89"/>
      <c r="C763" s="90"/>
      <c r="D763" s="90"/>
      <c r="E763" s="122"/>
      <c r="F763" s="122"/>
      <c r="G763" s="89"/>
      <c r="H763" s="89"/>
      <c r="I763" s="89"/>
      <c r="J763" s="89"/>
      <c r="K763" s="89"/>
      <c r="L763" s="89"/>
      <c r="M763" s="89"/>
      <c r="N763" s="89"/>
      <c r="O763" s="89"/>
      <c r="P763" s="89"/>
      <c r="Q763" s="89"/>
      <c r="R763" s="89"/>
      <c r="S763" s="89"/>
      <c r="T763" s="89"/>
      <c r="U763" s="89"/>
      <c r="V763" s="89"/>
      <c r="W763" s="89"/>
      <c r="X763" s="89"/>
      <c r="Y763" s="89"/>
      <c r="Z763" s="89"/>
    </row>
    <row r="764" spans="1:26" ht="16.5" customHeight="1" x14ac:dyDescent="0.3">
      <c r="A764" s="89"/>
      <c r="B764" s="89"/>
      <c r="C764" s="90"/>
      <c r="D764" s="90"/>
      <c r="E764" s="122"/>
      <c r="F764" s="122"/>
      <c r="G764" s="89"/>
      <c r="H764" s="89"/>
      <c r="I764" s="89"/>
      <c r="J764" s="89"/>
      <c r="K764" s="89"/>
      <c r="L764" s="89"/>
      <c r="M764" s="89"/>
      <c r="N764" s="89"/>
      <c r="O764" s="89"/>
      <c r="P764" s="89"/>
      <c r="Q764" s="89"/>
      <c r="R764" s="89"/>
      <c r="S764" s="89"/>
      <c r="T764" s="89"/>
      <c r="U764" s="89"/>
      <c r="V764" s="89"/>
      <c r="W764" s="89"/>
      <c r="X764" s="89"/>
      <c r="Y764" s="89"/>
      <c r="Z764" s="89"/>
    </row>
    <row r="765" spans="1:26" ht="16.5" customHeight="1" x14ac:dyDescent="0.3">
      <c r="A765" s="89"/>
      <c r="B765" s="89"/>
      <c r="C765" s="90"/>
      <c r="D765" s="90"/>
      <c r="E765" s="122"/>
      <c r="F765" s="122"/>
      <c r="G765" s="89"/>
      <c r="H765" s="89"/>
      <c r="I765" s="89"/>
      <c r="J765" s="89"/>
      <c r="K765" s="89"/>
      <c r="L765" s="89"/>
      <c r="M765" s="89"/>
      <c r="N765" s="89"/>
      <c r="O765" s="89"/>
      <c r="P765" s="89"/>
      <c r="Q765" s="89"/>
      <c r="R765" s="89"/>
      <c r="S765" s="89"/>
      <c r="T765" s="89"/>
      <c r="U765" s="89"/>
      <c r="V765" s="89"/>
      <c r="W765" s="89"/>
      <c r="X765" s="89"/>
      <c r="Y765" s="89"/>
      <c r="Z765" s="89"/>
    </row>
    <row r="766" spans="1:26" ht="16.5" customHeight="1" x14ac:dyDescent="0.3">
      <c r="A766" s="89"/>
      <c r="B766" s="89"/>
      <c r="C766" s="90"/>
      <c r="D766" s="90"/>
      <c r="E766" s="122"/>
      <c r="F766" s="122"/>
      <c r="G766" s="89"/>
      <c r="H766" s="89"/>
      <c r="I766" s="89"/>
      <c r="J766" s="89"/>
      <c r="K766" s="89"/>
      <c r="L766" s="89"/>
      <c r="M766" s="89"/>
      <c r="N766" s="89"/>
      <c r="O766" s="89"/>
      <c r="P766" s="89"/>
      <c r="Q766" s="89"/>
      <c r="R766" s="89"/>
      <c r="S766" s="89"/>
      <c r="T766" s="89"/>
      <c r="U766" s="89"/>
      <c r="V766" s="89"/>
      <c r="W766" s="89"/>
      <c r="X766" s="89"/>
      <c r="Y766" s="89"/>
      <c r="Z766" s="89"/>
    </row>
    <row r="767" spans="1:26" ht="16.5" customHeight="1" x14ac:dyDescent="0.3">
      <c r="A767" s="89"/>
      <c r="B767" s="89"/>
      <c r="C767" s="90"/>
      <c r="D767" s="90"/>
      <c r="E767" s="122"/>
      <c r="F767" s="122"/>
      <c r="G767" s="89"/>
      <c r="H767" s="89"/>
      <c r="I767" s="89"/>
      <c r="J767" s="89"/>
      <c r="K767" s="89"/>
      <c r="L767" s="89"/>
      <c r="M767" s="89"/>
      <c r="N767" s="89"/>
      <c r="O767" s="89"/>
      <c r="P767" s="89"/>
      <c r="Q767" s="89"/>
      <c r="R767" s="89"/>
      <c r="S767" s="89"/>
      <c r="T767" s="89"/>
      <c r="U767" s="89"/>
      <c r="V767" s="89"/>
      <c r="W767" s="89"/>
      <c r="X767" s="89"/>
      <c r="Y767" s="89"/>
      <c r="Z767" s="89"/>
    </row>
    <row r="768" spans="1:26" ht="16.5" customHeight="1" x14ac:dyDescent="0.3">
      <c r="A768" s="89"/>
      <c r="B768" s="89"/>
      <c r="C768" s="90"/>
      <c r="D768" s="90"/>
      <c r="E768" s="122"/>
      <c r="F768" s="122"/>
      <c r="G768" s="89"/>
      <c r="H768" s="89"/>
      <c r="I768" s="89"/>
      <c r="J768" s="89"/>
      <c r="K768" s="89"/>
      <c r="L768" s="89"/>
      <c r="M768" s="89"/>
      <c r="N768" s="89"/>
      <c r="O768" s="89"/>
      <c r="P768" s="89"/>
      <c r="Q768" s="89"/>
      <c r="R768" s="89"/>
      <c r="S768" s="89"/>
      <c r="T768" s="89"/>
      <c r="U768" s="89"/>
      <c r="V768" s="89"/>
      <c r="W768" s="89"/>
      <c r="X768" s="89"/>
      <c r="Y768" s="89"/>
      <c r="Z768" s="89"/>
    </row>
    <row r="769" spans="1:26" ht="16.5" customHeight="1" x14ac:dyDescent="0.3">
      <c r="A769" s="89"/>
      <c r="B769" s="89"/>
      <c r="C769" s="90"/>
      <c r="D769" s="90"/>
      <c r="E769" s="122"/>
      <c r="F769" s="122"/>
      <c r="G769" s="89"/>
      <c r="H769" s="89"/>
      <c r="I769" s="89"/>
      <c r="J769" s="89"/>
      <c r="K769" s="89"/>
      <c r="L769" s="89"/>
      <c r="M769" s="89"/>
      <c r="N769" s="89"/>
      <c r="O769" s="89"/>
      <c r="P769" s="89"/>
      <c r="Q769" s="89"/>
      <c r="R769" s="89"/>
      <c r="S769" s="89"/>
      <c r="T769" s="89"/>
      <c r="U769" s="89"/>
      <c r="V769" s="89"/>
      <c r="W769" s="89"/>
      <c r="X769" s="89"/>
      <c r="Y769" s="89"/>
      <c r="Z769" s="89"/>
    </row>
    <row r="770" spans="1:26" ht="16.5" customHeight="1" x14ac:dyDescent="0.3">
      <c r="A770" s="89"/>
      <c r="B770" s="89"/>
      <c r="C770" s="90"/>
      <c r="D770" s="90"/>
      <c r="E770" s="122"/>
      <c r="F770" s="122"/>
      <c r="G770" s="89"/>
      <c r="H770" s="89"/>
      <c r="I770" s="89"/>
      <c r="J770" s="89"/>
      <c r="K770" s="89"/>
      <c r="L770" s="89"/>
      <c r="M770" s="89"/>
      <c r="N770" s="89"/>
      <c r="O770" s="89"/>
      <c r="P770" s="89"/>
      <c r="Q770" s="89"/>
      <c r="R770" s="89"/>
      <c r="S770" s="89"/>
      <c r="T770" s="89"/>
      <c r="U770" s="89"/>
      <c r="V770" s="89"/>
      <c r="W770" s="89"/>
      <c r="X770" s="89"/>
      <c r="Y770" s="89"/>
      <c r="Z770" s="89"/>
    </row>
    <row r="771" spans="1:26" ht="16.5" customHeight="1" x14ac:dyDescent="0.3">
      <c r="A771" s="89"/>
      <c r="B771" s="89"/>
      <c r="C771" s="90"/>
      <c r="D771" s="90"/>
      <c r="E771" s="122"/>
      <c r="F771" s="122"/>
      <c r="G771" s="89"/>
      <c r="H771" s="89"/>
      <c r="I771" s="89"/>
      <c r="J771" s="89"/>
      <c r="K771" s="89"/>
      <c r="L771" s="89"/>
      <c r="M771" s="89"/>
      <c r="N771" s="89"/>
      <c r="O771" s="89"/>
      <c r="P771" s="89"/>
      <c r="Q771" s="89"/>
      <c r="R771" s="89"/>
      <c r="S771" s="89"/>
      <c r="T771" s="89"/>
      <c r="U771" s="89"/>
      <c r="V771" s="89"/>
      <c r="W771" s="89"/>
      <c r="X771" s="89"/>
      <c r="Y771" s="89"/>
      <c r="Z771" s="89"/>
    </row>
    <row r="772" spans="1:26" ht="16.5" customHeight="1" x14ac:dyDescent="0.3">
      <c r="A772" s="89"/>
      <c r="B772" s="89"/>
      <c r="C772" s="90"/>
      <c r="D772" s="90"/>
      <c r="E772" s="122"/>
      <c r="F772" s="122"/>
      <c r="G772" s="89"/>
      <c r="H772" s="89"/>
      <c r="I772" s="89"/>
      <c r="J772" s="89"/>
      <c r="K772" s="89"/>
      <c r="L772" s="89"/>
      <c r="M772" s="89"/>
      <c r="N772" s="89"/>
      <c r="O772" s="89"/>
      <c r="P772" s="89"/>
      <c r="Q772" s="89"/>
      <c r="R772" s="89"/>
      <c r="S772" s="89"/>
      <c r="T772" s="89"/>
      <c r="U772" s="89"/>
      <c r="V772" s="89"/>
      <c r="W772" s="89"/>
      <c r="X772" s="89"/>
      <c r="Y772" s="89"/>
      <c r="Z772" s="89"/>
    </row>
    <row r="773" spans="1:26" ht="16.5" customHeight="1" x14ac:dyDescent="0.3">
      <c r="A773" s="89"/>
      <c r="B773" s="89"/>
      <c r="C773" s="90"/>
      <c r="D773" s="90"/>
      <c r="E773" s="122"/>
      <c r="F773" s="122"/>
      <c r="G773" s="89"/>
      <c r="H773" s="89"/>
      <c r="I773" s="89"/>
      <c r="J773" s="89"/>
      <c r="K773" s="89"/>
      <c r="L773" s="89"/>
      <c r="M773" s="89"/>
      <c r="N773" s="89"/>
      <c r="O773" s="89"/>
      <c r="P773" s="89"/>
      <c r="Q773" s="89"/>
      <c r="R773" s="89"/>
      <c r="S773" s="89"/>
      <c r="T773" s="89"/>
      <c r="U773" s="89"/>
      <c r="V773" s="89"/>
      <c r="W773" s="89"/>
      <c r="X773" s="89"/>
      <c r="Y773" s="89"/>
      <c r="Z773" s="89"/>
    </row>
    <row r="774" spans="1:26" ht="16.5" customHeight="1" x14ac:dyDescent="0.3">
      <c r="A774" s="89"/>
      <c r="B774" s="89"/>
      <c r="C774" s="90"/>
      <c r="D774" s="90"/>
      <c r="E774" s="122"/>
      <c r="F774" s="122"/>
      <c r="G774" s="89"/>
      <c r="H774" s="89"/>
      <c r="I774" s="89"/>
      <c r="J774" s="89"/>
      <c r="K774" s="89"/>
      <c r="L774" s="89"/>
      <c r="M774" s="89"/>
      <c r="N774" s="89"/>
      <c r="O774" s="89"/>
      <c r="P774" s="89"/>
      <c r="Q774" s="89"/>
      <c r="R774" s="89"/>
      <c r="S774" s="89"/>
      <c r="T774" s="89"/>
      <c r="U774" s="89"/>
      <c r="V774" s="89"/>
      <c r="W774" s="89"/>
      <c r="X774" s="89"/>
      <c r="Y774" s="89"/>
      <c r="Z774" s="89"/>
    </row>
    <row r="775" spans="1:26" ht="16.5" customHeight="1" x14ac:dyDescent="0.3">
      <c r="A775" s="89"/>
      <c r="B775" s="89"/>
      <c r="C775" s="90"/>
      <c r="D775" s="90"/>
      <c r="E775" s="122"/>
      <c r="F775" s="122"/>
      <c r="G775" s="89"/>
      <c r="H775" s="89"/>
      <c r="I775" s="89"/>
      <c r="J775" s="89"/>
      <c r="K775" s="89"/>
      <c r="L775" s="89"/>
      <c r="M775" s="89"/>
      <c r="N775" s="89"/>
      <c r="O775" s="89"/>
      <c r="P775" s="89"/>
      <c r="Q775" s="89"/>
      <c r="R775" s="89"/>
      <c r="S775" s="89"/>
      <c r="T775" s="89"/>
      <c r="U775" s="89"/>
      <c r="V775" s="89"/>
      <c r="W775" s="89"/>
      <c r="X775" s="89"/>
      <c r="Y775" s="89"/>
      <c r="Z775" s="89"/>
    </row>
    <row r="776" spans="1:26" ht="16.5" customHeight="1" x14ac:dyDescent="0.3">
      <c r="A776" s="89"/>
      <c r="B776" s="89"/>
      <c r="C776" s="90"/>
      <c r="D776" s="90"/>
      <c r="E776" s="122"/>
      <c r="F776" s="122"/>
      <c r="G776" s="89"/>
      <c r="H776" s="89"/>
      <c r="I776" s="89"/>
      <c r="J776" s="89"/>
      <c r="K776" s="89"/>
      <c r="L776" s="89"/>
      <c r="M776" s="89"/>
      <c r="N776" s="89"/>
      <c r="O776" s="89"/>
      <c r="P776" s="89"/>
      <c r="Q776" s="89"/>
      <c r="R776" s="89"/>
      <c r="S776" s="89"/>
      <c r="T776" s="89"/>
      <c r="U776" s="89"/>
      <c r="V776" s="89"/>
      <c r="W776" s="89"/>
      <c r="X776" s="89"/>
      <c r="Y776" s="89"/>
      <c r="Z776" s="89"/>
    </row>
    <row r="777" spans="1:26" ht="16.5" customHeight="1" x14ac:dyDescent="0.3">
      <c r="A777" s="89"/>
      <c r="B777" s="89"/>
      <c r="C777" s="90"/>
      <c r="D777" s="90"/>
      <c r="E777" s="122"/>
      <c r="F777" s="122"/>
      <c r="G777" s="89"/>
      <c r="H777" s="89"/>
      <c r="I777" s="89"/>
      <c r="J777" s="89"/>
      <c r="K777" s="89"/>
      <c r="L777" s="89"/>
      <c r="M777" s="89"/>
      <c r="N777" s="89"/>
      <c r="O777" s="89"/>
      <c r="P777" s="89"/>
      <c r="Q777" s="89"/>
      <c r="R777" s="89"/>
      <c r="S777" s="89"/>
      <c r="T777" s="89"/>
      <c r="U777" s="89"/>
      <c r="V777" s="89"/>
      <c r="W777" s="89"/>
      <c r="X777" s="89"/>
      <c r="Y777" s="89"/>
      <c r="Z777" s="89"/>
    </row>
    <row r="778" spans="1:26" ht="16.5" customHeight="1" x14ac:dyDescent="0.3">
      <c r="A778" s="89"/>
      <c r="B778" s="89"/>
      <c r="C778" s="90"/>
      <c r="D778" s="90"/>
      <c r="E778" s="122"/>
      <c r="F778" s="122"/>
      <c r="G778" s="89"/>
      <c r="H778" s="89"/>
      <c r="I778" s="89"/>
      <c r="J778" s="89"/>
      <c r="K778" s="89"/>
      <c r="L778" s="89"/>
      <c r="M778" s="89"/>
      <c r="N778" s="89"/>
      <c r="O778" s="89"/>
      <c r="P778" s="89"/>
      <c r="Q778" s="89"/>
      <c r="R778" s="89"/>
      <c r="S778" s="89"/>
      <c r="T778" s="89"/>
      <c r="U778" s="89"/>
      <c r="V778" s="89"/>
      <c r="W778" s="89"/>
      <c r="X778" s="89"/>
      <c r="Y778" s="89"/>
      <c r="Z778" s="89"/>
    </row>
    <row r="779" spans="1:26" ht="16.5" customHeight="1" x14ac:dyDescent="0.3">
      <c r="A779" s="89"/>
      <c r="B779" s="89"/>
      <c r="C779" s="90"/>
      <c r="D779" s="90"/>
      <c r="E779" s="122"/>
      <c r="F779" s="122"/>
      <c r="G779" s="89"/>
      <c r="H779" s="89"/>
      <c r="I779" s="89"/>
      <c r="J779" s="89"/>
      <c r="K779" s="89"/>
      <c r="L779" s="89"/>
      <c r="M779" s="89"/>
      <c r="N779" s="89"/>
      <c r="O779" s="89"/>
      <c r="P779" s="89"/>
      <c r="Q779" s="89"/>
      <c r="R779" s="89"/>
      <c r="S779" s="89"/>
      <c r="T779" s="89"/>
      <c r="U779" s="89"/>
      <c r="V779" s="89"/>
      <c r="W779" s="89"/>
      <c r="X779" s="89"/>
      <c r="Y779" s="89"/>
      <c r="Z779" s="89"/>
    </row>
    <row r="780" spans="1:26" ht="16.5" customHeight="1" x14ac:dyDescent="0.3">
      <c r="A780" s="89"/>
      <c r="B780" s="89"/>
      <c r="C780" s="90"/>
      <c r="D780" s="90"/>
      <c r="E780" s="122"/>
      <c r="F780" s="122"/>
      <c r="G780" s="89"/>
      <c r="H780" s="89"/>
      <c r="I780" s="89"/>
      <c r="J780" s="89"/>
      <c r="K780" s="89"/>
      <c r="L780" s="89"/>
      <c r="M780" s="89"/>
      <c r="N780" s="89"/>
      <c r="O780" s="89"/>
      <c r="P780" s="89"/>
      <c r="Q780" s="89"/>
      <c r="R780" s="89"/>
      <c r="S780" s="89"/>
      <c r="T780" s="89"/>
      <c r="U780" s="89"/>
      <c r="V780" s="89"/>
      <c r="W780" s="89"/>
      <c r="X780" s="89"/>
      <c r="Y780" s="89"/>
      <c r="Z780" s="89"/>
    </row>
    <row r="781" spans="1:26" ht="16.5" customHeight="1" x14ac:dyDescent="0.3">
      <c r="A781" s="89"/>
      <c r="B781" s="89"/>
      <c r="C781" s="90"/>
      <c r="D781" s="90"/>
      <c r="E781" s="122"/>
      <c r="F781" s="122"/>
      <c r="G781" s="89"/>
      <c r="H781" s="89"/>
      <c r="I781" s="89"/>
      <c r="J781" s="89"/>
      <c r="K781" s="89"/>
      <c r="L781" s="89"/>
      <c r="M781" s="89"/>
      <c r="N781" s="89"/>
      <c r="O781" s="89"/>
      <c r="P781" s="89"/>
      <c r="Q781" s="89"/>
      <c r="R781" s="89"/>
      <c r="S781" s="89"/>
      <c r="T781" s="89"/>
      <c r="U781" s="89"/>
      <c r="V781" s="89"/>
      <c r="W781" s="89"/>
      <c r="X781" s="89"/>
      <c r="Y781" s="89"/>
      <c r="Z781" s="89"/>
    </row>
    <row r="782" spans="1:26" ht="16.5" customHeight="1" x14ac:dyDescent="0.3">
      <c r="A782" s="89"/>
      <c r="B782" s="89"/>
      <c r="C782" s="90"/>
      <c r="D782" s="90"/>
      <c r="E782" s="122"/>
      <c r="F782" s="122"/>
      <c r="G782" s="89"/>
      <c r="H782" s="89"/>
      <c r="I782" s="89"/>
      <c r="J782" s="89"/>
      <c r="K782" s="89"/>
      <c r="L782" s="89"/>
      <c r="M782" s="89"/>
      <c r="N782" s="89"/>
      <c r="O782" s="89"/>
      <c r="P782" s="89"/>
      <c r="Q782" s="89"/>
      <c r="R782" s="89"/>
      <c r="S782" s="89"/>
      <c r="T782" s="89"/>
      <c r="U782" s="89"/>
      <c r="V782" s="89"/>
      <c r="W782" s="89"/>
      <c r="X782" s="89"/>
      <c r="Y782" s="89"/>
      <c r="Z782" s="89"/>
    </row>
    <row r="783" spans="1:26" ht="16.5" customHeight="1" x14ac:dyDescent="0.3">
      <c r="A783" s="89"/>
      <c r="B783" s="89"/>
      <c r="C783" s="90"/>
      <c r="D783" s="90"/>
      <c r="E783" s="122"/>
      <c r="F783" s="122"/>
      <c r="G783" s="89"/>
      <c r="H783" s="89"/>
      <c r="I783" s="89"/>
      <c r="J783" s="89"/>
      <c r="K783" s="89"/>
      <c r="L783" s="89"/>
      <c r="M783" s="89"/>
      <c r="N783" s="89"/>
      <c r="O783" s="89"/>
      <c r="P783" s="89"/>
      <c r="Q783" s="89"/>
      <c r="R783" s="89"/>
      <c r="S783" s="89"/>
      <c r="T783" s="89"/>
      <c r="U783" s="89"/>
      <c r="V783" s="89"/>
      <c r="W783" s="89"/>
      <c r="X783" s="89"/>
      <c r="Y783" s="89"/>
      <c r="Z783" s="89"/>
    </row>
    <row r="784" spans="1:26" ht="16.5" customHeight="1" x14ac:dyDescent="0.3">
      <c r="A784" s="89"/>
      <c r="B784" s="89"/>
      <c r="C784" s="90"/>
      <c r="D784" s="90"/>
      <c r="E784" s="122"/>
      <c r="F784" s="122"/>
      <c r="G784" s="89"/>
      <c r="H784" s="89"/>
      <c r="I784" s="89"/>
      <c r="J784" s="89"/>
      <c r="K784" s="89"/>
      <c r="L784" s="89"/>
      <c r="M784" s="89"/>
      <c r="N784" s="89"/>
      <c r="O784" s="89"/>
      <c r="P784" s="89"/>
      <c r="Q784" s="89"/>
      <c r="R784" s="89"/>
      <c r="S784" s="89"/>
      <c r="T784" s="89"/>
      <c r="U784" s="89"/>
      <c r="V784" s="89"/>
      <c r="W784" s="89"/>
      <c r="X784" s="89"/>
      <c r="Y784" s="89"/>
      <c r="Z784" s="89"/>
    </row>
    <row r="785" spans="1:26" ht="16.5" customHeight="1" x14ac:dyDescent="0.3">
      <c r="A785" s="89"/>
      <c r="B785" s="89"/>
      <c r="C785" s="90"/>
      <c r="D785" s="90"/>
      <c r="E785" s="122"/>
      <c r="F785" s="122"/>
      <c r="G785" s="89"/>
      <c r="H785" s="89"/>
      <c r="I785" s="89"/>
      <c r="J785" s="89"/>
      <c r="K785" s="89"/>
      <c r="L785" s="89"/>
      <c r="M785" s="89"/>
      <c r="N785" s="89"/>
      <c r="O785" s="89"/>
      <c r="P785" s="89"/>
      <c r="Q785" s="89"/>
      <c r="R785" s="89"/>
      <c r="S785" s="89"/>
      <c r="T785" s="89"/>
      <c r="U785" s="89"/>
      <c r="V785" s="89"/>
      <c r="W785" s="89"/>
      <c r="X785" s="89"/>
      <c r="Y785" s="89"/>
      <c r="Z785" s="89"/>
    </row>
    <row r="786" spans="1:26" ht="16.5" customHeight="1" x14ac:dyDescent="0.3">
      <c r="A786" s="89"/>
      <c r="B786" s="89"/>
      <c r="C786" s="90"/>
      <c r="D786" s="90"/>
      <c r="E786" s="122"/>
      <c r="F786" s="122"/>
      <c r="G786" s="89"/>
      <c r="H786" s="89"/>
      <c r="I786" s="89"/>
      <c r="J786" s="89"/>
      <c r="K786" s="89"/>
      <c r="L786" s="89"/>
      <c r="M786" s="89"/>
      <c r="N786" s="89"/>
      <c r="O786" s="89"/>
      <c r="P786" s="89"/>
      <c r="Q786" s="89"/>
      <c r="R786" s="89"/>
      <c r="S786" s="89"/>
      <c r="T786" s="89"/>
      <c r="U786" s="89"/>
      <c r="V786" s="89"/>
      <c r="W786" s="89"/>
      <c r="X786" s="89"/>
      <c r="Y786" s="89"/>
      <c r="Z786" s="89"/>
    </row>
    <row r="787" spans="1:26" ht="16.5" customHeight="1" x14ac:dyDescent="0.3">
      <c r="A787" s="89"/>
      <c r="B787" s="89"/>
      <c r="C787" s="90"/>
      <c r="D787" s="90"/>
      <c r="E787" s="122"/>
      <c r="F787" s="122"/>
      <c r="G787" s="89"/>
      <c r="H787" s="89"/>
      <c r="I787" s="89"/>
      <c r="J787" s="89"/>
      <c r="K787" s="89"/>
      <c r="L787" s="89"/>
      <c r="M787" s="89"/>
      <c r="N787" s="89"/>
      <c r="O787" s="89"/>
      <c r="P787" s="89"/>
      <c r="Q787" s="89"/>
      <c r="R787" s="89"/>
      <c r="S787" s="89"/>
      <c r="T787" s="89"/>
      <c r="U787" s="89"/>
      <c r="V787" s="89"/>
      <c r="W787" s="89"/>
      <c r="X787" s="89"/>
      <c r="Y787" s="89"/>
      <c r="Z787" s="89"/>
    </row>
    <row r="788" spans="1:26" ht="16.5" customHeight="1" x14ac:dyDescent="0.3">
      <c r="A788" s="89"/>
      <c r="B788" s="89"/>
      <c r="C788" s="90"/>
      <c r="D788" s="90"/>
      <c r="E788" s="122"/>
      <c r="F788" s="122"/>
      <c r="G788" s="89"/>
      <c r="H788" s="89"/>
      <c r="I788" s="89"/>
      <c r="J788" s="89"/>
      <c r="K788" s="89"/>
      <c r="L788" s="89"/>
      <c r="M788" s="89"/>
      <c r="N788" s="89"/>
      <c r="O788" s="89"/>
      <c r="P788" s="89"/>
      <c r="Q788" s="89"/>
      <c r="R788" s="89"/>
      <c r="S788" s="89"/>
      <c r="T788" s="89"/>
      <c r="U788" s="89"/>
      <c r="V788" s="89"/>
      <c r="W788" s="89"/>
      <c r="X788" s="89"/>
      <c r="Y788" s="89"/>
      <c r="Z788" s="89"/>
    </row>
    <row r="789" spans="1:26" ht="16.5" customHeight="1" x14ac:dyDescent="0.3">
      <c r="A789" s="89"/>
      <c r="B789" s="89"/>
      <c r="C789" s="90"/>
      <c r="D789" s="90"/>
      <c r="E789" s="122"/>
      <c r="F789" s="122"/>
      <c r="G789" s="89"/>
      <c r="H789" s="89"/>
      <c r="I789" s="89"/>
      <c r="J789" s="89"/>
      <c r="K789" s="89"/>
      <c r="L789" s="89"/>
      <c r="M789" s="89"/>
      <c r="N789" s="89"/>
      <c r="O789" s="89"/>
      <c r="P789" s="89"/>
      <c r="Q789" s="89"/>
      <c r="R789" s="89"/>
      <c r="S789" s="89"/>
      <c r="T789" s="89"/>
      <c r="U789" s="89"/>
      <c r="V789" s="89"/>
      <c r="W789" s="89"/>
      <c r="X789" s="89"/>
      <c r="Y789" s="89"/>
      <c r="Z789" s="89"/>
    </row>
    <row r="790" spans="1:26" ht="16.5" customHeight="1" x14ac:dyDescent="0.3">
      <c r="A790" s="89"/>
      <c r="B790" s="89"/>
      <c r="C790" s="90"/>
      <c r="D790" s="90"/>
      <c r="E790" s="122"/>
      <c r="F790" s="122"/>
      <c r="G790" s="89"/>
      <c r="H790" s="89"/>
      <c r="I790" s="89"/>
      <c r="J790" s="89"/>
      <c r="K790" s="89"/>
      <c r="L790" s="89"/>
      <c r="M790" s="89"/>
      <c r="N790" s="89"/>
      <c r="O790" s="89"/>
      <c r="P790" s="89"/>
      <c r="Q790" s="89"/>
      <c r="R790" s="89"/>
      <c r="S790" s="89"/>
      <c r="T790" s="89"/>
      <c r="U790" s="89"/>
      <c r="V790" s="89"/>
      <c r="W790" s="89"/>
      <c r="X790" s="89"/>
      <c r="Y790" s="89"/>
      <c r="Z790" s="89"/>
    </row>
    <row r="791" spans="1:26" ht="16.5" customHeight="1" x14ac:dyDescent="0.3">
      <c r="A791" s="89"/>
      <c r="B791" s="89"/>
      <c r="C791" s="90"/>
      <c r="D791" s="90"/>
      <c r="E791" s="122"/>
      <c r="F791" s="122"/>
      <c r="G791" s="89"/>
      <c r="H791" s="89"/>
      <c r="I791" s="89"/>
      <c r="J791" s="89"/>
      <c r="K791" s="89"/>
      <c r="L791" s="89"/>
      <c r="M791" s="89"/>
      <c r="N791" s="89"/>
      <c r="O791" s="89"/>
      <c r="P791" s="89"/>
      <c r="Q791" s="89"/>
      <c r="R791" s="89"/>
      <c r="S791" s="89"/>
      <c r="T791" s="89"/>
      <c r="U791" s="89"/>
      <c r="V791" s="89"/>
      <c r="W791" s="89"/>
      <c r="X791" s="89"/>
      <c r="Y791" s="89"/>
      <c r="Z791" s="89"/>
    </row>
    <row r="792" spans="1:26" ht="16.5" customHeight="1" x14ac:dyDescent="0.3">
      <c r="A792" s="89"/>
      <c r="B792" s="89"/>
      <c r="C792" s="90"/>
      <c r="D792" s="90"/>
      <c r="E792" s="122"/>
      <c r="F792" s="122"/>
      <c r="G792" s="89"/>
      <c r="H792" s="89"/>
      <c r="I792" s="89"/>
      <c r="J792" s="89"/>
      <c r="K792" s="89"/>
      <c r="L792" s="89"/>
      <c r="M792" s="89"/>
      <c r="N792" s="89"/>
      <c r="O792" s="89"/>
      <c r="P792" s="89"/>
      <c r="Q792" s="89"/>
      <c r="R792" s="89"/>
      <c r="S792" s="89"/>
      <c r="T792" s="89"/>
      <c r="U792" s="89"/>
      <c r="V792" s="89"/>
      <c r="W792" s="89"/>
      <c r="X792" s="89"/>
      <c r="Y792" s="89"/>
      <c r="Z792" s="89"/>
    </row>
    <row r="793" spans="1:26" ht="16.5" customHeight="1" x14ac:dyDescent="0.3">
      <c r="A793" s="89"/>
      <c r="B793" s="89"/>
      <c r="C793" s="90"/>
      <c r="D793" s="90"/>
      <c r="E793" s="122"/>
      <c r="F793" s="122"/>
      <c r="G793" s="89"/>
      <c r="H793" s="89"/>
      <c r="I793" s="89"/>
      <c r="J793" s="89"/>
      <c r="K793" s="89"/>
      <c r="L793" s="89"/>
      <c r="M793" s="89"/>
      <c r="N793" s="89"/>
      <c r="O793" s="89"/>
      <c r="P793" s="89"/>
      <c r="Q793" s="89"/>
      <c r="R793" s="89"/>
      <c r="S793" s="89"/>
      <c r="T793" s="89"/>
      <c r="U793" s="89"/>
      <c r="V793" s="89"/>
      <c r="W793" s="89"/>
      <c r="X793" s="89"/>
      <c r="Y793" s="89"/>
      <c r="Z793" s="89"/>
    </row>
    <row r="794" spans="1:26" ht="16.5" customHeight="1" x14ac:dyDescent="0.3">
      <c r="A794" s="89"/>
      <c r="B794" s="89"/>
      <c r="C794" s="90"/>
      <c r="D794" s="90"/>
      <c r="E794" s="122"/>
      <c r="F794" s="122"/>
      <c r="G794" s="89"/>
      <c r="H794" s="89"/>
      <c r="I794" s="89"/>
      <c r="J794" s="89"/>
      <c r="K794" s="89"/>
      <c r="L794" s="89"/>
      <c r="M794" s="89"/>
      <c r="N794" s="89"/>
      <c r="O794" s="89"/>
      <c r="P794" s="89"/>
      <c r="Q794" s="89"/>
      <c r="R794" s="89"/>
      <c r="S794" s="89"/>
      <c r="T794" s="89"/>
      <c r="U794" s="89"/>
      <c r="V794" s="89"/>
      <c r="W794" s="89"/>
      <c r="X794" s="89"/>
      <c r="Y794" s="89"/>
      <c r="Z794" s="89"/>
    </row>
    <row r="795" spans="1:26" ht="16.5" customHeight="1" x14ac:dyDescent="0.3">
      <c r="A795" s="89"/>
      <c r="B795" s="89"/>
      <c r="C795" s="90"/>
      <c r="D795" s="90"/>
      <c r="E795" s="122"/>
      <c r="F795" s="122"/>
      <c r="G795" s="89"/>
      <c r="H795" s="89"/>
      <c r="I795" s="89"/>
      <c r="J795" s="89"/>
      <c r="K795" s="89"/>
      <c r="L795" s="89"/>
      <c r="M795" s="89"/>
      <c r="N795" s="89"/>
      <c r="O795" s="89"/>
      <c r="P795" s="89"/>
      <c r="Q795" s="89"/>
      <c r="R795" s="89"/>
      <c r="S795" s="89"/>
      <c r="T795" s="89"/>
      <c r="U795" s="89"/>
      <c r="V795" s="89"/>
      <c r="W795" s="89"/>
      <c r="X795" s="89"/>
      <c r="Y795" s="89"/>
      <c r="Z795" s="89"/>
    </row>
    <row r="796" spans="1:26" ht="16.5" customHeight="1" x14ac:dyDescent="0.3">
      <c r="A796" s="89"/>
      <c r="B796" s="89"/>
      <c r="C796" s="90"/>
      <c r="D796" s="90"/>
      <c r="E796" s="122"/>
      <c r="F796" s="122"/>
      <c r="G796" s="89"/>
      <c r="H796" s="89"/>
      <c r="I796" s="89"/>
      <c r="J796" s="89"/>
      <c r="K796" s="89"/>
      <c r="L796" s="89"/>
      <c r="M796" s="89"/>
      <c r="N796" s="89"/>
      <c r="O796" s="89"/>
      <c r="P796" s="89"/>
      <c r="Q796" s="89"/>
      <c r="R796" s="89"/>
      <c r="S796" s="89"/>
      <c r="T796" s="89"/>
      <c r="U796" s="89"/>
      <c r="V796" s="89"/>
      <c r="W796" s="89"/>
      <c r="X796" s="89"/>
      <c r="Y796" s="89"/>
      <c r="Z796" s="89"/>
    </row>
    <row r="797" spans="1:26" ht="16.5" customHeight="1" x14ac:dyDescent="0.3">
      <c r="A797" s="89"/>
      <c r="B797" s="89"/>
      <c r="C797" s="90"/>
      <c r="D797" s="90"/>
      <c r="E797" s="122"/>
      <c r="F797" s="122"/>
      <c r="G797" s="89"/>
      <c r="H797" s="89"/>
      <c r="I797" s="89"/>
      <c r="J797" s="89"/>
      <c r="K797" s="89"/>
      <c r="L797" s="89"/>
      <c r="M797" s="89"/>
      <c r="N797" s="89"/>
      <c r="O797" s="89"/>
      <c r="P797" s="89"/>
      <c r="Q797" s="89"/>
      <c r="R797" s="89"/>
      <c r="S797" s="89"/>
      <c r="T797" s="89"/>
      <c r="U797" s="89"/>
      <c r="V797" s="89"/>
      <c r="W797" s="89"/>
      <c r="X797" s="89"/>
      <c r="Y797" s="89"/>
      <c r="Z797" s="89"/>
    </row>
    <row r="798" spans="1:26" ht="16.5" customHeight="1" x14ac:dyDescent="0.3">
      <c r="A798" s="89"/>
      <c r="B798" s="89"/>
      <c r="C798" s="90"/>
      <c r="D798" s="90"/>
      <c r="E798" s="122"/>
      <c r="F798" s="122"/>
      <c r="G798" s="89"/>
      <c r="H798" s="89"/>
      <c r="I798" s="89"/>
      <c r="J798" s="89"/>
      <c r="K798" s="89"/>
      <c r="L798" s="89"/>
      <c r="M798" s="89"/>
      <c r="N798" s="89"/>
      <c r="O798" s="89"/>
      <c r="P798" s="89"/>
      <c r="Q798" s="89"/>
      <c r="R798" s="89"/>
      <c r="S798" s="89"/>
      <c r="T798" s="89"/>
      <c r="U798" s="89"/>
      <c r="V798" s="89"/>
      <c r="W798" s="89"/>
      <c r="X798" s="89"/>
      <c r="Y798" s="89"/>
      <c r="Z798" s="89"/>
    </row>
    <row r="799" spans="1:26" ht="16.5" customHeight="1" x14ac:dyDescent="0.3">
      <c r="A799" s="89"/>
      <c r="B799" s="89"/>
      <c r="C799" s="90"/>
      <c r="D799" s="90"/>
      <c r="E799" s="122"/>
      <c r="F799" s="122"/>
      <c r="G799" s="89"/>
      <c r="H799" s="89"/>
      <c r="I799" s="89"/>
      <c r="J799" s="89"/>
      <c r="K799" s="89"/>
      <c r="L799" s="89"/>
      <c r="M799" s="89"/>
      <c r="N799" s="89"/>
      <c r="O799" s="89"/>
      <c r="P799" s="89"/>
      <c r="Q799" s="89"/>
      <c r="R799" s="89"/>
      <c r="S799" s="89"/>
      <c r="T799" s="89"/>
      <c r="U799" s="89"/>
      <c r="V799" s="89"/>
      <c r="W799" s="89"/>
      <c r="X799" s="89"/>
      <c r="Y799" s="89"/>
      <c r="Z799" s="89"/>
    </row>
    <row r="800" spans="1:26" ht="16.5" customHeight="1" x14ac:dyDescent="0.3">
      <c r="A800" s="89"/>
      <c r="B800" s="89"/>
      <c r="C800" s="90"/>
      <c r="D800" s="90"/>
      <c r="E800" s="122"/>
      <c r="F800" s="122"/>
      <c r="G800" s="89"/>
      <c r="H800" s="89"/>
      <c r="I800" s="89"/>
      <c r="J800" s="89"/>
      <c r="K800" s="89"/>
      <c r="L800" s="89"/>
      <c r="M800" s="89"/>
      <c r="N800" s="89"/>
      <c r="O800" s="89"/>
      <c r="P800" s="89"/>
      <c r="Q800" s="89"/>
      <c r="R800" s="89"/>
      <c r="S800" s="89"/>
      <c r="T800" s="89"/>
      <c r="U800" s="89"/>
      <c r="V800" s="89"/>
      <c r="W800" s="89"/>
      <c r="X800" s="89"/>
      <c r="Y800" s="89"/>
      <c r="Z800" s="89"/>
    </row>
    <row r="801" spans="1:26" ht="16.5" customHeight="1" x14ac:dyDescent="0.3">
      <c r="A801" s="89"/>
      <c r="B801" s="89"/>
      <c r="C801" s="90"/>
      <c r="D801" s="90"/>
      <c r="E801" s="122"/>
      <c r="F801" s="122"/>
      <c r="G801" s="89"/>
      <c r="H801" s="89"/>
      <c r="I801" s="89"/>
      <c r="J801" s="89"/>
      <c r="K801" s="89"/>
      <c r="L801" s="89"/>
      <c r="M801" s="89"/>
      <c r="N801" s="89"/>
      <c r="O801" s="89"/>
      <c r="P801" s="89"/>
      <c r="Q801" s="89"/>
      <c r="R801" s="89"/>
      <c r="S801" s="89"/>
      <c r="T801" s="89"/>
      <c r="U801" s="89"/>
      <c r="V801" s="89"/>
      <c r="W801" s="89"/>
      <c r="X801" s="89"/>
      <c r="Y801" s="89"/>
      <c r="Z801" s="89"/>
    </row>
    <row r="802" spans="1:26" ht="16.5" customHeight="1" x14ac:dyDescent="0.3">
      <c r="A802" s="89"/>
      <c r="B802" s="89"/>
      <c r="C802" s="90"/>
      <c r="D802" s="90"/>
      <c r="E802" s="122"/>
      <c r="F802" s="122"/>
      <c r="G802" s="89"/>
      <c r="H802" s="89"/>
      <c r="I802" s="89"/>
      <c r="J802" s="89"/>
      <c r="K802" s="89"/>
      <c r="L802" s="89"/>
      <c r="M802" s="89"/>
      <c r="N802" s="89"/>
      <c r="O802" s="89"/>
      <c r="P802" s="89"/>
      <c r="Q802" s="89"/>
      <c r="R802" s="89"/>
      <c r="S802" s="89"/>
      <c r="T802" s="89"/>
      <c r="U802" s="89"/>
      <c r="V802" s="89"/>
      <c r="W802" s="89"/>
      <c r="X802" s="89"/>
      <c r="Y802" s="89"/>
      <c r="Z802" s="89"/>
    </row>
    <row r="803" spans="1:26" ht="16.5" customHeight="1" x14ac:dyDescent="0.3">
      <c r="A803" s="89"/>
      <c r="B803" s="89"/>
      <c r="C803" s="90"/>
      <c r="D803" s="90"/>
      <c r="E803" s="122"/>
      <c r="F803" s="122"/>
      <c r="G803" s="89"/>
      <c r="H803" s="89"/>
      <c r="I803" s="89"/>
      <c r="J803" s="89"/>
      <c r="K803" s="89"/>
      <c r="L803" s="89"/>
      <c r="M803" s="89"/>
      <c r="N803" s="89"/>
      <c r="O803" s="89"/>
      <c r="P803" s="89"/>
      <c r="Q803" s="89"/>
      <c r="R803" s="89"/>
      <c r="S803" s="89"/>
      <c r="T803" s="89"/>
      <c r="U803" s="89"/>
      <c r="V803" s="89"/>
      <c r="W803" s="89"/>
      <c r="X803" s="89"/>
      <c r="Y803" s="89"/>
      <c r="Z803" s="89"/>
    </row>
    <row r="804" spans="1:26" ht="16.5" customHeight="1" x14ac:dyDescent="0.3">
      <c r="A804" s="89"/>
      <c r="B804" s="89"/>
      <c r="C804" s="90"/>
      <c r="D804" s="90"/>
      <c r="E804" s="122"/>
      <c r="F804" s="122"/>
      <c r="G804" s="89"/>
      <c r="H804" s="89"/>
      <c r="I804" s="89"/>
      <c r="J804" s="89"/>
      <c r="K804" s="89"/>
      <c r="L804" s="89"/>
      <c r="M804" s="89"/>
      <c r="N804" s="89"/>
      <c r="O804" s="89"/>
      <c r="P804" s="89"/>
      <c r="Q804" s="89"/>
      <c r="R804" s="89"/>
      <c r="S804" s="89"/>
      <c r="T804" s="89"/>
      <c r="U804" s="89"/>
      <c r="V804" s="89"/>
      <c r="W804" s="89"/>
      <c r="X804" s="89"/>
      <c r="Y804" s="89"/>
      <c r="Z804" s="89"/>
    </row>
    <row r="805" spans="1:26" ht="16.5" customHeight="1" x14ac:dyDescent="0.3">
      <c r="A805" s="89"/>
      <c r="B805" s="89"/>
      <c r="C805" s="90"/>
      <c r="D805" s="90"/>
      <c r="E805" s="122"/>
      <c r="F805" s="122"/>
      <c r="G805" s="89"/>
      <c r="H805" s="89"/>
      <c r="I805" s="89"/>
      <c r="J805" s="89"/>
      <c r="K805" s="89"/>
      <c r="L805" s="89"/>
      <c r="M805" s="89"/>
      <c r="N805" s="89"/>
      <c r="O805" s="89"/>
      <c r="P805" s="89"/>
      <c r="Q805" s="89"/>
      <c r="R805" s="89"/>
      <c r="S805" s="89"/>
      <c r="T805" s="89"/>
      <c r="U805" s="89"/>
      <c r="V805" s="89"/>
      <c r="W805" s="89"/>
      <c r="X805" s="89"/>
      <c r="Y805" s="89"/>
      <c r="Z805" s="89"/>
    </row>
    <row r="806" spans="1:26" ht="16.5" customHeight="1" x14ac:dyDescent="0.3">
      <c r="A806" s="89"/>
      <c r="B806" s="89"/>
      <c r="C806" s="90"/>
      <c r="D806" s="90"/>
      <c r="E806" s="122"/>
      <c r="F806" s="122"/>
      <c r="G806" s="89"/>
      <c r="H806" s="89"/>
      <c r="I806" s="89"/>
      <c r="J806" s="89"/>
      <c r="K806" s="89"/>
      <c r="L806" s="89"/>
      <c r="M806" s="89"/>
      <c r="N806" s="89"/>
      <c r="O806" s="89"/>
      <c r="P806" s="89"/>
      <c r="Q806" s="89"/>
      <c r="R806" s="89"/>
      <c r="S806" s="89"/>
      <c r="T806" s="89"/>
      <c r="U806" s="89"/>
      <c r="V806" s="89"/>
      <c r="W806" s="89"/>
      <c r="X806" s="89"/>
      <c r="Y806" s="89"/>
      <c r="Z806" s="89"/>
    </row>
    <row r="807" spans="1:26" ht="16.5" customHeight="1" x14ac:dyDescent="0.3">
      <c r="A807" s="89"/>
      <c r="B807" s="89"/>
      <c r="C807" s="90"/>
      <c r="D807" s="90"/>
      <c r="E807" s="122"/>
      <c r="F807" s="122"/>
      <c r="G807" s="89"/>
      <c r="H807" s="89"/>
      <c r="I807" s="89"/>
      <c r="J807" s="89"/>
      <c r="K807" s="89"/>
      <c r="L807" s="89"/>
      <c r="M807" s="89"/>
      <c r="N807" s="89"/>
      <c r="O807" s="89"/>
      <c r="P807" s="89"/>
      <c r="Q807" s="89"/>
      <c r="R807" s="89"/>
      <c r="S807" s="89"/>
      <c r="T807" s="89"/>
      <c r="U807" s="89"/>
      <c r="V807" s="89"/>
      <c r="W807" s="89"/>
      <c r="X807" s="89"/>
      <c r="Y807" s="89"/>
      <c r="Z807" s="89"/>
    </row>
    <row r="808" spans="1:26" ht="16.5" customHeight="1" x14ac:dyDescent="0.3">
      <c r="A808" s="89"/>
      <c r="B808" s="89"/>
      <c r="C808" s="90"/>
      <c r="D808" s="90"/>
      <c r="E808" s="122"/>
      <c r="F808" s="122"/>
      <c r="G808" s="89"/>
      <c r="H808" s="89"/>
      <c r="I808" s="89"/>
      <c r="J808" s="89"/>
      <c r="K808" s="89"/>
      <c r="L808" s="89"/>
      <c r="M808" s="89"/>
      <c r="N808" s="89"/>
      <c r="O808" s="89"/>
      <c r="P808" s="89"/>
      <c r="Q808" s="89"/>
      <c r="R808" s="89"/>
      <c r="S808" s="89"/>
      <c r="T808" s="89"/>
      <c r="U808" s="89"/>
      <c r="V808" s="89"/>
      <c r="W808" s="89"/>
      <c r="X808" s="89"/>
      <c r="Y808" s="89"/>
      <c r="Z808" s="89"/>
    </row>
    <row r="809" spans="1:26" ht="16.5" customHeight="1" x14ac:dyDescent="0.3">
      <c r="A809" s="89"/>
      <c r="B809" s="89"/>
      <c r="C809" s="90"/>
      <c r="D809" s="90"/>
      <c r="E809" s="122"/>
      <c r="F809" s="122"/>
      <c r="G809" s="89"/>
      <c r="H809" s="89"/>
      <c r="I809" s="89"/>
      <c r="J809" s="89"/>
      <c r="K809" s="89"/>
      <c r="L809" s="89"/>
      <c r="M809" s="89"/>
      <c r="N809" s="89"/>
      <c r="O809" s="89"/>
      <c r="P809" s="89"/>
      <c r="Q809" s="89"/>
      <c r="R809" s="89"/>
      <c r="S809" s="89"/>
      <c r="T809" s="89"/>
      <c r="U809" s="89"/>
      <c r="V809" s="89"/>
      <c r="W809" s="89"/>
      <c r="X809" s="89"/>
      <c r="Y809" s="89"/>
      <c r="Z809" s="89"/>
    </row>
    <row r="810" spans="1:26" ht="16.5" customHeight="1" x14ac:dyDescent="0.3">
      <c r="A810" s="89"/>
      <c r="B810" s="89"/>
      <c r="C810" s="90"/>
      <c r="D810" s="90"/>
      <c r="E810" s="122"/>
      <c r="F810" s="122"/>
      <c r="G810" s="89"/>
      <c r="H810" s="89"/>
      <c r="I810" s="89"/>
      <c r="J810" s="89"/>
      <c r="K810" s="89"/>
      <c r="L810" s="89"/>
      <c r="M810" s="89"/>
      <c r="N810" s="89"/>
      <c r="O810" s="89"/>
      <c r="P810" s="89"/>
      <c r="Q810" s="89"/>
      <c r="R810" s="89"/>
      <c r="S810" s="89"/>
      <c r="T810" s="89"/>
      <c r="U810" s="89"/>
      <c r="V810" s="89"/>
      <c r="W810" s="89"/>
      <c r="X810" s="89"/>
      <c r="Y810" s="89"/>
      <c r="Z810" s="89"/>
    </row>
    <row r="811" spans="1:26" ht="16.5" customHeight="1" x14ac:dyDescent="0.3">
      <c r="A811" s="89"/>
      <c r="B811" s="89"/>
      <c r="C811" s="90"/>
      <c r="D811" s="90"/>
      <c r="E811" s="122"/>
      <c r="F811" s="122"/>
      <c r="G811" s="89"/>
      <c r="H811" s="89"/>
      <c r="I811" s="89"/>
      <c r="J811" s="89"/>
      <c r="K811" s="89"/>
      <c r="L811" s="89"/>
      <c r="M811" s="89"/>
      <c r="N811" s="89"/>
      <c r="O811" s="89"/>
      <c r="P811" s="89"/>
      <c r="Q811" s="89"/>
      <c r="R811" s="89"/>
      <c r="S811" s="89"/>
      <c r="T811" s="89"/>
      <c r="U811" s="89"/>
      <c r="V811" s="89"/>
      <c r="W811" s="89"/>
      <c r="X811" s="89"/>
      <c r="Y811" s="89"/>
      <c r="Z811" s="89"/>
    </row>
    <row r="812" spans="1:26" ht="16.5" customHeight="1" x14ac:dyDescent="0.3">
      <c r="A812" s="89"/>
      <c r="B812" s="89"/>
      <c r="C812" s="90"/>
      <c r="D812" s="90"/>
      <c r="E812" s="122"/>
      <c r="F812" s="122"/>
      <c r="G812" s="89"/>
      <c r="H812" s="89"/>
      <c r="I812" s="89"/>
      <c r="J812" s="89"/>
      <c r="K812" s="89"/>
      <c r="L812" s="89"/>
      <c r="M812" s="89"/>
      <c r="N812" s="89"/>
      <c r="O812" s="89"/>
      <c r="P812" s="89"/>
      <c r="Q812" s="89"/>
      <c r="R812" s="89"/>
      <c r="S812" s="89"/>
      <c r="T812" s="89"/>
      <c r="U812" s="89"/>
      <c r="V812" s="89"/>
      <c r="W812" s="89"/>
      <c r="X812" s="89"/>
      <c r="Y812" s="89"/>
      <c r="Z812" s="89"/>
    </row>
    <row r="813" spans="1:26" ht="16.5" customHeight="1" x14ac:dyDescent="0.3">
      <c r="A813" s="89"/>
      <c r="B813" s="89"/>
      <c r="C813" s="90"/>
      <c r="D813" s="90"/>
      <c r="E813" s="122"/>
      <c r="F813" s="122"/>
      <c r="G813" s="89"/>
      <c r="H813" s="89"/>
      <c r="I813" s="89"/>
      <c r="J813" s="89"/>
      <c r="K813" s="89"/>
      <c r="L813" s="89"/>
      <c r="M813" s="89"/>
      <c r="N813" s="89"/>
      <c r="O813" s="89"/>
      <c r="P813" s="89"/>
      <c r="Q813" s="89"/>
      <c r="R813" s="89"/>
      <c r="S813" s="89"/>
      <c r="T813" s="89"/>
      <c r="U813" s="89"/>
      <c r="V813" s="89"/>
      <c r="W813" s="89"/>
      <c r="X813" s="89"/>
      <c r="Y813" s="89"/>
      <c r="Z813" s="89"/>
    </row>
    <row r="814" spans="1:26" ht="16.5" customHeight="1" x14ac:dyDescent="0.3">
      <c r="A814" s="89"/>
      <c r="B814" s="89"/>
      <c r="C814" s="90"/>
      <c r="D814" s="90"/>
      <c r="E814" s="122"/>
      <c r="F814" s="122"/>
      <c r="G814" s="89"/>
      <c r="H814" s="89"/>
      <c r="I814" s="89"/>
      <c r="J814" s="89"/>
      <c r="K814" s="89"/>
      <c r="L814" s="89"/>
      <c r="M814" s="89"/>
      <c r="N814" s="89"/>
      <c r="O814" s="89"/>
      <c r="P814" s="89"/>
      <c r="Q814" s="89"/>
      <c r="R814" s="89"/>
      <c r="S814" s="89"/>
      <c r="T814" s="89"/>
      <c r="U814" s="89"/>
      <c r="V814" s="89"/>
      <c r="W814" s="89"/>
      <c r="X814" s="89"/>
      <c r="Y814" s="89"/>
      <c r="Z814" s="89"/>
    </row>
    <row r="815" spans="1:26" ht="16.5" customHeight="1" x14ac:dyDescent="0.3">
      <c r="A815" s="89"/>
      <c r="B815" s="89"/>
      <c r="C815" s="90"/>
      <c r="D815" s="90"/>
      <c r="E815" s="122"/>
      <c r="F815" s="122"/>
      <c r="G815" s="89"/>
      <c r="H815" s="89"/>
      <c r="I815" s="89"/>
      <c r="J815" s="89"/>
      <c r="K815" s="89"/>
      <c r="L815" s="89"/>
      <c r="M815" s="89"/>
      <c r="N815" s="89"/>
      <c r="O815" s="89"/>
      <c r="P815" s="89"/>
      <c r="Q815" s="89"/>
      <c r="R815" s="89"/>
      <c r="S815" s="89"/>
      <c r="T815" s="89"/>
      <c r="U815" s="89"/>
      <c r="V815" s="89"/>
      <c r="W815" s="89"/>
      <c r="X815" s="89"/>
      <c r="Y815" s="89"/>
      <c r="Z815" s="89"/>
    </row>
    <row r="816" spans="1:26" ht="16.5" customHeight="1" x14ac:dyDescent="0.3">
      <c r="A816" s="89"/>
      <c r="B816" s="89"/>
      <c r="C816" s="90"/>
      <c r="D816" s="90"/>
      <c r="E816" s="122"/>
      <c r="F816" s="122"/>
      <c r="G816" s="89"/>
      <c r="H816" s="89"/>
      <c r="I816" s="89"/>
      <c r="J816" s="89"/>
      <c r="K816" s="89"/>
      <c r="L816" s="89"/>
      <c r="M816" s="89"/>
      <c r="N816" s="89"/>
      <c r="O816" s="89"/>
      <c r="P816" s="89"/>
      <c r="Q816" s="89"/>
      <c r="R816" s="89"/>
      <c r="S816" s="89"/>
      <c r="T816" s="89"/>
      <c r="U816" s="89"/>
      <c r="V816" s="89"/>
      <c r="W816" s="89"/>
      <c r="X816" s="89"/>
      <c r="Y816" s="89"/>
      <c r="Z816" s="89"/>
    </row>
    <row r="817" spans="1:26" ht="16.5" customHeight="1" x14ac:dyDescent="0.3">
      <c r="A817" s="89"/>
      <c r="B817" s="89"/>
      <c r="C817" s="90"/>
      <c r="D817" s="90"/>
      <c r="E817" s="122"/>
      <c r="F817" s="122"/>
      <c r="G817" s="89"/>
      <c r="H817" s="89"/>
      <c r="I817" s="89"/>
      <c r="J817" s="89"/>
      <c r="K817" s="89"/>
      <c r="L817" s="89"/>
      <c r="M817" s="89"/>
      <c r="N817" s="89"/>
      <c r="O817" s="89"/>
      <c r="P817" s="89"/>
      <c r="Q817" s="89"/>
      <c r="R817" s="89"/>
      <c r="S817" s="89"/>
      <c r="T817" s="89"/>
      <c r="U817" s="89"/>
      <c r="V817" s="89"/>
      <c r="W817" s="89"/>
      <c r="X817" s="89"/>
      <c r="Y817" s="89"/>
      <c r="Z817" s="89"/>
    </row>
    <row r="818" spans="1:26" ht="16.5" customHeight="1" x14ac:dyDescent="0.3">
      <c r="A818" s="89"/>
      <c r="B818" s="89"/>
      <c r="C818" s="90"/>
      <c r="D818" s="90"/>
      <c r="E818" s="122"/>
      <c r="F818" s="122"/>
      <c r="G818" s="89"/>
      <c r="H818" s="89"/>
      <c r="I818" s="89"/>
      <c r="J818" s="89"/>
      <c r="K818" s="89"/>
      <c r="L818" s="89"/>
      <c r="M818" s="89"/>
      <c r="N818" s="89"/>
      <c r="O818" s="89"/>
      <c r="P818" s="89"/>
      <c r="Q818" s="89"/>
      <c r="R818" s="89"/>
      <c r="S818" s="89"/>
      <c r="T818" s="89"/>
      <c r="U818" s="89"/>
      <c r="V818" s="89"/>
      <c r="W818" s="89"/>
      <c r="X818" s="89"/>
      <c r="Y818" s="89"/>
      <c r="Z818" s="89"/>
    </row>
    <row r="819" spans="1:26" ht="16.5" customHeight="1" x14ac:dyDescent="0.3">
      <c r="A819" s="89"/>
      <c r="B819" s="89"/>
      <c r="C819" s="90"/>
      <c r="D819" s="90"/>
      <c r="E819" s="122"/>
      <c r="F819" s="122"/>
      <c r="G819" s="89"/>
      <c r="H819" s="89"/>
      <c r="I819" s="89"/>
      <c r="J819" s="89"/>
      <c r="K819" s="89"/>
      <c r="L819" s="89"/>
      <c r="M819" s="89"/>
      <c r="N819" s="89"/>
      <c r="O819" s="89"/>
      <c r="P819" s="89"/>
      <c r="Q819" s="89"/>
      <c r="R819" s="89"/>
      <c r="S819" s="89"/>
      <c r="T819" s="89"/>
      <c r="U819" s="89"/>
      <c r="V819" s="89"/>
      <c r="W819" s="89"/>
      <c r="X819" s="89"/>
      <c r="Y819" s="89"/>
      <c r="Z819" s="89"/>
    </row>
    <row r="820" spans="1:26" ht="16.5" customHeight="1" x14ac:dyDescent="0.3">
      <c r="A820" s="89"/>
      <c r="B820" s="89"/>
      <c r="C820" s="90"/>
      <c r="D820" s="90"/>
      <c r="E820" s="122"/>
      <c r="F820" s="122"/>
      <c r="G820" s="89"/>
      <c r="H820" s="89"/>
      <c r="I820" s="89"/>
      <c r="J820" s="89"/>
      <c r="K820" s="89"/>
      <c r="L820" s="89"/>
      <c r="M820" s="89"/>
      <c r="N820" s="89"/>
      <c r="O820" s="89"/>
      <c r="P820" s="89"/>
      <c r="Q820" s="89"/>
      <c r="R820" s="89"/>
      <c r="S820" s="89"/>
      <c r="T820" s="89"/>
      <c r="U820" s="89"/>
      <c r="V820" s="89"/>
      <c r="W820" s="89"/>
      <c r="X820" s="89"/>
      <c r="Y820" s="89"/>
      <c r="Z820" s="89"/>
    </row>
    <row r="821" spans="1:26" ht="16.5" customHeight="1" x14ac:dyDescent="0.3">
      <c r="A821" s="89"/>
      <c r="B821" s="89"/>
      <c r="C821" s="90"/>
      <c r="D821" s="90"/>
      <c r="E821" s="122"/>
      <c r="F821" s="122"/>
      <c r="G821" s="89"/>
      <c r="H821" s="89"/>
      <c r="I821" s="89"/>
      <c r="J821" s="89"/>
      <c r="K821" s="89"/>
      <c r="L821" s="89"/>
      <c r="M821" s="89"/>
      <c r="N821" s="89"/>
      <c r="O821" s="89"/>
      <c r="P821" s="89"/>
      <c r="Q821" s="89"/>
      <c r="R821" s="89"/>
      <c r="S821" s="89"/>
      <c r="T821" s="89"/>
      <c r="U821" s="89"/>
      <c r="V821" s="89"/>
      <c r="W821" s="89"/>
      <c r="X821" s="89"/>
      <c r="Y821" s="89"/>
      <c r="Z821" s="89"/>
    </row>
    <row r="822" spans="1:26" ht="16.5" customHeight="1" x14ac:dyDescent="0.3">
      <c r="A822" s="89"/>
      <c r="B822" s="89"/>
      <c r="C822" s="90"/>
      <c r="D822" s="90"/>
      <c r="E822" s="122"/>
      <c r="F822" s="122"/>
      <c r="G822" s="89"/>
      <c r="H822" s="89"/>
      <c r="I822" s="89"/>
      <c r="J822" s="89"/>
      <c r="K822" s="89"/>
      <c r="L822" s="89"/>
      <c r="M822" s="89"/>
      <c r="N822" s="89"/>
      <c r="O822" s="89"/>
      <c r="P822" s="89"/>
      <c r="Q822" s="89"/>
      <c r="R822" s="89"/>
      <c r="S822" s="89"/>
      <c r="T822" s="89"/>
      <c r="U822" s="89"/>
      <c r="V822" s="89"/>
      <c r="W822" s="89"/>
      <c r="X822" s="89"/>
      <c r="Y822" s="89"/>
      <c r="Z822" s="89"/>
    </row>
    <row r="823" spans="1:26" ht="16.5" customHeight="1" x14ac:dyDescent="0.3">
      <c r="A823" s="89"/>
      <c r="B823" s="89"/>
      <c r="C823" s="90"/>
      <c r="D823" s="90"/>
      <c r="E823" s="122"/>
      <c r="F823" s="122"/>
      <c r="G823" s="89"/>
      <c r="H823" s="89"/>
      <c r="I823" s="89"/>
      <c r="J823" s="89"/>
      <c r="K823" s="89"/>
      <c r="L823" s="89"/>
      <c r="M823" s="89"/>
      <c r="N823" s="89"/>
      <c r="O823" s="89"/>
      <c r="P823" s="89"/>
      <c r="Q823" s="89"/>
      <c r="R823" s="89"/>
      <c r="S823" s="89"/>
      <c r="T823" s="89"/>
      <c r="U823" s="89"/>
      <c r="V823" s="89"/>
      <c r="W823" s="89"/>
      <c r="X823" s="89"/>
      <c r="Y823" s="89"/>
      <c r="Z823" s="89"/>
    </row>
    <row r="824" spans="1:26" ht="16.5" customHeight="1" x14ac:dyDescent="0.3">
      <c r="A824" s="89"/>
      <c r="B824" s="89"/>
      <c r="C824" s="90"/>
      <c r="D824" s="90"/>
      <c r="E824" s="122"/>
      <c r="F824" s="122"/>
      <c r="G824" s="89"/>
      <c r="H824" s="89"/>
      <c r="I824" s="89"/>
      <c r="J824" s="89"/>
      <c r="K824" s="89"/>
      <c r="L824" s="89"/>
      <c r="M824" s="89"/>
      <c r="N824" s="89"/>
      <c r="O824" s="89"/>
      <c r="P824" s="89"/>
      <c r="Q824" s="89"/>
      <c r="R824" s="89"/>
      <c r="S824" s="89"/>
      <c r="T824" s="89"/>
      <c r="U824" s="89"/>
      <c r="V824" s="89"/>
      <c r="W824" s="89"/>
      <c r="X824" s="89"/>
      <c r="Y824" s="89"/>
      <c r="Z824" s="89"/>
    </row>
    <row r="825" spans="1:26" ht="16.5" customHeight="1" x14ac:dyDescent="0.3">
      <c r="A825" s="89"/>
      <c r="B825" s="89"/>
      <c r="C825" s="90"/>
      <c r="D825" s="90"/>
      <c r="E825" s="122"/>
      <c r="F825" s="122"/>
      <c r="G825" s="89"/>
      <c r="H825" s="89"/>
      <c r="I825" s="89"/>
      <c r="J825" s="89"/>
      <c r="K825" s="89"/>
      <c r="L825" s="89"/>
      <c r="M825" s="89"/>
      <c r="N825" s="89"/>
      <c r="O825" s="89"/>
      <c r="P825" s="89"/>
      <c r="Q825" s="89"/>
      <c r="R825" s="89"/>
      <c r="S825" s="89"/>
      <c r="T825" s="89"/>
      <c r="U825" s="89"/>
      <c r="V825" s="89"/>
      <c r="W825" s="89"/>
      <c r="X825" s="89"/>
      <c r="Y825" s="89"/>
      <c r="Z825" s="89"/>
    </row>
    <row r="826" spans="1:26" ht="16.5" customHeight="1" x14ac:dyDescent="0.3">
      <c r="A826" s="89"/>
      <c r="B826" s="89"/>
      <c r="C826" s="90"/>
      <c r="D826" s="90"/>
      <c r="E826" s="122"/>
      <c r="F826" s="122"/>
      <c r="G826" s="89"/>
      <c r="H826" s="89"/>
      <c r="I826" s="89"/>
      <c r="J826" s="89"/>
      <c r="K826" s="89"/>
      <c r="L826" s="89"/>
      <c r="M826" s="89"/>
      <c r="N826" s="89"/>
      <c r="O826" s="89"/>
      <c r="P826" s="89"/>
      <c r="Q826" s="89"/>
      <c r="R826" s="89"/>
      <c r="S826" s="89"/>
      <c r="T826" s="89"/>
      <c r="U826" s="89"/>
      <c r="V826" s="89"/>
      <c r="W826" s="89"/>
      <c r="X826" s="89"/>
      <c r="Y826" s="89"/>
      <c r="Z826" s="89"/>
    </row>
    <row r="827" spans="1:26" ht="16.5" customHeight="1" x14ac:dyDescent="0.3">
      <c r="A827" s="89"/>
      <c r="B827" s="89"/>
      <c r="C827" s="90"/>
      <c r="D827" s="90"/>
      <c r="E827" s="122"/>
      <c r="F827" s="122"/>
      <c r="G827" s="89"/>
      <c r="H827" s="89"/>
      <c r="I827" s="89"/>
      <c r="J827" s="89"/>
      <c r="K827" s="89"/>
      <c r="L827" s="89"/>
      <c r="M827" s="89"/>
      <c r="N827" s="89"/>
      <c r="O827" s="89"/>
      <c r="P827" s="89"/>
      <c r="Q827" s="89"/>
      <c r="R827" s="89"/>
      <c r="S827" s="89"/>
      <c r="T827" s="89"/>
      <c r="U827" s="89"/>
      <c r="V827" s="89"/>
      <c r="W827" s="89"/>
      <c r="X827" s="89"/>
      <c r="Y827" s="89"/>
      <c r="Z827" s="89"/>
    </row>
    <row r="828" spans="1:26" ht="16.5" customHeight="1" x14ac:dyDescent="0.3">
      <c r="A828" s="89"/>
      <c r="B828" s="89"/>
      <c r="C828" s="90"/>
      <c r="D828" s="90"/>
      <c r="E828" s="122"/>
      <c r="F828" s="122"/>
      <c r="G828" s="89"/>
      <c r="H828" s="89"/>
      <c r="I828" s="89"/>
      <c r="J828" s="89"/>
      <c r="K828" s="89"/>
      <c r="L828" s="89"/>
      <c r="M828" s="89"/>
      <c r="N828" s="89"/>
      <c r="O828" s="89"/>
      <c r="P828" s="89"/>
      <c r="Q828" s="89"/>
      <c r="R828" s="89"/>
      <c r="S828" s="89"/>
      <c r="T828" s="89"/>
      <c r="U828" s="89"/>
      <c r="V828" s="89"/>
      <c r="W828" s="89"/>
      <c r="X828" s="89"/>
      <c r="Y828" s="89"/>
      <c r="Z828" s="89"/>
    </row>
    <row r="829" spans="1:26" ht="16.5" customHeight="1" x14ac:dyDescent="0.3">
      <c r="A829" s="89"/>
      <c r="B829" s="89"/>
      <c r="C829" s="90"/>
      <c r="D829" s="90"/>
      <c r="E829" s="122"/>
      <c r="F829" s="122"/>
      <c r="G829" s="89"/>
      <c r="H829" s="89"/>
      <c r="I829" s="89"/>
      <c r="J829" s="89"/>
      <c r="K829" s="89"/>
      <c r="L829" s="89"/>
      <c r="M829" s="89"/>
      <c r="N829" s="89"/>
      <c r="O829" s="89"/>
      <c r="P829" s="89"/>
      <c r="Q829" s="89"/>
      <c r="R829" s="89"/>
      <c r="S829" s="89"/>
      <c r="T829" s="89"/>
      <c r="U829" s="89"/>
      <c r="V829" s="89"/>
      <c r="W829" s="89"/>
      <c r="X829" s="89"/>
      <c r="Y829" s="89"/>
      <c r="Z829" s="89"/>
    </row>
    <row r="830" spans="1:26" ht="16.5" customHeight="1" x14ac:dyDescent="0.3">
      <c r="A830" s="89"/>
      <c r="B830" s="89"/>
      <c r="C830" s="90"/>
      <c r="D830" s="90"/>
      <c r="E830" s="122"/>
      <c r="F830" s="122"/>
      <c r="G830" s="89"/>
      <c r="H830" s="89"/>
      <c r="I830" s="89"/>
      <c r="J830" s="89"/>
      <c r="K830" s="89"/>
      <c r="L830" s="89"/>
      <c r="M830" s="89"/>
      <c r="N830" s="89"/>
      <c r="O830" s="89"/>
      <c r="P830" s="89"/>
      <c r="Q830" s="89"/>
      <c r="R830" s="89"/>
      <c r="S830" s="89"/>
      <c r="T830" s="89"/>
      <c r="U830" s="89"/>
      <c r="V830" s="89"/>
      <c r="W830" s="89"/>
      <c r="X830" s="89"/>
      <c r="Y830" s="89"/>
      <c r="Z830" s="89"/>
    </row>
    <row r="831" spans="1:26" ht="16.5" customHeight="1" x14ac:dyDescent="0.3">
      <c r="A831" s="89"/>
      <c r="B831" s="89"/>
      <c r="C831" s="90"/>
      <c r="D831" s="90"/>
      <c r="E831" s="122"/>
      <c r="F831" s="122"/>
      <c r="G831" s="89"/>
      <c r="H831" s="89"/>
      <c r="I831" s="89"/>
      <c r="J831" s="89"/>
      <c r="K831" s="89"/>
      <c r="L831" s="89"/>
      <c r="M831" s="89"/>
      <c r="N831" s="89"/>
      <c r="O831" s="89"/>
      <c r="P831" s="89"/>
      <c r="Q831" s="89"/>
      <c r="R831" s="89"/>
      <c r="S831" s="89"/>
      <c r="T831" s="89"/>
      <c r="U831" s="89"/>
      <c r="V831" s="89"/>
      <c r="W831" s="89"/>
      <c r="X831" s="89"/>
      <c r="Y831" s="89"/>
      <c r="Z831" s="89"/>
    </row>
    <row r="832" spans="1:26" ht="16.5" customHeight="1" x14ac:dyDescent="0.3">
      <c r="A832" s="89"/>
      <c r="B832" s="89"/>
      <c r="C832" s="90"/>
      <c r="D832" s="90"/>
      <c r="E832" s="122"/>
      <c r="F832" s="122"/>
      <c r="G832" s="89"/>
      <c r="H832" s="89"/>
      <c r="I832" s="89"/>
      <c r="J832" s="89"/>
      <c r="K832" s="89"/>
      <c r="L832" s="89"/>
      <c r="M832" s="89"/>
      <c r="N832" s="89"/>
      <c r="O832" s="89"/>
      <c r="P832" s="89"/>
      <c r="Q832" s="89"/>
      <c r="R832" s="89"/>
      <c r="S832" s="89"/>
      <c r="T832" s="89"/>
      <c r="U832" s="89"/>
      <c r="V832" s="89"/>
      <c r="W832" s="89"/>
      <c r="X832" s="89"/>
      <c r="Y832" s="89"/>
      <c r="Z832" s="89"/>
    </row>
    <row r="833" spans="1:26" ht="16.5" customHeight="1" x14ac:dyDescent="0.3">
      <c r="A833" s="89"/>
      <c r="B833" s="89"/>
      <c r="C833" s="90"/>
      <c r="D833" s="90"/>
      <c r="E833" s="122"/>
      <c r="F833" s="122"/>
      <c r="G833" s="89"/>
      <c r="H833" s="89"/>
      <c r="I833" s="89"/>
      <c r="J833" s="89"/>
      <c r="K833" s="89"/>
      <c r="L833" s="89"/>
      <c r="M833" s="89"/>
      <c r="N833" s="89"/>
      <c r="O833" s="89"/>
      <c r="P833" s="89"/>
      <c r="Q833" s="89"/>
      <c r="R833" s="89"/>
      <c r="S833" s="89"/>
      <c r="T833" s="89"/>
      <c r="U833" s="89"/>
      <c r="V833" s="89"/>
      <c r="W833" s="89"/>
      <c r="X833" s="89"/>
      <c r="Y833" s="89"/>
      <c r="Z833" s="89"/>
    </row>
    <row r="834" spans="1:26" ht="16.5" customHeight="1" x14ac:dyDescent="0.3">
      <c r="A834" s="89"/>
      <c r="B834" s="89"/>
      <c r="C834" s="90"/>
      <c r="D834" s="90"/>
      <c r="E834" s="122"/>
      <c r="F834" s="122"/>
      <c r="G834" s="89"/>
      <c r="H834" s="89"/>
      <c r="I834" s="89"/>
      <c r="J834" s="89"/>
      <c r="K834" s="89"/>
      <c r="L834" s="89"/>
      <c r="M834" s="89"/>
      <c r="N834" s="89"/>
      <c r="O834" s="89"/>
      <c r="P834" s="89"/>
      <c r="Q834" s="89"/>
      <c r="R834" s="89"/>
      <c r="S834" s="89"/>
      <c r="T834" s="89"/>
      <c r="U834" s="89"/>
      <c r="V834" s="89"/>
      <c r="W834" s="89"/>
      <c r="X834" s="89"/>
      <c r="Y834" s="89"/>
      <c r="Z834" s="89"/>
    </row>
    <row r="835" spans="1:26" ht="16.5" customHeight="1" x14ac:dyDescent="0.3">
      <c r="A835" s="89"/>
      <c r="B835" s="89"/>
      <c r="C835" s="90"/>
      <c r="D835" s="90"/>
      <c r="E835" s="122"/>
      <c r="F835" s="122"/>
      <c r="G835" s="89"/>
      <c r="H835" s="89"/>
      <c r="I835" s="89"/>
      <c r="J835" s="89"/>
      <c r="K835" s="89"/>
      <c r="L835" s="89"/>
      <c r="M835" s="89"/>
      <c r="N835" s="89"/>
      <c r="O835" s="89"/>
      <c r="P835" s="89"/>
      <c r="Q835" s="89"/>
      <c r="R835" s="89"/>
      <c r="S835" s="89"/>
      <c r="T835" s="89"/>
      <c r="U835" s="89"/>
      <c r="V835" s="89"/>
      <c r="W835" s="89"/>
      <c r="X835" s="89"/>
      <c r="Y835" s="89"/>
      <c r="Z835" s="89"/>
    </row>
    <row r="836" spans="1:26" ht="16.5" customHeight="1" x14ac:dyDescent="0.3">
      <c r="A836" s="89"/>
      <c r="B836" s="89"/>
      <c r="C836" s="90"/>
      <c r="D836" s="90"/>
      <c r="E836" s="122"/>
      <c r="F836" s="122"/>
      <c r="G836" s="89"/>
      <c r="H836" s="89"/>
      <c r="I836" s="89"/>
      <c r="J836" s="89"/>
      <c r="K836" s="89"/>
      <c r="L836" s="89"/>
      <c r="M836" s="89"/>
      <c r="N836" s="89"/>
      <c r="O836" s="89"/>
      <c r="P836" s="89"/>
      <c r="Q836" s="89"/>
      <c r="R836" s="89"/>
      <c r="S836" s="89"/>
      <c r="T836" s="89"/>
      <c r="U836" s="89"/>
      <c r="V836" s="89"/>
      <c r="W836" s="89"/>
      <c r="X836" s="89"/>
      <c r="Y836" s="89"/>
      <c r="Z836" s="89"/>
    </row>
    <row r="837" spans="1:26" ht="16.5" customHeight="1" x14ac:dyDescent="0.3">
      <c r="A837" s="89"/>
      <c r="B837" s="89"/>
      <c r="C837" s="90"/>
      <c r="D837" s="90"/>
      <c r="E837" s="122"/>
      <c r="F837" s="122"/>
      <c r="G837" s="89"/>
      <c r="H837" s="89"/>
      <c r="I837" s="89"/>
      <c r="J837" s="89"/>
      <c r="K837" s="89"/>
      <c r="L837" s="89"/>
      <c r="M837" s="89"/>
      <c r="N837" s="89"/>
      <c r="O837" s="89"/>
      <c r="P837" s="89"/>
      <c r="Q837" s="89"/>
      <c r="R837" s="89"/>
      <c r="S837" s="89"/>
      <c r="T837" s="89"/>
      <c r="U837" s="89"/>
      <c r="V837" s="89"/>
      <c r="W837" s="89"/>
      <c r="X837" s="89"/>
      <c r="Y837" s="89"/>
      <c r="Z837" s="89"/>
    </row>
    <row r="838" spans="1:26" ht="16.5" customHeight="1" x14ac:dyDescent="0.3">
      <c r="A838" s="89"/>
      <c r="B838" s="89"/>
      <c r="C838" s="90"/>
      <c r="D838" s="90"/>
      <c r="E838" s="122"/>
      <c r="F838" s="122"/>
      <c r="G838" s="89"/>
      <c r="H838" s="89"/>
      <c r="I838" s="89"/>
      <c r="J838" s="89"/>
      <c r="K838" s="89"/>
      <c r="L838" s="89"/>
      <c r="M838" s="89"/>
      <c r="N838" s="89"/>
      <c r="O838" s="89"/>
      <c r="P838" s="89"/>
      <c r="Q838" s="89"/>
      <c r="R838" s="89"/>
      <c r="S838" s="89"/>
      <c r="T838" s="89"/>
      <c r="U838" s="89"/>
      <c r="V838" s="89"/>
      <c r="W838" s="89"/>
      <c r="X838" s="89"/>
      <c r="Y838" s="89"/>
      <c r="Z838" s="89"/>
    </row>
    <row r="839" spans="1:26" ht="16.5" customHeight="1" x14ac:dyDescent="0.3">
      <c r="A839" s="89"/>
      <c r="B839" s="89"/>
      <c r="C839" s="90"/>
      <c r="D839" s="90"/>
      <c r="E839" s="122"/>
      <c r="F839" s="122"/>
      <c r="G839" s="89"/>
      <c r="H839" s="89"/>
      <c r="I839" s="89"/>
      <c r="J839" s="89"/>
      <c r="K839" s="89"/>
      <c r="L839" s="89"/>
      <c r="M839" s="89"/>
      <c r="N839" s="89"/>
      <c r="O839" s="89"/>
      <c r="P839" s="89"/>
      <c r="Q839" s="89"/>
      <c r="R839" s="89"/>
      <c r="S839" s="89"/>
      <c r="T839" s="89"/>
      <c r="U839" s="89"/>
      <c r="V839" s="89"/>
      <c r="W839" s="89"/>
      <c r="X839" s="89"/>
      <c r="Y839" s="89"/>
      <c r="Z839" s="89"/>
    </row>
    <row r="840" spans="1:26" ht="16.5" customHeight="1" x14ac:dyDescent="0.3">
      <c r="A840" s="89"/>
      <c r="B840" s="89"/>
      <c r="C840" s="90"/>
      <c r="D840" s="90"/>
      <c r="E840" s="122"/>
      <c r="F840" s="122"/>
      <c r="G840" s="89"/>
      <c r="H840" s="89"/>
      <c r="I840" s="89"/>
      <c r="J840" s="89"/>
      <c r="K840" s="89"/>
      <c r="L840" s="89"/>
      <c r="M840" s="89"/>
      <c r="N840" s="89"/>
      <c r="O840" s="89"/>
      <c r="P840" s="89"/>
      <c r="Q840" s="89"/>
      <c r="R840" s="89"/>
      <c r="S840" s="89"/>
      <c r="T840" s="89"/>
      <c r="U840" s="89"/>
      <c r="V840" s="89"/>
      <c r="W840" s="89"/>
      <c r="X840" s="89"/>
      <c r="Y840" s="89"/>
      <c r="Z840" s="89"/>
    </row>
    <row r="841" spans="1:26" ht="16.5" customHeight="1" x14ac:dyDescent="0.3">
      <c r="A841" s="89"/>
      <c r="B841" s="89"/>
      <c r="C841" s="90"/>
      <c r="D841" s="90"/>
      <c r="E841" s="122"/>
      <c r="F841" s="122"/>
      <c r="G841" s="89"/>
      <c r="H841" s="89"/>
      <c r="I841" s="89"/>
      <c r="J841" s="89"/>
      <c r="K841" s="89"/>
      <c r="L841" s="89"/>
      <c r="M841" s="89"/>
      <c r="N841" s="89"/>
      <c r="O841" s="89"/>
      <c r="P841" s="89"/>
      <c r="Q841" s="89"/>
      <c r="R841" s="89"/>
      <c r="S841" s="89"/>
      <c r="T841" s="89"/>
      <c r="U841" s="89"/>
      <c r="V841" s="89"/>
      <c r="W841" s="89"/>
      <c r="X841" s="89"/>
      <c r="Y841" s="89"/>
      <c r="Z841" s="89"/>
    </row>
    <row r="842" spans="1:26" ht="16.5" customHeight="1" x14ac:dyDescent="0.3">
      <c r="A842" s="89"/>
      <c r="B842" s="89"/>
      <c r="C842" s="90"/>
      <c r="D842" s="90"/>
      <c r="E842" s="122"/>
      <c r="F842" s="122"/>
      <c r="G842" s="89"/>
      <c r="H842" s="89"/>
      <c r="I842" s="89"/>
      <c r="J842" s="89"/>
      <c r="K842" s="89"/>
      <c r="L842" s="89"/>
      <c r="M842" s="89"/>
      <c r="N842" s="89"/>
      <c r="O842" s="89"/>
      <c r="P842" s="89"/>
      <c r="Q842" s="89"/>
      <c r="R842" s="89"/>
      <c r="S842" s="89"/>
      <c r="T842" s="89"/>
      <c r="U842" s="89"/>
      <c r="V842" s="89"/>
      <c r="W842" s="89"/>
      <c r="X842" s="89"/>
      <c r="Y842" s="89"/>
      <c r="Z842" s="89"/>
    </row>
    <row r="843" spans="1:26" ht="16.5" customHeight="1" x14ac:dyDescent="0.3">
      <c r="A843" s="89"/>
      <c r="B843" s="89"/>
      <c r="C843" s="90"/>
      <c r="D843" s="90"/>
      <c r="E843" s="122"/>
      <c r="F843" s="122"/>
      <c r="G843" s="89"/>
      <c r="H843" s="89"/>
      <c r="I843" s="89"/>
      <c r="J843" s="89"/>
      <c r="K843" s="89"/>
      <c r="L843" s="89"/>
      <c r="M843" s="89"/>
      <c r="N843" s="89"/>
      <c r="O843" s="89"/>
      <c r="P843" s="89"/>
      <c r="Q843" s="89"/>
      <c r="R843" s="89"/>
      <c r="S843" s="89"/>
      <c r="T843" s="89"/>
      <c r="U843" s="89"/>
      <c r="V843" s="89"/>
      <c r="W843" s="89"/>
      <c r="X843" s="89"/>
      <c r="Y843" s="89"/>
      <c r="Z843" s="89"/>
    </row>
    <row r="844" spans="1:26" ht="16.5" customHeight="1" x14ac:dyDescent="0.3">
      <c r="A844" s="89"/>
      <c r="B844" s="89"/>
      <c r="C844" s="90"/>
      <c r="D844" s="90"/>
      <c r="E844" s="122"/>
      <c r="F844" s="122"/>
      <c r="G844" s="89"/>
      <c r="H844" s="89"/>
      <c r="I844" s="89"/>
      <c r="J844" s="89"/>
      <c r="K844" s="89"/>
      <c r="L844" s="89"/>
      <c r="M844" s="89"/>
      <c r="N844" s="89"/>
      <c r="O844" s="89"/>
      <c r="P844" s="89"/>
      <c r="Q844" s="89"/>
      <c r="R844" s="89"/>
      <c r="S844" s="89"/>
      <c r="T844" s="89"/>
      <c r="U844" s="89"/>
      <c r="V844" s="89"/>
      <c r="W844" s="89"/>
      <c r="X844" s="89"/>
      <c r="Y844" s="89"/>
      <c r="Z844" s="89"/>
    </row>
    <row r="845" spans="1:26" ht="16.5" customHeight="1" x14ac:dyDescent="0.3">
      <c r="A845" s="89"/>
      <c r="B845" s="89"/>
      <c r="C845" s="90"/>
      <c r="D845" s="90"/>
      <c r="E845" s="122"/>
      <c r="F845" s="122"/>
      <c r="G845" s="89"/>
      <c r="H845" s="89"/>
      <c r="I845" s="89"/>
      <c r="J845" s="89"/>
      <c r="K845" s="89"/>
      <c r="L845" s="89"/>
      <c r="M845" s="89"/>
      <c r="N845" s="89"/>
      <c r="O845" s="89"/>
      <c r="P845" s="89"/>
      <c r="Q845" s="89"/>
      <c r="R845" s="89"/>
      <c r="S845" s="89"/>
      <c r="T845" s="89"/>
      <c r="U845" s="89"/>
      <c r="V845" s="89"/>
      <c r="W845" s="89"/>
      <c r="X845" s="89"/>
      <c r="Y845" s="89"/>
      <c r="Z845" s="89"/>
    </row>
    <row r="846" spans="1:26" ht="16.5" customHeight="1" x14ac:dyDescent="0.3">
      <c r="A846" s="89"/>
      <c r="B846" s="89"/>
      <c r="C846" s="90"/>
      <c r="D846" s="90"/>
      <c r="E846" s="122"/>
      <c r="F846" s="122"/>
      <c r="G846" s="89"/>
      <c r="H846" s="89"/>
      <c r="I846" s="89"/>
      <c r="J846" s="89"/>
      <c r="K846" s="89"/>
      <c r="L846" s="89"/>
      <c r="M846" s="89"/>
      <c r="N846" s="89"/>
      <c r="O846" s="89"/>
      <c r="P846" s="89"/>
      <c r="Q846" s="89"/>
      <c r="R846" s="89"/>
      <c r="S846" s="89"/>
      <c r="T846" s="89"/>
      <c r="U846" s="89"/>
      <c r="V846" s="89"/>
      <c r="W846" s="89"/>
      <c r="X846" s="89"/>
      <c r="Y846" s="89"/>
      <c r="Z846" s="89"/>
    </row>
    <row r="847" spans="1:26" ht="16.5" customHeight="1" x14ac:dyDescent="0.3">
      <c r="A847" s="89"/>
      <c r="B847" s="89"/>
      <c r="C847" s="90"/>
      <c r="D847" s="90"/>
      <c r="E847" s="122"/>
      <c r="F847" s="122"/>
      <c r="G847" s="89"/>
      <c r="H847" s="89"/>
      <c r="I847" s="89"/>
      <c r="J847" s="89"/>
      <c r="K847" s="89"/>
      <c r="L847" s="89"/>
      <c r="M847" s="89"/>
      <c r="N847" s="89"/>
      <c r="O847" s="89"/>
      <c r="P847" s="89"/>
      <c r="Q847" s="89"/>
      <c r="R847" s="89"/>
      <c r="S847" s="89"/>
      <c r="T847" s="89"/>
      <c r="U847" s="89"/>
      <c r="V847" s="89"/>
      <c r="W847" s="89"/>
      <c r="X847" s="89"/>
      <c r="Y847" s="89"/>
      <c r="Z847" s="89"/>
    </row>
    <row r="848" spans="1:26" ht="16.5" customHeight="1" x14ac:dyDescent="0.3">
      <c r="A848" s="89"/>
      <c r="B848" s="89"/>
      <c r="C848" s="90"/>
      <c r="D848" s="90"/>
      <c r="E848" s="122"/>
      <c r="F848" s="122"/>
      <c r="G848" s="89"/>
      <c r="H848" s="89"/>
      <c r="I848" s="89"/>
      <c r="J848" s="89"/>
      <c r="K848" s="89"/>
      <c r="L848" s="89"/>
      <c r="M848" s="89"/>
      <c r="N848" s="89"/>
      <c r="O848" s="89"/>
      <c r="P848" s="89"/>
      <c r="Q848" s="89"/>
      <c r="R848" s="89"/>
      <c r="S848" s="89"/>
      <c r="T848" s="89"/>
      <c r="U848" s="89"/>
      <c r="V848" s="89"/>
      <c r="W848" s="89"/>
      <c r="X848" s="89"/>
      <c r="Y848" s="89"/>
      <c r="Z848" s="89"/>
    </row>
    <row r="849" spans="1:26" ht="16.5" customHeight="1" x14ac:dyDescent="0.3">
      <c r="A849" s="89"/>
      <c r="B849" s="89"/>
      <c r="C849" s="90"/>
      <c r="D849" s="90"/>
      <c r="E849" s="122"/>
      <c r="F849" s="122"/>
      <c r="G849" s="89"/>
      <c r="H849" s="89"/>
      <c r="I849" s="89"/>
      <c r="J849" s="89"/>
      <c r="K849" s="89"/>
      <c r="L849" s="89"/>
      <c r="M849" s="89"/>
      <c r="N849" s="89"/>
      <c r="O849" s="89"/>
      <c r="P849" s="89"/>
      <c r="Q849" s="89"/>
      <c r="R849" s="89"/>
      <c r="S849" s="89"/>
      <c r="T849" s="89"/>
      <c r="U849" s="89"/>
      <c r="V849" s="89"/>
      <c r="W849" s="89"/>
      <c r="X849" s="89"/>
      <c r="Y849" s="89"/>
      <c r="Z849" s="89"/>
    </row>
    <row r="850" spans="1:26" ht="16.5" customHeight="1" x14ac:dyDescent="0.3">
      <c r="A850" s="89"/>
      <c r="B850" s="89"/>
      <c r="C850" s="90"/>
      <c r="D850" s="90"/>
      <c r="E850" s="122"/>
      <c r="F850" s="122"/>
      <c r="G850" s="89"/>
      <c r="H850" s="89"/>
      <c r="I850" s="89"/>
      <c r="J850" s="89"/>
      <c r="K850" s="89"/>
      <c r="L850" s="89"/>
      <c r="M850" s="89"/>
      <c r="N850" s="89"/>
      <c r="O850" s="89"/>
      <c r="P850" s="89"/>
      <c r="Q850" s="89"/>
      <c r="R850" s="89"/>
      <c r="S850" s="89"/>
      <c r="T850" s="89"/>
      <c r="U850" s="89"/>
      <c r="V850" s="89"/>
      <c r="W850" s="89"/>
      <c r="X850" s="89"/>
      <c r="Y850" s="89"/>
      <c r="Z850" s="89"/>
    </row>
    <row r="851" spans="1:26" ht="16.5" customHeight="1" x14ac:dyDescent="0.3">
      <c r="A851" s="89"/>
      <c r="B851" s="89"/>
      <c r="C851" s="90"/>
      <c r="D851" s="90"/>
      <c r="E851" s="122"/>
      <c r="F851" s="122"/>
      <c r="G851" s="89"/>
      <c r="H851" s="89"/>
      <c r="I851" s="89"/>
      <c r="J851" s="89"/>
      <c r="K851" s="89"/>
      <c r="L851" s="89"/>
      <c r="M851" s="89"/>
      <c r="N851" s="89"/>
      <c r="O851" s="89"/>
      <c r="P851" s="89"/>
      <c r="Q851" s="89"/>
      <c r="R851" s="89"/>
      <c r="S851" s="89"/>
      <c r="T851" s="89"/>
      <c r="U851" s="89"/>
      <c r="V851" s="89"/>
      <c r="W851" s="89"/>
      <c r="X851" s="89"/>
      <c r="Y851" s="89"/>
      <c r="Z851" s="89"/>
    </row>
    <row r="852" spans="1:26" ht="16.5" customHeight="1" x14ac:dyDescent="0.3">
      <c r="A852" s="89"/>
      <c r="B852" s="89"/>
      <c r="C852" s="90"/>
      <c r="D852" s="90"/>
      <c r="E852" s="122"/>
      <c r="F852" s="122"/>
      <c r="G852" s="89"/>
      <c r="H852" s="89"/>
      <c r="I852" s="89"/>
      <c r="J852" s="89"/>
      <c r="K852" s="89"/>
      <c r="L852" s="89"/>
      <c r="M852" s="89"/>
      <c r="N852" s="89"/>
      <c r="O852" s="89"/>
      <c r="P852" s="89"/>
      <c r="Q852" s="89"/>
      <c r="R852" s="89"/>
      <c r="S852" s="89"/>
      <c r="T852" s="89"/>
      <c r="U852" s="89"/>
      <c r="V852" s="89"/>
      <c r="W852" s="89"/>
      <c r="X852" s="89"/>
      <c r="Y852" s="89"/>
      <c r="Z852" s="89"/>
    </row>
    <row r="853" spans="1:26" ht="16.5" customHeight="1" x14ac:dyDescent="0.3">
      <c r="A853" s="89"/>
      <c r="B853" s="89"/>
      <c r="C853" s="90"/>
      <c r="D853" s="90"/>
      <c r="E853" s="122"/>
      <c r="F853" s="122"/>
      <c r="G853" s="89"/>
      <c r="H853" s="89"/>
      <c r="I853" s="89"/>
      <c r="J853" s="89"/>
      <c r="K853" s="89"/>
      <c r="L853" s="89"/>
      <c r="M853" s="89"/>
      <c r="N853" s="89"/>
      <c r="O853" s="89"/>
      <c r="P853" s="89"/>
      <c r="Q853" s="89"/>
      <c r="R853" s="89"/>
      <c r="S853" s="89"/>
      <c r="T853" s="89"/>
      <c r="U853" s="89"/>
      <c r="V853" s="89"/>
      <c r="W853" s="89"/>
      <c r="X853" s="89"/>
      <c r="Y853" s="89"/>
      <c r="Z853" s="89"/>
    </row>
    <row r="854" spans="1:26" ht="16.5" customHeight="1" x14ac:dyDescent="0.3">
      <c r="A854" s="89"/>
      <c r="B854" s="89"/>
      <c r="C854" s="90"/>
      <c r="D854" s="90"/>
      <c r="E854" s="122"/>
      <c r="F854" s="122"/>
      <c r="G854" s="89"/>
      <c r="H854" s="89"/>
      <c r="I854" s="89"/>
      <c r="J854" s="89"/>
      <c r="K854" s="89"/>
      <c r="L854" s="89"/>
      <c r="M854" s="89"/>
      <c r="N854" s="89"/>
      <c r="O854" s="89"/>
      <c r="P854" s="89"/>
      <c r="Q854" s="89"/>
      <c r="R854" s="89"/>
      <c r="S854" s="89"/>
      <c r="T854" s="89"/>
      <c r="U854" s="89"/>
      <c r="V854" s="89"/>
      <c r="W854" s="89"/>
      <c r="X854" s="89"/>
      <c r="Y854" s="89"/>
      <c r="Z854" s="89"/>
    </row>
    <row r="855" spans="1:26" ht="16.5" customHeight="1" x14ac:dyDescent="0.3">
      <c r="A855" s="89"/>
      <c r="B855" s="89"/>
      <c r="C855" s="90"/>
      <c r="D855" s="90"/>
      <c r="E855" s="122"/>
      <c r="F855" s="122"/>
      <c r="G855" s="89"/>
      <c r="H855" s="89"/>
      <c r="I855" s="89"/>
      <c r="J855" s="89"/>
      <c r="K855" s="89"/>
      <c r="L855" s="89"/>
      <c r="M855" s="89"/>
      <c r="N855" s="89"/>
      <c r="O855" s="89"/>
      <c r="P855" s="89"/>
      <c r="Q855" s="89"/>
      <c r="R855" s="89"/>
      <c r="S855" s="89"/>
      <c r="T855" s="89"/>
      <c r="U855" s="89"/>
      <c r="V855" s="89"/>
      <c r="W855" s="89"/>
      <c r="X855" s="89"/>
      <c r="Y855" s="89"/>
      <c r="Z855" s="89"/>
    </row>
    <row r="856" spans="1:26" ht="16.5" customHeight="1" x14ac:dyDescent="0.3">
      <c r="A856" s="89"/>
      <c r="B856" s="89"/>
      <c r="C856" s="90"/>
      <c r="D856" s="90"/>
      <c r="E856" s="122"/>
      <c r="F856" s="122"/>
      <c r="G856" s="89"/>
      <c r="H856" s="89"/>
      <c r="I856" s="89"/>
      <c r="J856" s="89"/>
      <c r="K856" s="89"/>
      <c r="L856" s="89"/>
      <c r="M856" s="89"/>
      <c r="N856" s="89"/>
      <c r="O856" s="89"/>
      <c r="P856" s="89"/>
      <c r="Q856" s="89"/>
      <c r="R856" s="89"/>
      <c r="S856" s="89"/>
      <c r="T856" s="89"/>
      <c r="U856" s="89"/>
      <c r="V856" s="89"/>
      <c r="W856" s="89"/>
      <c r="X856" s="89"/>
      <c r="Y856" s="89"/>
      <c r="Z856" s="89"/>
    </row>
    <row r="857" spans="1:26" ht="16.5" customHeight="1" x14ac:dyDescent="0.3">
      <c r="A857" s="89"/>
      <c r="B857" s="89"/>
      <c r="C857" s="90"/>
      <c r="D857" s="90"/>
      <c r="E857" s="122"/>
      <c r="F857" s="122"/>
      <c r="G857" s="89"/>
      <c r="H857" s="89"/>
      <c r="I857" s="89"/>
      <c r="J857" s="89"/>
      <c r="K857" s="89"/>
      <c r="L857" s="89"/>
      <c r="M857" s="89"/>
      <c r="N857" s="89"/>
      <c r="O857" s="89"/>
      <c r="P857" s="89"/>
      <c r="Q857" s="89"/>
      <c r="R857" s="89"/>
      <c r="S857" s="89"/>
      <c r="T857" s="89"/>
      <c r="U857" s="89"/>
      <c r="V857" s="89"/>
      <c r="W857" s="89"/>
      <c r="X857" s="89"/>
      <c r="Y857" s="89"/>
      <c r="Z857" s="89"/>
    </row>
    <row r="858" spans="1:26" ht="16.5" customHeight="1" x14ac:dyDescent="0.3">
      <c r="A858" s="89"/>
      <c r="B858" s="89"/>
      <c r="C858" s="90"/>
      <c r="D858" s="90"/>
      <c r="E858" s="122"/>
      <c r="F858" s="122"/>
      <c r="G858" s="89"/>
      <c r="H858" s="89"/>
      <c r="I858" s="89"/>
      <c r="J858" s="89"/>
      <c r="K858" s="89"/>
      <c r="L858" s="89"/>
      <c r="M858" s="89"/>
      <c r="N858" s="89"/>
      <c r="O858" s="89"/>
      <c r="P858" s="89"/>
      <c r="Q858" s="89"/>
      <c r="R858" s="89"/>
      <c r="S858" s="89"/>
      <c r="T858" s="89"/>
      <c r="U858" s="89"/>
      <c r="V858" s="89"/>
      <c r="W858" s="89"/>
      <c r="X858" s="89"/>
      <c r="Y858" s="89"/>
      <c r="Z858" s="89"/>
    </row>
    <row r="859" spans="1:26" ht="16.5" customHeight="1" x14ac:dyDescent="0.3">
      <c r="A859" s="89"/>
      <c r="B859" s="89"/>
      <c r="C859" s="90"/>
      <c r="D859" s="90"/>
      <c r="E859" s="122"/>
      <c r="F859" s="122"/>
      <c r="G859" s="89"/>
      <c r="H859" s="89"/>
      <c r="I859" s="89"/>
      <c r="J859" s="89"/>
      <c r="K859" s="89"/>
      <c r="L859" s="89"/>
      <c r="M859" s="89"/>
      <c r="N859" s="89"/>
      <c r="O859" s="89"/>
      <c r="P859" s="89"/>
      <c r="Q859" s="89"/>
      <c r="R859" s="89"/>
      <c r="S859" s="89"/>
      <c r="T859" s="89"/>
      <c r="U859" s="89"/>
      <c r="V859" s="89"/>
      <c r="W859" s="89"/>
      <c r="X859" s="89"/>
      <c r="Y859" s="89"/>
      <c r="Z859" s="89"/>
    </row>
    <row r="860" spans="1:26" ht="16.5" customHeight="1" x14ac:dyDescent="0.3">
      <c r="A860" s="89"/>
      <c r="B860" s="89"/>
      <c r="C860" s="90"/>
      <c r="D860" s="90"/>
      <c r="E860" s="122"/>
      <c r="F860" s="122"/>
      <c r="G860" s="89"/>
      <c r="H860" s="89"/>
      <c r="I860" s="89"/>
      <c r="J860" s="89"/>
      <c r="K860" s="89"/>
      <c r="L860" s="89"/>
      <c r="M860" s="89"/>
      <c r="N860" s="89"/>
      <c r="O860" s="89"/>
      <c r="P860" s="89"/>
      <c r="Q860" s="89"/>
      <c r="R860" s="89"/>
      <c r="S860" s="89"/>
      <c r="T860" s="89"/>
      <c r="U860" s="89"/>
      <c r="V860" s="89"/>
      <c r="W860" s="89"/>
      <c r="X860" s="89"/>
      <c r="Y860" s="89"/>
      <c r="Z860" s="89"/>
    </row>
    <row r="861" spans="1:26" ht="16.5" customHeight="1" x14ac:dyDescent="0.3">
      <c r="A861" s="89"/>
      <c r="B861" s="89"/>
      <c r="C861" s="90"/>
      <c r="D861" s="90"/>
      <c r="E861" s="122"/>
      <c r="F861" s="122"/>
      <c r="G861" s="89"/>
      <c r="H861" s="89"/>
      <c r="I861" s="89"/>
      <c r="J861" s="89"/>
      <c r="K861" s="89"/>
      <c r="L861" s="89"/>
      <c r="M861" s="89"/>
      <c r="N861" s="89"/>
      <c r="O861" s="89"/>
      <c r="P861" s="89"/>
      <c r="Q861" s="89"/>
      <c r="R861" s="89"/>
      <c r="S861" s="89"/>
      <c r="T861" s="89"/>
      <c r="U861" s="89"/>
      <c r="V861" s="89"/>
      <c r="W861" s="89"/>
      <c r="X861" s="89"/>
      <c r="Y861" s="89"/>
      <c r="Z861" s="89"/>
    </row>
    <row r="862" spans="1:26" ht="16.5" customHeight="1" x14ac:dyDescent="0.3">
      <c r="A862" s="89"/>
      <c r="B862" s="89"/>
      <c r="C862" s="90"/>
      <c r="D862" s="90"/>
      <c r="E862" s="122"/>
      <c r="F862" s="122"/>
      <c r="G862" s="89"/>
      <c r="H862" s="89"/>
      <c r="I862" s="89"/>
      <c r="J862" s="89"/>
      <c r="K862" s="89"/>
      <c r="L862" s="89"/>
      <c r="M862" s="89"/>
      <c r="N862" s="89"/>
      <c r="O862" s="89"/>
      <c r="P862" s="89"/>
      <c r="Q862" s="89"/>
      <c r="R862" s="89"/>
      <c r="S862" s="89"/>
      <c r="T862" s="89"/>
      <c r="U862" s="89"/>
      <c r="V862" s="89"/>
      <c r="W862" s="89"/>
      <c r="X862" s="89"/>
      <c r="Y862" s="89"/>
      <c r="Z862" s="89"/>
    </row>
    <row r="863" spans="1:26" ht="16.5" customHeight="1" x14ac:dyDescent="0.3">
      <c r="A863" s="89"/>
      <c r="B863" s="89"/>
      <c r="C863" s="90"/>
      <c r="D863" s="90"/>
      <c r="E863" s="122"/>
      <c r="F863" s="122"/>
      <c r="G863" s="89"/>
      <c r="H863" s="89"/>
      <c r="I863" s="89"/>
      <c r="J863" s="89"/>
      <c r="K863" s="89"/>
      <c r="L863" s="89"/>
      <c r="M863" s="89"/>
      <c r="N863" s="89"/>
      <c r="O863" s="89"/>
      <c r="P863" s="89"/>
      <c r="Q863" s="89"/>
      <c r="R863" s="89"/>
      <c r="S863" s="89"/>
      <c r="T863" s="89"/>
      <c r="U863" s="89"/>
      <c r="V863" s="89"/>
      <c r="W863" s="89"/>
      <c r="X863" s="89"/>
      <c r="Y863" s="89"/>
      <c r="Z863" s="89"/>
    </row>
    <row r="864" spans="1:26" ht="16.5" customHeight="1" x14ac:dyDescent="0.3">
      <c r="A864" s="89"/>
      <c r="B864" s="89"/>
      <c r="C864" s="90"/>
      <c r="D864" s="90"/>
      <c r="E864" s="122"/>
      <c r="F864" s="122"/>
      <c r="G864" s="89"/>
      <c r="H864" s="89"/>
      <c r="I864" s="89"/>
      <c r="J864" s="89"/>
      <c r="K864" s="89"/>
      <c r="L864" s="89"/>
      <c r="M864" s="89"/>
      <c r="N864" s="89"/>
      <c r="O864" s="89"/>
      <c r="P864" s="89"/>
      <c r="Q864" s="89"/>
      <c r="R864" s="89"/>
      <c r="S864" s="89"/>
      <c r="T864" s="89"/>
      <c r="U864" s="89"/>
      <c r="V864" s="89"/>
      <c r="W864" s="89"/>
      <c r="X864" s="89"/>
      <c r="Y864" s="89"/>
      <c r="Z864" s="89"/>
    </row>
    <row r="865" spans="1:26" ht="16.5" customHeight="1" x14ac:dyDescent="0.3">
      <c r="A865" s="89"/>
      <c r="B865" s="89"/>
      <c r="C865" s="90"/>
      <c r="D865" s="90"/>
      <c r="E865" s="122"/>
      <c r="F865" s="122"/>
      <c r="G865" s="89"/>
      <c r="H865" s="89"/>
      <c r="I865" s="89"/>
      <c r="J865" s="89"/>
      <c r="K865" s="89"/>
      <c r="L865" s="89"/>
      <c r="M865" s="89"/>
      <c r="N865" s="89"/>
      <c r="O865" s="89"/>
      <c r="P865" s="89"/>
      <c r="Q865" s="89"/>
      <c r="R865" s="89"/>
      <c r="S865" s="89"/>
      <c r="T865" s="89"/>
      <c r="U865" s="89"/>
      <c r="V865" s="89"/>
      <c r="W865" s="89"/>
      <c r="X865" s="89"/>
      <c r="Y865" s="89"/>
      <c r="Z865" s="89"/>
    </row>
    <row r="866" spans="1:26" ht="16.5" customHeight="1" x14ac:dyDescent="0.3">
      <c r="A866" s="89"/>
      <c r="B866" s="89"/>
      <c r="C866" s="90"/>
      <c r="D866" s="90"/>
      <c r="E866" s="122"/>
      <c r="F866" s="122"/>
      <c r="G866" s="89"/>
      <c r="H866" s="89"/>
      <c r="I866" s="89"/>
      <c r="J866" s="89"/>
      <c r="K866" s="89"/>
      <c r="L866" s="89"/>
      <c r="M866" s="89"/>
      <c r="N866" s="89"/>
      <c r="O866" s="89"/>
      <c r="P866" s="89"/>
      <c r="Q866" s="89"/>
      <c r="R866" s="89"/>
      <c r="S866" s="89"/>
      <c r="T866" s="89"/>
      <c r="U866" s="89"/>
      <c r="V866" s="89"/>
      <c r="W866" s="89"/>
      <c r="X866" s="89"/>
      <c r="Y866" s="89"/>
      <c r="Z866" s="89"/>
    </row>
    <row r="867" spans="1:26" ht="16.5" customHeight="1" x14ac:dyDescent="0.3">
      <c r="A867" s="89"/>
      <c r="B867" s="89"/>
      <c r="C867" s="90"/>
      <c r="D867" s="90"/>
      <c r="E867" s="122"/>
      <c r="F867" s="122"/>
      <c r="G867" s="89"/>
      <c r="H867" s="89"/>
      <c r="I867" s="89"/>
      <c r="J867" s="89"/>
      <c r="K867" s="89"/>
      <c r="L867" s="89"/>
      <c r="M867" s="89"/>
      <c r="N867" s="89"/>
      <c r="O867" s="89"/>
      <c r="P867" s="89"/>
      <c r="Q867" s="89"/>
      <c r="R867" s="89"/>
      <c r="S867" s="89"/>
      <c r="T867" s="89"/>
      <c r="U867" s="89"/>
      <c r="V867" s="89"/>
      <c r="W867" s="89"/>
      <c r="X867" s="89"/>
      <c r="Y867" s="89"/>
      <c r="Z867" s="89"/>
    </row>
    <row r="868" spans="1:26" ht="16.5" customHeight="1" x14ac:dyDescent="0.3">
      <c r="A868" s="89"/>
      <c r="B868" s="89"/>
      <c r="C868" s="90"/>
      <c r="D868" s="90"/>
      <c r="E868" s="122"/>
      <c r="F868" s="122"/>
      <c r="G868" s="89"/>
      <c r="H868" s="89"/>
      <c r="I868" s="89"/>
      <c r="J868" s="89"/>
      <c r="K868" s="89"/>
      <c r="L868" s="89"/>
      <c r="M868" s="89"/>
      <c r="N868" s="89"/>
      <c r="O868" s="89"/>
      <c r="P868" s="89"/>
      <c r="Q868" s="89"/>
      <c r="R868" s="89"/>
      <c r="S868" s="89"/>
      <c r="T868" s="89"/>
      <c r="U868" s="89"/>
      <c r="V868" s="89"/>
      <c r="W868" s="89"/>
      <c r="X868" s="89"/>
      <c r="Y868" s="89"/>
      <c r="Z868" s="89"/>
    </row>
    <row r="869" spans="1:26" ht="16.5" customHeight="1" x14ac:dyDescent="0.3">
      <c r="A869" s="89"/>
      <c r="B869" s="89"/>
      <c r="C869" s="90"/>
      <c r="D869" s="90"/>
      <c r="E869" s="122"/>
      <c r="F869" s="122"/>
      <c r="G869" s="89"/>
      <c r="H869" s="89"/>
      <c r="I869" s="89"/>
      <c r="J869" s="89"/>
      <c r="K869" s="89"/>
      <c r="L869" s="89"/>
      <c r="M869" s="89"/>
      <c r="N869" s="89"/>
      <c r="O869" s="89"/>
      <c r="P869" s="89"/>
      <c r="Q869" s="89"/>
      <c r="R869" s="89"/>
      <c r="S869" s="89"/>
      <c r="T869" s="89"/>
      <c r="U869" s="89"/>
      <c r="V869" s="89"/>
      <c r="W869" s="89"/>
      <c r="X869" s="89"/>
      <c r="Y869" s="89"/>
      <c r="Z869" s="89"/>
    </row>
    <row r="870" spans="1:26" ht="16.5" customHeight="1" x14ac:dyDescent="0.3">
      <c r="A870" s="89"/>
      <c r="B870" s="89"/>
      <c r="C870" s="90"/>
      <c r="D870" s="90"/>
      <c r="E870" s="122"/>
      <c r="F870" s="122"/>
      <c r="G870" s="89"/>
      <c r="H870" s="89"/>
      <c r="I870" s="89"/>
      <c r="J870" s="89"/>
      <c r="K870" s="89"/>
      <c r="L870" s="89"/>
      <c r="M870" s="89"/>
      <c r="N870" s="89"/>
      <c r="O870" s="89"/>
      <c r="P870" s="89"/>
      <c r="Q870" s="89"/>
      <c r="R870" s="89"/>
      <c r="S870" s="89"/>
      <c r="T870" s="89"/>
      <c r="U870" s="89"/>
      <c r="V870" s="89"/>
      <c r="W870" s="89"/>
      <c r="X870" s="89"/>
      <c r="Y870" s="89"/>
      <c r="Z870" s="89"/>
    </row>
    <row r="871" spans="1:26" ht="16.5" customHeight="1" x14ac:dyDescent="0.3">
      <c r="A871" s="89"/>
      <c r="B871" s="89"/>
      <c r="C871" s="90"/>
      <c r="D871" s="90"/>
      <c r="E871" s="122"/>
      <c r="F871" s="122"/>
      <c r="G871" s="89"/>
      <c r="H871" s="89"/>
      <c r="I871" s="89"/>
      <c r="J871" s="89"/>
      <c r="K871" s="89"/>
      <c r="L871" s="89"/>
      <c r="M871" s="89"/>
      <c r="N871" s="89"/>
      <c r="O871" s="89"/>
      <c r="P871" s="89"/>
      <c r="Q871" s="89"/>
      <c r="R871" s="89"/>
      <c r="S871" s="89"/>
      <c r="T871" s="89"/>
      <c r="U871" s="89"/>
      <c r="V871" s="89"/>
      <c r="W871" s="89"/>
      <c r="X871" s="89"/>
      <c r="Y871" s="89"/>
      <c r="Z871" s="89"/>
    </row>
    <row r="872" spans="1:26" ht="16.5" customHeight="1" x14ac:dyDescent="0.3">
      <c r="A872" s="89"/>
      <c r="B872" s="89"/>
      <c r="C872" s="90"/>
      <c r="D872" s="90"/>
      <c r="E872" s="122"/>
      <c r="F872" s="122"/>
      <c r="G872" s="89"/>
      <c r="H872" s="89"/>
      <c r="I872" s="89"/>
      <c r="J872" s="89"/>
      <c r="K872" s="89"/>
      <c r="L872" s="89"/>
      <c r="M872" s="89"/>
      <c r="N872" s="89"/>
      <c r="O872" s="89"/>
      <c r="P872" s="89"/>
      <c r="Q872" s="89"/>
      <c r="R872" s="89"/>
      <c r="S872" s="89"/>
      <c r="T872" s="89"/>
      <c r="U872" s="89"/>
      <c r="V872" s="89"/>
      <c r="W872" s="89"/>
      <c r="X872" s="89"/>
      <c r="Y872" s="89"/>
      <c r="Z872" s="89"/>
    </row>
    <row r="873" spans="1:26" ht="16.5" customHeight="1" x14ac:dyDescent="0.3">
      <c r="A873" s="89"/>
      <c r="B873" s="89"/>
      <c r="C873" s="90"/>
      <c r="D873" s="90"/>
      <c r="E873" s="122"/>
      <c r="F873" s="122"/>
      <c r="G873" s="89"/>
      <c r="H873" s="89"/>
      <c r="I873" s="89"/>
      <c r="J873" s="89"/>
      <c r="K873" s="89"/>
      <c r="L873" s="89"/>
      <c r="M873" s="89"/>
      <c r="N873" s="89"/>
      <c r="O873" s="89"/>
      <c r="P873" s="89"/>
      <c r="Q873" s="89"/>
      <c r="R873" s="89"/>
      <c r="S873" s="89"/>
      <c r="T873" s="89"/>
      <c r="U873" s="89"/>
      <c r="V873" s="89"/>
      <c r="W873" s="89"/>
      <c r="X873" s="89"/>
      <c r="Y873" s="89"/>
      <c r="Z873" s="89"/>
    </row>
    <row r="874" spans="1:26" ht="16.5" customHeight="1" x14ac:dyDescent="0.3">
      <c r="A874" s="89"/>
      <c r="B874" s="89"/>
      <c r="C874" s="90"/>
      <c r="D874" s="90"/>
      <c r="E874" s="122"/>
      <c r="F874" s="122"/>
      <c r="G874" s="89"/>
      <c r="H874" s="89"/>
      <c r="I874" s="89"/>
      <c r="J874" s="89"/>
      <c r="K874" s="89"/>
      <c r="L874" s="89"/>
      <c r="M874" s="89"/>
      <c r="N874" s="89"/>
      <c r="O874" s="89"/>
      <c r="P874" s="89"/>
      <c r="Q874" s="89"/>
      <c r="R874" s="89"/>
      <c r="S874" s="89"/>
      <c r="T874" s="89"/>
      <c r="U874" s="89"/>
      <c r="V874" s="89"/>
      <c r="W874" s="89"/>
      <c r="X874" s="89"/>
      <c r="Y874" s="89"/>
      <c r="Z874" s="89"/>
    </row>
    <row r="875" spans="1:26" ht="16.5" customHeight="1" x14ac:dyDescent="0.3">
      <c r="A875" s="89"/>
      <c r="B875" s="89"/>
      <c r="C875" s="90"/>
      <c r="D875" s="90"/>
      <c r="E875" s="122"/>
      <c r="F875" s="122"/>
      <c r="G875" s="89"/>
      <c r="H875" s="89"/>
      <c r="I875" s="89"/>
      <c r="J875" s="89"/>
      <c r="K875" s="89"/>
      <c r="L875" s="89"/>
      <c r="M875" s="89"/>
      <c r="N875" s="89"/>
      <c r="O875" s="89"/>
      <c r="P875" s="89"/>
      <c r="Q875" s="89"/>
      <c r="R875" s="89"/>
      <c r="S875" s="89"/>
      <c r="T875" s="89"/>
      <c r="U875" s="89"/>
      <c r="V875" s="89"/>
      <c r="W875" s="89"/>
      <c r="X875" s="89"/>
      <c r="Y875" s="89"/>
      <c r="Z875" s="89"/>
    </row>
    <row r="876" spans="1:26" ht="16.5" customHeight="1" x14ac:dyDescent="0.3">
      <c r="A876" s="89"/>
      <c r="B876" s="89"/>
      <c r="C876" s="90"/>
      <c r="D876" s="90"/>
      <c r="E876" s="122"/>
      <c r="F876" s="122"/>
      <c r="G876" s="89"/>
      <c r="H876" s="89"/>
      <c r="I876" s="89"/>
      <c r="J876" s="89"/>
      <c r="K876" s="89"/>
      <c r="L876" s="89"/>
      <c r="M876" s="89"/>
      <c r="N876" s="89"/>
      <c r="O876" s="89"/>
      <c r="P876" s="89"/>
      <c r="Q876" s="89"/>
      <c r="R876" s="89"/>
      <c r="S876" s="89"/>
      <c r="T876" s="89"/>
      <c r="U876" s="89"/>
      <c r="V876" s="89"/>
      <c r="W876" s="89"/>
      <c r="X876" s="89"/>
      <c r="Y876" s="89"/>
      <c r="Z876" s="89"/>
    </row>
    <row r="877" spans="1:26" ht="16.5" customHeight="1" x14ac:dyDescent="0.3">
      <c r="A877" s="89"/>
      <c r="B877" s="89"/>
      <c r="C877" s="90"/>
      <c r="D877" s="90"/>
      <c r="E877" s="122"/>
      <c r="F877" s="122"/>
      <c r="G877" s="89"/>
      <c r="H877" s="89"/>
      <c r="I877" s="89"/>
      <c r="J877" s="89"/>
      <c r="K877" s="89"/>
      <c r="L877" s="89"/>
      <c r="M877" s="89"/>
      <c r="N877" s="89"/>
      <c r="O877" s="89"/>
      <c r="P877" s="89"/>
      <c r="Q877" s="89"/>
      <c r="R877" s="89"/>
      <c r="S877" s="89"/>
      <c r="T877" s="89"/>
      <c r="U877" s="89"/>
      <c r="V877" s="89"/>
      <c r="W877" s="89"/>
      <c r="X877" s="89"/>
      <c r="Y877" s="89"/>
      <c r="Z877" s="89"/>
    </row>
    <row r="878" spans="1:26" ht="16.5" customHeight="1" x14ac:dyDescent="0.3">
      <c r="A878" s="89"/>
      <c r="B878" s="89"/>
      <c r="C878" s="90"/>
      <c r="D878" s="90"/>
      <c r="E878" s="122"/>
      <c r="F878" s="122"/>
      <c r="G878" s="89"/>
      <c r="H878" s="89"/>
      <c r="I878" s="89"/>
      <c r="J878" s="89"/>
      <c r="K878" s="89"/>
      <c r="L878" s="89"/>
      <c r="M878" s="89"/>
      <c r="N878" s="89"/>
      <c r="O878" s="89"/>
      <c r="P878" s="89"/>
      <c r="Q878" s="89"/>
      <c r="R878" s="89"/>
      <c r="S878" s="89"/>
      <c r="T878" s="89"/>
      <c r="U878" s="89"/>
      <c r="V878" s="89"/>
      <c r="W878" s="89"/>
      <c r="X878" s="89"/>
      <c r="Y878" s="89"/>
      <c r="Z878" s="89"/>
    </row>
    <row r="879" spans="1:26" ht="16.5" customHeight="1" x14ac:dyDescent="0.3">
      <c r="A879" s="89"/>
      <c r="B879" s="89"/>
      <c r="C879" s="90"/>
      <c r="D879" s="90"/>
      <c r="E879" s="122"/>
      <c r="F879" s="122"/>
      <c r="G879" s="89"/>
      <c r="H879" s="89"/>
      <c r="I879" s="89"/>
      <c r="J879" s="89"/>
      <c r="K879" s="89"/>
      <c r="L879" s="89"/>
      <c r="M879" s="89"/>
      <c r="N879" s="89"/>
      <c r="O879" s="89"/>
      <c r="P879" s="89"/>
      <c r="Q879" s="89"/>
      <c r="R879" s="89"/>
      <c r="S879" s="89"/>
      <c r="T879" s="89"/>
      <c r="U879" s="89"/>
      <c r="V879" s="89"/>
      <c r="W879" s="89"/>
      <c r="X879" s="89"/>
      <c r="Y879" s="89"/>
      <c r="Z879" s="89"/>
    </row>
    <row r="880" spans="1:26" ht="16.5" customHeight="1" x14ac:dyDescent="0.3">
      <c r="A880" s="89"/>
      <c r="B880" s="89"/>
      <c r="C880" s="90"/>
      <c r="D880" s="90"/>
      <c r="E880" s="122"/>
      <c r="F880" s="122"/>
      <c r="G880" s="89"/>
      <c r="H880" s="89"/>
      <c r="I880" s="89"/>
      <c r="J880" s="89"/>
      <c r="K880" s="89"/>
      <c r="L880" s="89"/>
      <c r="M880" s="89"/>
      <c r="N880" s="89"/>
      <c r="O880" s="89"/>
      <c r="P880" s="89"/>
      <c r="Q880" s="89"/>
      <c r="R880" s="89"/>
      <c r="S880" s="89"/>
      <c r="T880" s="89"/>
      <c r="U880" s="89"/>
      <c r="V880" s="89"/>
      <c r="W880" s="89"/>
      <c r="X880" s="89"/>
      <c r="Y880" s="89"/>
      <c r="Z880" s="89"/>
    </row>
    <row r="881" spans="1:26" ht="16.5" customHeight="1" x14ac:dyDescent="0.3">
      <c r="A881" s="89"/>
      <c r="B881" s="89"/>
      <c r="C881" s="90"/>
      <c r="D881" s="90"/>
      <c r="E881" s="122"/>
      <c r="F881" s="122"/>
      <c r="G881" s="89"/>
      <c r="H881" s="89"/>
      <c r="I881" s="89"/>
      <c r="J881" s="89"/>
      <c r="K881" s="89"/>
      <c r="L881" s="89"/>
      <c r="M881" s="89"/>
      <c r="N881" s="89"/>
      <c r="O881" s="89"/>
      <c r="P881" s="89"/>
      <c r="Q881" s="89"/>
      <c r="R881" s="89"/>
      <c r="S881" s="89"/>
      <c r="T881" s="89"/>
      <c r="U881" s="89"/>
      <c r="V881" s="89"/>
      <c r="W881" s="89"/>
      <c r="X881" s="89"/>
      <c r="Y881" s="89"/>
      <c r="Z881" s="89"/>
    </row>
    <row r="882" spans="1:26" ht="16.5" customHeight="1" x14ac:dyDescent="0.3">
      <c r="A882" s="89"/>
      <c r="B882" s="89"/>
      <c r="C882" s="90"/>
      <c r="D882" s="90"/>
      <c r="E882" s="122"/>
      <c r="F882" s="122"/>
      <c r="G882" s="89"/>
      <c r="H882" s="89"/>
      <c r="I882" s="89"/>
      <c r="J882" s="89"/>
      <c r="K882" s="89"/>
      <c r="L882" s="89"/>
      <c r="M882" s="89"/>
      <c r="N882" s="89"/>
      <c r="O882" s="89"/>
      <c r="P882" s="89"/>
      <c r="Q882" s="89"/>
      <c r="R882" s="89"/>
      <c r="S882" s="89"/>
      <c r="T882" s="89"/>
      <c r="U882" s="89"/>
      <c r="V882" s="89"/>
      <c r="W882" s="89"/>
      <c r="X882" s="89"/>
      <c r="Y882" s="89"/>
      <c r="Z882" s="89"/>
    </row>
    <row r="883" spans="1:26" ht="16.5" customHeight="1" x14ac:dyDescent="0.3">
      <c r="A883" s="89"/>
      <c r="B883" s="89"/>
      <c r="C883" s="90"/>
      <c r="D883" s="90"/>
      <c r="E883" s="122"/>
      <c r="F883" s="122"/>
      <c r="G883" s="89"/>
      <c r="H883" s="89"/>
      <c r="I883" s="89"/>
      <c r="J883" s="89"/>
      <c r="K883" s="89"/>
      <c r="L883" s="89"/>
      <c r="M883" s="89"/>
      <c r="N883" s="89"/>
      <c r="O883" s="89"/>
      <c r="P883" s="89"/>
      <c r="Q883" s="89"/>
      <c r="R883" s="89"/>
      <c r="S883" s="89"/>
      <c r="T883" s="89"/>
      <c r="U883" s="89"/>
      <c r="V883" s="89"/>
      <c r="W883" s="89"/>
      <c r="X883" s="89"/>
      <c r="Y883" s="89"/>
      <c r="Z883" s="89"/>
    </row>
    <row r="884" spans="1:26" ht="16.5" customHeight="1" x14ac:dyDescent="0.3">
      <c r="A884" s="89"/>
      <c r="B884" s="89"/>
      <c r="C884" s="90"/>
      <c r="D884" s="90"/>
      <c r="E884" s="122"/>
      <c r="F884" s="122"/>
      <c r="G884" s="89"/>
      <c r="H884" s="89"/>
      <c r="I884" s="89"/>
      <c r="J884" s="89"/>
      <c r="K884" s="89"/>
      <c r="L884" s="89"/>
      <c r="M884" s="89"/>
      <c r="N884" s="89"/>
      <c r="O884" s="89"/>
      <c r="P884" s="89"/>
      <c r="Q884" s="89"/>
      <c r="R884" s="89"/>
      <c r="S884" s="89"/>
      <c r="T884" s="89"/>
      <c r="U884" s="89"/>
      <c r="V884" s="89"/>
      <c r="W884" s="89"/>
      <c r="X884" s="89"/>
      <c r="Y884" s="89"/>
      <c r="Z884" s="89"/>
    </row>
    <row r="885" spans="1:26" ht="16.5" customHeight="1" x14ac:dyDescent="0.3">
      <c r="A885" s="89"/>
      <c r="B885" s="89"/>
      <c r="C885" s="90"/>
      <c r="D885" s="90"/>
      <c r="E885" s="122"/>
      <c r="F885" s="122"/>
      <c r="G885" s="89"/>
      <c r="H885" s="89"/>
      <c r="I885" s="89"/>
      <c r="J885" s="89"/>
      <c r="K885" s="89"/>
      <c r="L885" s="89"/>
      <c r="M885" s="89"/>
      <c r="N885" s="89"/>
      <c r="O885" s="89"/>
      <c r="P885" s="89"/>
      <c r="Q885" s="89"/>
      <c r="R885" s="89"/>
      <c r="S885" s="89"/>
      <c r="T885" s="89"/>
      <c r="U885" s="89"/>
      <c r="V885" s="89"/>
      <c r="W885" s="89"/>
      <c r="X885" s="89"/>
      <c r="Y885" s="89"/>
      <c r="Z885" s="89"/>
    </row>
    <row r="886" spans="1:26" ht="16.5" customHeight="1" x14ac:dyDescent="0.3">
      <c r="A886" s="89"/>
      <c r="B886" s="89"/>
      <c r="C886" s="90"/>
      <c r="D886" s="90"/>
      <c r="E886" s="122"/>
      <c r="F886" s="122"/>
      <c r="G886" s="89"/>
      <c r="H886" s="89"/>
      <c r="I886" s="89"/>
      <c r="J886" s="89"/>
      <c r="K886" s="89"/>
      <c r="L886" s="89"/>
      <c r="M886" s="89"/>
      <c r="N886" s="89"/>
      <c r="O886" s="89"/>
      <c r="P886" s="89"/>
      <c r="Q886" s="89"/>
      <c r="R886" s="89"/>
      <c r="S886" s="89"/>
      <c r="T886" s="89"/>
      <c r="U886" s="89"/>
      <c r="V886" s="89"/>
      <c r="W886" s="89"/>
      <c r="X886" s="89"/>
      <c r="Y886" s="89"/>
      <c r="Z886" s="89"/>
    </row>
    <row r="887" spans="1:26" ht="16.5" customHeight="1" x14ac:dyDescent="0.3">
      <c r="A887" s="89"/>
      <c r="B887" s="89"/>
      <c r="C887" s="90"/>
      <c r="D887" s="90"/>
      <c r="E887" s="122"/>
      <c r="F887" s="122"/>
      <c r="G887" s="89"/>
      <c r="H887" s="89"/>
      <c r="I887" s="89"/>
      <c r="J887" s="89"/>
      <c r="K887" s="89"/>
      <c r="L887" s="89"/>
      <c r="M887" s="89"/>
      <c r="N887" s="89"/>
      <c r="O887" s="89"/>
      <c r="P887" s="89"/>
      <c r="Q887" s="89"/>
      <c r="R887" s="89"/>
      <c r="S887" s="89"/>
      <c r="T887" s="89"/>
      <c r="U887" s="89"/>
      <c r="V887" s="89"/>
      <c r="W887" s="89"/>
      <c r="X887" s="89"/>
      <c r="Y887" s="89"/>
      <c r="Z887" s="89"/>
    </row>
    <row r="888" spans="1:26" ht="16.5" customHeight="1" x14ac:dyDescent="0.3">
      <c r="A888" s="89"/>
      <c r="B888" s="89"/>
      <c r="C888" s="90"/>
      <c r="D888" s="90"/>
      <c r="E888" s="122"/>
      <c r="F888" s="122"/>
      <c r="G888" s="89"/>
      <c r="H888" s="89"/>
      <c r="I888" s="89"/>
      <c r="J888" s="89"/>
      <c r="K888" s="89"/>
      <c r="L888" s="89"/>
      <c r="M888" s="89"/>
      <c r="N888" s="89"/>
      <c r="O888" s="89"/>
      <c r="P888" s="89"/>
      <c r="Q888" s="89"/>
      <c r="R888" s="89"/>
      <c r="S888" s="89"/>
      <c r="T888" s="89"/>
      <c r="U888" s="89"/>
      <c r="V888" s="89"/>
      <c r="W888" s="89"/>
      <c r="X888" s="89"/>
      <c r="Y888" s="89"/>
      <c r="Z888" s="89"/>
    </row>
    <row r="889" spans="1:26" ht="16.5" customHeight="1" x14ac:dyDescent="0.3">
      <c r="A889" s="89"/>
      <c r="B889" s="89"/>
      <c r="C889" s="90"/>
      <c r="D889" s="90"/>
      <c r="E889" s="122"/>
      <c r="F889" s="122"/>
      <c r="G889" s="89"/>
      <c r="H889" s="89"/>
      <c r="I889" s="89"/>
      <c r="J889" s="89"/>
      <c r="K889" s="89"/>
      <c r="L889" s="89"/>
      <c r="M889" s="89"/>
      <c r="N889" s="89"/>
      <c r="O889" s="89"/>
      <c r="P889" s="89"/>
      <c r="Q889" s="89"/>
      <c r="R889" s="89"/>
      <c r="S889" s="89"/>
      <c r="T889" s="89"/>
      <c r="U889" s="89"/>
      <c r="V889" s="89"/>
      <c r="W889" s="89"/>
      <c r="X889" s="89"/>
      <c r="Y889" s="89"/>
      <c r="Z889" s="89"/>
    </row>
    <row r="890" spans="1:26" ht="16.5" customHeight="1" x14ac:dyDescent="0.3">
      <c r="A890" s="89"/>
      <c r="B890" s="89"/>
      <c r="C890" s="90"/>
      <c r="D890" s="90"/>
      <c r="E890" s="122"/>
      <c r="F890" s="122"/>
      <c r="G890" s="89"/>
      <c r="H890" s="89"/>
      <c r="I890" s="89"/>
      <c r="J890" s="89"/>
      <c r="K890" s="89"/>
      <c r="L890" s="89"/>
      <c r="M890" s="89"/>
      <c r="N890" s="89"/>
      <c r="O890" s="89"/>
      <c r="P890" s="89"/>
      <c r="Q890" s="89"/>
      <c r="R890" s="89"/>
      <c r="S890" s="89"/>
      <c r="T890" s="89"/>
      <c r="U890" s="89"/>
      <c r="V890" s="89"/>
      <c r="W890" s="89"/>
      <c r="X890" s="89"/>
      <c r="Y890" s="89"/>
      <c r="Z890" s="89"/>
    </row>
    <row r="891" spans="1:26" ht="16.5" customHeight="1" x14ac:dyDescent="0.3">
      <c r="A891" s="89"/>
      <c r="B891" s="89"/>
      <c r="C891" s="90"/>
      <c r="D891" s="90"/>
      <c r="E891" s="122"/>
      <c r="F891" s="122"/>
      <c r="G891" s="89"/>
      <c r="H891" s="89"/>
      <c r="I891" s="89"/>
      <c r="J891" s="89"/>
      <c r="K891" s="89"/>
      <c r="L891" s="89"/>
      <c r="M891" s="89"/>
      <c r="N891" s="89"/>
      <c r="O891" s="89"/>
      <c r="P891" s="89"/>
      <c r="Q891" s="89"/>
      <c r="R891" s="89"/>
      <c r="S891" s="89"/>
      <c r="T891" s="89"/>
      <c r="U891" s="89"/>
      <c r="V891" s="89"/>
      <c r="W891" s="89"/>
      <c r="X891" s="89"/>
      <c r="Y891" s="89"/>
      <c r="Z891" s="89"/>
    </row>
    <row r="892" spans="1:26" ht="16.5" customHeight="1" x14ac:dyDescent="0.3">
      <c r="A892" s="89"/>
      <c r="B892" s="89"/>
      <c r="C892" s="90"/>
      <c r="D892" s="90"/>
      <c r="E892" s="122"/>
      <c r="F892" s="122"/>
      <c r="G892" s="89"/>
      <c r="H892" s="89"/>
      <c r="I892" s="89"/>
      <c r="J892" s="89"/>
      <c r="K892" s="89"/>
      <c r="L892" s="89"/>
      <c r="M892" s="89"/>
      <c r="N892" s="89"/>
      <c r="O892" s="89"/>
      <c r="P892" s="89"/>
      <c r="Q892" s="89"/>
      <c r="R892" s="89"/>
      <c r="S892" s="89"/>
      <c r="T892" s="89"/>
      <c r="U892" s="89"/>
      <c r="V892" s="89"/>
      <c r="W892" s="89"/>
      <c r="X892" s="89"/>
      <c r="Y892" s="89"/>
      <c r="Z892" s="89"/>
    </row>
    <row r="893" spans="1:26" ht="16.5" customHeight="1" x14ac:dyDescent="0.3">
      <c r="A893" s="89"/>
      <c r="B893" s="89"/>
      <c r="C893" s="90"/>
      <c r="D893" s="90"/>
      <c r="E893" s="122"/>
      <c r="F893" s="122"/>
      <c r="G893" s="89"/>
      <c r="H893" s="89"/>
      <c r="I893" s="89"/>
      <c r="J893" s="89"/>
      <c r="K893" s="89"/>
      <c r="L893" s="89"/>
      <c r="M893" s="89"/>
      <c r="N893" s="89"/>
      <c r="O893" s="89"/>
      <c r="P893" s="89"/>
      <c r="Q893" s="89"/>
      <c r="R893" s="89"/>
      <c r="S893" s="89"/>
      <c r="T893" s="89"/>
      <c r="U893" s="89"/>
      <c r="V893" s="89"/>
      <c r="W893" s="89"/>
      <c r="X893" s="89"/>
      <c r="Y893" s="89"/>
      <c r="Z893" s="89"/>
    </row>
    <row r="894" spans="1:26" ht="16.5" customHeight="1" x14ac:dyDescent="0.3">
      <c r="A894" s="89"/>
      <c r="B894" s="89"/>
      <c r="C894" s="90"/>
      <c r="D894" s="90"/>
      <c r="E894" s="122"/>
      <c r="F894" s="122"/>
      <c r="G894" s="89"/>
      <c r="H894" s="89"/>
      <c r="I894" s="89"/>
      <c r="J894" s="89"/>
      <c r="K894" s="89"/>
      <c r="L894" s="89"/>
      <c r="M894" s="89"/>
      <c r="N894" s="89"/>
      <c r="O894" s="89"/>
      <c r="P894" s="89"/>
      <c r="Q894" s="89"/>
      <c r="R894" s="89"/>
      <c r="S894" s="89"/>
      <c r="T894" s="89"/>
      <c r="U894" s="89"/>
      <c r="V894" s="89"/>
      <c r="W894" s="89"/>
      <c r="X894" s="89"/>
      <c r="Y894" s="89"/>
      <c r="Z894" s="89"/>
    </row>
    <row r="895" spans="1:26" ht="16.5" customHeight="1" x14ac:dyDescent="0.3">
      <c r="A895" s="89"/>
      <c r="B895" s="89"/>
      <c r="C895" s="90"/>
      <c r="D895" s="90"/>
      <c r="E895" s="122"/>
      <c r="F895" s="122"/>
      <c r="G895" s="89"/>
      <c r="H895" s="89"/>
      <c r="I895" s="89"/>
      <c r="J895" s="89"/>
      <c r="K895" s="89"/>
      <c r="L895" s="89"/>
      <c r="M895" s="89"/>
      <c r="N895" s="89"/>
      <c r="O895" s="89"/>
      <c r="P895" s="89"/>
      <c r="Q895" s="89"/>
      <c r="R895" s="89"/>
      <c r="S895" s="89"/>
      <c r="T895" s="89"/>
      <c r="U895" s="89"/>
      <c r="V895" s="89"/>
      <c r="W895" s="89"/>
      <c r="X895" s="89"/>
      <c r="Y895" s="89"/>
      <c r="Z895" s="89"/>
    </row>
    <row r="896" spans="1:26" ht="16.5" customHeight="1" x14ac:dyDescent="0.3">
      <c r="A896" s="89"/>
      <c r="B896" s="89"/>
      <c r="C896" s="90"/>
      <c r="D896" s="90"/>
      <c r="E896" s="122"/>
      <c r="F896" s="122"/>
      <c r="G896" s="89"/>
      <c r="H896" s="89"/>
      <c r="I896" s="89"/>
      <c r="J896" s="89"/>
      <c r="K896" s="89"/>
      <c r="L896" s="89"/>
      <c r="M896" s="89"/>
      <c r="N896" s="89"/>
      <c r="O896" s="89"/>
      <c r="P896" s="89"/>
      <c r="Q896" s="89"/>
      <c r="R896" s="89"/>
      <c r="S896" s="89"/>
      <c r="T896" s="89"/>
      <c r="U896" s="89"/>
      <c r="V896" s="89"/>
      <c r="W896" s="89"/>
      <c r="X896" s="89"/>
      <c r="Y896" s="89"/>
      <c r="Z896" s="89"/>
    </row>
    <row r="897" spans="1:26" ht="16.5" customHeight="1" x14ac:dyDescent="0.3">
      <c r="A897" s="89"/>
      <c r="B897" s="89"/>
      <c r="C897" s="90"/>
      <c r="D897" s="90"/>
      <c r="E897" s="122"/>
      <c r="F897" s="122"/>
      <c r="G897" s="89"/>
      <c r="H897" s="89"/>
      <c r="I897" s="89"/>
      <c r="J897" s="89"/>
      <c r="K897" s="89"/>
      <c r="L897" s="89"/>
      <c r="M897" s="89"/>
      <c r="N897" s="89"/>
      <c r="O897" s="89"/>
      <c r="P897" s="89"/>
      <c r="Q897" s="89"/>
      <c r="R897" s="89"/>
      <c r="S897" s="89"/>
      <c r="T897" s="89"/>
      <c r="U897" s="89"/>
      <c r="V897" s="89"/>
      <c r="W897" s="89"/>
      <c r="X897" s="89"/>
      <c r="Y897" s="89"/>
      <c r="Z897" s="89"/>
    </row>
    <row r="898" spans="1:26" ht="16.5" customHeight="1" x14ac:dyDescent="0.3">
      <c r="A898" s="89"/>
      <c r="B898" s="89"/>
      <c r="C898" s="90"/>
      <c r="D898" s="90"/>
      <c r="E898" s="122"/>
      <c r="F898" s="122"/>
      <c r="G898" s="89"/>
      <c r="H898" s="89"/>
      <c r="I898" s="89"/>
      <c r="J898" s="89"/>
      <c r="K898" s="89"/>
      <c r="L898" s="89"/>
      <c r="M898" s="89"/>
      <c r="N898" s="89"/>
      <c r="O898" s="89"/>
      <c r="P898" s="89"/>
      <c r="Q898" s="89"/>
      <c r="R898" s="89"/>
      <c r="S898" s="89"/>
      <c r="T898" s="89"/>
      <c r="U898" s="89"/>
      <c r="V898" s="89"/>
      <c r="W898" s="89"/>
      <c r="X898" s="89"/>
      <c r="Y898" s="89"/>
      <c r="Z898" s="89"/>
    </row>
    <row r="899" spans="1:26" ht="16.5" customHeight="1" x14ac:dyDescent="0.3">
      <c r="A899" s="89"/>
      <c r="B899" s="89"/>
      <c r="C899" s="90"/>
      <c r="D899" s="90"/>
      <c r="E899" s="122"/>
      <c r="F899" s="122"/>
      <c r="G899" s="89"/>
      <c r="H899" s="89"/>
      <c r="I899" s="89"/>
      <c r="J899" s="89"/>
      <c r="K899" s="89"/>
      <c r="L899" s="89"/>
      <c r="M899" s="89"/>
      <c r="N899" s="89"/>
      <c r="O899" s="89"/>
      <c r="P899" s="89"/>
      <c r="Q899" s="89"/>
      <c r="R899" s="89"/>
      <c r="S899" s="89"/>
      <c r="T899" s="89"/>
      <c r="U899" s="89"/>
      <c r="V899" s="89"/>
      <c r="W899" s="89"/>
      <c r="X899" s="89"/>
      <c r="Y899" s="89"/>
      <c r="Z899" s="89"/>
    </row>
    <row r="900" spans="1:26" ht="16.5" customHeight="1" x14ac:dyDescent="0.3">
      <c r="A900" s="89"/>
      <c r="B900" s="89"/>
      <c r="C900" s="90"/>
      <c r="D900" s="90"/>
      <c r="E900" s="122"/>
      <c r="F900" s="122"/>
      <c r="G900" s="89"/>
      <c r="H900" s="89"/>
      <c r="I900" s="89"/>
      <c r="J900" s="89"/>
      <c r="K900" s="89"/>
      <c r="L900" s="89"/>
      <c r="M900" s="89"/>
      <c r="N900" s="89"/>
      <c r="O900" s="89"/>
      <c r="P900" s="89"/>
      <c r="Q900" s="89"/>
      <c r="R900" s="89"/>
      <c r="S900" s="89"/>
      <c r="T900" s="89"/>
      <c r="U900" s="89"/>
      <c r="V900" s="89"/>
      <c r="W900" s="89"/>
      <c r="X900" s="89"/>
      <c r="Y900" s="89"/>
      <c r="Z900" s="89"/>
    </row>
    <row r="901" spans="1:26" ht="16.5" customHeight="1" x14ac:dyDescent="0.3">
      <c r="A901" s="89"/>
      <c r="B901" s="89"/>
      <c r="C901" s="90"/>
      <c r="D901" s="90"/>
      <c r="E901" s="122"/>
      <c r="F901" s="122"/>
      <c r="G901" s="89"/>
      <c r="H901" s="89"/>
      <c r="I901" s="89"/>
      <c r="J901" s="89"/>
      <c r="K901" s="89"/>
      <c r="L901" s="89"/>
      <c r="M901" s="89"/>
      <c r="N901" s="89"/>
      <c r="O901" s="89"/>
      <c r="P901" s="89"/>
      <c r="Q901" s="89"/>
      <c r="R901" s="89"/>
      <c r="S901" s="89"/>
      <c r="T901" s="89"/>
      <c r="U901" s="89"/>
      <c r="V901" s="89"/>
      <c r="W901" s="89"/>
      <c r="X901" s="89"/>
      <c r="Y901" s="89"/>
      <c r="Z901" s="89"/>
    </row>
    <row r="902" spans="1:26" ht="16.5" customHeight="1" x14ac:dyDescent="0.3">
      <c r="A902" s="89"/>
      <c r="B902" s="89"/>
      <c r="C902" s="90"/>
      <c r="D902" s="90"/>
      <c r="E902" s="122"/>
      <c r="F902" s="122"/>
      <c r="G902" s="89"/>
      <c r="H902" s="89"/>
      <c r="I902" s="89"/>
      <c r="J902" s="89"/>
      <c r="K902" s="89"/>
      <c r="L902" s="89"/>
      <c r="M902" s="89"/>
      <c r="N902" s="89"/>
      <c r="O902" s="89"/>
      <c r="P902" s="89"/>
      <c r="Q902" s="89"/>
      <c r="R902" s="89"/>
      <c r="S902" s="89"/>
      <c r="T902" s="89"/>
      <c r="U902" s="89"/>
      <c r="V902" s="89"/>
      <c r="W902" s="89"/>
      <c r="X902" s="89"/>
      <c r="Y902" s="89"/>
      <c r="Z902" s="89"/>
    </row>
    <row r="903" spans="1:26" ht="16.5" customHeight="1" x14ac:dyDescent="0.3">
      <c r="A903" s="89"/>
      <c r="B903" s="89"/>
      <c r="C903" s="90"/>
      <c r="D903" s="90"/>
      <c r="E903" s="122"/>
      <c r="F903" s="122"/>
      <c r="G903" s="89"/>
      <c r="H903" s="89"/>
      <c r="I903" s="89"/>
      <c r="J903" s="89"/>
      <c r="K903" s="89"/>
      <c r="L903" s="89"/>
      <c r="M903" s="89"/>
      <c r="N903" s="89"/>
      <c r="O903" s="89"/>
      <c r="P903" s="89"/>
      <c r="Q903" s="89"/>
      <c r="R903" s="89"/>
      <c r="S903" s="89"/>
      <c r="T903" s="89"/>
      <c r="U903" s="89"/>
      <c r="V903" s="89"/>
      <c r="W903" s="89"/>
      <c r="X903" s="89"/>
      <c r="Y903" s="89"/>
      <c r="Z903" s="89"/>
    </row>
    <row r="904" spans="1:26" ht="16.5" customHeight="1" x14ac:dyDescent="0.3">
      <c r="A904" s="89"/>
      <c r="B904" s="89"/>
      <c r="C904" s="90"/>
      <c r="D904" s="90"/>
      <c r="E904" s="122"/>
      <c r="F904" s="122"/>
      <c r="G904" s="89"/>
      <c r="H904" s="89"/>
      <c r="I904" s="89"/>
      <c r="J904" s="89"/>
      <c r="K904" s="89"/>
      <c r="L904" s="89"/>
      <c r="M904" s="89"/>
      <c r="N904" s="89"/>
      <c r="O904" s="89"/>
      <c r="P904" s="89"/>
      <c r="Q904" s="89"/>
      <c r="R904" s="89"/>
      <c r="S904" s="89"/>
      <c r="T904" s="89"/>
      <c r="U904" s="89"/>
      <c r="V904" s="89"/>
      <c r="W904" s="89"/>
      <c r="X904" s="89"/>
      <c r="Y904" s="89"/>
      <c r="Z904" s="89"/>
    </row>
    <row r="905" spans="1:26" ht="16.5" customHeight="1" x14ac:dyDescent="0.3">
      <c r="A905" s="89"/>
      <c r="B905" s="89"/>
      <c r="C905" s="90"/>
      <c r="D905" s="90"/>
      <c r="E905" s="122"/>
      <c r="F905" s="122"/>
      <c r="G905" s="89"/>
      <c r="H905" s="89"/>
      <c r="I905" s="89"/>
      <c r="J905" s="89"/>
      <c r="K905" s="89"/>
      <c r="L905" s="89"/>
      <c r="M905" s="89"/>
      <c r="N905" s="89"/>
      <c r="O905" s="89"/>
      <c r="P905" s="89"/>
      <c r="Q905" s="89"/>
      <c r="R905" s="89"/>
      <c r="S905" s="89"/>
      <c r="T905" s="89"/>
      <c r="U905" s="89"/>
      <c r="V905" s="89"/>
      <c r="W905" s="89"/>
      <c r="X905" s="89"/>
      <c r="Y905" s="89"/>
      <c r="Z905" s="89"/>
    </row>
    <row r="906" spans="1:26" ht="16.5" customHeight="1" x14ac:dyDescent="0.3">
      <c r="A906" s="89"/>
      <c r="B906" s="89"/>
      <c r="C906" s="90"/>
      <c r="D906" s="90"/>
      <c r="E906" s="122"/>
      <c r="F906" s="122"/>
      <c r="G906" s="89"/>
      <c r="H906" s="89"/>
      <c r="I906" s="89"/>
      <c r="J906" s="89"/>
      <c r="K906" s="89"/>
      <c r="L906" s="89"/>
      <c r="M906" s="89"/>
      <c r="N906" s="89"/>
      <c r="O906" s="89"/>
      <c r="P906" s="89"/>
      <c r="Q906" s="89"/>
      <c r="R906" s="89"/>
      <c r="S906" s="89"/>
      <c r="T906" s="89"/>
      <c r="U906" s="89"/>
      <c r="V906" s="89"/>
      <c r="W906" s="89"/>
      <c r="X906" s="89"/>
      <c r="Y906" s="89"/>
      <c r="Z906" s="89"/>
    </row>
    <row r="907" spans="1:26" ht="16.5" customHeight="1" x14ac:dyDescent="0.3">
      <c r="A907" s="89"/>
      <c r="B907" s="89"/>
      <c r="C907" s="90"/>
      <c r="D907" s="90"/>
      <c r="E907" s="122"/>
      <c r="F907" s="122"/>
      <c r="G907" s="89"/>
      <c r="H907" s="89"/>
      <c r="I907" s="89"/>
      <c r="J907" s="89"/>
      <c r="K907" s="89"/>
      <c r="L907" s="89"/>
      <c r="M907" s="89"/>
      <c r="N907" s="89"/>
      <c r="O907" s="89"/>
      <c r="P907" s="89"/>
      <c r="Q907" s="89"/>
      <c r="R907" s="89"/>
      <c r="S907" s="89"/>
      <c r="T907" s="89"/>
      <c r="U907" s="89"/>
      <c r="V907" s="89"/>
      <c r="W907" s="89"/>
      <c r="X907" s="89"/>
      <c r="Y907" s="89"/>
      <c r="Z907" s="89"/>
    </row>
    <row r="908" spans="1:26" ht="16.5" customHeight="1" x14ac:dyDescent="0.3">
      <c r="A908" s="89"/>
      <c r="B908" s="89"/>
      <c r="C908" s="90"/>
      <c r="D908" s="90"/>
      <c r="E908" s="122"/>
      <c r="F908" s="122"/>
      <c r="G908" s="89"/>
      <c r="H908" s="89"/>
      <c r="I908" s="89"/>
      <c r="J908" s="89"/>
      <c r="K908" s="89"/>
      <c r="L908" s="89"/>
      <c r="M908" s="89"/>
      <c r="N908" s="89"/>
      <c r="O908" s="89"/>
      <c r="P908" s="89"/>
      <c r="Q908" s="89"/>
      <c r="R908" s="89"/>
      <c r="S908" s="89"/>
      <c r="T908" s="89"/>
      <c r="U908" s="89"/>
      <c r="V908" s="89"/>
      <c r="W908" s="89"/>
      <c r="X908" s="89"/>
      <c r="Y908" s="89"/>
      <c r="Z908" s="89"/>
    </row>
    <row r="909" spans="1:26" ht="16.5" customHeight="1" x14ac:dyDescent="0.3">
      <c r="A909" s="89"/>
      <c r="B909" s="89"/>
      <c r="C909" s="90"/>
      <c r="D909" s="90"/>
      <c r="E909" s="122"/>
      <c r="F909" s="122"/>
      <c r="G909" s="89"/>
      <c r="H909" s="89"/>
      <c r="I909" s="89"/>
      <c r="J909" s="89"/>
      <c r="K909" s="89"/>
      <c r="L909" s="89"/>
      <c r="M909" s="89"/>
      <c r="N909" s="89"/>
      <c r="O909" s="89"/>
      <c r="P909" s="89"/>
      <c r="Q909" s="89"/>
      <c r="R909" s="89"/>
      <c r="S909" s="89"/>
      <c r="T909" s="89"/>
      <c r="U909" s="89"/>
      <c r="V909" s="89"/>
      <c r="W909" s="89"/>
      <c r="X909" s="89"/>
      <c r="Y909" s="89"/>
      <c r="Z909" s="89"/>
    </row>
    <row r="910" spans="1:26" ht="16.5" customHeight="1" x14ac:dyDescent="0.3">
      <c r="A910" s="89"/>
      <c r="B910" s="89"/>
      <c r="C910" s="90"/>
      <c r="D910" s="90"/>
      <c r="E910" s="122"/>
      <c r="F910" s="122"/>
      <c r="G910" s="89"/>
      <c r="H910" s="89"/>
      <c r="I910" s="89"/>
      <c r="J910" s="89"/>
      <c r="K910" s="89"/>
      <c r="L910" s="89"/>
      <c r="M910" s="89"/>
      <c r="N910" s="89"/>
      <c r="O910" s="89"/>
      <c r="P910" s="89"/>
      <c r="Q910" s="89"/>
      <c r="R910" s="89"/>
      <c r="S910" s="89"/>
      <c r="T910" s="89"/>
      <c r="U910" s="89"/>
      <c r="V910" s="89"/>
      <c r="W910" s="89"/>
      <c r="X910" s="89"/>
      <c r="Y910" s="89"/>
      <c r="Z910" s="89"/>
    </row>
    <row r="911" spans="1:26" ht="16.5" customHeight="1" x14ac:dyDescent="0.3">
      <c r="A911" s="89"/>
      <c r="B911" s="89"/>
      <c r="C911" s="90"/>
      <c r="D911" s="90"/>
      <c r="E911" s="122"/>
      <c r="F911" s="122"/>
      <c r="G911" s="89"/>
      <c r="H911" s="89"/>
      <c r="I911" s="89"/>
      <c r="J911" s="89"/>
      <c r="K911" s="89"/>
      <c r="L911" s="89"/>
      <c r="M911" s="89"/>
      <c r="N911" s="89"/>
      <c r="O911" s="89"/>
      <c r="P911" s="89"/>
      <c r="Q911" s="89"/>
      <c r="R911" s="89"/>
      <c r="S911" s="89"/>
      <c r="T911" s="89"/>
      <c r="U911" s="89"/>
      <c r="V911" s="89"/>
      <c r="W911" s="89"/>
      <c r="X911" s="89"/>
      <c r="Y911" s="89"/>
      <c r="Z911" s="89"/>
    </row>
    <row r="912" spans="1:26" ht="16.5" customHeight="1" x14ac:dyDescent="0.3">
      <c r="A912" s="89"/>
      <c r="B912" s="89"/>
      <c r="C912" s="90"/>
      <c r="D912" s="90"/>
      <c r="E912" s="122"/>
      <c r="F912" s="122"/>
      <c r="G912" s="89"/>
      <c r="H912" s="89"/>
      <c r="I912" s="89"/>
      <c r="J912" s="89"/>
      <c r="K912" s="89"/>
      <c r="L912" s="89"/>
      <c r="M912" s="89"/>
      <c r="N912" s="89"/>
      <c r="O912" s="89"/>
      <c r="P912" s="89"/>
      <c r="Q912" s="89"/>
      <c r="R912" s="89"/>
      <c r="S912" s="89"/>
      <c r="T912" s="89"/>
      <c r="U912" s="89"/>
      <c r="V912" s="89"/>
      <c r="W912" s="89"/>
      <c r="X912" s="89"/>
      <c r="Y912" s="89"/>
      <c r="Z912" s="89"/>
    </row>
    <row r="913" spans="1:26" ht="16.5" customHeight="1" x14ac:dyDescent="0.3">
      <c r="A913" s="89"/>
      <c r="B913" s="89"/>
      <c r="C913" s="90"/>
      <c r="D913" s="90"/>
      <c r="E913" s="122"/>
      <c r="F913" s="122"/>
      <c r="G913" s="89"/>
      <c r="H913" s="89"/>
      <c r="I913" s="89"/>
      <c r="J913" s="89"/>
      <c r="K913" s="89"/>
      <c r="L913" s="89"/>
      <c r="M913" s="89"/>
      <c r="N913" s="89"/>
      <c r="O913" s="89"/>
      <c r="P913" s="89"/>
      <c r="Q913" s="89"/>
      <c r="R913" s="89"/>
      <c r="S913" s="89"/>
      <c r="T913" s="89"/>
      <c r="U913" s="89"/>
      <c r="V913" s="89"/>
      <c r="W913" s="89"/>
      <c r="X913" s="89"/>
      <c r="Y913" s="89"/>
      <c r="Z913" s="89"/>
    </row>
    <row r="914" spans="1:26" ht="16.5" customHeight="1" x14ac:dyDescent="0.3">
      <c r="A914" s="89"/>
      <c r="B914" s="89"/>
      <c r="C914" s="90"/>
      <c r="D914" s="90"/>
      <c r="E914" s="122"/>
      <c r="F914" s="122"/>
      <c r="G914" s="89"/>
      <c r="H914" s="89"/>
      <c r="I914" s="89"/>
      <c r="J914" s="89"/>
      <c r="K914" s="89"/>
      <c r="L914" s="89"/>
      <c r="M914" s="89"/>
      <c r="N914" s="89"/>
      <c r="O914" s="89"/>
      <c r="P914" s="89"/>
      <c r="Q914" s="89"/>
      <c r="R914" s="89"/>
      <c r="S914" s="89"/>
      <c r="T914" s="89"/>
      <c r="U914" s="89"/>
      <c r="V914" s="89"/>
      <c r="W914" s="89"/>
      <c r="X914" s="89"/>
      <c r="Y914" s="89"/>
      <c r="Z914" s="89"/>
    </row>
    <row r="915" spans="1:26" ht="16.5" customHeight="1" x14ac:dyDescent="0.3">
      <c r="A915" s="89"/>
      <c r="B915" s="89"/>
      <c r="C915" s="90"/>
      <c r="D915" s="90"/>
      <c r="E915" s="122"/>
      <c r="F915" s="122"/>
      <c r="G915" s="89"/>
      <c r="H915" s="89"/>
      <c r="I915" s="89"/>
      <c r="J915" s="89"/>
      <c r="K915" s="89"/>
      <c r="L915" s="89"/>
      <c r="M915" s="89"/>
      <c r="N915" s="89"/>
      <c r="O915" s="89"/>
      <c r="P915" s="89"/>
      <c r="Q915" s="89"/>
      <c r="R915" s="89"/>
      <c r="S915" s="89"/>
      <c r="T915" s="89"/>
      <c r="U915" s="89"/>
      <c r="V915" s="89"/>
      <c r="W915" s="89"/>
      <c r="X915" s="89"/>
      <c r="Y915" s="89"/>
      <c r="Z915" s="89"/>
    </row>
    <row r="916" spans="1:26" ht="16.5" customHeight="1" x14ac:dyDescent="0.3">
      <c r="A916" s="89"/>
      <c r="B916" s="89"/>
      <c r="C916" s="90"/>
      <c r="D916" s="90"/>
      <c r="E916" s="122"/>
      <c r="F916" s="122"/>
      <c r="G916" s="89"/>
      <c r="H916" s="89"/>
      <c r="I916" s="89"/>
      <c r="J916" s="89"/>
      <c r="K916" s="89"/>
      <c r="L916" s="89"/>
      <c r="M916" s="89"/>
      <c r="N916" s="89"/>
      <c r="O916" s="89"/>
      <c r="P916" s="89"/>
      <c r="Q916" s="89"/>
      <c r="R916" s="89"/>
      <c r="S916" s="89"/>
      <c r="T916" s="89"/>
      <c r="U916" s="89"/>
      <c r="V916" s="89"/>
      <c r="W916" s="89"/>
      <c r="X916" s="89"/>
      <c r="Y916" s="89"/>
      <c r="Z916" s="89"/>
    </row>
    <row r="917" spans="1:26" ht="16.5" customHeight="1" x14ac:dyDescent="0.3">
      <c r="A917" s="89"/>
      <c r="B917" s="89"/>
      <c r="C917" s="90"/>
      <c r="D917" s="90"/>
      <c r="E917" s="122"/>
      <c r="F917" s="122"/>
      <c r="G917" s="89"/>
      <c r="H917" s="89"/>
      <c r="I917" s="89"/>
      <c r="J917" s="89"/>
      <c r="K917" s="89"/>
      <c r="L917" s="89"/>
      <c r="M917" s="89"/>
      <c r="N917" s="89"/>
      <c r="O917" s="89"/>
      <c r="P917" s="89"/>
      <c r="Q917" s="89"/>
      <c r="R917" s="89"/>
      <c r="S917" s="89"/>
      <c r="T917" s="89"/>
      <c r="U917" s="89"/>
      <c r="V917" s="89"/>
      <c r="W917" s="89"/>
      <c r="X917" s="89"/>
      <c r="Y917" s="89"/>
      <c r="Z917" s="89"/>
    </row>
    <row r="918" spans="1:26" ht="16.5" customHeight="1" x14ac:dyDescent="0.3">
      <c r="A918" s="89"/>
      <c r="B918" s="89"/>
      <c r="C918" s="90"/>
      <c r="D918" s="90"/>
      <c r="E918" s="122"/>
      <c r="F918" s="122"/>
      <c r="G918" s="89"/>
      <c r="H918" s="89"/>
      <c r="I918" s="89"/>
      <c r="J918" s="89"/>
      <c r="K918" s="89"/>
      <c r="L918" s="89"/>
      <c r="M918" s="89"/>
      <c r="N918" s="89"/>
      <c r="O918" s="89"/>
      <c r="P918" s="89"/>
      <c r="Q918" s="89"/>
      <c r="R918" s="89"/>
      <c r="S918" s="89"/>
      <c r="T918" s="89"/>
      <c r="U918" s="89"/>
      <c r="V918" s="89"/>
      <c r="W918" s="89"/>
      <c r="X918" s="89"/>
      <c r="Y918" s="89"/>
      <c r="Z918" s="89"/>
    </row>
    <row r="919" spans="1:26" ht="16.5" customHeight="1" x14ac:dyDescent="0.3">
      <c r="A919" s="89"/>
      <c r="B919" s="89"/>
      <c r="C919" s="90"/>
      <c r="D919" s="90"/>
      <c r="E919" s="122"/>
      <c r="F919" s="122"/>
      <c r="G919" s="89"/>
      <c r="H919" s="89"/>
      <c r="I919" s="89"/>
      <c r="J919" s="89"/>
      <c r="K919" s="89"/>
      <c r="L919" s="89"/>
      <c r="M919" s="89"/>
      <c r="N919" s="89"/>
      <c r="O919" s="89"/>
      <c r="P919" s="89"/>
      <c r="Q919" s="89"/>
      <c r="R919" s="89"/>
      <c r="S919" s="89"/>
      <c r="T919" s="89"/>
      <c r="U919" s="89"/>
      <c r="V919" s="89"/>
      <c r="W919" s="89"/>
      <c r="X919" s="89"/>
      <c r="Y919" s="89"/>
      <c r="Z919" s="89"/>
    </row>
    <row r="920" spans="1:26" ht="16.5" customHeight="1" x14ac:dyDescent="0.3">
      <c r="A920" s="89"/>
      <c r="B920" s="89"/>
      <c r="C920" s="90"/>
      <c r="D920" s="90"/>
      <c r="E920" s="122"/>
      <c r="F920" s="122"/>
      <c r="G920" s="89"/>
      <c r="H920" s="89"/>
      <c r="I920" s="89"/>
      <c r="J920" s="89"/>
      <c r="K920" s="89"/>
      <c r="L920" s="89"/>
      <c r="M920" s="89"/>
      <c r="N920" s="89"/>
      <c r="O920" s="89"/>
      <c r="P920" s="89"/>
      <c r="Q920" s="89"/>
      <c r="R920" s="89"/>
      <c r="S920" s="89"/>
      <c r="T920" s="89"/>
      <c r="U920" s="89"/>
      <c r="V920" s="89"/>
      <c r="W920" s="89"/>
      <c r="X920" s="89"/>
      <c r="Y920" s="89"/>
      <c r="Z920" s="89"/>
    </row>
    <row r="921" spans="1:26" ht="16.5" customHeight="1" x14ac:dyDescent="0.3">
      <c r="A921" s="89"/>
      <c r="B921" s="89"/>
      <c r="C921" s="90"/>
      <c r="D921" s="90"/>
      <c r="E921" s="122"/>
      <c r="F921" s="122"/>
      <c r="G921" s="89"/>
      <c r="H921" s="89"/>
      <c r="I921" s="89"/>
      <c r="J921" s="89"/>
      <c r="K921" s="89"/>
      <c r="L921" s="89"/>
      <c r="M921" s="89"/>
      <c r="N921" s="89"/>
      <c r="O921" s="89"/>
      <c r="P921" s="89"/>
      <c r="Q921" s="89"/>
      <c r="R921" s="89"/>
      <c r="S921" s="89"/>
      <c r="T921" s="89"/>
      <c r="U921" s="89"/>
      <c r="V921" s="89"/>
      <c r="W921" s="89"/>
      <c r="X921" s="89"/>
      <c r="Y921" s="89"/>
      <c r="Z921" s="89"/>
    </row>
    <row r="922" spans="1:26" ht="16.5" customHeight="1" x14ac:dyDescent="0.3">
      <c r="A922" s="89"/>
      <c r="B922" s="89"/>
      <c r="C922" s="90"/>
      <c r="D922" s="90"/>
      <c r="E922" s="122"/>
      <c r="F922" s="122"/>
      <c r="G922" s="89"/>
      <c r="H922" s="89"/>
      <c r="I922" s="89"/>
      <c r="J922" s="89"/>
      <c r="K922" s="89"/>
      <c r="L922" s="89"/>
      <c r="M922" s="89"/>
      <c r="N922" s="89"/>
      <c r="O922" s="89"/>
      <c r="P922" s="89"/>
      <c r="Q922" s="89"/>
      <c r="R922" s="89"/>
      <c r="S922" s="89"/>
      <c r="T922" s="89"/>
      <c r="U922" s="89"/>
      <c r="V922" s="89"/>
      <c r="W922" s="89"/>
      <c r="X922" s="89"/>
      <c r="Y922" s="89"/>
      <c r="Z922" s="89"/>
    </row>
    <row r="923" spans="1:26" ht="16.5" customHeight="1" x14ac:dyDescent="0.3">
      <c r="A923" s="89"/>
      <c r="B923" s="89"/>
      <c r="C923" s="90"/>
      <c r="D923" s="90"/>
      <c r="E923" s="122"/>
      <c r="F923" s="122"/>
      <c r="G923" s="89"/>
      <c r="H923" s="89"/>
      <c r="I923" s="89"/>
      <c r="J923" s="89"/>
      <c r="K923" s="89"/>
      <c r="L923" s="89"/>
      <c r="M923" s="89"/>
      <c r="N923" s="89"/>
      <c r="O923" s="89"/>
      <c r="P923" s="89"/>
      <c r="Q923" s="89"/>
      <c r="R923" s="89"/>
      <c r="S923" s="89"/>
      <c r="T923" s="89"/>
      <c r="U923" s="89"/>
      <c r="V923" s="89"/>
      <c r="W923" s="89"/>
      <c r="X923" s="89"/>
      <c r="Y923" s="89"/>
      <c r="Z923" s="89"/>
    </row>
    <row r="924" spans="1:26" ht="16.5" customHeight="1" x14ac:dyDescent="0.3">
      <c r="A924" s="89"/>
      <c r="B924" s="89"/>
      <c r="C924" s="90"/>
      <c r="D924" s="90"/>
      <c r="E924" s="122"/>
      <c r="F924" s="122"/>
      <c r="G924" s="89"/>
      <c r="H924" s="89"/>
      <c r="I924" s="89"/>
      <c r="J924" s="89"/>
      <c r="K924" s="89"/>
      <c r="L924" s="89"/>
      <c r="M924" s="89"/>
      <c r="N924" s="89"/>
      <c r="O924" s="89"/>
      <c r="P924" s="89"/>
      <c r="Q924" s="89"/>
      <c r="R924" s="89"/>
      <c r="S924" s="89"/>
      <c r="T924" s="89"/>
      <c r="U924" s="89"/>
      <c r="V924" s="89"/>
      <c r="W924" s="89"/>
      <c r="X924" s="89"/>
      <c r="Y924" s="89"/>
      <c r="Z924" s="89"/>
    </row>
    <row r="925" spans="1:26" ht="16.5" customHeight="1" x14ac:dyDescent="0.3">
      <c r="A925" s="89"/>
      <c r="B925" s="89"/>
      <c r="C925" s="90"/>
      <c r="D925" s="90"/>
      <c r="E925" s="122"/>
      <c r="F925" s="122"/>
      <c r="G925" s="89"/>
      <c r="H925" s="89"/>
      <c r="I925" s="89"/>
      <c r="J925" s="89"/>
      <c r="K925" s="89"/>
      <c r="L925" s="89"/>
      <c r="M925" s="89"/>
      <c r="N925" s="89"/>
      <c r="O925" s="89"/>
      <c r="P925" s="89"/>
      <c r="Q925" s="89"/>
      <c r="R925" s="89"/>
      <c r="S925" s="89"/>
      <c r="T925" s="89"/>
      <c r="U925" s="89"/>
      <c r="V925" s="89"/>
      <c r="W925" s="89"/>
      <c r="X925" s="89"/>
      <c r="Y925" s="89"/>
      <c r="Z925" s="89"/>
    </row>
    <row r="926" spans="1:26" ht="16.5" customHeight="1" x14ac:dyDescent="0.3">
      <c r="A926" s="89"/>
      <c r="B926" s="89"/>
      <c r="C926" s="90"/>
      <c r="D926" s="90"/>
      <c r="E926" s="122"/>
      <c r="F926" s="122"/>
      <c r="G926" s="89"/>
      <c r="H926" s="89"/>
      <c r="I926" s="89"/>
      <c r="J926" s="89"/>
      <c r="K926" s="89"/>
      <c r="L926" s="89"/>
      <c r="M926" s="89"/>
      <c r="N926" s="89"/>
      <c r="O926" s="89"/>
      <c r="P926" s="89"/>
      <c r="Q926" s="89"/>
      <c r="R926" s="89"/>
      <c r="S926" s="89"/>
      <c r="T926" s="89"/>
      <c r="U926" s="89"/>
      <c r="V926" s="89"/>
      <c r="W926" s="89"/>
      <c r="X926" s="89"/>
      <c r="Y926" s="89"/>
      <c r="Z926" s="89"/>
    </row>
    <row r="927" spans="1:26" ht="16.5" customHeight="1" x14ac:dyDescent="0.3">
      <c r="A927" s="89"/>
      <c r="B927" s="89"/>
      <c r="C927" s="90"/>
      <c r="D927" s="90"/>
      <c r="E927" s="122"/>
      <c r="F927" s="122"/>
      <c r="G927" s="89"/>
      <c r="H927" s="89"/>
      <c r="I927" s="89"/>
      <c r="J927" s="89"/>
      <c r="K927" s="89"/>
      <c r="L927" s="89"/>
      <c r="M927" s="89"/>
      <c r="N927" s="89"/>
      <c r="O927" s="89"/>
      <c r="P927" s="89"/>
      <c r="Q927" s="89"/>
      <c r="R927" s="89"/>
      <c r="S927" s="89"/>
      <c r="T927" s="89"/>
      <c r="U927" s="89"/>
      <c r="V927" s="89"/>
      <c r="W927" s="89"/>
      <c r="X927" s="89"/>
      <c r="Y927" s="89"/>
      <c r="Z927" s="89"/>
    </row>
    <row r="928" spans="1:26" ht="16.5" customHeight="1" x14ac:dyDescent="0.3">
      <c r="A928" s="89"/>
      <c r="B928" s="89"/>
      <c r="C928" s="90"/>
      <c r="D928" s="90"/>
      <c r="E928" s="122"/>
      <c r="F928" s="122"/>
      <c r="G928" s="89"/>
      <c r="H928" s="89"/>
      <c r="I928" s="89"/>
      <c r="J928" s="89"/>
      <c r="K928" s="89"/>
      <c r="L928" s="89"/>
      <c r="M928" s="89"/>
      <c r="N928" s="89"/>
      <c r="O928" s="89"/>
      <c r="P928" s="89"/>
      <c r="Q928" s="89"/>
      <c r="R928" s="89"/>
      <c r="S928" s="89"/>
      <c r="T928" s="89"/>
      <c r="U928" s="89"/>
      <c r="V928" s="89"/>
      <c r="W928" s="89"/>
      <c r="X928" s="89"/>
      <c r="Y928" s="89"/>
      <c r="Z928" s="89"/>
    </row>
    <row r="929" spans="1:26" ht="16.5" customHeight="1" x14ac:dyDescent="0.3">
      <c r="A929" s="89"/>
      <c r="B929" s="89"/>
      <c r="C929" s="90"/>
      <c r="D929" s="90"/>
      <c r="E929" s="122"/>
      <c r="F929" s="122"/>
      <c r="G929" s="89"/>
      <c r="H929" s="89"/>
      <c r="I929" s="89"/>
      <c r="J929" s="89"/>
      <c r="K929" s="89"/>
      <c r="L929" s="89"/>
      <c r="M929" s="89"/>
      <c r="N929" s="89"/>
      <c r="O929" s="89"/>
      <c r="P929" s="89"/>
      <c r="Q929" s="89"/>
      <c r="R929" s="89"/>
      <c r="S929" s="89"/>
      <c r="T929" s="89"/>
      <c r="U929" s="89"/>
      <c r="V929" s="89"/>
      <c r="W929" s="89"/>
      <c r="X929" s="89"/>
      <c r="Y929" s="89"/>
      <c r="Z929" s="89"/>
    </row>
    <row r="930" spans="1:26" ht="16.5" customHeight="1" x14ac:dyDescent="0.3">
      <c r="A930" s="89"/>
      <c r="B930" s="89"/>
      <c r="C930" s="90"/>
      <c r="D930" s="90"/>
      <c r="E930" s="122"/>
      <c r="F930" s="122"/>
      <c r="G930" s="89"/>
      <c r="H930" s="89"/>
      <c r="I930" s="89"/>
      <c r="J930" s="89"/>
      <c r="K930" s="89"/>
      <c r="L930" s="89"/>
      <c r="M930" s="89"/>
      <c r="N930" s="89"/>
      <c r="O930" s="89"/>
      <c r="P930" s="89"/>
      <c r="Q930" s="89"/>
      <c r="R930" s="89"/>
      <c r="S930" s="89"/>
      <c r="T930" s="89"/>
      <c r="U930" s="89"/>
      <c r="V930" s="89"/>
      <c r="W930" s="89"/>
      <c r="X930" s="89"/>
      <c r="Y930" s="89"/>
      <c r="Z930" s="89"/>
    </row>
    <row r="931" spans="1:26" ht="16.5" customHeight="1" x14ac:dyDescent="0.3">
      <c r="A931" s="89"/>
      <c r="B931" s="89"/>
      <c r="C931" s="90"/>
      <c r="D931" s="90"/>
      <c r="E931" s="122"/>
      <c r="F931" s="122"/>
      <c r="G931" s="89"/>
      <c r="H931" s="89"/>
      <c r="I931" s="89"/>
      <c r="J931" s="89"/>
      <c r="K931" s="89"/>
      <c r="L931" s="89"/>
      <c r="M931" s="89"/>
      <c r="N931" s="89"/>
      <c r="O931" s="89"/>
      <c r="P931" s="89"/>
      <c r="Q931" s="89"/>
      <c r="R931" s="89"/>
      <c r="S931" s="89"/>
      <c r="T931" s="89"/>
      <c r="U931" s="89"/>
      <c r="V931" s="89"/>
      <c r="W931" s="89"/>
      <c r="X931" s="89"/>
      <c r="Y931" s="89"/>
      <c r="Z931" s="89"/>
    </row>
    <row r="932" spans="1:26" ht="16.5" customHeight="1" x14ac:dyDescent="0.3">
      <c r="A932" s="89"/>
      <c r="B932" s="89"/>
      <c r="C932" s="90"/>
      <c r="D932" s="90"/>
      <c r="E932" s="122"/>
      <c r="F932" s="122"/>
      <c r="G932" s="89"/>
      <c r="H932" s="89"/>
      <c r="I932" s="89"/>
      <c r="J932" s="89"/>
      <c r="K932" s="89"/>
      <c r="L932" s="89"/>
      <c r="M932" s="89"/>
      <c r="N932" s="89"/>
      <c r="O932" s="89"/>
      <c r="P932" s="89"/>
      <c r="Q932" s="89"/>
      <c r="R932" s="89"/>
      <c r="S932" s="89"/>
      <c r="T932" s="89"/>
      <c r="U932" s="89"/>
      <c r="V932" s="89"/>
      <c r="W932" s="89"/>
      <c r="X932" s="89"/>
      <c r="Y932" s="89"/>
      <c r="Z932" s="89"/>
    </row>
    <row r="933" spans="1:26" ht="16.5" customHeight="1" x14ac:dyDescent="0.3">
      <c r="A933" s="89"/>
      <c r="B933" s="89"/>
      <c r="C933" s="90"/>
      <c r="D933" s="90"/>
      <c r="E933" s="122"/>
      <c r="F933" s="122"/>
      <c r="G933" s="89"/>
      <c r="H933" s="89"/>
      <c r="I933" s="89"/>
      <c r="J933" s="89"/>
      <c r="K933" s="89"/>
      <c r="L933" s="89"/>
      <c r="M933" s="89"/>
      <c r="N933" s="89"/>
      <c r="O933" s="89"/>
      <c r="P933" s="89"/>
      <c r="Q933" s="89"/>
      <c r="R933" s="89"/>
      <c r="S933" s="89"/>
      <c r="T933" s="89"/>
      <c r="U933" s="89"/>
      <c r="V933" s="89"/>
      <c r="W933" s="89"/>
      <c r="X933" s="89"/>
      <c r="Y933" s="89"/>
      <c r="Z933" s="89"/>
    </row>
    <row r="934" spans="1:26" ht="16.5" customHeight="1" x14ac:dyDescent="0.3">
      <c r="A934" s="89"/>
      <c r="B934" s="89"/>
      <c r="C934" s="90"/>
      <c r="D934" s="90"/>
      <c r="E934" s="122"/>
      <c r="F934" s="122"/>
      <c r="G934" s="89"/>
      <c r="H934" s="89"/>
      <c r="I934" s="89"/>
      <c r="J934" s="89"/>
      <c r="K934" s="89"/>
      <c r="L934" s="89"/>
      <c r="M934" s="89"/>
      <c r="N934" s="89"/>
      <c r="O934" s="89"/>
      <c r="P934" s="89"/>
      <c r="Q934" s="89"/>
      <c r="R934" s="89"/>
      <c r="S934" s="89"/>
      <c r="T934" s="89"/>
      <c r="U934" s="89"/>
      <c r="V934" s="89"/>
      <c r="W934" s="89"/>
      <c r="X934" s="89"/>
      <c r="Y934" s="89"/>
      <c r="Z934" s="89"/>
    </row>
    <row r="935" spans="1:26" ht="16.5" customHeight="1" x14ac:dyDescent="0.3">
      <c r="A935" s="89"/>
      <c r="B935" s="89"/>
      <c r="C935" s="90"/>
      <c r="D935" s="90"/>
      <c r="E935" s="122"/>
      <c r="F935" s="122"/>
      <c r="G935" s="89"/>
      <c r="H935" s="89"/>
      <c r="I935" s="89"/>
      <c r="J935" s="89"/>
      <c r="K935" s="89"/>
      <c r="L935" s="89"/>
      <c r="M935" s="89"/>
      <c r="N935" s="89"/>
      <c r="O935" s="89"/>
      <c r="P935" s="89"/>
      <c r="Q935" s="89"/>
      <c r="R935" s="89"/>
      <c r="S935" s="89"/>
      <c r="T935" s="89"/>
      <c r="U935" s="89"/>
      <c r="V935" s="89"/>
      <c r="W935" s="89"/>
      <c r="X935" s="89"/>
      <c r="Y935" s="89"/>
      <c r="Z935" s="89"/>
    </row>
    <row r="936" spans="1:26" ht="16.5" customHeight="1" x14ac:dyDescent="0.3">
      <c r="A936" s="89"/>
      <c r="B936" s="89"/>
      <c r="C936" s="90"/>
      <c r="D936" s="90"/>
      <c r="E936" s="122"/>
      <c r="F936" s="122"/>
      <c r="G936" s="89"/>
      <c r="H936" s="89"/>
      <c r="I936" s="89"/>
      <c r="J936" s="89"/>
      <c r="K936" s="89"/>
      <c r="L936" s="89"/>
      <c r="M936" s="89"/>
      <c r="N936" s="89"/>
      <c r="O936" s="89"/>
      <c r="P936" s="89"/>
      <c r="Q936" s="89"/>
      <c r="R936" s="89"/>
      <c r="S936" s="89"/>
      <c r="T936" s="89"/>
      <c r="U936" s="89"/>
      <c r="V936" s="89"/>
      <c r="W936" s="89"/>
      <c r="X936" s="89"/>
      <c r="Y936" s="89"/>
      <c r="Z936" s="89"/>
    </row>
    <row r="937" spans="1:26" ht="16.5" customHeight="1" x14ac:dyDescent="0.3">
      <c r="A937" s="89"/>
      <c r="B937" s="89"/>
      <c r="C937" s="90"/>
      <c r="D937" s="90"/>
      <c r="E937" s="122"/>
      <c r="F937" s="122"/>
      <c r="G937" s="89"/>
      <c r="H937" s="89"/>
      <c r="I937" s="89"/>
      <c r="J937" s="89"/>
      <c r="K937" s="89"/>
      <c r="L937" s="89"/>
      <c r="M937" s="89"/>
      <c r="N937" s="89"/>
      <c r="O937" s="89"/>
      <c r="P937" s="89"/>
      <c r="Q937" s="89"/>
      <c r="R937" s="89"/>
      <c r="S937" s="89"/>
      <c r="T937" s="89"/>
      <c r="U937" s="89"/>
      <c r="V937" s="89"/>
      <c r="W937" s="89"/>
      <c r="X937" s="89"/>
      <c r="Y937" s="89"/>
      <c r="Z937" s="89"/>
    </row>
    <row r="938" spans="1:26" ht="16.5" customHeight="1" x14ac:dyDescent="0.3">
      <c r="A938" s="89"/>
      <c r="B938" s="89"/>
      <c r="C938" s="90"/>
      <c r="D938" s="90"/>
      <c r="E938" s="122"/>
      <c r="F938" s="122"/>
      <c r="G938" s="89"/>
      <c r="H938" s="89"/>
      <c r="I938" s="89"/>
      <c r="J938" s="89"/>
      <c r="K938" s="89"/>
      <c r="L938" s="89"/>
      <c r="M938" s="89"/>
      <c r="N938" s="89"/>
      <c r="O938" s="89"/>
      <c r="P938" s="89"/>
      <c r="Q938" s="89"/>
      <c r="R938" s="89"/>
      <c r="S938" s="89"/>
      <c r="T938" s="89"/>
      <c r="U938" s="89"/>
      <c r="V938" s="89"/>
      <c r="W938" s="89"/>
      <c r="X938" s="89"/>
      <c r="Y938" s="89"/>
      <c r="Z938" s="89"/>
    </row>
    <row r="939" spans="1:26" ht="16.5" customHeight="1" x14ac:dyDescent="0.3">
      <c r="A939" s="89"/>
      <c r="B939" s="89"/>
      <c r="C939" s="90"/>
      <c r="D939" s="90"/>
      <c r="E939" s="122"/>
      <c r="F939" s="122"/>
      <c r="G939" s="89"/>
      <c r="H939" s="89"/>
      <c r="I939" s="89"/>
      <c r="J939" s="89"/>
      <c r="K939" s="89"/>
      <c r="L939" s="89"/>
      <c r="M939" s="89"/>
      <c r="N939" s="89"/>
      <c r="O939" s="89"/>
      <c r="P939" s="89"/>
      <c r="Q939" s="89"/>
      <c r="R939" s="89"/>
      <c r="S939" s="89"/>
      <c r="T939" s="89"/>
      <c r="U939" s="89"/>
      <c r="V939" s="89"/>
      <c r="W939" s="89"/>
      <c r="X939" s="89"/>
      <c r="Y939" s="89"/>
      <c r="Z939" s="89"/>
    </row>
    <row r="940" spans="1:26" ht="16.5" customHeight="1" x14ac:dyDescent="0.3">
      <c r="A940" s="89"/>
      <c r="B940" s="89"/>
      <c r="C940" s="90"/>
      <c r="D940" s="90"/>
      <c r="E940" s="122"/>
      <c r="F940" s="122"/>
      <c r="G940" s="89"/>
      <c r="H940" s="89"/>
      <c r="I940" s="89"/>
      <c r="J940" s="89"/>
      <c r="K940" s="89"/>
      <c r="L940" s="89"/>
      <c r="M940" s="89"/>
      <c r="N940" s="89"/>
      <c r="O940" s="89"/>
      <c r="P940" s="89"/>
      <c r="Q940" s="89"/>
      <c r="R940" s="89"/>
      <c r="S940" s="89"/>
      <c r="T940" s="89"/>
      <c r="U940" s="89"/>
      <c r="V940" s="89"/>
      <c r="W940" s="89"/>
      <c r="X940" s="89"/>
      <c r="Y940" s="89"/>
      <c r="Z940" s="89"/>
    </row>
    <row r="941" spans="1:26" ht="16.5" customHeight="1" x14ac:dyDescent="0.3">
      <c r="A941" s="89"/>
      <c r="B941" s="89"/>
      <c r="C941" s="90"/>
      <c r="D941" s="90"/>
      <c r="E941" s="122"/>
      <c r="F941" s="122"/>
      <c r="G941" s="89"/>
      <c r="H941" s="89"/>
      <c r="I941" s="89"/>
      <c r="J941" s="89"/>
      <c r="K941" s="89"/>
      <c r="L941" s="89"/>
      <c r="M941" s="89"/>
      <c r="N941" s="89"/>
      <c r="O941" s="89"/>
      <c r="P941" s="89"/>
      <c r="Q941" s="89"/>
      <c r="R941" s="89"/>
      <c r="S941" s="89"/>
      <c r="T941" s="89"/>
      <c r="U941" s="89"/>
      <c r="V941" s="89"/>
      <c r="W941" s="89"/>
      <c r="X941" s="89"/>
      <c r="Y941" s="89"/>
      <c r="Z941" s="89"/>
    </row>
    <row r="942" spans="1:26" ht="16.5" customHeight="1" x14ac:dyDescent="0.3">
      <c r="A942" s="89"/>
      <c r="B942" s="89"/>
      <c r="C942" s="90"/>
      <c r="D942" s="90"/>
      <c r="E942" s="122"/>
      <c r="F942" s="122"/>
      <c r="G942" s="89"/>
      <c r="H942" s="89"/>
      <c r="I942" s="89"/>
      <c r="J942" s="89"/>
      <c r="K942" s="89"/>
      <c r="L942" s="89"/>
      <c r="M942" s="89"/>
      <c r="N942" s="89"/>
      <c r="O942" s="89"/>
      <c r="P942" s="89"/>
      <c r="Q942" s="89"/>
      <c r="R942" s="89"/>
      <c r="S942" s="89"/>
      <c r="T942" s="89"/>
      <c r="U942" s="89"/>
      <c r="V942" s="89"/>
      <c r="W942" s="89"/>
      <c r="X942" s="89"/>
      <c r="Y942" s="89"/>
      <c r="Z942" s="89"/>
    </row>
    <row r="943" spans="1:26" ht="16.5" customHeight="1" x14ac:dyDescent="0.3">
      <c r="A943" s="89"/>
      <c r="B943" s="89"/>
      <c r="C943" s="90"/>
      <c r="D943" s="90"/>
      <c r="E943" s="122"/>
      <c r="F943" s="122"/>
      <c r="G943" s="89"/>
      <c r="H943" s="89"/>
      <c r="I943" s="89"/>
      <c r="J943" s="89"/>
      <c r="K943" s="89"/>
      <c r="L943" s="89"/>
      <c r="M943" s="89"/>
      <c r="N943" s="89"/>
      <c r="O943" s="89"/>
      <c r="P943" s="89"/>
      <c r="Q943" s="89"/>
      <c r="R943" s="89"/>
      <c r="S943" s="89"/>
      <c r="T943" s="89"/>
      <c r="U943" s="89"/>
      <c r="V943" s="89"/>
      <c r="W943" s="89"/>
      <c r="X943" s="89"/>
      <c r="Y943" s="89"/>
      <c r="Z943" s="89"/>
    </row>
    <row r="944" spans="1:26" ht="16.5" customHeight="1" x14ac:dyDescent="0.3">
      <c r="A944" s="89"/>
      <c r="B944" s="89"/>
      <c r="C944" s="90"/>
      <c r="D944" s="90"/>
      <c r="E944" s="122"/>
      <c r="F944" s="122"/>
      <c r="G944" s="89"/>
      <c r="H944" s="89"/>
      <c r="I944" s="89"/>
      <c r="J944" s="89"/>
      <c r="K944" s="89"/>
      <c r="L944" s="89"/>
      <c r="M944" s="89"/>
      <c r="N944" s="89"/>
      <c r="O944" s="89"/>
      <c r="P944" s="89"/>
      <c r="Q944" s="89"/>
      <c r="R944" s="89"/>
      <c r="S944" s="89"/>
      <c r="T944" s="89"/>
      <c r="U944" s="89"/>
      <c r="V944" s="89"/>
      <c r="W944" s="89"/>
      <c r="X944" s="89"/>
      <c r="Y944" s="89"/>
      <c r="Z944" s="89"/>
    </row>
    <row r="945" spans="1:26" ht="16.5" customHeight="1" x14ac:dyDescent="0.3">
      <c r="A945" s="89"/>
      <c r="B945" s="89"/>
      <c r="C945" s="90"/>
      <c r="D945" s="90"/>
      <c r="E945" s="122"/>
      <c r="F945" s="122"/>
      <c r="G945" s="89"/>
      <c r="H945" s="89"/>
      <c r="I945" s="89"/>
      <c r="J945" s="89"/>
      <c r="K945" s="89"/>
      <c r="L945" s="89"/>
      <c r="M945" s="89"/>
      <c r="N945" s="89"/>
      <c r="O945" s="89"/>
      <c r="P945" s="89"/>
      <c r="Q945" s="89"/>
      <c r="R945" s="89"/>
      <c r="S945" s="89"/>
      <c r="T945" s="89"/>
      <c r="U945" s="89"/>
      <c r="V945" s="89"/>
      <c r="W945" s="89"/>
      <c r="X945" s="89"/>
      <c r="Y945" s="89"/>
      <c r="Z945" s="89"/>
    </row>
    <row r="946" spans="1:26" ht="16.5" customHeight="1" x14ac:dyDescent="0.3">
      <c r="A946" s="89"/>
      <c r="B946" s="89"/>
      <c r="C946" s="90"/>
      <c r="D946" s="90"/>
      <c r="E946" s="122"/>
      <c r="F946" s="122"/>
      <c r="G946" s="89"/>
      <c r="H946" s="89"/>
      <c r="I946" s="89"/>
      <c r="J946" s="89"/>
      <c r="K946" s="89"/>
      <c r="L946" s="89"/>
      <c r="M946" s="89"/>
      <c r="N946" s="89"/>
      <c r="O946" s="89"/>
      <c r="P946" s="89"/>
      <c r="Q946" s="89"/>
      <c r="R946" s="89"/>
      <c r="S946" s="89"/>
      <c r="T946" s="89"/>
      <c r="U946" s="89"/>
      <c r="V946" s="89"/>
      <c r="W946" s="89"/>
      <c r="X946" s="89"/>
      <c r="Y946" s="89"/>
      <c r="Z946" s="89"/>
    </row>
    <row r="947" spans="1:26" ht="16.5" customHeight="1" x14ac:dyDescent="0.3">
      <c r="A947" s="89"/>
      <c r="B947" s="89"/>
      <c r="C947" s="90"/>
      <c r="D947" s="90"/>
      <c r="E947" s="122"/>
      <c r="F947" s="122"/>
      <c r="G947" s="89"/>
      <c r="H947" s="89"/>
      <c r="I947" s="89"/>
      <c r="J947" s="89"/>
      <c r="K947" s="89"/>
      <c r="L947" s="89"/>
      <c r="M947" s="89"/>
      <c r="N947" s="89"/>
      <c r="O947" s="89"/>
      <c r="P947" s="89"/>
      <c r="Q947" s="89"/>
      <c r="R947" s="89"/>
      <c r="S947" s="89"/>
      <c r="T947" s="89"/>
      <c r="U947" s="89"/>
      <c r="V947" s="89"/>
      <c r="W947" s="89"/>
      <c r="X947" s="89"/>
      <c r="Y947" s="89"/>
      <c r="Z947" s="89"/>
    </row>
    <row r="948" spans="1:26" ht="16.5" customHeight="1" x14ac:dyDescent="0.3">
      <c r="A948" s="89"/>
      <c r="B948" s="89"/>
      <c r="C948" s="90"/>
      <c r="D948" s="90"/>
      <c r="E948" s="122"/>
      <c r="F948" s="122"/>
      <c r="G948" s="89"/>
      <c r="H948" s="89"/>
      <c r="I948" s="89"/>
      <c r="J948" s="89"/>
      <c r="K948" s="89"/>
      <c r="L948" s="89"/>
      <c r="M948" s="89"/>
      <c r="N948" s="89"/>
      <c r="O948" s="89"/>
      <c r="P948" s="89"/>
      <c r="Q948" s="89"/>
      <c r="R948" s="89"/>
      <c r="S948" s="89"/>
      <c r="T948" s="89"/>
      <c r="U948" s="89"/>
      <c r="V948" s="89"/>
      <c r="W948" s="89"/>
      <c r="X948" s="89"/>
      <c r="Y948" s="89"/>
      <c r="Z948" s="89"/>
    </row>
    <row r="949" spans="1:26" ht="16.5" customHeight="1" x14ac:dyDescent="0.3">
      <c r="A949" s="89"/>
      <c r="B949" s="89"/>
      <c r="C949" s="90"/>
      <c r="D949" s="90"/>
      <c r="E949" s="122"/>
      <c r="F949" s="122"/>
      <c r="G949" s="89"/>
      <c r="H949" s="89"/>
      <c r="I949" s="89"/>
      <c r="J949" s="89"/>
      <c r="K949" s="89"/>
      <c r="L949" s="89"/>
      <c r="M949" s="89"/>
      <c r="N949" s="89"/>
      <c r="O949" s="89"/>
      <c r="P949" s="89"/>
      <c r="Q949" s="89"/>
      <c r="R949" s="89"/>
      <c r="S949" s="89"/>
      <c r="T949" s="89"/>
      <c r="U949" s="89"/>
      <c r="V949" s="89"/>
      <c r="W949" s="89"/>
      <c r="X949" s="89"/>
      <c r="Y949" s="89"/>
      <c r="Z949" s="89"/>
    </row>
    <row r="950" spans="1:26" ht="16.5" customHeight="1" x14ac:dyDescent="0.3">
      <c r="A950" s="89"/>
      <c r="B950" s="89"/>
      <c r="C950" s="90"/>
      <c r="D950" s="90"/>
      <c r="E950" s="122"/>
      <c r="F950" s="122"/>
      <c r="G950" s="89"/>
      <c r="H950" s="89"/>
      <c r="I950" s="89"/>
      <c r="J950" s="89"/>
      <c r="K950" s="89"/>
      <c r="L950" s="89"/>
      <c r="M950" s="89"/>
      <c r="N950" s="89"/>
      <c r="O950" s="89"/>
      <c r="P950" s="89"/>
      <c r="Q950" s="89"/>
      <c r="R950" s="89"/>
      <c r="S950" s="89"/>
      <c r="T950" s="89"/>
      <c r="U950" s="89"/>
      <c r="V950" s="89"/>
      <c r="W950" s="89"/>
      <c r="X950" s="89"/>
      <c r="Y950" s="89"/>
      <c r="Z950" s="89"/>
    </row>
    <row r="951" spans="1:26" ht="16.5" customHeight="1" x14ac:dyDescent="0.3">
      <c r="A951" s="89"/>
      <c r="B951" s="89"/>
      <c r="C951" s="90"/>
      <c r="D951" s="90"/>
      <c r="E951" s="122"/>
      <c r="F951" s="122"/>
      <c r="G951" s="89"/>
      <c r="H951" s="89"/>
      <c r="I951" s="89"/>
      <c r="J951" s="89"/>
      <c r="K951" s="89"/>
      <c r="L951" s="89"/>
      <c r="M951" s="89"/>
      <c r="N951" s="89"/>
      <c r="O951" s="89"/>
      <c r="P951" s="89"/>
      <c r="Q951" s="89"/>
      <c r="R951" s="89"/>
      <c r="S951" s="89"/>
      <c r="T951" s="89"/>
      <c r="U951" s="89"/>
      <c r="V951" s="89"/>
      <c r="W951" s="89"/>
      <c r="X951" s="89"/>
      <c r="Y951" s="89"/>
      <c r="Z951" s="89"/>
    </row>
    <row r="952" spans="1:26" ht="16.5" customHeight="1" x14ac:dyDescent="0.3">
      <c r="A952" s="89"/>
      <c r="B952" s="89"/>
      <c r="C952" s="90"/>
      <c r="D952" s="90"/>
      <c r="E952" s="122"/>
      <c r="F952" s="122"/>
      <c r="G952" s="89"/>
      <c r="H952" s="89"/>
      <c r="I952" s="89"/>
      <c r="J952" s="89"/>
      <c r="K952" s="89"/>
      <c r="L952" s="89"/>
      <c r="M952" s="89"/>
      <c r="N952" s="89"/>
      <c r="O952" s="89"/>
      <c r="P952" s="89"/>
      <c r="Q952" s="89"/>
      <c r="R952" s="89"/>
      <c r="S952" s="89"/>
      <c r="T952" s="89"/>
      <c r="U952" s="89"/>
      <c r="V952" s="89"/>
      <c r="W952" s="89"/>
      <c r="X952" s="89"/>
      <c r="Y952" s="89"/>
      <c r="Z952" s="89"/>
    </row>
    <row r="953" spans="1:26" ht="16.5" customHeight="1" x14ac:dyDescent="0.3">
      <c r="A953" s="89"/>
      <c r="B953" s="89"/>
      <c r="C953" s="90"/>
      <c r="D953" s="90"/>
      <c r="E953" s="122"/>
      <c r="F953" s="122"/>
      <c r="G953" s="89"/>
      <c r="H953" s="89"/>
      <c r="I953" s="89"/>
      <c r="J953" s="89"/>
      <c r="K953" s="89"/>
      <c r="L953" s="89"/>
      <c r="M953" s="89"/>
      <c r="N953" s="89"/>
      <c r="O953" s="89"/>
      <c r="P953" s="89"/>
      <c r="Q953" s="89"/>
      <c r="R953" s="89"/>
      <c r="S953" s="89"/>
      <c r="T953" s="89"/>
      <c r="U953" s="89"/>
      <c r="V953" s="89"/>
      <c r="W953" s="89"/>
      <c r="X953" s="89"/>
      <c r="Y953" s="89"/>
      <c r="Z953" s="89"/>
    </row>
    <row r="954" spans="1:26" ht="16.5" customHeight="1" x14ac:dyDescent="0.3">
      <c r="A954" s="89"/>
      <c r="B954" s="89"/>
      <c r="C954" s="90"/>
      <c r="D954" s="90"/>
      <c r="E954" s="122"/>
      <c r="F954" s="122"/>
      <c r="G954" s="89"/>
      <c r="H954" s="89"/>
      <c r="I954" s="89"/>
      <c r="J954" s="89"/>
      <c r="K954" s="89"/>
      <c r="L954" s="89"/>
      <c r="M954" s="89"/>
      <c r="N954" s="89"/>
      <c r="O954" s="89"/>
      <c r="P954" s="89"/>
      <c r="Q954" s="89"/>
      <c r="R954" s="89"/>
      <c r="S954" s="89"/>
      <c r="T954" s="89"/>
      <c r="U954" s="89"/>
      <c r="V954" s="89"/>
      <c r="W954" s="89"/>
      <c r="X954" s="89"/>
      <c r="Y954" s="89"/>
      <c r="Z954" s="89"/>
    </row>
    <row r="955" spans="1:26" ht="16.5" customHeight="1" x14ac:dyDescent="0.3">
      <c r="A955" s="89"/>
      <c r="B955" s="89"/>
      <c r="C955" s="90"/>
      <c r="D955" s="90"/>
      <c r="E955" s="122"/>
      <c r="F955" s="122"/>
      <c r="G955" s="89"/>
      <c r="H955" s="89"/>
      <c r="I955" s="89"/>
      <c r="J955" s="89"/>
      <c r="K955" s="89"/>
      <c r="L955" s="89"/>
      <c r="M955" s="89"/>
      <c r="N955" s="89"/>
      <c r="O955" s="89"/>
      <c r="P955" s="89"/>
      <c r="Q955" s="89"/>
      <c r="R955" s="89"/>
      <c r="S955" s="89"/>
      <c r="T955" s="89"/>
      <c r="U955" s="89"/>
      <c r="V955" s="89"/>
      <c r="W955" s="89"/>
      <c r="X955" s="89"/>
      <c r="Y955" s="89"/>
      <c r="Z955" s="89"/>
    </row>
    <row r="956" spans="1:26" ht="16.5" customHeight="1" x14ac:dyDescent="0.3">
      <c r="A956" s="89"/>
      <c r="B956" s="89"/>
      <c r="C956" s="90"/>
      <c r="D956" s="90"/>
      <c r="E956" s="122"/>
      <c r="F956" s="122"/>
      <c r="G956" s="89"/>
      <c r="H956" s="89"/>
      <c r="I956" s="89"/>
      <c r="J956" s="89"/>
      <c r="K956" s="89"/>
      <c r="L956" s="89"/>
      <c r="M956" s="89"/>
      <c r="N956" s="89"/>
      <c r="O956" s="89"/>
      <c r="P956" s="89"/>
      <c r="Q956" s="89"/>
      <c r="R956" s="89"/>
      <c r="S956" s="89"/>
      <c r="T956" s="89"/>
      <c r="U956" s="89"/>
      <c r="V956" s="89"/>
      <c r="W956" s="89"/>
      <c r="X956" s="89"/>
      <c r="Y956" s="89"/>
      <c r="Z956" s="89"/>
    </row>
    <row r="957" spans="1:26" ht="16.5" customHeight="1" x14ac:dyDescent="0.3">
      <c r="A957" s="89"/>
      <c r="B957" s="89"/>
      <c r="C957" s="90"/>
      <c r="D957" s="90"/>
      <c r="E957" s="122"/>
      <c r="F957" s="122"/>
      <c r="G957" s="89"/>
      <c r="H957" s="89"/>
      <c r="I957" s="89"/>
      <c r="J957" s="89"/>
      <c r="K957" s="89"/>
      <c r="L957" s="89"/>
      <c r="M957" s="89"/>
      <c r="N957" s="89"/>
      <c r="O957" s="89"/>
      <c r="P957" s="89"/>
      <c r="Q957" s="89"/>
      <c r="R957" s="89"/>
      <c r="S957" s="89"/>
      <c r="T957" s="89"/>
      <c r="U957" s="89"/>
      <c r="V957" s="89"/>
      <c r="W957" s="89"/>
      <c r="X957" s="89"/>
      <c r="Y957" s="89"/>
      <c r="Z957" s="89"/>
    </row>
    <row r="958" spans="1:26" ht="16.5" customHeight="1" x14ac:dyDescent="0.3">
      <c r="A958" s="89"/>
      <c r="B958" s="89"/>
      <c r="C958" s="90"/>
      <c r="D958" s="90"/>
      <c r="E958" s="122"/>
      <c r="F958" s="122"/>
      <c r="G958" s="89"/>
      <c r="H958" s="89"/>
      <c r="I958" s="89"/>
      <c r="J958" s="89"/>
      <c r="K958" s="89"/>
      <c r="L958" s="89"/>
      <c r="M958" s="89"/>
      <c r="N958" s="89"/>
      <c r="O958" s="89"/>
      <c r="P958" s="89"/>
      <c r="Q958" s="89"/>
      <c r="R958" s="89"/>
      <c r="S958" s="89"/>
      <c r="T958" s="89"/>
      <c r="U958" s="89"/>
      <c r="V958" s="89"/>
      <c r="W958" s="89"/>
      <c r="X958" s="89"/>
      <c r="Y958" s="89"/>
      <c r="Z958" s="89"/>
    </row>
    <row r="959" spans="1:26" ht="16.5" customHeight="1" x14ac:dyDescent="0.3">
      <c r="A959" s="89"/>
      <c r="B959" s="89"/>
      <c r="C959" s="90"/>
      <c r="D959" s="90"/>
      <c r="E959" s="122"/>
      <c r="F959" s="122"/>
      <c r="G959" s="89"/>
      <c r="H959" s="89"/>
      <c r="I959" s="89"/>
      <c r="J959" s="89"/>
      <c r="K959" s="89"/>
      <c r="L959" s="89"/>
      <c r="M959" s="89"/>
      <c r="N959" s="89"/>
      <c r="O959" s="89"/>
      <c r="P959" s="89"/>
      <c r="Q959" s="89"/>
      <c r="R959" s="89"/>
      <c r="S959" s="89"/>
      <c r="T959" s="89"/>
      <c r="U959" s="89"/>
      <c r="V959" s="89"/>
      <c r="W959" s="89"/>
      <c r="X959" s="89"/>
      <c r="Y959" s="89"/>
      <c r="Z959" s="89"/>
    </row>
    <row r="960" spans="1:26" ht="16.5" customHeight="1" x14ac:dyDescent="0.3">
      <c r="A960" s="89"/>
      <c r="B960" s="89"/>
      <c r="C960" s="90"/>
      <c r="D960" s="90"/>
      <c r="E960" s="122"/>
      <c r="F960" s="122"/>
      <c r="G960" s="89"/>
      <c r="H960" s="89"/>
      <c r="I960" s="89"/>
      <c r="J960" s="89"/>
      <c r="K960" s="89"/>
      <c r="L960" s="89"/>
      <c r="M960" s="89"/>
      <c r="N960" s="89"/>
      <c r="O960" s="89"/>
      <c r="P960" s="89"/>
      <c r="Q960" s="89"/>
      <c r="R960" s="89"/>
      <c r="S960" s="89"/>
      <c r="T960" s="89"/>
      <c r="U960" s="89"/>
      <c r="V960" s="89"/>
      <c r="W960" s="89"/>
      <c r="X960" s="89"/>
      <c r="Y960" s="89"/>
      <c r="Z960" s="89"/>
    </row>
    <row r="961" spans="1:26" ht="16.5" customHeight="1" x14ac:dyDescent="0.3">
      <c r="A961" s="89"/>
      <c r="B961" s="89"/>
      <c r="C961" s="90"/>
      <c r="D961" s="90"/>
      <c r="E961" s="122"/>
      <c r="F961" s="122"/>
      <c r="G961" s="89"/>
      <c r="H961" s="89"/>
      <c r="I961" s="89"/>
      <c r="J961" s="89"/>
      <c r="K961" s="89"/>
      <c r="L961" s="89"/>
      <c r="M961" s="89"/>
      <c r="N961" s="89"/>
      <c r="O961" s="89"/>
      <c r="P961" s="89"/>
      <c r="Q961" s="89"/>
      <c r="R961" s="89"/>
      <c r="S961" s="89"/>
      <c r="T961" s="89"/>
      <c r="U961" s="89"/>
      <c r="V961" s="89"/>
      <c r="W961" s="89"/>
      <c r="X961" s="89"/>
      <c r="Y961" s="89"/>
      <c r="Z961" s="89"/>
    </row>
    <row r="962" spans="1:26" ht="16.5" customHeight="1" x14ac:dyDescent="0.3">
      <c r="A962" s="89"/>
      <c r="B962" s="89"/>
      <c r="C962" s="90"/>
      <c r="D962" s="90"/>
      <c r="E962" s="122"/>
      <c r="F962" s="122"/>
      <c r="G962" s="89"/>
      <c r="H962" s="89"/>
      <c r="I962" s="89"/>
      <c r="J962" s="89"/>
      <c r="K962" s="89"/>
      <c r="L962" s="89"/>
      <c r="M962" s="89"/>
      <c r="N962" s="89"/>
      <c r="O962" s="89"/>
      <c r="P962" s="89"/>
      <c r="Q962" s="89"/>
      <c r="R962" s="89"/>
      <c r="S962" s="89"/>
      <c r="T962" s="89"/>
      <c r="U962" s="89"/>
      <c r="V962" s="89"/>
      <c r="W962" s="89"/>
      <c r="X962" s="89"/>
      <c r="Y962" s="89"/>
      <c r="Z962" s="89"/>
    </row>
    <row r="963" spans="1:26" ht="16.5" customHeight="1" x14ac:dyDescent="0.3">
      <c r="A963" s="89"/>
      <c r="B963" s="89"/>
      <c r="C963" s="90"/>
      <c r="D963" s="90"/>
      <c r="E963" s="122"/>
      <c r="F963" s="122"/>
      <c r="G963" s="89"/>
      <c r="H963" s="89"/>
      <c r="I963" s="89"/>
      <c r="J963" s="89"/>
      <c r="K963" s="89"/>
      <c r="L963" s="89"/>
      <c r="M963" s="89"/>
      <c r="N963" s="89"/>
      <c r="O963" s="89"/>
      <c r="P963" s="89"/>
      <c r="Q963" s="89"/>
      <c r="R963" s="89"/>
      <c r="S963" s="89"/>
      <c r="T963" s="89"/>
      <c r="U963" s="89"/>
      <c r="V963" s="89"/>
      <c r="W963" s="89"/>
      <c r="X963" s="89"/>
      <c r="Y963" s="89"/>
      <c r="Z963" s="89"/>
    </row>
    <row r="964" spans="1:26" ht="16.5" customHeight="1" x14ac:dyDescent="0.3">
      <c r="A964" s="89"/>
      <c r="B964" s="89"/>
      <c r="C964" s="90"/>
      <c r="D964" s="90"/>
      <c r="E964" s="122"/>
      <c r="F964" s="122"/>
      <c r="G964" s="89"/>
      <c r="H964" s="89"/>
      <c r="I964" s="89"/>
      <c r="J964" s="89"/>
      <c r="K964" s="89"/>
      <c r="L964" s="89"/>
      <c r="M964" s="89"/>
      <c r="N964" s="89"/>
      <c r="O964" s="89"/>
      <c r="P964" s="89"/>
      <c r="Q964" s="89"/>
      <c r="R964" s="89"/>
      <c r="S964" s="89"/>
      <c r="T964" s="89"/>
      <c r="U964" s="89"/>
      <c r="V964" s="89"/>
      <c r="W964" s="89"/>
      <c r="X964" s="89"/>
      <c r="Y964" s="89"/>
      <c r="Z964" s="89"/>
    </row>
    <row r="965" spans="1:26" ht="16.5" customHeight="1" x14ac:dyDescent="0.3">
      <c r="A965" s="89"/>
      <c r="B965" s="89"/>
      <c r="C965" s="90"/>
      <c r="D965" s="90"/>
      <c r="E965" s="122"/>
      <c r="F965" s="122"/>
      <c r="G965" s="89"/>
      <c r="H965" s="89"/>
      <c r="I965" s="89"/>
      <c r="J965" s="89"/>
      <c r="K965" s="89"/>
      <c r="L965" s="89"/>
      <c r="M965" s="89"/>
      <c r="N965" s="89"/>
      <c r="O965" s="89"/>
      <c r="P965" s="89"/>
      <c r="Q965" s="89"/>
      <c r="R965" s="89"/>
      <c r="S965" s="89"/>
      <c r="T965" s="89"/>
      <c r="U965" s="89"/>
      <c r="V965" s="89"/>
      <c r="W965" s="89"/>
      <c r="X965" s="89"/>
      <c r="Y965" s="89"/>
      <c r="Z965" s="89"/>
    </row>
    <row r="966" spans="1:26" ht="16.5" customHeight="1" x14ac:dyDescent="0.3">
      <c r="A966" s="89"/>
      <c r="B966" s="89"/>
      <c r="C966" s="90"/>
      <c r="D966" s="90"/>
      <c r="E966" s="122"/>
      <c r="F966" s="122"/>
      <c r="G966" s="89"/>
      <c r="H966" s="89"/>
      <c r="I966" s="89"/>
      <c r="J966" s="89"/>
      <c r="K966" s="89"/>
      <c r="L966" s="89"/>
      <c r="M966" s="89"/>
      <c r="N966" s="89"/>
      <c r="O966" s="89"/>
      <c r="P966" s="89"/>
      <c r="Q966" s="89"/>
      <c r="R966" s="89"/>
      <c r="S966" s="89"/>
      <c r="T966" s="89"/>
      <c r="U966" s="89"/>
      <c r="V966" s="89"/>
      <c r="W966" s="89"/>
      <c r="X966" s="89"/>
      <c r="Y966" s="89"/>
      <c r="Z966" s="89"/>
    </row>
    <row r="967" spans="1:26" ht="16.5" customHeight="1" x14ac:dyDescent="0.3">
      <c r="A967" s="89"/>
      <c r="B967" s="89"/>
      <c r="C967" s="90"/>
      <c r="D967" s="90"/>
      <c r="E967" s="122"/>
      <c r="F967" s="122"/>
      <c r="G967" s="89"/>
      <c r="H967" s="89"/>
      <c r="I967" s="89"/>
      <c r="J967" s="89"/>
      <c r="K967" s="89"/>
      <c r="L967" s="89"/>
      <c r="M967" s="89"/>
      <c r="N967" s="89"/>
      <c r="O967" s="89"/>
      <c r="P967" s="89"/>
      <c r="Q967" s="89"/>
      <c r="R967" s="89"/>
      <c r="S967" s="89"/>
      <c r="T967" s="89"/>
      <c r="U967" s="89"/>
      <c r="V967" s="89"/>
      <c r="W967" s="89"/>
      <c r="X967" s="89"/>
      <c r="Y967" s="89"/>
      <c r="Z967" s="89"/>
    </row>
    <row r="968" spans="1:26" ht="16.5" customHeight="1" x14ac:dyDescent="0.3">
      <c r="A968" s="89"/>
      <c r="B968" s="89"/>
      <c r="C968" s="90"/>
      <c r="D968" s="90"/>
      <c r="E968" s="122"/>
      <c r="F968" s="122"/>
      <c r="G968" s="89"/>
      <c r="H968" s="89"/>
      <c r="I968" s="89"/>
      <c r="J968" s="89"/>
      <c r="K968" s="89"/>
      <c r="L968" s="89"/>
      <c r="M968" s="89"/>
      <c r="N968" s="89"/>
      <c r="O968" s="89"/>
      <c r="P968" s="89"/>
      <c r="Q968" s="89"/>
      <c r="R968" s="89"/>
      <c r="S968" s="89"/>
      <c r="T968" s="89"/>
      <c r="U968" s="89"/>
      <c r="V968" s="89"/>
      <c r="W968" s="89"/>
      <c r="X968" s="89"/>
      <c r="Y968" s="89"/>
      <c r="Z968" s="89"/>
    </row>
    <row r="969" spans="1:26" ht="16.5" customHeight="1" x14ac:dyDescent="0.3">
      <c r="A969" s="89"/>
      <c r="B969" s="89"/>
      <c r="C969" s="90"/>
      <c r="D969" s="90"/>
      <c r="E969" s="122"/>
      <c r="F969" s="122"/>
      <c r="G969" s="89"/>
      <c r="H969" s="89"/>
      <c r="I969" s="89"/>
      <c r="J969" s="89"/>
      <c r="K969" s="89"/>
      <c r="L969" s="89"/>
      <c r="M969" s="89"/>
      <c r="N969" s="89"/>
      <c r="O969" s="89"/>
      <c r="P969" s="89"/>
      <c r="Q969" s="89"/>
      <c r="R969" s="89"/>
      <c r="S969" s="89"/>
      <c r="T969" s="89"/>
      <c r="U969" s="89"/>
      <c r="V969" s="89"/>
      <c r="W969" s="89"/>
      <c r="X969" s="89"/>
      <c r="Y969" s="89"/>
      <c r="Z969" s="89"/>
    </row>
    <row r="970" spans="1:26" ht="16.5" customHeight="1" x14ac:dyDescent="0.3">
      <c r="A970" s="89"/>
      <c r="B970" s="89"/>
      <c r="C970" s="90"/>
      <c r="D970" s="90"/>
      <c r="E970" s="122"/>
      <c r="F970" s="122"/>
      <c r="G970" s="89"/>
      <c r="H970" s="89"/>
      <c r="I970" s="89"/>
      <c r="J970" s="89"/>
      <c r="K970" s="89"/>
      <c r="L970" s="89"/>
      <c r="M970" s="89"/>
      <c r="N970" s="89"/>
      <c r="O970" s="89"/>
      <c r="P970" s="89"/>
      <c r="Q970" s="89"/>
      <c r="R970" s="89"/>
      <c r="S970" s="89"/>
      <c r="T970" s="89"/>
      <c r="U970" s="89"/>
      <c r="V970" s="89"/>
      <c r="W970" s="89"/>
      <c r="X970" s="89"/>
      <c r="Y970" s="89"/>
      <c r="Z970" s="89"/>
    </row>
    <row r="971" spans="1:26" ht="16.5" customHeight="1" x14ac:dyDescent="0.3">
      <c r="A971" s="89"/>
      <c r="B971" s="89"/>
      <c r="C971" s="90"/>
      <c r="D971" s="90"/>
      <c r="E971" s="122"/>
      <c r="F971" s="122"/>
      <c r="G971" s="89"/>
      <c r="H971" s="89"/>
      <c r="I971" s="89"/>
      <c r="J971" s="89"/>
      <c r="K971" s="89"/>
      <c r="L971" s="89"/>
      <c r="M971" s="89"/>
      <c r="N971" s="89"/>
      <c r="O971" s="89"/>
      <c r="P971" s="89"/>
      <c r="Q971" s="89"/>
      <c r="R971" s="89"/>
      <c r="S971" s="89"/>
      <c r="T971" s="89"/>
      <c r="U971" s="89"/>
      <c r="V971" s="89"/>
      <c r="W971" s="89"/>
      <c r="X971" s="89"/>
      <c r="Y971" s="89"/>
      <c r="Z971" s="89"/>
    </row>
    <row r="972" spans="1:26" ht="16.5" customHeight="1" x14ac:dyDescent="0.3">
      <c r="A972" s="89"/>
      <c r="B972" s="89"/>
      <c r="C972" s="90"/>
      <c r="D972" s="90"/>
      <c r="E972" s="122"/>
      <c r="F972" s="122"/>
      <c r="G972" s="89"/>
      <c r="H972" s="89"/>
      <c r="I972" s="89"/>
      <c r="J972" s="89"/>
      <c r="K972" s="89"/>
      <c r="L972" s="89"/>
      <c r="M972" s="89"/>
      <c r="N972" s="89"/>
      <c r="O972" s="89"/>
      <c r="P972" s="89"/>
      <c r="Q972" s="89"/>
      <c r="R972" s="89"/>
      <c r="S972" s="89"/>
      <c r="T972" s="89"/>
      <c r="U972" s="89"/>
      <c r="V972" s="89"/>
      <c r="W972" s="89"/>
      <c r="X972" s="89"/>
      <c r="Y972" s="89"/>
      <c r="Z972" s="89"/>
    </row>
    <row r="973" spans="1:26" ht="16.5" customHeight="1" x14ac:dyDescent="0.3">
      <c r="A973" s="89"/>
      <c r="B973" s="89"/>
      <c r="C973" s="90"/>
      <c r="D973" s="90"/>
      <c r="E973" s="122"/>
      <c r="F973" s="122"/>
      <c r="G973" s="89"/>
      <c r="H973" s="89"/>
      <c r="I973" s="89"/>
      <c r="J973" s="89"/>
      <c r="K973" s="89"/>
      <c r="L973" s="89"/>
      <c r="M973" s="89"/>
      <c r="N973" s="89"/>
      <c r="O973" s="89"/>
      <c r="P973" s="89"/>
      <c r="Q973" s="89"/>
      <c r="R973" s="89"/>
      <c r="S973" s="89"/>
      <c r="T973" s="89"/>
      <c r="U973" s="89"/>
      <c r="V973" s="89"/>
      <c r="W973" s="89"/>
      <c r="X973" s="89"/>
      <c r="Y973" s="89"/>
      <c r="Z973" s="89"/>
    </row>
    <row r="974" spans="1:26" ht="16.5" customHeight="1" x14ac:dyDescent="0.3">
      <c r="A974" s="89"/>
      <c r="B974" s="89"/>
      <c r="C974" s="90"/>
      <c r="D974" s="90"/>
      <c r="E974" s="122"/>
      <c r="F974" s="122"/>
      <c r="G974" s="89"/>
      <c r="H974" s="89"/>
      <c r="I974" s="89"/>
      <c r="J974" s="89"/>
      <c r="K974" s="89"/>
      <c r="L974" s="89"/>
      <c r="M974" s="89"/>
      <c r="N974" s="89"/>
      <c r="O974" s="89"/>
      <c r="P974" s="89"/>
      <c r="Q974" s="89"/>
      <c r="R974" s="89"/>
      <c r="S974" s="89"/>
      <c r="T974" s="89"/>
      <c r="U974" s="89"/>
      <c r="V974" s="89"/>
      <c r="W974" s="89"/>
      <c r="X974" s="89"/>
      <c r="Y974" s="89"/>
      <c r="Z974" s="89"/>
    </row>
    <row r="975" spans="1:26" ht="16.5" customHeight="1" x14ac:dyDescent="0.3">
      <c r="A975" s="89"/>
      <c r="B975" s="89"/>
      <c r="C975" s="90"/>
      <c r="D975" s="90"/>
      <c r="E975" s="122"/>
      <c r="F975" s="122"/>
      <c r="G975" s="89"/>
      <c r="H975" s="89"/>
      <c r="I975" s="89"/>
      <c r="J975" s="89"/>
      <c r="K975" s="89"/>
      <c r="L975" s="89"/>
      <c r="M975" s="89"/>
      <c r="N975" s="89"/>
      <c r="O975" s="89"/>
      <c r="P975" s="89"/>
      <c r="Q975" s="89"/>
      <c r="R975" s="89"/>
      <c r="S975" s="89"/>
      <c r="T975" s="89"/>
      <c r="U975" s="89"/>
      <c r="V975" s="89"/>
      <c r="W975" s="89"/>
      <c r="X975" s="89"/>
      <c r="Y975" s="89"/>
      <c r="Z975" s="89"/>
    </row>
    <row r="976" spans="1:26" ht="16.5" customHeight="1" x14ac:dyDescent="0.3">
      <c r="A976" s="89"/>
      <c r="B976" s="89"/>
      <c r="C976" s="90"/>
      <c r="D976" s="90"/>
      <c r="E976" s="122"/>
      <c r="F976" s="122"/>
      <c r="G976" s="89"/>
      <c r="H976" s="89"/>
      <c r="I976" s="89"/>
      <c r="J976" s="89"/>
      <c r="K976" s="89"/>
      <c r="L976" s="89"/>
      <c r="M976" s="89"/>
      <c r="N976" s="89"/>
      <c r="O976" s="89"/>
      <c r="P976" s="89"/>
      <c r="Q976" s="89"/>
      <c r="R976" s="89"/>
      <c r="S976" s="89"/>
      <c r="T976" s="89"/>
      <c r="U976" s="89"/>
      <c r="V976" s="89"/>
      <c r="W976" s="89"/>
      <c r="X976" s="89"/>
      <c r="Y976" s="89"/>
      <c r="Z976" s="89"/>
    </row>
    <row r="977" spans="1:26" ht="16.5" customHeight="1" x14ac:dyDescent="0.3">
      <c r="A977" s="89"/>
      <c r="B977" s="89"/>
      <c r="C977" s="90"/>
      <c r="D977" s="90"/>
      <c r="E977" s="122"/>
      <c r="F977" s="122"/>
      <c r="G977" s="89"/>
      <c r="H977" s="89"/>
      <c r="I977" s="89"/>
      <c r="J977" s="89"/>
      <c r="K977" s="89"/>
      <c r="L977" s="89"/>
      <c r="M977" s="89"/>
      <c r="N977" s="89"/>
      <c r="O977" s="89"/>
      <c r="P977" s="89"/>
      <c r="Q977" s="89"/>
      <c r="R977" s="89"/>
      <c r="S977" s="89"/>
      <c r="T977" s="89"/>
      <c r="U977" s="89"/>
      <c r="V977" s="89"/>
      <c r="W977" s="89"/>
      <c r="X977" s="89"/>
      <c r="Y977" s="89"/>
      <c r="Z977" s="89"/>
    </row>
    <row r="978" spans="1:26" ht="16.5" customHeight="1" x14ac:dyDescent="0.3">
      <c r="A978" s="89"/>
      <c r="B978" s="89"/>
      <c r="C978" s="90"/>
      <c r="D978" s="90"/>
      <c r="E978" s="122"/>
      <c r="F978" s="122"/>
      <c r="G978" s="89"/>
      <c r="H978" s="89"/>
      <c r="I978" s="89"/>
      <c r="J978" s="89"/>
      <c r="K978" s="89"/>
      <c r="L978" s="89"/>
      <c r="M978" s="89"/>
      <c r="N978" s="89"/>
      <c r="O978" s="89"/>
      <c r="P978" s="89"/>
      <c r="Q978" s="89"/>
      <c r="R978" s="89"/>
      <c r="S978" s="89"/>
      <c r="T978" s="89"/>
      <c r="U978" s="89"/>
      <c r="V978" s="89"/>
      <c r="W978" s="89"/>
      <c r="X978" s="89"/>
      <c r="Y978" s="89"/>
      <c r="Z978" s="89"/>
    </row>
    <row r="979" spans="1:26" ht="16.5" customHeight="1" x14ac:dyDescent="0.3">
      <c r="A979" s="89"/>
      <c r="B979" s="89"/>
      <c r="C979" s="90"/>
      <c r="D979" s="90"/>
      <c r="E979" s="122"/>
      <c r="F979" s="122"/>
      <c r="G979" s="89"/>
      <c r="H979" s="89"/>
      <c r="I979" s="89"/>
      <c r="J979" s="89"/>
      <c r="K979" s="89"/>
      <c r="L979" s="89"/>
      <c r="M979" s="89"/>
      <c r="N979" s="89"/>
      <c r="O979" s="89"/>
      <c r="P979" s="89"/>
      <c r="Q979" s="89"/>
      <c r="R979" s="89"/>
      <c r="S979" s="89"/>
      <c r="T979" s="89"/>
      <c r="U979" s="89"/>
      <c r="V979" s="89"/>
      <c r="W979" s="89"/>
      <c r="X979" s="89"/>
      <c r="Y979" s="89"/>
      <c r="Z979" s="89"/>
    </row>
    <row r="980" spans="1:26" ht="16.5" customHeight="1" x14ac:dyDescent="0.3">
      <c r="A980" s="89"/>
      <c r="B980" s="89"/>
      <c r="C980" s="90"/>
      <c r="D980" s="90"/>
      <c r="E980" s="122"/>
      <c r="F980" s="122"/>
      <c r="G980" s="89"/>
      <c r="H980" s="89"/>
      <c r="I980" s="89"/>
      <c r="J980" s="89"/>
      <c r="K980" s="89"/>
      <c r="L980" s="89"/>
      <c r="M980" s="89"/>
      <c r="N980" s="89"/>
      <c r="O980" s="89"/>
      <c r="P980" s="89"/>
      <c r="Q980" s="89"/>
      <c r="R980" s="89"/>
      <c r="S980" s="89"/>
      <c r="T980" s="89"/>
      <c r="U980" s="89"/>
      <c r="V980" s="89"/>
      <c r="W980" s="89"/>
      <c r="X980" s="89"/>
      <c r="Y980" s="89"/>
      <c r="Z980" s="89"/>
    </row>
    <row r="981" spans="1:26" ht="16.5" customHeight="1" x14ac:dyDescent="0.3">
      <c r="A981" s="89"/>
      <c r="B981" s="89"/>
      <c r="C981" s="90"/>
      <c r="D981" s="90"/>
      <c r="E981" s="122"/>
      <c r="F981" s="122"/>
      <c r="G981" s="89"/>
      <c r="H981" s="89"/>
      <c r="I981" s="89"/>
      <c r="J981" s="89"/>
      <c r="K981" s="89"/>
      <c r="L981" s="89"/>
      <c r="M981" s="89"/>
      <c r="N981" s="89"/>
      <c r="O981" s="89"/>
      <c r="P981" s="89"/>
      <c r="Q981" s="89"/>
      <c r="R981" s="89"/>
      <c r="S981" s="89"/>
      <c r="T981" s="89"/>
      <c r="U981" s="89"/>
      <c r="V981" s="89"/>
      <c r="W981" s="89"/>
      <c r="X981" s="89"/>
      <c r="Y981" s="89"/>
      <c r="Z981" s="89"/>
    </row>
    <row r="982" spans="1:26" ht="16.5" customHeight="1" x14ac:dyDescent="0.3">
      <c r="A982" s="89"/>
      <c r="B982" s="89"/>
      <c r="C982" s="90"/>
      <c r="D982" s="90"/>
      <c r="E982" s="122"/>
      <c r="F982" s="122"/>
      <c r="G982" s="89"/>
      <c r="H982" s="89"/>
      <c r="I982" s="89"/>
      <c r="J982" s="89"/>
      <c r="K982" s="89"/>
      <c r="L982" s="89"/>
      <c r="M982" s="89"/>
      <c r="N982" s="89"/>
      <c r="O982" s="89"/>
      <c r="P982" s="89"/>
      <c r="Q982" s="89"/>
      <c r="R982" s="89"/>
      <c r="S982" s="89"/>
      <c r="T982" s="89"/>
      <c r="U982" s="89"/>
      <c r="V982" s="89"/>
      <c r="W982" s="89"/>
      <c r="X982" s="89"/>
      <c r="Y982" s="89"/>
      <c r="Z982" s="89"/>
    </row>
    <row r="983" spans="1:26" ht="16.5" customHeight="1" x14ac:dyDescent="0.3">
      <c r="A983" s="89"/>
      <c r="B983" s="89"/>
      <c r="C983" s="90"/>
      <c r="D983" s="90"/>
      <c r="E983" s="122"/>
      <c r="F983" s="122"/>
      <c r="G983" s="89"/>
      <c r="H983" s="89"/>
      <c r="I983" s="89"/>
      <c r="J983" s="89"/>
      <c r="K983" s="89"/>
      <c r="L983" s="89"/>
      <c r="M983" s="89"/>
      <c r="N983" s="89"/>
      <c r="O983" s="89"/>
      <c r="P983" s="89"/>
      <c r="Q983" s="89"/>
      <c r="R983" s="89"/>
      <c r="S983" s="89"/>
      <c r="T983" s="89"/>
      <c r="U983" s="89"/>
      <c r="V983" s="89"/>
      <c r="W983" s="89"/>
      <c r="X983" s="89"/>
      <c r="Y983" s="89"/>
      <c r="Z983" s="89"/>
    </row>
    <row r="984" spans="1:26" ht="16.5" customHeight="1" x14ac:dyDescent="0.3">
      <c r="A984" s="89"/>
      <c r="B984" s="89"/>
      <c r="C984" s="90"/>
      <c r="D984" s="90"/>
      <c r="E984" s="122"/>
      <c r="F984" s="122"/>
      <c r="G984" s="89"/>
      <c r="H984" s="89"/>
      <c r="I984" s="89"/>
      <c r="J984" s="89"/>
      <c r="K984" s="89"/>
      <c r="L984" s="89"/>
      <c r="M984" s="89"/>
      <c r="N984" s="89"/>
      <c r="O984" s="89"/>
      <c r="P984" s="89"/>
      <c r="Q984" s="89"/>
      <c r="R984" s="89"/>
      <c r="S984" s="89"/>
      <c r="T984" s="89"/>
      <c r="U984" s="89"/>
      <c r="V984" s="89"/>
      <c r="W984" s="89"/>
      <c r="X984" s="89"/>
      <c r="Y984" s="89"/>
      <c r="Z984" s="89"/>
    </row>
    <row r="985" spans="1:26" ht="16.5" customHeight="1" x14ac:dyDescent="0.3">
      <c r="A985" s="89"/>
      <c r="B985" s="89"/>
      <c r="C985" s="90"/>
      <c r="D985" s="90"/>
      <c r="E985" s="122"/>
      <c r="F985" s="122"/>
      <c r="G985" s="89"/>
      <c r="H985" s="89"/>
      <c r="I985" s="89"/>
      <c r="J985" s="89"/>
      <c r="K985" s="89"/>
      <c r="L985" s="89"/>
      <c r="M985" s="89"/>
      <c r="N985" s="89"/>
      <c r="O985" s="89"/>
      <c r="P985" s="89"/>
      <c r="Q985" s="89"/>
      <c r="R985" s="89"/>
      <c r="S985" s="89"/>
      <c r="T985" s="89"/>
      <c r="U985" s="89"/>
      <c r="V985" s="89"/>
      <c r="W985" s="89"/>
      <c r="X985" s="89"/>
      <c r="Y985" s="89"/>
      <c r="Z985" s="89"/>
    </row>
    <row r="986" spans="1:26" ht="16.5" customHeight="1" x14ac:dyDescent="0.3">
      <c r="A986" s="89"/>
      <c r="B986" s="89"/>
      <c r="C986" s="90"/>
      <c r="D986" s="90"/>
      <c r="E986" s="122"/>
      <c r="F986" s="122"/>
      <c r="G986" s="89"/>
      <c r="H986" s="89"/>
      <c r="I986" s="89"/>
      <c r="J986" s="89"/>
      <c r="K986" s="89"/>
      <c r="L986" s="89"/>
      <c r="M986" s="89"/>
      <c r="N986" s="89"/>
      <c r="O986" s="89"/>
      <c r="P986" s="89"/>
      <c r="Q986" s="89"/>
      <c r="R986" s="89"/>
      <c r="S986" s="89"/>
      <c r="T986" s="89"/>
      <c r="U986" s="89"/>
      <c r="V986" s="89"/>
      <c r="W986" s="89"/>
      <c r="X986" s="89"/>
      <c r="Y986" s="89"/>
      <c r="Z986" s="89"/>
    </row>
    <row r="987" spans="1:26" ht="16.5" customHeight="1" x14ac:dyDescent="0.3">
      <c r="A987" s="89"/>
      <c r="B987" s="89"/>
      <c r="C987" s="90"/>
      <c r="D987" s="90"/>
      <c r="E987" s="122"/>
      <c r="F987" s="122"/>
      <c r="G987" s="89"/>
      <c r="H987" s="89"/>
      <c r="I987" s="89"/>
      <c r="J987" s="89"/>
      <c r="K987" s="89"/>
      <c r="L987" s="89"/>
      <c r="M987" s="89"/>
      <c r="N987" s="89"/>
      <c r="O987" s="89"/>
      <c r="P987" s="89"/>
      <c r="Q987" s="89"/>
      <c r="R987" s="89"/>
      <c r="S987" s="89"/>
      <c r="T987" s="89"/>
      <c r="U987" s="89"/>
      <c r="V987" s="89"/>
      <c r="W987" s="89"/>
      <c r="X987" s="89"/>
      <c r="Y987" s="89"/>
      <c r="Z987" s="89"/>
    </row>
    <row r="988" spans="1:26" ht="16.5" customHeight="1" x14ac:dyDescent="0.3">
      <c r="A988" s="89"/>
      <c r="B988" s="89"/>
      <c r="C988" s="90"/>
      <c r="D988" s="90"/>
      <c r="E988" s="122"/>
      <c r="F988" s="122"/>
      <c r="G988" s="89"/>
      <c r="H988" s="89"/>
      <c r="I988" s="89"/>
      <c r="J988" s="89"/>
      <c r="K988" s="89"/>
      <c r="L988" s="89"/>
      <c r="M988" s="89"/>
      <c r="N988" s="89"/>
      <c r="O988" s="89"/>
      <c r="P988" s="89"/>
      <c r="Q988" s="89"/>
      <c r="R988" s="89"/>
      <c r="S988" s="89"/>
      <c r="T988" s="89"/>
      <c r="U988" s="89"/>
      <c r="V988" s="89"/>
      <c r="W988" s="89"/>
      <c r="X988" s="89"/>
      <c r="Y988" s="89"/>
      <c r="Z988" s="89"/>
    </row>
    <row r="989" spans="1:26" ht="16.5" customHeight="1" x14ac:dyDescent="0.3">
      <c r="A989" s="89"/>
      <c r="B989" s="89"/>
      <c r="C989" s="90"/>
      <c r="D989" s="90"/>
      <c r="E989" s="122"/>
      <c r="F989" s="122"/>
      <c r="G989" s="89"/>
      <c r="H989" s="89"/>
      <c r="I989" s="89"/>
      <c r="J989" s="89"/>
      <c r="K989" s="89"/>
      <c r="L989" s="89"/>
      <c r="M989" s="89"/>
      <c r="N989" s="89"/>
      <c r="O989" s="89"/>
      <c r="P989" s="89"/>
      <c r="Q989" s="89"/>
      <c r="R989" s="89"/>
      <c r="S989" s="89"/>
      <c r="T989" s="89"/>
      <c r="U989" s="89"/>
      <c r="V989" s="89"/>
      <c r="W989" s="89"/>
      <c r="X989" s="89"/>
      <c r="Y989" s="89"/>
      <c r="Z989" s="89"/>
    </row>
    <row r="990" spans="1:26" ht="16.5" customHeight="1" x14ac:dyDescent="0.3">
      <c r="A990" s="89"/>
      <c r="B990" s="89"/>
      <c r="C990" s="90"/>
      <c r="D990" s="90"/>
      <c r="E990" s="122"/>
      <c r="F990" s="122"/>
      <c r="G990" s="89"/>
      <c r="H990" s="89"/>
      <c r="I990" s="89"/>
      <c r="J990" s="89"/>
      <c r="K990" s="89"/>
      <c r="L990" s="89"/>
      <c r="M990" s="89"/>
      <c r="N990" s="89"/>
      <c r="O990" s="89"/>
      <c r="P990" s="89"/>
      <c r="Q990" s="89"/>
      <c r="R990" s="89"/>
      <c r="S990" s="89"/>
      <c r="T990" s="89"/>
      <c r="U990" s="89"/>
      <c r="V990" s="89"/>
      <c r="W990" s="89"/>
      <c r="X990" s="89"/>
      <c r="Y990" s="89"/>
      <c r="Z990" s="89"/>
    </row>
    <row r="991" spans="1:26" ht="16.5" customHeight="1" x14ac:dyDescent="0.3">
      <c r="A991" s="89"/>
      <c r="B991" s="89"/>
      <c r="C991" s="90"/>
      <c r="D991" s="90"/>
      <c r="E991" s="122"/>
      <c r="F991" s="122"/>
      <c r="G991" s="89"/>
      <c r="H991" s="89"/>
      <c r="I991" s="89"/>
      <c r="J991" s="89"/>
      <c r="K991" s="89"/>
      <c r="L991" s="89"/>
      <c r="M991" s="89"/>
      <c r="N991" s="89"/>
      <c r="O991" s="89"/>
      <c r="P991" s="89"/>
      <c r="Q991" s="89"/>
      <c r="R991" s="89"/>
      <c r="S991" s="89"/>
      <c r="T991" s="89"/>
      <c r="U991" s="89"/>
      <c r="V991" s="89"/>
      <c r="W991" s="89"/>
      <c r="X991" s="89"/>
      <c r="Y991" s="89"/>
      <c r="Z991" s="89"/>
    </row>
    <row r="992" spans="1:26" ht="16.5" customHeight="1" x14ac:dyDescent="0.3">
      <c r="A992" s="89"/>
      <c r="B992" s="89"/>
      <c r="C992" s="90"/>
      <c r="D992" s="90"/>
      <c r="E992" s="122"/>
      <c r="F992" s="122"/>
      <c r="G992" s="89"/>
      <c r="H992" s="89"/>
      <c r="I992" s="89"/>
      <c r="J992" s="89"/>
      <c r="K992" s="89"/>
      <c r="L992" s="89"/>
      <c r="M992" s="89"/>
      <c r="N992" s="89"/>
      <c r="O992" s="89"/>
      <c r="P992" s="89"/>
      <c r="Q992" s="89"/>
      <c r="R992" s="89"/>
      <c r="S992" s="89"/>
      <c r="T992" s="89"/>
      <c r="U992" s="89"/>
      <c r="V992" s="89"/>
      <c r="W992" s="89"/>
      <c r="X992" s="89"/>
      <c r="Y992" s="89"/>
      <c r="Z992" s="89"/>
    </row>
    <row r="993" spans="1:26" ht="16.5" customHeight="1" x14ac:dyDescent="0.3">
      <c r="A993" s="89"/>
      <c r="B993" s="89"/>
      <c r="C993" s="90"/>
      <c r="D993" s="90"/>
      <c r="E993" s="122"/>
      <c r="F993" s="122"/>
      <c r="G993" s="89"/>
      <c r="H993" s="89"/>
      <c r="I993" s="89"/>
      <c r="J993" s="89"/>
      <c r="K993" s="89"/>
      <c r="L993" s="89"/>
      <c r="M993" s="89"/>
      <c r="N993" s="89"/>
      <c r="O993" s="89"/>
      <c r="P993" s="89"/>
      <c r="Q993" s="89"/>
      <c r="R993" s="89"/>
      <c r="S993" s="89"/>
      <c r="T993" s="89"/>
      <c r="U993" s="89"/>
      <c r="V993" s="89"/>
      <c r="W993" s="89"/>
      <c r="X993" s="89"/>
      <c r="Y993" s="89"/>
      <c r="Z993" s="89"/>
    </row>
    <row r="994" spans="1:26" ht="16.5" customHeight="1" x14ac:dyDescent="0.3">
      <c r="A994" s="89"/>
      <c r="B994" s="89"/>
      <c r="C994" s="90"/>
      <c r="D994" s="90"/>
      <c r="E994" s="122"/>
      <c r="F994" s="122"/>
      <c r="G994" s="89"/>
      <c r="H994" s="89"/>
      <c r="I994" s="89"/>
      <c r="J994" s="89"/>
      <c r="K994" s="89"/>
      <c r="L994" s="89"/>
      <c r="M994" s="89"/>
      <c r="N994" s="89"/>
      <c r="O994" s="89"/>
      <c r="P994" s="89"/>
      <c r="Q994" s="89"/>
      <c r="R994" s="89"/>
      <c r="S994" s="89"/>
      <c r="T994" s="89"/>
      <c r="U994" s="89"/>
      <c r="V994" s="89"/>
      <c r="W994" s="89"/>
      <c r="X994" s="89"/>
      <c r="Y994" s="89"/>
      <c r="Z994" s="89"/>
    </row>
    <row r="995" spans="1:26" ht="16.5" customHeight="1" x14ac:dyDescent="0.3">
      <c r="A995" s="89"/>
      <c r="B995" s="89"/>
      <c r="C995" s="90"/>
      <c r="D995" s="90"/>
      <c r="E995" s="122"/>
      <c r="F995" s="122"/>
      <c r="G995" s="89"/>
      <c r="H995" s="89"/>
      <c r="I995" s="89"/>
      <c r="J995" s="89"/>
      <c r="K995" s="89"/>
      <c r="L995" s="89"/>
      <c r="M995" s="89"/>
      <c r="N995" s="89"/>
      <c r="O995" s="89"/>
      <c r="P995" s="89"/>
      <c r="Q995" s="89"/>
      <c r="R995" s="89"/>
      <c r="S995" s="89"/>
      <c r="T995" s="89"/>
      <c r="U995" s="89"/>
      <c r="V995" s="89"/>
      <c r="W995" s="89"/>
      <c r="X995" s="89"/>
      <c r="Y995" s="89"/>
      <c r="Z995" s="89"/>
    </row>
    <row r="996" spans="1:26" ht="16.5" customHeight="1" x14ac:dyDescent="0.3">
      <c r="A996" s="89"/>
      <c r="B996" s="89"/>
      <c r="C996" s="90"/>
      <c r="D996" s="90"/>
      <c r="E996" s="122"/>
      <c r="F996" s="122"/>
      <c r="G996" s="89"/>
      <c r="H996" s="89"/>
      <c r="I996" s="89"/>
      <c r="J996" s="89"/>
      <c r="K996" s="89"/>
      <c r="L996" s="89"/>
      <c r="M996" s="89"/>
      <c r="N996" s="89"/>
      <c r="O996" s="89"/>
      <c r="P996" s="89"/>
      <c r="Q996" s="89"/>
      <c r="R996" s="89"/>
      <c r="S996" s="89"/>
      <c r="T996" s="89"/>
      <c r="U996" s="89"/>
      <c r="V996" s="89"/>
      <c r="W996" s="89"/>
      <c r="X996" s="89"/>
      <c r="Y996" s="89"/>
      <c r="Z996" s="89"/>
    </row>
    <row r="997" spans="1:26" ht="16.5" customHeight="1" x14ac:dyDescent="0.3">
      <c r="A997" s="89"/>
      <c r="B997" s="89"/>
      <c r="C997" s="90"/>
      <c r="D997" s="90"/>
      <c r="E997" s="122"/>
      <c r="F997" s="122"/>
      <c r="G997" s="89"/>
      <c r="H997" s="89"/>
      <c r="I997" s="89"/>
      <c r="J997" s="89"/>
      <c r="K997" s="89"/>
      <c r="L997" s="89"/>
      <c r="M997" s="89"/>
      <c r="N997" s="89"/>
      <c r="O997" s="89"/>
      <c r="P997" s="89"/>
      <c r="Q997" s="89"/>
      <c r="R997" s="89"/>
      <c r="S997" s="89"/>
      <c r="T997" s="89"/>
      <c r="U997" s="89"/>
      <c r="V997" s="89"/>
      <c r="W997" s="89"/>
      <c r="X997" s="89"/>
      <c r="Y997" s="89"/>
      <c r="Z997" s="89"/>
    </row>
    <row r="998" spans="1:26" ht="16.5" customHeight="1" x14ac:dyDescent="0.3">
      <c r="A998" s="89"/>
      <c r="B998" s="89"/>
      <c r="C998" s="90"/>
      <c r="D998" s="90"/>
      <c r="E998" s="122"/>
      <c r="F998" s="122"/>
      <c r="G998" s="89"/>
      <c r="H998" s="89"/>
      <c r="I998" s="89"/>
      <c r="J998" s="89"/>
      <c r="K998" s="89"/>
      <c r="L998" s="89"/>
      <c r="M998" s="89"/>
      <c r="N998" s="89"/>
      <c r="O998" s="89"/>
      <c r="P998" s="89"/>
      <c r="Q998" s="89"/>
      <c r="R998" s="89"/>
      <c r="S998" s="89"/>
      <c r="T998" s="89"/>
      <c r="U998" s="89"/>
      <c r="V998" s="89"/>
      <c r="W998" s="89"/>
      <c r="X998" s="89"/>
      <c r="Y998" s="89"/>
      <c r="Z998" s="89"/>
    </row>
    <row r="999" spans="1:26" ht="16.5" customHeight="1" x14ac:dyDescent="0.3">
      <c r="A999" s="89"/>
      <c r="B999" s="89"/>
      <c r="C999" s="90"/>
      <c r="D999" s="90"/>
      <c r="E999" s="122"/>
      <c r="F999" s="122"/>
      <c r="G999" s="89"/>
      <c r="H999" s="89"/>
      <c r="I999" s="89"/>
      <c r="J999" s="89"/>
      <c r="K999" s="89"/>
      <c r="L999" s="89"/>
      <c r="M999" s="89"/>
      <c r="N999" s="89"/>
      <c r="O999" s="89"/>
      <c r="P999" s="89"/>
      <c r="Q999" s="89"/>
      <c r="R999" s="89"/>
      <c r="S999" s="89"/>
      <c r="T999" s="89"/>
      <c r="U999" s="89"/>
      <c r="V999" s="89"/>
      <c r="W999" s="89"/>
      <c r="X999" s="89"/>
      <c r="Y999" s="89"/>
      <c r="Z999" s="89"/>
    </row>
    <row r="1000" spans="1:26" ht="16.5" customHeight="1" x14ac:dyDescent="0.3">
      <c r="A1000" s="89"/>
      <c r="B1000" s="89"/>
      <c r="C1000" s="90"/>
      <c r="D1000" s="90"/>
      <c r="E1000" s="122"/>
      <c r="F1000" s="122"/>
      <c r="G1000" s="89"/>
      <c r="H1000" s="89"/>
      <c r="I1000" s="89"/>
      <c r="J1000" s="89"/>
      <c r="K1000" s="89"/>
      <c r="L1000" s="89"/>
      <c r="M1000" s="89"/>
      <c r="N1000" s="89"/>
      <c r="O1000" s="89"/>
      <c r="P1000" s="89"/>
      <c r="Q1000" s="89"/>
      <c r="R1000" s="89"/>
      <c r="S1000" s="89"/>
      <c r="T1000" s="89"/>
      <c r="U1000" s="89"/>
      <c r="V1000" s="89"/>
      <c r="W1000" s="89"/>
      <c r="X1000" s="89"/>
      <c r="Y1000" s="89"/>
      <c r="Z1000" s="89"/>
    </row>
  </sheetData>
  <mergeCells count="9">
    <mergeCell ref="Q28:T28"/>
    <mergeCell ref="R29:T29"/>
    <mergeCell ref="H1:K1"/>
    <mergeCell ref="L1:O1"/>
    <mergeCell ref="Q1:T1"/>
    <mergeCell ref="H2:K2"/>
    <mergeCell ref="H5:H6"/>
    <mergeCell ref="Q27:T27"/>
    <mergeCell ref="Q29:Q30"/>
  </mergeCells>
  <dataValidations count="1">
    <dataValidation type="list" allowBlank="1" showErrorMessage="1" sqref="A12" xr:uid="{00000000-0002-0000-0600-000000000000}">
      <formula1>$A$15:$A$50</formula1>
    </dataValidation>
  </dataValidations>
  <pageMargins left="0.7" right="0.7" top="0.75" bottom="0.75" header="0" footer="0"/>
  <pageSetup orientation="landscape"/>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738030"/>
  </sheetPr>
  <dimension ref="A1:Z1000"/>
  <sheetViews>
    <sheetView showGridLines="0" workbookViewId="0"/>
  </sheetViews>
  <sheetFormatPr baseColWidth="10" defaultColWidth="14.42578125" defaultRowHeight="15" customHeight="1" x14ac:dyDescent="0.25"/>
  <cols>
    <col min="1" max="1" width="6.7109375" customWidth="1"/>
    <col min="2" max="2" width="56.28515625" customWidth="1"/>
    <col min="3" max="3" width="145.42578125" customWidth="1"/>
    <col min="4" max="4" width="11.42578125" customWidth="1"/>
    <col min="5" max="6" width="11.42578125" hidden="1" customWidth="1"/>
    <col min="7" max="26" width="10.7109375" customWidth="1"/>
  </cols>
  <sheetData>
    <row r="1" spans="1:26" ht="24" customHeight="1" x14ac:dyDescent="0.35">
      <c r="A1" s="136"/>
      <c r="B1" s="137"/>
      <c r="C1" s="138"/>
      <c r="D1" s="138"/>
      <c r="E1" s="139"/>
      <c r="F1" s="139"/>
      <c r="G1" s="139"/>
      <c r="H1" s="139"/>
      <c r="I1" s="139"/>
      <c r="J1" s="139"/>
      <c r="K1" s="139"/>
      <c r="L1" s="139"/>
      <c r="M1" s="139"/>
      <c r="N1" s="139"/>
      <c r="O1" s="139"/>
      <c r="P1" s="139"/>
      <c r="Q1" s="139"/>
      <c r="R1" s="139"/>
      <c r="S1" s="139"/>
      <c r="T1" s="139"/>
      <c r="U1" s="139"/>
      <c r="V1" s="139"/>
      <c r="W1" s="139"/>
      <c r="X1" s="139"/>
      <c r="Y1" s="139"/>
      <c r="Z1" s="139"/>
    </row>
    <row r="2" spans="1:26" ht="24" customHeight="1" x14ac:dyDescent="0.35">
      <c r="A2" s="140"/>
      <c r="B2" s="1017" t="s">
        <v>843</v>
      </c>
      <c r="C2" s="786"/>
      <c r="D2" s="139"/>
      <c r="E2" s="139"/>
      <c r="F2" s="139"/>
      <c r="G2" s="139"/>
      <c r="H2" s="139"/>
      <c r="I2" s="139"/>
      <c r="J2" s="139"/>
      <c r="K2" s="139"/>
      <c r="L2" s="139"/>
      <c r="M2" s="139"/>
      <c r="N2" s="139"/>
      <c r="O2" s="139"/>
      <c r="P2" s="139"/>
      <c r="Q2" s="139"/>
      <c r="R2" s="139"/>
      <c r="S2" s="139"/>
      <c r="T2" s="139"/>
      <c r="U2" s="139"/>
      <c r="V2" s="139"/>
      <c r="W2" s="139"/>
      <c r="X2" s="139"/>
      <c r="Y2" s="139"/>
      <c r="Z2" s="139"/>
    </row>
    <row r="3" spans="1:26" ht="24" customHeight="1" x14ac:dyDescent="0.35">
      <c r="A3" s="136"/>
      <c r="B3" s="138"/>
      <c r="C3" s="138"/>
      <c r="D3" s="138"/>
      <c r="E3" s="139"/>
      <c r="F3" s="139"/>
      <c r="G3" s="139"/>
      <c r="H3" s="139"/>
      <c r="I3" s="139"/>
      <c r="J3" s="139"/>
      <c r="K3" s="139"/>
      <c r="L3" s="139"/>
      <c r="M3" s="139"/>
      <c r="N3" s="139"/>
      <c r="O3" s="139"/>
      <c r="P3" s="139"/>
      <c r="Q3" s="139"/>
      <c r="R3" s="139"/>
      <c r="S3" s="139"/>
      <c r="T3" s="139"/>
      <c r="U3" s="139"/>
      <c r="V3" s="139"/>
      <c r="W3" s="139"/>
      <c r="X3" s="139"/>
      <c r="Y3" s="139"/>
      <c r="Z3" s="139"/>
    </row>
    <row r="4" spans="1:26" ht="24" customHeight="1" x14ac:dyDescent="0.35">
      <c r="A4" s="136"/>
      <c r="B4" s="141" t="s">
        <v>844</v>
      </c>
      <c r="C4" s="142" t="s">
        <v>845</v>
      </c>
      <c r="D4" s="143"/>
      <c r="E4" s="139"/>
      <c r="F4" s="139"/>
      <c r="G4" s="139"/>
      <c r="H4" s="139"/>
      <c r="I4" s="139"/>
      <c r="J4" s="139"/>
      <c r="K4" s="139"/>
      <c r="L4" s="139"/>
      <c r="M4" s="139"/>
      <c r="N4" s="139"/>
      <c r="O4" s="139"/>
      <c r="P4" s="139"/>
      <c r="Q4" s="139"/>
      <c r="R4" s="139"/>
      <c r="S4" s="139"/>
      <c r="T4" s="139"/>
      <c r="U4" s="139"/>
      <c r="V4" s="139"/>
      <c r="W4" s="139"/>
      <c r="X4" s="139"/>
      <c r="Y4" s="139"/>
      <c r="Z4" s="139"/>
    </row>
    <row r="5" spans="1:26" ht="24" customHeight="1" x14ac:dyDescent="0.35">
      <c r="A5" s="136"/>
      <c r="B5" s="144" t="s">
        <v>846</v>
      </c>
      <c r="C5" s="145" t="s">
        <v>847</v>
      </c>
      <c r="D5" s="143"/>
      <c r="E5" s="139"/>
      <c r="F5" s="139"/>
      <c r="G5" s="139"/>
      <c r="H5" s="139"/>
      <c r="I5" s="139"/>
      <c r="J5" s="139"/>
      <c r="K5" s="139"/>
      <c r="L5" s="139"/>
      <c r="M5" s="139"/>
      <c r="N5" s="139"/>
      <c r="O5" s="139"/>
      <c r="P5" s="139"/>
      <c r="Q5" s="139"/>
      <c r="R5" s="139"/>
      <c r="S5" s="139"/>
      <c r="T5" s="139"/>
      <c r="U5" s="139"/>
      <c r="V5" s="139"/>
      <c r="W5" s="139"/>
      <c r="X5" s="139"/>
      <c r="Y5" s="139"/>
      <c r="Z5" s="139"/>
    </row>
    <row r="6" spans="1:26" ht="24" customHeight="1" x14ac:dyDescent="0.35">
      <c r="A6" s="136"/>
      <c r="B6" s="144" t="s">
        <v>848</v>
      </c>
      <c r="C6" s="145" t="s">
        <v>849</v>
      </c>
      <c r="D6" s="143"/>
      <c r="E6" s="139"/>
      <c r="F6" s="139"/>
      <c r="G6" s="139"/>
      <c r="H6" s="139"/>
      <c r="I6" s="139"/>
      <c r="J6" s="139"/>
      <c r="K6" s="139"/>
      <c r="L6" s="139"/>
      <c r="M6" s="139"/>
      <c r="N6" s="139"/>
      <c r="O6" s="139"/>
      <c r="P6" s="139"/>
      <c r="Q6" s="139"/>
      <c r="R6" s="139"/>
      <c r="S6" s="139"/>
      <c r="T6" s="139"/>
      <c r="U6" s="139"/>
      <c r="V6" s="139"/>
      <c r="W6" s="139"/>
      <c r="X6" s="139"/>
      <c r="Y6" s="139"/>
      <c r="Z6" s="139"/>
    </row>
    <row r="7" spans="1:26" ht="24" customHeight="1" x14ac:dyDescent="0.35">
      <c r="A7" s="136"/>
      <c r="B7" s="144" t="s">
        <v>850</v>
      </c>
      <c r="C7" s="145" t="s">
        <v>851</v>
      </c>
      <c r="D7" s="143"/>
      <c r="E7" s="139"/>
      <c r="F7" s="139"/>
      <c r="G7" s="139"/>
      <c r="H7" s="139"/>
      <c r="I7" s="139"/>
      <c r="J7" s="139"/>
      <c r="K7" s="139"/>
      <c r="L7" s="139"/>
      <c r="M7" s="139"/>
      <c r="N7" s="139"/>
      <c r="O7" s="139"/>
      <c r="P7" s="139"/>
      <c r="Q7" s="139"/>
      <c r="R7" s="139"/>
      <c r="S7" s="139"/>
      <c r="T7" s="139"/>
      <c r="U7" s="139"/>
      <c r="V7" s="139"/>
      <c r="W7" s="139"/>
      <c r="X7" s="139"/>
      <c r="Y7" s="139"/>
      <c r="Z7" s="139"/>
    </row>
    <row r="8" spans="1:26" ht="24" customHeight="1" x14ac:dyDescent="0.35">
      <c r="A8" s="136"/>
      <c r="B8" s="144" t="s">
        <v>852</v>
      </c>
      <c r="C8" s="146" t="s">
        <v>853</v>
      </c>
      <c r="D8" s="143"/>
      <c r="E8" s="139"/>
      <c r="F8" s="139"/>
      <c r="G8" s="139"/>
      <c r="H8" s="139"/>
      <c r="I8" s="139"/>
      <c r="J8" s="139"/>
      <c r="K8" s="139"/>
      <c r="L8" s="139"/>
      <c r="M8" s="139"/>
      <c r="N8" s="139"/>
      <c r="O8" s="139"/>
      <c r="P8" s="139"/>
      <c r="Q8" s="139"/>
      <c r="R8" s="139"/>
      <c r="S8" s="139"/>
      <c r="T8" s="139"/>
      <c r="U8" s="139"/>
      <c r="V8" s="139"/>
      <c r="W8" s="139"/>
      <c r="X8" s="139"/>
      <c r="Y8" s="139"/>
      <c r="Z8" s="139"/>
    </row>
    <row r="9" spans="1:26" ht="24" customHeight="1" x14ac:dyDescent="0.35">
      <c r="A9" s="136"/>
      <c r="B9" s="144" t="s">
        <v>854</v>
      </c>
      <c r="C9" s="146" t="s">
        <v>855</v>
      </c>
      <c r="D9" s="143"/>
      <c r="E9" s="139"/>
      <c r="F9" s="139"/>
      <c r="G9" s="139"/>
      <c r="H9" s="139"/>
      <c r="I9" s="139"/>
      <c r="J9" s="139"/>
      <c r="K9" s="139"/>
      <c r="L9" s="139"/>
      <c r="M9" s="139"/>
      <c r="N9" s="139"/>
      <c r="O9" s="139"/>
      <c r="P9" s="139"/>
      <c r="Q9" s="139"/>
      <c r="R9" s="139"/>
      <c r="S9" s="139"/>
      <c r="T9" s="139"/>
      <c r="U9" s="139"/>
      <c r="V9" s="139"/>
      <c r="W9" s="139"/>
      <c r="X9" s="139"/>
      <c r="Y9" s="139"/>
      <c r="Z9" s="139"/>
    </row>
    <row r="10" spans="1:26" ht="24" customHeight="1" x14ac:dyDescent="0.35">
      <c r="A10" s="136"/>
      <c r="B10" s="144" t="s">
        <v>856</v>
      </c>
      <c r="C10" s="146" t="s">
        <v>857</v>
      </c>
      <c r="D10" s="143"/>
      <c r="E10" s="139"/>
      <c r="F10" s="139"/>
      <c r="G10" s="139"/>
      <c r="H10" s="139"/>
      <c r="I10" s="139"/>
      <c r="J10" s="139"/>
      <c r="K10" s="139"/>
      <c r="L10" s="139"/>
      <c r="M10" s="139"/>
      <c r="N10" s="139"/>
      <c r="O10" s="139"/>
      <c r="P10" s="139"/>
      <c r="Q10" s="139"/>
      <c r="R10" s="139"/>
      <c r="S10" s="139"/>
      <c r="T10" s="139"/>
      <c r="U10" s="139"/>
      <c r="V10" s="139"/>
      <c r="W10" s="139"/>
      <c r="X10" s="139"/>
      <c r="Y10" s="139"/>
      <c r="Z10" s="139"/>
    </row>
    <row r="11" spans="1:26" ht="24" customHeight="1" x14ac:dyDescent="0.35">
      <c r="A11" s="136"/>
      <c r="B11" s="147" t="s">
        <v>858</v>
      </c>
      <c r="C11" s="145" t="s">
        <v>859</v>
      </c>
      <c r="D11" s="143"/>
      <c r="E11" s="139"/>
      <c r="F11" s="139"/>
      <c r="G11" s="139"/>
      <c r="H11" s="139"/>
      <c r="I11" s="139"/>
      <c r="J11" s="139"/>
      <c r="K11" s="139"/>
      <c r="L11" s="139"/>
      <c r="M11" s="139"/>
      <c r="N11" s="139"/>
      <c r="O11" s="139"/>
      <c r="P11" s="139"/>
      <c r="Q11" s="139"/>
      <c r="R11" s="139"/>
      <c r="S11" s="139"/>
      <c r="T11" s="139"/>
      <c r="U11" s="139"/>
      <c r="V11" s="139"/>
      <c r="W11" s="139"/>
      <c r="X11" s="139"/>
      <c r="Y11" s="139"/>
      <c r="Z11" s="139"/>
    </row>
    <row r="12" spans="1:26" ht="24" customHeight="1" x14ac:dyDescent="0.35">
      <c r="A12" s="136"/>
      <c r="B12" s="147" t="s">
        <v>860</v>
      </c>
      <c r="C12" s="145" t="s">
        <v>861</v>
      </c>
      <c r="D12" s="143"/>
      <c r="E12" s="139"/>
      <c r="F12" s="139"/>
      <c r="G12" s="139"/>
      <c r="H12" s="139"/>
      <c r="I12" s="139"/>
      <c r="J12" s="139"/>
      <c r="K12" s="139"/>
      <c r="L12" s="139"/>
      <c r="M12" s="139"/>
      <c r="N12" s="139"/>
      <c r="O12" s="139"/>
      <c r="P12" s="139"/>
      <c r="Q12" s="139"/>
      <c r="R12" s="139"/>
      <c r="S12" s="139"/>
      <c r="T12" s="139"/>
      <c r="U12" s="139"/>
      <c r="V12" s="139"/>
      <c r="W12" s="139"/>
      <c r="X12" s="139"/>
      <c r="Y12" s="139"/>
      <c r="Z12" s="139"/>
    </row>
    <row r="13" spans="1:26" ht="24" customHeight="1" x14ac:dyDescent="0.35">
      <c r="A13" s="136"/>
      <c r="B13" s="147" t="s">
        <v>862</v>
      </c>
      <c r="C13" s="145" t="s">
        <v>863</v>
      </c>
      <c r="D13" s="143"/>
      <c r="E13" s="139"/>
      <c r="F13" s="139"/>
      <c r="G13" s="139"/>
      <c r="H13" s="139"/>
      <c r="I13" s="139"/>
      <c r="J13" s="139"/>
      <c r="K13" s="139"/>
      <c r="L13" s="139"/>
      <c r="M13" s="139"/>
      <c r="N13" s="139"/>
      <c r="O13" s="139"/>
      <c r="P13" s="139"/>
      <c r="Q13" s="139"/>
      <c r="R13" s="139"/>
      <c r="S13" s="139"/>
      <c r="T13" s="139"/>
      <c r="U13" s="139"/>
      <c r="V13" s="139"/>
      <c r="W13" s="139"/>
      <c r="X13" s="139"/>
      <c r="Y13" s="139"/>
      <c r="Z13" s="139"/>
    </row>
    <row r="14" spans="1:26" ht="24" customHeight="1" x14ac:dyDescent="0.35">
      <c r="A14" s="136"/>
      <c r="B14" s="148"/>
      <c r="C14" s="145"/>
      <c r="D14" s="143"/>
      <c r="E14" s="139"/>
      <c r="F14" s="139"/>
      <c r="G14" s="139"/>
      <c r="H14" s="139"/>
      <c r="I14" s="139"/>
      <c r="J14" s="139"/>
      <c r="K14" s="139"/>
      <c r="L14" s="139"/>
      <c r="M14" s="139"/>
      <c r="N14" s="139"/>
      <c r="O14" s="139"/>
      <c r="P14" s="139"/>
      <c r="Q14" s="139"/>
      <c r="R14" s="139"/>
      <c r="S14" s="139"/>
      <c r="T14" s="139"/>
      <c r="U14" s="139"/>
      <c r="V14" s="139"/>
      <c r="W14" s="139"/>
      <c r="X14" s="139"/>
      <c r="Y14" s="139"/>
      <c r="Z14" s="139"/>
    </row>
    <row r="15" spans="1:26" ht="24" customHeight="1" x14ac:dyDescent="0.35">
      <c r="A15" s="136"/>
      <c r="B15" s="147" t="s">
        <v>864</v>
      </c>
      <c r="C15" s="145" t="s">
        <v>865</v>
      </c>
      <c r="D15" s="143"/>
      <c r="E15" s="139"/>
      <c r="F15" s="139"/>
      <c r="G15" s="139"/>
      <c r="H15" s="139"/>
      <c r="I15" s="139"/>
      <c r="J15" s="139"/>
      <c r="K15" s="139"/>
      <c r="L15" s="139"/>
      <c r="M15" s="139"/>
      <c r="N15" s="139"/>
      <c r="O15" s="139"/>
      <c r="P15" s="139"/>
      <c r="Q15" s="139"/>
      <c r="R15" s="139"/>
      <c r="S15" s="139"/>
      <c r="T15" s="139"/>
      <c r="U15" s="139"/>
      <c r="V15" s="139"/>
      <c r="W15" s="139"/>
      <c r="X15" s="139"/>
      <c r="Y15" s="139"/>
      <c r="Z15" s="139"/>
    </row>
    <row r="16" spans="1:26" ht="24" customHeight="1" x14ac:dyDescent="0.35">
      <c r="A16" s="136"/>
      <c r="B16" s="147" t="s">
        <v>866</v>
      </c>
      <c r="C16" s="145" t="s">
        <v>867</v>
      </c>
      <c r="D16" s="143"/>
      <c r="E16" s="139"/>
      <c r="F16" s="139"/>
      <c r="G16" s="139"/>
      <c r="H16" s="139"/>
      <c r="I16" s="139"/>
      <c r="J16" s="139"/>
      <c r="K16" s="139"/>
      <c r="L16" s="139"/>
      <c r="M16" s="139"/>
      <c r="N16" s="139"/>
      <c r="O16" s="139"/>
      <c r="P16" s="139"/>
      <c r="Q16" s="139"/>
      <c r="R16" s="139"/>
      <c r="S16" s="139"/>
      <c r="T16" s="139"/>
      <c r="U16" s="139"/>
      <c r="V16" s="139"/>
      <c r="W16" s="139"/>
      <c r="X16" s="139"/>
      <c r="Y16" s="139"/>
      <c r="Z16" s="139"/>
    </row>
    <row r="17" spans="1:26" ht="24" customHeight="1" x14ac:dyDescent="0.35">
      <c r="A17" s="136"/>
      <c r="B17" s="147" t="s">
        <v>868</v>
      </c>
      <c r="C17" s="145" t="s">
        <v>869</v>
      </c>
      <c r="D17" s="143"/>
      <c r="E17" s="139"/>
      <c r="F17" s="139"/>
      <c r="G17" s="139"/>
      <c r="H17" s="139"/>
      <c r="I17" s="139"/>
      <c r="J17" s="139"/>
      <c r="K17" s="139"/>
      <c r="L17" s="139"/>
      <c r="M17" s="139"/>
      <c r="N17" s="139"/>
      <c r="O17" s="139"/>
      <c r="P17" s="139"/>
      <c r="Q17" s="139"/>
      <c r="R17" s="139"/>
      <c r="S17" s="139"/>
      <c r="T17" s="139"/>
      <c r="U17" s="139"/>
      <c r="V17" s="139"/>
      <c r="W17" s="139"/>
      <c r="X17" s="139"/>
      <c r="Y17" s="139"/>
      <c r="Z17" s="139"/>
    </row>
    <row r="18" spans="1:26" ht="24" customHeight="1" x14ac:dyDescent="0.35">
      <c r="A18" s="136"/>
      <c r="B18" s="147" t="s">
        <v>870</v>
      </c>
      <c r="C18" s="145" t="s">
        <v>871</v>
      </c>
      <c r="D18" s="143"/>
      <c r="E18" s="139"/>
      <c r="F18" s="139"/>
      <c r="G18" s="139"/>
      <c r="H18" s="139"/>
      <c r="I18" s="139"/>
      <c r="J18" s="139"/>
      <c r="K18" s="139"/>
      <c r="L18" s="139"/>
      <c r="M18" s="139"/>
      <c r="N18" s="139"/>
      <c r="O18" s="139"/>
      <c r="P18" s="139"/>
      <c r="Q18" s="139"/>
      <c r="R18" s="139"/>
      <c r="S18" s="139"/>
      <c r="T18" s="139"/>
      <c r="U18" s="139"/>
      <c r="V18" s="139"/>
      <c r="W18" s="139"/>
      <c r="X18" s="139"/>
      <c r="Y18" s="139"/>
      <c r="Z18" s="139"/>
    </row>
    <row r="19" spans="1:26" ht="24" customHeight="1" x14ac:dyDescent="0.35">
      <c r="A19" s="136"/>
      <c r="B19" s="147" t="s">
        <v>872</v>
      </c>
      <c r="C19" s="145" t="s">
        <v>873</v>
      </c>
      <c r="D19" s="143"/>
      <c r="E19" s="139"/>
      <c r="F19" s="139"/>
      <c r="G19" s="139"/>
      <c r="H19" s="139"/>
      <c r="I19" s="139"/>
      <c r="J19" s="139"/>
      <c r="K19" s="139"/>
      <c r="L19" s="139"/>
      <c r="M19" s="139"/>
      <c r="N19" s="139"/>
      <c r="O19" s="139"/>
      <c r="P19" s="139"/>
      <c r="Q19" s="139"/>
      <c r="R19" s="139"/>
      <c r="S19" s="139"/>
      <c r="T19" s="139"/>
      <c r="U19" s="139"/>
      <c r="V19" s="139"/>
      <c r="W19" s="139"/>
      <c r="X19" s="139"/>
      <c r="Y19" s="139"/>
      <c r="Z19" s="139"/>
    </row>
    <row r="20" spans="1:26" ht="24" customHeight="1" x14ac:dyDescent="0.35">
      <c r="A20" s="136"/>
      <c r="B20" s="147" t="s">
        <v>874</v>
      </c>
      <c r="C20" s="145" t="s">
        <v>875</v>
      </c>
      <c r="D20" s="143"/>
      <c r="E20" s="139"/>
      <c r="F20" s="139"/>
      <c r="G20" s="139"/>
      <c r="H20" s="139"/>
      <c r="I20" s="139"/>
      <c r="J20" s="139"/>
      <c r="K20" s="139"/>
      <c r="L20" s="139"/>
      <c r="M20" s="139"/>
      <c r="N20" s="139"/>
      <c r="O20" s="139"/>
      <c r="P20" s="139"/>
      <c r="Q20" s="139"/>
      <c r="R20" s="139"/>
      <c r="S20" s="139"/>
      <c r="T20" s="139"/>
      <c r="U20" s="139"/>
      <c r="V20" s="139"/>
      <c r="W20" s="139"/>
      <c r="X20" s="139"/>
      <c r="Y20" s="139"/>
      <c r="Z20" s="139"/>
    </row>
    <row r="21" spans="1:26" ht="24" customHeight="1" x14ac:dyDescent="0.35">
      <c r="A21" s="136"/>
      <c r="B21" s="147" t="s">
        <v>876</v>
      </c>
      <c r="C21" s="145" t="s">
        <v>877</v>
      </c>
      <c r="D21" s="143"/>
      <c r="E21" s="139"/>
      <c r="F21" s="139"/>
      <c r="G21" s="139"/>
      <c r="H21" s="139"/>
      <c r="I21" s="139"/>
      <c r="J21" s="139"/>
      <c r="K21" s="139"/>
      <c r="L21" s="139"/>
      <c r="M21" s="139"/>
      <c r="N21" s="139"/>
      <c r="O21" s="139"/>
      <c r="P21" s="139"/>
      <c r="Q21" s="139"/>
      <c r="R21" s="139"/>
      <c r="S21" s="139"/>
      <c r="T21" s="139"/>
      <c r="U21" s="139"/>
      <c r="V21" s="139"/>
      <c r="W21" s="139"/>
      <c r="X21" s="139"/>
      <c r="Y21" s="139"/>
      <c r="Z21" s="139"/>
    </row>
    <row r="22" spans="1:26" ht="24" customHeight="1" x14ac:dyDescent="0.35">
      <c r="A22" s="136"/>
      <c r="B22" s="147" t="s">
        <v>878</v>
      </c>
      <c r="C22" s="145" t="s">
        <v>879</v>
      </c>
      <c r="D22" s="143"/>
      <c r="E22" s="139"/>
      <c r="F22" s="139"/>
      <c r="G22" s="139"/>
      <c r="H22" s="139"/>
      <c r="I22" s="139"/>
      <c r="J22" s="139"/>
      <c r="K22" s="139"/>
      <c r="L22" s="139"/>
      <c r="M22" s="139"/>
      <c r="N22" s="139"/>
      <c r="O22" s="139"/>
      <c r="P22" s="139"/>
      <c r="Q22" s="139"/>
      <c r="R22" s="139"/>
      <c r="S22" s="139"/>
      <c r="T22" s="139"/>
      <c r="U22" s="139"/>
      <c r="V22" s="139"/>
      <c r="W22" s="139"/>
      <c r="X22" s="139"/>
      <c r="Y22" s="139"/>
      <c r="Z22" s="139"/>
    </row>
    <row r="23" spans="1:26" ht="24" customHeight="1" x14ac:dyDescent="0.35">
      <c r="A23" s="136"/>
      <c r="B23" s="147" t="s">
        <v>880</v>
      </c>
      <c r="C23" s="145" t="s">
        <v>881</v>
      </c>
      <c r="D23" s="143"/>
      <c r="E23" s="139"/>
      <c r="F23" s="139"/>
      <c r="G23" s="139"/>
      <c r="H23" s="139"/>
      <c r="I23" s="139"/>
      <c r="J23" s="139"/>
      <c r="K23" s="139"/>
      <c r="L23" s="139"/>
      <c r="M23" s="139"/>
      <c r="N23" s="139"/>
      <c r="O23" s="139"/>
      <c r="P23" s="139"/>
      <c r="Q23" s="139"/>
      <c r="R23" s="139"/>
      <c r="S23" s="139"/>
      <c r="T23" s="139"/>
      <c r="U23" s="139"/>
      <c r="V23" s="139"/>
      <c r="W23" s="139"/>
      <c r="X23" s="139"/>
      <c r="Y23" s="139"/>
      <c r="Z23" s="139"/>
    </row>
    <row r="24" spans="1:26" ht="24" customHeight="1" x14ac:dyDescent="0.35">
      <c r="A24" s="136"/>
      <c r="B24" s="147" t="s">
        <v>882</v>
      </c>
      <c r="C24" s="145" t="s">
        <v>883</v>
      </c>
      <c r="D24" s="143"/>
      <c r="E24" s="139"/>
      <c r="F24" s="139"/>
      <c r="G24" s="139"/>
      <c r="H24" s="139"/>
      <c r="I24" s="139"/>
      <c r="J24" s="139"/>
      <c r="K24" s="139"/>
      <c r="L24" s="139"/>
      <c r="M24" s="139"/>
      <c r="N24" s="139"/>
      <c r="O24" s="139"/>
      <c r="P24" s="139"/>
      <c r="Q24" s="139"/>
      <c r="R24" s="139"/>
      <c r="S24" s="139"/>
      <c r="T24" s="139"/>
      <c r="U24" s="139"/>
      <c r="V24" s="139"/>
      <c r="W24" s="139"/>
      <c r="X24" s="139"/>
      <c r="Y24" s="139"/>
      <c r="Z24" s="139"/>
    </row>
    <row r="25" spans="1:26" ht="24" customHeight="1" x14ac:dyDescent="0.35">
      <c r="A25" s="136"/>
      <c r="B25" s="147" t="s">
        <v>884</v>
      </c>
      <c r="C25" s="145" t="s">
        <v>885</v>
      </c>
      <c r="D25" s="143"/>
      <c r="E25" s="139"/>
      <c r="F25" s="139"/>
      <c r="G25" s="139"/>
      <c r="H25" s="139"/>
      <c r="I25" s="139"/>
      <c r="J25" s="139"/>
      <c r="K25" s="139"/>
      <c r="L25" s="139"/>
      <c r="M25" s="139"/>
      <c r="N25" s="139"/>
      <c r="O25" s="139"/>
      <c r="P25" s="139"/>
      <c r="Q25" s="139"/>
      <c r="R25" s="139"/>
      <c r="S25" s="139"/>
      <c r="T25" s="139"/>
      <c r="U25" s="139"/>
      <c r="V25" s="139"/>
      <c r="W25" s="139"/>
      <c r="X25" s="139"/>
      <c r="Y25" s="139"/>
      <c r="Z25" s="139"/>
    </row>
    <row r="26" spans="1:26" ht="24" customHeight="1" x14ac:dyDescent="0.35">
      <c r="A26" s="136"/>
      <c r="B26" s="147" t="s">
        <v>886</v>
      </c>
      <c r="C26" s="145" t="s">
        <v>887</v>
      </c>
      <c r="D26" s="143"/>
      <c r="E26" s="139"/>
      <c r="F26" s="139"/>
      <c r="G26" s="139"/>
      <c r="H26" s="139"/>
      <c r="I26" s="139"/>
      <c r="J26" s="139"/>
      <c r="K26" s="139"/>
      <c r="L26" s="139"/>
      <c r="M26" s="139"/>
      <c r="N26" s="139"/>
      <c r="O26" s="139"/>
      <c r="P26" s="139"/>
      <c r="Q26" s="139"/>
      <c r="R26" s="139"/>
      <c r="S26" s="139"/>
      <c r="T26" s="139"/>
      <c r="U26" s="139"/>
      <c r="V26" s="139"/>
      <c r="W26" s="139"/>
      <c r="X26" s="139"/>
      <c r="Y26" s="139"/>
      <c r="Z26" s="139"/>
    </row>
    <row r="27" spans="1:26" ht="24" customHeight="1" x14ac:dyDescent="0.35">
      <c r="A27" s="136"/>
      <c r="B27" s="147" t="s">
        <v>888</v>
      </c>
      <c r="C27" s="145" t="s">
        <v>889</v>
      </c>
      <c r="D27" s="143"/>
      <c r="E27" s="139"/>
      <c r="F27" s="139"/>
      <c r="G27" s="139"/>
      <c r="H27" s="139"/>
      <c r="I27" s="139"/>
      <c r="J27" s="139"/>
      <c r="K27" s="139"/>
      <c r="L27" s="139"/>
      <c r="M27" s="139"/>
      <c r="N27" s="139"/>
      <c r="O27" s="139"/>
      <c r="P27" s="139"/>
      <c r="Q27" s="139"/>
      <c r="R27" s="139"/>
      <c r="S27" s="139"/>
      <c r="T27" s="139"/>
      <c r="U27" s="139"/>
      <c r="V27" s="139"/>
      <c r="W27" s="139"/>
      <c r="X27" s="139"/>
      <c r="Y27" s="139"/>
      <c r="Z27" s="139"/>
    </row>
    <row r="28" spans="1:26" ht="24" customHeight="1" x14ac:dyDescent="0.35">
      <c r="A28" s="136"/>
      <c r="B28" s="147" t="s">
        <v>890</v>
      </c>
      <c r="C28" s="145" t="s">
        <v>891</v>
      </c>
      <c r="D28" s="143"/>
      <c r="E28" s="139"/>
      <c r="F28" s="139"/>
      <c r="G28" s="139"/>
      <c r="H28" s="139"/>
      <c r="I28" s="139"/>
      <c r="J28" s="139"/>
      <c r="K28" s="139"/>
      <c r="L28" s="139"/>
      <c r="M28" s="139"/>
      <c r="N28" s="139"/>
      <c r="O28" s="139"/>
      <c r="P28" s="139"/>
      <c r="Q28" s="139"/>
      <c r="R28" s="139"/>
      <c r="S28" s="139"/>
      <c r="T28" s="139"/>
      <c r="U28" s="139"/>
      <c r="V28" s="139"/>
      <c r="W28" s="139"/>
      <c r="X28" s="139"/>
      <c r="Y28" s="139"/>
      <c r="Z28" s="139"/>
    </row>
    <row r="29" spans="1:26" ht="24" customHeight="1" x14ac:dyDescent="0.35">
      <c r="A29" s="136"/>
      <c r="B29" s="147" t="s">
        <v>892</v>
      </c>
      <c r="C29" s="145" t="s">
        <v>893</v>
      </c>
      <c r="D29" s="143"/>
      <c r="E29" s="139"/>
      <c r="F29" s="139"/>
      <c r="G29" s="139"/>
      <c r="H29" s="139"/>
      <c r="I29" s="139"/>
      <c r="J29" s="139"/>
      <c r="K29" s="139"/>
      <c r="L29" s="139"/>
      <c r="M29" s="139"/>
      <c r="N29" s="139"/>
      <c r="O29" s="139"/>
      <c r="P29" s="139"/>
      <c r="Q29" s="139"/>
      <c r="R29" s="139"/>
      <c r="S29" s="139"/>
      <c r="T29" s="139"/>
      <c r="U29" s="139"/>
      <c r="V29" s="139"/>
      <c r="W29" s="139"/>
      <c r="X29" s="139"/>
      <c r="Y29" s="139"/>
      <c r="Z29" s="139"/>
    </row>
    <row r="30" spans="1:26" ht="24" customHeight="1" x14ac:dyDescent="0.35">
      <c r="A30" s="136"/>
      <c r="B30" s="149" t="s">
        <v>894</v>
      </c>
      <c r="C30" s="150" t="s">
        <v>895</v>
      </c>
      <c r="D30" s="143"/>
      <c r="E30" s="139"/>
      <c r="F30" s="139"/>
      <c r="G30" s="139"/>
      <c r="H30" s="139"/>
      <c r="I30" s="139"/>
      <c r="J30" s="139"/>
      <c r="K30" s="139"/>
      <c r="L30" s="139"/>
      <c r="M30" s="139"/>
      <c r="N30" s="139"/>
      <c r="O30" s="139"/>
      <c r="P30" s="139"/>
      <c r="Q30" s="139"/>
      <c r="R30" s="139"/>
      <c r="S30" s="139"/>
      <c r="T30" s="139"/>
      <c r="U30" s="139"/>
      <c r="V30" s="139"/>
      <c r="W30" s="139"/>
      <c r="X30" s="139"/>
      <c r="Y30" s="139"/>
      <c r="Z30" s="139"/>
    </row>
    <row r="31" spans="1:26" ht="24" customHeight="1" x14ac:dyDescent="0.35">
      <c r="A31" s="136"/>
      <c r="B31" s="151"/>
      <c r="C31" s="143"/>
      <c r="D31" s="143"/>
      <c r="E31" s="139"/>
      <c r="F31" s="139"/>
      <c r="G31" s="139"/>
      <c r="H31" s="139"/>
      <c r="I31" s="139"/>
      <c r="J31" s="139"/>
      <c r="K31" s="139"/>
      <c r="L31" s="139"/>
      <c r="M31" s="139"/>
      <c r="N31" s="139"/>
      <c r="O31" s="139"/>
      <c r="P31" s="139"/>
      <c r="Q31" s="139"/>
      <c r="R31" s="139"/>
      <c r="S31" s="139"/>
      <c r="T31" s="139"/>
      <c r="U31" s="139"/>
      <c r="V31" s="139"/>
      <c r="W31" s="139"/>
      <c r="X31" s="139"/>
      <c r="Y31" s="139"/>
      <c r="Z31" s="139"/>
    </row>
    <row r="32" spans="1:26" ht="24" customHeight="1" x14ac:dyDescent="0.35">
      <c r="A32" s="140"/>
      <c r="B32" s="152"/>
      <c r="C32" s="153"/>
      <c r="D32" s="153"/>
      <c r="E32" s="139"/>
      <c r="F32" s="139"/>
      <c r="G32" s="139"/>
      <c r="H32" s="139"/>
      <c r="I32" s="139"/>
      <c r="J32" s="139"/>
      <c r="K32" s="139"/>
      <c r="L32" s="139"/>
      <c r="M32" s="139"/>
      <c r="N32" s="139"/>
      <c r="O32" s="139"/>
      <c r="P32" s="139"/>
      <c r="Q32" s="139"/>
      <c r="R32" s="139"/>
      <c r="S32" s="139"/>
      <c r="T32" s="139"/>
      <c r="U32" s="139"/>
      <c r="V32" s="139"/>
      <c r="W32" s="139"/>
      <c r="X32" s="139"/>
      <c r="Y32" s="139"/>
      <c r="Z32" s="139"/>
    </row>
    <row r="33" spans="1:26" ht="24" customHeight="1" x14ac:dyDescent="0.35">
      <c r="A33" s="140"/>
      <c r="B33" s="152"/>
      <c r="C33" s="153"/>
      <c r="D33" s="153"/>
      <c r="E33" s="139"/>
      <c r="F33" s="139"/>
      <c r="G33" s="139"/>
      <c r="H33" s="139"/>
      <c r="I33" s="139"/>
      <c r="J33" s="139"/>
      <c r="K33" s="139"/>
      <c r="L33" s="139"/>
      <c r="M33" s="139"/>
      <c r="N33" s="139"/>
      <c r="O33" s="139"/>
      <c r="P33" s="139"/>
      <c r="Q33" s="139"/>
      <c r="R33" s="139"/>
      <c r="S33" s="139"/>
      <c r="T33" s="139"/>
      <c r="U33" s="139"/>
      <c r="V33" s="139"/>
      <c r="W33" s="139"/>
      <c r="X33" s="139"/>
      <c r="Y33" s="139"/>
      <c r="Z33" s="139"/>
    </row>
    <row r="34" spans="1:26" ht="24" customHeight="1" x14ac:dyDescent="0.35">
      <c r="A34" s="140"/>
      <c r="B34" s="152"/>
      <c r="C34" s="153"/>
      <c r="D34" s="153"/>
      <c r="E34" s="139"/>
      <c r="F34" s="139"/>
      <c r="G34" s="139"/>
      <c r="H34" s="139"/>
      <c r="I34" s="139"/>
      <c r="J34" s="139"/>
      <c r="K34" s="139"/>
      <c r="L34" s="139"/>
      <c r="M34" s="139"/>
      <c r="N34" s="139"/>
      <c r="O34" s="139"/>
      <c r="P34" s="139"/>
      <c r="Q34" s="139"/>
      <c r="R34" s="139"/>
      <c r="S34" s="139"/>
      <c r="T34" s="139"/>
      <c r="U34" s="139"/>
      <c r="V34" s="139"/>
      <c r="W34" s="139"/>
      <c r="X34" s="139"/>
      <c r="Y34" s="139"/>
      <c r="Z34" s="139"/>
    </row>
    <row r="35" spans="1:26" ht="24" customHeight="1" x14ac:dyDescent="0.35">
      <c r="A35" s="140"/>
      <c r="B35" s="152"/>
      <c r="C35" s="153"/>
      <c r="D35" s="153"/>
      <c r="E35" s="139"/>
      <c r="F35" s="139"/>
      <c r="G35" s="139"/>
      <c r="H35" s="139"/>
      <c r="I35" s="139"/>
      <c r="J35" s="139"/>
      <c r="K35" s="139"/>
      <c r="L35" s="139"/>
      <c r="M35" s="139"/>
      <c r="N35" s="139"/>
      <c r="O35" s="139"/>
      <c r="P35" s="139"/>
      <c r="Q35" s="139"/>
      <c r="R35" s="139"/>
      <c r="S35" s="139"/>
      <c r="T35" s="139"/>
      <c r="U35" s="139"/>
      <c r="V35" s="139"/>
      <c r="W35" s="139"/>
      <c r="X35" s="139"/>
      <c r="Y35" s="139"/>
      <c r="Z35" s="139"/>
    </row>
    <row r="36" spans="1:26" ht="24" customHeight="1" x14ac:dyDescent="0.35">
      <c r="A36" s="140"/>
      <c r="B36" s="152"/>
      <c r="C36" s="153"/>
      <c r="D36" s="153"/>
      <c r="E36" s="139"/>
      <c r="F36" s="139"/>
      <c r="G36" s="139"/>
      <c r="H36" s="139"/>
      <c r="I36" s="139"/>
      <c r="J36" s="139"/>
      <c r="K36" s="139"/>
      <c r="L36" s="139"/>
      <c r="M36" s="139"/>
      <c r="N36" s="139"/>
      <c r="O36" s="139"/>
      <c r="P36" s="139"/>
      <c r="Q36" s="139"/>
      <c r="R36" s="139"/>
      <c r="S36" s="139"/>
      <c r="T36" s="139"/>
      <c r="U36" s="139"/>
      <c r="V36" s="139"/>
      <c r="W36" s="139"/>
      <c r="X36" s="139"/>
      <c r="Y36" s="139"/>
      <c r="Z36" s="139"/>
    </row>
    <row r="37" spans="1:26" ht="24" customHeight="1" x14ac:dyDescent="0.35">
      <c r="A37" s="140"/>
      <c r="B37" s="152"/>
      <c r="C37" s="153"/>
      <c r="D37" s="153"/>
      <c r="E37" s="139"/>
      <c r="F37" s="139"/>
      <c r="G37" s="139"/>
      <c r="H37" s="139"/>
      <c r="I37" s="139"/>
      <c r="J37" s="139"/>
      <c r="K37" s="139"/>
      <c r="L37" s="139"/>
      <c r="M37" s="139"/>
      <c r="N37" s="139"/>
      <c r="O37" s="139"/>
      <c r="P37" s="139"/>
      <c r="Q37" s="139"/>
      <c r="R37" s="139"/>
      <c r="S37" s="139"/>
      <c r="T37" s="139"/>
      <c r="U37" s="139"/>
      <c r="V37" s="139"/>
      <c r="W37" s="139"/>
      <c r="X37" s="139"/>
      <c r="Y37" s="139"/>
      <c r="Z37" s="139"/>
    </row>
    <row r="38" spans="1:26" ht="24" customHeight="1" x14ac:dyDescent="0.35">
      <c r="A38" s="140"/>
      <c r="B38" s="152"/>
      <c r="C38" s="153"/>
      <c r="D38" s="153"/>
      <c r="E38" s="139"/>
      <c r="F38" s="139"/>
      <c r="G38" s="139"/>
      <c r="H38" s="139"/>
      <c r="I38" s="139"/>
      <c r="J38" s="139"/>
      <c r="K38" s="139"/>
      <c r="L38" s="139"/>
      <c r="M38" s="139"/>
      <c r="N38" s="139"/>
      <c r="O38" s="139"/>
      <c r="P38" s="139"/>
      <c r="Q38" s="139"/>
      <c r="R38" s="139"/>
      <c r="S38" s="139"/>
      <c r="T38" s="139"/>
      <c r="U38" s="139"/>
      <c r="V38" s="139"/>
      <c r="W38" s="139"/>
      <c r="X38" s="139"/>
      <c r="Y38" s="139"/>
      <c r="Z38" s="139"/>
    </row>
    <row r="39" spans="1:26" ht="24" customHeight="1" x14ac:dyDescent="0.35">
      <c r="A39" s="140"/>
      <c r="B39" s="152"/>
      <c r="C39" s="153"/>
      <c r="D39" s="153"/>
      <c r="E39" s="139"/>
      <c r="F39" s="139"/>
      <c r="G39" s="139"/>
      <c r="H39" s="139"/>
      <c r="I39" s="139"/>
      <c r="J39" s="139"/>
      <c r="K39" s="139"/>
      <c r="L39" s="139"/>
      <c r="M39" s="139"/>
      <c r="N39" s="139"/>
      <c r="O39" s="139"/>
      <c r="P39" s="139"/>
      <c r="Q39" s="139"/>
      <c r="R39" s="139"/>
      <c r="S39" s="139"/>
      <c r="T39" s="139"/>
      <c r="U39" s="139"/>
      <c r="V39" s="139"/>
      <c r="W39" s="139"/>
      <c r="X39" s="139"/>
      <c r="Y39" s="139"/>
      <c r="Z39" s="139"/>
    </row>
    <row r="40" spans="1:26" ht="24" customHeight="1" x14ac:dyDescent="0.35">
      <c r="A40" s="140"/>
      <c r="B40" s="152"/>
      <c r="C40" s="153"/>
      <c r="D40" s="153"/>
      <c r="E40" s="139"/>
      <c r="F40" s="139"/>
      <c r="G40" s="139"/>
      <c r="H40" s="139"/>
      <c r="I40" s="139"/>
      <c r="J40" s="139"/>
      <c r="K40" s="139"/>
      <c r="L40" s="139"/>
      <c r="M40" s="139"/>
      <c r="N40" s="139"/>
      <c r="O40" s="139"/>
      <c r="P40" s="139"/>
      <c r="Q40" s="139"/>
      <c r="R40" s="139"/>
      <c r="S40" s="139"/>
      <c r="T40" s="139"/>
      <c r="U40" s="139"/>
      <c r="V40" s="139"/>
      <c r="W40" s="139"/>
      <c r="X40" s="139"/>
      <c r="Y40" s="139"/>
      <c r="Z40" s="139"/>
    </row>
    <row r="41" spans="1:26" ht="24" customHeight="1" x14ac:dyDescent="0.35">
      <c r="A41" s="140"/>
      <c r="B41" s="152"/>
      <c r="C41" s="153"/>
      <c r="D41" s="153"/>
      <c r="E41" s="139"/>
      <c r="F41" s="139"/>
      <c r="G41" s="139"/>
      <c r="H41" s="139"/>
      <c r="I41" s="139"/>
      <c r="J41" s="139"/>
      <c r="K41" s="139"/>
      <c r="L41" s="139"/>
      <c r="M41" s="139"/>
      <c r="N41" s="139"/>
      <c r="O41" s="139"/>
      <c r="P41" s="139"/>
      <c r="Q41" s="139"/>
      <c r="R41" s="139"/>
      <c r="S41" s="139"/>
      <c r="T41" s="139"/>
      <c r="U41" s="139"/>
      <c r="V41" s="139"/>
      <c r="W41" s="139"/>
      <c r="X41" s="139"/>
      <c r="Y41" s="139"/>
      <c r="Z41" s="139"/>
    </row>
    <row r="42" spans="1:26" ht="24" customHeight="1" x14ac:dyDescent="0.35">
      <c r="A42" s="140"/>
      <c r="B42" s="152"/>
      <c r="C42" s="153"/>
      <c r="D42" s="153"/>
      <c r="E42" s="139"/>
      <c r="F42" s="139"/>
      <c r="G42" s="139"/>
      <c r="H42" s="139"/>
      <c r="I42" s="139"/>
      <c r="J42" s="139"/>
      <c r="K42" s="139"/>
      <c r="L42" s="139"/>
      <c r="M42" s="139"/>
      <c r="N42" s="139"/>
      <c r="O42" s="139"/>
      <c r="P42" s="139"/>
      <c r="Q42" s="139"/>
      <c r="R42" s="139"/>
      <c r="S42" s="139"/>
      <c r="T42" s="139"/>
      <c r="U42" s="139"/>
      <c r="V42" s="139"/>
      <c r="W42" s="139"/>
      <c r="X42" s="139"/>
      <c r="Y42" s="139"/>
      <c r="Z42" s="139"/>
    </row>
    <row r="43" spans="1:26" ht="24" customHeight="1" x14ac:dyDescent="0.35">
      <c r="A43" s="140"/>
      <c r="B43" s="152"/>
      <c r="C43" s="153"/>
      <c r="D43" s="153"/>
      <c r="E43" s="139"/>
      <c r="F43" s="139"/>
      <c r="G43" s="139"/>
      <c r="H43" s="139"/>
      <c r="I43" s="139"/>
      <c r="J43" s="139"/>
      <c r="K43" s="139"/>
      <c r="L43" s="139"/>
      <c r="M43" s="139"/>
      <c r="N43" s="139"/>
      <c r="O43" s="139"/>
      <c r="P43" s="139"/>
      <c r="Q43" s="139"/>
      <c r="R43" s="139"/>
      <c r="S43" s="139"/>
      <c r="T43" s="139"/>
      <c r="U43" s="139"/>
      <c r="V43" s="139"/>
      <c r="W43" s="139"/>
      <c r="X43" s="139"/>
      <c r="Y43" s="139"/>
      <c r="Z43" s="139"/>
    </row>
    <row r="44" spans="1:26" ht="24" customHeight="1" x14ac:dyDescent="0.35">
      <c r="A44" s="140"/>
      <c r="B44" s="152"/>
      <c r="C44" s="153"/>
      <c r="D44" s="153"/>
      <c r="E44" s="139"/>
      <c r="F44" s="139"/>
      <c r="G44" s="139"/>
      <c r="H44" s="139"/>
      <c r="I44" s="139"/>
      <c r="J44" s="139"/>
      <c r="K44" s="139"/>
      <c r="L44" s="139"/>
      <c r="M44" s="139"/>
      <c r="N44" s="139"/>
      <c r="O44" s="139"/>
      <c r="P44" s="139"/>
      <c r="Q44" s="139"/>
      <c r="R44" s="139"/>
      <c r="S44" s="139"/>
      <c r="T44" s="139"/>
      <c r="U44" s="139"/>
      <c r="V44" s="139"/>
      <c r="W44" s="139"/>
      <c r="X44" s="139"/>
      <c r="Y44" s="139"/>
      <c r="Z44" s="139"/>
    </row>
    <row r="45" spans="1:26" ht="24" customHeight="1" x14ac:dyDescent="0.35">
      <c r="A45" s="140"/>
      <c r="B45" s="152"/>
      <c r="C45" s="153"/>
      <c r="D45" s="153"/>
      <c r="E45" s="139"/>
      <c r="F45" s="139"/>
      <c r="G45" s="139"/>
      <c r="H45" s="139"/>
      <c r="I45" s="139"/>
      <c r="J45" s="139"/>
      <c r="K45" s="139"/>
      <c r="L45" s="139"/>
      <c r="M45" s="139"/>
      <c r="N45" s="139"/>
      <c r="O45" s="139"/>
      <c r="P45" s="139"/>
      <c r="Q45" s="139"/>
      <c r="R45" s="139"/>
      <c r="S45" s="139"/>
      <c r="T45" s="139"/>
      <c r="U45" s="139"/>
      <c r="V45" s="139"/>
      <c r="W45" s="139"/>
      <c r="X45" s="139"/>
      <c r="Y45" s="139"/>
      <c r="Z45" s="139"/>
    </row>
    <row r="46" spans="1:26" ht="24" customHeight="1" x14ac:dyDescent="0.35">
      <c r="A46" s="140"/>
      <c r="B46" s="152"/>
      <c r="C46" s="153"/>
      <c r="D46" s="153"/>
      <c r="E46" s="139"/>
      <c r="F46" s="139"/>
      <c r="G46" s="139"/>
      <c r="H46" s="139"/>
      <c r="I46" s="139"/>
      <c r="J46" s="139"/>
      <c r="K46" s="139"/>
      <c r="L46" s="139"/>
      <c r="M46" s="139"/>
      <c r="N46" s="139"/>
      <c r="O46" s="139"/>
      <c r="P46" s="139"/>
      <c r="Q46" s="139"/>
      <c r="R46" s="139"/>
      <c r="S46" s="139"/>
      <c r="T46" s="139"/>
      <c r="U46" s="139"/>
      <c r="V46" s="139"/>
      <c r="W46" s="139"/>
      <c r="X46" s="139"/>
      <c r="Y46" s="139"/>
      <c r="Z46" s="139"/>
    </row>
    <row r="47" spans="1:26" ht="24" customHeight="1" x14ac:dyDescent="0.35">
      <c r="A47" s="140"/>
      <c r="B47" s="152"/>
      <c r="C47" s="153"/>
      <c r="D47" s="153"/>
      <c r="E47" s="139"/>
      <c r="F47" s="139"/>
      <c r="G47" s="139"/>
      <c r="H47" s="139"/>
      <c r="I47" s="139"/>
      <c r="J47" s="139"/>
      <c r="K47" s="139"/>
      <c r="L47" s="139"/>
      <c r="M47" s="139"/>
      <c r="N47" s="139"/>
      <c r="O47" s="139"/>
      <c r="P47" s="139"/>
      <c r="Q47" s="139"/>
      <c r="R47" s="139"/>
      <c r="S47" s="139"/>
      <c r="T47" s="139"/>
      <c r="U47" s="139"/>
      <c r="V47" s="139"/>
      <c r="W47" s="139"/>
      <c r="X47" s="139"/>
      <c r="Y47" s="139"/>
      <c r="Z47" s="139"/>
    </row>
    <row r="48" spans="1:26" ht="24" customHeight="1" x14ac:dyDescent="0.35">
      <c r="A48" s="140"/>
      <c r="B48" s="152"/>
      <c r="C48" s="153"/>
      <c r="D48" s="153"/>
      <c r="E48" s="139"/>
      <c r="F48" s="139"/>
      <c r="G48" s="139"/>
      <c r="H48" s="139"/>
      <c r="I48" s="139"/>
      <c r="J48" s="139"/>
      <c r="K48" s="139"/>
      <c r="L48" s="139"/>
      <c r="M48" s="139"/>
      <c r="N48" s="139"/>
      <c r="O48" s="139"/>
      <c r="P48" s="139"/>
      <c r="Q48" s="139"/>
      <c r="R48" s="139"/>
      <c r="S48" s="139"/>
      <c r="T48" s="139"/>
      <c r="U48" s="139"/>
      <c r="V48" s="139"/>
      <c r="W48" s="139"/>
      <c r="X48" s="139"/>
      <c r="Y48" s="139"/>
      <c r="Z48" s="139"/>
    </row>
    <row r="49" spans="1:26" ht="24" customHeight="1" x14ac:dyDescent="0.35">
      <c r="A49" s="140"/>
      <c r="B49" s="152"/>
      <c r="C49" s="153"/>
      <c r="D49" s="153"/>
      <c r="E49" s="139"/>
      <c r="F49" s="139"/>
      <c r="G49" s="139"/>
      <c r="H49" s="139"/>
      <c r="I49" s="139"/>
      <c r="J49" s="139"/>
      <c r="K49" s="139"/>
      <c r="L49" s="139"/>
      <c r="M49" s="139"/>
      <c r="N49" s="139"/>
      <c r="O49" s="139"/>
      <c r="P49" s="139"/>
      <c r="Q49" s="139"/>
      <c r="R49" s="139"/>
      <c r="S49" s="139"/>
      <c r="T49" s="139"/>
      <c r="U49" s="139"/>
      <c r="V49" s="139"/>
      <c r="W49" s="139"/>
      <c r="X49" s="139"/>
      <c r="Y49" s="139"/>
      <c r="Z49" s="139"/>
    </row>
    <row r="50" spans="1:26" ht="24" customHeight="1" x14ac:dyDescent="0.35">
      <c r="A50" s="140"/>
      <c r="B50" s="152"/>
      <c r="C50" s="153"/>
      <c r="D50" s="153"/>
      <c r="E50" s="139"/>
      <c r="F50" s="139"/>
      <c r="G50" s="139"/>
      <c r="H50" s="139"/>
      <c r="I50" s="139"/>
      <c r="J50" s="139"/>
      <c r="K50" s="139"/>
      <c r="L50" s="139"/>
      <c r="M50" s="139"/>
      <c r="N50" s="139"/>
      <c r="O50" s="139"/>
      <c r="P50" s="139"/>
      <c r="Q50" s="139"/>
      <c r="R50" s="139"/>
      <c r="S50" s="139"/>
      <c r="T50" s="139"/>
      <c r="U50" s="139"/>
      <c r="V50" s="139"/>
      <c r="W50" s="139"/>
      <c r="X50" s="139"/>
      <c r="Y50" s="139"/>
      <c r="Z50" s="139"/>
    </row>
    <row r="51" spans="1:26" ht="24" customHeight="1" x14ac:dyDescent="0.35">
      <c r="A51" s="140"/>
      <c r="B51" s="152"/>
      <c r="C51" s="153"/>
      <c r="D51" s="153"/>
      <c r="E51" s="139"/>
      <c r="F51" s="139"/>
      <c r="G51" s="139"/>
      <c r="H51" s="139"/>
      <c r="I51" s="139"/>
      <c r="J51" s="139"/>
      <c r="K51" s="139"/>
      <c r="L51" s="139"/>
      <c r="M51" s="139"/>
      <c r="N51" s="139"/>
      <c r="O51" s="139"/>
      <c r="P51" s="139"/>
      <c r="Q51" s="139"/>
      <c r="R51" s="139"/>
      <c r="S51" s="139"/>
      <c r="T51" s="139"/>
      <c r="U51" s="139"/>
      <c r="V51" s="139"/>
      <c r="W51" s="139"/>
      <c r="X51" s="139"/>
      <c r="Y51" s="139"/>
      <c r="Z51" s="139"/>
    </row>
    <row r="52" spans="1:26" ht="24" customHeight="1" x14ac:dyDescent="0.35">
      <c r="A52" s="140"/>
      <c r="B52" s="152"/>
      <c r="C52" s="153"/>
      <c r="D52" s="153"/>
      <c r="E52" s="139"/>
      <c r="F52" s="139"/>
      <c r="G52" s="139"/>
      <c r="H52" s="139"/>
      <c r="I52" s="139"/>
      <c r="J52" s="139"/>
      <c r="K52" s="139"/>
      <c r="L52" s="139"/>
      <c r="M52" s="139"/>
      <c r="N52" s="139"/>
      <c r="O52" s="139"/>
      <c r="P52" s="139"/>
      <c r="Q52" s="139"/>
      <c r="R52" s="139"/>
      <c r="S52" s="139"/>
      <c r="T52" s="139"/>
      <c r="U52" s="139"/>
      <c r="V52" s="139"/>
      <c r="W52" s="139"/>
      <c r="X52" s="139"/>
      <c r="Y52" s="139"/>
      <c r="Z52" s="139"/>
    </row>
    <row r="53" spans="1:26" ht="24" customHeight="1" x14ac:dyDescent="0.35">
      <c r="A53" s="140"/>
      <c r="B53" s="152"/>
      <c r="C53" s="153"/>
      <c r="D53" s="153"/>
      <c r="E53" s="139"/>
      <c r="F53" s="139"/>
      <c r="G53" s="139"/>
      <c r="H53" s="139"/>
      <c r="I53" s="139"/>
      <c r="J53" s="139"/>
      <c r="K53" s="139"/>
      <c r="L53" s="139"/>
      <c r="M53" s="139"/>
      <c r="N53" s="139"/>
      <c r="O53" s="139"/>
      <c r="P53" s="139"/>
      <c r="Q53" s="139"/>
      <c r="R53" s="139"/>
      <c r="S53" s="139"/>
      <c r="T53" s="139"/>
      <c r="U53" s="139"/>
      <c r="V53" s="139"/>
      <c r="W53" s="139"/>
      <c r="X53" s="139"/>
      <c r="Y53" s="139"/>
      <c r="Z53" s="139"/>
    </row>
    <row r="54" spans="1:26" ht="24" customHeight="1" x14ac:dyDescent="0.35">
      <c r="A54" s="140"/>
      <c r="B54" s="152"/>
      <c r="C54" s="153"/>
      <c r="D54" s="153"/>
      <c r="E54" s="139"/>
      <c r="F54" s="139"/>
      <c r="G54" s="139"/>
      <c r="H54" s="139"/>
      <c r="I54" s="139"/>
      <c r="J54" s="139"/>
      <c r="K54" s="139"/>
      <c r="L54" s="139"/>
      <c r="M54" s="139"/>
      <c r="N54" s="139"/>
      <c r="O54" s="139"/>
      <c r="P54" s="139"/>
      <c r="Q54" s="139"/>
      <c r="R54" s="139"/>
      <c r="S54" s="139"/>
      <c r="T54" s="139"/>
      <c r="U54" s="139"/>
      <c r="V54" s="139"/>
      <c r="W54" s="139"/>
      <c r="X54" s="139"/>
      <c r="Y54" s="139"/>
      <c r="Z54" s="139"/>
    </row>
    <row r="55" spans="1:26" ht="24" customHeight="1" x14ac:dyDescent="0.35">
      <c r="A55" s="140"/>
      <c r="B55" s="152"/>
      <c r="C55" s="153"/>
      <c r="D55" s="153"/>
      <c r="E55" s="139"/>
      <c r="F55" s="139"/>
      <c r="G55" s="139"/>
      <c r="H55" s="139"/>
      <c r="I55" s="139"/>
      <c r="J55" s="139"/>
      <c r="K55" s="139"/>
      <c r="L55" s="139"/>
      <c r="M55" s="139"/>
      <c r="N55" s="139"/>
      <c r="O55" s="139"/>
      <c r="P55" s="139"/>
      <c r="Q55" s="139"/>
      <c r="R55" s="139"/>
      <c r="S55" s="139"/>
      <c r="T55" s="139"/>
      <c r="U55" s="139"/>
      <c r="V55" s="139"/>
      <c r="W55" s="139"/>
      <c r="X55" s="139"/>
      <c r="Y55" s="139"/>
      <c r="Z55" s="139"/>
    </row>
    <row r="56" spans="1:26" ht="24" customHeight="1" x14ac:dyDescent="0.35">
      <c r="A56" s="140"/>
      <c r="B56" s="152"/>
      <c r="C56" s="153"/>
      <c r="D56" s="153"/>
      <c r="E56" s="139"/>
      <c r="F56" s="139"/>
      <c r="G56" s="139"/>
      <c r="H56" s="139"/>
      <c r="I56" s="139"/>
      <c r="J56" s="139"/>
      <c r="K56" s="139"/>
      <c r="L56" s="139"/>
      <c r="M56" s="139"/>
      <c r="N56" s="139"/>
      <c r="O56" s="139"/>
      <c r="P56" s="139"/>
      <c r="Q56" s="139"/>
      <c r="R56" s="139"/>
      <c r="S56" s="139"/>
      <c r="T56" s="139"/>
      <c r="U56" s="139"/>
      <c r="V56" s="139"/>
      <c r="W56" s="139"/>
      <c r="X56" s="139"/>
      <c r="Y56" s="139"/>
      <c r="Z56" s="139"/>
    </row>
    <row r="57" spans="1:26" ht="24" customHeight="1" x14ac:dyDescent="0.35">
      <c r="A57" s="140"/>
      <c r="B57" s="152"/>
      <c r="C57" s="153"/>
      <c r="D57" s="153"/>
      <c r="E57" s="139"/>
      <c r="F57" s="139"/>
      <c r="G57" s="139"/>
      <c r="H57" s="139"/>
      <c r="I57" s="139"/>
      <c r="J57" s="139"/>
      <c r="K57" s="139"/>
      <c r="L57" s="139"/>
      <c r="M57" s="139"/>
      <c r="N57" s="139"/>
      <c r="O57" s="139"/>
      <c r="P57" s="139"/>
      <c r="Q57" s="139"/>
      <c r="R57" s="139"/>
      <c r="S57" s="139"/>
      <c r="T57" s="139"/>
      <c r="U57" s="139"/>
      <c r="V57" s="139"/>
      <c r="W57" s="139"/>
      <c r="X57" s="139"/>
      <c r="Y57" s="139"/>
      <c r="Z57" s="139"/>
    </row>
    <row r="58" spans="1:26" ht="24" customHeight="1" x14ac:dyDescent="0.35">
      <c r="A58" s="140"/>
      <c r="B58" s="152"/>
      <c r="C58" s="153"/>
      <c r="D58" s="153"/>
      <c r="E58" s="139"/>
      <c r="F58" s="139"/>
      <c r="G58" s="139"/>
      <c r="H58" s="139"/>
      <c r="I58" s="139"/>
      <c r="J58" s="139"/>
      <c r="K58" s="139"/>
      <c r="L58" s="139"/>
      <c r="M58" s="139"/>
      <c r="N58" s="139"/>
      <c r="O58" s="139"/>
      <c r="P58" s="139"/>
      <c r="Q58" s="139"/>
      <c r="R58" s="139"/>
      <c r="S58" s="139"/>
      <c r="T58" s="139"/>
      <c r="U58" s="139"/>
      <c r="V58" s="139"/>
      <c r="W58" s="139"/>
      <c r="X58" s="139"/>
      <c r="Y58" s="139"/>
      <c r="Z58" s="139"/>
    </row>
    <row r="59" spans="1:26" ht="24" customHeight="1" x14ac:dyDescent="0.35">
      <c r="A59" s="140"/>
      <c r="B59" s="152"/>
      <c r="C59" s="153"/>
      <c r="D59" s="153"/>
      <c r="E59" s="139"/>
      <c r="F59" s="139"/>
      <c r="G59" s="139"/>
      <c r="H59" s="139"/>
      <c r="I59" s="139"/>
      <c r="J59" s="139"/>
      <c r="K59" s="139"/>
      <c r="L59" s="139"/>
      <c r="M59" s="139"/>
      <c r="N59" s="139"/>
      <c r="O59" s="139"/>
      <c r="P59" s="139"/>
      <c r="Q59" s="139"/>
      <c r="R59" s="139"/>
      <c r="S59" s="139"/>
      <c r="T59" s="139"/>
      <c r="U59" s="139"/>
      <c r="V59" s="139"/>
      <c r="W59" s="139"/>
      <c r="X59" s="139"/>
      <c r="Y59" s="139"/>
      <c r="Z59" s="139"/>
    </row>
    <row r="60" spans="1:26" ht="24" customHeight="1" x14ac:dyDescent="0.35">
      <c r="A60" s="140"/>
      <c r="B60" s="152"/>
      <c r="C60" s="153"/>
      <c r="D60" s="153"/>
      <c r="E60" s="139"/>
      <c r="F60" s="139"/>
      <c r="G60" s="139"/>
      <c r="H60" s="139"/>
      <c r="I60" s="139"/>
      <c r="J60" s="139"/>
      <c r="K60" s="139"/>
      <c r="L60" s="139"/>
      <c r="M60" s="139"/>
      <c r="N60" s="139"/>
      <c r="O60" s="139"/>
      <c r="P60" s="139"/>
      <c r="Q60" s="139"/>
      <c r="R60" s="139"/>
      <c r="S60" s="139"/>
      <c r="T60" s="139"/>
      <c r="U60" s="139"/>
      <c r="V60" s="139"/>
      <c r="W60" s="139"/>
      <c r="X60" s="139"/>
      <c r="Y60" s="139"/>
      <c r="Z60" s="139"/>
    </row>
    <row r="61" spans="1:26" ht="24" customHeight="1" x14ac:dyDescent="0.35">
      <c r="A61" s="140"/>
      <c r="B61" s="152"/>
      <c r="C61" s="153"/>
      <c r="D61" s="153"/>
      <c r="E61" s="139"/>
      <c r="F61" s="139"/>
      <c r="G61" s="139"/>
      <c r="H61" s="139"/>
      <c r="I61" s="139"/>
      <c r="J61" s="139"/>
      <c r="K61" s="139"/>
      <c r="L61" s="139"/>
      <c r="M61" s="139"/>
      <c r="N61" s="139"/>
      <c r="O61" s="139"/>
      <c r="P61" s="139"/>
      <c r="Q61" s="139"/>
      <c r="R61" s="139"/>
      <c r="S61" s="139"/>
      <c r="T61" s="139"/>
      <c r="U61" s="139"/>
      <c r="V61" s="139"/>
      <c r="W61" s="139"/>
      <c r="X61" s="139"/>
      <c r="Y61" s="139"/>
      <c r="Z61" s="139"/>
    </row>
    <row r="62" spans="1:26" ht="24" customHeight="1" x14ac:dyDescent="0.35">
      <c r="A62" s="140"/>
      <c r="B62" s="152"/>
      <c r="C62" s="153"/>
      <c r="D62" s="153"/>
      <c r="E62" s="139"/>
      <c r="F62" s="139"/>
      <c r="G62" s="139"/>
      <c r="H62" s="139"/>
      <c r="I62" s="139"/>
      <c r="J62" s="139"/>
      <c r="K62" s="139"/>
      <c r="L62" s="139"/>
      <c r="M62" s="139"/>
      <c r="N62" s="139"/>
      <c r="O62" s="139"/>
      <c r="P62" s="139"/>
      <c r="Q62" s="139"/>
      <c r="R62" s="139"/>
      <c r="S62" s="139"/>
      <c r="T62" s="139"/>
      <c r="U62" s="139"/>
      <c r="V62" s="139"/>
      <c r="W62" s="139"/>
      <c r="X62" s="139"/>
      <c r="Y62" s="139"/>
      <c r="Z62" s="139"/>
    </row>
    <row r="63" spans="1:26" ht="24" customHeight="1" x14ac:dyDescent="0.35">
      <c r="A63" s="140"/>
      <c r="B63" s="152"/>
      <c r="C63" s="153"/>
      <c r="D63" s="153"/>
      <c r="E63" s="139"/>
      <c r="F63" s="139"/>
      <c r="G63" s="139"/>
      <c r="H63" s="139"/>
      <c r="I63" s="139"/>
      <c r="J63" s="139"/>
      <c r="K63" s="139"/>
      <c r="L63" s="139"/>
      <c r="M63" s="139"/>
      <c r="N63" s="139"/>
      <c r="O63" s="139"/>
      <c r="P63" s="139"/>
      <c r="Q63" s="139"/>
      <c r="R63" s="139"/>
      <c r="S63" s="139"/>
      <c r="T63" s="139"/>
      <c r="U63" s="139"/>
      <c r="V63" s="139"/>
      <c r="W63" s="139"/>
      <c r="X63" s="139"/>
      <c r="Y63" s="139"/>
      <c r="Z63" s="139"/>
    </row>
    <row r="64" spans="1:26" ht="24" customHeight="1" x14ac:dyDescent="0.35">
      <c r="A64" s="140"/>
      <c r="B64" s="152"/>
      <c r="C64" s="153"/>
      <c r="D64" s="153"/>
      <c r="E64" s="139"/>
      <c r="F64" s="139"/>
      <c r="G64" s="139"/>
      <c r="H64" s="139"/>
      <c r="I64" s="139"/>
      <c r="J64" s="139"/>
      <c r="K64" s="139"/>
      <c r="L64" s="139"/>
      <c r="M64" s="139"/>
      <c r="N64" s="139"/>
      <c r="O64" s="139"/>
      <c r="P64" s="139"/>
      <c r="Q64" s="139"/>
      <c r="R64" s="139"/>
      <c r="S64" s="139"/>
      <c r="T64" s="139"/>
      <c r="U64" s="139"/>
      <c r="V64" s="139"/>
      <c r="W64" s="139"/>
      <c r="X64" s="139"/>
      <c r="Y64" s="139"/>
      <c r="Z64" s="139"/>
    </row>
    <row r="65" spans="1:26" ht="24" customHeight="1" x14ac:dyDescent="0.35">
      <c r="A65" s="140"/>
      <c r="B65" s="152"/>
      <c r="C65" s="153"/>
      <c r="D65" s="153"/>
      <c r="E65" s="139"/>
      <c r="F65" s="139"/>
      <c r="G65" s="139"/>
      <c r="H65" s="139"/>
      <c r="I65" s="139"/>
      <c r="J65" s="139"/>
      <c r="K65" s="139"/>
      <c r="L65" s="139"/>
      <c r="M65" s="139"/>
      <c r="N65" s="139"/>
      <c r="O65" s="139"/>
      <c r="P65" s="139"/>
      <c r="Q65" s="139"/>
      <c r="R65" s="139"/>
      <c r="S65" s="139"/>
      <c r="T65" s="139"/>
      <c r="U65" s="139"/>
      <c r="V65" s="139"/>
      <c r="W65" s="139"/>
      <c r="X65" s="139"/>
      <c r="Y65" s="139"/>
      <c r="Z65" s="139"/>
    </row>
    <row r="66" spans="1:26" ht="24" customHeight="1" x14ac:dyDescent="0.35">
      <c r="A66" s="140"/>
      <c r="B66" s="152"/>
      <c r="C66" s="153"/>
      <c r="D66" s="153"/>
      <c r="E66" s="139"/>
      <c r="F66" s="139"/>
      <c r="G66" s="139"/>
      <c r="H66" s="139"/>
      <c r="I66" s="139"/>
      <c r="J66" s="139"/>
      <c r="K66" s="139"/>
      <c r="L66" s="139"/>
      <c r="M66" s="139"/>
      <c r="N66" s="139"/>
      <c r="O66" s="139"/>
      <c r="P66" s="139"/>
      <c r="Q66" s="139"/>
      <c r="R66" s="139"/>
      <c r="S66" s="139"/>
      <c r="T66" s="139"/>
      <c r="U66" s="139"/>
      <c r="V66" s="139"/>
      <c r="W66" s="139"/>
      <c r="X66" s="139"/>
      <c r="Y66" s="139"/>
      <c r="Z66" s="139"/>
    </row>
    <row r="67" spans="1:26" ht="24" customHeight="1" x14ac:dyDescent="0.35">
      <c r="A67" s="140"/>
      <c r="B67" s="152"/>
      <c r="C67" s="153"/>
      <c r="D67" s="153"/>
      <c r="E67" s="139"/>
      <c r="F67" s="139"/>
      <c r="G67" s="139"/>
      <c r="H67" s="139"/>
      <c r="I67" s="139"/>
      <c r="J67" s="139"/>
      <c r="K67" s="139"/>
      <c r="L67" s="139"/>
      <c r="M67" s="139"/>
      <c r="N67" s="139"/>
      <c r="O67" s="139"/>
      <c r="P67" s="139"/>
      <c r="Q67" s="139"/>
      <c r="R67" s="139"/>
      <c r="S67" s="139"/>
      <c r="T67" s="139"/>
      <c r="U67" s="139"/>
      <c r="V67" s="139"/>
      <c r="W67" s="139"/>
      <c r="X67" s="139"/>
      <c r="Y67" s="139"/>
      <c r="Z67" s="139"/>
    </row>
    <row r="68" spans="1:26" ht="24" customHeight="1" x14ac:dyDescent="0.35">
      <c r="A68" s="140"/>
      <c r="B68" s="152"/>
      <c r="C68" s="153"/>
      <c r="D68" s="153"/>
      <c r="E68" s="139"/>
      <c r="F68" s="139"/>
      <c r="G68" s="139"/>
      <c r="H68" s="139"/>
      <c r="I68" s="139"/>
      <c r="J68" s="139"/>
      <c r="K68" s="139"/>
      <c r="L68" s="139"/>
      <c r="M68" s="139"/>
      <c r="N68" s="139"/>
      <c r="O68" s="139"/>
      <c r="P68" s="139"/>
      <c r="Q68" s="139"/>
      <c r="R68" s="139"/>
      <c r="S68" s="139"/>
      <c r="T68" s="139"/>
      <c r="U68" s="139"/>
      <c r="V68" s="139"/>
      <c r="W68" s="139"/>
      <c r="X68" s="139"/>
      <c r="Y68" s="139"/>
      <c r="Z68" s="139"/>
    </row>
    <row r="69" spans="1:26" ht="24" customHeight="1" x14ac:dyDescent="0.35">
      <c r="A69" s="140"/>
      <c r="B69" s="152"/>
      <c r="C69" s="153"/>
      <c r="D69" s="153"/>
      <c r="E69" s="139"/>
      <c r="F69" s="139"/>
      <c r="G69" s="139"/>
      <c r="H69" s="139"/>
      <c r="I69" s="139"/>
      <c r="J69" s="139"/>
      <c r="K69" s="139"/>
      <c r="L69" s="139"/>
      <c r="M69" s="139"/>
      <c r="N69" s="139"/>
      <c r="O69" s="139"/>
      <c r="P69" s="139"/>
      <c r="Q69" s="139"/>
      <c r="R69" s="139"/>
      <c r="S69" s="139"/>
      <c r="T69" s="139"/>
      <c r="U69" s="139"/>
      <c r="V69" s="139"/>
      <c r="W69" s="139"/>
      <c r="X69" s="139"/>
      <c r="Y69" s="139"/>
      <c r="Z69" s="139"/>
    </row>
    <row r="70" spans="1:26" ht="24" customHeight="1" x14ac:dyDescent="0.35">
      <c r="A70" s="140"/>
      <c r="B70" s="152"/>
      <c r="C70" s="153"/>
      <c r="D70" s="153"/>
      <c r="E70" s="139"/>
      <c r="F70" s="139"/>
      <c r="G70" s="139"/>
      <c r="H70" s="139"/>
      <c r="I70" s="139"/>
      <c r="J70" s="139"/>
      <c r="K70" s="139"/>
      <c r="L70" s="139"/>
      <c r="M70" s="139"/>
      <c r="N70" s="139"/>
      <c r="O70" s="139"/>
      <c r="P70" s="139"/>
      <c r="Q70" s="139"/>
      <c r="R70" s="139"/>
      <c r="S70" s="139"/>
      <c r="T70" s="139"/>
      <c r="U70" s="139"/>
      <c r="V70" s="139"/>
      <c r="W70" s="139"/>
      <c r="X70" s="139"/>
      <c r="Y70" s="139"/>
      <c r="Z70" s="139"/>
    </row>
    <row r="71" spans="1:26" ht="24" customHeight="1" x14ac:dyDescent="0.35">
      <c r="A71" s="140"/>
      <c r="B71" s="152"/>
      <c r="C71" s="153"/>
      <c r="D71" s="153"/>
      <c r="E71" s="139"/>
      <c r="F71" s="139"/>
      <c r="G71" s="139"/>
      <c r="H71" s="139"/>
      <c r="I71" s="139"/>
      <c r="J71" s="139"/>
      <c r="K71" s="139"/>
      <c r="L71" s="139"/>
      <c r="M71" s="139"/>
      <c r="N71" s="139"/>
      <c r="O71" s="139"/>
      <c r="P71" s="139"/>
      <c r="Q71" s="139"/>
      <c r="R71" s="139"/>
      <c r="S71" s="139"/>
      <c r="T71" s="139"/>
      <c r="U71" s="139"/>
      <c r="V71" s="139"/>
      <c r="W71" s="139"/>
      <c r="X71" s="139"/>
      <c r="Y71" s="139"/>
      <c r="Z71" s="139"/>
    </row>
    <row r="72" spans="1:26" ht="24" customHeight="1" x14ac:dyDescent="0.35">
      <c r="A72" s="140"/>
      <c r="B72" s="152"/>
      <c r="C72" s="153"/>
      <c r="D72" s="153"/>
      <c r="E72" s="139"/>
      <c r="F72" s="139"/>
      <c r="G72" s="139"/>
      <c r="H72" s="139"/>
      <c r="I72" s="139"/>
      <c r="J72" s="139"/>
      <c r="K72" s="139"/>
      <c r="L72" s="139"/>
      <c r="M72" s="139"/>
      <c r="N72" s="139"/>
      <c r="O72" s="139"/>
      <c r="P72" s="139"/>
      <c r="Q72" s="139"/>
      <c r="R72" s="139"/>
      <c r="S72" s="139"/>
      <c r="T72" s="139"/>
      <c r="U72" s="139"/>
      <c r="V72" s="139"/>
      <c r="W72" s="139"/>
      <c r="X72" s="139"/>
      <c r="Y72" s="139"/>
      <c r="Z72" s="139"/>
    </row>
    <row r="73" spans="1:26" ht="24" customHeight="1" x14ac:dyDescent="0.35">
      <c r="A73" s="140"/>
      <c r="B73" s="152"/>
      <c r="C73" s="153"/>
      <c r="D73" s="153"/>
      <c r="E73" s="139"/>
      <c r="F73" s="139"/>
      <c r="G73" s="139"/>
      <c r="H73" s="139"/>
      <c r="I73" s="139"/>
      <c r="J73" s="139"/>
      <c r="K73" s="139"/>
      <c r="L73" s="139"/>
      <c r="M73" s="139"/>
      <c r="N73" s="139"/>
      <c r="O73" s="139"/>
      <c r="P73" s="139"/>
      <c r="Q73" s="139"/>
      <c r="R73" s="139"/>
      <c r="S73" s="139"/>
      <c r="T73" s="139"/>
      <c r="U73" s="139"/>
      <c r="V73" s="139"/>
      <c r="W73" s="139"/>
      <c r="X73" s="139"/>
      <c r="Y73" s="139"/>
      <c r="Z73" s="139"/>
    </row>
    <row r="74" spans="1:26" ht="24" customHeight="1" x14ac:dyDescent="0.35">
      <c r="A74" s="140"/>
      <c r="B74" s="152"/>
      <c r="C74" s="153"/>
      <c r="D74" s="153"/>
      <c r="E74" s="139"/>
      <c r="F74" s="139"/>
      <c r="G74" s="139"/>
      <c r="H74" s="139"/>
      <c r="I74" s="139"/>
      <c r="J74" s="139"/>
      <c r="K74" s="139"/>
      <c r="L74" s="139"/>
      <c r="M74" s="139"/>
      <c r="N74" s="139"/>
      <c r="O74" s="139"/>
      <c r="P74" s="139"/>
      <c r="Q74" s="139"/>
      <c r="R74" s="139"/>
      <c r="S74" s="139"/>
      <c r="T74" s="139"/>
      <c r="U74" s="139"/>
      <c r="V74" s="139"/>
      <c r="W74" s="139"/>
      <c r="X74" s="139"/>
      <c r="Y74" s="139"/>
      <c r="Z74" s="139"/>
    </row>
    <row r="75" spans="1:26" ht="24" customHeight="1" x14ac:dyDescent="0.35">
      <c r="A75" s="140"/>
      <c r="B75" s="152"/>
      <c r="C75" s="153"/>
      <c r="D75" s="153"/>
      <c r="E75" s="139"/>
      <c r="F75" s="139"/>
      <c r="G75" s="139"/>
      <c r="H75" s="139"/>
      <c r="I75" s="139"/>
      <c r="J75" s="139"/>
      <c r="K75" s="139"/>
      <c r="L75" s="139"/>
      <c r="M75" s="139"/>
      <c r="N75" s="139"/>
      <c r="O75" s="139"/>
      <c r="P75" s="139"/>
      <c r="Q75" s="139"/>
      <c r="R75" s="139"/>
      <c r="S75" s="139"/>
      <c r="T75" s="139"/>
      <c r="U75" s="139"/>
      <c r="V75" s="139"/>
      <c r="W75" s="139"/>
      <c r="X75" s="139"/>
      <c r="Y75" s="139"/>
      <c r="Z75" s="139"/>
    </row>
    <row r="76" spans="1:26" ht="24" customHeight="1" x14ac:dyDescent="0.35">
      <c r="A76" s="140"/>
      <c r="B76" s="152"/>
      <c r="C76" s="153"/>
      <c r="D76" s="153"/>
      <c r="E76" s="139"/>
      <c r="F76" s="139"/>
      <c r="G76" s="139"/>
      <c r="H76" s="139"/>
      <c r="I76" s="139"/>
      <c r="J76" s="139"/>
      <c r="K76" s="139"/>
      <c r="L76" s="139"/>
      <c r="M76" s="139"/>
      <c r="N76" s="139"/>
      <c r="O76" s="139"/>
      <c r="P76" s="139"/>
      <c r="Q76" s="139"/>
      <c r="R76" s="139"/>
      <c r="S76" s="139"/>
      <c r="T76" s="139"/>
      <c r="U76" s="139"/>
      <c r="V76" s="139"/>
      <c r="W76" s="139"/>
      <c r="X76" s="139"/>
      <c r="Y76" s="139"/>
      <c r="Z76" s="139"/>
    </row>
    <row r="77" spans="1:26" ht="24" customHeight="1" x14ac:dyDescent="0.35">
      <c r="A77" s="140"/>
      <c r="B77" s="152"/>
      <c r="C77" s="153"/>
      <c r="D77" s="153"/>
      <c r="E77" s="139"/>
      <c r="F77" s="139"/>
      <c r="G77" s="139"/>
      <c r="H77" s="139"/>
      <c r="I77" s="139"/>
      <c r="J77" s="139"/>
      <c r="K77" s="139"/>
      <c r="L77" s="139"/>
      <c r="M77" s="139"/>
      <c r="N77" s="139"/>
      <c r="O77" s="139"/>
      <c r="P77" s="139"/>
      <c r="Q77" s="139"/>
      <c r="R77" s="139"/>
      <c r="S77" s="139"/>
      <c r="T77" s="139"/>
      <c r="U77" s="139"/>
      <c r="V77" s="139"/>
      <c r="W77" s="139"/>
      <c r="X77" s="139"/>
      <c r="Y77" s="139"/>
      <c r="Z77" s="139"/>
    </row>
    <row r="78" spans="1:26" ht="24" customHeight="1" x14ac:dyDescent="0.35">
      <c r="A78" s="140"/>
      <c r="B78" s="152"/>
      <c r="C78" s="153"/>
      <c r="D78" s="153"/>
      <c r="E78" s="139"/>
      <c r="F78" s="139"/>
      <c r="G78" s="139"/>
      <c r="H78" s="139"/>
      <c r="I78" s="139"/>
      <c r="J78" s="139"/>
      <c r="K78" s="139"/>
      <c r="L78" s="139"/>
      <c r="M78" s="139"/>
      <c r="N78" s="139"/>
      <c r="O78" s="139"/>
      <c r="P78" s="139"/>
      <c r="Q78" s="139"/>
      <c r="R78" s="139"/>
      <c r="S78" s="139"/>
      <c r="T78" s="139"/>
      <c r="U78" s="139"/>
      <c r="V78" s="139"/>
      <c r="W78" s="139"/>
      <c r="X78" s="139"/>
      <c r="Y78" s="139"/>
      <c r="Z78" s="139"/>
    </row>
    <row r="79" spans="1:26" ht="24" customHeight="1" x14ac:dyDescent="0.35">
      <c r="A79" s="140"/>
      <c r="B79" s="152"/>
      <c r="C79" s="153"/>
      <c r="D79" s="153"/>
      <c r="E79" s="139"/>
      <c r="F79" s="139"/>
      <c r="G79" s="139"/>
      <c r="H79" s="139"/>
      <c r="I79" s="139"/>
      <c r="J79" s="139"/>
      <c r="K79" s="139"/>
      <c r="L79" s="139"/>
      <c r="M79" s="139"/>
      <c r="N79" s="139"/>
      <c r="O79" s="139"/>
      <c r="P79" s="139"/>
      <c r="Q79" s="139"/>
      <c r="R79" s="139"/>
      <c r="S79" s="139"/>
      <c r="T79" s="139"/>
      <c r="U79" s="139"/>
      <c r="V79" s="139"/>
      <c r="W79" s="139"/>
      <c r="X79" s="139"/>
      <c r="Y79" s="139"/>
      <c r="Z79" s="139"/>
    </row>
    <row r="80" spans="1:26" ht="24" customHeight="1" x14ac:dyDescent="0.35">
      <c r="A80" s="140"/>
      <c r="B80" s="152"/>
      <c r="C80" s="153"/>
      <c r="D80" s="153"/>
      <c r="E80" s="139"/>
      <c r="F80" s="139"/>
      <c r="G80" s="139"/>
      <c r="H80" s="139"/>
      <c r="I80" s="139"/>
      <c r="J80" s="139"/>
      <c r="K80" s="139"/>
      <c r="L80" s="139"/>
      <c r="M80" s="139"/>
      <c r="N80" s="139"/>
      <c r="O80" s="139"/>
      <c r="P80" s="139"/>
      <c r="Q80" s="139"/>
      <c r="R80" s="139"/>
      <c r="S80" s="139"/>
      <c r="T80" s="139"/>
      <c r="U80" s="139"/>
      <c r="V80" s="139"/>
      <c r="W80" s="139"/>
      <c r="X80" s="139"/>
      <c r="Y80" s="139"/>
      <c r="Z80" s="139"/>
    </row>
    <row r="81" spans="1:26" ht="24" customHeight="1" x14ac:dyDescent="0.35">
      <c r="A81" s="140"/>
      <c r="B81" s="152"/>
      <c r="C81" s="153"/>
      <c r="D81" s="153"/>
      <c r="E81" s="139"/>
      <c r="F81" s="139"/>
      <c r="G81" s="139"/>
      <c r="H81" s="139"/>
      <c r="I81" s="139"/>
      <c r="J81" s="139"/>
      <c r="K81" s="139"/>
      <c r="L81" s="139"/>
      <c r="M81" s="139"/>
      <c r="N81" s="139"/>
      <c r="O81" s="139"/>
      <c r="P81" s="139"/>
      <c r="Q81" s="139"/>
      <c r="R81" s="139"/>
      <c r="S81" s="139"/>
      <c r="T81" s="139"/>
      <c r="U81" s="139"/>
      <c r="V81" s="139"/>
      <c r="W81" s="139"/>
      <c r="X81" s="139"/>
      <c r="Y81" s="139"/>
      <c r="Z81" s="139"/>
    </row>
    <row r="82" spans="1:26" ht="24" customHeight="1" x14ac:dyDescent="0.35">
      <c r="A82" s="140"/>
      <c r="B82" s="152"/>
      <c r="C82" s="153"/>
      <c r="D82" s="153"/>
      <c r="E82" s="139"/>
      <c r="F82" s="139"/>
      <c r="G82" s="139"/>
      <c r="H82" s="139"/>
      <c r="I82" s="139"/>
      <c r="J82" s="139"/>
      <c r="K82" s="139"/>
      <c r="L82" s="139"/>
      <c r="M82" s="139"/>
      <c r="N82" s="139"/>
      <c r="O82" s="139"/>
      <c r="P82" s="139"/>
      <c r="Q82" s="139"/>
      <c r="R82" s="139"/>
      <c r="S82" s="139"/>
      <c r="T82" s="139"/>
      <c r="U82" s="139"/>
      <c r="V82" s="139"/>
      <c r="W82" s="139"/>
      <c r="X82" s="139"/>
      <c r="Y82" s="139"/>
      <c r="Z82" s="139"/>
    </row>
    <row r="83" spans="1:26" ht="24" customHeight="1" x14ac:dyDescent="0.35">
      <c r="A83" s="140"/>
      <c r="B83" s="152"/>
      <c r="C83" s="153"/>
      <c r="D83" s="153"/>
      <c r="E83" s="139"/>
      <c r="F83" s="139"/>
      <c r="G83" s="139"/>
      <c r="H83" s="139"/>
      <c r="I83" s="139"/>
      <c r="J83" s="139"/>
      <c r="K83" s="139"/>
      <c r="L83" s="139"/>
      <c r="M83" s="139"/>
      <c r="N83" s="139"/>
      <c r="O83" s="139"/>
      <c r="P83" s="139"/>
      <c r="Q83" s="139"/>
      <c r="R83" s="139"/>
      <c r="S83" s="139"/>
      <c r="T83" s="139"/>
      <c r="U83" s="139"/>
      <c r="V83" s="139"/>
      <c r="W83" s="139"/>
      <c r="X83" s="139"/>
      <c r="Y83" s="139"/>
      <c r="Z83" s="139"/>
    </row>
    <row r="84" spans="1:26" ht="24" customHeight="1" x14ac:dyDescent="0.35">
      <c r="A84" s="140"/>
      <c r="B84" s="152"/>
      <c r="C84" s="153"/>
      <c r="D84" s="153"/>
      <c r="E84" s="139"/>
      <c r="F84" s="139"/>
      <c r="G84" s="139"/>
      <c r="H84" s="139"/>
      <c r="I84" s="139"/>
      <c r="J84" s="139"/>
      <c r="K84" s="139"/>
      <c r="L84" s="139"/>
      <c r="M84" s="139"/>
      <c r="N84" s="139"/>
      <c r="O84" s="139"/>
      <c r="P84" s="139"/>
      <c r="Q84" s="139"/>
      <c r="R84" s="139"/>
      <c r="S84" s="139"/>
      <c r="T84" s="139"/>
      <c r="U84" s="139"/>
      <c r="V84" s="139"/>
      <c r="W84" s="139"/>
      <c r="X84" s="139"/>
      <c r="Y84" s="139"/>
      <c r="Z84" s="139"/>
    </row>
    <row r="85" spans="1:26" ht="24" customHeight="1" x14ac:dyDescent="0.35">
      <c r="A85" s="140"/>
      <c r="B85" s="152"/>
      <c r="C85" s="153"/>
      <c r="D85" s="153"/>
      <c r="E85" s="139"/>
      <c r="F85" s="139"/>
      <c r="G85" s="139"/>
      <c r="H85" s="139"/>
      <c r="I85" s="139"/>
      <c r="J85" s="139"/>
      <c r="K85" s="139"/>
      <c r="L85" s="139"/>
      <c r="M85" s="139"/>
      <c r="N85" s="139"/>
      <c r="O85" s="139"/>
      <c r="P85" s="139"/>
      <c r="Q85" s="139"/>
      <c r="R85" s="139"/>
      <c r="S85" s="139"/>
      <c r="T85" s="139"/>
      <c r="U85" s="139"/>
      <c r="V85" s="139"/>
      <c r="W85" s="139"/>
      <c r="X85" s="139"/>
      <c r="Y85" s="139"/>
      <c r="Z85" s="139"/>
    </row>
    <row r="86" spans="1:26" ht="24" customHeight="1" x14ac:dyDescent="0.35">
      <c r="A86" s="140"/>
      <c r="B86" s="152"/>
      <c r="C86" s="153"/>
      <c r="D86" s="153"/>
      <c r="E86" s="139"/>
      <c r="F86" s="139"/>
      <c r="G86" s="139"/>
      <c r="H86" s="139"/>
      <c r="I86" s="139"/>
      <c r="J86" s="139"/>
      <c r="K86" s="139"/>
      <c r="L86" s="139"/>
      <c r="M86" s="139"/>
      <c r="N86" s="139"/>
      <c r="O86" s="139"/>
      <c r="P86" s="139"/>
      <c r="Q86" s="139"/>
      <c r="R86" s="139"/>
      <c r="S86" s="139"/>
      <c r="T86" s="139"/>
      <c r="U86" s="139"/>
      <c r="V86" s="139"/>
      <c r="W86" s="139"/>
      <c r="X86" s="139"/>
      <c r="Y86" s="139"/>
      <c r="Z86" s="139"/>
    </row>
    <row r="87" spans="1:26" ht="24" customHeight="1" x14ac:dyDescent="0.35">
      <c r="A87" s="140"/>
      <c r="B87" s="152"/>
      <c r="C87" s="153"/>
      <c r="D87" s="153"/>
      <c r="E87" s="139"/>
      <c r="F87" s="139"/>
      <c r="G87" s="139"/>
      <c r="H87" s="139"/>
      <c r="I87" s="139"/>
      <c r="J87" s="139"/>
      <c r="K87" s="139"/>
      <c r="L87" s="139"/>
      <c r="M87" s="139"/>
      <c r="N87" s="139"/>
      <c r="O87" s="139"/>
      <c r="P87" s="139"/>
      <c r="Q87" s="139"/>
      <c r="R87" s="139"/>
      <c r="S87" s="139"/>
      <c r="T87" s="139"/>
      <c r="U87" s="139"/>
      <c r="V87" s="139"/>
      <c r="W87" s="139"/>
      <c r="X87" s="139"/>
      <c r="Y87" s="139"/>
      <c r="Z87" s="139"/>
    </row>
    <row r="88" spans="1:26" ht="24" customHeight="1" x14ac:dyDescent="0.35">
      <c r="A88" s="140"/>
      <c r="B88" s="152"/>
      <c r="C88" s="153"/>
      <c r="D88" s="153"/>
      <c r="E88" s="139"/>
      <c r="F88" s="139"/>
      <c r="G88" s="139"/>
      <c r="H88" s="139"/>
      <c r="I88" s="139"/>
      <c r="J88" s="139"/>
      <c r="K88" s="139"/>
      <c r="L88" s="139"/>
      <c r="M88" s="139"/>
      <c r="N88" s="139"/>
      <c r="O88" s="139"/>
      <c r="P88" s="139"/>
      <c r="Q88" s="139"/>
      <c r="R88" s="139"/>
      <c r="S88" s="139"/>
      <c r="T88" s="139"/>
      <c r="U88" s="139"/>
      <c r="V88" s="139"/>
      <c r="W88" s="139"/>
      <c r="X88" s="139"/>
      <c r="Y88" s="139"/>
      <c r="Z88" s="139"/>
    </row>
    <row r="89" spans="1:26" ht="24" customHeight="1" x14ac:dyDescent="0.35">
      <c r="A89" s="140"/>
      <c r="B89" s="152"/>
      <c r="C89" s="153"/>
      <c r="D89" s="153"/>
      <c r="E89" s="139"/>
      <c r="F89" s="139"/>
      <c r="G89" s="139"/>
      <c r="H89" s="139"/>
      <c r="I89" s="139"/>
      <c r="J89" s="139"/>
      <c r="K89" s="139"/>
      <c r="L89" s="139"/>
      <c r="M89" s="139"/>
      <c r="N89" s="139"/>
      <c r="O89" s="139"/>
      <c r="P89" s="139"/>
      <c r="Q89" s="139"/>
      <c r="R89" s="139"/>
      <c r="S89" s="139"/>
      <c r="T89" s="139"/>
      <c r="U89" s="139"/>
      <c r="V89" s="139"/>
      <c r="W89" s="139"/>
      <c r="X89" s="139"/>
      <c r="Y89" s="139"/>
      <c r="Z89" s="139"/>
    </row>
    <row r="90" spans="1:26" ht="24" customHeight="1" x14ac:dyDescent="0.35">
      <c r="A90" s="140"/>
      <c r="B90" s="152"/>
      <c r="C90" s="153"/>
      <c r="D90" s="153"/>
      <c r="E90" s="139"/>
      <c r="F90" s="139"/>
      <c r="G90" s="139"/>
      <c r="H90" s="139"/>
      <c r="I90" s="139"/>
      <c r="J90" s="139"/>
      <c r="K90" s="139"/>
      <c r="L90" s="139"/>
      <c r="M90" s="139"/>
      <c r="N90" s="139"/>
      <c r="O90" s="139"/>
      <c r="P90" s="139"/>
      <c r="Q90" s="139"/>
      <c r="R90" s="139"/>
      <c r="S90" s="139"/>
      <c r="T90" s="139"/>
      <c r="U90" s="139"/>
      <c r="V90" s="139"/>
      <c r="W90" s="139"/>
      <c r="X90" s="139"/>
      <c r="Y90" s="139"/>
      <c r="Z90" s="139"/>
    </row>
    <row r="91" spans="1:26" ht="24" customHeight="1" x14ac:dyDescent="0.35">
      <c r="A91" s="140"/>
      <c r="B91" s="152"/>
      <c r="C91" s="153"/>
      <c r="D91" s="153"/>
      <c r="E91" s="139"/>
      <c r="F91" s="139"/>
      <c r="G91" s="139"/>
      <c r="H91" s="139"/>
      <c r="I91" s="139"/>
      <c r="J91" s="139"/>
      <c r="K91" s="139"/>
      <c r="L91" s="139"/>
      <c r="M91" s="139"/>
      <c r="N91" s="139"/>
      <c r="O91" s="139"/>
      <c r="P91" s="139"/>
      <c r="Q91" s="139"/>
      <c r="R91" s="139"/>
      <c r="S91" s="139"/>
      <c r="T91" s="139"/>
      <c r="U91" s="139"/>
      <c r="V91" s="139"/>
      <c r="W91" s="139"/>
      <c r="X91" s="139"/>
      <c r="Y91" s="139"/>
      <c r="Z91" s="139"/>
    </row>
    <row r="92" spans="1:26" ht="24" customHeight="1" x14ac:dyDescent="0.35">
      <c r="A92" s="140"/>
      <c r="B92" s="152"/>
      <c r="C92" s="153"/>
      <c r="D92" s="153"/>
      <c r="E92" s="139"/>
      <c r="F92" s="139"/>
      <c r="G92" s="139"/>
      <c r="H92" s="139"/>
      <c r="I92" s="139"/>
      <c r="J92" s="139"/>
      <c r="K92" s="139"/>
      <c r="L92" s="139"/>
      <c r="M92" s="139"/>
      <c r="N92" s="139"/>
      <c r="O92" s="139"/>
      <c r="P92" s="139"/>
      <c r="Q92" s="139"/>
      <c r="R92" s="139"/>
      <c r="S92" s="139"/>
      <c r="T92" s="139"/>
      <c r="U92" s="139"/>
      <c r="V92" s="139"/>
      <c r="W92" s="139"/>
      <c r="X92" s="139"/>
      <c r="Y92" s="139"/>
      <c r="Z92" s="139"/>
    </row>
    <row r="93" spans="1:26" ht="24" customHeight="1" x14ac:dyDescent="0.35">
      <c r="A93" s="140"/>
      <c r="B93" s="152"/>
      <c r="C93" s="153"/>
      <c r="D93" s="153"/>
      <c r="E93" s="139"/>
      <c r="F93" s="139"/>
      <c r="G93" s="139"/>
      <c r="H93" s="139"/>
      <c r="I93" s="139"/>
      <c r="J93" s="139"/>
      <c r="K93" s="139"/>
      <c r="L93" s="139"/>
      <c r="M93" s="139"/>
      <c r="N93" s="139"/>
      <c r="O93" s="139"/>
      <c r="P93" s="139"/>
      <c r="Q93" s="139"/>
      <c r="R93" s="139"/>
      <c r="S93" s="139"/>
      <c r="T93" s="139"/>
      <c r="U93" s="139"/>
      <c r="V93" s="139"/>
      <c r="W93" s="139"/>
      <c r="X93" s="139"/>
      <c r="Y93" s="139"/>
      <c r="Z93" s="139"/>
    </row>
    <row r="94" spans="1:26" ht="24" customHeight="1" x14ac:dyDescent="0.35">
      <c r="A94" s="140"/>
      <c r="B94" s="152"/>
      <c r="C94" s="153"/>
      <c r="D94" s="153"/>
      <c r="E94" s="139"/>
      <c r="F94" s="139"/>
      <c r="G94" s="139"/>
      <c r="H94" s="139"/>
      <c r="I94" s="139"/>
      <c r="J94" s="139"/>
      <c r="K94" s="139"/>
      <c r="L94" s="139"/>
      <c r="M94" s="139"/>
      <c r="N94" s="139"/>
      <c r="O94" s="139"/>
      <c r="P94" s="139"/>
      <c r="Q94" s="139"/>
      <c r="R94" s="139"/>
      <c r="S94" s="139"/>
      <c r="T94" s="139"/>
      <c r="U94" s="139"/>
      <c r="V94" s="139"/>
      <c r="W94" s="139"/>
      <c r="X94" s="139"/>
      <c r="Y94" s="139"/>
      <c r="Z94" s="139"/>
    </row>
    <row r="95" spans="1:26" ht="24" customHeight="1" x14ac:dyDescent="0.35">
      <c r="A95" s="140"/>
      <c r="B95" s="152"/>
      <c r="C95" s="153"/>
      <c r="D95" s="153"/>
      <c r="E95" s="139"/>
      <c r="F95" s="139"/>
      <c r="G95" s="139"/>
      <c r="H95" s="139"/>
      <c r="I95" s="139"/>
      <c r="J95" s="139"/>
      <c r="K95" s="139"/>
      <c r="L95" s="139"/>
      <c r="M95" s="139"/>
      <c r="N95" s="139"/>
      <c r="O95" s="139"/>
      <c r="P95" s="139"/>
      <c r="Q95" s="139"/>
      <c r="R95" s="139"/>
      <c r="S95" s="139"/>
      <c r="T95" s="139"/>
      <c r="U95" s="139"/>
      <c r="V95" s="139"/>
      <c r="W95" s="139"/>
      <c r="X95" s="139"/>
      <c r="Y95" s="139"/>
      <c r="Z95" s="139"/>
    </row>
    <row r="96" spans="1:26" ht="24" customHeight="1" x14ac:dyDescent="0.35">
      <c r="A96" s="140"/>
      <c r="B96" s="152"/>
      <c r="C96" s="153"/>
      <c r="D96" s="153"/>
      <c r="E96" s="139"/>
      <c r="F96" s="139"/>
      <c r="G96" s="139"/>
      <c r="H96" s="139"/>
      <c r="I96" s="139"/>
      <c r="J96" s="139"/>
      <c r="K96" s="139"/>
      <c r="L96" s="139"/>
      <c r="M96" s="139"/>
      <c r="N96" s="139"/>
      <c r="O96" s="139"/>
      <c r="P96" s="139"/>
      <c r="Q96" s="139"/>
      <c r="R96" s="139"/>
      <c r="S96" s="139"/>
      <c r="T96" s="139"/>
      <c r="U96" s="139"/>
      <c r="V96" s="139"/>
      <c r="W96" s="139"/>
      <c r="X96" s="139"/>
      <c r="Y96" s="139"/>
      <c r="Z96" s="139"/>
    </row>
    <row r="97" spans="1:26" ht="24" customHeight="1" x14ac:dyDescent="0.35">
      <c r="A97" s="140"/>
      <c r="B97" s="152"/>
      <c r="C97" s="153"/>
      <c r="D97" s="153"/>
      <c r="E97" s="139"/>
      <c r="F97" s="139"/>
      <c r="G97" s="139"/>
      <c r="H97" s="139"/>
      <c r="I97" s="139"/>
      <c r="J97" s="139"/>
      <c r="K97" s="139"/>
      <c r="L97" s="139"/>
      <c r="M97" s="139"/>
      <c r="N97" s="139"/>
      <c r="O97" s="139"/>
      <c r="P97" s="139"/>
      <c r="Q97" s="139"/>
      <c r="R97" s="139"/>
      <c r="S97" s="139"/>
      <c r="T97" s="139"/>
      <c r="U97" s="139"/>
      <c r="V97" s="139"/>
      <c r="W97" s="139"/>
      <c r="X97" s="139"/>
      <c r="Y97" s="139"/>
      <c r="Z97" s="139"/>
    </row>
    <row r="98" spans="1:26" ht="24" customHeight="1" x14ac:dyDescent="0.35">
      <c r="A98" s="140"/>
      <c r="B98" s="152"/>
      <c r="C98" s="153"/>
      <c r="D98" s="153"/>
      <c r="E98" s="139"/>
      <c r="F98" s="139"/>
      <c r="G98" s="139"/>
      <c r="H98" s="139"/>
      <c r="I98" s="139"/>
      <c r="J98" s="139"/>
      <c r="K98" s="139"/>
      <c r="L98" s="139"/>
      <c r="M98" s="139"/>
      <c r="N98" s="139"/>
      <c r="O98" s="139"/>
      <c r="P98" s="139"/>
      <c r="Q98" s="139"/>
      <c r="R98" s="139"/>
      <c r="S98" s="139"/>
      <c r="T98" s="139"/>
      <c r="U98" s="139"/>
      <c r="V98" s="139"/>
      <c r="W98" s="139"/>
      <c r="X98" s="139"/>
      <c r="Y98" s="139"/>
      <c r="Z98" s="139"/>
    </row>
    <row r="99" spans="1:26" ht="24" customHeight="1" x14ac:dyDescent="0.35">
      <c r="A99" s="140"/>
      <c r="B99" s="152"/>
      <c r="C99" s="153"/>
      <c r="D99" s="153"/>
      <c r="E99" s="139"/>
      <c r="F99" s="139"/>
      <c r="G99" s="139"/>
      <c r="H99" s="139"/>
      <c r="I99" s="139"/>
      <c r="J99" s="139"/>
      <c r="K99" s="139"/>
      <c r="L99" s="139"/>
      <c r="M99" s="139"/>
      <c r="N99" s="139"/>
      <c r="O99" s="139"/>
      <c r="P99" s="139"/>
      <c r="Q99" s="139"/>
      <c r="R99" s="139"/>
      <c r="S99" s="139"/>
      <c r="T99" s="139"/>
      <c r="U99" s="139"/>
      <c r="V99" s="139"/>
      <c r="W99" s="139"/>
      <c r="X99" s="139"/>
      <c r="Y99" s="139"/>
      <c r="Z99" s="139"/>
    </row>
    <row r="100" spans="1:26" ht="24" customHeight="1" x14ac:dyDescent="0.35">
      <c r="A100" s="140"/>
      <c r="B100" s="152"/>
      <c r="C100" s="153"/>
      <c r="D100" s="153"/>
      <c r="E100" s="139"/>
      <c r="F100" s="139"/>
      <c r="G100" s="139"/>
      <c r="H100" s="139"/>
      <c r="I100" s="139"/>
      <c r="J100" s="139"/>
      <c r="K100" s="139"/>
      <c r="L100" s="139"/>
      <c r="M100" s="139"/>
      <c r="N100" s="139"/>
      <c r="O100" s="139"/>
      <c r="P100" s="139"/>
      <c r="Q100" s="139"/>
      <c r="R100" s="139"/>
      <c r="S100" s="139"/>
      <c r="T100" s="139"/>
      <c r="U100" s="139"/>
      <c r="V100" s="139"/>
      <c r="W100" s="139"/>
      <c r="X100" s="139"/>
      <c r="Y100" s="139"/>
      <c r="Z100" s="139"/>
    </row>
    <row r="101" spans="1:26" ht="24" customHeight="1" x14ac:dyDescent="0.35">
      <c r="A101" s="140"/>
      <c r="B101" s="152"/>
      <c r="C101" s="153"/>
      <c r="D101" s="153"/>
      <c r="E101" s="139"/>
      <c r="F101" s="139"/>
      <c r="G101" s="139"/>
      <c r="H101" s="139"/>
      <c r="I101" s="139"/>
      <c r="J101" s="139"/>
      <c r="K101" s="139"/>
      <c r="L101" s="139"/>
      <c r="M101" s="139"/>
      <c r="N101" s="139"/>
      <c r="O101" s="139"/>
      <c r="P101" s="139"/>
      <c r="Q101" s="139"/>
      <c r="R101" s="139"/>
      <c r="S101" s="139"/>
      <c r="T101" s="139"/>
      <c r="U101" s="139"/>
      <c r="V101" s="139"/>
      <c r="W101" s="139"/>
      <c r="X101" s="139"/>
      <c r="Y101" s="139"/>
      <c r="Z101" s="139"/>
    </row>
    <row r="102" spans="1:26" ht="24" customHeight="1" x14ac:dyDescent="0.35">
      <c r="A102" s="140"/>
      <c r="B102" s="152"/>
      <c r="C102" s="153"/>
      <c r="D102" s="153"/>
      <c r="E102" s="139"/>
      <c r="F102" s="139"/>
      <c r="G102" s="139"/>
      <c r="H102" s="139"/>
      <c r="I102" s="139"/>
      <c r="J102" s="139"/>
      <c r="K102" s="139"/>
      <c r="L102" s="139"/>
      <c r="M102" s="139"/>
      <c r="N102" s="139"/>
      <c r="O102" s="139"/>
      <c r="P102" s="139"/>
      <c r="Q102" s="139"/>
      <c r="R102" s="139"/>
      <c r="S102" s="139"/>
      <c r="T102" s="139"/>
      <c r="U102" s="139"/>
      <c r="V102" s="139"/>
      <c r="W102" s="139"/>
      <c r="X102" s="139"/>
      <c r="Y102" s="139"/>
      <c r="Z102" s="139"/>
    </row>
    <row r="103" spans="1:26" ht="24" customHeight="1" x14ac:dyDescent="0.35">
      <c r="A103" s="140"/>
      <c r="B103" s="152"/>
      <c r="C103" s="153"/>
      <c r="D103" s="153"/>
      <c r="E103" s="139"/>
      <c r="F103" s="139"/>
      <c r="G103" s="139"/>
      <c r="H103" s="139"/>
      <c r="I103" s="139"/>
      <c r="J103" s="139"/>
      <c r="K103" s="139"/>
      <c r="L103" s="139"/>
      <c r="M103" s="139"/>
      <c r="N103" s="139"/>
      <c r="O103" s="139"/>
      <c r="P103" s="139"/>
      <c r="Q103" s="139"/>
      <c r="R103" s="139"/>
      <c r="S103" s="139"/>
      <c r="T103" s="139"/>
      <c r="U103" s="139"/>
      <c r="V103" s="139"/>
      <c r="W103" s="139"/>
      <c r="X103" s="139"/>
      <c r="Y103" s="139"/>
      <c r="Z103" s="139"/>
    </row>
    <row r="104" spans="1:26" ht="24" customHeight="1" x14ac:dyDescent="0.35">
      <c r="A104" s="140"/>
      <c r="B104" s="152"/>
      <c r="C104" s="153"/>
      <c r="D104" s="153"/>
      <c r="E104" s="139"/>
      <c r="F104" s="139"/>
      <c r="G104" s="139"/>
      <c r="H104" s="139"/>
      <c r="I104" s="139"/>
      <c r="J104" s="139"/>
      <c r="K104" s="139"/>
      <c r="L104" s="139"/>
      <c r="M104" s="139"/>
      <c r="N104" s="139"/>
      <c r="O104" s="139"/>
      <c r="P104" s="139"/>
      <c r="Q104" s="139"/>
      <c r="R104" s="139"/>
      <c r="S104" s="139"/>
      <c r="T104" s="139"/>
      <c r="U104" s="139"/>
      <c r="V104" s="139"/>
      <c r="W104" s="139"/>
      <c r="X104" s="139"/>
      <c r="Y104" s="139"/>
      <c r="Z104" s="139"/>
    </row>
    <row r="105" spans="1:26" ht="24" customHeight="1" x14ac:dyDescent="0.35">
      <c r="A105" s="140"/>
      <c r="B105" s="152"/>
      <c r="C105" s="153"/>
      <c r="D105" s="153"/>
      <c r="E105" s="139"/>
      <c r="F105" s="139"/>
      <c r="G105" s="139"/>
      <c r="H105" s="139"/>
      <c r="I105" s="139"/>
      <c r="J105" s="139"/>
      <c r="K105" s="139"/>
      <c r="L105" s="139"/>
      <c r="M105" s="139"/>
      <c r="N105" s="139"/>
      <c r="O105" s="139"/>
      <c r="P105" s="139"/>
      <c r="Q105" s="139"/>
      <c r="R105" s="139"/>
      <c r="S105" s="139"/>
      <c r="T105" s="139"/>
      <c r="U105" s="139"/>
      <c r="V105" s="139"/>
      <c r="W105" s="139"/>
      <c r="X105" s="139"/>
      <c r="Y105" s="139"/>
      <c r="Z105" s="139"/>
    </row>
    <row r="106" spans="1:26" ht="24" customHeight="1" x14ac:dyDescent="0.35">
      <c r="A106" s="140"/>
      <c r="B106" s="152"/>
      <c r="C106" s="153"/>
      <c r="D106" s="153"/>
      <c r="E106" s="139"/>
      <c r="F106" s="139"/>
      <c r="G106" s="139"/>
      <c r="H106" s="139"/>
      <c r="I106" s="139"/>
      <c r="J106" s="139"/>
      <c r="K106" s="139"/>
      <c r="L106" s="139"/>
      <c r="M106" s="139"/>
      <c r="N106" s="139"/>
      <c r="O106" s="139"/>
      <c r="P106" s="139"/>
      <c r="Q106" s="139"/>
      <c r="R106" s="139"/>
      <c r="S106" s="139"/>
      <c r="T106" s="139"/>
      <c r="U106" s="139"/>
      <c r="V106" s="139"/>
      <c r="W106" s="139"/>
      <c r="X106" s="139"/>
      <c r="Y106" s="139"/>
      <c r="Z106" s="139"/>
    </row>
    <row r="107" spans="1:26" ht="24" customHeight="1" x14ac:dyDescent="0.35">
      <c r="A107" s="140"/>
      <c r="B107" s="152"/>
      <c r="C107" s="153"/>
      <c r="D107" s="153"/>
      <c r="E107" s="139"/>
      <c r="F107" s="139"/>
      <c r="G107" s="139"/>
      <c r="H107" s="139"/>
      <c r="I107" s="139"/>
      <c r="J107" s="139"/>
      <c r="K107" s="139"/>
      <c r="L107" s="139"/>
      <c r="M107" s="139"/>
      <c r="N107" s="139"/>
      <c r="O107" s="139"/>
      <c r="P107" s="139"/>
      <c r="Q107" s="139"/>
      <c r="R107" s="139"/>
      <c r="S107" s="139"/>
      <c r="T107" s="139"/>
      <c r="U107" s="139"/>
      <c r="V107" s="139"/>
      <c r="W107" s="139"/>
      <c r="X107" s="139"/>
      <c r="Y107" s="139"/>
      <c r="Z107" s="139"/>
    </row>
    <row r="108" spans="1:26" ht="24" customHeight="1" x14ac:dyDescent="0.35">
      <c r="A108" s="140"/>
      <c r="B108" s="152"/>
      <c r="C108" s="153"/>
      <c r="D108" s="153"/>
      <c r="E108" s="139"/>
      <c r="F108" s="139"/>
      <c r="G108" s="139"/>
      <c r="H108" s="139"/>
      <c r="I108" s="139"/>
      <c r="J108" s="139"/>
      <c r="K108" s="139"/>
      <c r="L108" s="139"/>
      <c r="M108" s="139"/>
      <c r="N108" s="139"/>
      <c r="O108" s="139"/>
      <c r="P108" s="139"/>
      <c r="Q108" s="139"/>
      <c r="R108" s="139"/>
      <c r="S108" s="139"/>
      <c r="T108" s="139"/>
      <c r="U108" s="139"/>
      <c r="V108" s="139"/>
      <c r="W108" s="139"/>
      <c r="X108" s="139"/>
      <c r="Y108" s="139"/>
      <c r="Z108" s="139"/>
    </row>
    <row r="109" spans="1:26" ht="24" customHeight="1" x14ac:dyDescent="0.35">
      <c r="A109" s="140"/>
      <c r="B109" s="152"/>
      <c r="C109" s="153"/>
      <c r="D109" s="153"/>
      <c r="E109" s="139"/>
      <c r="F109" s="139"/>
      <c r="G109" s="139"/>
      <c r="H109" s="139"/>
      <c r="I109" s="139"/>
      <c r="J109" s="139"/>
      <c r="K109" s="139"/>
      <c r="L109" s="139"/>
      <c r="M109" s="139"/>
      <c r="N109" s="139"/>
      <c r="O109" s="139"/>
      <c r="P109" s="139"/>
      <c r="Q109" s="139"/>
      <c r="R109" s="139"/>
      <c r="S109" s="139"/>
      <c r="T109" s="139"/>
      <c r="U109" s="139"/>
      <c r="V109" s="139"/>
      <c r="W109" s="139"/>
      <c r="X109" s="139"/>
      <c r="Y109" s="139"/>
      <c r="Z109" s="139"/>
    </row>
    <row r="110" spans="1:26" ht="24" customHeight="1" x14ac:dyDescent="0.35">
      <c r="A110" s="140"/>
      <c r="B110" s="152"/>
      <c r="C110" s="153"/>
      <c r="D110" s="153"/>
      <c r="E110" s="139"/>
      <c r="F110" s="139"/>
      <c r="G110" s="139"/>
      <c r="H110" s="139"/>
      <c r="I110" s="139"/>
      <c r="J110" s="139"/>
      <c r="K110" s="139"/>
      <c r="L110" s="139"/>
      <c r="M110" s="139"/>
      <c r="N110" s="139"/>
      <c r="O110" s="139"/>
      <c r="P110" s="139"/>
      <c r="Q110" s="139"/>
      <c r="R110" s="139"/>
      <c r="S110" s="139"/>
      <c r="T110" s="139"/>
      <c r="U110" s="139"/>
      <c r="V110" s="139"/>
      <c r="W110" s="139"/>
      <c r="X110" s="139"/>
      <c r="Y110" s="139"/>
      <c r="Z110" s="139"/>
    </row>
    <row r="111" spans="1:26" ht="24" customHeight="1" x14ac:dyDescent="0.35">
      <c r="A111" s="140"/>
      <c r="B111" s="152"/>
      <c r="C111" s="153"/>
      <c r="D111" s="153"/>
      <c r="E111" s="139"/>
      <c r="F111" s="139"/>
      <c r="G111" s="139"/>
      <c r="H111" s="139"/>
      <c r="I111" s="139"/>
      <c r="J111" s="139"/>
      <c r="K111" s="139"/>
      <c r="L111" s="139"/>
      <c r="M111" s="139"/>
      <c r="N111" s="139"/>
      <c r="O111" s="139"/>
      <c r="P111" s="139"/>
      <c r="Q111" s="139"/>
      <c r="R111" s="139"/>
      <c r="S111" s="139"/>
      <c r="T111" s="139"/>
      <c r="U111" s="139"/>
      <c r="V111" s="139"/>
      <c r="W111" s="139"/>
      <c r="X111" s="139"/>
      <c r="Y111" s="139"/>
      <c r="Z111" s="139"/>
    </row>
    <row r="112" spans="1:26" ht="24" customHeight="1" x14ac:dyDescent="0.35">
      <c r="A112" s="140"/>
      <c r="B112" s="152"/>
      <c r="C112" s="153"/>
      <c r="D112" s="153"/>
      <c r="E112" s="139"/>
      <c r="F112" s="139"/>
      <c r="G112" s="139"/>
      <c r="H112" s="139"/>
      <c r="I112" s="139"/>
      <c r="J112" s="139"/>
      <c r="K112" s="139"/>
      <c r="L112" s="139"/>
      <c r="M112" s="139"/>
      <c r="N112" s="139"/>
      <c r="O112" s="139"/>
      <c r="P112" s="139"/>
      <c r="Q112" s="139"/>
      <c r="R112" s="139"/>
      <c r="S112" s="139"/>
      <c r="T112" s="139"/>
      <c r="U112" s="139"/>
      <c r="V112" s="139"/>
      <c r="W112" s="139"/>
      <c r="X112" s="139"/>
      <c r="Y112" s="139"/>
      <c r="Z112" s="139"/>
    </row>
    <row r="113" spans="1:26" ht="24" customHeight="1" x14ac:dyDescent="0.35">
      <c r="A113" s="140"/>
      <c r="B113" s="152"/>
      <c r="C113" s="153"/>
      <c r="D113" s="153"/>
      <c r="E113" s="139"/>
      <c r="F113" s="139"/>
      <c r="G113" s="139"/>
      <c r="H113" s="139"/>
      <c r="I113" s="139"/>
      <c r="J113" s="139"/>
      <c r="K113" s="139"/>
      <c r="L113" s="139"/>
      <c r="M113" s="139"/>
      <c r="N113" s="139"/>
      <c r="O113" s="139"/>
      <c r="P113" s="139"/>
      <c r="Q113" s="139"/>
      <c r="R113" s="139"/>
      <c r="S113" s="139"/>
      <c r="T113" s="139"/>
      <c r="U113" s="139"/>
      <c r="V113" s="139"/>
      <c r="W113" s="139"/>
      <c r="X113" s="139"/>
      <c r="Y113" s="139"/>
      <c r="Z113" s="139"/>
    </row>
    <row r="114" spans="1:26" ht="24" customHeight="1" x14ac:dyDescent="0.35">
      <c r="A114" s="140"/>
      <c r="B114" s="152"/>
      <c r="C114" s="153"/>
      <c r="D114" s="153"/>
      <c r="E114" s="139"/>
      <c r="F114" s="139"/>
      <c r="G114" s="139"/>
      <c r="H114" s="139"/>
      <c r="I114" s="139"/>
      <c r="J114" s="139"/>
      <c r="K114" s="139"/>
      <c r="L114" s="139"/>
      <c r="M114" s="139"/>
      <c r="N114" s="139"/>
      <c r="O114" s="139"/>
      <c r="P114" s="139"/>
      <c r="Q114" s="139"/>
      <c r="R114" s="139"/>
      <c r="S114" s="139"/>
      <c r="T114" s="139"/>
      <c r="U114" s="139"/>
      <c r="V114" s="139"/>
      <c r="W114" s="139"/>
      <c r="X114" s="139"/>
      <c r="Y114" s="139"/>
      <c r="Z114" s="139"/>
    </row>
    <row r="115" spans="1:26" ht="24" customHeight="1" x14ac:dyDescent="0.35">
      <c r="A115" s="140"/>
      <c r="B115" s="152"/>
      <c r="C115" s="153"/>
      <c r="D115" s="153"/>
      <c r="E115" s="139"/>
      <c r="F115" s="139"/>
      <c r="G115" s="139"/>
      <c r="H115" s="139"/>
      <c r="I115" s="139"/>
      <c r="J115" s="139"/>
      <c r="K115" s="139"/>
      <c r="L115" s="139"/>
      <c r="M115" s="139"/>
      <c r="N115" s="139"/>
      <c r="O115" s="139"/>
      <c r="P115" s="139"/>
      <c r="Q115" s="139"/>
      <c r="R115" s="139"/>
      <c r="S115" s="139"/>
      <c r="T115" s="139"/>
      <c r="U115" s="139"/>
      <c r="V115" s="139"/>
      <c r="W115" s="139"/>
      <c r="X115" s="139"/>
      <c r="Y115" s="139"/>
      <c r="Z115" s="139"/>
    </row>
    <row r="116" spans="1:26" ht="24" customHeight="1" x14ac:dyDescent="0.35">
      <c r="A116" s="140"/>
      <c r="B116" s="152"/>
      <c r="C116" s="153"/>
      <c r="D116" s="153"/>
      <c r="E116" s="139"/>
      <c r="F116" s="139"/>
      <c r="G116" s="139"/>
      <c r="H116" s="139"/>
      <c r="I116" s="139"/>
      <c r="J116" s="139"/>
      <c r="K116" s="139"/>
      <c r="L116" s="139"/>
      <c r="M116" s="139"/>
      <c r="N116" s="139"/>
      <c r="O116" s="139"/>
      <c r="P116" s="139"/>
      <c r="Q116" s="139"/>
      <c r="R116" s="139"/>
      <c r="S116" s="139"/>
      <c r="T116" s="139"/>
      <c r="U116" s="139"/>
      <c r="V116" s="139"/>
      <c r="W116" s="139"/>
      <c r="X116" s="139"/>
      <c r="Y116" s="139"/>
      <c r="Z116" s="139"/>
    </row>
    <row r="117" spans="1:26" ht="24" customHeight="1" x14ac:dyDescent="0.35">
      <c r="A117" s="140"/>
      <c r="B117" s="152"/>
      <c r="C117" s="153"/>
      <c r="D117" s="153"/>
      <c r="E117" s="139"/>
      <c r="F117" s="139"/>
      <c r="G117" s="139"/>
      <c r="H117" s="139"/>
      <c r="I117" s="139"/>
      <c r="J117" s="139"/>
      <c r="K117" s="139"/>
      <c r="L117" s="139"/>
      <c r="M117" s="139"/>
      <c r="N117" s="139"/>
      <c r="O117" s="139"/>
      <c r="P117" s="139"/>
      <c r="Q117" s="139"/>
      <c r="R117" s="139"/>
      <c r="S117" s="139"/>
      <c r="T117" s="139"/>
      <c r="U117" s="139"/>
      <c r="V117" s="139"/>
      <c r="W117" s="139"/>
      <c r="X117" s="139"/>
      <c r="Y117" s="139"/>
      <c r="Z117" s="139"/>
    </row>
    <row r="118" spans="1:26" ht="24" customHeight="1" x14ac:dyDescent="0.35">
      <c r="A118" s="140"/>
      <c r="B118" s="152"/>
      <c r="C118" s="153"/>
      <c r="D118" s="153"/>
      <c r="E118" s="139"/>
      <c r="F118" s="139"/>
      <c r="G118" s="139"/>
      <c r="H118" s="139"/>
      <c r="I118" s="139"/>
      <c r="J118" s="139"/>
      <c r="K118" s="139"/>
      <c r="L118" s="139"/>
      <c r="M118" s="139"/>
      <c r="N118" s="139"/>
      <c r="O118" s="139"/>
      <c r="P118" s="139"/>
      <c r="Q118" s="139"/>
      <c r="R118" s="139"/>
      <c r="S118" s="139"/>
      <c r="T118" s="139"/>
      <c r="U118" s="139"/>
      <c r="V118" s="139"/>
      <c r="W118" s="139"/>
      <c r="X118" s="139"/>
      <c r="Y118" s="139"/>
      <c r="Z118" s="139"/>
    </row>
    <row r="119" spans="1:26" ht="24" customHeight="1" x14ac:dyDescent="0.35">
      <c r="A119" s="140"/>
      <c r="B119" s="152"/>
      <c r="C119" s="153"/>
      <c r="D119" s="153"/>
      <c r="E119" s="139"/>
      <c r="F119" s="139"/>
      <c r="G119" s="139"/>
      <c r="H119" s="139"/>
      <c r="I119" s="139"/>
      <c r="J119" s="139"/>
      <c r="K119" s="139"/>
      <c r="L119" s="139"/>
      <c r="M119" s="139"/>
      <c r="N119" s="139"/>
      <c r="O119" s="139"/>
      <c r="P119" s="139"/>
      <c r="Q119" s="139"/>
      <c r="R119" s="139"/>
      <c r="S119" s="139"/>
      <c r="T119" s="139"/>
      <c r="U119" s="139"/>
      <c r="V119" s="139"/>
      <c r="W119" s="139"/>
      <c r="X119" s="139"/>
      <c r="Y119" s="139"/>
      <c r="Z119" s="139"/>
    </row>
    <row r="120" spans="1:26" ht="24" customHeight="1" x14ac:dyDescent="0.35">
      <c r="A120" s="140"/>
      <c r="B120" s="152"/>
      <c r="C120" s="153"/>
      <c r="D120" s="153"/>
      <c r="E120" s="139"/>
      <c r="F120" s="139"/>
      <c r="G120" s="139"/>
      <c r="H120" s="139"/>
      <c r="I120" s="139"/>
      <c r="J120" s="139"/>
      <c r="K120" s="139"/>
      <c r="L120" s="139"/>
      <c r="M120" s="139"/>
      <c r="N120" s="139"/>
      <c r="O120" s="139"/>
      <c r="P120" s="139"/>
      <c r="Q120" s="139"/>
      <c r="R120" s="139"/>
      <c r="S120" s="139"/>
      <c r="T120" s="139"/>
      <c r="U120" s="139"/>
      <c r="V120" s="139"/>
      <c r="W120" s="139"/>
      <c r="X120" s="139"/>
      <c r="Y120" s="139"/>
      <c r="Z120" s="139"/>
    </row>
    <row r="121" spans="1:26" ht="24" customHeight="1" x14ac:dyDescent="0.35">
      <c r="A121" s="140"/>
      <c r="B121" s="152"/>
      <c r="C121" s="153"/>
      <c r="D121" s="153"/>
      <c r="E121" s="139"/>
      <c r="F121" s="139"/>
      <c r="G121" s="139"/>
      <c r="H121" s="139"/>
      <c r="I121" s="139"/>
      <c r="J121" s="139"/>
      <c r="K121" s="139"/>
      <c r="L121" s="139"/>
      <c r="M121" s="139"/>
      <c r="N121" s="139"/>
      <c r="O121" s="139"/>
      <c r="P121" s="139"/>
      <c r="Q121" s="139"/>
      <c r="R121" s="139"/>
      <c r="S121" s="139"/>
      <c r="T121" s="139"/>
      <c r="U121" s="139"/>
      <c r="V121" s="139"/>
      <c r="W121" s="139"/>
      <c r="X121" s="139"/>
      <c r="Y121" s="139"/>
      <c r="Z121" s="139"/>
    </row>
    <row r="122" spans="1:26" ht="24" customHeight="1" x14ac:dyDescent="0.35">
      <c r="A122" s="140"/>
      <c r="B122" s="152"/>
      <c r="C122" s="153"/>
      <c r="D122" s="153"/>
      <c r="E122" s="139"/>
      <c r="F122" s="139"/>
      <c r="G122" s="139"/>
      <c r="H122" s="139"/>
      <c r="I122" s="139"/>
      <c r="J122" s="139"/>
      <c r="K122" s="139"/>
      <c r="L122" s="139"/>
      <c r="M122" s="139"/>
      <c r="N122" s="139"/>
      <c r="O122" s="139"/>
      <c r="P122" s="139"/>
      <c r="Q122" s="139"/>
      <c r="R122" s="139"/>
      <c r="S122" s="139"/>
      <c r="T122" s="139"/>
      <c r="U122" s="139"/>
      <c r="V122" s="139"/>
      <c r="W122" s="139"/>
      <c r="X122" s="139"/>
      <c r="Y122" s="139"/>
      <c r="Z122" s="139"/>
    </row>
    <row r="123" spans="1:26" ht="24" customHeight="1" x14ac:dyDescent="0.35">
      <c r="A123" s="140"/>
      <c r="B123" s="152"/>
      <c r="C123" s="153"/>
      <c r="D123" s="153"/>
      <c r="E123" s="139"/>
      <c r="F123" s="139"/>
      <c r="G123" s="139"/>
      <c r="H123" s="139"/>
      <c r="I123" s="139"/>
      <c r="J123" s="139"/>
      <c r="K123" s="139"/>
      <c r="L123" s="139"/>
      <c r="M123" s="139"/>
      <c r="N123" s="139"/>
      <c r="O123" s="139"/>
      <c r="P123" s="139"/>
      <c r="Q123" s="139"/>
      <c r="R123" s="139"/>
      <c r="S123" s="139"/>
      <c r="T123" s="139"/>
      <c r="U123" s="139"/>
      <c r="V123" s="139"/>
      <c r="W123" s="139"/>
      <c r="X123" s="139"/>
      <c r="Y123" s="139"/>
      <c r="Z123" s="139"/>
    </row>
    <row r="124" spans="1:26" ht="24" customHeight="1" x14ac:dyDescent="0.35">
      <c r="A124" s="140"/>
      <c r="B124" s="152"/>
      <c r="C124" s="153"/>
      <c r="D124" s="153"/>
      <c r="E124" s="139"/>
      <c r="F124" s="139"/>
      <c r="G124" s="139"/>
      <c r="H124" s="139"/>
      <c r="I124" s="139"/>
      <c r="J124" s="139"/>
      <c r="K124" s="139"/>
      <c r="L124" s="139"/>
      <c r="M124" s="139"/>
      <c r="N124" s="139"/>
      <c r="O124" s="139"/>
      <c r="P124" s="139"/>
      <c r="Q124" s="139"/>
      <c r="R124" s="139"/>
      <c r="S124" s="139"/>
      <c r="T124" s="139"/>
      <c r="U124" s="139"/>
      <c r="V124" s="139"/>
      <c r="W124" s="139"/>
      <c r="X124" s="139"/>
      <c r="Y124" s="139"/>
      <c r="Z124" s="139"/>
    </row>
    <row r="125" spans="1:26" ht="24" customHeight="1" x14ac:dyDescent="0.35">
      <c r="A125" s="140"/>
      <c r="B125" s="152"/>
      <c r="C125" s="153"/>
      <c r="D125" s="153"/>
      <c r="E125" s="139"/>
      <c r="F125" s="139"/>
      <c r="G125" s="139"/>
      <c r="H125" s="139"/>
      <c r="I125" s="139"/>
      <c r="J125" s="139"/>
      <c r="K125" s="139"/>
      <c r="L125" s="139"/>
      <c r="M125" s="139"/>
      <c r="N125" s="139"/>
      <c r="O125" s="139"/>
      <c r="P125" s="139"/>
      <c r="Q125" s="139"/>
      <c r="R125" s="139"/>
      <c r="S125" s="139"/>
      <c r="T125" s="139"/>
      <c r="U125" s="139"/>
      <c r="V125" s="139"/>
      <c r="W125" s="139"/>
      <c r="X125" s="139"/>
      <c r="Y125" s="139"/>
      <c r="Z125" s="139"/>
    </row>
    <row r="126" spans="1:26" ht="24" customHeight="1" x14ac:dyDescent="0.35">
      <c r="A126" s="140"/>
      <c r="B126" s="152"/>
      <c r="C126" s="153"/>
      <c r="D126" s="153"/>
      <c r="E126" s="139"/>
      <c r="F126" s="139"/>
      <c r="G126" s="139"/>
      <c r="H126" s="139"/>
      <c r="I126" s="139"/>
      <c r="J126" s="139"/>
      <c r="K126" s="139"/>
      <c r="L126" s="139"/>
      <c r="M126" s="139"/>
      <c r="N126" s="139"/>
      <c r="O126" s="139"/>
      <c r="P126" s="139"/>
      <c r="Q126" s="139"/>
      <c r="R126" s="139"/>
      <c r="S126" s="139"/>
      <c r="T126" s="139"/>
      <c r="U126" s="139"/>
      <c r="V126" s="139"/>
      <c r="W126" s="139"/>
      <c r="X126" s="139"/>
      <c r="Y126" s="139"/>
      <c r="Z126" s="139"/>
    </row>
    <row r="127" spans="1:26" ht="24" customHeight="1" x14ac:dyDescent="0.35">
      <c r="A127" s="140"/>
      <c r="B127" s="152"/>
      <c r="C127" s="153"/>
      <c r="D127" s="153"/>
      <c r="E127" s="139"/>
      <c r="F127" s="139"/>
      <c r="G127" s="139"/>
      <c r="H127" s="139"/>
      <c r="I127" s="139"/>
      <c r="J127" s="139"/>
      <c r="K127" s="139"/>
      <c r="L127" s="139"/>
      <c r="M127" s="139"/>
      <c r="N127" s="139"/>
      <c r="O127" s="139"/>
      <c r="P127" s="139"/>
      <c r="Q127" s="139"/>
      <c r="R127" s="139"/>
      <c r="S127" s="139"/>
      <c r="T127" s="139"/>
      <c r="U127" s="139"/>
      <c r="V127" s="139"/>
      <c r="W127" s="139"/>
      <c r="X127" s="139"/>
      <c r="Y127" s="139"/>
      <c r="Z127" s="139"/>
    </row>
    <row r="128" spans="1:26" ht="24" customHeight="1" x14ac:dyDescent="0.35">
      <c r="A128" s="140"/>
      <c r="B128" s="152"/>
      <c r="C128" s="153"/>
      <c r="D128" s="153"/>
      <c r="E128" s="139"/>
      <c r="F128" s="139"/>
      <c r="G128" s="139"/>
      <c r="H128" s="139"/>
      <c r="I128" s="139"/>
      <c r="J128" s="139"/>
      <c r="K128" s="139"/>
      <c r="L128" s="139"/>
      <c r="M128" s="139"/>
      <c r="N128" s="139"/>
      <c r="O128" s="139"/>
      <c r="P128" s="139"/>
      <c r="Q128" s="139"/>
      <c r="R128" s="139"/>
      <c r="S128" s="139"/>
      <c r="T128" s="139"/>
      <c r="U128" s="139"/>
      <c r="V128" s="139"/>
      <c r="W128" s="139"/>
      <c r="X128" s="139"/>
      <c r="Y128" s="139"/>
      <c r="Z128" s="139"/>
    </row>
    <row r="129" spans="1:26" ht="24" customHeight="1" x14ac:dyDescent="0.35">
      <c r="A129" s="140"/>
      <c r="B129" s="152"/>
      <c r="C129" s="153"/>
      <c r="D129" s="153"/>
      <c r="E129" s="139"/>
      <c r="F129" s="139"/>
      <c r="G129" s="139"/>
      <c r="H129" s="139"/>
      <c r="I129" s="139"/>
      <c r="J129" s="139"/>
      <c r="K129" s="139"/>
      <c r="L129" s="139"/>
      <c r="M129" s="139"/>
      <c r="N129" s="139"/>
      <c r="O129" s="139"/>
      <c r="P129" s="139"/>
      <c r="Q129" s="139"/>
      <c r="R129" s="139"/>
      <c r="S129" s="139"/>
      <c r="T129" s="139"/>
      <c r="U129" s="139"/>
      <c r="V129" s="139"/>
      <c r="W129" s="139"/>
      <c r="X129" s="139"/>
      <c r="Y129" s="139"/>
      <c r="Z129" s="139"/>
    </row>
    <row r="130" spans="1:26" ht="24" customHeight="1" x14ac:dyDescent="0.35">
      <c r="A130" s="140"/>
      <c r="B130" s="152"/>
      <c r="C130" s="153"/>
      <c r="D130" s="153"/>
      <c r="E130" s="139"/>
      <c r="F130" s="139"/>
      <c r="G130" s="139"/>
      <c r="H130" s="139"/>
      <c r="I130" s="139"/>
      <c r="J130" s="139"/>
      <c r="K130" s="139"/>
      <c r="L130" s="139"/>
      <c r="M130" s="139"/>
      <c r="N130" s="139"/>
      <c r="O130" s="139"/>
      <c r="P130" s="139"/>
      <c r="Q130" s="139"/>
      <c r="R130" s="139"/>
      <c r="S130" s="139"/>
      <c r="T130" s="139"/>
      <c r="U130" s="139"/>
      <c r="V130" s="139"/>
      <c r="W130" s="139"/>
      <c r="X130" s="139"/>
      <c r="Y130" s="139"/>
      <c r="Z130" s="139"/>
    </row>
    <row r="131" spans="1:26" ht="24" customHeight="1" x14ac:dyDescent="0.35">
      <c r="A131" s="140"/>
      <c r="B131" s="152"/>
      <c r="C131" s="153"/>
      <c r="D131" s="153"/>
      <c r="E131" s="139"/>
      <c r="F131" s="139"/>
      <c r="G131" s="139"/>
      <c r="H131" s="139"/>
      <c r="I131" s="139"/>
      <c r="J131" s="139"/>
      <c r="K131" s="139"/>
      <c r="L131" s="139"/>
      <c r="M131" s="139"/>
      <c r="N131" s="139"/>
      <c r="O131" s="139"/>
      <c r="P131" s="139"/>
      <c r="Q131" s="139"/>
      <c r="R131" s="139"/>
      <c r="S131" s="139"/>
      <c r="T131" s="139"/>
      <c r="U131" s="139"/>
      <c r="V131" s="139"/>
      <c r="W131" s="139"/>
      <c r="X131" s="139"/>
      <c r="Y131" s="139"/>
      <c r="Z131" s="139"/>
    </row>
    <row r="132" spans="1:26" ht="24" customHeight="1" x14ac:dyDescent="0.35">
      <c r="A132" s="140"/>
      <c r="B132" s="152"/>
      <c r="C132" s="153"/>
      <c r="D132" s="153"/>
      <c r="E132" s="139"/>
      <c r="F132" s="139"/>
      <c r="G132" s="139"/>
      <c r="H132" s="139"/>
      <c r="I132" s="139"/>
      <c r="J132" s="139"/>
      <c r="K132" s="139"/>
      <c r="L132" s="139"/>
      <c r="M132" s="139"/>
      <c r="N132" s="139"/>
      <c r="O132" s="139"/>
      <c r="P132" s="139"/>
      <c r="Q132" s="139"/>
      <c r="R132" s="139"/>
      <c r="S132" s="139"/>
      <c r="T132" s="139"/>
      <c r="U132" s="139"/>
      <c r="V132" s="139"/>
      <c r="W132" s="139"/>
      <c r="X132" s="139"/>
      <c r="Y132" s="139"/>
      <c r="Z132" s="139"/>
    </row>
    <row r="133" spans="1:26" ht="24" customHeight="1" x14ac:dyDescent="0.35">
      <c r="A133" s="140"/>
      <c r="B133" s="152"/>
      <c r="C133" s="153"/>
      <c r="D133" s="153"/>
      <c r="E133" s="139"/>
      <c r="F133" s="139"/>
      <c r="G133" s="139"/>
      <c r="H133" s="139"/>
      <c r="I133" s="139"/>
      <c r="J133" s="139"/>
      <c r="K133" s="139"/>
      <c r="L133" s="139"/>
      <c r="M133" s="139"/>
      <c r="N133" s="139"/>
      <c r="O133" s="139"/>
      <c r="P133" s="139"/>
      <c r="Q133" s="139"/>
      <c r="R133" s="139"/>
      <c r="S133" s="139"/>
      <c r="T133" s="139"/>
      <c r="U133" s="139"/>
      <c r="V133" s="139"/>
      <c r="W133" s="139"/>
      <c r="X133" s="139"/>
      <c r="Y133" s="139"/>
      <c r="Z133" s="139"/>
    </row>
    <row r="134" spans="1:26" ht="24" customHeight="1" x14ac:dyDescent="0.35">
      <c r="A134" s="140"/>
      <c r="B134" s="152"/>
      <c r="C134" s="153"/>
      <c r="D134" s="153"/>
      <c r="E134" s="139"/>
      <c r="F134" s="139"/>
      <c r="G134" s="139"/>
      <c r="H134" s="139"/>
      <c r="I134" s="139"/>
      <c r="J134" s="139"/>
      <c r="K134" s="139"/>
      <c r="L134" s="139"/>
      <c r="M134" s="139"/>
      <c r="N134" s="139"/>
      <c r="O134" s="139"/>
      <c r="P134" s="139"/>
      <c r="Q134" s="139"/>
      <c r="R134" s="139"/>
      <c r="S134" s="139"/>
      <c r="T134" s="139"/>
      <c r="U134" s="139"/>
      <c r="V134" s="139"/>
      <c r="W134" s="139"/>
      <c r="X134" s="139"/>
      <c r="Y134" s="139"/>
      <c r="Z134" s="139"/>
    </row>
    <row r="135" spans="1:26" ht="24" customHeight="1" x14ac:dyDescent="0.35">
      <c r="A135" s="140"/>
      <c r="B135" s="152"/>
      <c r="C135" s="153"/>
      <c r="D135" s="153"/>
      <c r="E135" s="139"/>
      <c r="F135" s="139"/>
      <c r="G135" s="139"/>
      <c r="H135" s="139"/>
      <c r="I135" s="139"/>
      <c r="J135" s="139"/>
      <c r="K135" s="139"/>
      <c r="L135" s="139"/>
      <c r="M135" s="139"/>
      <c r="N135" s="139"/>
      <c r="O135" s="139"/>
      <c r="P135" s="139"/>
      <c r="Q135" s="139"/>
      <c r="R135" s="139"/>
      <c r="S135" s="139"/>
      <c r="T135" s="139"/>
      <c r="U135" s="139"/>
      <c r="V135" s="139"/>
      <c r="W135" s="139"/>
      <c r="X135" s="139"/>
      <c r="Y135" s="139"/>
      <c r="Z135" s="139"/>
    </row>
    <row r="136" spans="1:26" ht="24" customHeight="1" x14ac:dyDescent="0.35">
      <c r="A136" s="140"/>
      <c r="B136" s="152"/>
      <c r="C136" s="153"/>
      <c r="D136" s="153"/>
      <c r="E136" s="139"/>
      <c r="F136" s="139"/>
      <c r="G136" s="139"/>
      <c r="H136" s="139"/>
      <c r="I136" s="139"/>
      <c r="J136" s="139"/>
      <c r="K136" s="139"/>
      <c r="L136" s="139"/>
      <c r="M136" s="139"/>
      <c r="N136" s="139"/>
      <c r="O136" s="139"/>
      <c r="P136" s="139"/>
      <c r="Q136" s="139"/>
      <c r="R136" s="139"/>
      <c r="S136" s="139"/>
      <c r="T136" s="139"/>
      <c r="U136" s="139"/>
      <c r="V136" s="139"/>
      <c r="W136" s="139"/>
      <c r="X136" s="139"/>
      <c r="Y136" s="139"/>
      <c r="Z136" s="139"/>
    </row>
    <row r="137" spans="1:26" ht="24" customHeight="1" x14ac:dyDescent="0.35">
      <c r="A137" s="140"/>
      <c r="B137" s="152"/>
      <c r="C137" s="153"/>
      <c r="D137" s="153"/>
      <c r="E137" s="139"/>
      <c r="F137" s="139"/>
      <c r="G137" s="139"/>
      <c r="H137" s="139"/>
      <c r="I137" s="139"/>
      <c r="J137" s="139"/>
      <c r="K137" s="139"/>
      <c r="L137" s="139"/>
      <c r="M137" s="139"/>
      <c r="N137" s="139"/>
      <c r="O137" s="139"/>
      <c r="P137" s="139"/>
      <c r="Q137" s="139"/>
      <c r="R137" s="139"/>
      <c r="S137" s="139"/>
      <c r="T137" s="139"/>
      <c r="U137" s="139"/>
      <c r="V137" s="139"/>
      <c r="W137" s="139"/>
      <c r="X137" s="139"/>
      <c r="Y137" s="139"/>
      <c r="Z137" s="139"/>
    </row>
    <row r="138" spans="1:26" ht="24" customHeight="1" x14ac:dyDescent="0.35">
      <c r="A138" s="140"/>
      <c r="B138" s="152"/>
      <c r="C138" s="153"/>
      <c r="D138" s="153"/>
      <c r="E138" s="139"/>
      <c r="F138" s="139"/>
      <c r="G138" s="139"/>
      <c r="H138" s="139"/>
      <c r="I138" s="139"/>
      <c r="J138" s="139"/>
      <c r="K138" s="139"/>
      <c r="L138" s="139"/>
      <c r="M138" s="139"/>
      <c r="N138" s="139"/>
      <c r="O138" s="139"/>
      <c r="P138" s="139"/>
      <c r="Q138" s="139"/>
      <c r="R138" s="139"/>
      <c r="S138" s="139"/>
      <c r="T138" s="139"/>
      <c r="U138" s="139"/>
      <c r="V138" s="139"/>
      <c r="W138" s="139"/>
      <c r="X138" s="139"/>
      <c r="Y138" s="139"/>
      <c r="Z138" s="139"/>
    </row>
    <row r="139" spans="1:26" ht="24" customHeight="1" x14ac:dyDescent="0.35">
      <c r="A139" s="140"/>
      <c r="B139" s="152"/>
      <c r="C139" s="153"/>
      <c r="D139" s="153"/>
      <c r="E139" s="139"/>
      <c r="F139" s="139"/>
      <c r="G139" s="139"/>
      <c r="H139" s="139"/>
      <c r="I139" s="139"/>
      <c r="J139" s="139"/>
      <c r="K139" s="139"/>
      <c r="L139" s="139"/>
      <c r="M139" s="139"/>
      <c r="N139" s="139"/>
      <c r="O139" s="139"/>
      <c r="P139" s="139"/>
      <c r="Q139" s="139"/>
      <c r="R139" s="139"/>
      <c r="S139" s="139"/>
      <c r="T139" s="139"/>
      <c r="U139" s="139"/>
      <c r="V139" s="139"/>
      <c r="W139" s="139"/>
      <c r="X139" s="139"/>
      <c r="Y139" s="139"/>
      <c r="Z139" s="139"/>
    </row>
    <row r="140" spans="1:26" ht="24" customHeight="1" x14ac:dyDescent="0.35">
      <c r="A140" s="140"/>
      <c r="B140" s="152"/>
      <c r="C140" s="153"/>
      <c r="D140" s="153"/>
      <c r="E140" s="139"/>
      <c r="F140" s="139"/>
      <c r="G140" s="139"/>
      <c r="H140" s="139"/>
      <c r="I140" s="139"/>
      <c r="J140" s="139"/>
      <c r="K140" s="139"/>
      <c r="L140" s="139"/>
      <c r="M140" s="139"/>
      <c r="N140" s="139"/>
      <c r="O140" s="139"/>
      <c r="P140" s="139"/>
      <c r="Q140" s="139"/>
      <c r="R140" s="139"/>
      <c r="S140" s="139"/>
      <c r="T140" s="139"/>
      <c r="U140" s="139"/>
      <c r="V140" s="139"/>
      <c r="W140" s="139"/>
      <c r="X140" s="139"/>
      <c r="Y140" s="139"/>
      <c r="Z140" s="139"/>
    </row>
    <row r="141" spans="1:26" ht="24" customHeight="1" x14ac:dyDescent="0.35">
      <c r="A141" s="140"/>
      <c r="B141" s="152"/>
      <c r="C141" s="153"/>
      <c r="D141" s="153"/>
      <c r="E141" s="139"/>
      <c r="F141" s="139"/>
      <c r="G141" s="139"/>
      <c r="H141" s="139"/>
      <c r="I141" s="139"/>
      <c r="J141" s="139"/>
      <c r="K141" s="139"/>
      <c r="L141" s="139"/>
      <c r="M141" s="139"/>
      <c r="N141" s="139"/>
      <c r="O141" s="139"/>
      <c r="P141" s="139"/>
      <c r="Q141" s="139"/>
      <c r="R141" s="139"/>
      <c r="S141" s="139"/>
      <c r="T141" s="139"/>
      <c r="U141" s="139"/>
      <c r="V141" s="139"/>
      <c r="W141" s="139"/>
      <c r="X141" s="139"/>
      <c r="Y141" s="139"/>
      <c r="Z141" s="139"/>
    </row>
    <row r="142" spans="1:26" ht="24" customHeight="1" x14ac:dyDescent="0.35">
      <c r="A142" s="140"/>
      <c r="B142" s="152"/>
      <c r="C142" s="153"/>
      <c r="D142" s="153"/>
      <c r="E142" s="139"/>
      <c r="F142" s="139"/>
      <c r="G142" s="139"/>
      <c r="H142" s="139"/>
      <c r="I142" s="139"/>
      <c r="J142" s="139"/>
      <c r="K142" s="139"/>
      <c r="L142" s="139"/>
      <c r="M142" s="139"/>
      <c r="N142" s="139"/>
      <c r="O142" s="139"/>
      <c r="P142" s="139"/>
      <c r="Q142" s="139"/>
      <c r="R142" s="139"/>
      <c r="S142" s="139"/>
      <c r="T142" s="139"/>
      <c r="U142" s="139"/>
      <c r="V142" s="139"/>
      <c r="W142" s="139"/>
      <c r="X142" s="139"/>
      <c r="Y142" s="139"/>
      <c r="Z142" s="139"/>
    </row>
    <row r="143" spans="1:26" ht="24" customHeight="1" x14ac:dyDescent="0.35">
      <c r="A143" s="140"/>
      <c r="B143" s="152"/>
      <c r="C143" s="153"/>
      <c r="D143" s="153"/>
      <c r="E143" s="139"/>
      <c r="F143" s="139"/>
      <c r="G143" s="139"/>
      <c r="H143" s="139"/>
      <c r="I143" s="139"/>
      <c r="J143" s="139"/>
      <c r="K143" s="139"/>
      <c r="L143" s="139"/>
      <c r="M143" s="139"/>
      <c r="N143" s="139"/>
      <c r="O143" s="139"/>
      <c r="P143" s="139"/>
      <c r="Q143" s="139"/>
      <c r="R143" s="139"/>
      <c r="S143" s="139"/>
      <c r="T143" s="139"/>
      <c r="U143" s="139"/>
      <c r="V143" s="139"/>
      <c r="W143" s="139"/>
      <c r="X143" s="139"/>
      <c r="Y143" s="139"/>
      <c r="Z143" s="139"/>
    </row>
    <row r="144" spans="1:26" ht="24" customHeight="1" x14ac:dyDescent="0.35">
      <c r="A144" s="140"/>
      <c r="B144" s="152"/>
      <c r="C144" s="153"/>
      <c r="D144" s="153"/>
      <c r="E144" s="139"/>
      <c r="F144" s="139"/>
      <c r="G144" s="139"/>
      <c r="H144" s="139"/>
      <c r="I144" s="139"/>
      <c r="J144" s="139"/>
      <c r="K144" s="139"/>
      <c r="L144" s="139"/>
      <c r="M144" s="139"/>
      <c r="N144" s="139"/>
      <c r="O144" s="139"/>
      <c r="P144" s="139"/>
      <c r="Q144" s="139"/>
      <c r="R144" s="139"/>
      <c r="S144" s="139"/>
      <c r="T144" s="139"/>
      <c r="U144" s="139"/>
      <c r="V144" s="139"/>
      <c r="W144" s="139"/>
      <c r="X144" s="139"/>
      <c r="Y144" s="139"/>
      <c r="Z144" s="139"/>
    </row>
    <row r="145" spans="1:26" ht="24" customHeight="1" x14ac:dyDescent="0.35">
      <c r="A145" s="140"/>
      <c r="B145" s="152"/>
      <c r="C145" s="153"/>
      <c r="D145" s="153"/>
      <c r="E145" s="139"/>
      <c r="F145" s="139"/>
      <c r="G145" s="139"/>
      <c r="H145" s="139"/>
      <c r="I145" s="139"/>
      <c r="J145" s="139"/>
      <c r="K145" s="139"/>
      <c r="L145" s="139"/>
      <c r="M145" s="139"/>
      <c r="N145" s="139"/>
      <c r="O145" s="139"/>
      <c r="P145" s="139"/>
      <c r="Q145" s="139"/>
      <c r="R145" s="139"/>
      <c r="S145" s="139"/>
      <c r="T145" s="139"/>
      <c r="U145" s="139"/>
      <c r="V145" s="139"/>
      <c r="W145" s="139"/>
      <c r="X145" s="139"/>
      <c r="Y145" s="139"/>
      <c r="Z145" s="139"/>
    </row>
    <row r="146" spans="1:26" ht="24" customHeight="1" x14ac:dyDescent="0.35">
      <c r="A146" s="140"/>
      <c r="B146" s="152"/>
      <c r="C146" s="153"/>
      <c r="D146" s="153"/>
      <c r="E146" s="139"/>
      <c r="F146" s="139"/>
      <c r="G146" s="139"/>
      <c r="H146" s="139"/>
      <c r="I146" s="139"/>
      <c r="J146" s="139"/>
      <c r="K146" s="139"/>
      <c r="L146" s="139"/>
      <c r="M146" s="139"/>
      <c r="N146" s="139"/>
      <c r="O146" s="139"/>
      <c r="P146" s="139"/>
      <c r="Q146" s="139"/>
      <c r="R146" s="139"/>
      <c r="S146" s="139"/>
      <c r="T146" s="139"/>
      <c r="U146" s="139"/>
      <c r="V146" s="139"/>
      <c r="W146" s="139"/>
      <c r="X146" s="139"/>
      <c r="Y146" s="139"/>
      <c r="Z146" s="139"/>
    </row>
    <row r="147" spans="1:26" ht="24" customHeight="1" x14ac:dyDescent="0.35">
      <c r="A147" s="140"/>
      <c r="B147" s="152"/>
      <c r="C147" s="153"/>
      <c r="D147" s="153"/>
      <c r="E147" s="139"/>
      <c r="F147" s="139"/>
      <c r="G147" s="139"/>
      <c r="H147" s="139"/>
      <c r="I147" s="139"/>
      <c r="J147" s="139"/>
      <c r="K147" s="139"/>
      <c r="L147" s="139"/>
      <c r="M147" s="139"/>
      <c r="N147" s="139"/>
      <c r="O147" s="139"/>
      <c r="P147" s="139"/>
      <c r="Q147" s="139"/>
      <c r="R147" s="139"/>
      <c r="S147" s="139"/>
      <c r="T147" s="139"/>
      <c r="U147" s="139"/>
      <c r="V147" s="139"/>
      <c r="W147" s="139"/>
      <c r="X147" s="139"/>
      <c r="Y147" s="139"/>
      <c r="Z147" s="139"/>
    </row>
    <row r="148" spans="1:26" ht="24" customHeight="1" x14ac:dyDescent="0.35">
      <c r="A148" s="140"/>
      <c r="B148" s="152"/>
      <c r="C148" s="153"/>
      <c r="D148" s="153"/>
      <c r="E148" s="139"/>
      <c r="F148" s="139"/>
      <c r="G148" s="139"/>
      <c r="H148" s="139"/>
      <c r="I148" s="139"/>
      <c r="J148" s="139"/>
      <c r="K148" s="139"/>
      <c r="L148" s="139"/>
      <c r="M148" s="139"/>
      <c r="N148" s="139"/>
      <c r="O148" s="139"/>
      <c r="P148" s="139"/>
      <c r="Q148" s="139"/>
      <c r="R148" s="139"/>
      <c r="S148" s="139"/>
      <c r="T148" s="139"/>
      <c r="U148" s="139"/>
      <c r="V148" s="139"/>
      <c r="W148" s="139"/>
      <c r="X148" s="139"/>
      <c r="Y148" s="139"/>
      <c r="Z148" s="139"/>
    </row>
    <row r="149" spans="1:26" ht="24" customHeight="1" x14ac:dyDescent="0.35">
      <c r="A149" s="140"/>
      <c r="B149" s="152"/>
      <c r="C149" s="153"/>
      <c r="D149" s="153"/>
      <c r="E149" s="139"/>
      <c r="F149" s="139"/>
      <c r="G149" s="139"/>
      <c r="H149" s="139"/>
      <c r="I149" s="139"/>
      <c r="J149" s="139"/>
      <c r="K149" s="139"/>
      <c r="L149" s="139"/>
      <c r="M149" s="139"/>
      <c r="N149" s="139"/>
      <c r="O149" s="139"/>
      <c r="P149" s="139"/>
      <c r="Q149" s="139"/>
      <c r="R149" s="139"/>
      <c r="S149" s="139"/>
      <c r="T149" s="139"/>
      <c r="U149" s="139"/>
      <c r="V149" s="139"/>
      <c r="W149" s="139"/>
      <c r="X149" s="139"/>
      <c r="Y149" s="139"/>
      <c r="Z149" s="139"/>
    </row>
    <row r="150" spans="1:26" ht="24" customHeight="1" x14ac:dyDescent="0.35">
      <c r="A150" s="140"/>
      <c r="B150" s="152"/>
      <c r="C150" s="153"/>
      <c r="D150" s="153"/>
      <c r="E150" s="139"/>
      <c r="F150" s="139"/>
      <c r="G150" s="139"/>
      <c r="H150" s="139"/>
      <c r="I150" s="139"/>
      <c r="J150" s="139"/>
      <c r="K150" s="139"/>
      <c r="L150" s="139"/>
      <c r="M150" s="139"/>
      <c r="N150" s="139"/>
      <c r="O150" s="139"/>
      <c r="P150" s="139"/>
      <c r="Q150" s="139"/>
      <c r="R150" s="139"/>
      <c r="S150" s="139"/>
      <c r="T150" s="139"/>
      <c r="U150" s="139"/>
      <c r="V150" s="139"/>
      <c r="W150" s="139"/>
      <c r="X150" s="139"/>
      <c r="Y150" s="139"/>
      <c r="Z150" s="139"/>
    </row>
    <row r="151" spans="1:26" ht="24" customHeight="1" x14ac:dyDescent="0.35">
      <c r="A151" s="140"/>
      <c r="B151" s="152"/>
      <c r="C151" s="153"/>
      <c r="D151" s="153"/>
      <c r="E151" s="139"/>
      <c r="F151" s="139"/>
      <c r="G151" s="139"/>
      <c r="H151" s="139"/>
      <c r="I151" s="139"/>
      <c r="J151" s="139"/>
      <c r="K151" s="139"/>
      <c r="L151" s="139"/>
      <c r="M151" s="139"/>
      <c r="N151" s="139"/>
      <c r="O151" s="139"/>
      <c r="P151" s="139"/>
      <c r="Q151" s="139"/>
      <c r="R151" s="139"/>
      <c r="S151" s="139"/>
      <c r="T151" s="139"/>
      <c r="U151" s="139"/>
      <c r="V151" s="139"/>
      <c r="W151" s="139"/>
      <c r="X151" s="139"/>
      <c r="Y151" s="139"/>
      <c r="Z151" s="139"/>
    </row>
    <row r="152" spans="1:26" ht="24" customHeight="1" x14ac:dyDescent="0.35">
      <c r="A152" s="140"/>
      <c r="B152" s="152"/>
      <c r="C152" s="153"/>
      <c r="D152" s="153"/>
      <c r="E152" s="139"/>
      <c r="F152" s="139"/>
      <c r="G152" s="139"/>
      <c r="H152" s="139"/>
      <c r="I152" s="139"/>
      <c r="J152" s="139"/>
      <c r="K152" s="139"/>
      <c r="L152" s="139"/>
      <c r="M152" s="139"/>
      <c r="N152" s="139"/>
      <c r="O152" s="139"/>
      <c r="P152" s="139"/>
      <c r="Q152" s="139"/>
      <c r="R152" s="139"/>
      <c r="S152" s="139"/>
      <c r="T152" s="139"/>
      <c r="U152" s="139"/>
      <c r="V152" s="139"/>
      <c r="W152" s="139"/>
      <c r="X152" s="139"/>
      <c r="Y152" s="139"/>
      <c r="Z152" s="139"/>
    </row>
    <row r="153" spans="1:26" ht="24" customHeight="1" x14ac:dyDescent="0.35">
      <c r="A153" s="140"/>
      <c r="B153" s="152"/>
      <c r="C153" s="153"/>
      <c r="D153" s="153"/>
      <c r="E153" s="139"/>
      <c r="F153" s="139"/>
      <c r="G153" s="139"/>
      <c r="H153" s="139"/>
      <c r="I153" s="139"/>
      <c r="J153" s="139"/>
      <c r="K153" s="139"/>
      <c r="L153" s="139"/>
      <c r="M153" s="139"/>
      <c r="N153" s="139"/>
      <c r="O153" s="139"/>
      <c r="P153" s="139"/>
      <c r="Q153" s="139"/>
      <c r="R153" s="139"/>
      <c r="S153" s="139"/>
      <c r="T153" s="139"/>
      <c r="U153" s="139"/>
      <c r="V153" s="139"/>
      <c r="W153" s="139"/>
      <c r="X153" s="139"/>
      <c r="Y153" s="139"/>
      <c r="Z153" s="139"/>
    </row>
    <row r="154" spans="1:26" ht="24" customHeight="1" x14ac:dyDescent="0.35">
      <c r="A154" s="140"/>
      <c r="B154" s="152"/>
      <c r="C154" s="153"/>
      <c r="D154" s="153"/>
      <c r="E154" s="139"/>
      <c r="F154" s="139"/>
      <c r="G154" s="139"/>
      <c r="H154" s="139"/>
      <c r="I154" s="139"/>
      <c r="J154" s="139"/>
      <c r="K154" s="139"/>
      <c r="L154" s="139"/>
      <c r="M154" s="139"/>
      <c r="N154" s="139"/>
      <c r="O154" s="139"/>
      <c r="P154" s="139"/>
      <c r="Q154" s="139"/>
      <c r="R154" s="139"/>
      <c r="S154" s="139"/>
      <c r="T154" s="139"/>
      <c r="U154" s="139"/>
      <c r="V154" s="139"/>
      <c r="W154" s="139"/>
      <c r="X154" s="139"/>
      <c r="Y154" s="139"/>
      <c r="Z154" s="139"/>
    </row>
    <row r="155" spans="1:26" ht="24" customHeight="1" x14ac:dyDescent="0.35">
      <c r="A155" s="140"/>
      <c r="B155" s="152"/>
      <c r="C155" s="153"/>
      <c r="D155" s="153"/>
      <c r="E155" s="139"/>
      <c r="F155" s="139"/>
      <c r="G155" s="139"/>
      <c r="H155" s="139"/>
      <c r="I155" s="139"/>
      <c r="J155" s="139"/>
      <c r="K155" s="139"/>
      <c r="L155" s="139"/>
      <c r="M155" s="139"/>
      <c r="N155" s="139"/>
      <c r="O155" s="139"/>
      <c r="P155" s="139"/>
      <c r="Q155" s="139"/>
      <c r="R155" s="139"/>
      <c r="S155" s="139"/>
      <c r="T155" s="139"/>
      <c r="U155" s="139"/>
      <c r="V155" s="139"/>
      <c r="W155" s="139"/>
      <c r="X155" s="139"/>
      <c r="Y155" s="139"/>
      <c r="Z155" s="139"/>
    </row>
    <row r="156" spans="1:26" ht="24" customHeight="1" x14ac:dyDescent="0.35">
      <c r="A156" s="140"/>
      <c r="B156" s="152"/>
      <c r="C156" s="153"/>
      <c r="D156" s="153"/>
      <c r="E156" s="139"/>
      <c r="F156" s="139"/>
      <c r="G156" s="139"/>
      <c r="H156" s="139"/>
      <c r="I156" s="139"/>
      <c r="J156" s="139"/>
      <c r="K156" s="139"/>
      <c r="L156" s="139"/>
      <c r="M156" s="139"/>
      <c r="N156" s="139"/>
      <c r="O156" s="139"/>
      <c r="P156" s="139"/>
      <c r="Q156" s="139"/>
      <c r="R156" s="139"/>
      <c r="S156" s="139"/>
      <c r="T156" s="139"/>
      <c r="U156" s="139"/>
      <c r="V156" s="139"/>
      <c r="W156" s="139"/>
      <c r="X156" s="139"/>
      <c r="Y156" s="139"/>
      <c r="Z156" s="139"/>
    </row>
    <row r="157" spans="1:26" ht="24" customHeight="1" x14ac:dyDescent="0.35">
      <c r="A157" s="140"/>
      <c r="B157" s="152"/>
      <c r="C157" s="153"/>
      <c r="D157" s="153"/>
      <c r="E157" s="139"/>
      <c r="F157" s="139"/>
      <c r="G157" s="139"/>
      <c r="H157" s="139"/>
      <c r="I157" s="139"/>
      <c r="J157" s="139"/>
      <c r="K157" s="139"/>
      <c r="L157" s="139"/>
      <c r="M157" s="139"/>
      <c r="N157" s="139"/>
      <c r="O157" s="139"/>
      <c r="P157" s="139"/>
      <c r="Q157" s="139"/>
      <c r="R157" s="139"/>
      <c r="S157" s="139"/>
      <c r="T157" s="139"/>
      <c r="U157" s="139"/>
      <c r="V157" s="139"/>
      <c r="W157" s="139"/>
      <c r="X157" s="139"/>
      <c r="Y157" s="139"/>
      <c r="Z157" s="139"/>
    </row>
    <row r="158" spans="1:26" ht="24" customHeight="1" x14ac:dyDescent="0.35">
      <c r="A158" s="140"/>
      <c r="B158" s="152"/>
      <c r="C158" s="153"/>
      <c r="D158" s="153"/>
      <c r="E158" s="139"/>
      <c r="F158" s="139"/>
      <c r="G158" s="139"/>
      <c r="H158" s="139"/>
      <c r="I158" s="139"/>
      <c r="J158" s="139"/>
      <c r="K158" s="139"/>
      <c r="L158" s="139"/>
      <c r="M158" s="139"/>
      <c r="N158" s="139"/>
      <c r="O158" s="139"/>
      <c r="P158" s="139"/>
      <c r="Q158" s="139"/>
      <c r="R158" s="139"/>
      <c r="S158" s="139"/>
      <c r="T158" s="139"/>
      <c r="U158" s="139"/>
      <c r="V158" s="139"/>
      <c r="W158" s="139"/>
      <c r="X158" s="139"/>
      <c r="Y158" s="139"/>
      <c r="Z158" s="139"/>
    </row>
    <row r="159" spans="1:26" ht="24" customHeight="1" x14ac:dyDescent="0.35">
      <c r="A159" s="140"/>
      <c r="B159" s="152"/>
      <c r="C159" s="153"/>
      <c r="D159" s="153"/>
      <c r="E159" s="139"/>
      <c r="F159" s="139"/>
      <c r="G159" s="139"/>
      <c r="H159" s="139"/>
      <c r="I159" s="139"/>
      <c r="J159" s="139"/>
      <c r="K159" s="139"/>
      <c r="L159" s="139"/>
      <c r="M159" s="139"/>
      <c r="N159" s="139"/>
      <c r="O159" s="139"/>
      <c r="P159" s="139"/>
      <c r="Q159" s="139"/>
      <c r="R159" s="139"/>
      <c r="S159" s="139"/>
      <c r="T159" s="139"/>
      <c r="U159" s="139"/>
      <c r="V159" s="139"/>
      <c r="W159" s="139"/>
      <c r="X159" s="139"/>
      <c r="Y159" s="139"/>
      <c r="Z159" s="139"/>
    </row>
    <row r="160" spans="1:26" ht="24" customHeight="1" x14ac:dyDescent="0.35">
      <c r="A160" s="140"/>
      <c r="B160" s="152"/>
      <c r="C160" s="153"/>
      <c r="D160" s="153"/>
      <c r="E160" s="139"/>
      <c r="F160" s="139"/>
      <c r="G160" s="139"/>
      <c r="H160" s="139"/>
      <c r="I160" s="139"/>
      <c r="J160" s="139"/>
      <c r="K160" s="139"/>
      <c r="L160" s="139"/>
      <c r="M160" s="139"/>
      <c r="N160" s="139"/>
      <c r="O160" s="139"/>
      <c r="P160" s="139"/>
      <c r="Q160" s="139"/>
      <c r="R160" s="139"/>
      <c r="S160" s="139"/>
      <c r="T160" s="139"/>
      <c r="U160" s="139"/>
      <c r="V160" s="139"/>
      <c r="W160" s="139"/>
      <c r="X160" s="139"/>
      <c r="Y160" s="139"/>
      <c r="Z160" s="139"/>
    </row>
    <row r="161" spans="1:26" ht="24" customHeight="1" x14ac:dyDescent="0.35">
      <c r="A161" s="140"/>
      <c r="B161" s="152"/>
      <c r="C161" s="153"/>
      <c r="D161" s="153"/>
      <c r="E161" s="139"/>
      <c r="F161" s="139"/>
      <c r="G161" s="139"/>
      <c r="H161" s="139"/>
      <c r="I161" s="139"/>
      <c r="J161" s="139"/>
      <c r="K161" s="139"/>
      <c r="L161" s="139"/>
      <c r="M161" s="139"/>
      <c r="N161" s="139"/>
      <c r="O161" s="139"/>
      <c r="P161" s="139"/>
      <c r="Q161" s="139"/>
      <c r="R161" s="139"/>
      <c r="S161" s="139"/>
      <c r="T161" s="139"/>
      <c r="U161" s="139"/>
      <c r="V161" s="139"/>
      <c r="W161" s="139"/>
      <c r="X161" s="139"/>
      <c r="Y161" s="139"/>
      <c r="Z161" s="139"/>
    </row>
    <row r="162" spans="1:26" ht="24" customHeight="1" x14ac:dyDescent="0.35">
      <c r="A162" s="140"/>
      <c r="B162" s="152"/>
      <c r="C162" s="153"/>
      <c r="D162" s="153"/>
      <c r="E162" s="139"/>
      <c r="F162" s="139"/>
      <c r="G162" s="139"/>
      <c r="H162" s="139"/>
      <c r="I162" s="139"/>
      <c r="J162" s="139"/>
      <c r="K162" s="139"/>
      <c r="L162" s="139"/>
      <c r="M162" s="139"/>
      <c r="N162" s="139"/>
      <c r="O162" s="139"/>
      <c r="P162" s="139"/>
      <c r="Q162" s="139"/>
      <c r="R162" s="139"/>
      <c r="S162" s="139"/>
      <c r="T162" s="139"/>
      <c r="U162" s="139"/>
      <c r="V162" s="139"/>
      <c r="W162" s="139"/>
      <c r="X162" s="139"/>
      <c r="Y162" s="139"/>
      <c r="Z162" s="139"/>
    </row>
    <row r="163" spans="1:26" ht="24" customHeight="1" x14ac:dyDescent="0.35">
      <c r="A163" s="140"/>
      <c r="B163" s="152"/>
      <c r="C163" s="153"/>
      <c r="D163" s="153"/>
      <c r="E163" s="139"/>
      <c r="F163" s="139"/>
      <c r="G163" s="139"/>
      <c r="H163" s="139"/>
      <c r="I163" s="139"/>
      <c r="J163" s="139"/>
      <c r="K163" s="139"/>
      <c r="L163" s="139"/>
      <c r="M163" s="139"/>
      <c r="N163" s="139"/>
      <c r="O163" s="139"/>
      <c r="P163" s="139"/>
      <c r="Q163" s="139"/>
      <c r="R163" s="139"/>
      <c r="S163" s="139"/>
      <c r="T163" s="139"/>
      <c r="U163" s="139"/>
      <c r="V163" s="139"/>
      <c r="W163" s="139"/>
      <c r="X163" s="139"/>
      <c r="Y163" s="139"/>
      <c r="Z163" s="139"/>
    </row>
    <row r="164" spans="1:26" ht="24" customHeight="1" x14ac:dyDescent="0.35">
      <c r="A164" s="140"/>
      <c r="B164" s="152"/>
      <c r="C164" s="153"/>
      <c r="D164" s="153"/>
      <c r="E164" s="139"/>
      <c r="F164" s="139"/>
      <c r="G164" s="139"/>
      <c r="H164" s="139"/>
      <c r="I164" s="139"/>
      <c r="J164" s="139"/>
      <c r="K164" s="139"/>
      <c r="L164" s="139"/>
      <c r="M164" s="139"/>
      <c r="N164" s="139"/>
      <c r="O164" s="139"/>
      <c r="P164" s="139"/>
      <c r="Q164" s="139"/>
      <c r="R164" s="139"/>
      <c r="S164" s="139"/>
      <c r="T164" s="139"/>
      <c r="U164" s="139"/>
      <c r="V164" s="139"/>
      <c r="W164" s="139"/>
      <c r="X164" s="139"/>
      <c r="Y164" s="139"/>
      <c r="Z164" s="139"/>
    </row>
    <row r="165" spans="1:26" ht="24" customHeight="1" x14ac:dyDescent="0.35">
      <c r="A165" s="140"/>
      <c r="B165" s="152"/>
      <c r="C165" s="153"/>
      <c r="D165" s="153"/>
      <c r="E165" s="139"/>
      <c r="F165" s="139"/>
      <c r="G165" s="139"/>
      <c r="H165" s="139"/>
      <c r="I165" s="139"/>
      <c r="J165" s="139"/>
      <c r="K165" s="139"/>
      <c r="L165" s="139"/>
      <c r="M165" s="139"/>
      <c r="N165" s="139"/>
      <c r="O165" s="139"/>
      <c r="P165" s="139"/>
      <c r="Q165" s="139"/>
      <c r="R165" s="139"/>
      <c r="S165" s="139"/>
      <c r="T165" s="139"/>
      <c r="U165" s="139"/>
      <c r="V165" s="139"/>
      <c r="W165" s="139"/>
      <c r="X165" s="139"/>
      <c r="Y165" s="139"/>
      <c r="Z165" s="139"/>
    </row>
    <row r="166" spans="1:26" ht="24" customHeight="1" x14ac:dyDescent="0.35">
      <c r="A166" s="140"/>
      <c r="B166" s="152"/>
      <c r="C166" s="153"/>
      <c r="D166" s="153"/>
      <c r="E166" s="139"/>
      <c r="F166" s="139"/>
      <c r="G166" s="139"/>
      <c r="H166" s="139"/>
      <c r="I166" s="139"/>
      <c r="J166" s="139"/>
      <c r="K166" s="139"/>
      <c r="L166" s="139"/>
      <c r="M166" s="139"/>
      <c r="N166" s="139"/>
      <c r="O166" s="139"/>
      <c r="P166" s="139"/>
      <c r="Q166" s="139"/>
      <c r="R166" s="139"/>
      <c r="S166" s="139"/>
      <c r="T166" s="139"/>
      <c r="U166" s="139"/>
      <c r="V166" s="139"/>
      <c r="W166" s="139"/>
      <c r="X166" s="139"/>
      <c r="Y166" s="139"/>
      <c r="Z166" s="139"/>
    </row>
    <row r="167" spans="1:26" ht="24" customHeight="1" x14ac:dyDescent="0.35">
      <c r="A167" s="140"/>
      <c r="B167" s="152"/>
      <c r="C167" s="153"/>
      <c r="D167" s="153"/>
      <c r="E167" s="139"/>
      <c r="F167" s="139"/>
      <c r="G167" s="139"/>
      <c r="H167" s="139"/>
      <c r="I167" s="139"/>
      <c r="J167" s="139"/>
      <c r="K167" s="139"/>
      <c r="L167" s="139"/>
      <c r="M167" s="139"/>
      <c r="N167" s="139"/>
      <c r="O167" s="139"/>
      <c r="P167" s="139"/>
      <c r="Q167" s="139"/>
      <c r="R167" s="139"/>
      <c r="S167" s="139"/>
      <c r="T167" s="139"/>
      <c r="U167" s="139"/>
      <c r="V167" s="139"/>
      <c r="W167" s="139"/>
      <c r="X167" s="139"/>
      <c r="Y167" s="139"/>
      <c r="Z167" s="139"/>
    </row>
    <row r="168" spans="1:26" ht="24" customHeight="1" x14ac:dyDescent="0.35">
      <c r="A168" s="140"/>
      <c r="B168" s="152"/>
      <c r="C168" s="153"/>
      <c r="D168" s="153"/>
      <c r="E168" s="139"/>
      <c r="F168" s="139"/>
      <c r="G168" s="139"/>
      <c r="H168" s="139"/>
      <c r="I168" s="139"/>
      <c r="J168" s="139"/>
      <c r="K168" s="139"/>
      <c r="L168" s="139"/>
      <c r="M168" s="139"/>
      <c r="N168" s="139"/>
      <c r="O168" s="139"/>
      <c r="P168" s="139"/>
      <c r="Q168" s="139"/>
      <c r="R168" s="139"/>
      <c r="S168" s="139"/>
      <c r="T168" s="139"/>
      <c r="U168" s="139"/>
      <c r="V168" s="139"/>
      <c r="W168" s="139"/>
      <c r="X168" s="139"/>
      <c r="Y168" s="139"/>
      <c r="Z168" s="139"/>
    </row>
    <row r="169" spans="1:26" ht="24" customHeight="1" x14ac:dyDescent="0.35">
      <c r="A169" s="140"/>
      <c r="B169" s="152"/>
      <c r="C169" s="153"/>
      <c r="D169" s="153"/>
      <c r="E169" s="139"/>
      <c r="F169" s="139"/>
      <c r="G169" s="139"/>
      <c r="H169" s="139"/>
      <c r="I169" s="139"/>
      <c r="J169" s="139"/>
      <c r="K169" s="139"/>
      <c r="L169" s="139"/>
      <c r="M169" s="139"/>
      <c r="N169" s="139"/>
      <c r="O169" s="139"/>
      <c r="P169" s="139"/>
      <c r="Q169" s="139"/>
      <c r="R169" s="139"/>
      <c r="S169" s="139"/>
      <c r="T169" s="139"/>
      <c r="U169" s="139"/>
      <c r="V169" s="139"/>
      <c r="W169" s="139"/>
      <c r="X169" s="139"/>
      <c r="Y169" s="139"/>
      <c r="Z169" s="139"/>
    </row>
    <row r="170" spans="1:26" ht="24" customHeight="1" x14ac:dyDescent="0.35">
      <c r="A170" s="140"/>
      <c r="B170" s="152"/>
      <c r="C170" s="153"/>
      <c r="D170" s="153"/>
      <c r="E170" s="139"/>
      <c r="F170" s="139"/>
      <c r="G170" s="139"/>
      <c r="H170" s="139"/>
      <c r="I170" s="139"/>
      <c r="J170" s="139"/>
      <c r="K170" s="139"/>
      <c r="L170" s="139"/>
      <c r="M170" s="139"/>
      <c r="N170" s="139"/>
      <c r="O170" s="139"/>
      <c r="P170" s="139"/>
      <c r="Q170" s="139"/>
      <c r="R170" s="139"/>
      <c r="S170" s="139"/>
      <c r="T170" s="139"/>
      <c r="U170" s="139"/>
      <c r="V170" s="139"/>
      <c r="W170" s="139"/>
      <c r="X170" s="139"/>
      <c r="Y170" s="139"/>
      <c r="Z170" s="139"/>
    </row>
    <row r="171" spans="1:26" ht="24" customHeight="1" x14ac:dyDescent="0.35">
      <c r="A171" s="140"/>
      <c r="B171" s="152"/>
      <c r="C171" s="153"/>
      <c r="D171" s="153"/>
      <c r="E171" s="139"/>
      <c r="F171" s="139"/>
      <c r="G171" s="139"/>
      <c r="H171" s="139"/>
      <c r="I171" s="139"/>
      <c r="J171" s="139"/>
      <c r="K171" s="139"/>
      <c r="L171" s="139"/>
      <c r="M171" s="139"/>
      <c r="N171" s="139"/>
      <c r="O171" s="139"/>
      <c r="P171" s="139"/>
      <c r="Q171" s="139"/>
      <c r="R171" s="139"/>
      <c r="S171" s="139"/>
      <c r="T171" s="139"/>
      <c r="U171" s="139"/>
      <c r="V171" s="139"/>
      <c r="W171" s="139"/>
      <c r="X171" s="139"/>
      <c r="Y171" s="139"/>
      <c r="Z171" s="139"/>
    </row>
    <row r="172" spans="1:26" ht="24" customHeight="1" x14ac:dyDescent="0.35">
      <c r="A172" s="140"/>
      <c r="B172" s="152"/>
      <c r="C172" s="153"/>
      <c r="D172" s="153"/>
      <c r="E172" s="139"/>
      <c r="F172" s="139"/>
      <c r="G172" s="139"/>
      <c r="H172" s="139"/>
      <c r="I172" s="139"/>
      <c r="J172" s="139"/>
      <c r="K172" s="139"/>
      <c r="L172" s="139"/>
      <c r="M172" s="139"/>
      <c r="N172" s="139"/>
      <c r="O172" s="139"/>
      <c r="P172" s="139"/>
      <c r="Q172" s="139"/>
      <c r="R172" s="139"/>
      <c r="S172" s="139"/>
      <c r="T172" s="139"/>
      <c r="U172" s="139"/>
      <c r="V172" s="139"/>
      <c r="W172" s="139"/>
      <c r="X172" s="139"/>
      <c r="Y172" s="139"/>
      <c r="Z172" s="139"/>
    </row>
    <row r="173" spans="1:26" ht="24" customHeight="1" x14ac:dyDescent="0.35">
      <c r="A173" s="140"/>
      <c r="B173" s="152"/>
      <c r="C173" s="153"/>
      <c r="D173" s="153"/>
      <c r="E173" s="139"/>
      <c r="F173" s="139"/>
      <c r="G173" s="139"/>
      <c r="H173" s="139"/>
      <c r="I173" s="139"/>
      <c r="J173" s="139"/>
      <c r="K173" s="139"/>
      <c r="L173" s="139"/>
      <c r="M173" s="139"/>
      <c r="N173" s="139"/>
      <c r="O173" s="139"/>
      <c r="P173" s="139"/>
      <c r="Q173" s="139"/>
      <c r="R173" s="139"/>
      <c r="S173" s="139"/>
      <c r="T173" s="139"/>
      <c r="U173" s="139"/>
      <c r="V173" s="139"/>
      <c r="W173" s="139"/>
      <c r="X173" s="139"/>
      <c r="Y173" s="139"/>
      <c r="Z173" s="139"/>
    </row>
    <row r="174" spans="1:26" ht="24" customHeight="1" x14ac:dyDescent="0.35">
      <c r="A174" s="140"/>
      <c r="B174" s="152"/>
      <c r="C174" s="153"/>
      <c r="D174" s="153"/>
      <c r="E174" s="139"/>
      <c r="F174" s="139"/>
      <c r="G174" s="139"/>
      <c r="H174" s="139"/>
      <c r="I174" s="139"/>
      <c r="J174" s="139"/>
      <c r="K174" s="139"/>
      <c r="L174" s="139"/>
      <c r="M174" s="139"/>
      <c r="N174" s="139"/>
      <c r="O174" s="139"/>
      <c r="P174" s="139"/>
      <c r="Q174" s="139"/>
      <c r="R174" s="139"/>
      <c r="S174" s="139"/>
      <c r="T174" s="139"/>
      <c r="U174" s="139"/>
      <c r="V174" s="139"/>
      <c r="W174" s="139"/>
      <c r="X174" s="139"/>
      <c r="Y174" s="139"/>
      <c r="Z174" s="139"/>
    </row>
    <row r="175" spans="1:26" ht="24" customHeight="1" x14ac:dyDescent="0.35">
      <c r="A175" s="140"/>
      <c r="B175" s="152"/>
      <c r="C175" s="153"/>
      <c r="D175" s="153"/>
      <c r="E175" s="139"/>
      <c r="F175" s="139"/>
      <c r="G175" s="139"/>
      <c r="H175" s="139"/>
      <c r="I175" s="139"/>
      <c r="J175" s="139"/>
      <c r="K175" s="139"/>
      <c r="L175" s="139"/>
      <c r="M175" s="139"/>
      <c r="N175" s="139"/>
      <c r="O175" s="139"/>
      <c r="P175" s="139"/>
      <c r="Q175" s="139"/>
      <c r="R175" s="139"/>
      <c r="S175" s="139"/>
      <c r="T175" s="139"/>
      <c r="U175" s="139"/>
      <c r="V175" s="139"/>
      <c r="W175" s="139"/>
      <c r="X175" s="139"/>
      <c r="Y175" s="139"/>
      <c r="Z175" s="139"/>
    </row>
    <row r="176" spans="1:26" ht="24" customHeight="1" x14ac:dyDescent="0.35">
      <c r="A176" s="140"/>
      <c r="B176" s="152"/>
      <c r="C176" s="153"/>
      <c r="D176" s="153"/>
      <c r="E176" s="139"/>
      <c r="F176" s="139"/>
      <c r="G176" s="139"/>
      <c r="H176" s="139"/>
      <c r="I176" s="139"/>
      <c r="J176" s="139"/>
      <c r="K176" s="139"/>
      <c r="L176" s="139"/>
      <c r="M176" s="139"/>
      <c r="N176" s="139"/>
      <c r="O176" s="139"/>
      <c r="P176" s="139"/>
      <c r="Q176" s="139"/>
      <c r="R176" s="139"/>
      <c r="S176" s="139"/>
      <c r="T176" s="139"/>
      <c r="U176" s="139"/>
      <c r="V176" s="139"/>
      <c r="W176" s="139"/>
      <c r="X176" s="139"/>
      <c r="Y176" s="139"/>
      <c r="Z176" s="139"/>
    </row>
    <row r="177" spans="1:26" ht="24" customHeight="1" x14ac:dyDescent="0.35">
      <c r="A177" s="140"/>
      <c r="B177" s="152"/>
      <c r="C177" s="153"/>
      <c r="D177" s="153"/>
      <c r="E177" s="139"/>
      <c r="F177" s="139"/>
      <c r="G177" s="139"/>
      <c r="H177" s="139"/>
      <c r="I177" s="139"/>
      <c r="J177" s="139"/>
      <c r="K177" s="139"/>
      <c r="L177" s="139"/>
      <c r="M177" s="139"/>
      <c r="N177" s="139"/>
      <c r="O177" s="139"/>
      <c r="P177" s="139"/>
      <c r="Q177" s="139"/>
      <c r="R177" s="139"/>
      <c r="S177" s="139"/>
      <c r="T177" s="139"/>
      <c r="U177" s="139"/>
      <c r="V177" s="139"/>
      <c r="W177" s="139"/>
      <c r="X177" s="139"/>
      <c r="Y177" s="139"/>
      <c r="Z177" s="139"/>
    </row>
    <row r="178" spans="1:26" ht="24" customHeight="1" x14ac:dyDescent="0.35">
      <c r="A178" s="140"/>
      <c r="B178" s="152"/>
      <c r="C178" s="153"/>
      <c r="D178" s="153"/>
      <c r="E178" s="139"/>
      <c r="F178" s="139"/>
      <c r="G178" s="139"/>
      <c r="H178" s="139"/>
      <c r="I178" s="139"/>
      <c r="J178" s="139"/>
      <c r="K178" s="139"/>
      <c r="L178" s="139"/>
      <c r="M178" s="139"/>
      <c r="N178" s="139"/>
      <c r="O178" s="139"/>
      <c r="P178" s="139"/>
      <c r="Q178" s="139"/>
      <c r="R178" s="139"/>
      <c r="S178" s="139"/>
      <c r="T178" s="139"/>
      <c r="U178" s="139"/>
      <c r="V178" s="139"/>
      <c r="W178" s="139"/>
      <c r="X178" s="139"/>
      <c r="Y178" s="139"/>
      <c r="Z178" s="139"/>
    </row>
    <row r="179" spans="1:26" ht="24" customHeight="1" x14ac:dyDescent="0.35">
      <c r="A179" s="140"/>
      <c r="B179" s="152"/>
      <c r="C179" s="153"/>
      <c r="D179" s="153"/>
      <c r="E179" s="139"/>
      <c r="F179" s="139"/>
      <c r="G179" s="139"/>
      <c r="H179" s="139"/>
      <c r="I179" s="139"/>
      <c r="J179" s="139"/>
      <c r="K179" s="139"/>
      <c r="L179" s="139"/>
      <c r="M179" s="139"/>
      <c r="N179" s="139"/>
      <c r="O179" s="139"/>
      <c r="P179" s="139"/>
      <c r="Q179" s="139"/>
      <c r="R179" s="139"/>
      <c r="S179" s="139"/>
      <c r="T179" s="139"/>
      <c r="U179" s="139"/>
      <c r="V179" s="139"/>
      <c r="W179" s="139"/>
      <c r="X179" s="139"/>
      <c r="Y179" s="139"/>
      <c r="Z179" s="139"/>
    </row>
    <row r="180" spans="1:26" ht="24" customHeight="1" x14ac:dyDescent="0.35">
      <c r="A180" s="140"/>
      <c r="B180" s="152"/>
      <c r="C180" s="153"/>
      <c r="D180" s="153"/>
      <c r="E180" s="139"/>
      <c r="F180" s="139"/>
      <c r="G180" s="139"/>
      <c r="H180" s="139"/>
      <c r="I180" s="139"/>
      <c r="J180" s="139"/>
      <c r="K180" s="139"/>
      <c r="L180" s="139"/>
      <c r="M180" s="139"/>
      <c r="N180" s="139"/>
      <c r="O180" s="139"/>
      <c r="P180" s="139"/>
      <c r="Q180" s="139"/>
      <c r="R180" s="139"/>
      <c r="S180" s="139"/>
      <c r="T180" s="139"/>
      <c r="U180" s="139"/>
      <c r="V180" s="139"/>
      <c r="W180" s="139"/>
      <c r="X180" s="139"/>
      <c r="Y180" s="139"/>
      <c r="Z180" s="139"/>
    </row>
    <row r="181" spans="1:26" ht="24" customHeight="1" x14ac:dyDescent="0.35">
      <c r="A181" s="140"/>
      <c r="B181" s="152"/>
      <c r="C181" s="153"/>
      <c r="D181" s="153"/>
      <c r="E181" s="139"/>
      <c r="F181" s="139"/>
      <c r="G181" s="139"/>
      <c r="H181" s="139"/>
      <c r="I181" s="139"/>
      <c r="J181" s="139"/>
      <c r="K181" s="139"/>
      <c r="L181" s="139"/>
      <c r="M181" s="139"/>
      <c r="N181" s="139"/>
      <c r="O181" s="139"/>
      <c r="P181" s="139"/>
      <c r="Q181" s="139"/>
      <c r="R181" s="139"/>
      <c r="S181" s="139"/>
      <c r="T181" s="139"/>
      <c r="U181" s="139"/>
      <c r="V181" s="139"/>
      <c r="W181" s="139"/>
      <c r="X181" s="139"/>
      <c r="Y181" s="139"/>
      <c r="Z181" s="139"/>
    </row>
    <row r="182" spans="1:26" ht="24" customHeight="1" x14ac:dyDescent="0.35">
      <c r="A182" s="140"/>
      <c r="B182" s="152"/>
      <c r="C182" s="153"/>
      <c r="D182" s="153"/>
      <c r="E182" s="139"/>
      <c r="F182" s="139"/>
      <c r="G182" s="139"/>
      <c r="H182" s="139"/>
      <c r="I182" s="139"/>
      <c r="J182" s="139"/>
      <c r="K182" s="139"/>
      <c r="L182" s="139"/>
      <c r="M182" s="139"/>
      <c r="N182" s="139"/>
      <c r="O182" s="139"/>
      <c r="P182" s="139"/>
      <c r="Q182" s="139"/>
      <c r="R182" s="139"/>
      <c r="S182" s="139"/>
      <c r="T182" s="139"/>
      <c r="U182" s="139"/>
      <c r="V182" s="139"/>
      <c r="W182" s="139"/>
      <c r="X182" s="139"/>
      <c r="Y182" s="139"/>
      <c r="Z182" s="139"/>
    </row>
    <row r="183" spans="1:26" ht="24" customHeight="1" x14ac:dyDescent="0.35">
      <c r="A183" s="140"/>
      <c r="B183" s="152"/>
      <c r="C183" s="153"/>
      <c r="D183" s="153"/>
      <c r="E183" s="139"/>
      <c r="F183" s="139"/>
      <c r="G183" s="139"/>
      <c r="H183" s="139"/>
      <c r="I183" s="139"/>
      <c r="J183" s="139"/>
      <c r="K183" s="139"/>
      <c r="L183" s="139"/>
      <c r="M183" s="139"/>
      <c r="N183" s="139"/>
      <c r="O183" s="139"/>
      <c r="P183" s="139"/>
      <c r="Q183" s="139"/>
      <c r="R183" s="139"/>
      <c r="S183" s="139"/>
      <c r="T183" s="139"/>
      <c r="U183" s="139"/>
      <c r="V183" s="139"/>
      <c r="W183" s="139"/>
      <c r="X183" s="139"/>
      <c r="Y183" s="139"/>
      <c r="Z183" s="139"/>
    </row>
    <row r="184" spans="1:26" ht="24" customHeight="1" x14ac:dyDescent="0.35">
      <c r="A184" s="140"/>
      <c r="B184" s="152"/>
      <c r="C184" s="153"/>
      <c r="D184" s="153"/>
      <c r="E184" s="139"/>
      <c r="F184" s="139"/>
      <c r="G184" s="139"/>
      <c r="H184" s="139"/>
      <c r="I184" s="139"/>
      <c r="J184" s="139"/>
      <c r="K184" s="139"/>
      <c r="L184" s="139"/>
      <c r="M184" s="139"/>
      <c r="N184" s="139"/>
      <c r="O184" s="139"/>
      <c r="P184" s="139"/>
      <c r="Q184" s="139"/>
      <c r="R184" s="139"/>
      <c r="S184" s="139"/>
      <c r="T184" s="139"/>
      <c r="U184" s="139"/>
      <c r="V184" s="139"/>
      <c r="W184" s="139"/>
      <c r="X184" s="139"/>
      <c r="Y184" s="139"/>
      <c r="Z184" s="139"/>
    </row>
    <row r="185" spans="1:26" ht="24" customHeight="1" x14ac:dyDescent="0.35">
      <c r="A185" s="140"/>
      <c r="B185" s="152"/>
      <c r="C185" s="153"/>
      <c r="D185" s="153"/>
      <c r="E185" s="139"/>
      <c r="F185" s="139"/>
      <c r="G185" s="139"/>
      <c r="H185" s="139"/>
      <c r="I185" s="139"/>
      <c r="J185" s="139"/>
      <c r="K185" s="139"/>
      <c r="L185" s="139"/>
      <c r="M185" s="139"/>
      <c r="N185" s="139"/>
      <c r="O185" s="139"/>
      <c r="P185" s="139"/>
      <c r="Q185" s="139"/>
      <c r="R185" s="139"/>
      <c r="S185" s="139"/>
      <c r="T185" s="139"/>
      <c r="U185" s="139"/>
      <c r="V185" s="139"/>
      <c r="W185" s="139"/>
      <c r="X185" s="139"/>
      <c r="Y185" s="139"/>
      <c r="Z185" s="139"/>
    </row>
    <row r="186" spans="1:26" ht="24" customHeight="1" x14ac:dyDescent="0.35">
      <c r="A186" s="140"/>
      <c r="B186" s="152"/>
      <c r="C186" s="153"/>
      <c r="D186" s="153"/>
      <c r="E186" s="139"/>
      <c r="F186" s="139"/>
      <c r="G186" s="139"/>
      <c r="H186" s="139"/>
      <c r="I186" s="139"/>
      <c r="J186" s="139"/>
      <c r="K186" s="139"/>
      <c r="L186" s="139"/>
      <c r="M186" s="139"/>
      <c r="N186" s="139"/>
      <c r="O186" s="139"/>
      <c r="P186" s="139"/>
      <c r="Q186" s="139"/>
      <c r="R186" s="139"/>
      <c r="S186" s="139"/>
      <c r="T186" s="139"/>
      <c r="U186" s="139"/>
      <c r="V186" s="139"/>
      <c r="W186" s="139"/>
      <c r="X186" s="139"/>
      <c r="Y186" s="139"/>
      <c r="Z186" s="139"/>
    </row>
    <row r="187" spans="1:26" ht="24" customHeight="1" x14ac:dyDescent="0.35">
      <c r="A187" s="140"/>
      <c r="B187" s="152"/>
      <c r="C187" s="153"/>
      <c r="D187" s="153"/>
      <c r="E187" s="139"/>
      <c r="F187" s="139"/>
      <c r="G187" s="139"/>
      <c r="H187" s="139"/>
      <c r="I187" s="139"/>
      <c r="J187" s="139"/>
      <c r="K187" s="139"/>
      <c r="L187" s="139"/>
      <c r="M187" s="139"/>
      <c r="N187" s="139"/>
      <c r="O187" s="139"/>
      <c r="P187" s="139"/>
      <c r="Q187" s="139"/>
      <c r="R187" s="139"/>
      <c r="S187" s="139"/>
      <c r="T187" s="139"/>
      <c r="U187" s="139"/>
      <c r="V187" s="139"/>
      <c r="W187" s="139"/>
      <c r="X187" s="139"/>
      <c r="Y187" s="139"/>
      <c r="Z187" s="139"/>
    </row>
    <row r="188" spans="1:26" ht="24" customHeight="1" x14ac:dyDescent="0.35">
      <c r="A188" s="140"/>
      <c r="B188" s="152"/>
      <c r="C188" s="153"/>
      <c r="D188" s="153"/>
      <c r="E188" s="139"/>
      <c r="F188" s="139"/>
      <c r="G188" s="139"/>
      <c r="H188" s="139"/>
      <c r="I188" s="139"/>
      <c r="J188" s="139"/>
      <c r="K188" s="139"/>
      <c r="L188" s="139"/>
      <c r="M188" s="139"/>
      <c r="N188" s="139"/>
      <c r="O188" s="139"/>
      <c r="P188" s="139"/>
      <c r="Q188" s="139"/>
      <c r="R188" s="139"/>
      <c r="S188" s="139"/>
      <c r="T188" s="139"/>
      <c r="U188" s="139"/>
      <c r="V188" s="139"/>
      <c r="W188" s="139"/>
      <c r="X188" s="139"/>
      <c r="Y188" s="139"/>
      <c r="Z188" s="139"/>
    </row>
    <row r="189" spans="1:26" ht="24" customHeight="1" x14ac:dyDescent="0.35">
      <c r="A189" s="140"/>
      <c r="B189" s="152"/>
      <c r="C189" s="153"/>
      <c r="D189" s="153"/>
      <c r="E189" s="139"/>
      <c r="F189" s="139"/>
      <c r="G189" s="139"/>
      <c r="H189" s="139"/>
      <c r="I189" s="139"/>
      <c r="J189" s="139"/>
      <c r="K189" s="139"/>
      <c r="L189" s="139"/>
      <c r="M189" s="139"/>
      <c r="N189" s="139"/>
      <c r="O189" s="139"/>
      <c r="P189" s="139"/>
      <c r="Q189" s="139"/>
      <c r="R189" s="139"/>
      <c r="S189" s="139"/>
      <c r="T189" s="139"/>
      <c r="U189" s="139"/>
      <c r="V189" s="139"/>
      <c r="W189" s="139"/>
      <c r="X189" s="139"/>
      <c r="Y189" s="139"/>
      <c r="Z189" s="139"/>
    </row>
    <row r="190" spans="1:26" ht="24" customHeight="1" x14ac:dyDescent="0.35">
      <c r="A190" s="140"/>
      <c r="B190" s="152"/>
      <c r="C190" s="153"/>
      <c r="D190" s="153"/>
      <c r="E190" s="139"/>
      <c r="F190" s="139"/>
      <c r="G190" s="139"/>
      <c r="H190" s="139"/>
      <c r="I190" s="139"/>
      <c r="J190" s="139"/>
      <c r="K190" s="139"/>
      <c r="L190" s="139"/>
      <c r="M190" s="139"/>
      <c r="N190" s="139"/>
      <c r="O190" s="139"/>
      <c r="P190" s="139"/>
      <c r="Q190" s="139"/>
      <c r="R190" s="139"/>
      <c r="S190" s="139"/>
      <c r="T190" s="139"/>
      <c r="U190" s="139"/>
      <c r="V190" s="139"/>
      <c r="W190" s="139"/>
      <c r="X190" s="139"/>
      <c r="Y190" s="139"/>
      <c r="Z190" s="139"/>
    </row>
    <row r="191" spans="1:26" ht="24" customHeight="1" x14ac:dyDescent="0.35">
      <c r="A191" s="140"/>
      <c r="B191" s="152"/>
      <c r="C191" s="153"/>
      <c r="D191" s="153"/>
      <c r="E191" s="139"/>
      <c r="F191" s="139"/>
      <c r="G191" s="139"/>
      <c r="H191" s="139"/>
      <c r="I191" s="139"/>
      <c r="J191" s="139"/>
      <c r="K191" s="139"/>
      <c r="L191" s="139"/>
      <c r="M191" s="139"/>
      <c r="N191" s="139"/>
      <c r="O191" s="139"/>
      <c r="P191" s="139"/>
      <c r="Q191" s="139"/>
      <c r="R191" s="139"/>
      <c r="S191" s="139"/>
      <c r="T191" s="139"/>
      <c r="U191" s="139"/>
      <c r="V191" s="139"/>
      <c r="W191" s="139"/>
      <c r="X191" s="139"/>
      <c r="Y191" s="139"/>
      <c r="Z191" s="139"/>
    </row>
    <row r="192" spans="1:26" ht="24" customHeight="1" x14ac:dyDescent="0.35">
      <c r="A192" s="140"/>
      <c r="B192" s="152"/>
      <c r="C192" s="153"/>
      <c r="D192" s="153"/>
      <c r="E192" s="139"/>
      <c r="F192" s="139"/>
      <c r="G192" s="139"/>
      <c r="H192" s="139"/>
      <c r="I192" s="139"/>
      <c r="J192" s="139"/>
      <c r="K192" s="139"/>
      <c r="L192" s="139"/>
      <c r="M192" s="139"/>
      <c r="N192" s="139"/>
      <c r="O192" s="139"/>
      <c r="P192" s="139"/>
      <c r="Q192" s="139"/>
      <c r="R192" s="139"/>
      <c r="S192" s="139"/>
      <c r="T192" s="139"/>
      <c r="U192" s="139"/>
      <c r="V192" s="139"/>
      <c r="W192" s="139"/>
      <c r="X192" s="139"/>
      <c r="Y192" s="139"/>
      <c r="Z192" s="139"/>
    </row>
    <row r="193" spans="1:26" ht="24" customHeight="1" x14ac:dyDescent="0.35">
      <c r="A193" s="140"/>
      <c r="B193" s="152"/>
      <c r="C193" s="153"/>
      <c r="D193" s="153"/>
      <c r="E193" s="139"/>
      <c r="F193" s="139"/>
      <c r="G193" s="139"/>
      <c r="H193" s="139"/>
      <c r="I193" s="139"/>
      <c r="J193" s="139"/>
      <c r="K193" s="139"/>
      <c r="L193" s="139"/>
      <c r="M193" s="139"/>
      <c r="N193" s="139"/>
      <c r="O193" s="139"/>
      <c r="P193" s="139"/>
      <c r="Q193" s="139"/>
      <c r="R193" s="139"/>
      <c r="S193" s="139"/>
      <c r="T193" s="139"/>
      <c r="U193" s="139"/>
      <c r="V193" s="139"/>
      <c r="W193" s="139"/>
      <c r="X193" s="139"/>
      <c r="Y193" s="139"/>
      <c r="Z193" s="139"/>
    </row>
    <row r="194" spans="1:26" ht="24" customHeight="1" x14ac:dyDescent="0.35">
      <c r="A194" s="140"/>
      <c r="B194" s="152"/>
      <c r="C194" s="153"/>
      <c r="D194" s="153"/>
      <c r="E194" s="139"/>
      <c r="F194" s="139"/>
      <c r="G194" s="139"/>
      <c r="H194" s="139"/>
      <c r="I194" s="139"/>
      <c r="J194" s="139"/>
      <c r="K194" s="139"/>
      <c r="L194" s="139"/>
      <c r="M194" s="139"/>
      <c r="N194" s="139"/>
      <c r="O194" s="139"/>
      <c r="P194" s="139"/>
      <c r="Q194" s="139"/>
      <c r="R194" s="139"/>
      <c r="S194" s="139"/>
      <c r="T194" s="139"/>
      <c r="U194" s="139"/>
      <c r="V194" s="139"/>
      <c r="W194" s="139"/>
      <c r="X194" s="139"/>
      <c r="Y194" s="139"/>
      <c r="Z194" s="139"/>
    </row>
    <row r="195" spans="1:26" ht="24" customHeight="1" x14ac:dyDescent="0.35">
      <c r="A195" s="140"/>
      <c r="B195" s="152"/>
      <c r="C195" s="153"/>
      <c r="D195" s="153"/>
      <c r="E195" s="139"/>
      <c r="F195" s="139"/>
      <c r="G195" s="139"/>
      <c r="H195" s="139"/>
      <c r="I195" s="139"/>
      <c r="J195" s="139"/>
      <c r="K195" s="139"/>
      <c r="L195" s="139"/>
      <c r="M195" s="139"/>
      <c r="N195" s="139"/>
      <c r="O195" s="139"/>
      <c r="P195" s="139"/>
      <c r="Q195" s="139"/>
      <c r="R195" s="139"/>
      <c r="S195" s="139"/>
      <c r="T195" s="139"/>
      <c r="U195" s="139"/>
      <c r="V195" s="139"/>
      <c r="W195" s="139"/>
      <c r="X195" s="139"/>
      <c r="Y195" s="139"/>
      <c r="Z195" s="139"/>
    </row>
    <row r="196" spans="1:26" ht="24" customHeight="1" x14ac:dyDescent="0.35">
      <c r="A196" s="140"/>
      <c r="B196" s="152"/>
      <c r="C196" s="153"/>
      <c r="D196" s="153"/>
      <c r="E196" s="139"/>
      <c r="F196" s="139"/>
      <c r="G196" s="139"/>
      <c r="H196" s="139"/>
      <c r="I196" s="139"/>
      <c r="J196" s="139"/>
      <c r="K196" s="139"/>
      <c r="L196" s="139"/>
      <c r="M196" s="139"/>
      <c r="N196" s="139"/>
      <c r="O196" s="139"/>
      <c r="P196" s="139"/>
      <c r="Q196" s="139"/>
      <c r="R196" s="139"/>
      <c r="S196" s="139"/>
      <c r="T196" s="139"/>
      <c r="U196" s="139"/>
      <c r="V196" s="139"/>
      <c r="W196" s="139"/>
      <c r="X196" s="139"/>
      <c r="Y196" s="139"/>
      <c r="Z196" s="139"/>
    </row>
    <row r="197" spans="1:26" ht="24" customHeight="1" x14ac:dyDescent="0.35">
      <c r="A197" s="140"/>
      <c r="B197" s="152"/>
      <c r="C197" s="153"/>
      <c r="D197" s="153"/>
      <c r="E197" s="139"/>
      <c r="F197" s="139"/>
      <c r="G197" s="139"/>
      <c r="H197" s="139"/>
      <c r="I197" s="139"/>
      <c r="J197" s="139"/>
      <c r="K197" s="139"/>
      <c r="L197" s="139"/>
      <c r="M197" s="139"/>
      <c r="N197" s="139"/>
      <c r="O197" s="139"/>
      <c r="P197" s="139"/>
      <c r="Q197" s="139"/>
      <c r="R197" s="139"/>
      <c r="S197" s="139"/>
      <c r="T197" s="139"/>
      <c r="U197" s="139"/>
      <c r="V197" s="139"/>
      <c r="W197" s="139"/>
      <c r="X197" s="139"/>
      <c r="Y197" s="139"/>
      <c r="Z197" s="139"/>
    </row>
    <row r="198" spans="1:26" ht="24" customHeight="1" x14ac:dyDescent="0.35">
      <c r="A198" s="140"/>
      <c r="B198" s="152"/>
      <c r="C198" s="153"/>
      <c r="D198" s="153"/>
      <c r="E198" s="139"/>
      <c r="F198" s="139"/>
      <c r="G198" s="139"/>
      <c r="H198" s="139"/>
      <c r="I198" s="139"/>
      <c r="J198" s="139"/>
      <c r="K198" s="139"/>
      <c r="L198" s="139"/>
      <c r="M198" s="139"/>
      <c r="N198" s="139"/>
      <c r="O198" s="139"/>
      <c r="P198" s="139"/>
      <c r="Q198" s="139"/>
      <c r="R198" s="139"/>
      <c r="S198" s="139"/>
      <c r="T198" s="139"/>
      <c r="U198" s="139"/>
      <c r="V198" s="139"/>
      <c r="W198" s="139"/>
      <c r="X198" s="139"/>
      <c r="Y198" s="139"/>
      <c r="Z198" s="139"/>
    </row>
    <row r="199" spans="1:26" ht="24" customHeight="1" x14ac:dyDescent="0.35">
      <c r="A199" s="140"/>
      <c r="B199" s="152"/>
      <c r="C199" s="153"/>
      <c r="D199" s="153"/>
      <c r="E199" s="139"/>
      <c r="F199" s="139"/>
      <c r="G199" s="139"/>
      <c r="H199" s="139"/>
      <c r="I199" s="139"/>
      <c r="J199" s="139"/>
      <c r="K199" s="139"/>
      <c r="L199" s="139"/>
      <c r="M199" s="139"/>
      <c r="N199" s="139"/>
      <c r="O199" s="139"/>
      <c r="P199" s="139"/>
      <c r="Q199" s="139"/>
      <c r="R199" s="139"/>
      <c r="S199" s="139"/>
      <c r="T199" s="139"/>
      <c r="U199" s="139"/>
      <c r="V199" s="139"/>
      <c r="W199" s="139"/>
      <c r="X199" s="139"/>
      <c r="Y199" s="139"/>
      <c r="Z199" s="139"/>
    </row>
    <row r="200" spans="1:26" ht="24" customHeight="1" x14ac:dyDescent="0.35">
      <c r="A200" s="140"/>
      <c r="B200" s="152"/>
      <c r="C200" s="153"/>
      <c r="D200" s="153"/>
      <c r="E200" s="139"/>
      <c r="F200" s="139"/>
      <c r="G200" s="139"/>
      <c r="H200" s="139"/>
      <c r="I200" s="139"/>
      <c r="J200" s="139"/>
      <c r="K200" s="139"/>
      <c r="L200" s="139"/>
      <c r="M200" s="139"/>
      <c r="N200" s="139"/>
      <c r="O200" s="139"/>
      <c r="P200" s="139"/>
      <c r="Q200" s="139"/>
      <c r="R200" s="139"/>
      <c r="S200" s="139"/>
      <c r="T200" s="139"/>
      <c r="U200" s="139"/>
      <c r="V200" s="139"/>
      <c r="W200" s="139"/>
      <c r="X200" s="139"/>
      <c r="Y200" s="139"/>
      <c r="Z200" s="139"/>
    </row>
    <row r="201" spans="1:26" ht="24" customHeight="1" x14ac:dyDescent="0.35">
      <c r="A201" s="140"/>
      <c r="B201" s="152"/>
      <c r="C201" s="153"/>
      <c r="D201" s="153"/>
      <c r="E201" s="139"/>
      <c r="F201" s="139"/>
      <c r="G201" s="139"/>
      <c r="H201" s="139"/>
      <c r="I201" s="139"/>
      <c r="J201" s="139"/>
      <c r="K201" s="139"/>
      <c r="L201" s="139"/>
      <c r="M201" s="139"/>
      <c r="N201" s="139"/>
      <c r="O201" s="139"/>
      <c r="P201" s="139"/>
      <c r="Q201" s="139"/>
      <c r="R201" s="139"/>
      <c r="S201" s="139"/>
      <c r="T201" s="139"/>
      <c r="U201" s="139"/>
      <c r="V201" s="139"/>
      <c r="W201" s="139"/>
      <c r="X201" s="139"/>
      <c r="Y201" s="139"/>
      <c r="Z201" s="139"/>
    </row>
    <row r="202" spans="1:26" ht="24" customHeight="1" x14ac:dyDescent="0.35">
      <c r="A202" s="140"/>
      <c r="B202" s="152"/>
      <c r="C202" s="153"/>
      <c r="D202" s="153"/>
      <c r="E202" s="139"/>
      <c r="F202" s="139"/>
      <c r="G202" s="139"/>
      <c r="H202" s="139"/>
      <c r="I202" s="139"/>
      <c r="J202" s="139"/>
      <c r="K202" s="139"/>
      <c r="L202" s="139"/>
      <c r="M202" s="139"/>
      <c r="N202" s="139"/>
      <c r="O202" s="139"/>
      <c r="P202" s="139"/>
      <c r="Q202" s="139"/>
      <c r="R202" s="139"/>
      <c r="S202" s="139"/>
      <c r="T202" s="139"/>
      <c r="U202" s="139"/>
      <c r="V202" s="139"/>
      <c r="W202" s="139"/>
      <c r="X202" s="139"/>
      <c r="Y202" s="139"/>
      <c r="Z202" s="139"/>
    </row>
    <row r="203" spans="1:26" ht="24" customHeight="1" x14ac:dyDescent="0.35">
      <c r="A203" s="140"/>
      <c r="B203" s="152"/>
      <c r="C203" s="153"/>
      <c r="D203" s="153"/>
      <c r="E203" s="139"/>
      <c r="F203" s="139"/>
      <c r="G203" s="139"/>
      <c r="H203" s="139"/>
      <c r="I203" s="139"/>
      <c r="J203" s="139"/>
      <c r="K203" s="139"/>
      <c r="L203" s="139"/>
      <c r="M203" s="139"/>
      <c r="N203" s="139"/>
      <c r="O203" s="139"/>
      <c r="P203" s="139"/>
      <c r="Q203" s="139"/>
      <c r="R203" s="139"/>
      <c r="S203" s="139"/>
      <c r="T203" s="139"/>
      <c r="U203" s="139"/>
      <c r="V203" s="139"/>
      <c r="W203" s="139"/>
      <c r="X203" s="139"/>
      <c r="Y203" s="139"/>
      <c r="Z203" s="139"/>
    </row>
    <row r="204" spans="1:26" ht="24" customHeight="1" x14ac:dyDescent="0.35">
      <c r="A204" s="140"/>
      <c r="B204" s="152"/>
      <c r="C204" s="153"/>
      <c r="D204" s="153"/>
      <c r="E204" s="139"/>
      <c r="F204" s="139"/>
      <c r="G204" s="139"/>
      <c r="H204" s="139"/>
      <c r="I204" s="139"/>
      <c r="J204" s="139"/>
      <c r="K204" s="139"/>
      <c r="L204" s="139"/>
      <c r="M204" s="139"/>
      <c r="N204" s="139"/>
      <c r="O204" s="139"/>
      <c r="P204" s="139"/>
      <c r="Q204" s="139"/>
      <c r="R204" s="139"/>
      <c r="S204" s="139"/>
      <c r="T204" s="139"/>
      <c r="U204" s="139"/>
      <c r="V204" s="139"/>
      <c r="W204" s="139"/>
      <c r="X204" s="139"/>
      <c r="Y204" s="139"/>
      <c r="Z204" s="139"/>
    </row>
    <row r="205" spans="1:26" ht="24" customHeight="1" x14ac:dyDescent="0.35">
      <c r="A205" s="140"/>
      <c r="B205" s="152"/>
      <c r="C205" s="153"/>
      <c r="D205" s="153"/>
      <c r="E205" s="139"/>
      <c r="F205" s="139"/>
      <c r="G205" s="139"/>
      <c r="H205" s="139"/>
      <c r="I205" s="139"/>
      <c r="J205" s="139"/>
      <c r="K205" s="139"/>
      <c r="L205" s="139"/>
      <c r="M205" s="139"/>
      <c r="N205" s="139"/>
      <c r="O205" s="139"/>
      <c r="P205" s="139"/>
      <c r="Q205" s="139"/>
      <c r="R205" s="139"/>
      <c r="S205" s="139"/>
      <c r="T205" s="139"/>
      <c r="U205" s="139"/>
      <c r="V205" s="139"/>
      <c r="W205" s="139"/>
      <c r="X205" s="139"/>
      <c r="Y205" s="139"/>
      <c r="Z205" s="139"/>
    </row>
    <row r="206" spans="1:26" ht="24" customHeight="1" x14ac:dyDescent="0.35">
      <c r="A206" s="140"/>
      <c r="B206" s="152"/>
      <c r="C206" s="153"/>
      <c r="D206" s="153"/>
      <c r="E206" s="139"/>
      <c r="F206" s="139"/>
      <c r="G206" s="139"/>
      <c r="H206" s="139"/>
      <c r="I206" s="139"/>
      <c r="J206" s="139"/>
      <c r="K206" s="139"/>
      <c r="L206" s="139"/>
      <c r="M206" s="139"/>
      <c r="N206" s="139"/>
      <c r="O206" s="139"/>
      <c r="P206" s="139"/>
      <c r="Q206" s="139"/>
      <c r="R206" s="139"/>
      <c r="S206" s="139"/>
      <c r="T206" s="139"/>
      <c r="U206" s="139"/>
      <c r="V206" s="139"/>
      <c r="W206" s="139"/>
      <c r="X206" s="139"/>
      <c r="Y206" s="139"/>
      <c r="Z206" s="139"/>
    </row>
    <row r="207" spans="1:26" ht="24" customHeight="1" x14ac:dyDescent="0.35">
      <c r="A207" s="140"/>
      <c r="B207" s="152"/>
      <c r="C207" s="153"/>
      <c r="D207" s="153"/>
      <c r="E207" s="139"/>
      <c r="F207" s="139"/>
      <c r="G207" s="139"/>
      <c r="H207" s="139"/>
      <c r="I207" s="139"/>
      <c r="J207" s="139"/>
      <c r="K207" s="139"/>
      <c r="L207" s="139"/>
      <c r="M207" s="139"/>
      <c r="N207" s="139"/>
      <c r="O207" s="139"/>
      <c r="P207" s="139"/>
      <c r="Q207" s="139"/>
      <c r="R207" s="139"/>
      <c r="S207" s="139"/>
      <c r="T207" s="139"/>
      <c r="U207" s="139"/>
      <c r="V207" s="139"/>
      <c r="W207" s="139"/>
      <c r="X207" s="139"/>
      <c r="Y207" s="139"/>
      <c r="Z207" s="139"/>
    </row>
    <row r="208" spans="1:26" ht="24" customHeight="1" x14ac:dyDescent="0.35">
      <c r="A208" s="140"/>
      <c r="B208" s="152"/>
      <c r="C208" s="153"/>
      <c r="D208" s="153"/>
      <c r="E208" s="139"/>
      <c r="F208" s="139"/>
      <c r="G208" s="139"/>
      <c r="H208" s="139"/>
      <c r="I208" s="139"/>
      <c r="J208" s="139"/>
      <c r="K208" s="139"/>
      <c r="L208" s="139"/>
      <c r="M208" s="139"/>
      <c r="N208" s="139"/>
      <c r="O208" s="139"/>
      <c r="P208" s="139"/>
      <c r="Q208" s="139"/>
      <c r="R208" s="139"/>
      <c r="S208" s="139"/>
      <c r="T208" s="139"/>
      <c r="U208" s="139"/>
      <c r="V208" s="139"/>
      <c r="W208" s="139"/>
      <c r="X208" s="139"/>
      <c r="Y208" s="139"/>
      <c r="Z208" s="139"/>
    </row>
    <row r="209" spans="1:26" ht="24" customHeight="1" x14ac:dyDescent="0.35">
      <c r="A209" s="140"/>
      <c r="B209" s="152"/>
      <c r="C209" s="153"/>
      <c r="D209" s="153"/>
      <c r="E209" s="139"/>
      <c r="F209" s="139"/>
      <c r="G209" s="139"/>
      <c r="H209" s="139"/>
      <c r="I209" s="139"/>
      <c r="J209" s="139"/>
      <c r="K209" s="139"/>
      <c r="L209" s="139"/>
      <c r="M209" s="139"/>
      <c r="N209" s="139"/>
      <c r="O209" s="139"/>
      <c r="P209" s="139"/>
      <c r="Q209" s="139"/>
      <c r="R209" s="139"/>
      <c r="S209" s="139"/>
      <c r="T209" s="139"/>
      <c r="U209" s="139"/>
      <c r="V209" s="139"/>
      <c r="W209" s="139"/>
      <c r="X209" s="139"/>
      <c r="Y209" s="139"/>
      <c r="Z209" s="139"/>
    </row>
    <row r="210" spans="1:26" ht="24" customHeight="1" x14ac:dyDescent="0.35">
      <c r="A210" s="140"/>
      <c r="B210" s="152"/>
      <c r="C210" s="153"/>
      <c r="D210" s="153"/>
      <c r="E210" s="139"/>
      <c r="F210" s="139"/>
      <c r="G210" s="139"/>
      <c r="H210" s="139"/>
      <c r="I210" s="139"/>
      <c r="J210" s="139"/>
      <c r="K210" s="139"/>
      <c r="L210" s="139"/>
      <c r="M210" s="139"/>
      <c r="N210" s="139"/>
      <c r="O210" s="139"/>
      <c r="P210" s="139"/>
      <c r="Q210" s="139"/>
      <c r="R210" s="139"/>
      <c r="S210" s="139"/>
      <c r="T210" s="139"/>
      <c r="U210" s="139"/>
      <c r="V210" s="139"/>
      <c r="W210" s="139"/>
      <c r="X210" s="139"/>
      <c r="Y210" s="139"/>
      <c r="Z210" s="139"/>
    </row>
    <row r="211" spans="1:26" ht="24" customHeight="1" x14ac:dyDescent="0.35">
      <c r="A211" s="140"/>
      <c r="B211" s="152"/>
      <c r="C211" s="153"/>
      <c r="D211" s="153"/>
      <c r="E211" s="139"/>
      <c r="F211" s="139"/>
      <c r="G211" s="139"/>
      <c r="H211" s="139"/>
      <c r="I211" s="139"/>
      <c r="J211" s="139"/>
      <c r="K211" s="139"/>
      <c r="L211" s="139"/>
      <c r="M211" s="139"/>
      <c r="N211" s="139"/>
      <c r="O211" s="139"/>
      <c r="P211" s="139"/>
      <c r="Q211" s="139"/>
      <c r="R211" s="139"/>
      <c r="S211" s="139"/>
      <c r="T211" s="139"/>
      <c r="U211" s="139"/>
      <c r="V211" s="139"/>
      <c r="W211" s="139"/>
      <c r="X211" s="139"/>
      <c r="Y211" s="139"/>
      <c r="Z211" s="139"/>
    </row>
    <row r="212" spans="1:26" ht="24" customHeight="1" x14ac:dyDescent="0.35">
      <c r="A212" s="140"/>
      <c r="B212" s="152"/>
      <c r="C212" s="153"/>
      <c r="D212" s="153"/>
      <c r="E212" s="139"/>
      <c r="F212" s="139"/>
      <c r="G212" s="139"/>
      <c r="H212" s="139"/>
      <c r="I212" s="139"/>
      <c r="J212" s="139"/>
      <c r="K212" s="139"/>
      <c r="L212" s="139"/>
      <c r="M212" s="139"/>
      <c r="N212" s="139"/>
      <c r="O212" s="139"/>
      <c r="P212" s="139"/>
      <c r="Q212" s="139"/>
      <c r="R212" s="139"/>
      <c r="S212" s="139"/>
      <c r="T212" s="139"/>
      <c r="U212" s="139"/>
      <c r="V212" s="139"/>
      <c r="W212" s="139"/>
      <c r="X212" s="139"/>
      <c r="Y212" s="139"/>
      <c r="Z212" s="139"/>
    </row>
    <row r="213" spans="1:26" ht="24" customHeight="1" x14ac:dyDescent="0.35">
      <c r="A213" s="140"/>
      <c r="B213" s="152"/>
      <c r="C213" s="153"/>
      <c r="D213" s="153"/>
      <c r="E213" s="139"/>
      <c r="F213" s="139"/>
      <c r="G213" s="139"/>
      <c r="H213" s="139"/>
      <c r="I213" s="139"/>
      <c r="J213" s="139"/>
      <c r="K213" s="139"/>
      <c r="L213" s="139"/>
      <c r="M213" s="139"/>
      <c r="N213" s="139"/>
      <c r="O213" s="139"/>
      <c r="P213" s="139"/>
      <c r="Q213" s="139"/>
      <c r="R213" s="139"/>
      <c r="S213" s="139"/>
      <c r="T213" s="139"/>
      <c r="U213" s="139"/>
      <c r="V213" s="139"/>
      <c r="W213" s="139"/>
      <c r="X213" s="139"/>
      <c r="Y213" s="139"/>
      <c r="Z213" s="139"/>
    </row>
    <row r="214" spans="1:26" ht="24" customHeight="1" x14ac:dyDescent="0.35">
      <c r="A214" s="140"/>
      <c r="B214" s="152"/>
      <c r="C214" s="153"/>
      <c r="D214" s="153"/>
      <c r="E214" s="139"/>
      <c r="F214" s="139"/>
      <c r="G214" s="139"/>
      <c r="H214" s="139"/>
      <c r="I214" s="139"/>
      <c r="J214" s="139"/>
      <c r="K214" s="139"/>
      <c r="L214" s="139"/>
      <c r="M214" s="139"/>
      <c r="N214" s="139"/>
      <c r="O214" s="139"/>
      <c r="P214" s="139"/>
      <c r="Q214" s="139"/>
      <c r="R214" s="139"/>
      <c r="S214" s="139"/>
      <c r="T214" s="139"/>
      <c r="U214" s="139"/>
      <c r="V214" s="139"/>
      <c r="W214" s="139"/>
      <c r="X214" s="139"/>
      <c r="Y214" s="139"/>
      <c r="Z214" s="139"/>
    </row>
    <row r="215" spans="1:26" ht="24" customHeight="1" x14ac:dyDescent="0.35">
      <c r="A215" s="140"/>
      <c r="B215" s="152"/>
      <c r="C215" s="153"/>
      <c r="D215" s="153"/>
      <c r="E215" s="139"/>
      <c r="F215" s="139"/>
      <c r="G215" s="139"/>
      <c r="H215" s="139"/>
      <c r="I215" s="139"/>
      <c r="J215" s="139"/>
      <c r="K215" s="139"/>
      <c r="L215" s="139"/>
      <c r="M215" s="139"/>
      <c r="N215" s="139"/>
      <c r="O215" s="139"/>
      <c r="P215" s="139"/>
      <c r="Q215" s="139"/>
      <c r="R215" s="139"/>
      <c r="S215" s="139"/>
      <c r="T215" s="139"/>
      <c r="U215" s="139"/>
      <c r="V215" s="139"/>
      <c r="W215" s="139"/>
      <c r="X215" s="139"/>
      <c r="Y215" s="139"/>
      <c r="Z215" s="139"/>
    </row>
    <row r="216" spans="1:26" ht="24" customHeight="1" x14ac:dyDescent="0.35">
      <c r="A216" s="140"/>
      <c r="B216" s="152"/>
      <c r="C216" s="153"/>
      <c r="D216" s="153"/>
      <c r="E216" s="139"/>
      <c r="F216" s="139"/>
      <c r="G216" s="139"/>
      <c r="H216" s="139"/>
      <c r="I216" s="139"/>
      <c r="J216" s="139"/>
      <c r="K216" s="139"/>
      <c r="L216" s="139"/>
      <c r="M216" s="139"/>
      <c r="N216" s="139"/>
      <c r="O216" s="139"/>
      <c r="P216" s="139"/>
      <c r="Q216" s="139"/>
      <c r="R216" s="139"/>
      <c r="S216" s="139"/>
      <c r="T216" s="139"/>
      <c r="U216" s="139"/>
      <c r="V216" s="139"/>
      <c r="W216" s="139"/>
      <c r="X216" s="139"/>
      <c r="Y216" s="139"/>
      <c r="Z216" s="139"/>
    </row>
    <row r="217" spans="1:26" ht="24" customHeight="1" x14ac:dyDescent="0.35">
      <c r="A217" s="140"/>
      <c r="B217" s="152"/>
      <c r="C217" s="153"/>
      <c r="D217" s="153"/>
      <c r="E217" s="139"/>
      <c r="F217" s="139"/>
      <c r="G217" s="139"/>
      <c r="H217" s="139"/>
      <c r="I217" s="139"/>
      <c r="J217" s="139"/>
      <c r="K217" s="139"/>
      <c r="L217" s="139"/>
      <c r="M217" s="139"/>
      <c r="N217" s="139"/>
      <c r="O217" s="139"/>
      <c r="P217" s="139"/>
      <c r="Q217" s="139"/>
      <c r="R217" s="139"/>
      <c r="S217" s="139"/>
      <c r="T217" s="139"/>
      <c r="U217" s="139"/>
      <c r="V217" s="139"/>
      <c r="W217" s="139"/>
      <c r="X217" s="139"/>
      <c r="Y217" s="139"/>
      <c r="Z217" s="139"/>
    </row>
    <row r="218" spans="1:26" ht="24" customHeight="1" x14ac:dyDescent="0.35">
      <c r="A218" s="140"/>
      <c r="B218" s="152"/>
      <c r="C218" s="153"/>
      <c r="D218" s="153"/>
      <c r="E218" s="139"/>
      <c r="F218" s="139"/>
      <c r="G218" s="139"/>
      <c r="H218" s="139"/>
      <c r="I218" s="139"/>
      <c r="J218" s="139"/>
      <c r="K218" s="139"/>
      <c r="L218" s="139"/>
      <c r="M218" s="139"/>
      <c r="N218" s="139"/>
      <c r="O218" s="139"/>
      <c r="P218" s="139"/>
      <c r="Q218" s="139"/>
      <c r="R218" s="139"/>
      <c r="S218" s="139"/>
      <c r="T218" s="139"/>
      <c r="U218" s="139"/>
      <c r="V218" s="139"/>
      <c r="W218" s="139"/>
      <c r="X218" s="139"/>
      <c r="Y218" s="139"/>
      <c r="Z218" s="139"/>
    </row>
    <row r="219" spans="1:26" ht="24" customHeight="1" x14ac:dyDescent="0.35">
      <c r="A219" s="140"/>
      <c r="B219" s="152"/>
      <c r="C219" s="153"/>
      <c r="D219" s="153"/>
      <c r="E219" s="139"/>
      <c r="F219" s="139"/>
      <c r="G219" s="139"/>
      <c r="H219" s="139"/>
      <c r="I219" s="139"/>
      <c r="J219" s="139"/>
      <c r="K219" s="139"/>
      <c r="L219" s="139"/>
      <c r="M219" s="139"/>
      <c r="N219" s="139"/>
      <c r="O219" s="139"/>
      <c r="P219" s="139"/>
      <c r="Q219" s="139"/>
      <c r="R219" s="139"/>
      <c r="S219" s="139"/>
      <c r="T219" s="139"/>
      <c r="U219" s="139"/>
      <c r="V219" s="139"/>
      <c r="W219" s="139"/>
      <c r="X219" s="139"/>
      <c r="Y219" s="139"/>
      <c r="Z219" s="139"/>
    </row>
    <row r="220" spans="1:26" ht="24" customHeight="1" x14ac:dyDescent="0.35">
      <c r="A220" s="140"/>
      <c r="B220" s="152"/>
      <c r="C220" s="153"/>
      <c r="D220" s="153"/>
      <c r="E220" s="139"/>
      <c r="F220" s="139"/>
      <c r="G220" s="139"/>
      <c r="H220" s="139"/>
      <c r="I220" s="139"/>
      <c r="J220" s="139"/>
      <c r="K220" s="139"/>
      <c r="L220" s="139"/>
      <c r="M220" s="139"/>
      <c r="N220" s="139"/>
      <c r="O220" s="139"/>
      <c r="P220" s="139"/>
      <c r="Q220" s="139"/>
      <c r="R220" s="139"/>
      <c r="S220" s="139"/>
      <c r="T220" s="139"/>
      <c r="U220" s="139"/>
      <c r="V220" s="139"/>
      <c r="W220" s="139"/>
      <c r="X220" s="139"/>
      <c r="Y220" s="139"/>
      <c r="Z220" s="139"/>
    </row>
    <row r="221" spans="1:26" ht="24" customHeight="1" x14ac:dyDescent="0.35">
      <c r="A221" s="140"/>
      <c r="B221" s="152"/>
      <c r="C221" s="153"/>
      <c r="D221" s="153"/>
      <c r="E221" s="139"/>
      <c r="F221" s="139"/>
      <c r="G221" s="139"/>
      <c r="H221" s="139"/>
      <c r="I221" s="139"/>
      <c r="J221" s="139"/>
      <c r="K221" s="139"/>
      <c r="L221" s="139"/>
      <c r="M221" s="139"/>
      <c r="N221" s="139"/>
      <c r="O221" s="139"/>
      <c r="P221" s="139"/>
      <c r="Q221" s="139"/>
      <c r="R221" s="139"/>
      <c r="S221" s="139"/>
      <c r="T221" s="139"/>
      <c r="U221" s="139"/>
      <c r="V221" s="139"/>
      <c r="W221" s="139"/>
      <c r="X221" s="139"/>
      <c r="Y221" s="139"/>
      <c r="Z221" s="139"/>
    </row>
    <row r="222" spans="1:26" ht="24" customHeight="1" x14ac:dyDescent="0.35">
      <c r="A222" s="140"/>
      <c r="B222" s="152"/>
      <c r="C222" s="153"/>
      <c r="D222" s="153"/>
      <c r="E222" s="139"/>
      <c r="F222" s="139"/>
      <c r="G222" s="139"/>
      <c r="H222" s="139"/>
      <c r="I222" s="139"/>
      <c r="J222" s="139"/>
      <c r="K222" s="139"/>
      <c r="L222" s="139"/>
      <c r="M222" s="139"/>
      <c r="N222" s="139"/>
      <c r="O222" s="139"/>
      <c r="P222" s="139"/>
      <c r="Q222" s="139"/>
      <c r="R222" s="139"/>
      <c r="S222" s="139"/>
      <c r="T222" s="139"/>
      <c r="U222" s="139"/>
      <c r="V222" s="139"/>
      <c r="W222" s="139"/>
      <c r="X222" s="139"/>
      <c r="Y222" s="139"/>
      <c r="Z222" s="139"/>
    </row>
    <row r="223" spans="1:26" ht="24" customHeight="1" x14ac:dyDescent="0.35">
      <c r="A223" s="140"/>
      <c r="B223" s="152"/>
      <c r="C223" s="153"/>
      <c r="D223" s="153"/>
      <c r="E223" s="139"/>
      <c r="F223" s="139"/>
      <c r="G223" s="139"/>
      <c r="H223" s="139"/>
      <c r="I223" s="139"/>
      <c r="J223" s="139"/>
      <c r="K223" s="139"/>
      <c r="L223" s="139"/>
      <c r="M223" s="139"/>
      <c r="N223" s="139"/>
      <c r="O223" s="139"/>
      <c r="P223" s="139"/>
      <c r="Q223" s="139"/>
      <c r="R223" s="139"/>
      <c r="S223" s="139"/>
      <c r="T223" s="139"/>
      <c r="U223" s="139"/>
      <c r="V223" s="139"/>
      <c r="W223" s="139"/>
      <c r="X223" s="139"/>
      <c r="Y223" s="139"/>
      <c r="Z223" s="139"/>
    </row>
    <row r="224" spans="1:26" ht="24" customHeight="1" x14ac:dyDescent="0.35">
      <c r="A224" s="140"/>
      <c r="B224" s="152"/>
      <c r="C224" s="153"/>
      <c r="D224" s="153"/>
      <c r="E224" s="139"/>
      <c r="F224" s="139"/>
      <c r="G224" s="139"/>
      <c r="H224" s="139"/>
      <c r="I224" s="139"/>
      <c r="J224" s="139"/>
      <c r="K224" s="139"/>
      <c r="L224" s="139"/>
      <c r="M224" s="139"/>
      <c r="N224" s="139"/>
      <c r="O224" s="139"/>
      <c r="P224" s="139"/>
      <c r="Q224" s="139"/>
      <c r="R224" s="139"/>
      <c r="S224" s="139"/>
      <c r="T224" s="139"/>
      <c r="U224" s="139"/>
      <c r="V224" s="139"/>
      <c r="W224" s="139"/>
      <c r="X224" s="139"/>
      <c r="Y224" s="139"/>
      <c r="Z224" s="139"/>
    </row>
    <row r="225" spans="1:26" ht="24" customHeight="1" x14ac:dyDescent="0.35">
      <c r="A225" s="140"/>
      <c r="B225" s="152"/>
      <c r="C225" s="153"/>
      <c r="D225" s="153"/>
      <c r="E225" s="139"/>
      <c r="F225" s="139"/>
      <c r="G225" s="139"/>
      <c r="H225" s="139"/>
      <c r="I225" s="139"/>
      <c r="J225" s="139"/>
      <c r="K225" s="139"/>
      <c r="L225" s="139"/>
      <c r="M225" s="139"/>
      <c r="N225" s="139"/>
      <c r="O225" s="139"/>
      <c r="P225" s="139"/>
      <c r="Q225" s="139"/>
      <c r="R225" s="139"/>
      <c r="S225" s="139"/>
      <c r="T225" s="139"/>
      <c r="U225" s="139"/>
      <c r="V225" s="139"/>
      <c r="W225" s="139"/>
      <c r="X225" s="139"/>
      <c r="Y225" s="139"/>
      <c r="Z225" s="139"/>
    </row>
    <row r="226" spans="1:26" ht="24" customHeight="1" x14ac:dyDescent="0.35">
      <c r="A226" s="140"/>
      <c r="B226" s="152"/>
      <c r="C226" s="153"/>
      <c r="D226" s="153"/>
      <c r="E226" s="139"/>
      <c r="F226" s="139"/>
      <c r="G226" s="139"/>
      <c r="H226" s="139"/>
      <c r="I226" s="139"/>
      <c r="J226" s="139"/>
      <c r="K226" s="139"/>
      <c r="L226" s="139"/>
      <c r="M226" s="139"/>
      <c r="N226" s="139"/>
      <c r="O226" s="139"/>
      <c r="P226" s="139"/>
      <c r="Q226" s="139"/>
      <c r="R226" s="139"/>
      <c r="S226" s="139"/>
      <c r="T226" s="139"/>
      <c r="U226" s="139"/>
      <c r="V226" s="139"/>
      <c r="W226" s="139"/>
      <c r="X226" s="139"/>
      <c r="Y226" s="139"/>
      <c r="Z226" s="139"/>
    </row>
    <row r="227" spans="1:26" ht="24" customHeight="1" x14ac:dyDescent="0.35">
      <c r="A227" s="140"/>
      <c r="B227" s="152"/>
      <c r="C227" s="153"/>
      <c r="D227" s="153"/>
      <c r="E227" s="139"/>
      <c r="F227" s="139"/>
      <c r="G227" s="139"/>
      <c r="H227" s="139"/>
      <c r="I227" s="139"/>
      <c r="J227" s="139"/>
      <c r="K227" s="139"/>
      <c r="L227" s="139"/>
      <c r="M227" s="139"/>
      <c r="N227" s="139"/>
      <c r="O227" s="139"/>
      <c r="P227" s="139"/>
      <c r="Q227" s="139"/>
      <c r="R227" s="139"/>
      <c r="S227" s="139"/>
      <c r="T227" s="139"/>
      <c r="U227" s="139"/>
      <c r="V227" s="139"/>
      <c r="W227" s="139"/>
      <c r="X227" s="139"/>
      <c r="Y227" s="139"/>
      <c r="Z227" s="139"/>
    </row>
    <row r="228" spans="1:26" ht="24" customHeight="1" x14ac:dyDescent="0.35">
      <c r="A228" s="140"/>
      <c r="B228" s="152"/>
      <c r="C228" s="153"/>
      <c r="D228" s="153"/>
      <c r="E228" s="139"/>
      <c r="F228" s="139"/>
      <c r="G228" s="139"/>
      <c r="H228" s="139"/>
      <c r="I228" s="139"/>
      <c r="J228" s="139"/>
      <c r="K228" s="139"/>
      <c r="L228" s="139"/>
      <c r="M228" s="139"/>
      <c r="N228" s="139"/>
      <c r="O228" s="139"/>
      <c r="P228" s="139"/>
      <c r="Q228" s="139"/>
      <c r="R228" s="139"/>
      <c r="S228" s="139"/>
      <c r="T228" s="139"/>
      <c r="U228" s="139"/>
      <c r="V228" s="139"/>
      <c r="W228" s="139"/>
      <c r="X228" s="139"/>
      <c r="Y228" s="139"/>
      <c r="Z228" s="139"/>
    </row>
    <row r="229" spans="1:26" ht="24" customHeight="1" x14ac:dyDescent="0.35">
      <c r="A229" s="140"/>
      <c r="B229" s="152"/>
      <c r="C229" s="153"/>
      <c r="D229" s="153"/>
      <c r="E229" s="139"/>
      <c r="F229" s="139"/>
      <c r="G229" s="139"/>
      <c r="H229" s="139"/>
      <c r="I229" s="139"/>
      <c r="J229" s="139"/>
      <c r="K229" s="139"/>
      <c r="L229" s="139"/>
      <c r="M229" s="139"/>
      <c r="N229" s="139"/>
      <c r="O229" s="139"/>
      <c r="P229" s="139"/>
      <c r="Q229" s="139"/>
      <c r="R229" s="139"/>
      <c r="S229" s="139"/>
      <c r="T229" s="139"/>
      <c r="U229" s="139"/>
      <c r="V229" s="139"/>
      <c r="W229" s="139"/>
      <c r="X229" s="139"/>
      <c r="Y229" s="139"/>
      <c r="Z229" s="139"/>
    </row>
    <row r="230" spans="1:26" ht="24" customHeight="1" x14ac:dyDescent="0.35">
      <c r="A230" s="140"/>
      <c r="B230" s="152"/>
      <c r="C230" s="153"/>
      <c r="D230" s="153"/>
      <c r="E230" s="139"/>
      <c r="F230" s="139"/>
      <c r="G230" s="139"/>
      <c r="H230" s="139"/>
      <c r="I230" s="139"/>
      <c r="J230" s="139"/>
      <c r="K230" s="139"/>
      <c r="L230" s="139"/>
      <c r="M230" s="139"/>
      <c r="N230" s="139"/>
      <c r="O230" s="139"/>
      <c r="P230" s="139"/>
      <c r="Q230" s="139"/>
      <c r="R230" s="139"/>
      <c r="S230" s="139"/>
      <c r="T230" s="139"/>
      <c r="U230" s="139"/>
      <c r="V230" s="139"/>
      <c r="W230" s="139"/>
      <c r="X230" s="139"/>
      <c r="Y230" s="139"/>
      <c r="Z230" s="139"/>
    </row>
    <row r="231" spans="1:26" ht="24" customHeight="1" x14ac:dyDescent="0.35">
      <c r="A231" s="140"/>
      <c r="B231" s="152"/>
      <c r="C231" s="153"/>
      <c r="D231" s="153"/>
      <c r="E231" s="139"/>
      <c r="F231" s="139"/>
      <c r="G231" s="139"/>
      <c r="H231" s="139"/>
      <c r="I231" s="139"/>
      <c r="J231" s="139"/>
      <c r="K231" s="139"/>
      <c r="L231" s="139"/>
      <c r="M231" s="139"/>
      <c r="N231" s="139"/>
      <c r="O231" s="139"/>
      <c r="P231" s="139"/>
      <c r="Q231" s="139"/>
      <c r="R231" s="139"/>
      <c r="S231" s="139"/>
      <c r="T231" s="139"/>
      <c r="U231" s="139"/>
      <c r="V231" s="139"/>
      <c r="W231" s="139"/>
      <c r="X231" s="139"/>
      <c r="Y231" s="139"/>
      <c r="Z231" s="139"/>
    </row>
    <row r="232" spans="1:26" ht="24" customHeight="1" x14ac:dyDescent="0.35">
      <c r="A232" s="140"/>
      <c r="B232" s="152"/>
      <c r="C232" s="153"/>
      <c r="D232" s="153"/>
      <c r="E232" s="139"/>
      <c r="F232" s="139"/>
      <c r="G232" s="139"/>
      <c r="H232" s="139"/>
      <c r="I232" s="139"/>
      <c r="J232" s="139"/>
      <c r="K232" s="139"/>
      <c r="L232" s="139"/>
      <c r="M232" s="139"/>
      <c r="N232" s="139"/>
      <c r="O232" s="139"/>
      <c r="P232" s="139"/>
      <c r="Q232" s="139"/>
      <c r="R232" s="139"/>
      <c r="S232" s="139"/>
      <c r="T232" s="139"/>
      <c r="U232" s="139"/>
      <c r="V232" s="139"/>
      <c r="W232" s="139"/>
      <c r="X232" s="139"/>
      <c r="Y232" s="139"/>
      <c r="Z232" s="139"/>
    </row>
    <row r="233" spans="1:26" ht="24" customHeight="1" x14ac:dyDescent="0.35">
      <c r="A233" s="140"/>
      <c r="B233" s="152"/>
      <c r="C233" s="153"/>
      <c r="D233" s="153"/>
      <c r="E233" s="139"/>
      <c r="F233" s="139"/>
      <c r="G233" s="139"/>
      <c r="H233" s="139"/>
      <c r="I233" s="139"/>
      <c r="J233" s="139"/>
      <c r="K233" s="139"/>
      <c r="L233" s="139"/>
      <c r="M233" s="139"/>
      <c r="N233" s="139"/>
      <c r="O233" s="139"/>
      <c r="P233" s="139"/>
      <c r="Q233" s="139"/>
      <c r="R233" s="139"/>
      <c r="S233" s="139"/>
      <c r="T233" s="139"/>
      <c r="U233" s="139"/>
      <c r="V233" s="139"/>
      <c r="W233" s="139"/>
      <c r="X233" s="139"/>
      <c r="Y233" s="139"/>
      <c r="Z233" s="139"/>
    </row>
    <row r="234" spans="1:26" ht="24" customHeight="1" x14ac:dyDescent="0.35">
      <c r="A234" s="140"/>
      <c r="B234" s="152"/>
      <c r="C234" s="153"/>
      <c r="D234" s="153"/>
      <c r="E234" s="139"/>
      <c r="F234" s="139"/>
      <c r="G234" s="139"/>
      <c r="H234" s="139"/>
      <c r="I234" s="139"/>
      <c r="J234" s="139"/>
      <c r="K234" s="139"/>
      <c r="L234" s="139"/>
      <c r="M234" s="139"/>
      <c r="N234" s="139"/>
      <c r="O234" s="139"/>
      <c r="P234" s="139"/>
      <c r="Q234" s="139"/>
      <c r="R234" s="139"/>
      <c r="S234" s="139"/>
      <c r="T234" s="139"/>
      <c r="U234" s="139"/>
      <c r="V234" s="139"/>
      <c r="W234" s="139"/>
      <c r="X234" s="139"/>
      <c r="Y234" s="139"/>
      <c r="Z234" s="139"/>
    </row>
    <row r="235" spans="1:26" ht="24" customHeight="1" x14ac:dyDescent="0.35">
      <c r="A235" s="140"/>
      <c r="B235" s="152"/>
      <c r="C235" s="153"/>
      <c r="D235" s="153"/>
      <c r="E235" s="139"/>
      <c r="F235" s="139"/>
      <c r="G235" s="139"/>
      <c r="H235" s="139"/>
      <c r="I235" s="139"/>
      <c r="J235" s="139"/>
      <c r="K235" s="139"/>
      <c r="L235" s="139"/>
      <c r="M235" s="139"/>
      <c r="N235" s="139"/>
      <c r="O235" s="139"/>
      <c r="P235" s="139"/>
      <c r="Q235" s="139"/>
      <c r="R235" s="139"/>
      <c r="S235" s="139"/>
      <c r="T235" s="139"/>
      <c r="U235" s="139"/>
      <c r="V235" s="139"/>
      <c r="W235" s="139"/>
      <c r="X235" s="139"/>
      <c r="Y235" s="139"/>
      <c r="Z235" s="139"/>
    </row>
    <row r="236" spans="1:26" ht="24" customHeight="1" x14ac:dyDescent="0.35">
      <c r="A236" s="140"/>
      <c r="B236" s="152"/>
      <c r="C236" s="153"/>
      <c r="D236" s="153"/>
      <c r="E236" s="139"/>
      <c r="F236" s="139"/>
      <c r="G236" s="139"/>
      <c r="H236" s="139"/>
      <c r="I236" s="139"/>
      <c r="J236" s="139"/>
      <c r="K236" s="139"/>
      <c r="L236" s="139"/>
      <c r="M236" s="139"/>
      <c r="N236" s="139"/>
      <c r="O236" s="139"/>
      <c r="P236" s="139"/>
      <c r="Q236" s="139"/>
      <c r="R236" s="139"/>
      <c r="S236" s="139"/>
      <c r="T236" s="139"/>
      <c r="U236" s="139"/>
      <c r="V236" s="139"/>
      <c r="W236" s="139"/>
      <c r="X236" s="139"/>
      <c r="Y236" s="139"/>
      <c r="Z236" s="139"/>
    </row>
    <row r="237" spans="1:26" ht="24" customHeight="1" x14ac:dyDescent="0.35">
      <c r="A237" s="140"/>
      <c r="B237" s="152"/>
      <c r="C237" s="153"/>
      <c r="D237" s="153"/>
      <c r="E237" s="139"/>
      <c r="F237" s="139"/>
      <c r="G237" s="139"/>
      <c r="H237" s="139"/>
      <c r="I237" s="139"/>
      <c r="J237" s="139"/>
      <c r="K237" s="139"/>
      <c r="L237" s="139"/>
      <c r="M237" s="139"/>
      <c r="N237" s="139"/>
      <c r="O237" s="139"/>
      <c r="P237" s="139"/>
      <c r="Q237" s="139"/>
      <c r="R237" s="139"/>
      <c r="S237" s="139"/>
      <c r="T237" s="139"/>
      <c r="U237" s="139"/>
      <c r="V237" s="139"/>
      <c r="W237" s="139"/>
      <c r="X237" s="139"/>
      <c r="Y237" s="139"/>
      <c r="Z237" s="139"/>
    </row>
    <row r="238" spans="1:26" ht="24" customHeight="1" x14ac:dyDescent="0.35">
      <c r="A238" s="140"/>
      <c r="B238" s="152"/>
      <c r="C238" s="153"/>
      <c r="D238" s="153"/>
      <c r="E238" s="139"/>
      <c r="F238" s="139"/>
      <c r="G238" s="139"/>
      <c r="H238" s="139"/>
      <c r="I238" s="139"/>
      <c r="J238" s="139"/>
      <c r="K238" s="139"/>
      <c r="L238" s="139"/>
      <c r="M238" s="139"/>
      <c r="N238" s="139"/>
      <c r="O238" s="139"/>
      <c r="P238" s="139"/>
      <c r="Q238" s="139"/>
      <c r="R238" s="139"/>
      <c r="S238" s="139"/>
      <c r="T238" s="139"/>
      <c r="U238" s="139"/>
      <c r="V238" s="139"/>
      <c r="W238" s="139"/>
      <c r="X238" s="139"/>
      <c r="Y238" s="139"/>
      <c r="Z238" s="139"/>
    </row>
    <row r="239" spans="1:26" ht="24" customHeight="1" x14ac:dyDescent="0.35">
      <c r="A239" s="140"/>
      <c r="B239" s="152"/>
      <c r="C239" s="153"/>
      <c r="D239" s="153"/>
      <c r="E239" s="139"/>
      <c r="F239" s="139"/>
      <c r="G239" s="139"/>
      <c r="H239" s="139"/>
      <c r="I239" s="139"/>
      <c r="J239" s="139"/>
      <c r="K239" s="139"/>
      <c r="L239" s="139"/>
      <c r="M239" s="139"/>
      <c r="N239" s="139"/>
      <c r="O239" s="139"/>
      <c r="P239" s="139"/>
      <c r="Q239" s="139"/>
      <c r="R239" s="139"/>
      <c r="S239" s="139"/>
      <c r="T239" s="139"/>
      <c r="U239" s="139"/>
      <c r="V239" s="139"/>
      <c r="W239" s="139"/>
      <c r="X239" s="139"/>
      <c r="Y239" s="139"/>
      <c r="Z239" s="139"/>
    </row>
    <row r="240" spans="1:26" ht="24" customHeight="1" x14ac:dyDescent="0.35">
      <c r="A240" s="140"/>
      <c r="B240" s="152"/>
      <c r="C240" s="153"/>
      <c r="D240" s="153"/>
      <c r="E240" s="139"/>
      <c r="F240" s="139"/>
      <c r="G240" s="139"/>
      <c r="H240" s="139"/>
      <c r="I240" s="139"/>
      <c r="J240" s="139"/>
      <c r="K240" s="139"/>
      <c r="L240" s="139"/>
      <c r="M240" s="139"/>
      <c r="N240" s="139"/>
      <c r="O240" s="139"/>
      <c r="P240" s="139"/>
      <c r="Q240" s="139"/>
      <c r="R240" s="139"/>
      <c r="S240" s="139"/>
      <c r="T240" s="139"/>
      <c r="U240" s="139"/>
      <c r="V240" s="139"/>
      <c r="W240" s="139"/>
      <c r="X240" s="139"/>
      <c r="Y240" s="139"/>
      <c r="Z240" s="139"/>
    </row>
    <row r="241" spans="1:26" ht="24" customHeight="1" x14ac:dyDescent="0.35">
      <c r="A241" s="140"/>
      <c r="B241" s="152"/>
      <c r="C241" s="153"/>
      <c r="D241" s="153"/>
      <c r="E241" s="139"/>
      <c r="F241" s="139"/>
      <c r="G241" s="139"/>
      <c r="H241" s="139"/>
      <c r="I241" s="139"/>
      <c r="J241" s="139"/>
      <c r="K241" s="139"/>
      <c r="L241" s="139"/>
      <c r="M241" s="139"/>
      <c r="N241" s="139"/>
      <c r="O241" s="139"/>
      <c r="P241" s="139"/>
      <c r="Q241" s="139"/>
      <c r="R241" s="139"/>
      <c r="S241" s="139"/>
      <c r="T241" s="139"/>
      <c r="U241" s="139"/>
      <c r="V241" s="139"/>
      <c r="W241" s="139"/>
      <c r="X241" s="139"/>
      <c r="Y241" s="139"/>
      <c r="Z241" s="139"/>
    </row>
    <row r="242" spans="1:26" ht="24" customHeight="1" x14ac:dyDescent="0.35">
      <c r="A242" s="140"/>
      <c r="B242" s="152"/>
      <c r="C242" s="153"/>
      <c r="D242" s="153"/>
      <c r="E242" s="139"/>
      <c r="F242" s="139"/>
      <c r="G242" s="139"/>
      <c r="H242" s="139"/>
      <c r="I242" s="139"/>
      <c r="J242" s="139"/>
      <c r="K242" s="139"/>
      <c r="L242" s="139"/>
      <c r="M242" s="139"/>
      <c r="N242" s="139"/>
      <c r="O242" s="139"/>
      <c r="P242" s="139"/>
      <c r="Q242" s="139"/>
      <c r="R242" s="139"/>
      <c r="S242" s="139"/>
      <c r="T242" s="139"/>
      <c r="U242" s="139"/>
      <c r="V242" s="139"/>
      <c r="W242" s="139"/>
      <c r="X242" s="139"/>
      <c r="Y242" s="139"/>
      <c r="Z242" s="139"/>
    </row>
    <row r="243" spans="1:26" ht="24" customHeight="1" x14ac:dyDescent="0.35">
      <c r="A243" s="140"/>
      <c r="B243" s="152"/>
      <c r="C243" s="153"/>
      <c r="D243" s="153"/>
      <c r="E243" s="139"/>
      <c r="F243" s="139"/>
      <c r="G243" s="139"/>
      <c r="H243" s="139"/>
      <c r="I243" s="139"/>
      <c r="J243" s="139"/>
      <c r="K243" s="139"/>
      <c r="L243" s="139"/>
      <c r="M243" s="139"/>
      <c r="N243" s="139"/>
      <c r="O243" s="139"/>
      <c r="P243" s="139"/>
      <c r="Q243" s="139"/>
      <c r="R243" s="139"/>
      <c r="S243" s="139"/>
      <c r="T243" s="139"/>
      <c r="U243" s="139"/>
      <c r="V243" s="139"/>
      <c r="W243" s="139"/>
      <c r="X243" s="139"/>
      <c r="Y243" s="139"/>
      <c r="Z243" s="139"/>
    </row>
    <row r="244" spans="1:26" ht="24" customHeight="1" x14ac:dyDescent="0.35">
      <c r="A244" s="140"/>
      <c r="B244" s="152"/>
      <c r="C244" s="153"/>
      <c r="D244" s="153"/>
      <c r="E244" s="139"/>
      <c r="F244" s="139"/>
      <c r="G244" s="139"/>
      <c r="H244" s="139"/>
      <c r="I244" s="139"/>
      <c r="J244" s="139"/>
      <c r="K244" s="139"/>
      <c r="L244" s="139"/>
      <c r="M244" s="139"/>
      <c r="N244" s="139"/>
      <c r="O244" s="139"/>
      <c r="P244" s="139"/>
      <c r="Q244" s="139"/>
      <c r="R244" s="139"/>
      <c r="S244" s="139"/>
      <c r="T244" s="139"/>
      <c r="U244" s="139"/>
      <c r="V244" s="139"/>
      <c r="W244" s="139"/>
      <c r="X244" s="139"/>
      <c r="Y244" s="139"/>
      <c r="Z244" s="139"/>
    </row>
    <row r="245" spans="1:26" ht="24" customHeight="1" x14ac:dyDescent="0.35">
      <c r="A245" s="140"/>
      <c r="B245" s="152"/>
      <c r="C245" s="153"/>
      <c r="D245" s="153"/>
      <c r="E245" s="139"/>
      <c r="F245" s="139"/>
      <c r="G245" s="139"/>
      <c r="H245" s="139"/>
      <c r="I245" s="139"/>
      <c r="J245" s="139"/>
      <c r="K245" s="139"/>
      <c r="L245" s="139"/>
      <c r="M245" s="139"/>
      <c r="N245" s="139"/>
      <c r="O245" s="139"/>
      <c r="P245" s="139"/>
      <c r="Q245" s="139"/>
      <c r="R245" s="139"/>
      <c r="S245" s="139"/>
      <c r="T245" s="139"/>
      <c r="U245" s="139"/>
      <c r="V245" s="139"/>
      <c r="W245" s="139"/>
      <c r="X245" s="139"/>
      <c r="Y245" s="139"/>
      <c r="Z245" s="139"/>
    </row>
    <row r="246" spans="1:26" ht="24" customHeight="1" x14ac:dyDescent="0.35">
      <c r="A246" s="140"/>
      <c r="B246" s="152"/>
      <c r="C246" s="153"/>
      <c r="D246" s="153"/>
      <c r="E246" s="139"/>
      <c r="F246" s="139"/>
      <c r="G246" s="139"/>
      <c r="H246" s="139"/>
      <c r="I246" s="139"/>
      <c r="J246" s="139"/>
      <c r="K246" s="139"/>
      <c r="L246" s="139"/>
      <c r="M246" s="139"/>
      <c r="N246" s="139"/>
      <c r="O246" s="139"/>
      <c r="P246" s="139"/>
      <c r="Q246" s="139"/>
      <c r="R246" s="139"/>
      <c r="S246" s="139"/>
      <c r="T246" s="139"/>
      <c r="U246" s="139"/>
      <c r="V246" s="139"/>
      <c r="W246" s="139"/>
      <c r="X246" s="139"/>
      <c r="Y246" s="139"/>
      <c r="Z246" s="139"/>
    </row>
    <row r="247" spans="1:26" ht="24" customHeight="1" x14ac:dyDescent="0.35">
      <c r="A247" s="140"/>
      <c r="B247" s="152"/>
      <c r="C247" s="153"/>
      <c r="D247" s="153"/>
      <c r="E247" s="139"/>
      <c r="F247" s="139"/>
      <c r="G247" s="139"/>
      <c r="H247" s="139"/>
      <c r="I247" s="139"/>
      <c r="J247" s="139"/>
      <c r="K247" s="139"/>
      <c r="L247" s="139"/>
      <c r="M247" s="139"/>
      <c r="N247" s="139"/>
      <c r="O247" s="139"/>
      <c r="P247" s="139"/>
      <c r="Q247" s="139"/>
      <c r="R247" s="139"/>
      <c r="S247" s="139"/>
      <c r="T247" s="139"/>
      <c r="U247" s="139"/>
      <c r="V247" s="139"/>
      <c r="W247" s="139"/>
      <c r="X247" s="139"/>
      <c r="Y247" s="139"/>
      <c r="Z247" s="139"/>
    </row>
    <row r="248" spans="1:26" ht="24" customHeight="1" x14ac:dyDescent="0.35">
      <c r="A248" s="140"/>
      <c r="B248" s="152"/>
      <c r="C248" s="153"/>
      <c r="D248" s="153"/>
      <c r="E248" s="139"/>
      <c r="F248" s="139"/>
      <c r="G248" s="139"/>
      <c r="H248" s="139"/>
      <c r="I248" s="139"/>
      <c r="J248" s="139"/>
      <c r="K248" s="139"/>
      <c r="L248" s="139"/>
      <c r="M248" s="139"/>
      <c r="N248" s="139"/>
      <c r="O248" s="139"/>
      <c r="P248" s="139"/>
      <c r="Q248" s="139"/>
      <c r="R248" s="139"/>
      <c r="S248" s="139"/>
      <c r="T248" s="139"/>
      <c r="U248" s="139"/>
      <c r="V248" s="139"/>
      <c r="W248" s="139"/>
      <c r="X248" s="139"/>
      <c r="Y248" s="139"/>
      <c r="Z248" s="139"/>
    </row>
    <row r="249" spans="1:26" ht="24" customHeight="1" x14ac:dyDescent="0.35">
      <c r="A249" s="140"/>
      <c r="B249" s="152"/>
      <c r="C249" s="153"/>
      <c r="D249" s="153"/>
      <c r="E249" s="139"/>
      <c r="F249" s="139"/>
      <c r="G249" s="139"/>
      <c r="H249" s="139"/>
      <c r="I249" s="139"/>
      <c r="J249" s="139"/>
      <c r="K249" s="139"/>
      <c r="L249" s="139"/>
      <c r="M249" s="139"/>
      <c r="N249" s="139"/>
      <c r="O249" s="139"/>
      <c r="P249" s="139"/>
      <c r="Q249" s="139"/>
      <c r="R249" s="139"/>
      <c r="S249" s="139"/>
      <c r="T249" s="139"/>
      <c r="U249" s="139"/>
      <c r="V249" s="139"/>
      <c r="W249" s="139"/>
      <c r="X249" s="139"/>
      <c r="Y249" s="139"/>
      <c r="Z249" s="139"/>
    </row>
    <row r="250" spans="1:26" ht="24" customHeight="1" x14ac:dyDescent="0.35">
      <c r="A250" s="140"/>
      <c r="B250" s="152"/>
      <c r="C250" s="153"/>
      <c r="D250" s="153"/>
      <c r="E250" s="139"/>
      <c r="F250" s="139"/>
      <c r="G250" s="139"/>
      <c r="H250" s="139"/>
      <c r="I250" s="139"/>
      <c r="J250" s="139"/>
      <c r="K250" s="139"/>
      <c r="L250" s="139"/>
      <c r="M250" s="139"/>
      <c r="N250" s="139"/>
      <c r="O250" s="139"/>
      <c r="P250" s="139"/>
      <c r="Q250" s="139"/>
      <c r="R250" s="139"/>
      <c r="S250" s="139"/>
      <c r="T250" s="139"/>
      <c r="U250" s="139"/>
      <c r="V250" s="139"/>
      <c r="W250" s="139"/>
      <c r="X250" s="139"/>
      <c r="Y250" s="139"/>
      <c r="Z250" s="139"/>
    </row>
    <row r="251" spans="1:26" ht="24" customHeight="1" x14ac:dyDescent="0.35">
      <c r="A251" s="140"/>
      <c r="B251" s="152"/>
      <c r="C251" s="153"/>
      <c r="D251" s="153"/>
      <c r="E251" s="139"/>
      <c r="F251" s="139"/>
      <c r="G251" s="139"/>
      <c r="H251" s="139"/>
      <c r="I251" s="139"/>
      <c r="J251" s="139"/>
      <c r="K251" s="139"/>
      <c r="L251" s="139"/>
      <c r="M251" s="139"/>
      <c r="N251" s="139"/>
      <c r="O251" s="139"/>
      <c r="P251" s="139"/>
      <c r="Q251" s="139"/>
      <c r="R251" s="139"/>
      <c r="S251" s="139"/>
      <c r="T251" s="139"/>
      <c r="U251" s="139"/>
      <c r="V251" s="139"/>
      <c r="W251" s="139"/>
      <c r="X251" s="139"/>
      <c r="Y251" s="139"/>
      <c r="Z251" s="139"/>
    </row>
    <row r="252" spans="1:26" ht="24" customHeight="1" x14ac:dyDescent="0.35">
      <c r="A252" s="140"/>
      <c r="B252" s="152"/>
      <c r="C252" s="153"/>
      <c r="D252" s="153"/>
      <c r="E252" s="139"/>
      <c r="F252" s="139"/>
      <c r="G252" s="139"/>
      <c r="H252" s="139"/>
      <c r="I252" s="139"/>
      <c r="J252" s="139"/>
      <c r="K252" s="139"/>
      <c r="L252" s="139"/>
      <c r="M252" s="139"/>
      <c r="N252" s="139"/>
      <c r="O252" s="139"/>
      <c r="P252" s="139"/>
      <c r="Q252" s="139"/>
      <c r="R252" s="139"/>
      <c r="S252" s="139"/>
      <c r="T252" s="139"/>
      <c r="U252" s="139"/>
      <c r="V252" s="139"/>
      <c r="W252" s="139"/>
      <c r="X252" s="139"/>
      <c r="Y252" s="139"/>
      <c r="Z252" s="139"/>
    </row>
    <row r="253" spans="1:26" ht="24" customHeight="1" x14ac:dyDescent="0.35">
      <c r="A253" s="140"/>
      <c r="B253" s="152"/>
      <c r="C253" s="153"/>
      <c r="D253" s="153"/>
      <c r="E253" s="139"/>
      <c r="F253" s="139"/>
      <c r="G253" s="139"/>
      <c r="H253" s="139"/>
      <c r="I253" s="139"/>
      <c r="J253" s="139"/>
      <c r="K253" s="139"/>
      <c r="L253" s="139"/>
      <c r="M253" s="139"/>
      <c r="N253" s="139"/>
      <c r="O253" s="139"/>
      <c r="P253" s="139"/>
      <c r="Q253" s="139"/>
      <c r="R253" s="139"/>
      <c r="S253" s="139"/>
      <c r="T253" s="139"/>
      <c r="U253" s="139"/>
      <c r="V253" s="139"/>
      <c r="W253" s="139"/>
      <c r="X253" s="139"/>
      <c r="Y253" s="139"/>
      <c r="Z253" s="139"/>
    </row>
    <row r="254" spans="1:26" ht="24" customHeight="1" x14ac:dyDescent="0.35">
      <c r="A254" s="140"/>
      <c r="B254" s="152"/>
      <c r="C254" s="153"/>
      <c r="D254" s="153"/>
      <c r="E254" s="139"/>
      <c r="F254" s="139"/>
      <c r="G254" s="139"/>
      <c r="H254" s="139"/>
      <c r="I254" s="139"/>
      <c r="J254" s="139"/>
      <c r="K254" s="139"/>
      <c r="L254" s="139"/>
      <c r="M254" s="139"/>
      <c r="N254" s="139"/>
      <c r="O254" s="139"/>
      <c r="P254" s="139"/>
      <c r="Q254" s="139"/>
      <c r="R254" s="139"/>
      <c r="S254" s="139"/>
      <c r="T254" s="139"/>
      <c r="U254" s="139"/>
      <c r="V254" s="139"/>
      <c r="W254" s="139"/>
      <c r="X254" s="139"/>
      <c r="Y254" s="139"/>
      <c r="Z254" s="139"/>
    </row>
    <row r="255" spans="1:26" ht="24" customHeight="1" x14ac:dyDescent="0.35">
      <c r="A255" s="140"/>
      <c r="B255" s="152"/>
      <c r="C255" s="153"/>
      <c r="D255" s="153"/>
      <c r="E255" s="139"/>
      <c r="F255" s="139"/>
      <c r="G255" s="139"/>
      <c r="H255" s="139"/>
      <c r="I255" s="139"/>
      <c r="J255" s="139"/>
      <c r="K255" s="139"/>
      <c r="L255" s="139"/>
      <c r="M255" s="139"/>
      <c r="N255" s="139"/>
      <c r="O255" s="139"/>
      <c r="P255" s="139"/>
      <c r="Q255" s="139"/>
      <c r="R255" s="139"/>
      <c r="S255" s="139"/>
      <c r="T255" s="139"/>
      <c r="U255" s="139"/>
      <c r="V255" s="139"/>
      <c r="W255" s="139"/>
      <c r="X255" s="139"/>
      <c r="Y255" s="139"/>
      <c r="Z255" s="139"/>
    </row>
    <row r="256" spans="1:26" ht="24" customHeight="1" x14ac:dyDescent="0.35">
      <c r="A256" s="140"/>
      <c r="B256" s="152"/>
      <c r="C256" s="153"/>
      <c r="D256" s="153"/>
      <c r="E256" s="139"/>
      <c r="F256" s="139"/>
      <c r="G256" s="139"/>
      <c r="H256" s="139"/>
      <c r="I256" s="139"/>
      <c r="J256" s="139"/>
      <c r="K256" s="139"/>
      <c r="L256" s="139"/>
      <c r="M256" s="139"/>
      <c r="N256" s="139"/>
      <c r="O256" s="139"/>
      <c r="P256" s="139"/>
      <c r="Q256" s="139"/>
      <c r="R256" s="139"/>
      <c r="S256" s="139"/>
      <c r="T256" s="139"/>
      <c r="U256" s="139"/>
      <c r="V256" s="139"/>
      <c r="W256" s="139"/>
      <c r="X256" s="139"/>
      <c r="Y256" s="139"/>
      <c r="Z256" s="139"/>
    </row>
    <row r="257" spans="1:26" ht="24" customHeight="1" x14ac:dyDescent="0.35">
      <c r="A257" s="140"/>
      <c r="B257" s="152"/>
      <c r="C257" s="153"/>
      <c r="D257" s="153"/>
      <c r="E257" s="139"/>
      <c r="F257" s="139"/>
      <c r="G257" s="139"/>
      <c r="H257" s="139"/>
      <c r="I257" s="139"/>
      <c r="J257" s="139"/>
      <c r="K257" s="139"/>
      <c r="L257" s="139"/>
      <c r="M257" s="139"/>
      <c r="N257" s="139"/>
      <c r="O257" s="139"/>
      <c r="P257" s="139"/>
      <c r="Q257" s="139"/>
      <c r="R257" s="139"/>
      <c r="S257" s="139"/>
      <c r="T257" s="139"/>
      <c r="U257" s="139"/>
      <c r="V257" s="139"/>
      <c r="W257" s="139"/>
      <c r="X257" s="139"/>
      <c r="Y257" s="139"/>
      <c r="Z257" s="139"/>
    </row>
    <row r="258" spans="1:26" ht="24" customHeight="1" x14ac:dyDescent="0.35">
      <c r="A258" s="140"/>
      <c r="B258" s="152"/>
      <c r="C258" s="153"/>
      <c r="D258" s="153"/>
      <c r="E258" s="139"/>
      <c r="F258" s="139"/>
      <c r="G258" s="139"/>
      <c r="H258" s="139"/>
      <c r="I258" s="139"/>
      <c r="J258" s="139"/>
      <c r="K258" s="139"/>
      <c r="L258" s="139"/>
      <c r="M258" s="139"/>
      <c r="N258" s="139"/>
      <c r="O258" s="139"/>
      <c r="P258" s="139"/>
      <c r="Q258" s="139"/>
      <c r="R258" s="139"/>
      <c r="S258" s="139"/>
      <c r="T258" s="139"/>
      <c r="U258" s="139"/>
      <c r="V258" s="139"/>
      <c r="W258" s="139"/>
      <c r="X258" s="139"/>
      <c r="Y258" s="139"/>
      <c r="Z258" s="139"/>
    </row>
    <row r="259" spans="1:26" ht="24" customHeight="1" x14ac:dyDescent="0.35">
      <c r="A259" s="140"/>
      <c r="B259" s="152"/>
      <c r="C259" s="153"/>
      <c r="D259" s="153"/>
      <c r="E259" s="139"/>
      <c r="F259" s="139"/>
      <c r="G259" s="139"/>
      <c r="H259" s="139"/>
      <c r="I259" s="139"/>
      <c r="J259" s="139"/>
      <c r="K259" s="139"/>
      <c r="L259" s="139"/>
      <c r="M259" s="139"/>
      <c r="N259" s="139"/>
      <c r="O259" s="139"/>
      <c r="P259" s="139"/>
      <c r="Q259" s="139"/>
      <c r="R259" s="139"/>
      <c r="S259" s="139"/>
      <c r="T259" s="139"/>
      <c r="U259" s="139"/>
      <c r="V259" s="139"/>
      <c r="W259" s="139"/>
      <c r="X259" s="139"/>
      <c r="Y259" s="139"/>
      <c r="Z259" s="139"/>
    </row>
    <row r="260" spans="1:26" ht="24" customHeight="1" x14ac:dyDescent="0.35">
      <c r="A260" s="140"/>
      <c r="B260" s="152"/>
      <c r="C260" s="153"/>
      <c r="D260" s="153"/>
      <c r="E260" s="139"/>
      <c r="F260" s="139"/>
      <c r="G260" s="139"/>
      <c r="H260" s="139"/>
      <c r="I260" s="139"/>
      <c r="J260" s="139"/>
      <c r="K260" s="139"/>
      <c r="L260" s="139"/>
      <c r="M260" s="139"/>
      <c r="N260" s="139"/>
      <c r="O260" s="139"/>
      <c r="P260" s="139"/>
      <c r="Q260" s="139"/>
      <c r="R260" s="139"/>
      <c r="S260" s="139"/>
      <c r="T260" s="139"/>
      <c r="U260" s="139"/>
      <c r="V260" s="139"/>
      <c r="W260" s="139"/>
      <c r="X260" s="139"/>
      <c r="Y260" s="139"/>
      <c r="Z260" s="139"/>
    </row>
    <row r="261" spans="1:26" ht="24" customHeight="1" x14ac:dyDescent="0.35">
      <c r="A261" s="140"/>
      <c r="B261" s="152"/>
      <c r="C261" s="153"/>
      <c r="D261" s="153"/>
      <c r="E261" s="139"/>
      <c r="F261" s="139"/>
      <c r="G261" s="139"/>
      <c r="H261" s="139"/>
      <c r="I261" s="139"/>
      <c r="J261" s="139"/>
      <c r="K261" s="139"/>
      <c r="L261" s="139"/>
      <c r="M261" s="139"/>
      <c r="N261" s="139"/>
      <c r="O261" s="139"/>
      <c r="P261" s="139"/>
      <c r="Q261" s="139"/>
      <c r="R261" s="139"/>
      <c r="S261" s="139"/>
      <c r="T261" s="139"/>
      <c r="U261" s="139"/>
      <c r="V261" s="139"/>
      <c r="W261" s="139"/>
      <c r="X261" s="139"/>
      <c r="Y261" s="139"/>
      <c r="Z261" s="139"/>
    </row>
    <row r="262" spans="1:26" ht="24" customHeight="1" x14ac:dyDescent="0.35">
      <c r="A262" s="140"/>
      <c r="B262" s="152"/>
      <c r="C262" s="153"/>
      <c r="D262" s="153"/>
      <c r="E262" s="139"/>
      <c r="F262" s="139"/>
      <c r="G262" s="139"/>
      <c r="H262" s="139"/>
      <c r="I262" s="139"/>
      <c r="J262" s="139"/>
      <c r="K262" s="139"/>
      <c r="L262" s="139"/>
      <c r="M262" s="139"/>
      <c r="N262" s="139"/>
      <c r="O262" s="139"/>
      <c r="P262" s="139"/>
      <c r="Q262" s="139"/>
      <c r="R262" s="139"/>
      <c r="S262" s="139"/>
      <c r="T262" s="139"/>
      <c r="U262" s="139"/>
      <c r="V262" s="139"/>
      <c r="W262" s="139"/>
      <c r="X262" s="139"/>
      <c r="Y262" s="139"/>
      <c r="Z262" s="139"/>
    </row>
    <row r="263" spans="1:26" ht="24" customHeight="1" x14ac:dyDescent="0.35">
      <c r="A263" s="140"/>
      <c r="B263" s="152"/>
      <c r="C263" s="153"/>
      <c r="D263" s="153"/>
      <c r="E263" s="139"/>
      <c r="F263" s="139"/>
      <c r="G263" s="139"/>
      <c r="H263" s="139"/>
      <c r="I263" s="139"/>
      <c r="J263" s="139"/>
      <c r="K263" s="139"/>
      <c r="L263" s="139"/>
      <c r="M263" s="139"/>
      <c r="N263" s="139"/>
      <c r="O263" s="139"/>
      <c r="P263" s="139"/>
      <c r="Q263" s="139"/>
      <c r="R263" s="139"/>
      <c r="S263" s="139"/>
      <c r="T263" s="139"/>
      <c r="U263" s="139"/>
      <c r="V263" s="139"/>
      <c r="W263" s="139"/>
      <c r="X263" s="139"/>
      <c r="Y263" s="139"/>
      <c r="Z263" s="139"/>
    </row>
    <row r="264" spans="1:26" ht="24" customHeight="1" x14ac:dyDescent="0.35">
      <c r="A264" s="140"/>
      <c r="B264" s="152"/>
      <c r="C264" s="153"/>
      <c r="D264" s="153"/>
      <c r="E264" s="139"/>
      <c r="F264" s="139"/>
      <c r="G264" s="139"/>
      <c r="H264" s="139"/>
      <c r="I264" s="139"/>
      <c r="J264" s="139"/>
      <c r="K264" s="139"/>
      <c r="L264" s="139"/>
      <c r="M264" s="139"/>
      <c r="N264" s="139"/>
      <c r="O264" s="139"/>
      <c r="P264" s="139"/>
      <c r="Q264" s="139"/>
      <c r="R264" s="139"/>
      <c r="S264" s="139"/>
      <c r="T264" s="139"/>
      <c r="U264" s="139"/>
      <c r="V264" s="139"/>
      <c r="W264" s="139"/>
      <c r="X264" s="139"/>
      <c r="Y264" s="139"/>
      <c r="Z264" s="139"/>
    </row>
    <row r="265" spans="1:26" ht="24" customHeight="1" x14ac:dyDescent="0.35">
      <c r="A265" s="140"/>
      <c r="B265" s="152"/>
      <c r="C265" s="153"/>
      <c r="D265" s="153"/>
      <c r="E265" s="139"/>
      <c r="F265" s="139"/>
      <c r="G265" s="139"/>
      <c r="H265" s="139"/>
      <c r="I265" s="139"/>
      <c r="J265" s="139"/>
      <c r="K265" s="139"/>
      <c r="L265" s="139"/>
      <c r="M265" s="139"/>
      <c r="N265" s="139"/>
      <c r="O265" s="139"/>
      <c r="P265" s="139"/>
      <c r="Q265" s="139"/>
      <c r="R265" s="139"/>
      <c r="S265" s="139"/>
      <c r="T265" s="139"/>
      <c r="U265" s="139"/>
      <c r="V265" s="139"/>
      <c r="W265" s="139"/>
      <c r="X265" s="139"/>
      <c r="Y265" s="139"/>
      <c r="Z265" s="139"/>
    </row>
    <row r="266" spans="1:26" ht="24" customHeight="1" x14ac:dyDescent="0.35">
      <c r="A266" s="140"/>
      <c r="B266" s="152"/>
      <c r="C266" s="153"/>
      <c r="D266" s="153"/>
      <c r="E266" s="139"/>
      <c r="F266" s="139"/>
      <c r="G266" s="139"/>
      <c r="H266" s="139"/>
      <c r="I266" s="139"/>
      <c r="J266" s="139"/>
      <c r="K266" s="139"/>
      <c r="L266" s="139"/>
      <c r="M266" s="139"/>
      <c r="N266" s="139"/>
      <c r="O266" s="139"/>
      <c r="P266" s="139"/>
      <c r="Q266" s="139"/>
      <c r="R266" s="139"/>
      <c r="S266" s="139"/>
      <c r="T266" s="139"/>
      <c r="U266" s="139"/>
      <c r="V266" s="139"/>
      <c r="W266" s="139"/>
      <c r="X266" s="139"/>
      <c r="Y266" s="139"/>
      <c r="Z266" s="139"/>
    </row>
    <row r="267" spans="1:26" ht="24" customHeight="1" x14ac:dyDescent="0.35">
      <c r="A267" s="140"/>
      <c r="B267" s="152"/>
      <c r="C267" s="153"/>
      <c r="D267" s="153"/>
      <c r="E267" s="139"/>
      <c r="F267" s="139"/>
      <c r="G267" s="139"/>
      <c r="H267" s="139"/>
      <c r="I267" s="139"/>
      <c r="J267" s="139"/>
      <c r="K267" s="139"/>
      <c r="L267" s="139"/>
      <c r="M267" s="139"/>
      <c r="N267" s="139"/>
      <c r="O267" s="139"/>
      <c r="P267" s="139"/>
      <c r="Q267" s="139"/>
      <c r="R267" s="139"/>
      <c r="S267" s="139"/>
      <c r="T267" s="139"/>
      <c r="U267" s="139"/>
      <c r="V267" s="139"/>
      <c r="W267" s="139"/>
      <c r="X267" s="139"/>
      <c r="Y267" s="139"/>
      <c r="Z267" s="139"/>
    </row>
    <row r="268" spans="1:26" ht="24" customHeight="1" x14ac:dyDescent="0.35">
      <c r="A268" s="140"/>
      <c r="B268" s="152"/>
      <c r="C268" s="153"/>
      <c r="D268" s="153"/>
      <c r="E268" s="139"/>
      <c r="F268" s="139"/>
      <c r="G268" s="139"/>
      <c r="H268" s="139"/>
      <c r="I268" s="139"/>
      <c r="J268" s="139"/>
      <c r="K268" s="139"/>
      <c r="L268" s="139"/>
      <c r="M268" s="139"/>
      <c r="N268" s="139"/>
      <c r="O268" s="139"/>
      <c r="P268" s="139"/>
      <c r="Q268" s="139"/>
      <c r="R268" s="139"/>
      <c r="S268" s="139"/>
      <c r="T268" s="139"/>
      <c r="U268" s="139"/>
      <c r="V268" s="139"/>
      <c r="W268" s="139"/>
      <c r="X268" s="139"/>
      <c r="Y268" s="139"/>
      <c r="Z268" s="139"/>
    </row>
    <row r="269" spans="1:26" ht="24" customHeight="1" x14ac:dyDescent="0.35">
      <c r="A269" s="140"/>
      <c r="B269" s="152"/>
      <c r="C269" s="153"/>
      <c r="D269" s="153"/>
      <c r="E269" s="139"/>
      <c r="F269" s="139"/>
      <c r="G269" s="139"/>
      <c r="H269" s="139"/>
      <c r="I269" s="139"/>
      <c r="J269" s="139"/>
      <c r="K269" s="139"/>
      <c r="L269" s="139"/>
      <c r="M269" s="139"/>
      <c r="N269" s="139"/>
      <c r="O269" s="139"/>
      <c r="P269" s="139"/>
      <c r="Q269" s="139"/>
      <c r="R269" s="139"/>
      <c r="S269" s="139"/>
      <c r="T269" s="139"/>
      <c r="U269" s="139"/>
      <c r="V269" s="139"/>
      <c r="W269" s="139"/>
      <c r="X269" s="139"/>
      <c r="Y269" s="139"/>
      <c r="Z269" s="139"/>
    </row>
    <row r="270" spans="1:26" ht="24" customHeight="1" x14ac:dyDescent="0.35">
      <c r="A270" s="140"/>
      <c r="B270" s="152"/>
      <c r="C270" s="153"/>
      <c r="D270" s="153"/>
      <c r="E270" s="139"/>
      <c r="F270" s="139"/>
      <c r="G270" s="139"/>
      <c r="H270" s="139"/>
      <c r="I270" s="139"/>
      <c r="J270" s="139"/>
      <c r="K270" s="139"/>
      <c r="L270" s="139"/>
      <c r="M270" s="139"/>
      <c r="N270" s="139"/>
      <c r="O270" s="139"/>
      <c r="P270" s="139"/>
      <c r="Q270" s="139"/>
      <c r="R270" s="139"/>
      <c r="S270" s="139"/>
      <c r="T270" s="139"/>
      <c r="U270" s="139"/>
      <c r="V270" s="139"/>
      <c r="W270" s="139"/>
      <c r="X270" s="139"/>
      <c r="Y270" s="139"/>
      <c r="Z270" s="139"/>
    </row>
    <row r="271" spans="1:26" ht="24" customHeight="1" x14ac:dyDescent="0.35">
      <c r="A271" s="140"/>
      <c r="B271" s="152"/>
      <c r="C271" s="153"/>
      <c r="D271" s="153"/>
      <c r="E271" s="139"/>
      <c r="F271" s="139"/>
      <c r="G271" s="139"/>
      <c r="H271" s="139"/>
      <c r="I271" s="139"/>
      <c r="J271" s="139"/>
      <c r="K271" s="139"/>
      <c r="L271" s="139"/>
      <c r="M271" s="139"/>
      <c r="N271" s="139"/>
      <c r="O271" s="139"/>
      <c r="P271" s="139"/>
      <c r="Q271" s="139"/>
      <c r="R271" s="139"/>
      <c r="S271" s="139"/>
      <c r="T271" s="139"/>
      <c r="U271" s="139"/>
      <c r="V271" s="139"/>
      <c r="W271" s="139"/>
      <c r="X271" s="139"/>
      <c r="Y271" s="139"/>
      <c r="Z271" s="139"/>
    </row>
    <row r="272" spans="1:26" ht="24" customHeight="1" x14ac:dyDescent="0.35">
      <c r="A272" s="140"/>
      <c r="B272" s="152"/>
      <c r="C272" s="153"/>
      <c r="D272" s="153"/>
      <c r="E272" s="139"/>
      <c r="F272" s="139"/>
      <c r="G272" s="139"/>
      <c r="H272" s="139"/>
      <c r="I272" s="139"/>
      <c r="J272" s="139"/>
      <c r="K272" s="139"/>
      <c r="L272" s="139"/>
      <c r="M272" s="139"/>
      <c r="N272" s="139"/>
      <c r="O272" s="139"/>
      <c r="P272" s="139"/>
      <c r="Q272" s="139"/>
      <c r="R272" s="139"/>
      <c r="S272" s="139"/>
      <c r="T272" s="139"/>
      <c r="U272" s="139"/>
      <c r="V272" s="139"/>
      <c r="W272" s="139"/>
      <c r="X272" s="139"/>
      <c r="Y272" s="139"/>
      <c r="Z272" s="139"/>
    </row>
    <row r="273" spans="1:26" ht="24" customHeight="1" x14ac:dyDescent="0.35">
      <c r="A273" s="140"/>
      <c r="B273" s="152"/>
      <c r="C273" s="153"/>
      <c r="D273" s="153"/>
      <c r="E273" s="139"/>
      <c r="F273" s="139"/>
      <c r="G273" s="139"/>
      <c r="H273" s="139"/>
      <c r="I273" s="139"/>
      <c r="J273" s="139"/>
      <c r="K273" s="139"/>
      <c r="L273" s="139"/>
      <c r="M273" s="139"/>
      <c r="N273" s="139"/>
      <c r="O273" s="139"/>
      <c r="P273" s="139"/>
      <c r="Q273" s="139"/>
      <c r="R273" s="139"/>
      <c r="S273" s="139"/>
      <c r="T273" s="139"/>
      <c r="U273" s="139"/>
      <c r="V273" s="139"/>
      <c r="W273" s="139"/>
      <c r="X273" s="139"/>
      <c r="Y273" s="139"/>
      <c r="Z273" s="139"/>
    </row>
    <row r="274" spans="1:26" ht="24" customHeight="1" x14ac:dyDescent="0.35">
      <c r="A274" s="140"/>
      <c r="B274" s="152"/>
      <c r="C274" s="153"/>
      <c r="D274" s="153"/>
      <c r="E274" s="139"/>
      <c r="F274" s="139"/>
      <c r="G274" s="139"/>
      <c r="H274" s="139"/>
      <c r="I274" s="139"/>
      <c r="J274" s="139"/>
      <c r="K274" s="139"/>
      <c r="L274" s="139"/>
      <c r="M274" s="139"/>
      <c r="N274" s="139"/>
      <c r="O274" s="139"/>
      <c r="P274" s="139"/>
      <c r="Q274" s="139"/>
      <c r="R274" s="139"/>
      <c r="S274" s="139"/>
      <c r="T274" s="139"/>
      <c r="U274" s="139"/>
      <c r="V274" s="139"/>
      <c r="W274" s="139"/>
      <c r="X274" s="139"/>
      <c r="Y274" s="139"/>
      <c r="Z274" s="139"/>
    </row>
    <row r="275" spans="1:26" ht="24" customHeight="1" x14ac:dyDescent="0.35">
      <c r="A275" s="140"/>
      <c r="B275" s="152"/>
      <c r="C275" s="153"/>
      <c r="D275" s="153"/>
      <c r="E275" s="139"/>
      <c r="F275" s="139"/>
      <c r="G275" s="139"/>
      <c r="H275" s="139"/>
      <c r="I275" s="139"/>
      <c r="J275" s="139"/>
      <c r="K275" s="139"/>
      <c r="L275" s="139"/>
      <c r="M275" s="139"/>
      <c r="N275" s="139"/>
      <c r="O275" s="139"/>
      <c r="P275" s="139"/>
      <c r="Q275" s="139"/>
      <c r="R275" s="139"/>
      <c r="S275" s="139"/>
      <c r="T275" s="139"/>
      <c r="U275" s="139"/>
      <c r="V275" s="139"/>
      <c r="W275" s="139"/>
      <c r="X275" s="139"/>
      <c r="Y275" s="139"/>
      <c r="Z275" s="139"/>
    </row>
    <row r="276" spans="1:26" ht="24" customHeight="1" x14ac:dyDescent="0.35">
      <c r="A276" s="140"/>
      <c r="B276" s="152"/>
      <c r="C276" s="153"/>
      <c r="D276" s="153"/>
      <c r="E276" s="139"/>
      <c r="F276" s="139"/>
      <c r="G276" s="139"/>
      <c r="H276" s="139"/>
      <c r="I276" s="139"/>
      <c r="J276" s="139"/>
      <c r="K276" s="139"/>
      <c r="L276" s="139"/>
      <c r="M276" s="139"/>
      <c r="N276" s="139"/>
      <c r="O276" s="139"/>
      <c r="P276" s="139"/>
      <c r="Q276" s="139"/>
      <c r="R276" s="139"/>
      <c r="S276" s="139"/>
      <c r="T276" s="139"/>
      <c r="U276" s="139"/>
      <c r="V276" s="139"/>
      <c r="W276" s="139"/>
      <c r="X276" s="139"/>
      <c r="Y276" s="139"/>
      <c r="Z276" s="139"/>
    </row>
    <row r="277" spans="1:26" ht="24" customHeight="1" x14ac:dyDescent="0.35">
      <c r="A277" s="140"/>
      <c r="B277" s="152"/>
      <c r="C277" s="153"/>
      <c r="D277" s="153"/>
      <c r="E277" s="139"/>
      <c r="F277" s="139"/>
      <c r="G277" s="139"/>
      <c r="H277" s="139"/>
      <c r="I277" s="139"/>
      <c r="J277" s="139"/>
      <c r="K277" s="139"/>
      <c r="L277" s="139"/>
      <c r="M277" s="139"/>
      <c r="N277" s="139"/>
      <c r="O277" s="139"/>
      <c r="P277" s="139"/>
      <c r="Q277" s="139"/>
      <c r="R277" s="139"/>
      <c r="S277" s="139"/>
      <c r="T277" s="139"/>
      <c r="U277" s="139"/>
      <c r="V277" s="139"/>
      <c r="W277" s="139"/>
      <c r="X277" s="139"/>
      <c r="Y277" s="139"/>
      <c r="Z277" s="139"/>
    </row>
    <row r="278" spans="1:26" ht="24" customHeight="1" x14ac:dyDescent="0.35">
      <c r="A278" s="140"/>
      <c r="B278" s="152"/>
      <c r="C278" s="153"/>
      <c r="D278" s="153"/>
      <c r="E278" s="139"/>
      <c r="F278" s="139"/>
      <c r="G278" s="139"/>
      <c r="H278" s="139"/>
      <c r="I278" s="139"/>
      <c r="J278" s="139"/>
      <c r="K278" s="139"/>
      <c r="L278" s="139"/>
      <c r="M278" s="139"/>
      <c r="N278" s="139"/>
      <c r="O278" s="139"/>
      <c r="P278" s="139"/>
      <c r="Q278" s="139"/>
      <c r="R278" s="139"/>
      <c r="S278" s="139"/>
      <c r="T278" s="139"/>
      <c r="U278" s="139"/>
      <c r="V278" s="139"/>
      <c r="W278" s="139"/>
      <c r="X278" s="139"/>
      <c r="Y278" s="139"/>
      <c r="Z278" s="139"/>
    </row>
    <row r="279" spans="1:26" ht="24" customHeight="1" x14ac:dyDescent="0.35">
      <c r="A279" s="140"/>
      <c r="B279" s="152"/>
      <c r="C279" s="153"/>
      <c r="D279" s="153"/>
      <c r="E279" s="139"/>
      <c r="F279" s="139"/>
      <c r="G279" s="139"/>
      <c r="H279" s="139"/>
      <c r="I279" s="139"/>
      <c r="J279" s="139"/>
      <c r="K279" s="139"/>
      <c r="L279" s="139"/>
      <c r="M279" s="139"/>
      <c r="N279" s="139"/>
      <c r="O279" s="139"/>
      <c r="P279" s="139"/>
      <c r="Q279" s="139"/>
      <c r="R279" s="139"/>
      <c r="S279" s="139"/>
      <c r="T279" s="139"/>
      <c r="U279" s="139"/>
      <c r="V279" s="139"/>
      <c r="W279" s="139"/>
      <c r="X279" s="139"/>
      <c r="Y279" s="139"/>
      <c r="Z279" s="139"/>
    </row>
    <row r="280" spans="1:26" ht="24" customHeight="1" x14ac:dyDescent="0.35">
      <c r="A280" s="140"/>
      <c r="B280" s="152"/>
      <c r="C280" s="153"/>
      <c r="D280" s="153"/>
      <c r="E280" s="139"/>
      <c r="F280" s="139"/>
      <c r="G280" s="139"/>
      <c r="H280" s="139"/>
      <c r="I280" s="139"/>
      <c r="J280" s="139"/>
      <c r="K280" s="139"/>
      <c r="L280" s="139"/>
      <c r="M280" s="139"/>
      <c r="N280" s="139"/>
      <c r="O280" s="139"/>
      <c r="P280" s="139"/>
      <c r="Q280" s="139"/>
      <c r="R280" s="139"/>
      <c r="S280" s="139"/>
      <c r="T280" s="139"/>
      <c r="U280" s="139"/>
      <c r="V280" s="139"/>
      <c r="W280" s="139"/>
      <c r="X280" s="139"/>
      <c r="Y280" s="139"/>
      <c r="Z280" s="139"/>
    </row>
    <row r="281" spans="1:26" ht="24" customHeight="1" x14ac:dyDescent="0.35">
      <c r="A281" s="140"/>
      <c r="B281" s="152"/>
      <c r="C281" s="153"/>
      <c r="D281" s="153"/>
      <c r="E281" s="139"/>
      <c r="F281" s="139"/>
      <c r="G281" s="139"/>
      <c r="H281" s="139"/>
      <c r="I281" s="139"/>
      <c r="J281" s="139"/>
      <c r="K281" s="139"/>
      <c r="L281" s="139"/>
      <c r="M281" s="139"/>
      <c r="N281" s="139"/>
      <c r="O281" s="139"/>
      <c r="P281" s="139"/>
      <c r="Q281" s="139"/>
      <c r="R281" s="139"/>
      <c r="S281" s="139"/>
      <c r="T281" s="139"/>
      <c r="U281" s="139"/>
      <c r="V281" s="139"/>
      <c r="W281" s="139"/>
      <c r="X281" s="139"/>
      <c r="Y281" s="139"/>
      <c r="Z281" s="139"/>
    </row>
    <row r="282" spans="1:26" ht="24" customHeight="1" x14ac:dyDescent="0.35">
      <c r="A282" s="140"/>
      <c r="B282" s="152"/>
      <c r="C282" s="153"/>
      <c r="D282" s="153"/>
      <c r="E282" s="139"/>
      <c r="F282" s="139"/>
      <c r="G282" s="139"/>
      <c r="H282" s="139"/>
      <c r="I282" s="139"/>
      <c r="J282" s="139"/>
      <c r="K282" s="139"/>
      <c r="L282" s="139"/>
      <c r="M282" s="139"/>
      <c r="N282" s="139"/>
      <c r="O282" s="139"/>
      <c r="P282" s="139"/>
      <c r="Q282" s="139"/>
      <c r="R282" s="139"/>
      <c r="S282" s="139"/>
      <c r="T282" s="139"/>
      <c r="U282" s="139"/>
      <c r="V282" s="139"/>
      <c r="W282" s="139"/>
      <c r="X282" s="139"/>
      <c r="Y282" s="139"/>
      <c r="Z282" s="139"/>
    </row>
    <row r="283" spans="1:26" ht="24" customHeight="1" x14ac:dyDescent="0.35">
      <c r="A283" s="140"/>
      <c r="B283" s="152"/>
      <c r="C283" s="153"/>
      <c r="D283" s="153"/>
      <c r="E283" s="139"/>
      <c r="F283" s="139"/>
      <c r="G283" s="139"/>
      <c r="H283" s="139"/>
      <c r="I283" s="139"/>
      <c r="J283" s="139"/>
      <c r="K283" s="139"/>
      <c r="L283" s="139"/>
      <c r="M283" s="139"/>
      <c r="N283" s="139"/>
      <c r="O283" s="139"/>
      <c r="P283" s="139"/>
      <c r="Q283" s="139"/>
      <c r="R283" s="139"/>
      <c r="S283" s="139"/>
      <c r="T283" s="139"/>
      <c r="U283" s="139"/>
      <c r="V283" s="139"/>
      <c r="W283" s="139"/>
      <c r="X283" s="139"/>
      <c r="Y283" s="139"/>
      <c r="Z283" s="139"/>
    </row>
    <row r="284" spans="1:26" ht="24" customHeight="1" x14ac:dyDescent="0.35">
      <c r="A284" s="140"/>
      <c r="B284" s="152"/>
      <c r="C284" s="153"/>
      <c r="D284" s="153"/>
      <c r="E284" s="139"/>
      <c r="F284" s="139"/>
      <c r="G284" s="139"/>
      <c r="H284" s="139"/>
      <c r="I284" s="139"/>
      <c r="J284" s="139"/>
      <c r="K284" s="139"/>
      <c r="L284" s="139"/>
      <c r="M284" s="139"/>
      <c r="N284" s="139"/>
      <c r="O284" s="139"/>
      <c r="P284" s="139"/>
      <c r="Q284" s="139"/>
      <c r="R284" s="139"/>
      <c r="S284" s="139"/>
      <c r="T284" s="139"/>
      <c r="U284" s="139"/>
      <c r="V284" s="139"/>
      <c r="W284" s="139"/>
      <c r="X284" s="139"/>
      <c r="Y284" s="139"/>
      <c r="Z284" s="139"/>
    </row>
    <row r="285" spans="1:26" ht="24" customHeight="1" x14ac:dyDescent="0.35">
      <c r="A285" s="140"/>
      <c r="B285" s="152"/>
      <c r="C285" s="153"/>
      <c r="D285" s="153"/>
      <c r="E285" s="139"/>
      <c r="F285" s="139"/>
      <c r="G285" s="139"/>
      <c r="H285" s="139"/>
      <c r="I285" s="139"/>
      <c r="J285" s="139"/>
      <c r="K285" s="139"/>
      <c r="L285" s="139"/>
      <c r="M285" s="139"/>
      <c r="N285" s="139"/>
      <c r="O285" s="139"/>
      <c r="P285" s="139"/>
      <c r="Q285" s="139"/>
      <c r="R285" s="139"/>
      <c r="S285" s="139"/>
      <c r="T285" s="139"/>
      <c r="U285" s="139"/>
      <c r="V285" s="139"/>
      <c r="W285" s="139"/>
      <c r="X285" s="139"/>
      <c r="Y285" s="139"/>
      <c r="Z285" s="139"/>
    </row>
    <row r="286" spans="1:26" ht="24" customHeight="1" x14ac:dyDescent="0.35">
      <c r="A286" s="140"/>
      <c r="B286" s="152"/>
      <c r="C286" s="153"/>
      <c r="D286" s="153"/>
      <c r="E286" s="139"/>
      <c r="F286" s="139"/>
      <c r="G286" s="139"/>
      <c r="H286" s="139"/>
      <c r="I286" s="139"/>
      <c r="J286" s="139"/>
      <c r="K286" s="139"/>
      <c r="L286" s="139"/>
      <c r="M286" s="139"/>
      <c r="N286" s="139"/>
      <c r="O286" s="139"/>
      <c r="P286" s="139"/>
      <c r="Q286" s="139"/>
      <c r="R286" s="139"/>
      <c r="S286" s="139"/>
      <c r="T286" s="139"/>
      <c r="U286" s="139"/>
      <c r="V286" s="139"/>
      <c r="W286" s="139"/>
      <c r="X286" s="139"/>
      <c r="Y286" s="139"/>
      <c r="Z286" s="139"/>
    </row>
    <row r="287" spans="1:26" ht="24" customHeight="1" x14ac:dyDescent="0.35">
      <c r="A287" s="140"/>
      <c r="B287" s="152"/>
      <c r="C287" s="153"/>
      <c r="D287" s="153"/>
      <c r="E287" s="139"/>
      <c r="F287" s="139"/>
      <c r="G287" s="139"/>
      <c r="H287" s="139"/>
      <c r="I287" s="139"/>
      <c r="J287" s="139"/>
      <c r="K287" s="139"/>
      <c r="L287" s="139"/>
      <c r="M287" s="139"/>
      <c r="N287" s="139"/>
      <c r="O287" s="139"/>
      <c r="P287" s="139"/>
      <c r="Q287" s="139"/>
      <c r="R287" s="139"/>
      <c r="S287" s="139"/>
      <c r="T287" s="139"/>
      <c r="U287" s="139"/>
      <c r="V287" s="139"/>
      <c r="W287" s="139"/>
      <c r="X287" s="139"/>
      <c r="Y287" s="139"/>
      <c r="Z287" s="139"/>
    </row>
    <row r="288" spans="1:26" ht="24" customHeight="1" x14ac:dyDescent="0.35">
      <c r="A288" s="140"/>
      <c r="B288" s="152"/>
      <c r="C288" s="153"/>
      <c r="D288" s="153"/>
      <c r="E288" s="139"/>
      <c r="F288" s="139"/>
      <c r="G288" s="139"/>
      <c r="H288" s="139"/>
      <c r="I288" s="139"/>
      <c r="J288" s="139"/>
      <c r="K288" s="139"/>
      <c r="L288" s="139"/>
      <c r="M288" s="139"/>
      <c r="N288" s="139"/>
      <c r="O288" s="139"/>
      <c r="P288" s="139"/>
      <c r="Q288" s="139"/>
      <c r="R288" s="139"/>
      <c r="S288" s="139"/>
      <c r="T288" s="139"/>
      <c r="U288" s="139"/>
      <c r="V288" s="139"/>
      <c r="W288" s="139"/>
      <c r="X288" s="139"/>
      <c r="Y288" s="139"/>
      <c r="Z288" s="139"/>
    </row>
    <row r="289" spans="1:26" ht="24" customHeight="1" x14ac:dyDescent="0.35">
      <c r="A289" s="140"/>
      <c r="B289" s="152"/>
      <c r="C289" s="153"/>
      <c r="D289" s="153"/>
      <c r="E289" s="139"/>
      <c r="F289" s="139"/>
      <c r="G289" s="139"/>
      <c r="H289" s="139"/>
      <c r="I289" s="139"/>
      <c r="J289" s="139"/>
      <c r="K289" s="139"/>
      <c r="L289" s="139"/>
      <c r="M289" s="139"/>
      <c r="N289" s="139"/>
      <c r="O289" s="139"/>
      <c r="P289" s="139"/>
      <c r="Q289" s="139"/>
      <c r="R289" s="139"/>
      <c r="S289" s="139"/>
      <c r="T289" s="139"/>
      <c r="U289" s="139"/>
      <c r="V289" s="139"/>
      <c r="W289" s="139"/>
      <c r="X289" s="139"/>
      <c r="Y289" s="139"/>
      <c r="Z289" s="139"/>
    </row>
    <row r="290" spans="1:26" ht="24" customHeight="1" x14ac:dyDescent="0.35">
      <c r="A290" s="140"/>
      <c r="B290" s="152"/>
      <c r="C290" s="153"/>
      <c r="D290" s="153"/>
      <c r="E290" s="139"/>
      <c r="F290" s="139"/>
      <c r="G290" s="139"/>
      <c r="H290" s="139"/>
      <c r="I290" s="139"/>
      <c r="J290" s="139"/>
      <c r="K290" s="139"/>
      <c r="L290" s="139"/>
      <c r="M290" s="139"/>
      <c r="N290" s="139"/>
      <c r="O290" s="139"/>
      <c r="P290" s="139"/>
      <c r="Q290" s="139"/>
      <c r="R290" s="139"/>
      <c r="S290" s="139"/>
      <c r="T290" s="139"/>
      <c r="U290" s="139"/>
      <c r="V290" s="139"/>
      <c r="W290" s="139"/>
      <c r="X290" s="139"/>
      <c r="Y290" s="139"/>
      <c r="Z290" s="139"/>
    </row>
    <row r="291" spans="1:26" ht="24" customHeight="1" x14ac:dyDescent="0.35">
      <c r="A291" s="140"/>
      <c r="B291" s="152"/>
      <c r="C291" s="153"/>
      <c r="D291" s="153"/>
      <c r="E291" s="139"/>
      <c r="F291" s="139"/>
      <c r="G291" s="139"/>
      <c r="H291" s="139"/>
      <c r="I291" s="139"/>
      <c r="J291" s="139"/>
      <c r="K291" s="139"/>
      <c r="L291" s="139"/>
      <c r="M291" s="139"/>
      <c r="N291" s="139"/>
      <c r="O291" s="139"/>
      <c r="P291" s="139"/>
      <c r="Q291" s="139"/>
      <c r="R291" s="139"/>
      <c r="S291" s="139"/>
      <c r="T291" s="139"/>
      <c r="U291" s="139"/>
      <c r="V291" s="139"/>
      <c r="W291" s="139"/>
      <c r="X291" s="139"/>
      <c r="Y291" s="139"/>
      <c r="Z291" s="139"/>
    </row>
    <row r="292" spans="1:26" ht="24" customHeight="1" x14ac:dyDescent="0.35">
      <c r="A292" s="140"/>
      <c r="B292" s="152"/>
      <c r="C292" s="153"/>
      <c r="D292" s="153"/>
      <c r="E292" s="139"/>
      <c r="F292" s="139"/>
      <c r="G292" s="139"/>
      <c r="H292" s="139"/>
      <c r="I292" s="139"/>
      <c r="J292" s="139"/>
      <c r="K292" s="139"/>
      <c r="L292" s="139"/>
      <c r="M292" s="139"/>
      <c r="N292" s="139"/>
      <c r="O292" s="139"/>
      <c r="P292" s="139"/>
      <c r="Q292" s="139"/>
      <c r="R292" s="139"/>
      <c r="S292" s="139"/>
      <c r="T292" s="139"/>
      <c r="U292" s="139"/>
      <c r="V292" s="139"/>
      <c r="W292" s="139"/>
      <c r="X292" s="139"/>
      <c r="Y292" s="139"/>
      <c r="Z292" s="139"/>
    </row>
    <row r="293" spans="1:26" ht="24" customHeight="1" x14ac:dyDescent="0.35">
      <c r="A293" s="140"/>
      <c r="B293" s="152"/>
      <c r="C293" s="153"/>
      <c r="D293" s="153"/>
      <c r="E293" s="139"/>
      <c r="F293" s="139"/>
      <c r="G293" s="139"/>
      <c r="H293" s="139"/>
      <c r="I293" s="139"/>
      <c r="J293" s="139"/>
      <c r="K293" s="139"/>
      <c r="L293" s="139"/>
      <c r="M293" s="139"/>
      <c r="N293" s="139"/>
      <c r="O293" s="139"/>
      <c r="P293" s="139"/>
      <c r="Q293" s="139"/>
      <c r="R293" s="139"/>
      <c r="S293" s="139"/>
      <c r="T293" s="139"/>
      <c r="U293" s="139"/>
      <c r="V293" s="139"/>
      <c r="W293" s="139"/>
      <c r="X293" s="139"/>
      <c r="Y293" s="139"/>
      <c r="Z293" s="139"/>
    </row>
    <row r="294" spans="1:26" ht="24" customHeight="1" x14ac:dyDescent="0.35">
      <c r="A294" s="140"/>
      <c r="B294" s="152"/>
      <c r="C294" s="153"/>
      <c r="D294" s="153"/>
      <c r="E294" s="139"/>
      <c r="F294" s="139"/>
      <c r="G294" s="139"/>
      <c r="H294" s="139"/>
      <c r="I294" s="139"/>
      <c r="J294" s="139"/>
      <c r="K294" s="139"/>
      <c r="L294" s="139"/>
      <c r="M294" s="139"/>
      <c r="N294" s="139"/>
      <c r="O294" s="139"/>
      <c r="P294" s="139"/>
      <c r="Q294" s="139"/>
      <c r="R294" s="139"/>
      <c r="S294" s="139"/>
      <c r="T294" s="139"/>
      <c r="U294" s="139"/>
      <c r="V294" s="139"/>
      <c r="W294" s="139"/>
      <c r="X294" s="139"/>
      <c r="Y294" s="139"/>
      <c r="Z294" s="139"/>
    </row>
    <row r="295" spans="1:26" ht="24" customHeight="1" x14ac:dyDescent="0.35">
      <c r="A295" s="140"/>
      <c r="B295" s="152"/>
      <c r="C295" s="153"/>
      <c r="D295" s="153"/>
      <c r="E295" s="139"/>
      <c r="F295" s="139"/>
      <c r="G295" s="139"/>
      <c r="H295" s="139"/>
      <c r="I295" s="139"/>
      <c r="J295" s="139"/>
      <c r="K295" s="139"/>
      <c r="L295" s="139"/>
      <c r="M295" s="139"/>
      <c r="N295" s="139"/>
      <c r="O295" s="139"/>
      <c r="P295" s="139"/>
      <c r="Q295" s="139"/>
      <c r="R295" s="139"/>
      <c r="S295" s="139"/>
      <c r="T295" s="139"/>
      <c r="U295" s="139"/>
      <c r="V295" s="139"/>
      <c r="W295" s="139"/>
      <c r="X295" s="139"/>
      <c r="Y295" s="139"/>
      <c r="Z295" s="139"/>
    </row>
    <row r="296" spans="1:26" ht="24" customHeight="1" x14ac:dyDescent="0.35">
      <c r="A296" s="140"/>
      <c r="B296" s="152"/>
      <c r="C296" s="153"/>
      <c r="D296" s="153"/>
      <c r="E296" s="139"/>
      <c r="F296" s="139"/>
      <c r="G296" s="139"/>
      <c r="H296" s="139"/>
      <c r="I296" s="139"/>
      <c r="J296" s="139"/>
      <c r="K296" s="139"/>
      <c r="L296" s="139"/>
      <c r="M296" s="139"/>
      <c r="N296" s="139"/>
      <c r="O296" s="139"/>
      <c r="P296" s="139"/>
      <c r="Q296" s="139"/>
      <c r="R296" s="139"/>
      <c r="S296" s="139"/>
      <c r="T296" s="139"/>
      <c r="U296" s="139"/>
      <c r="V296" s="139"/>
      <c r="W296" s="139"/>
      <c r="X296" s="139"/>
      <c r="Y296" s="139"/>
      <c r="Z296" s="139"/>
    </row>
    <row r="297" spans="1:26" ht="24" customHeight="1" x14ac:dyDescent="0.35">
      <c r="A297" s="140"/>
      <c r="B297" s="152"/>
      <c r="C297" s="153"/>
      <c r="D297" s="153"/>
      <c r="E297" s="139"/>
      <c r="F297" s="139"/>
      <c r="G297" s="139"/>
      <c r="H297" s="139"/>
      <c r="I297" s="139"/>
      <c r="J297" s="139"/>
      <c r="K297" s="139"/>
      <c r="L297" s="139"/>
      <c r="M297" s="139"/>
      <c r="N297" s="139"/>
      <c r="O297" s="139"/>
      <c r="P297" s="139"/>
      <c r="Q297" s="139"/>
      <c r="R297" s="139"/>
      <c r="S297" s="139"/>
      <c r="T297" s="139"/>
      <c r="U297" s="139"/>
      <c r="V297" s="139"/>
      <c r="W297" s="139"/>
      <c r="X297" s="139"/>
      <c r="Y297" s="139"/>
      <c r="Z297" s="139"/>
    </row>
    <row r="298" spans="1:26" ht="24" customHeight="1" x14ac:dyDescent="0.35">
      <c r="A298" s="140"/>
      <c r="B298" s="152"/>
      <c r="C298" s="153"/>
      <c r="D298" s="153"/>
      <c r="E298" s="139"/>
      <c r="F298" s="139"/>
      <c r="G298" s="139"/>
      <c r="H298" s="139"/>
      <c r="I298" s="139"/>
      <c r="J298" s="139"/>
      <c r="K298" s="139"/>
      <c r="L298" s="139"/>
      <c r="M298" s="139"/>
      <c r="N298" s="139"/>
      <c r="O298" s="139"/>
      <c r="P298" s="139"/>
      <c r="Q298" s="139"/>
      <c r="R298" s="139"/>
      <c r="S298" s="139"/>
      <c r="T298" s="139"/>
      <c r="U298" s="139"/>
      <c r="V298" s="139"/>
      <c r="W298" s="139"/>
      <c r="X298" s="139"/>
      <c r="Y298" s="139"/>
      <c r="Z298" s="139"/>
    </row>
    <row r="299" spans="1:26" ht="24" customHeight="1" x14ac:dyDescent="0.35">
      <c r="A299" s="140"/>
      <c r="B299" s="152"/>
      <c r="C299" s="153"/>
      <c r="D299" s="153"/>
      <c r="E299" s="139"/>
      <c r="F299" s="139"/>
      <c r="G299" s="139"/>
      <c r="H299" s="139"/>
      <c r="I299" s="139"/>
      <c r="J299" s="139"/>
      <c r="K299" s="139"/>
      <c r="L299" s="139"/>
      <c r="M299" s="139"/>
      <c r="N299" s="139"/>
      <c r="O299" s="139"/>
      <c r="P299" s="139"/>
      <c r="Q299" s="139"/>
      <c r="R299" s="139"/>
      <c r="S299" s="139"/>
      <c r="T299" s="139"/>
      <c r="U299" s="139"/>
      <c r="V299" s="139"/>
      <c r="W299" s="139"/>
      <c r="X299" s="139"/>
      <c r="Y299" s="139"/>
      <c r="Z299" s="139"/>
    </row>
    <row r="300" spans="1:26" ht="24" customHeight="1" x14ac:dyDescent="0.35">
      <c r="A300" s="140"/>
      <c r="B300" s="152"/>
      <c r="C300" s="153"/>
      <c r="D300" s="153"/>
      <c r="E300" s="139"/>
      <c r="F300" s="139"/>
      <c r="G300" s="139"/>
      <c r="H300" s="139"/>
      <c r="I300" s="139"/>
      <c r="J300" s="139"/>
      <c r="K300" s="139"/>
      <c r="L300" s="139"/>
      <c r="M300" s="139"/>
      <c r="N300" s="139"/>
      <c r="O300" s="139"/>
      <c r="P300" s="139"/>
      <c r="Q300" s="139"/>
      <c r="R300" s="139"/>
      <c r="S300" s="139"/>
      <c r="T300" s="139"/>
      <c r="U300" s="139"/>
      <c r="V300" s="139"/>
      <c r="W300" s="139"/>
      <c r="X300" s="139"/>
      <c r="Y300" s="139"/>
      <c r="Z300" s="139"/>
    </row>
    <row r="301" spans="1:26" ht="24" customHeight="1" x14ac:dyDescent="0.35">
      <c r="A301" s="140"/>
      <c r="B301" s="152"/>
      <c r="C301" s="153"/>
      <c r="D301" s="153"/>
      <c r="E301" s="139"/>
      <c r="F301" s="139"/>
      <c r="G301" s="139"/>
      <c r="H301" s="139"/>
      <c r="I301" s="139"/>
      <c r="J301" s="139"/>
      <c r="K301" s="139"/>
      <c r="L301" s="139"/>
      <c r="M301" s="139"/>
      <c r="N301" s="139"/>
      <c r="O301" s="139"/>
      <c r="P301" s="139"/>
      <c r="Q301" s="139"/>
      <c r="R301" s="139"/>
      <c r="S301" s="139"/>
      <c r="T301" s="139"/>
      <c r="U301" s="139"/>
      <c r="V301" s="139"/>
      <c r="W301" s="139"/>
      <c r="X301" s="139"/>
      <c r="Y301" s="139"/>
      <c r="Z301" s="139"/>
    </row>
    <row r="302" spans="1:26" ht="24" customHeight="1" x14ac:dyDescent="0.35">
      <c r="A302" s="140"/>
      <c r="B302" s="152"/>
      <c r="C302" s="153"/>
      <c r="D302" s="153"/>
      <c r="E302" s="139"/>
      <c r="F302" s="139"/>
      <c r="G302" s="139"/>
      <c r="H302" s="139"/>
      <c r="I302" s="139"/>
      <c r="J302" s="139"/>
      <c r="K302" s="139"/>
      <c r="L302" s="139"/>
      <c r="M302" s="139"/>
      <c r="N302" s="139"/>
      <c r="O302" s="139"/>
      <c r="P302" s="139"/>
      <c r="Q302" s="139"/>
      <c r="R302" s="139"/>
      <c r="S302" s="139"/>
      <c r="T302" s="139"/>
      <c r="U302" s="139"/>
      <c r="V302" s="139"/>
      <c r="W302" s="139"/>
      <c r="X302" s="139"/>
      <c r="Y302" s="139"/>
      <c r="Z302" s="139"/>
    </row>
    <row r="303" spans="1:26" ht="24" customHeight="1" x14ac:dyDescent="0.35">
      <c r="A303" s="140"/>
      <c r="B303" s="152"/>
      <c r="C303" s="153"/>
      <c r="D303" s="153"/>
      <c r="E303" s="139"/>
      <c r="F303" s="139"/>
      <c r="G303" s="139"/>
      <c r="H303" s="139"/>
      <c r="I303" s="139"/>
      <c r="J303" s="139"/>
      <c r="K303" s="139"/>
      <c r="L303" s="139"/>
      <c r="M303" s="139"/>
      <c r="N303" s="139"/>
      <c r="O303" s="139"/>
      <c r="P303" s="139"/>
      <c r="Q303" s="139"/>
      <c r="R303" s="139"/>
      <c r="S303" s="139"/>
      <c r="T303" s="139"/>
      <c r="U303" s="139"/>
      <c r="V303" s="139"/>
      <c r="W303" s="139"/>
      <c r="X303" s="139"/>
      <c r="Y303" s="139"/>
      <c r="Z303" s="139"/>
    </row>
    <row r="304" spans="1:26" ht="24" customHeight="1" x14ac:dyDescent="0.35">
      <c r="A304" s="140"/>
      <c r="B304" s="152"/>
      <c r="C304" s="153"/>
      <c r="D304" s="153"/>
      <c r="E304" s="139"/>
      <c r="F304" s="139"/>
      <c r="G304" s="139"/>
      <c r="H304" s="139"/>
      <c r="I304" s="139"/>
      <c r="J304" s="139"/>
      <c r="K304" s="139"/>
      <c r="L304" s="139"/>
      <c r="M304" s="139"/>
      <c r="N304" s="139"/>
      <c r="O304" s="139"/>
      <c r="P304" s="139"/>
      <c r="Q304" s="139"/>
      <c r="R304" s="139"/>
      <c r="S304" s="139"/>
      <c r="T304" s="139"/>
      <c r="U304" s="139"/>
      <c r="V304" s="139"/>
      <c r="W304" s="139"/>
      <c r="X304" s="139"/>
      <c r="Y304" s="139"/>
      <c r="Z304" s="139"/>
    </row>
    <row r="305" spans="1:26" ht="24" customHeight="1" x14ac:dyDescent="0.35">
      <c r="A305" s="140"/>
      <c r="B305" s="152"/>
      <c r="C305" s="153"/>
      <c r="D305" s="153"/>
      <c r="E305" s="139"/>
      <c r="F305" s="139"/>
      <c r="G305" s="139"/>
      <c r="H305" s="139"/>
      <c r="I305" s="139"/>
      <c r="J305" s="139"/>
      <c r="K305" s="139"/>
      <c r="L305" s="139"/>
      <c r="M305" s="139"/>
      <c r="N305" s="139"/>
      <c r="O305" s="139"/>
      <c r="P305" s="139"/>
      <c r="Q305" s="139"/>
      <c r="R305" s="139"/>
      <c r="S305" s="139"/>
      <c r="T305" s="139"/>
      <c r="U305" s="139"/>
      <c r="V305" s="139"/>
      <c r="W305" s="139"/>
      <c r="X305" s="139"/>
      <c r="Y305" s="139"/>
      <c r="Z305" s="139"/>
    </row>
    <row r="306" spans="1:26" ht="24" customHeight="1" x14ac:dyDescent="0.35">
      <c r="A306" s="140"/>
      <c r="B306" s="152"/>
      <c r="C306" s="153"/>
      <c r="D306" s="153"/>
      <c r="E306" s="139"/>
      <c r="F306" s="139"/>
      <c r="G306" s="139"/>
      <c r="H306" s="139"/>
      <c r="I306" s="139"/>
      <c r="J306" s="139"/>
      <c r="K306" s="139"/>
      <c r="L306" s="139"/>
      <c r="M306" s="139"/>
      <c r="N306" s="139"/>
      <c r="O306" s="139"/>
      <c r="P306" s="139"/>
      <c r="Q306" s="139"/>
      <c r="R306" s="139"/>
      <c r="S306" s="139"/>
      <c r="T306" s="139"/>
      <c r="U306" s="139"/>
      <c r="V306" s="139"/>
      <c r="W306" s="139"/>
      <c r="X306" s="139"/>
      <c r="Y306" s="139"/>
      <c r="Z306" s="139"/>
    </row>
    <row r="307" spans="1:26" ht="24" customHeight="1" x14ac:dyDescent="0.35">
      <c r="A307" s="140"/>
      <c r="B307" s="152"/>
      <c r="C307" s="153"/>
      <c r="D307" s="153"/>
      <c r="E307" s="139"/>
      <c r="F307" s="139"/>
      <c r="G307" s="139"/>
      <c r="H307" s="139"/>
      <c r="I307" s="139"/>
      <c r="J307" s="139"/>
      <c r="K307" s="139"/>
      <c r="L307" s="139"/>
      <c r="M307" s="139"/>
      <c r="N307" s="139"/>
      <c r="O307" s="139"/>
      <c r="P307" s="139"/>
      <c r="Q307" s="139"/>
      <c r="R307" s="139"/>
      <c r="S307" s="139"/>
      <c r="T307" s="139"/>
      <c r="U307" s="139"/>
      <c r="V307" s="139"/>
      <c r="W307" s="139"/>
      <c r="X307" s="139"/>
      <c r="Y307" s="139"/>
      <c r="Z307" s="139"/>
    </row>
    <row r="308" spans="1:26" ht="24" customHeight="1" x14ac:dyDescent="0.35">
      <c r="A308" s="140"/>
      <c r="B308" s="152"/>
      <c r="C308" s="153"/>
      <c r="D308" s="153"/>
      <c r="E308" s="139"/>
      <c r="F308" s="139"/>
      <c r="G308" s="139"/>
      <c r="H308" s="139"/>
      <c r="I308" s="139"/>
      <c r="J308" s="139"/>
      <c r="K308" s="139"/>
      <c r="L308" s="139"/>
      <c r="M308" s="139"/>
      <c r="N308" s="139"/>
      <c r="O308" s="139"/>
      <c r="P308" s="139"/>
      <c r="Q308" s="139"/>
      <c r="R308" s="139"/>
      <c r="S308" s="139"/>
      <c r="T308" s="139"/>
      <c r="U308" s="139"/>
      <c r="V308" s="139"/>
      <c r="W308" s="139"/>
      <c r="X308" s="139"/>
      <c r="Y308" s="139"/>
      <c r="Z308" s="139"/>
    </row>
    <row r="309" spans="1:26" ht="24" customHeight="1" x14ac:dyDescent="0.35">
      <c r="A309" s="140"/>
      <c r="B309" s="152"/>
      <c r="C309" s="153"/>
      <c r="D309" s="153"/>
      <c r="E309" s="139"/>
      <c r="F309" s="139"/>
      <c r="G309" s="139"/>
      <c r="H309" s="139"/>
      <c r="I309" s="139"/>
      <c r="J309" s="139"/>
      <c r="K309" s="139"/>
      <c r="L309" s="139"/>
      <c r="M309" s="139"/>
      <c r="N309" s="139"/>
      <c r="O309" s="139"/>
      <c r="P309" s="139"/>
      <c r="Q309" s="139"/>
      <c r="R309" s="139"/>
      <c r="S309" s="139"/>
      <c r="T309" s="139"/>
      <c r="U309" s="139"/>
      <c r="V309" s="139"/>
      <c r="W309" s="139"/>
      <c r="X309" s="139"/>
      <c r="Y309" s="139"/>
      <c r="Z309" s="139"/>
    </row>
    <row r="310" spans="1:26" ht="24" customHeight="1" x14ac:dyDescent="0.35">
      <c r="A310" s="140"/>
      <c r="B310" s="152"/>
      <c r="C310" s="153"/>
      <c r="D310" s="153"/>
      <c r="E310" s="139"/>
      <c r="F310" s="139"/>
      <c r="G310" s="139"/>
      <c r="H310" s="139"/>
      <c r="I310" s="139"/>
      <c r="J310" s="139"/>
      <c r="K310" s="139"/>
      <c r="L310" s="139"/>
      <c r="M310" s="139"/>
      <c r="N310" s="139"/>
      <c r="O310" s="139"/>
      <c r="P310" s="139"/>
      <c r="Q310" s="139"/>
      <c r="R310" s="139"/>
      <c r="S310" s="139"/>
      <c r="T310" s="139"/>
      <c r="U310" s="139"/>
      <c r="V310" s="139"/>
      <c r="W310" s="139"/>
      <c r="X310" s="139"/>
      <c r="Y310" s="139"/>
      <c r="Z310" s="139"/>
    </row>
    <row r="311" spans="1:26" ht="24" customHeight="1" x14ac:dyDescent="0.35">
      <c r="A311" s="140"/>
      <c r="B311" s="152"/>
      <c r="C311" s="153"/>
      <c r="D311" s="153"/>
      <c r="E311" s="139"/>
      <c r="F311" s="139"/>
      <c r="G311" s="139"/>
      <c r="H311" s="139"/>
      <c r="I311" s="139"/>
      <c r="J311" s="139"/>
      <c r="K311" s="139"/>
      <c r="L311" s="139"/>
      <c r="M311" s="139"/>
      <c r="N311" s="139"/>
      <c r="O311" s="139"/>
      <c r="P311" s="139"/>
      <c r="Q311" s="139"/>
      <c r="R311" s="139"/>
      <c r="S311" s="139"/>
      <c r="T311" s="139"/>
      <c r="U311" s="139"/>
      <c r="V311" s="139"/>
      <c r="W311" s="139"/>
      <c r="X311" s="139"/>
      <c r="Y311" s="139"/>
      <c r="Z311" s="139"/>
    </row>
    <row r="312" spans="1:26" ht="24" customHeight="1" x14ac:dyDescent="0.35">
      <c r="A312" s="140"/>
      <c r="B312" s="152"/>
      <c r="C312" s="153"/>
      <c r="D312" s="153"/>
      <c r="E312" s="139"/>
      <c r="F312" s="139"/>
      <c r="G312" s="139"/>
      <c r="H312" s="139"/>
      <c r="I312" s="139"/>
      <c r="J312" s="139"/>
      <c r="K312" s="139"/>
      <c r="L312" s="139"/>
      <c r="M312" s="139"/>
      <c r="N312" s="139"/>
      <c r="O312" s="139"/>
      <c r="P312" s="139"/>
      <c r="Q312" s="139"/>
      <c r="R312" s="139"/>
      <c r="S312" s="139"/>
      <c r="T312" s="139"/>
      <c r="U312" s="139"/>
      <c r="V312" s="139"/>
      <c r="W312" s="139"/>
      <c r="X312" s="139"/>
      <c r="Y312" s="139"/>
      <c r="Z312" s="139"/>
    </row>
    <row r="313" spans="1:26" ht="24" customHeight="1" x14ac:dyDescent="0.35">
      <c r="A313" s="140"/>
      <c r="B313" s="152"/>
      <c r="C313" s="153"/>
      <c r="D313" s="153"/>
      <c r="E313" s="139"/>
      <c r="F313" s="139"/>
      <c r="G313" s="139"/>
      <c r="H313" s="139"/>
      <c r="I313" s="139"/>
      <c r="J313" s="139"/>
      <c r="K313" s="139"/>
      <c r="L313" s="139"/>
      <c r="M313" s="139"/>
      <c r="N313" s="139"/>
      <c r="O313" s="139"/>
      <c r="P313" s="139"/>
      <c r="Q313" s="139"/>
      <c r="R313" s="139"/>
      <c r="S313" s="139"/>
      <c r="T313" s="139"/>
      <c r="U313" s="139"/>
      <c r="V313" s="139"/>
      <c r="W313" s="139"/>
      <c r="X313" s="139"/>
      <c r="Y313" s="139"/>
      <c r="Z313" s="139"/>
    </row>
    <row r="314" spans="1:26" ht="24" customHeight="1" x14ac:dyDescent="0.35">
      <c r="A314" s="140"/>
      <c r="B314" s="152"/>
      <c r="C314" s="153"/>
      <c r="D314" s="153"/>
      <c r="E314" s="139"/>
      <c r="F314" s="139"/>
      <c r="G314" s="139"/>
      <c r="H314" s="139"/>
      <c r="I314" s="139"/>
      <c r="J314" s="139"/>
      <c r="K314" s="139"/>
      <c r="L314" s="139"/>
      <c r="M314" s="139"/>
      <c r="N314" s="139"/>
      <c r="O314" s="139"/>
      <c r="P314" s="139"/>
      <c r="Q314" s="139"/>
      <c r="R314" s="139"/>
      <c r="S314" s="139"/>
      <c r="T314" s="139"/>
      <c r="U314" s="139"/>
      <c r="V314" s="139"/>
      <c r="W314" s="139"/>
      <c r="X314" s="139"/>
      <c r="Y314" s="139"/>
      <c r="Z314" s="139"/>
    </row>
    <row r="315" spans="1:26" ht="24" customHeight="1" x14ac:dyDescent="0.35">
      <c r="A315" s="140"/>
      <c r="B315" s="152"/>
      <c r="C315" s="153"/>
      <c r="D315" s="153"/>
      <c r="E315" s="139"/>
      <c r="F315" s="139"/>
      <c r="G315" s="139"/>
      <c r="H315" s="139"/>
      <c r="I315" s="139"/>
      <c r="J315" s="139"/>
      <c r="K315" s="139"/>
      <c r="L315" s="139"/>
      <c r="M315" s="139"/>
      <c r="N315" s="139"/>
      <c r="O315" s="139"/>
      <c r="P315" s="139"/>
      <c r="Q315" s="139"/>
      <c r="R315" s="139"/>
      <c r="S315" s="139"/>
      <c r="T315" s="139"/>
      <c r="U315" s="139"/>
      <c r="V315" s="139"/>
      <c r="W315" s="139"/>
      <c r="X315" s="139"/>
      <c r="Y315" s="139"/>
      <c r="Z315" s="139"/>
    </row>
    <row r="316" spans="1:26" ht="24" customHeight="1" x14ac:dyDescent="0.35">
      <c r="A316" s="140"/>
      <c r="B316" s="152"/>
      <c r="C316" s="153"/>
      <c r="D316" s="153"/>
      <c r="E316" s="139"/>
      <c r="F316" s="139"/>
      <c r="G316" s="139"/>
      <c r="H316" s="139"/>
      <c r="I316" s="139"/>
      <c r="J316" s="139"/>
      <c r="K316" s="139"/>
      <c r="L316" s="139"/>
      <c r="M316" s="139"/>
      <c r="N316" s="139"/>
      <c r="O316" s="139"/>
      <c r="P316" s="139"/>
      <c r="Q316" s="139"/>
      <c r="R316" s="139"/>
      <c r="S316" s="139"/>
      <c r="T316" s="139"/>
      <c r="U316" s="139"/>
      <c r="V316" s="139"/>
      <c r="W316" s="139"/>
      <c r="X316" s="139"/>
      <c r="Y316" s="139"/>
      <c r="Z316" s="139"/>
    </row>
    <row r="317" spans="1:26" ht="24" customHeight="1" x14ac:dyDescent="0.35">
      <c r="A317" s="140"/>
      <c r="B317" s="152"/>
      <c r="C317" s="153"/>
      <c r="D317" s="153"/>
      <c r="E317" s="139"/>
      <c r="F317" s="139"/>
      <c r="G317" s="139"/>
      <c r="H317" s="139"/>
      <c r="I317" s="139"/>
      <c r="J317" s="139"/>
      <c r="K317" s="139"/>
      <c r="L317" s="139"/>
      <c r="M317" s="139"/>
      <c r="N317" s="139"/>
      <c r="O317" s="139"/>
      <c r="P317" s="139"/>
      <c r="Q317" s="139"/>
      <c r="R317" s="139"/>
      <c r="S317" s="139"/>
      <c r="T317" s="139"/>
      <c r="U317" s="139"/>
      <c r="V317" s="139"/>
      <c r="W317" s="139"/>
      <c r="X317" s="139"/>
      <c r="Y317" s="139"/>
      <c r="Z317" s="139"/>
    </row>
    <row r="318" spans="1:26" ht="24" customHeight="1" x14ac:dyDescent="0.35">
      <c r="A318" s="140"/>
      <c r="B318" s="152"/>
      <c r="C318" s="153"/>
      <c r="D318" s="153"/>
      <c r="E318" s="139"/>
      <c r="F318" s="139"/>
      <c r="G318" s="139"/>
      <c r="H318" s="139"/>
      <c r="I318" s="139"/>
      <c r="J318" s="139"/>
      <c r="K318" s="139"/>
      <c r="L318" s="139"/>
      <c r="M318" s="139"/>
      <c r="N318" s="139"/>
      <c r="O318" s="139"/>
      <c r="P318" s="139"/>
      <c r="Q318" s="139"/>
      <c r="R318" s="139"/>
      <c r="S318" s="139"/>
      <c r="T318" s="139"/>
      <c r="U318" s="139"/>
      <c r="V318" s="139"/>
      <c r="W318" s="139"/>
      <c r="X318" s="139"/>
      <c r="Y318" s="139"/>
      <c r="Z318" s="139"/>
    </row>
    <row r="319" spans="1:26" ht="24" customHeight="1" x14ac:dyDescent="0.35">
      <c r="A319" s="140"/>
      <c r="B319" s="152"/>
      <c r="C319" s="153"/>
      <c r="D319" s="153"/>
      <c r="E319" s="139"/>
      <c r="F319" s="139"/>
      <c r="G319" s="139"/>
      <c r="H319" s="139"/>
      <c r="I319" s="139"/>
      <c r="J319" s="139"/>
      <c r="K319" s="139"/>
      <c r="L319" s="139"/>
      <c r="M319" s="139"/>
      <c r="N319" s="139"/>
      <c r="O319" s="139"/>
      <c r="P319" s="139"/>
      <c r="Q319" s="139"/>
      <c r="R319" s="139"/>
      <c r="S319" s="139"/>
      <c r="T319" s="139"/>
      <c r="U319" s="139"/>
      <c r="V319" s="139"/>
      <c r="W319" s="139"/>
      <c r="X319" s="139"/>
      <c r="Y319" s="139"/>
      <c r="Z319" s="139"/>
    </row>
    <row r="320" spans="1:26" ht="24" customHeight="1" x14ac:dyDescent="0.35">
      <c r="A320" s="140"/>
      <c r="B320" s="152"/>
      <c r="C320" s="153"/>
      <c r="D320" s="153"/>
      <c r="E320" s="139"/>
      <c r="F320" s="139"/>
      <c r="G320" s="139"/>
      <c r="H320" s="139"/>
      <c r="I320" s="139"/>
      <c r="J320" s="139"/>
      <c r="K320" s="139"/>
      <c r="L320" s="139"/>
      <c r="M320" s="139"/>
      <c r="N320" s="139"/>
      <c r="O320" s="139"/>
      <c r="P320" s="139"/>
      <c r="Q320" s="139"/>
      <c r="R320" s="139"/>
      <c r="S320" s="139"/>
      <c r="T320" s="139"/>
      <c r="U320" s="139"/>
      <c r="V320" s="139"/>
      <c r="W320" s="139"/>
      <c r="X320" s="139"/>
      <c r="Y320" s="139"/>
      <c r="Z320" s="139"/>
    </row>
    <row r="321" spans="1:26" ht="24" customHeight="1" x14ac:dyDescent="0.35">
      <c r="A321" s="140"/>
      <c r="B321" s="152"/>
      <c r="C321" s="153"/>
      <c r="D321" s="153"/>
      <c r="E321" s="139"/>
      <c r="F321" s="139"/>
      <c r="G321" s="139"/>
      <c r="H321" s="139"/>
      <c r="I321" s="139"/>
      <c r="J321" s="139"/>
      <c r="K321" s="139"/>
      <c r="L321" s="139"/>
      <c r="M321" s="139"/>
      <c r="N321" s="139"/>
      <c r="O321" s="139"/>
      <c r="P321" s="139"/>
      <c r="Q321" s="139"/>
      <c r="R321" s="139"/>
      <c r="S321" s="139"/>
      <c r="T321" s="139"/>
      <c r="U321" s="139"/>
      <c r="V321" s="139"/>
      <c r="W321" s="139"/>
      <c r="X321" s="139"/>
      <c r="Y321" s="139"/>
      <c r="Z321" s="139"/>
    </row>
    <row r="322" spans="1:26" ht="24" customHeight="1" x14ac:dyDescent="0.35">
      <c r="A322" s="140"/>
      <c r="B322" s="152"/>
      <c r="C322" s="153"/>
      <c r="D322" s="153"/>
      <c r="E322" s="139"/>
      <c r="F322" s="139"/>
      <c r="G322" s="139"/>
      <c r="H322" s="139"/>
      <c r="I322" s="139"/>
      <c r="J322" s="139"/>
      <c r="K322" s="139"/>
      <c r="L322" s="139"/>
      <c r="M322" s="139"/>
      <c r="N322" s="139"/>
      <c r="O322" s="139"/>
      <c r="P322" s="139"/>
      <c r="Q322" s="139"/>
      <c r="R322" s="139"/>
      <c r="S322" s="139"/>
      <c r="T322" s="139"/>
      <c r="U322" s="139"/>
      <c r="V322" s="139"/>
      <c r="W322" s="139"/>
      <c r="X322" s="139"/>
      <c r="Y322" s="139"/>
      <c r="Z322" s="139"/>
    </row>
    <row r="323" spans="1:26" ht="24" customHeight="1" x14ac:dyDescent="0.35">
      <c r="A323" s="140"/>
      <c r="B323" s="152"/>
      <c r="C323" s="153"/>
      <c r="D323" s="153"/>
      <c r="E323" s="139"/>
      <c r="F323" s="139"/>
      <c r="G323" s="139"/>
      <c r="H323" s="139"/>
      <c r="I323" s="139"/>
      <c r="J323" s="139"/>
      <c r="K323" s="139"/>
      <c r="L323" s="139"/>
      <c r="M323" s="139"/>
      <c r="N323" s="139"/>
      <c r="O323" s="139"/>
      <c r="P323" s="139"/>
      <c r="Q323" s="139"/>
      <c r="R323" s="139"/>
      <c r="S323" s="139"/>
      <c r="T323" s="139"/>
      <c r="U323" s="139"/>
      <c r="V323" s="139"/>
      <c r="W323" s="139"/>
      <c r="X323" s="139"/>
      <c r="Y323" s="139"/>
      <c r="Z323" s="139"/>
    </row>
    <row r="324" spans="1:26" ht="24" customHeight="1" x14ac:dyDescent="0.35">
      <c r="A324" s="140"/>
      <c r="B324" s="152"/>
      <c r="C324" s="153"/>
      <c r="D324" s="153"/>
      <c r="E324" s="139"/>
      <c r="F324" s="139"/>
      <c r="G324" s="139"/>
      <c r="H324" s="139"/>
      <c r="I324" s="139"/>
      <c r="J324" s="139"/>
      <c r="K324" s="139"/>
      <c r="L324" s="139"/>
      <c r="M324" s="139"/>
      <c r="N324" s="139"/>
      <c r="O324" s="139"/>
      <c r="P324" s="139"/>
      <c r="Q324" s="139"/>
      <c r="R324" s="139"/>
      <c r="S324" s="139"/>
      <c r="T324" s="139"/>
      <c r="U324" s="139"/>
      <c r="V324" s="139"/>
      <c r="W324" s="139"/>
      <c r="X324" s="139"/>
      <c r="Y324" s="139"/>
      <c r="Z324" s="139"/>
    </row>
    <row r="325" spans="1:26" ht="24" customHeight="1" x14ac:dyDescent="0.35">
      <c r="A325" s="140"/>
      <c r="B325" s="152"/>
      <c r="C325" s="153"/>
      <c r="D325" s="153"/>
      <c r="E325" s="139"/>
      <c r="F325" s="139"/>
      <c r="G325" s="139"/>
      <c r="H325" s="139"/>
      <c r="I325" s="139"/>
      <c r="J325" s="139"/>
      <c r="K325" s="139"/>
      <c r="L325" s="139"/>
      <c r="M325" s="139"/>
      <c r="N325" s="139"/>
      <c r="O325" s="139"/>
      <c r="P325" s="139"/>
      <c r="Q325" s="139"/>
      <c r="R325" s="139"/>
      <c r="S325" s="139"/>
      <c r="T325" s="139"/>
      <c r="U325" s="139"/>
      <c r="V325" s="139"/>
      <c r="W325" s="139"/>
      <c r="X325" s="139"/>
      <c r="Y325" s="139"/>
      <c r="Z325" s="139"/>
    </row>
    <row r="326" spans="1:26" ht="24" customHeight="1" x14ac:dyDescent="0.35">
      <c r="A326" s="140"/>
      <c r="B326" s="152"/>
      <c r="C326" s="153"/>
      <c r="D326" s="153"/>
      <c r="E326" s="139"/>
      <c r="F326" s="139"/>
      <c r="G326" s="139"/>
      <c r="H326" s="139"/>
      <c r="I326" s="139"/>
      <c r="J326" s="139"/>
      <c r="K326" s="139"/>
      <c r="L326" s="139"/>
      <c r="M326" s="139"/>
      <c r="N326" s="139"/>
      <c r="O326" s="139"/>
      <c r="P326" s="139"/>
      <c r="Q326" s="139"/>
      <c r="R326" s="139"/>
      <c r="S326" s="139"/>
      <c r="T326" s="139"/>
      <c r="U326" s="139"/>
      <c r="V326" s="139"/>
      <c r="W326" s="139"/>
      <c r="X326" s="139"/>
      <c r="Y326" s="139"/>
      <c r="Z326" s="139"/>
    </row>
    <row r="327" spans="1:26" ht="24" customHeight="1" x14ac:dyDescent="0.35">
      <c r="A327" s="140"/>
      <c r="B327" s="152"/>
      <c r="C327" s="153"/>
      <c r="D327" s="153"/>
      <c r="E327" s="139"/>
      <c r="F327" s="139"/>
      <c r="G327" s="139"/>
      <c r="H327" s="139"/>
      <c r="I327" s="139"/>
      <c r="J327" s="139"/>
      <c r="K327" s="139"/>
      <c r="L327" s="139"/>
      <c r="M327" s="139"/>
      <c r="N327" s="139"/>
      <c r="O327" s="139"/>
      <c r="P327" s="139"/>
      <c r="Q327" s="139"/>
      <c r="R327" s="139"/>
      <c r="S327" s="139"/>
      <c r="T327" s="139"/>
      <c r="U327" s="139"/>
      <c r="V327" s="139"/>
      <c r="W327" s="139"/>
      <c r="X327" s="139"/>
      <c r="Y327" s="139"/>
      <c r="Z327" s="139"/>
    </row>
    <row r="328" spans="1:26" ht="24" customHeight="1" x14ac:dyDescent="0.35">
      <c r="A328" s="140"/>
      <c r="B328" s="152"/>
      <c r="C328" s="153"/>
      <c r="D328" s="153"/>
      <c r="E328" s="139"/>
      <c r="F328" s="139"/>
      <c r="G328" s="139"/>
      <c r="H328" s="139"/>
      <c r="I328" s="139"/>
      <c r="J328" s="139"/>
      <c r="K328" s="139"/>
      <c r="L328" s="139"/>
      <c r="M328" s="139"/>
      <c r="N328" s="139"/>
      <c r="O328" s="139"/>
      <c r="P328" s="139"/>
      <c r="Q328" s="139"/>
      <c r="R328" s="139"/>
      <c r="S328" s="139"/>
      <c r="T328" s="139"/>
      <c r="U328" s="139"/>
      <c r="V328" s="139"/>
      <c r="W328" s="139"/>
      <c r="X328" s="139"/>
      <c r="Y328" s="139"/>
      <c r="Z328" s="139"/>
    </row>
    <row r="329" spans="1:26" ht="24" customHeight="1" x14ac:dyDescent="0.35">
      <c r="A329" s="140"/>
      <c r="B329" s="152"/>
      <c r="C329" s="153"/>
      <c r="D329" s="153"/>
      <c r="E329" s="139"/>
      <c r="F329" s="139"/>
      <c r="G329" s="139"/>
      <c r="H329" s="139"/>
      <c r="I329" s="139"/>
      <c r="J329" s="139"/>
      <c r="K329" s="139"/>
      <c r="L329" s="139"/>
      <c r="M329" s="139"/>
      <c r="N329" s="139"/>
      <c r="O329" s="139"/>
      <c r="P329" s="139"/>
      <c r="Q329" s="139"/>
      <c r="R329" s="139"/>
      <c r="S329" s="139"/>
      <c r="T329" s="139"/>
      <c r="U329" s="139"/>
      <c r="V329" s="139"/>
      <c r="W329" s="139"/>
      <c r="X329" s="139"/>
      <c r="Y329" s="139"/>
      <c r="Z329" s="139"/>
    </row>
    <row r="330" spans="1:26" ht="24" customHeight="1" x14ac:dyDescent="0.35">
      <c r="A330" s="140"/>
      <c r="B330" s="152"/>
      <c r="C330" s="153"/>
      <c r="D330" s="153"/>
      <c r="E330" s="139"/>
      <c r="F330" s="139"/>
      <c r="G330" s="139"/>
      <c r="H330" s="139"/>
      <c r="I330" s="139"/>
      <c r="J330" s="139"/>
      <c r="K330" s="139"/>
      <c r="L330" s="139"/>
      <c r="M330" s="139"/>
      <c r="N330" s="139"/>
      <c r="O330" s="139"/>
      <c r="P330" s="139"/>
      <c r="Q330" s="139"/>
      <c r="R330" s="139"/>
      <c r="S330" s="139"/>
      <c r="T330" s="139"/>
      <c r="U330" s="139"/>
      <c r="V330" s="139"/>
      <c r="W330" s="139"/>
      <c r="X330" s="139"/>
      <c r="Y330" s="139"/>
      <c r="Z330" s="139"/>
    </row>
    <row r="331" spans="1:26" ht="24" customHeight="1" x14ac:dyDescent="0.35">
      <c r="A331" s="140"/>
      <c r="B331" s="152"/>
      <c r="C331" s="153"/>
      <c r="D331" s="153"/>
      <c r="E331" s="139"/>
      <c r="F331" s="139"/>
      <c r="G331" s="139"/>
      <c r="H331" s="139"/>
      <c r="I331" s="139"/>
      <c r="J331" s="139"/>
      <c r="K331" s="139"/>
      <c r="L331" s="139"/>
      <c r="M331" s="139"/>
      <c r="N331" s="139"/>
      <c r="O331" s="139"/>
      <c r="P331" s="139"/>
      <c r="Q331" s="139"/>
      <c r="R331" s="139"/>
      <c r="S331" s="139"/>
      <c r="T331" s="139"/>
      <c r="U331" s="139"/>
      <c r="V331" s="139"/>
      <c r="W331" s="139"/>
      <c r="X331" s="139"/>
      <c r="Y331" s="139"/>
      <c r="Z331" s="139"/>
    </row>
    <row r="332" spans="1:26" ht="24" customHeight="1" x14ac:dyDescent="0.35">
      <c r="A332" s="140"/>
      <c r="B332" s="152"/>
      <c r="C332" s="153"/>
      <c r="D332" s="153"/>
      <c r="E332" s="139"/>
      <c r="F332" s="139"/>
      <c r="G332" s="139"/>
      <c r="H332" s="139"/>
      <c r="I332" s="139"/>
      <c r="J332" s="139"/>
      <c r="K332" s="139"/>
      <c r="L332" s="139"/>
      <c r="M332" s="139"/>
      <c r="N332" s="139"/>
      <c r="O332" s="139"/>
      <c r="P332" s="139"/>
      <c r="Q332" s="139"/>
      <c r="R332" s="139"/>
      <c r="S332" s="139"/>
      <c r="T332" s="139"/>
      <c r="U332" s="139"/>
      <c r="V332" s="139"/>
      <c r="W332" s="139"/>
      <c r="X332" s="139"/>
      <c r="Y332" s="139"/>
      <c r="Z332" s="139"/>
    </row>
    <row r="333" spans="1:26" ht="24" customHeight="1" x14ac:dyDescent="0.35">
      <c r="A333" s="140"/>
      <c r="B333" s="152"/>
      <c r="C333" s="153"/>
      <c r="D333" s="153"/>
      <c r="E333" s="139"/>
      <c r="F333" s="139"/>
      <c r="G333" s="139"/>
      <c r="H333" s="139"/>
      <c r="I333" s="139"/>
      <c r="J333" s="139"/>
      <c r="K333" s="139"/>
      <c r="L333" s="139"/>
      <c r="M333" s="139"/>
      <c r="N333" s="139"/>
      <c r="O333" s="139"/>
      <c r="P333" s="139"/>
      <c r="Q333" s="139"/>
      <c r="R333" s="139"/>
      <c r="S333" s="139"/>
      <c r="T333" s="139"/>
      <c r="U333" s="139"/>
      <c r="V333" s="139"/>
      <c r="W333" s="139"/>
      <c r="X333" s="139"/>
      <c r="Y333" s="139"/>
      <c r="Z333" s="139"/>
    </row>
    <row r="334" spans="1:26" ht="24" customHeight="1" x14ac:dyDescent="0.35">
      <c r="A334" s="140"/>
      <c r="B334" s="152"/>
      <c r="C334" s="153"/>
      <c r="D334" s="153"/>
      <c r="E334" s="139"/>
      <c r="F334" s="139"/>
      <c r="G334" s="139"/>
      <c r="H334" s="139"/>
      <c r="I334" s="139"/>
      <c r="J334" s="139"/>
      <c r="K334" s="139"/>
      <c r="L334" s="139"/>
      <c r="M334" s="139"/>
      <c r="N334" s="139"/>
      <c r="O334" s="139"/>
      <c r="P334" s="139"/>
      <c r="Q334" s="139"/>
      <c r="R334" s="139"/>
      <c r="S334" s="139"/>
      <c r="T334" s="139"/>
      <c r="U334" s="139"/>
      <c r="V334" s="139"/>
      <c r="W334" s="139"/>
      <c r="X334" s="139"/>
      <c r="Y334" s="139"/>
      <c r="Z334" s="139"/>
    </row>
    <row r="335" spans="1:26" ht="24" customHeight="1" x14ac:dyDescent="0.35">
      <c r="A335" s="140"/>
      <c r="B335" s="152"/>
      <c r="C335" s="153"/>
      <c r="D335" s="153"/>
      <c r="E335" s="139"/>
      <c r="F335" s="139"/>
      <c r="G335" s="139"/>
      <c r="H335" s="139"/>
      <c r="I335" s="139"/>
      <c r="J335" s="139"/>
      <c r="K335" s="139"/>
      <c r="L335" s="139"/>
      <c r="M335" s="139"/>
      <c r="N335" s="139"/>
      <c r="O335" s="139"/>
      <c r="P335" s="139"/>
      <c r="Q335" s="139"/>
      <c r="R335" s="139"/>
      <c r="S335" s="139"/>
      <c r="T335" s="139"/>
      <c r="U335" s="139"/>
      <c r="V335" s="139"/>
      <c r="W335" s="139"/>
      <c r="X335" s="139"/>
      <c r="Y335" s="139"/>
      <c r="Z335" s="139"/>
    </row>
    <row r="336" spans="1:26" ht="24" customHeight="1" x14ac:dyDescent="0.35">
      <c r="A336" s="140"/>
      <c r="B336" s="152"/>
      <c r="C336" s="153"/>
      <c r="D336" s="153"/>
      <c r="E336" s="139"/>
      <c r="F336" s="139"/>
      <c r="G336" s="139"/>
      <c r="H336" s="139"/>
      <c r="I336" s="139"/>
      <c r="J336" s="139"/>
      <c r="K336" s="139"/>
      <c r="L336" s="139"/>
      <c r="M336" s="139"/>
      <c r="N336" s="139"/>
      <c r="O336" s="139"/>
      <c r="P336" s="139"/>
      <c r="Q336" s="139"/>
      <c r="R336" s="139"/>
      <c r="S336" s="139"/>
      <c r="T336" s="139"/>
      <c r="U336" s="139"/>
      <c r="V336" s="139"/>
      <c r="W336" s="139"/>
      <c r="X336" s="139"/>
      <c r="Y336" s="139"/>
      <c r="Z336" s="139"/>
    </row>
    <row r="337" spans="1:26" ht="24" customHeight="1" x14ac:dyDescent="0.35">
      <c r="A337" s="140"/>
      <c r="B337" s="152"/>
      <c r="C337" s="153"/>
      <c r="D337" s="153"/>
      <c r="E337" s="139"/>
      <c r="F337" s="139"/>
      <c r="G337" s="139"/>
      <c r="H337" s="139"/>
      <c r="I337" s="139"/>
      <c r="J337" s="139"/>
      <c r="K337" s="139"/>
      <c r="L337" s="139"/>
      <c r="M337" s="139"/>
      <c r="N337" s="139"/>
      <c r="O337" s="139"/>
      <c r="P337" s="139"/>
      <c r="Q337" s="139"/>
      <c r="R337" s="139"/>
      <c r="S337" s="139"/>
      <c r="T337" s="139"/>
      <c r="U337" s="139"/>
      <c r="V337" s="139"/>
      <c r="W337" s="139"/>
      <c r="X337" s="139"/>
      <c r="Y337" s="139"/>
      <c r="Z337" s="139"/>
    </row>
    <row r="338" spans="1:26" ht="24" customHeight="1" x14ac:dyDescent="0.35">
      <c r="A338" s="140"/>
      <c r="B338" s="152"/>
      <c r="C338" s="153"/>
      <c r="D338" s="153"/>
      <c r="E338" s="139"/>
      <c r="F338" s="139"/>
      <c r="G338" s="139"/>
      <c r="H338" s="139"/>
      <c r="I338" s="139"/>
      <c r="J338" s="139"/>
      <c r="K338" s="139"/>
      <c r="L338" s="139"/>
      <c r="M338" s="139"/>
      <c r="N338" s="139"/>
      <c r="O338" s="139"/>
      <c r="P338" s="139"/>
      <c r="Q338" s="139"/>
      <c r="R338" s="139"/>
      <c r="S338" s="139"/>
      <c r="T338" s="139"/>
      <c r="U338" s="139"/>
      <c r="V338" s="139"/>
      <c r="W338" s="139"/>
      <c r="X338" s="139"/>
      <c r="Y338" s="139"/>
      <c r="Z338" s="139"/>
    </row>
    <row r="339" spans="1:26" ht="24" customHeight="1" x14ac:dyDescent="0.35">
      <c r="A339" s="140"/>
      <c r="B339" s="152"/>
      <c r="C339" s="153"/>
      <c r="D339" s="153"/>
      <c r="E339" s="139"/>
      <c r="F339" s="139"/>
      <c r="G339" s="139"/>
      <c r="H339" s="139"/>
      <c r="I339" s="139"/>
      <c r="J339" s="139"/>
      <c r="K339" s="139"/>
      <c r="L339" s="139"/>
      <c r="M339" s="139"/>
      <c r="N339" s="139"/>
      <c r="O339" s="139"/>
      <c r="P339" s="139"/>
      <c r="Q339" s="139"/>
      <c r="R339" s="139"/>
      <c r="S339" s="139"/>
      <c r="T339" s="139"/>
      <c r="U339" s="139"/>
      <c r="V339" s="139"/>
      <c r="W339" s="139"/>
      <c r="X339" s="139"/>
      <c r="Y339" s="139"/>
      <c r="Z339" s="139"/>
    </row>
    <row r="340" spans="1:26" ht="24" customHeight="1" x14ac:dyDescent="0.35">
      <c r="A340" s="140"/>
      <c r="B340" s="152"/>
      <c r="C340" s="153"/>
      <c r="D340" s="153"/>
      <c r="E340" s="139"/>
      <c r="F340" s="139"/>
      <c r="G340" s="139"/>
      <c r="H340" s="139"/>
      <c r="I340" s="139"/>
      <c r="J340" s="139"/>
      <c r="K340" s="139"/>
      <c r="L340" s="139"/>
      <c r="M340" s="139"/>
      <c r="N340" s="139"/>
      <c r="O340" s="139"/>
      <c r="P340" s="139"/>
      <c r="Q340" s="139"/>
      <c r="R340" s="139"/>
      <c r="S340" s="139"/>
      <c r="T340" s="139"/>
      <c r="U340" s="139"/>
      <c r="V340" s="139"/>
      <c r="W340" s="139"/>
      <c r="X340" s="139"/>
      <c r="Y340" s="139"/>
      <c r="Z340" s="139"/>
    </row>
    <row r="341" spans="1:26" ht="24" customHeight="1" x14ac:dyDescent="0.35">
      <c r="A341" s="140"/>
      <c r="B341" s="152"/>
      <c r="C341" s="153"/>
      <c r="D341" s="153"/>
      <c r="E341" s="139"/>
      <c r="F341" s="139"/>
      <c r="G341" s="139"/>
      <c r="H341" s="139"/>
      <c r="I341" s="139"/>
      <c r="J341" s="139"/>
      <c r="K341" s="139"/>
      <c r="L341" s="139"/>
      <c r="M341" s="139"/>
      <c r="N341" s="139"/>
      <c r="O341" s="139"/>
      <c r="P341" s="139"/>
      <c r="Q341" s="139"/>
      <c r="R341" s="139"/>
      <c r="S341" s="139"/>
      <c r="T341" s="139"/>
      <c r="U341" s="139"/>
      <c r="V341" s="139"/>
      <c r="W341" s="139"/>
      <c r="X341" s="139"/>
      <c r="Y341" s="139"/>
      <c r="Z341" s="139"/>
    </row>
    <row r="342" spans="1:26" ht="24" customHeight="1" x14ac:dyDescent="0.35">
      <c r="A342" s="140"/>
      <c r="B342" s="152"/>
      <c r="C342" s="153"/>
      <c r="D342" s="153"/>
      <c r="E342" s="139"/>
      <c r="F342" s="139"/>
      <c r="G342" s="139"/>
      <c r="H342" s="139"/>
      <c r="I342" s="139"/>
      <c r="J342" s="139"/>
      <c r="K342" s="139"/>
      <c r="L342" s="139"/>
      <c r="M342" s="139"/>
      <c r="N342" s="139"/>
      <c r="O342" s="139"/>
      <c r="P342" s="139"/>
      <c r="Q342" s="139"/>
      <c r="R342" s="139"/>
      <c r="S342" s="139"/>
      <c r="T342" s="139"/>
      <c r="U342" s="139"/>
      <c r="V342" s="139"/>
      <c r="W342" s="139"/>
      <c r="X342" s="139"/>
      <c r="Y342" s="139"/>
      <c r="Z342" s="139"/>
    </row>
    <row r="343" spans="1:26" ht="24" customHeight="1" x14ac:dyDescent="0.35">
      <c r="A343" s="140"/>
      <c r="B343" s="152"/>
      <c r="C343" s="153"/>
      <c r="D343" s="153"/>
      <c r="E343" s="139"/>
      <c r="F343" s="139"/>
      <c r="G343" s="139"/>
      <c r="H343" s="139"/>
      <c r="I343" s="139"/>
      <c r="J343" s="139"/>
      <c r="K343" s="139"/>
      <c r="L343" s="139"/>
      <c r="M343" s="139"/>
      <c r="N343" s="139"/>
      <c r="O343" s="139"/>
      <c r="P343" s="139"/>
      <c r="Q343" s="139"/>
      <c r="R343" s="139"/>
      <c r="S343" s="139"/>
      <c r="T343" s="139"/>
      <c r="U343" s="139"/>
      <c r="V343" s="139"/>
      <c r="W343" s="139"/>
      <c r="X343" s="139"/>
      <c r="Y343" s="139"/>
      <c r="Z343" s="139"/>
    </row>
    <row r="344" spans="1:26" ht="24" customHeight="1" x14ac:dyDescent="0.35">
      <c r="A344" s="140"/>
      <c r="B344" s="152"/>
      <c r="C344" s="153"/>
      <c r="D344" s="153"/>
      <c r="E344" s="139"/>
      <c r="F344" s="139"/>
      <c r="G344" s="139"/>
      <c r="H344" s="139"/>
      <c r="I344" s="139"/>
      <c r="J344" s="139"/>
      <c r="K344" s="139"/>
      <c r="L344" s="139"/>
      <c r="M344" s="139"/>
      <c r="N344" s="139"/>
      <c r="O344" s="139"/>
      <c r="P344" s="139"/>
      <c r="Q344" s="139"/>
      <c r="R344" s="139"/>
      <c r="S344" s="139"/>
      <c r="T344" s="139"/>
      <c r="U344" s="139"/>
      <c r="V344" s="139"/>
      <c r="W344" s="139"/>
      <c r="X344" s="139"/>
      <c r="Y344" s="139"/>
      <c r="Z344" s="139"/>
    </row>
    <row r="345" spans="1:26" ht="24" customHeight="1" x14ac:dyDescent="0.35">
      <c r="A345" s="140"/>
      <c r="B345" s="152"/>
      <c r="C345" s="153"/>
      <c r="D345" s="153"/>
      <c r="E345" s="139"/>
      <c r="F345" s="139"/>
      <c r="G345" s="139"/>
      <c r="H345" s="139"/>
      <c r="I345" s="139"/>
      <c r="J345" s="139"/>
      <c r="K345" s="139"/>
      <c r="L345" s="139"/>
      <c r="M345" s="139"/>
      <c r="N345" s="139"/>
      <c r="O345" s="139"/>
      <c r="P345" s="139"/>
      <c r="Q345" s="139"/>
      <c r="R345" s="139"/>
      <c r="S345" s="139"/>
      <c r="T345" s="139"/>
      <c r="U345" s="139"/>
      <c r="V345" s="139"/>
      <c r="W345" s="139"/>
      <c r="X345" s="139"/>
      <c r="Y345" s="139"/>
      <c r="Z345" s="139"/>
    </row>
    <row r="346" spans="1:26" ht="24" customHeight="1" x14ac:dyDescent="0.35">
      <c r="A346" s="140"/>
      <c r="B346" s="152"/>
      <c r="C346" s="153"/>
      <c r="D346" s="153"/>
      <c r="E346" s="139"/>
      <c r="F346" s="139"/>
      <c r="G346" s="139"/>
      <c r="H346" s="139"/>
      <c r="I346" s="139"/>
      <c r="J346" s="139"/>
      <c r="K346" s="139"/>
      <c r="L346" s="139"/>
      <c r="M346" s="139"/>
      <c r="N346" s="139"/>
      <c r="O346" s="139"/>
      <c r="P346" s="139"/>
      <c r="Q346" s="139"/>
      <c r="R346" s="139"/>
      <c r="S346" s="139"/>
      <c r="T346" s="139"/>
      <c r="U346" s="139"/>
      <c r="V346" s="139"/>
      <c r="W346" s="139"/>
      <c r="X346" s="139"/>
      <c r="Y346" s="139"/>
      <c r="Z346" s="139"/>
    </row>
    <row r="347" spans="1:26" ht="24" customHeight="1" x14ac:dyDescent="0.35">
      <c r="A347" s="140"/>
      <c r="B347" s="152"/>
      <c r="C347" s="153"/>
      <c r="D347" s="153"/>
      <c r="E347" s="139"/>
      <c r="F347" s="139"/>
      <c r="G347" s="139"/>
      <c r="H347" s="139"/>
      <c r="I347" s="139"/>
      <c r="J347" s="139"/>
      <c r="K347" s="139"/>
      <c r="L347" s="139"/>
      <c r="M347" s="139"/>
      <c r="N347" s="139"/>
      <c r="O347" s="139"/>
      <c r="P347" s="139"/>
      <c r="Q347" s="139"/>
      <c r="R347" s="139"/>
      <c r="S347" s="139"/>
      <c r="T347" s="139"/>
      <c r="U347" s="139"/>
      <c r="V347" s="139"/>
      <c r="W347" s="139"/>
      <c r="X347" s="139"/>
      <c r="Y347" s="139"/>
      <c r="Z347" s="139"/>
    </row>
    <row r="348" spans="1:26" ht="24" customHeight="1" x14ac:dyDescent="0.35">
      <c r="A348" s="140"/>
      <c r="B348" s="152"/>
      <c r="C348" s="153"/>
      <c r="D348" s="153"/>
      <c r="E348" s="139"/>
      <c r="F348" s="139"/>
      <c r="G348" s="139"/>
      <c r="H348" s="139"/>
      <c r="I348" s="139"/>
      <c r="J348" s="139"/>
      <c r="K348" s="139"/>
      <c r="L348" s="139"/>
      <c r="M348" s="139"/>
      <c r="N348" s="139"/>
      <c r="O348" s="139"/>
      <c r="P348" s="139"/>
      <c r="Q348" s="139"/>
      <c r="R348" s="139"/>
      <c r="S348" s="139"/>
      <c r="T348" s="139"/>
      <c r="U348" s="139"/>
      <c r="V348" s="139"/>
      <c r="W348" s="139"/>
      <c r="X348" s="139"/>
      <c r="Y348" s="139"/>
      <c r="Z348" s="139"/>
    </row>
    <row r="349" spans="1:26" ht="24" customHeight="1" x14ac:dyDescent="0.35">
      <c r="A349" s="140"/>
      <c r="B349" s="152"/>
      <c r="C349" s="153"/>
      <c r="D349" s="153"/>
      <c r="E349" s="139"/>
      <c r="F349" s="139"/>
      <c r="G349" s="139"/>
      <c r="H349" s="139"/>
      <c r="I349" s="139"/>
      <c r="J349" s="139"/>
      <c r="K349" s="139"/>
      <c r="L349" s="139"/>
      <c r="M349" s="139"/>
      <c r="N349" s="139"/>
      <c r="O349" s="139"/>
      <c r="P349" s="139"/>
      <c r="Q349" s="139"/>
      <c r="R349" s="139"/>
      <c r="S349" s="139"/>
      <c r="T349" s="139"/>
      <c r="U349" s="139"/>
      <c r="V349" s="139"/>
      <c r="W349" s="139"/>
      <c r="X349" s="139"/>
      <c r="Y349" s="139"/>
      <c r="Z349" s="139"/>
    </row>
    <row r="350" spans="1:26" ht="24" customHeight="1" x14ac:dyDescent="0.35">
      <c r="A350" s="140"/>
      <c r="B350" s="152"/>
      <c r="C350" s="153"/>
      <c r="D350" s="153"/>
      <c r="E350" s="139"/>
      <c r="F350" s="139"/>
      <c r="G350" s="139"/>
      <c r="H350" s="139"/>
      <c r="I350" s="139"/>
      <c r="J350" s="139"/>
      <c r="K350" s="139"/>
      <c r="L350" s="139"/>
      <c r="M350" s="139"/>
      <c r="N350" s="139"/>
      <c r="O350" s="139"/>
      <c r="P350" s="139"/>
      <c r="Q350" s="139"/>
      <c r="R350" s="139"/>
      <c r="S350" s="139"/>
      <c r="T350" s="139"/>
      <c r="U350" s="139"/>
      <c r="V350" s="139"/>
      <c r="W350" s="139"/>
      <c r="X350" s="139"/>
      <c r="Y350" s="139"/>
      <c r="Z350" s="139"/>
    </row>
    <row r="351" spans="1:26" ht="24" customHeight="1" x14ac:dyDescent="0.35">
      <c r="A351" s="140"/>
      <c r="B351" s="152"/>
      <c r="C351" s="153"/>
      <c r="D351" s="153"/>
      <c r="E351" s="139"/>
      <c r="F351" s="139"/>
      <c r="G351" s="139"/>
      <c r="H351" s="139"/>
      <c r="I351" s="139"/>
      <c r="J351" s="139"/>
      <c r="K351" s="139"/>
      <c r="L351" s="139"/>
      <c r="M351" s="139"/>
      <c r="N351" s="139"/>
      <c r="O351" s="139"/>
      <c r="P351" s="139"/>
      <c r="Q351" s="139"/>
      <c r="R351" s="139"/>
      <c r="S351" s="139"/>
      <c r="T351" s="139"/>
      <c r="U351" s="139"/>
      <c r="V351" s="139"/>
      <c r="W351" s="139"/>
      <c r="X351" s="139"/>
      <c r="Y351" s="139"/>
      <c r="Z351" s="139"/>
    </row>
    <row r="352" spans="1:26" ht="24" customHeight="1" x14ac:dyDescent="0.35">
      <c r="A352" s="140"/>
      <c r="B352" s="152"/>
      <c r="C352" s="153"/>
      <c r="D352" s="153"/>
      <c r="E352" s="139"/>
      <c r="F352" s="139"/>
      <c r="G352" s="139"/>
      <c r="H352" s="139"/>
      <c r="I352" s="139"/>
      <c r="J352" s="139"/>
      <c r="K352" s="139"/>
      <c r="L352" s="139"/>
      <c r="M352" s="139"/>
      <c r="N352" s="139"/>
      <c r="O352" s="139"/>
      <c r="P352" s="139"/>
      <c r="Q352" s="139"/>
      <c r="R352" s="139"/>
      <c r="S352" s="139"/>
      <c r="T352" s="139"/>
      <c r="U352" s="139"/>
      <c r="V352" s="139"/>
      <c r="W352" s="139"/>
      <c r="X352" s="139"/>
      <c r="Y352" s="139"/>
      <c r="Z352" s="139"/>
    </row>
    <row r="353" spans="1:26" ht="24" customHeight="1" x14ac:dyDescent="0.35">
      <c r="A353" s="140"/>
      <c r="B353" s="152"/>
      <c r="C353" s="153"/>
      <c r="D353" s="153"/>
      <c r="E353" s="139"/>
      <c r="F353" s="139"/>
      <c r="G353" s="139"/>
      <c r="H353" s="139"/>
      <c r="I353" s="139"/>
      <c r="J353" s="139"/>
      <c r="K353" s="139"/>
      <c r="L353" s="139"/>
      <c r="M353" s="139"/>
      <c r="N353" s="139"/>
      <c r="O353" s="139"/>
      <c r="P353" s="139"/>
      <c r="Q353" s="139"/>
      <c r="R353" s="139"/>
      <c r="S353" s="139"/>
      <c r="T353" s="139"/>
      <c r="U353" s="139"/>
      <c r="V353" s="139"/>
      <c r="W353" s="139"/>
      <c r="X353" s="139"/>
      <c r="Y353" s="139"/>
      <c r="Z353" s="139"/>
    </row>
    <row r="354" spans="1:26" ht="24" customHeight="1" x14ac:dyDescent="0.35">
      <c r="A354" s="140"/>
      <c r="B354" s="152"/>
      <c r="C354" s="153"/>
      <c r="D354" s="153"/>
      <c r="E354" s="139"/>
      <c r="F354" s="139"/>
      <c r="G354" s="139"/>
      <c r="H354" s="139"/>
      <c r="I354" s="139"/>
      <c r="J354" s="139"/>
      <c r="K354" s="139"/>
      <c r="L354" s="139"/>
      <c r="M354" s="139"/>
      <c r="N354" s="139"/>
      <c r="O354" s="139"/>
      <c r="P354" s="139"/>
      <c r="Q354" s="139"/>
      <c r="R354" s="139"/>
      <c r="S354" s="139"/>
      <c r="T354" s="139"/>
      <c r="U354" s="139"/>
      <c r="V354" s="139"/>
      <c r="W354" s="139"/>
      <c r="X354" s="139"/>
      <c r="Y354" s="139"/>
      <c r="Z354" s="139"/>
    </row>
    <row r="355" spans="1:26" ht="24" customHeight="1" x14ac:dyDescent="0.35">
      <c r="A355" s="140"/>
      <c r="B355" s="152"/>
      <c r="C355" s="153"/>
      <c r="D355" s="153"/>
      <c r="E355" s="139"/>
      <c r="F355" s="139"/>
      <c r="G355" s="139"/>
      <c r="H355" s="139"/>
      <c r="I355" s="139"/>
      <c r="J355" s="139"/>
      <c r="K355" s="139"/>
      <c r="L355" s="139"/>
      <c r="M355" s="139"/>
      <c r="N355" s="139"/>
      <c r="O355" s="139"/>
      <c r="P355" s="139"/>
      <c r="Q355" s="139"/>
      <c r="R355" s="139"/>
      <c r="S355" s="139"/>
      <c r="T355" s="139"/>
      <c r="U355" s="139"/>
      <c r="V355" s="139"/>
      <c r="W355" s="139"/>
      <c r="X355" s="139"/>
      <c r="Y355" s="139"/>
      <c r="Z355" s="139"/>
    </row>
    <row r="356" spans="1:26" ht="24" customHeight="1" x14ac:dyDescent="0.35">
      <c r="A356" s="140"/>
      <c r="B356" s="152"/>
      <c r="C356" s="153"/>
      <c r="D356" s="153"/>
      <c r="E356" s="139"/>
      <c r="F356" s="139"/>
      <c r="G356" s="139"/>
      <c r="H356" s="139"/>
      <c r="I356" s="139"/>
      <c r="J356" s="139"/>
      <c r="K356" s="139"/>
      <c r="L356" s="139"/>
      <c r="M356" s="139"/>
      <c r="N356" s="139"/>
      <c r="O356" s="139"/>
      <c r="P356" s="139"/>
      <c r="Q356" s="139"/>
      <c r="R356" s="139"/>
      <c r="S356" s="139"/>
      <c r="T356" s="139"/>
      <c r="U356" s="139"/>
      <c r="V356" s="139"/>
      <c r="W356" s="139"/>
      <c r="X356" s="139"/>
      <c r="Y356" s="139"/>
      <c r="Z356" s="139"/>
    </row>
    <row r="357" spans="1:26" ht="24" customHeight="1" x14ac:dyDescent="0.35">
      <c r="A357" s="140"/>
      <c r="B357" s="152"/>
      <c r="C357" s="153"/>
      <c r="D357" s="153"/>
      <c r="E357" s="139"/>
      <c r="F357" s="139"/>
      <c r="G357" s="139"/>
      <c r="H357" s="139"/>
      <c r="I357" s="139"/>
      <c r="J357" s="139"/>
      <c r="K357" s="139"/>
      <c r="L357" s="139"/>
      <c r="M357" s="139"/>
      <c r="N357" s="139"/>
      <c r="O357" s="139"/>
      <c r="P357" s="139"/>
      <c r="Q357" s="139"/>
      <c r="R357" s="139"/>
      <c r="S357" s="139"/>
      <c r="T357" s="139"/>
      <c r="U357" s="139"/>
      <c r="V357" s="139"/>
      <c r="W357" s="139"/>
      <c r="X357" s="139"/>
      <c r="Y357" s="139"/>
      <c r="Z357" s="139"/>
    </row>
    <row r="358" spans="1:26" ht="24" customHeight="1" x14ac:dyDescent="0.35">
      <c r="A358" s="140"/>
      <c r="B358" s="152"/>
      <c r="C358" s="153"/>
      <c r="D358" s="153"/>
      <c r="E358" s="139"/>
      <c r="F358" s="139"/>
      <c r="G358" s="139"/>
      <c r="H358" s="139"/>
      <c r="I358" s="139"/>
      <c r="J358" s="139"/>
      <c r="K358" s="139"/>
      <c r="L358" s="139"/>
      <c r="M358" s="139"/>
      <c r="N358" s="139"/>
      <c r="O358" s="139"/>
      <c r="P358" s="139"/>
      <c r="Q358" s="139"/>
      <c r="R358" s="139"/>
      <c r="S358" s="139"/>
      <c r="T358" s="139"/>
      <c r="U358" s="139"/>
      <c r="V358" s="139"/>
      <c r="W358" s="139"/>
      <c r="X358" s="139"/>
      <c r="Y358" s="139"/>
      <c r="Z358" s="139"/>
    </row>
    <row r="359" spans="1:26" ht="24" customHeight="1" x14ac:dyDescent="0.35">
      <c r="A359" s="140"/>
      <c r="B359" s="152"/>
      <c r="C359" s="153"/>
      <c r="D359" s="153"/>
      <c r="E359" s="139"/>
      <c r="F359" s="139"/>
      <c r="G359" s="139"/>
      <c r="H359" s="139"/>
      <c r="I359" s="139"/>
      <c r="J359" s="139"/>
      <c r="K359" s="139"/>
      <c r="L359" s="139"/>
      <c r="M359" s="139"/>
      <c r="N359" s="139"/>
      <c r="O359" s="139"/>
      <c r="P359" s="139"/>
      <c r="Q359" s="139"/>
      <c r="R359" s="139"/>
      <c r="S359" s="139"/>
      <c r="T359" s="139"/>
      <c r="U359" s="139"/>
      <c r="V359" s="139"/>
      <c r="W359" s="139"/>
      <c r="X359" s="139"/>
      <c r="Y359" s="139"/>
      <c r="Z359" s="139"/>
    </row>
    <row r="360" spans="1:26" ht="24" customHeight="1" x14ac:dyDescent="0.35">
      <c r="A360" s="140"/>
      <c r="B360" s="152"/>
      <c r="C360" s="153"/>
      <c r="D360" s="153"/>
      <c r="E360" s="139"/>
      <c r="F360" s="139"/>
      <c r="G360" s="139"/>
      <c r="H360" s="139"/>
      <c r="I360" s="139"/>
      <c r="J360" s="139"/>
      <c r="K360" s="139"/>
      <c r="L360" s="139"/>
      <c r="M360" s="139"/>
      <c r="N360" s="139"/>
      <c r="O360" s="139"/>
      <c r="P360" s="139"/>
      <c r="Q360" s="139"/>
      <c r="R360" s="139"/>
      <c r="S360" s="139"/>
      <c r="T360" s="139"/>
      <c r="U360" s="139"/>
      <c r="V360" s="139"/>
      <c r="W360" s="139"/>
      <c r="X360" s="139"/>
      <c r="Y360" s="139"/>
      <c r="Z360" s="139"/>
    </row>
    <row r="361" spans="1:26" ht="24" customHeight="1" x14ac:dyDescent="0.35">
      <c r="A361" s="140"/>
      <c r="B361" s="152"/>
      <c r="C361" s="153"/>
      <c r="D361" s="153"/>
      <c r="E361" s="139"/>
      <c r="F361" s="139"/>
      <c r="G361" s="139"/>
      <c r="H361" s="139"/>
      <c r="I361" s="139"/>
      <c r="J361" s="139"/>
      <c r="K361" s="139"/>
      <c r="L361" s="139"/>
      <c r="M361" s="139"/>
      <c r="N361" s="139"/>
      <c r="O361" s="139"/>
      <c r="P361" s="139"/>
      <c r="Q361" s="139"/>
      <c r="R361" s="139"/>
      <c r="S361" s="139"/>
      <c r="T361" s="139"/>
      <c r="U361" s="139"/>
      <c r="V361" s="139"/>
      <c r="W361" s="139"/>
      <c r="X361" s="139"/>
      <c r="Y361" s="139"/>
      <c r="Z361" s="139"/>
    </row>
    <row r="362" spans="1:26" ht="24" customHeight="1" x14ac:dyDescent="0.35">
      <c r="A362" s="140"/>
      <c r="B362" s="152"/>
      <c r="C362" s="153"/>
      <c r="D362" s="153"/>
      <c r="E362" s="139"/>
      <c r="F362" s="139"/>
      <c r="G362" s="139"/>
      <c r="H362" s="139"/>
      <c r="I362" s="139"/>
      <c r="J362" s="139"/>
      <c r="K362" s="139"/>
      <c r="L362" s="139"/>
      <c r="M362" s="139"/>
      <c r="N362" s="139"/>
      <c r="O362" s="139"/>
      <c r="P362" s="139"/>
      <c r="Q362" s="139"/>
      <c r="R362" s="139"/>
      <c r="S362" s="139"/>
      <c r="T362" s="139"/>
      <c r="U362" s="139"/>
      <c r="V362" s="139"/>
      <c r="W362" s="139"/>
      <c r="X362" s="139"/>
      <c r="Y362" s="139"/>
      <c r="Z362" s="139"/>
    </row>
    <row r="363" spans="1:26" ht="24" customHeight="1" x14ac:dyDescent="0.35">
      <c r="A363" s="140"/>
      <c r="B363" s="152"/>
      <c r="C363" s="153"/>
      <c r="D363" s="153"/>
      <c r="E363" s="139"/>
      <c r="F363" s="139"/>
      <c r="G363" s="139"/>
      <c r="H363" s="139"/>
      <c r="I363" s="139"/>
      <c r="J363" s="139"/>
      <c r="K363" s="139"/>
      <c r="L363" s="139"/>
      <c r="M363" s="139"/>
      <c r="N363" s="139"/>
      <c r="O363" s="139"/>
      <c r="P363" s="139"/>
      <c r="Q363" s="139"/>
      <c r="R363" s="139"/>
      <c r="S363" s="139"/>
      <c r="T363" s="139"/>
      <c r="U363" s="139"/>
      <c r="V363" s="139"/>
      <c r="W363" s="139"/>
      <c r="X363" s="139"/>
      <c r="Y363" s="139"/>
      <c r="Z363" s="139"/>
    </row>
    <row r="364" spans="1:26" ht="24" customHeight="1" x14ac:dyDescent="0.35">
      <c r="A364" s="140"/>
      <c r="B364" s="152"/>
      <c r="C364" s="153"/>
      <c r="D364" s="153"/>
      <c r="E364" s="139"/>
      <c r="F364" s="139"/>
      <c r="G364" s="139"/>
      <c r="H364" s="139"/>
      <c r="I364" s="139"/>
      <c r="J364" s="139"/>
      <c r="K364" s="139"/>
      <c r="L364" s="139"/>
      <c r="M364" s="139"/>
      <c r="N364" s="139"/>
      <c r="O364" s="139"/>
      <c r="P364" s="139"/>
      <c r="Q364" s="139"/>
      <c r="R364" s="139"/>
      <c r="S364" s="139"/>
      <c r="T364" s="139"/>
      <c r="U364" s="139"/>
      <c r="V364" s="139"/>
      <c r="W364" s="139"/>
      <c r="X364" s="139"/>
      <c r="Y364" s="139"/>
      <c r="Z364" s="139"/>
    </row>
    <row r="365" spans="1:26" ht="24" customHeight="1" x14ac:dyDescent="0.35">
      <c r="A365" s="140"/>
      <c r="B365" s="152"/>
      <c r="C365" s="153"/>
      <c r="D365" s="153"/>
      <c r="E365" s="139"/>
      <c r="F365" s="139"/>
      <c r="G365" s="139"/>
      <c r="H365" s="139"/>
      <c r="I365" s="139"/>
      <c r="J365" s="139"/>
      <c r="K365" s="139"/>
      <c r="L365" s="139"/>
      <c r="M365" s="139"/>
      <c r="N365" s="139"/>
      <c r="O365" s="139"/>
      <c r="P365" s="139"/>
      <c r="Q365" s="139"/>
      <c r="R365" s="139"/>
      <c r="S365" s="139"/>
      <c r="T365" s="139"/>
      <c r="U365" s="139"/>
      <c r="V365" s="139"/>
      <c r="W365" s="139"/>
      <c r="X365" s="139"/>
      <c r="Y365" s="139"/>
      <c r="Z365" s="139"/>
    </row>
    <row r="366" spans="1:26" ht="24" customHeight="1" x14ac:dyDescent="0.35">
      <c r="A366" s="140"/>
      <c r="B366" s="152"/>
      <c r="C366" s="153"/>
      <c r="D366" s="153"/>
      <c r="E366" s="139"/>
      <c r="F366" s="139"/>
      <c r="G366" s="139"/>
      <c r="H366" s="139"/>
      <c r="I366" s="139"/>
      <c r="J366" s="139"/>
      <c r="K366" s="139"/>
      <c r="L366" s="139"/>
      <c r="M366" s="139"/>
      <c r="N366" s="139"/>
      <c r="O366" s="139"/>
      <c r="P366" s="139"/>
      <c r="Q366" s="139"/>
      <c r="R366" s="139"/>
      <c r="S366" s="139"/>
      <c r="T366" s="139"/>
      <c r="U366" s="139"/>
      <c r="V366" s="139"/>
      <c r="W366" s="139"/>
      <c r="X366" s="139"/>
      <c r="Y366" s="139"/>
      <c r="Z366" s="139"/>
    </row>
    <row r="367" spans="1:26" ht="24" customHeight="1" x14ac:dyDescent="0.35">
      <c r="A367" s="140"/>
      <c r="B367" s="152"/>
      <c r="C367" s="153"/>
      <c r="D367" s="153"/>
      <c r="E367" s="139"/>
      <c r="F367" s="139"/>
      <c r="G367" s="139"/>
      <c r="H367" s="139"/>
      <c r="I367" s="139"/>
      <c r="J367" s="139"/>
      <c r="K367" s="139"/>
      <c r="L367" s="139"/>
      <c r="M367" s="139"/>
      <c r="N367" s="139"/>
      <c r="O367" s="139"/>
      <c r="P367" s="139"/>
      <c r="Q367" s="139"/>
      <c r="R367" s="139"/>
      <c r="S367" s="139"/>
      <c r="T367" s="139"/>
      <c r="U367" s="139"/>
      <c r="V367" s="139"/>
      <c r="W367" s="139"/>
      <c r="X367" s="139"/>
      <c r="Y367" s="139"/>
      <c r="Z367" s="139"/>
    </row>
    <row r="368" spans="1:26" ht="24" customHeight="1" x14ac:dyDescent="0.35">
      <c r="A368" s="140"/>
      <c r="B368" s="152"/>
      <c r="C368" s="153"/>
      <c r="D368" s="153"/>
      <c r="E368" s="139"/>
      <c r="F368" s="139"/>
      <c r="G368" s="139"/>
      <c r="H368" s="139"/>
      <c r="I368" s="139"/>
      <c r="J368" s="139"/>
      <c r="K368" s="139"/>
      <c r="L368" s="139"/>
      <c r="M368" s="139"/>
      <c r="N368" s="139"/>
      <c r="O368" s="139"/>
      <c r="P368" s="139"/>
      <c r="Q368" s="139"/>
      <c r="R368" s="139"/>
      <c r="S368" s="139"/>
      <c r="T368" s="139"/>
      <c r="U368" s="139"/>
      <c r="V368" s="139"/>
      <c r="W368" s="139"/>
      <c r="X368" s="139"/>
      <c r="Y368" s="139"/>
      <c r="Z368" s="139"/>
    </row>
    <row r="369" spans="1:26" ht="24" customHeight="1" x14ac:dyDescent="0.35">
      <c r="A369" s="140"/>
      <c r="B369" s="152"/>
      <c r="C369" s="153"/>
      <c r="D369" s="153"/>
      <c r="E369" s="139"/>
      <c r="F369" s="139"/>
      <c r="G369" s="139"/>
      <c r="H369" s="139"/>
      <c r="I369" s="139"/>
      <c r="J369" s="139"/>
      <c r="K369" s="139"/>
      <c r="L369" s="139"/>
      <c r="M369" s="139"/>
      <c r="N369" s="139"/>
      <c r="O369" s="139"/>
      <c r="P369" s="139"/>
      <c r="Q369" s="139"/>
      <c r="R369" s="139"/>
      <c r="S369" s="139"/>
      <c r="T369" s="139"/>
      <c r="U369" s="139"/>
      <c r="V369" s="139"/>
      <c r="W369" s="139"/>
      <c r="X369" s="139"/>
      <c r="Y369" s="139"/>
      <c r="Z369" s="139"/>
    </row>
    <row r="370" spans="1:26" ht="24" customHeight="1" x14ac:dyDescent="0.35">
      <c r="A370" s="140"/>
      <c r="B370" s="152"/>
      <c r="C370" s="153"/>
      <c r="D370" s="153"/>
      <c r="E370" s="139"/>
      <c r="F370" s="139"/>
      <c r="G370" s="139"/>
      <c r="H370" s="139"/>
      <c r="I370" s="139"/>
      <c r="J370" s="139"/>
      <c r="K370" s="139"/>
      <c r="L370" s="139"/>
      <c r="M370" s="139"/>
      <c r="N370" s="139"/>
      <c r="O370" s="139"/>
      <c r="P370" s="139"/>
      <c r="Q370" s="139"/>
      <c r="R370" s="139"/>
      <c r="S370" s="139"/>
      <c r="T370" s="139"/>
      <c r="U370" s="139"/>
      <c r="V370" s="139"/>
      <c r="W370" s="139"/>
      <c r="X370" s="139"/>
      <c r="Y370" s="139"/>
      <c r="Z370" s="139"/>
    </row>
    <row r="371" spans="1:26" ht="24" customHeight="1" x14ac:dyDescent="0.35">
      <c r="A371" s="140"/>
      <c r="B371" s="152"/>
      <c r="C371" s="153"/>
      <c r="D371" s="153"/>
      <c r="E371" s="139"/>
      <c r="F371" s="139"/>
      <c r="G371" s="139"/>
      <c r="H371" s="139"/>
      <c r="I371" s="139"/>
      <c r="J371" s="139"/>
      <c r="K371" s="139"/>
      <c r="L371" s="139"/>
      <c r="M371" s="139"/>
      <c r="N371" s="139"/>
      <c r="O371" s="139"/>
      <c r="P371" s="139"/>
      <c r="Q371" s="139"/>
      <c r="R371" s="139"/>
      <c r="S371" s="139"/>
      <c r="T371" s="139"/>
      <c r="U371" s="139"/>
      <c r="V371" s="139"/>
      <c r="W371" s="139"/>
      <c r="X371" s="139"/>
      <c r="Y371" s="139"/>
      <c r="Z371" s="139"/>
    </row>
    <row r="372" spans="1:26" ht="24" customHeight="1" x14ac:dyDescent="0.35">
      <c r="A372" s="140"/>
      <c r="B372" s="152"/>
      <c r="C372" s="153"/>
      <c r="D372" s="153"/>
      <c r="E372" s="139"/>
      <c r="F372" s="139"/>
      <c r="G372" s="139"/>
      <c r="H372" s="139"/>
      <c r="I372" s="139"/>
      <c r="J372" s="139"/>
      <c r="K372" s="139"/>
      <c r="L372" s="139"/>
      <c r="M372" s="139"/>
      <c r="N372" s="139"/>
      <c r="O372" s="139"/>
      <c r="P372" s="139"/>
      <c r="Q372" s="139"/>
      <c r="R372" s="139"/>
      <c r="S372" s="139"/>
      <c r="T372" s="139"/>
      <c r="U372" s="139"/>
      <c r="V372" s="139"/>
      <c r="W372" s="139"/>
      <c r="X372" s="139"/>
      <c r="Y372" s="139"/>
      <c r="Z372" s="139"/>
    </row>
    <row r="373" spans="1:26" ht="24" customHeight="1" x14ac:dyDescent="0.35">
      <c r="A373" s="140"/>
      <c r="B373" s="152"/>
      <c r="C373" s="153"/>
      <c r="D373" s="153"/>
      <c r="E373" s="139"/>
      <c r="F373" s="139"/>
      <c r="G373" s="139"/>
      <c r="H373" s="139"/>
      <c r="I373" s="139"/>
      <c r="J373" s="139"/>
      <c r="K373" s="139"/>
      <c r="L373" s="139"/>
      <c r="M373" s="139"/>
      <c r="N373" s="139"/>
      <c r="O373" s="139"/>
      <c r="P373" s="139"/>
      <c r="Q373" s="139"/>
      <c r="R373" s="139"/>
      <c r="S373" s="139"/>
      <c r="T373" s="139"/>
      <c r="U373" s="139"/>
      <c r="V373" s="139"/>
      <c r="W373" s="139"/>
      <c r="X373" s="139"/>
      <c r="Y373" s="139"/>
      <c r="Z373" s="139"/>
    </row>
    <row r="374" spans="1:26" ht="24" customHeight="1" x14ac:dyDescent="0.35">
      <c r="A374" s="140"/>
      <c r="B374" s="152"/>
      <c r="C374" s="153"/>
      <c r="D374" s="153"/>
      <c r="E374" s="139"/>
      <c r="F374" s="139"/>
      <c r="G374" s="139"/>
      <c r="H374" s="139"/>
      <c r="I374" s="139"/>
      <c r="J374" s="139"/>
      <c r="K374" s="139"/>
      <c r="L374" s="139"/>
      <c r="M374" s="139"/>
      <c r="N374" s="139"/>
      <c r="O374" s="139"/>
      <c r="P374" s="139"/>
      <c r="Q374" s="139"/>
      <c r="R374" s="139"/>
      <c r="S374" s="139"/>
      <c r="T374" s="139"/>
      <c r="U374" s="139"/>
      <c r="V374" s="139"/>
      <c r="W374" s="139"/>
      <c r="X374" s="139"/>
      <c r="Y374" s="139"/>
      <c r="Z374" s="139"/>
    </row>
    <row r="375" spans="1:26" ht="24" customHeight="1" x14ac:dyDescent="0.35">
      <c r="A375" s="140"/>
      <c r="B375" s="152"/>
      <c r="C375" s="153"/>
      <c r="D375" s="153"/>
      <c r="E375" s="139"/>
      <c r="F375" s="139"/>
      <c r="G375" s="139"/>
      <c r="H375" s="139"/>
      <c r="I375" s="139"/>
      <c r="J375" s="139"/>
      <c r="K375" s="139"/>
      <c r="L375" s="139"/>
      <c r="M375" s="139"/>
      <c r="N375" s="139"/>
      <c r="O375" s="139"/>
      <c r="P375" s="139"/>
      <c r="Q375" s="139"/>
      <c r="R375" s="139"/>
      <c r="S375" s="139"/>
      <c r="T375" s="139"/>
      <c r="U375" s="139"/>
      <c r="V375" s="139"/>
      <c r="W375" s="139"/>
      <c r="X375" s="139"/>
      <c r="Y375" s="139"/>
      <c r="Z375" s="139"/>
    </row>
    <row r="376" spans="1:26" ht="24" customHeight="1" x14ac:dyDescent="0.35">
      <c r="A376" s="140"/>
      <c r="B376" s="152"/>
      <c r="C376" s="153"/>
      <c r="D376" s="153"/>
      <c r="E376" s="139"/>
      <c r="F376" s="139"/>
      <c r="G376" s="139"/>
      <c r="H376" s="139"/>
      <c r="I376" s="139"/>
      <c r="J376" s="139"/>
      <c r="K376" s="139"/>
      <c r="L376" s="139"/>
      <c r="M376" s="139"/>
      <c r="N376" s="139"/>
      <c r="O376" s="139"/>
      <c r="P376" s="139"/>
      <c r="Q376" s="139"/>
      <c r="R376" s="139"/>
      <c r="S376" s="139"/>
      <c r="T376" s="139"/>
      <c r="U376" s="139"/>
      <c r="V376" s="139"/>
      <c r="W376" s="139"/>
      <c r="X376" s="139"/>
      <c r="Y376" s="139"/>
      <c r="Z376" s="139"/>
    </row>
    <row r="377" spans="1:26" ht="24" customHeight="1" x14ac:dyDescent="0.35">
      <c r="A377" s="140"/>
      <c r="B377" s="152"/>
      <c r="C377" s="153"/>
      <c r="D377" s="153"/>
      <c r="E377" s="139"/>
      <c r="F377" s="139"/>
      <c r="G377" s="139"/>
      <c r="H377" s="139"/>
      <c r="I377" s="139"/>
      <c r="J377" s="139"/>
      <c r="K377" s="139"/>
      <c r="L377" s="139"/>
      <c r="M377" s="139"/>
      <c r="N377" s="139"/>
      <c r="O377" s="139"/>
      <c r="P377" s="139"/>
      <c r="Q377" s="139"/>
      <c r="R377" s="139"/>
      <c r="S377" s="139"/>
      <c r="T377" s="139"/>
      <c r="U377" s="139"/>
      <c r="V377" s="139"/>
      <c r="W377" s="139"/>
      <c r="X377" s="139"/>
      <c r="Y377" s="139"/>
      <c r="Z377" s="139"/>
    </row>
    <row r="378" spans="1:26" ht="24" customHeight="1" x14ac:dyDescent="0.35">
      <c r="A378" s="140"/>
      <c r="B378" s="152"/>
      <c r="C378" s="153"/>
      <c r="D378" s="153"/>
      <c r="E378" s="139"/>
      <c r="F378" s="139"/>
      <c r="G378" s="139"/>
      <c r="H378" s="139"/>
      <c r="I378" s="139"/>
      <c r="J378" s="139"/>
      <c r="K378" s="139"/>
      <c r="L378" s="139"/>
      <c r="M378" s="139"/>
      <c r="N378" s="139"/>
      <c r="O378" s="139"/>
      <c r="P378" s="139"/>
      <c r="Q378" s="139"/>
      <c r="R378" s="139"/>
      <c r="S378" s="139"/>
      <c r="T378" s="139"/>
      <c r="U378" s="139"/>
      <c r="V378" s="139"/>
      <c r="W378" s="139"/>
      <c r="X378" s="139"/>
      <c r="Y378" s="139"/>
      <c r="Z378" s="139"/>
    </row>
    <row r="379" spans="1:26" ht="24" customHeight="1" x14ac:dyDescent="0.35">
      <c r="A379" s="140"/>
      <c r="B379" s="152"/>
      <c r="C379" s="153"/>
      <c r="D379" s="153"/>
      <c r="E379" s="139"/>
      <c r="F379" s="139"/>
      <c r="G379" s="139"/>
      <c r="H379" s="139"/>
      <c r="I379" s="139"/>
      <c r="J379" s="139"/>
      <c r="K379" s="139"/>
      <c r="L379" s="139"/>
      <c r="M379" s="139"/>
      <c r="N379" s="139"/>
      <c r="O379" s="139"/>
      <c r="P379" s="139"/>
      <c r="Q379" s="139"/>
      <c r="R379" s="139"/>
      <c r="S379" s="139"/>
      <c r="T379" s="139"/>
      <c r="U379" s="139"/>
      <c r="V379" s="139"/>
      <c r="W379" s="139"/>
      <c r="X379" s="139"/>
      <c r="Y379" s="139"/>
      <c r="Z379" s="139"/>
    </row>
    <row r="380" spans="1:26" ht="24" customHeight="1" x14ac:dyDescent="0.35">
      <c r="A380" s="140"/>
      <c r="B380" s="152"/>
      <c r="C380" s="153"/>
      <c r="D380" s="153"/>
      <c r="E380" s="139"/>
      <c r="F380" s="139"/>
      <c r="G380" s="139"/>
      <c r="H380" s="139"/>
      <c r="I380" s="139"/>
      <c r="J380" s="139"/>
      <c r="K380" s="139"/>
      <c r="L380" s="139"/>
      <c r="M380" s="139"/>
      <c r="N380" s="139"/>
      <c r="O380" s="139"/>
      <c r="P380" s="139"/>
      <c r="Q380" s="139"/>
      <c r="R380" s="139"/>
      <c r="S380" s="139"/>
      <c r="T380" s="139"/>
      <c r="U380" s="139"/>
      <c r="V380" s="139"/>
      <c r="W380" s="139"/>
      <c r="X380" s="139"/>
      <c r="Y380" s="139"/>
      <c r="Z380" s="139"/>
    </row>
    <row r="381" spans="1:26" ht="24" customHeight="1" x14ac:dyDescent="0.35">
      <c r="A381" s="140"/>
      <c r="B381" s="152"/>
      <c r="C381" s="153"/>
      <c r="D381" s="153"/>
      <c r="E381" s="139"/>
      <c r="F381" s="139"/>
      <c r="G381" s="139"/>
      <c r="H381" s="139"/>
      <c r="I381" s="139"/>
      <c r="J381" s="139"/>
      <c r="K381" s="139"/>
      <c r="L381" s="139"/>
      <c r="M381" s="139"/>
      <c r="N381" s="139"/>
      <c r="O381" s="139"/>
      <c r="P381" s="139"/>
      <c r="Q381" s="139"/>
      <c r="R381" s="139"/>
      <c r="S381" s="139"/>
      <c r="T381" s="139"/>
      <c r="U381" s="139"/>
      <c r="V381" s="139"/>
      <c r="W381" s="139"/>
      <c r="X381" s="139"/>
      <c r="Y381" s="139"/>
      <c r="Z381" s="139"/>
    </row>
    <row r="382" spans="1:26" ht="24" customHeight="1" x14ac:dyDescent="0.35">
      <c r="A382" s="140"/>
      <c r="B382" s="152"/>
      <c r="C382" s="153"/>
      <c r="D382" s="153"/>
      <c r="E382" s="139"/>
      <c r="F382" s="139"/>
      <c r="G382" s="139"/>
      <c r="H382" s="139"/>
      <c r="I382" s="139"/>
      <c r="J382" s="139"/>
      <c r="K382" s="139"/>
      <c r="L382" s="139"/>
      <c r="M382" s="139"/>
      <c r="N382" s="139"/>
      <c r="O382" s="139"/>
      <c r="P382" s="139"/>
      <c r="Q382" s="139"/>
      <c r="R382" s="139"/>
      <c r="S382" s="139"/>
      <c r="T382" s="139"/>
      <c r="U382" s="139"/>
      <c r="V382" s="139"/>
      <c r="W382" s="139"/>
      <c r="X382" s="139"/>
      <c r="Y382" s="139"/>
      <c r="Z382" s="139"/>
    </row>
    <row r="383" spans="1:26" ht="24" customHeight="1" x14ac:dyDescent="0.35">
      <c r="A383" s="140"/>
      <c r="B383" s="152"/>
      <c r="C383" s="153"/>
      <c r="D383" s="153"/>
      <c r="E383" s="139"/>
      <c r="F383" s="139"/>
      <c r="G383" s="139"/>
      <c r="H383" s="139"/>
      <c r="I383" s="139"/>
      <c r="J383" s="139"/>
      <c r="K383" s="139"/>
      <c r="L383" s="139"/>
      <c r="M383" s="139"/>
      <c r="N383" s="139"/>
      <c r="O383" s="139"/>
      <c r="P383" s="139"/>
      <c r="Q383" s="139"/>
      <c r="R383" s="139"/>
      <c r="S383" s="139"/>
      <c r="T383" s="139"/>
      <c r="U383" s="139"/>
      <c r="V383" s="139"/>
      <c r="W383" s="139"/>
      <c r="X383" s="139"/>
      <c r="Y383" s="139"/>
      <c r="Z383" s="139"/>
    </row>
    <row r="384" spans="1:26" ht="24" customHeight="1" x14ac:dyDescent="0.35">
      <c r="A384" s="140"/>
      <c r="B384" s="152"/>
      <c r="C384" s="153"/>
      <c r="D384" s="153"/>
      <c r="E384" s="139"/>
      <c r="F384" s="139"/>
      <c r="G384" s="139"/>
      <c r="H384" s="139"/>
      <c r="I384" s="139"/>
      <c r="J384" s="139"/>
      <c r="K384" s="139"/>
      <c r="L384" s="139"/>
      <c r="M384" s="139"/>
      <c r="N384" s="139"/>
      <c r="O384" s="139"/>
      <c r="P384" s="139"/>
      <c r="Q384" s="139"/>
      <c r="R384" s="139"/>
      <c r="S384" s="139"/>
      <c r="T384" s="139"/>
      <c r="U384" s="139"/>
      <c r="V384" s="139"/>
      <c r="W384" s="139"/>
      <c r="X384" s="139"/>
      <c r="Y384" s="139"/>
      <c r="Z384" s="139"/>
    </row>
    <row r="385" spans="1:26" ht="24" customHeight="1" x14ac:dyDescent="0.35">
      <c r="A385" s="140"/>
      <c r="B385" s="152"/>
      <c r="C385" s="153"/>
      <c r="D385" s="153"/>
      <c r="E385" s="139"/>
      <c r="F385" s="139"/>
      <c r="G385" s="139"/>
      <c r="H385" s="139"/>
      <c r="I385" s="139"/>
      <c r="J385" s="139"/>
      <c r="K385" s="139"/>
      <c r="L385" s="139"/>
      <c r="M385" s="139"/>
      <c r="N385" s="139"/>
      <c r="O385" s="139"/>
      <c r="P385" s="139"/>
      <c r="Q385" s="139"/>
      <c r="R385" s="139"/>
      <c r="S385" s="139"/>
      <c r="T385" s="139"/>
      <c r="U385" s="139"/>
      <c r="V385" s="139"/>
      <c r="W385" s="139"/>
      <c r="X385" s="139"/>
      <c r="Y385" s="139"/>
      <c r="Z385" s="139"/>
    </row>
    <row r="386" spans="1:26" ht="24" customHeight="1" x14ac:dyDescent="0.35">
      <c r="A386" s="140"/>
      <c r="B386" s="152"/>
      <c r="C386" s="153"/>
      <c r="D386" s="153"/>
      <c r="E386" s="139"/>
      <c r="F386" s="139"/>
      <c r="G386" s="139"/>
      <c r="H386" s="139"/>
      <c r="I386" s="139"/>
      <c r="J386" s="139"/>
      <c r="K386" s="139"/>
      <c r="L386" s="139"/>
      <c r="M386" s="139"/>
      <c r="N386" s="139"/>
      <c r="O386" s="139"/>
      <c r="P386" s="139"/>
      <c r="Q386" s="139"/>
      <c r="R386" s="139"/>
      <c r="S386" s="139"/>
      <c r="T386" s="139"/>
      <c r="U386" s="139"/>
      <c r="V386" s="139"/>
      <c r="W386" s="139"/>
      <c r="X386" s="139"/>
      <c r="Y386" s="139"/>
      <c r="Z386" s="139"/>
    </row>
    <row r="387" spans="1:26" ht="24" customHeight="1" x14ac:dyDescent="0.35">
      <c r="A387" s="140"/>
      <c r="B387" s="152"/>
      <c r="C387" s="153"/>
      <c r="D387" s="153"/>
      <c r="E387" s="139"/>
      <c r="F387" s="139"/>
      <c r="G387" s="139"/>
      <c r="H387" s="139"/>
      <c r="I387" s="139"/>
      <c r="J387" s="139"/>
      <c r="K387" s="139"/>
      <c r="L387" s="139"/>
      <c r="M387" s="139"/>
      <c r="N387" s="139"/>
      <c r="O387" s="139"/>
      <c r="P387" s="139"/>
      <c r="Q387" s="139"/>
      <c r="R387" s="139"/>
      <c r="S387" s="139"/>
      <c r="T387" s="139"/>
      <c r="U387" s="139"/>
      <c r="V387" s="139"/>
      <c r="W387" s="139"/>
      <c r="X387" s="139"/>
      <c r="Y387" s="139"/>
      <c r="Z387" s="139"/>
    </row>
    <row r="388" spans="1:26" ht="24" customHeight="1" x14ac:dyDescent="0.35">
      <c r="A388" s="140"/>
      <c r="B388" s="152"/>
      <c r="C388" s="153"/>
      <c r="D388" s="153"/>
      <c r="E388" s="139"/>
      <c r="F388" s="139"/>
      <c r="G388" s="139"/>
      <c r="H388" s="139"/>
      <c r="I388" s="139"/>
      <c r="J388" s="139"/>
      <c r="K388" s="139"/>
      <c r="L388" s="139"/>
      <c r="M388" s="139"/>
      <c r="N388" s="139"/>
      <c r="O388" s="139"/>
      <c r="P388" s="139"/>
      <c r="Q388" s="139"/>
      <c r="R388" s="139"/>
      <c r="S388" s="139"/>
      <c r="T388" s="139"/>
      <c r="U388" s="139"/>
      <c r="V388" s="139"/>
      <c r="W388" s="139"/>
      <c r="X388" s="139"/>
      <c r="Y388" s="139"/>
      <c r="Z388" s="139"/>
    </row>
    <row r="389" spans="1:26" ht="24" customHeight="1" x14ac:dyDescent="0.35">
      <c r="A389" s="140"/>
      <c r="B389" s="152"/>
      <c r="C389" s="153"/>
      <c r="D389" s="153"/>
      <c r="E389" s="139"/>
      <c r="F389" s="139"/>
      <c r="G389" s="139"/>
      <c r="H389" s="139"/>
      <c r="I389" s="139"/>
      <c r="J389" s="139"/>
      <c r="K389" s="139"/>
      <c r="L389" s="139"/>
      <c r="M389" s="139"/>
      <c r="N389" s="139"/>
      <c r="O389" s="139"/>
      <c r="P389" s="139"/>
      <c r="Q389" s="139"/>
      <c r="R389" s="139"/>
      <c r="S389" s="139"/>
      <c r="T389" s="139"/>
      <c r="U389" s="139"/>
      <c r="V389" s="139"/>
      <c r="W389" s="139"/>
      <c r="X389" s="139"/>
      <c r="Y389" s="139"/>
      <c r="Z389" s="139"/>
    </row>
    <row r="390" spans="1:26" ht="24" customHeight="1" x14ac:dyDescent="0.35">
      <c r="A390" s="140"/>
      <c r="B390" s="152"/>
      <c r="C390" s="153"/>
      <c r="D390" s="153"/>
      <c r="E390" s="139"/>
      <c r="F390" s="139"/>
      <c r="G390" s="139"/>
      <c r="H390" s="139"/>
      <c r="I390" s="139"/>
      <c r="J390" s="139"/>
      <c r="K390" s="139"/>
      <c r="L390" s="139"/>
      <c r="M390" s="139"/>
      <c r="N390" s="139"/>
      <c r="O390" s="139"/>
      <c r="P390" s="139"/>
      <c r="Q390" s="139"/>
      <c r="R390" s="139"/>
      <c r="S390" s="139"/>
      <c r="T390" s="139"/>
      <c r="U390" s="139"/>
      <c r="V390" s="139"/>
      <c r="W390" s="139"/>
      <c r="X390" s="139"/>
      <c r="Y390" s="139"/>
      <c r="Z390" s="139"/>
    </row>
    <row r="391" spans="1:26" ht="24" customHeight="1" x14ac:dyDescent="0.35">
      <c r="A391" s="140"/>
      <c r="B391" s="152"/>
      <c r="C391" s="153"/>
      <c r="D391" s="153"/>
      <c r="E391" s="139"/>
      <c r="F391" s="139"/>
      <c r="G391" s="139"/>
      <c r="H391" s="139"/>
      <c r="I391" s="139"/>
      <c r="J391" s="139"/>
      <c r="K391" s="139"/>
      <c r="L391" s="139"/>
      <c r="M391" s="139"/>
      <c r="N391" s="139"/>
      <c r="O391" s="139"/>
      <c r="P391" s="139"/>
      <c r="Q391" s="139"/>
      <c r="R391" s="139"/>
      <c r="S391" s="139"/>
      <c r="T391" s="139"/>
      <c r="U391" s="139"/>
      <c r="V391" s="139"/>
      <c r="W391" s="139"/>
      <c r="X391" s="139"/>
      <c r="Y391" s="139"/>
      <c r="Z391" s="139"/>
    </row>
    <row r="392" spans="1:26" ht="24" customHeight="1" x14ac:dyDescent="0.35">
      <c r="A392" s="140"/>
      <c r="B392" s="152"/>
      <c r="C392" s="153"/>
      <c r="D392" s="153"/>
      <c r="E392" s="139"/>
      <c r="F392" s="139"/>
      <c r="G392" s="139"/>
      <c r="H392" s="139"/>
      <c r="I392" s="139"/>
      <c r="J392" s="139"/>
      <c r="K392" s="139"/>
      <c r="L392" s="139"/>
      <c r="M392" s="139"/>
      <c r="N392" s="139"/>
      <c r="O392" s="139"/>
      <c r="P392" s="139"/>
      <c r="Q392" s="139"/>
      <c r="R392" s="139"/>
      <c r="S392" s="139"/>
      <c r="T392" s="139"/>
      <c r="U392" s="139"/>
      <c r="V392" s="139"/>
      <c r="W392" s="139"/>
      <c r="X392" s="139"/>
      <c r="Y392" s="139"/>
      <c r="Z392" s="139"/>
    </row>
    <row r="393" spans="1:26" ht="24" customHeight="1" x14ac:dyDescent="0.35">
      <c r="A393" s="140"/>
      <c r="B393" s="152"/>
      <c r="C393" s="153"/>
      <c r="D393" s="153"/>
      <c r="E393" s="139"/>
      <c r="F393" s="139"/>
      <c r="G393" s="139"/>
      <c r="H393" s="139"/>
      <c r="I393" s="139"/>
      <c r="J393" s="139"/>
      <c r="K393" s="139"/>
      <c r="L393" s="139"/>
      <c r="M393" s="139"/>
      <c r="N393" s="139"/>
      <c r="O393" s="139"/>
      <c r="P393" s="139"/>
      <c r="Q393" s="139"/>
      <c r="R393" s="139"/>
      <c r="S393" s="139"/>
      <c r="T393" s="139"/>
      <c r="U393" s="139"/>
      <c r="V393" s="139"/>
      <c r="W393" s="139"/>
      <c r="X393" s="139"/>
      <c r="Y393" s="139"/>
      <c r="Z393" s="139"/>
    </row>
    <row r="394" spans="1:26" ht="24" customHeight="1" x14ac:dyDescent="0.35">
      <c r="A394" s="140"/>
      <c r="B394" s="152"/>
      <c r="C394" s="153"/>
      <c r="D394" s="153"/>
      <c r="E394" s="139"/>
      <c r="F394" s="139"/>
      <c r="G394" s="139"/>
      <c r="H394" s="139"/>
      <c r="I394" s="139"/>
      <c r="J394" s="139"/>
      <c r="K394" s="139"/>
      <c r="L394" s="139"/>
      <c r="M394" s="139"/>
      <c r="N394" s="139"/>
      <c r="O394" s="139"/>
      <c r="P394" s="139"/>
      <c r="Q394" s="139"/>
      <c r="R394" s="139"/>
      <c r="S394" s="139"/>
      <c r="T394" s="139"/>
      <c r="U394" s="139"/>
      <c r="V394" s="139"/>
      <c r="W394" s="139"/>
      <c r="X394" s="139"/>
      <c r="Y394" s="139"/>
      <c r="Z394" s="139"/>
    </row>
    <row r="395" spans="1:26" ht="24" customHeight="1" x14ac:dyDescent="0.35">
      <c r="A395" s="140"/>
      <c r="B395" s="152"/>
      <c r="C395" s="153"/>
      <c r="D395" s="153"/>
      <c r="E395" s="139"/>
      <c r="F395" s="139"/>
      <c r="G395" s="139"/>
      <c r="H395" s="139"/>
      <c r="I395" s="139"/>
      <c r="J395" s="139"/>
      <c r="K395" s="139"/>
      <c r="L395" s="139"/>
      <c r="M395" s="139"/>
      <c r="N395" s="139"/>
      <c r="O395" s="139"/>
      <c r="P395" s="139"/>
      <c r="Q395" s="139"/>
      <c r="R395" s="139"/>
      <c r="S395" s="139"/>
      <c r="T395" s="139"/>
      <c r="U395" s="139"/>
      <c r="V395" s="139"/>
      <c r="W395" s="139"/>
      <c r="X395" s="139"/>
      <c r="Y395" s="139"/>
      <c r="Z395" s="139"/>
    </row>
    <row r="396" spans="1:26" ht="24" customHeight="1" x14ac:dyDescent="0.35">
      <c r="A396" s="140"/>
      <c r="B396" s="152"/>
      <c r="C396" s="153"/>
      <c r="D396" s="153"/>
      <c r="E396" s="139"/>
      <c r="F396" s="139"/>
      <c r="G396" s="139"/>
      <c r="H396" s="139"/>
      <c r="I396" s="139"/>
      <c r="J396" s="139"/>
      <c r="K396" s="139"/>
      <c r="L396" s="139"/>
      <c r="M396" s="139"/>
      <c r="N396" s="139"/>
      <c r="O396" s="139"/>
      <c r="P396" s="139"/>
      <c r="Q396" s="139"/>
      <c r="R396" s="139"/>
      <c r="S396" s="139"/>
      <c r="T396" s="139"/>
      <c r="U396" s="139"/>
      <c r="V396" s="139"/>
      <c r="W396" s="139"/>
      <c r="X396" s="139"/>
      <c r="Y396" s="139"/>
      <c r="Z396" s="139"/>
    </row>
    <row r="397" spans="1:26" ht="24" customHeight="1" x14ac:dyDescent="0.35">
      <c r="A397" s="140"/>
      <c r="B397" s="152"/>
      <c r="C397" s="153"/>
      <c r="D397" s="153"/>
      <c r="E397" s="139"/>
      <c r="F397" s="139"/>
      <c r="G397" s="139"/>
      <c r="H397" s="139"/>
      <c r="I397" s="139"/>
      <c r="J397" s="139"/>
      <c r="K397" s="139"/>
      <c r="L397" s="139"/>
      <c r="M397" s="139"/>
      <c r="N397" s="139"/>
      <c r="O397" s="139"/>
      <c r="P397" s="139"/>
      <c r="Q397" s="139"/>
      <c r="R397" s="139"/>
      <c r="S397" s="139"/>
      <c r="T397" s="139"/>
      <c r="U397" s="139"/>
      <c r="V397" s="139"/>
      <c r="W397" s="139"/>
      <c r="X397" s="139"/>
      <c r="Y397" s="139"/>
      <c r="Z397" s="139"/>
    </row>
    <row r="398" spans="1:26" ht="24" customHeight="1" x14ac:dyDescent="0.35">
      <c r="A398" s="140"/>
      <c r="B398" s="152"/>
      <c r="C398" s="153"/>
      <c r="D398" s="153"/>
      <c r="E398" s="139"/>
      <c r="F398" s="139"/>
      <c r="G398" s="139"/>
      <c r="H398" s="139"/>
      <c r="I398" s="139"/>
      <c r="J398" s="139"/>
      <c r="K398" s="139"/>
      <c r="L398" s="139"/>
      <c r="M398" s="139"/>
      <c r="N398" s="139"/>
      <c r="O398" s="139"/>
      <c r="P398" s="139"/>
      <c r="Q398" s="139"/>
      <c r="R398" s="139"/>
      <c r="S398" s="139"/>
      <c r="T398" s="139"/>
      <c r="U398" s="139"/>
      <c r="V398" s="139"/>
      <c r="W398" s="139"/>
      <c r="X398" s="139"/>
      <c r="Y398" s="139"/>
      <c r="Z398" s="139"/>
    </row>
    <row r="399" spans="1:26" ht="24" customHeight="1" x14ac:dyDescent="0.35">
      <c r="A399" s="140"/>
      <c r="B399" s="152"/>
      <c r="C399" s="153"/>
      <c r="D399" s="153"/>
      <c r="E399" s="139"/>
      <c r="F399" s="139"/>
      <c r="G399" s="139"/>
      <c r="H399" s="139"/>
      <c r="I399" s="139"/>
      <c r="J399" s="139"/>
      <c r="K399" s="139"/>
      <c r="L399" s="139"/>
      <c r="M399" s="139"/>
      <c r="N399" s="139"/>
      <c r="O399" s="139"/>
      <c r="P399" s="139"/>
      <c r="Q399" s="139"/>
      <c r="R399" s="139"/>
      <c r="S399" s="139"/>
      <c r="T399" s="139"/>
      <c r="U399" s="139"/>
      <c r="V399" s="139"/>
      <c r="W399" s="139"/>
      <c r="X399" s="139"/>
      <c r="Y399" s="139"/>
      <c r="Z399" s="139"/>
    </row>
    <row r="400" spans="1:26" ht="24" customHeight="1" x14ac:dyDescent="0.35">
      <c r="A400" s="140"/>
      <c r="B400" s="152"/>
      <c r="C400" s="153"/>
      <c r="D400" s="153"/>
      <c r="E400" s="139"/>
      <c r="F400" s="139"/>
      <c r="G400" s="139"/>
      <c r="H400" s="139"/>
      <c r="I400" s="139"/>
      <c r="J400" s="139"/>
      <c r="K400" s="139"/>
      <c r="L400" s="139"/>
      <c r="M400" s="139"/>
      <c r="N400" s="139"/>
      <c r="O400" s="139"/>
      <c r="P400" s="139"/>
      <c r="Q400" s="139"/>
      <c r="R400" s="139"/>
      <c r="S400" s="139"/>
      <c r="T400" s="139"/>
      <c r="U400" s="139"/>
      <c r="V400" s="139"/>
      <c r="W400" s="139"/>
      <c r="X400" s="139"/>
      <c r="Y400" s="139"/>
      <c r="Z400" s="139"/>
    </row>
    <row r="401" spans="1:26" ht="24" customHeight="1" x14ac:dyDescent="0.35">
      <c r="A401" s="140"/>
      <c r="B401" s="152"/>
      <c r="C401" s="153"/>
      <c r="D401" s="153"/>
      <c r="E401" s="139"/>
      <c r="F401" s="139"/>
      <c r="G401" s="139"/>
      <c r="H401" s="139"/>
      <c r="I401" s="139"/>
      <c r="J401" s="139"/>
      <c r="K401" s="139"/>
      <c r="L401" s="139"/>
      <c r="M401" s="139"/>
      <c r="N401" s="139"/>
      <c r="O401" s="139"/>
      <c r="P401" s="139"/>
      <c r="Q401" s="139"/>
      <c r="R401" s="139"/>
      <c r="S401" s="139"/>
      <c r="T401" s="139"/>
      <c r="U401" s="139"/>
      <c r="V401" s="139"/>
      <c r="W401" s="139"/>
      <c r="X401" s="139"/>
      <c r="Y401" s="139"/>
      <c r="Z401" s="139"/>
    </row>
    <row r="402" spans="1:26" ht="24" customHeight="1" x14ac:dyDescent="0.35">
      <c r="A402" s="140"/>
      <c r="B402" s="152"/>
      <c r="C402" s="153"/>
      <c r="D402" s="153"/>
      <c r="E402" s="139"/>
      <c r="F402" s="139"/>
      <c r="G402" s="139"/>
      <c r="H402" s="139"/>
      <c r="I402" s="139"/>
      <c r="J402" s="139"/>
      <c r="K402" s="139"/>
      <c r="L402" s="139"/>
      <c r="M402" s="139"/>
      <c r="N402" s="139"/>
      <c r="O402" s="139"/>
      <c r="P402" s="139"/>
      <c r="Q402" s="139"/>
      <c r="R402" s="139"/>
      <c r="S402" s="139"/>
      <c r="T402" s="139"/>
      <c r="U402" s="139"/>
      <c r="V402" s="139"/>
      <c r="W402" s="139"/>
      <c r="X402" s="139"/>
      <c r="Y402" s="139"/>
      <c r="Z402" s="139"/>
    </row>
    <row r="403" spans="1:26" ht="24" customHeight="1" x14ac:dyDescent="0.35">
      <c r="A403" s="140"/>
      <c r="B403" s="152"/>
      <c r="C403" s="153"/>
      <c r="D403" s="153"/>
      <c r="E403" s="139"/>
      <c r="F403" s="139"/>
      <c r="G403" s="139"/>
      <c r="H403" s="139"/>
      <c r="I403" s="139"/>
      <c r="J403" s="139"/>
      <c r="K403" s="139"/>
      <c r="L403" s="139"/>
      <c r="M403" s="139"/>
      <c r="N403" s="139"/>
      <c r="O403" s="139"/>
      <c r="P403" s="139"/>
      <c r="Q403" s="139"/>
      <c r="R403" s="139"/>
      <c r="S403" s="139"/>
      <c r="T403" s="139"/>
      <c r="U403" s="139"/>
      <c r="V403" s="139"/>
      <c r="W403" s="139"/>
      <c r="X403" s="139"/>
      <c r="Y403" s="139"/>
      <c r="Z403" s="139"/>
    </row>
    <row r="404" spans="1:26" ht="24" customHeight="1" x14ac:dyDescent="0.35">
      <c r="A404" s="140"/>
      <c r="B404" s="152"/>
      <c r="C404" s="153"/>
      <c r="D404" s="153"/>
      <c r="E404" s="139"/>
      <c r="F404" s="139"/>
      <c r="G404" s="139"/>
      <c r="H404" s="139"/>
      <c r="I404" s="139"/>
      <c r="J404" s="139"/>
      <c r="K404" s="139"/>
      <c r="L404" s="139"/>
      <c r="M404" s="139"/>
      <c r="N404" s="139"/>
      <c r="O404" s="139"/>
      <c r="P404" s="139"/>
      <c r="Q404" s="139"/>
      <c r="R404" s="139"/>
      <c r="S404" s="139"/>
      <c r="T404" s="139"/>
      <c r="U404" s="139"/>
      <c r="V404" s="139"/>
      <c r="W404" s="139"/>
      <c r="X404" s="139"/>
      <c r="Y404" s="139"/>
      <c r="Z404" s="139"/>
    </row>
    <row r="405" spans="1:26" ht="24" customHeight="1" x14ac:dyDescent="0.35">
      <c r="A405" s="140"/>
      <c r="B405" s="152"/>
      <c r="C405" s="153"/>
      <c r="D405" s="153"/>
      <c r="E405" s="139"/>
      <c r="F405" s="139"/>
      <c r="G405" s="139"/>
      <c r="H405" s="139"/>
      <c r="I405" s="139"/>
      <c r="J405" s="139"/>
      <c r="K405" s="139"/>
      <c r="L405" s="139"/>
      <c r="M405" s="139"/>
      <c r="N405" s="139"/>
      <c r="O405" s="139"/>
      <c r="P405" s="139"/>
      <c r="Q405" s="139"/>
      <c r="R405" s="139"/>
      <c r="S405" s="139"/>
      <c r="T405" s="139"/>
      <c r="U405" s="139"/>
      <c r="V405" s="139"/>
      <c r="W405" s="139"/>
      <c r="X405" s="139"/>
      <c r="Y405" s="139"/>
      <c r="Z405" s="139"/>
    </row>
    <row r="406" spans="1:26" ht="24" customHeight="1" x14ac:dyDescent="0.35">
      <c r="A406" s="140"/>
      <c r="B406" s="152"/>
      <c r="C406" s="153"/>
      <c r="D406" s="153"/>
      <c r="E406" s="139"/>
      <c r="F406" s="139"/>
      <c r="G406" s="139"/>
      <c r="H406" s="139"/>
      <c r="I406" s="139"/>
      <c r="J406" s="139"/>
      <c r="K406" s="139"/>
      <c r="L406" s="139"/>
      <c r="M406" s="139"/>
      <c r="N406" s="139"/>
      <c r="O406" s="139"/>
      <c r="P406" s="139"/>
      <c r="Q406" s="139"/>
      <c r="R406" s="139"/>
      <c r="S406" s="139"/>
      <c r="T406" s="139"/>
      <c r="U406" s="139"/>
      <c r="V406" s="139"/>
      <c r="W406" s="139"/>
      <c r="X406" s="139"/>
      <c r="Y406" s="139"/>
      <c r="Z406" s="139"/>
    </row>
    <row r="407" spans="1:26" ht="24" customHeight="1" x14ac:dyDescent="0.35">
      <c r="A407" s="140"/>
      <c r="B407" s="152"/>
      <c r="C407" s="153"/>
      <c r="D407" s="153"/>
      <c r="E407" s="139"/>
      <c r="F407" s="139"/>
      <c r="G407" s="139"/>
      <c r="H407" s="139"/>
      <c r="I407" s="139"/>
      <c r="J407" s="139"/>
      <c r="K407" s="139"/>
      <c r="L407" s="139"/>
      <c r="M407" s="139"/>
      <c r="N407" s="139"/>
      <c r="O407" s="139"/>
      <c r="P407" s="139"/>
      <c r="Q407" s="139"/>
      <c r="R407" s="139"/>
      <c r="S407" s="139"/>
      <c r="T407" s="139"/>
      <c r="U407" s="139"/>
      <c r="V407" s="139"/>
      <c r="W407" s="139"/>
      <c r="X407" s="139"/>
      <c r="Y407" s="139"/>
      <c r="Z407" s="139"/>
    </row>
    <row r="408" spans="1:26" ht="24" customHeight="1" x14ac:dyDescent="0.35">
      <c r="A408" s="140"/>
      <c r="B408" s="152"/>
      <c r="C408" s="153"/>
      <c r="D408" s="153"/>
      <c r="E408" s="139"/>
      <c r="F408" s="139"/>
      <c r="G408" s="139"/>
      <c r="H408" s="139"/>
      <c r="I408" s="139"/>
      <c r="J408" s="139"/>
      <c r="K408" s="139"/>
      <c r="L408" s="139"/>
      <c r="M408" s="139"/>
      <c r="N408" s="139"/>
      <c r="O408" s="139"/>
      <c r="P408" s="139"/>
      <c r="Q408" s="139"/>
      <c r="R408" s="139"/>
      <c r="S408" s="139"/>
      <c r="T408" s="139"/>
      <c r="U408" s="139"/>
      <c r="V408" s="139"/>
      <c r="W408" s="139"/>
      <c r="X408" s="139"/>
      <c r="Y408" s="139"/>
      <c r="Z408" s="139"/>
    </row>
    <row r="409" spans="1:26" ht="24" customHeight="1" x14ac:dyDescent="0.35">
      <c r="A409" s="140"/>
      <c r="B409" s="152"/>
      <c r="C409" s="153"/>
      <c r="D409" s="153"/>
      <c r="E409" s="139"/>
      <c r="F409" s="139"/>
      <c r="G409" s="139"/>
      <c r="H409" s="139"/>
      <c r="I409" s="139"/>
      <c r="J409" s="139"/>
      <c r="K409" s="139"/>
      <c r="L409" s="139"/>
      <c r="M409" s="139"/>
      <c r="N409" s="139"/>
      <c r="O409" s="139"/>
      <c r="P409" s="139"/>
      <c r="Q409" s="139"/>
      <c r="R409" s="139"/>
      <c r="S409" s="139"/>
      <c r="T409" s="139"/>
      <c r="U409" s="139"/>
      <c r="V409" s="139"/>
      <c r="W409" s="139"/>
      <c r="X409" s="139"/>
      <c r="Y409" s="139"/>
      <c r="Z409" s="139"/>
    </row>
    <row r="410" spans="1:26" ht="24" customHeight="1" x14ac:dyDescent="0.35">
      <c r="A410" s="140"/>
      <c r="B410" s="152"/>
      <c r="C410" s="153"/>
      <c r="D410" s="153"/>
      <c r="E410" s="139"/>
      <c r="F410" s="139"/>
      <c r="G410" s="139"/>
      <c r="H410" s="139"/>
      <c r="I410" s="139"/>
      <c r="J410" s="139"/>
      <c r="K410" s="139"/>
      <c r="L410" s="139"/>
      <c r="M410" s="139"/>
      <c r="N410" s="139"/>
      <c r="O410" s="139"/>
      <c r="P410" s="139"/>
      <c r="Q410" s="139"/>
      <c r="R410" s="139"/>
      <c r="S410" s="139"/>
      <c r="T410" s="139"/>
      <c r="U410" s="139"/>
      <c r="V410" s="139"/>
      <c r="W410" s="139"/>
      <c r="X410" s="139"/>
      <c r="Y410" s="139"/>
      <c r="Z410" s="139"/>
    </row>
    <row r="411" spans="1:26" ht="24" customHeight="1" x14ac:dyDescent="0.35">
      <c r="A411" s="140"/>
      <c r="B411" s="152"/>
      <c r="C411" s="153"/>
      <c r="D411" s="153"/>
      <c r="E411" s="139"/>
      <c r="F411" s="139"/>
      <c r="G411" s="139"/>
      <c r="H411" s="139"/>
      <c r="I411" s="139"/>
      <c r="J411" s="139"/>
      <c r="K411" s="139"/>
      <c r="L411" s="139"/>
      <c r="M411" s="139"/>
      <c r="N411" s="139"/>
      <c r="O411" s="139"/>
      <c r="P411" s="139"/>
      <c r="Q411" s="139"/>
      <c r="R411" s="139"/>
      <c r="S411" s="139"/>
      <c r="T411" s="139"/>
      <c r="U411" s="139"/>
      <c r="V411" s="139"/>
      <c r="W411" s="139"/>
      <c r="X411" s="139"/>
      <c r="Y411" s="139"/>
      <c r="Z411" s="139"/>
    </row>
    <row r="412" spans="1:26" ht="24" customHeight="1" x14ac:dyDescent="0.35">
      <c r="A412" s="140"/>
      <c r="B412" s="152"/>
      <c r="C412" s="153"/>
      <c r="D412" s="153"/>
      <c r="E412" s="139"/>
      <c r="F412" s="139"/>
      <c r="G412" s="139"/>
      <c r="H412" s="139"/>
      <c r="I412" s="139"/>
      <c r="J412" s="139"/>
      <c r="K412" s="139"/>
      <c r="L412" s="139"/>
      <c r="M412" s="139"/>
      <c r="N412" s="139"/>
      <c r="O412" s="139"/>
      <c r="P412" s="139"/>
      <c r="Q412" s="139"/>
      <c r="R412" s="139"/>
      <c r="S412" s="139"/>
      <c r="T412" s="139"/>
      <c r="U412" s="139"/>
      <c r="V412" s="139"/>
      <c r="W412" s="139"/>
      <c r="X412" s="139"/>
      <c r="Y412" s="139"/>
      <c r="Z412" s="139"/>
    </row>
    <row r="413" spans="1:26" ht="24" customHeight="1" x14ac:dyDescent="0.35">
      <c r="A413" s="140"/>
      <c r="B413" s="152"/>
      <c r="C413" s="153"/>
      <c r="D413" s="153"/>
      <c r="E413" s="139"/>
      <c r="F413" s="139"/>
      <c r="G413" s="139"/>
      <c r="H413" s="139"/>
      <c r="I413" s="139"/>
      <c r="J413" s="139"/>
      <c r="K413" s="139"/>
      <c r="L413" s="139"/>
      <c r="M413" s="139"/>
      <c r="N413" s="139"/>
      <c r="O413" s="139"/>
      <c r="P413" s="139"/>
      <c r="Q413" s="139"/>
      <c r="R413" s="139"/>
      <c r="S413" s="139"/>
      <c r="T413" s="139"/>
      <c r="U413" s="139"/>
      <c r="V413" s="139"/>
      <c r="W413" s="139"/>
      <c r="X413" s="139"/>
      <c r="Y413" s="139"/>
      <c r="Z413" s="139"/>
    </row>
    <row r="414" spans="1:26" ht="24" customHeight="1" x14ac:dyDescent="0.35">
      <c r="A414" s="140"/>
      <c r="B414" s="152"/>
      <c r="C414" s="153"/>
      <c r="D414" s="153"/>
      <c r="E414" s="139"/>
      <c r="F414" s="139"/>
      <c r="G414" s="139"/>
      <c r="H414" s="139"/>
      <c r="I414" s="139"/>
      <c r="J414" s="139"/>
      <c r="K414" s="139"/>
      <c r="L414" s="139"/>
      <c r="M414" s="139"/>
      <c r="N414" s="139"/>
      <c r="O414" s="139"/>
      <c r="P414" s="139"/>
      <c r="Q414" s="139"/>
      <c r="R414" s="139"/>
      <c r="S414" s="139"/>
      <c r="T414" s="139"/>
      <c r="U414" s="139"/>
      <c r="V414" s="139"/>
      <c r="W414" s="139"/>
      <c r="X414" s="139"/>
      <c r="Y414" s="139"/>
      <c r="Z414" s="139"/>
    </row>
    <row r="415" spans="1:26" ht="24" customHeight="1" x14ac:dyDescent="0.35">
      <c r="A415" s="140"/>
      <c r="B415" s="152"/>
      <c r="C415" s="153"/>
      <c r="D415" s="153"/>
      <c r="E415" s="139"/>
      <c r="F415" s="139"/>
      <c r="G415" s="139"/>
      <c r="H415" s="139"/>
      <c r="I415" s="139"/>
      <c r="J415" s="139"/>
      <c r="K415" s="139"/>
      <c r="L415" s="139"/>
      <c r="M415" s="139"/>
      <c r="N415" s="139"/>
      <c r="O415" s="139"/>
      <c r="P415" s="139"/>
      <c r="Q415" s="139"/>
      <c r="R415" s="139"/>
      <c r="S415" s="139"/>
      <c r="T415" s="139"/>
      <c r="U415" s="139"/>
      <c r="V415" s="139"/>
      <c r="W415" s="139"/>
      <c r="X415" s="139"/>
      <c r="Y415" s="139"/>
      <c r="Z415" s="139"/>
    </row>
    <row r="416" spans="1:26" ht="24" customHeight="1" x14ac:dyDescent="0.35">
      <c r="A416" s="140"/>
      <c r="B416" s="152"/>
      <c r="C416" s="153"/>
      <c r="D416" s="153"/>
      <c r="E416" s="139"/>
      <c r="F416" s="139"/>
      <c r="G416" s="139"/>
      <c r="H416" s="139"/>
      <c r="I416" s="139"/>
      <c r="J416" s="139"/>
      <c r="K416" s="139"/>
      <c r="L416" s="139"/>
      <c r="M416" s="139"/>
      <c r="N416" s="139"/>
      <c r="O416" s="139"/>
      <c r="P416" s="139"/>
      <c r="Q416" s="139"/>
      <c r="R416" s="139"/>
      <c r="S416" s="139"/>
      <c r="T416" s="139"/>
      <c r="U416" s="139"/>
      <c r="V416" s="139"/>
      <c r="W416" s="139"/>
      <c r="X416" s="139"/>
      <c r="Y416" s="139"/>
      <c r="Z416" s="139"/>
    </row>
    <row r="417" spans="1:26" ht="24" customHeight="1" x14ac:dyDescent="0.35">
      <c r="A417" s="140"/>
      <c r="B417" s="152"/>
      <c r="C417" s="153"/>
      <c r="D417" s="153"/>
      <c r="E417" s="139"/>
      <c r="F417" s="139"/>
      <c r="G417" s="139"/>
      <c r="H417" s="139"/>
      <c r="I417" s="139"/>
      <c r="J417" s="139"/>
      <c r="K417" s="139"/>
      <c r="L417" s="139"/>
      <c r="M417" s="139"/>
      <c r="N417" s="139"/>
      <c r="O417" s="139"/>
      <c r="P417" s="139"/>
      <c r="Q417" s="139"/>
      <c r="R417" s="139"/>
      <c r="S417" s="139"/>
      <c r="T417" s="139"/>
      <c r="U417" s="139"/>
      <c r="V417" s="139"/>
      <c r="W417" s="139"/>
      <c r="X417" s="139"/>
      <c r="Y417" s="139"/>
      <c r="Z417" s="139"/>
    </row>
    <row r="418" spans="1:26" ht="24" customHeight="1" x14ac:dyDescent="0.35">
      <c r="A418" s="140"/>
      <c r="B418" s="152"/>
      <c r="C418" s="153"/>
      <c r="D418" s="153"/>
      <c r="E418" s="139"/>
      <c r="F418" s="139"/>
      <c r="G418" s="139"/>
      <c r="H418" s="139"/>
      <c r="I418" s="139"/>
      <c r="J418" s="139"/>
      <c r="K418" s="139"/>
      <c r="L418" s="139"/>
      <c r="M418" s="139"/>
      <c r="N418" s="139"/>
      <c r="O418" s="139"/>
      <c r="P418" s="139"/>
      <c r="Q418" s="139"/>
      <c r="R418" s="139"/>
      <c r="S418" s="139"/>
      <c r="T418" s="139"/>
      <c r="U418" s="139"/>
      <c r="V418" s="139"/>
      <c r="W418" s="139"/>
      <c r="X418" s="139"/>
      <c r="Y418" s="139"/>
      <c r="Z418" s="139"/>
    </row>
    <row r="419" spans="1:26" ht="24" customHeight="1" x14ac:dyDescent="0.35">
      <c r="A419" s="140"/>
      <c r="B419" s="152"/>
      <c r="C419" s="153"/>
      <c r="D419" s="153"/>
      <c r="E419" s="139"/>
      <c r="F419" s="139"/>
      <c r="G419" s="139"/>
      <c r="H419" s="139"/>
      <c r="I419" s="139"/>
      <c r="J419" s="139"/>
      <c r="K419" s="139"/>
      <c r="L419" s="139"/>
      <c r="M419" s="139"/>
      <c r="N419" s="139"/>
      <c r="O419" s="139"/>
      <c r="P419" s="139"/>
      <c r="Q419" s="139"/>
      <c r="R419" s="139"/>
      <c r="S419" s="139"/>
      <c r="T419" s="139"/>
      <c r="U419" s="139"/>
      <c r="V419" s="139"/>
      <c r="W419" s="139"/>
      <c r="X419" s="139"/>
      <c r="Y419" s="139"/>
      <c r="Z419" s="139"/>
    </row>
    <row r="420" spans="1:26" ht="24" customHeight="1" x14ac:dyDescent="0.35">
      <c r="A420" s="140"/>
      <c r="B420" s="152"/>
      <c r="C420" s="153"/>
      <c r="D420" s="153"/>
      <c r="E420" s="139"/>
      <c r="F420" s="139"/>
      <c r="G420" s="139"/>
      <c r="H420" s="139"/>
      <c r="I420" s="139"/>
      <c r="J420" s="139"/>
      <c r="K420" s="139"/>
      <c r="L420" s="139"/>
      <c r="M420" s="139"/>
      <c r="N420" s="139"/>
      <c r="O420" s="139"/>
      <c r="P420" s="139"/>
      <c r="Q420" s="139"/>
      <c r="R420" s="139"/>
      <c r="S420" s="139"/>
      <c r="T420" s="139"/>
      <c r="U420" s="139"/>
      <c r="V420" s="139"/>
      <c r="W420" s="139"/>
      <c r="X420" s="139"/>
      <c r="Y420" s="139"/>
      <c r="Z420" s="139"/>
    </row>
    <row r="421" spans="1:26" ht="24" customHeight="1" x14ac:dyDescent="0.35">
      <c r="A421" s="140"/>
      <c r="B421" s="152"/>
      <c r="C421" s="153"/>
      <c r="D421" s="153"/>
      <c r="E421" s="139"/>
      <c r="F421" s="139"/>
      <c r="G421" s="139"/>
      <c r="H421" s="139"/>
      <c r="I421" s="139"/>
      <c r="J421" s="139"/>
      <c r="K421" s="139"/>
      <c r="L421" s="139"/>
      <c r="M421" s="139"/>
      <c r="N421" s="139"/>
      <c r="O421" s="139"/>
      <c r="P421" s="139"/>
      <c r="Q421" s="139"/>
      <c r="R421" s="139"/>
      <c r="S421" s="139"/>
      <c r="T421" s="139"/>
      <c r="U421" s="139"/>
      <c r="V421" s="139"/>
      <c r="W421" s="139"/>
      <c r="X421" s="139"/>
      <c r="Y421" s="139"/>
      <c r="Z421" s="139"/>
    </row>
    <row r="422" spans="1:26" ht="24" customHeight="1" x14ac:dyDescent="0.35">
      <c r="A422" s="140"/>
      <c r="B422" s="152"/>
      <c r="C422" s="153"/>
      <c r="D422" s="153"/>
      <c r="E422" s="139"/>
      <c r="F422" s="139"/>
      <c r="G422" s="139"/>
      <c r="H422" s="139"/>
      <c r="I422" s="139"/>
      <c r="J422" s="139"/>
      <c r="K422" s="139"/>
      <c r="L422" s="139"/>
      <c r="M422" s="139"/>
      <c r="N422" s="139"/>
      <c r="O422" s="139"/>
      <c r="P422" s="139"/>
      <c r="Q422" s="139"/>
      <c r="R422" s="139"/>
      <c r="S422" s="139"/>
      <c r="T422" s="139"/>
      <c r="U422" s="139"/>
      <c r="V422" s="139"/>
      <c r="W422" s="139"/>
      <c r="X422" s="139"/>
      <c r="Y422" s="139"/>
      <c r="Z422" s="139"/>
    </row>
    <row r="423" spans="1:26" ht="24" customHeight="1" x14ac:dyDescent="0.35">
      <c r="A423" s="140"/>
      <c r="B423" s="152"/>
      <c r="C423" s="153"/>
      <c r="D423" s="153"/>
      <c r="E423" s="139"/>
      <c r="F423" s="139"/>
      <c r="G423" s="139"/>
      <c r="H423" s="139"/>
      <c r="I423" s="139"/>
      <c r="J423" s="139"/>
      <c r="K423" s="139"/>
      <c r="L423" s="139"/>
      <c r="M423" s="139"/>
      <c r="N423" s="139"/>
      <c r="O423" s="139"/>
      <c r="P423" s="139"/>
      <c r="Q423" s="139"/>
      <c r="R423" s="139"/>
      <c r="S423" s="139"/>
      <c r="T423" s="139"/>
      <c r="U423" s="139"/>
      <c r="V423" s="139"/>
      <c r="W423" s="139"/>
      <c r="X423" s="139"/>
      <c r="Y423" s="139"/>
      <c r="Z423" s="139"/>
    </row>
    <row r="424" spans="1:26" ht="24" customHeight="1" x14ac:dyDescent="0.35">
      <c r="A424" s="140"/>
      <c r="B424" s="152"/>
      <c r="C424" s="153"/>
      <c r="D424" s="153"/>
      <c r="E424" s="139"/>
      <c r="F424" s="139"/>
      <c r="G424" s="139"/>
      <c r="H424" s="139"/>
      <c r="I424" s="139"/>
      <c r="J424" s="139"/>
      <c r="K424" s="139"/>
      <c r="L424" s="139"/>
      <c r="M424" s="139"/>
      <c r="N424" s="139"/>
      <c r="O424" s="139"/>
      <c r="P424" s="139"/>
      <c r="Q424" s="139"/>
      <c r="R424" s="139"/>
      <c r="S424" s="139"/>
      <c r="T424" s="139"/>
      <c r="U424" s="139"/>
      <c r="V424" s="139"/>
      <c r="W424" s="139"/>
      <c r="X424" s="139"/>
      <c r="Y424" s="139"/>
      <c r="Z424" s="139"/>
    </row>
    <row r="425" spans="1:26" ht="24" customHeight="1" x14ac:dyDescent="0.35">
      <c r="A425" s="140"/>
      <c r="B425" s="152"/>
      <c r="C425" s="153"/>
      <c r="D425" s="153"/>
      <c r="E425" s="139"/>
      <c r="F425" s="139"/>
      <c r="G425" s="139"/>
      <c r="H425" s="139"/>
      <c r="I425" s="139"/>
      <c r="J425" s="139"/>
      <c r="K425" s="139"/>
      <c r="L425" s="139"/>
      <c r="M425" s="139"/>
      <c r="N425" s="139"/>
      <c r="O425" s="139"/>
      <c r="P425" s="139"/>
      <c r="Q425" s="139"/>
      <c r="R425" s="139"/>
      <c r="S425" s="139"/>
      <c r="T425" s="139"/>
      <c r="U425" s="139"/>
      <c r="V425" s="139"/>
      <c r="W425" s="139"/>
      <c r="X425" s="139"/>
      <c r="Y425" s="139"/>
      <c r="Z425" s="139"/>
    </row>
    <row r="426" spans="1:26" ht="24" customHeight="1" x14ac:dyDescent="0.35">
      <c r="A426" s="140"/>
      <c r="B426" s="152"/>
      <c r="C426" s="153"/>
      <c r="D426" s="153"/>
      <c r="E426" s="139"/>
      <c r="F426" s="139"/>
      <c r="G426" s="139"/>
      <c r="H426" s="139"/>
      <c r="I426" s="139"/>
      <c r="J426" s="139"/>
      <c r="K426" s="139"/>
      <c r="L426" s="139"/>
      <c r="M426" s="139"/>
      <c r="N426" s="139"/>
      <c r="O426" s="139"/>
      <c r="P426" s="139"/>
      <c r="Q426" s="139"/>
      <c r="R426" s="139"/>
      <c r="S426" s="139"/>
      <c r="T426" s="139"/>
      <c r="U426" s="139"/>
      <c r="V426" s="139"/>
      <c r="W426" s="139"/>
      <c r="X426" s="139"/>
      <c r="Y426" s="139"/>
      <c r="Z426" s="139"/>
    </row>
    <row r="427" spans="1:26" ht="24" customHeight="1" x14ac:dyDescent="0.35">
      <c r="A427" s="140"/>
      <c r="B427" s="152"/>
      <c r="C427" s="153"/>
      <c r="D427" s="153"/>
      <c r="E427" s="139"/>
      <c r="F427" s="139"/>
      <c r="G427" s="139"/>
      <c r="H427" s="139"/>
      <c r="I427" s="139"/>
      <c r="J427" s="139"/>
      <c r="K427" s="139"/>
      <c r="L427" s="139"/>
      <c r="M427" s="139"/>
      <c r="N427" s="139"/>
      <c r="O427" s="139"/>
      <c r="P427" s="139"/>
      <c r="Q427" s="139"/>
      <c r="R427" s="139"/>
      <c r="S427" s="139"/>
      <c r="T427" s="139"/>
      <c r="U427" s="139"/>
      <c r="V427" s="139"/>
      <c r="W427" s="139"/>
      <c r="X427" s="139"/>
      <c r="Y427" s="139"/>
      <c r="Z427" s="139"/>
    </row>
    <row r="428" spans="1:26" ht="24" customHeight="1" x14ac:dyDescent="0.35">
      <c r="A428" s="140"/>
      <c r="B428" s="152"/>
      <c r="C428" s="153"/>
      <c r="D428" s="153"/>
      <c r="E428" s="139"/>
      <c r="F428" s="139"/>
      <c r="G428" s="139"/>
      <c r="H428" s="139"/>
      <c r="I428" s="139"/>
      <c r="J428" s="139"/>
      <c r="K428" s="139"/>
      <c r="L428" s="139"/>
      <c r="M428" s="139"/>
      <c r="N428" s="139"/>
      <c r="O428" s="139"/>
      <c r="P428" s="139"/>
      <c r="Q428" s="139"/>
      <c r="R428" s="139"/>
      <c r="S428" s="139"/>
      <c r="T428" s="139"/>
      <c r="U428" s="139"/>
      <c r="V428" s="139"/>
      <c r="W428" s="139"/>
      <c r="X428" s="139"/>
      <c r="Y428" s="139"/>
      <c r="Z428" s="139"/>
    </row>
    <row r="429" spans="1:26" ht="24" customHeight="1" x14ac:dyDescent="0.35">
      <c r="A429" s="140"/>
      <c r="B429" s="152"/>
      <c r="C429" s="153"/>
      <c r="D429" s="153"/>
      <c r="E429" s="139"/>
      <c r="F429" s="139"/>
      <c r="G429" s="139"/>
      <c r="H429" s="139"/>
      <c r="I429" s="139"/>
      <c r="J429" s="139"/>
      <c r="K429" s="139"/>
      <c r="L429" s="139"/>
      <c r="M429" s="139"/>
      <c r="N429" s="139"/>
      <c r="O429" s="139"/>
      <c r="P429" s="139"/>
      <c r="Q429" s="139"/>
      <c r="R429" s="139"/>
      <c r="S429" s="139"/>
      <c r="T429" s="139"/>
      <c r="U429" s="139"/>
      <c r="V429" s="139"/>
      <c r="W429" s="139"/>
      <c r="X429" s="139"/>
      <c r="Y429" s="139"/>
      <c r="Z429" s="139"/>
    </row>
    <row r="430" spans="1:26" ht="24" customHeight="1" x14ac:dyDescent="0.35">
      <c r="A430" s="140"/>
      <c r="B430" s="152"/>
      <c r="C430" s="153"/>
      <c r="D430" s="153"/>
      <c r="E430" s="139"/>
      <c r="F430" s="139"/>
      <c r="G430" s="139"/>
      <c r="H430" s="139"/>
      <c r="I430" s="139"/>
      <c r="J430" s="139"/>
      <c r="K430" s="139"/>
      <c r="L430" s="139"/>
      <c r="M430" s="139"/>
      <c r="N430" s="139"/>
      <c r="O430" s="139"/>
      <c r="P430" s="139"/>
      <c r="Q430" s="139"/>
      <c r="R430" s="139"/>
      <c r="S430" s="139"/>
      <c r="T430" s="139"/>
      <c r="U430" s="139"/>
      <c r="V430" s="139"/>
      <c r="W430" s="139"/>
      <c r="X430" s="139"/>
      <c r="Y430" s="139"/>
      <c r="Z430" s="139"/>
    </row>
    <row r="431" spans="1:26" ht="24" customHeight="1" x14ac:dyDescent="0.35">
      <c r="A431" s="140"/>
      <c r="B431" s="152"/>
      <c r="C431" s="153"/>
      <c r="D431" s="153"/>
      <c r="E431" s="139"/>
      <c r="F431" s="139"/>
      <c r="G431" s="139"/>
      <c r="H431" s="139"/>
      <c r="I431" s="139"/>
      <c r="J431" s="139"/>
      <c r="K431" s="139"/>
      <c r="L431" s="139"/>
      <c r="M431" s="139"/>
      <c r="N431" s="139"/>
      <c r="O431" s="139"/>
      <c r="P431" s="139"/>
      <c r="Q431" s="139"/>
      <c r="R431" s="139"/>
      <c r="S431" s="139"/>
      <c r="T431" s="139"/>
      <c r="U431" s="139"/>
      <c r="V431" s="139"/>
      <c r="W431" s="139"/>
      <c r="X431" s="139"/>
      <c r="Y431" s="139"/>
      <c r="Z431" s="139"/>
    </row>
    <row r="432" spans="1:26" ht="24" customHeight="1" x14ac:dyDescent="0.35">
      <c r="A432" s="140"/>
      <c r="B432" s="152"/>
      <c r="C432" s="153"/>
      <c r="D432" s="153"/>
      <c r="E432" s="139"/>
      <c r="F432" s="139"/>
      <c r="G432" s="139"/>
      <c r="H432" s="139"/>
      <c r="I432" s="139"/>
      <c r="J432" s="139"/>
      <c r="K432" s="139"/>
      <c r="L432" s="139"/>
      <c r="M432" s="139"/>
      <c r="N432" s="139"/>
      <c r="O432" s="139"/>
      <c r="P432" s="139"/>
      <c r="Q432" s="139"/>
      <c r="R432" s="139"/>
      <c r="S432" s="139"/>
      <c r="T432" s="139"/>
      <c r="U432" s="139"/>
      <c r="V432" s="139"/>
      <c r="W432" s="139"/>
      <c r="X432" s="139"/>
      <c r="Y432" s="139"/>
      <c r="Z432" s="139"/>
    </row>
    <row r="433" spans="1:26" ht="24" customHeight="1" x14ac:dyDescent="0.35">
      <c r="A433" s="140"/>
      <c r="B433" s="152"/>
      <c r="C433" s="153"/>
      <c r="D433" s="153"/>
      <c r="E433" s="139"/>
      <c r="F433" s="139"/>
      <c r="G433" s="139"/>
      <c r="H433" s="139"/>
      <c r="I433" s="139"/>
      <c r="J433" s="139"/>
      <c r="K433" s="139"/>
      <c r="L433" s="139"/>
      <c r="M433" s="139"/>
      <c r="N433" s="139"/>
      <c r="O433" s="139"/>
      <c r="P433" s="139"/>
      <c r="Q433" s="139"/>
      <c r="R433" s="139"/>
      <c r="S433" s="139"/>
      <c r="T433" s="139"/>
      <c r="U433" s="139"/>
      <c r="V433" s="139"/>
      <c r="W433" s="139"/>
      <c r="X433" s="139"/>
      <c r="Y433" s="139"/>
      <c r="Z433" s="139"/>
    </row>
    <row r="434" spans="1:26" ht="24" customHeight="1" x14ac:dyDescent="0.35">
      <c r="A434" s="140"/>
      <c r="B434" s="152"/>
      <c r="C434" s="153"/>
      <c r="D434" s="153"/>
      <c r="E434" s="139"/>
      <c r="F434" s="139"/>
      <c r="G434" s="139"/>
      <c r="H434" s="139"/>
      <c r="I434" s="139"/>
      <c r="J434" s="139"/>
      <c r="K434" s="139"/>
      <c r="L434" s="139"/>
      <c r="M434" s="139"/>
      <c r="N434" s="139"/>
      <c r="O434" s="139"/>
      <c r="P434" s="139"/>
      <c r="Q434" s="139"/>
      <c r="R434" s="139"/>
      <c r="S434" s="139"/>
      <c r="T434" s="139"/>
      <c r="U434" s="139"/>
      <c r="V434" s="139"/>
      <c r="W434" s="139"/>
      <c r="X434" s="139"/>
      <c r="Y434" s="139"/>
      <c r="Z434" s="139"/>
    </row>
    <row r="435" spans="1:26" ht="24" customHeight="1" x14ac:dyDescent="0.35">
      <c r="A435" s="140"/>
      <c r="B435" s="152"/>
      <c r="C435" s="153"/>
      <c r="D435" s="153"/>
      <c r="E435" s="139"/>
      <c r="F435" s="139"/>
      <c r="G435" s="139"/>
      <c r="H435" s="139"/>
      <c r="I435" s="139"/>
      <c r="J435" s="139"/>
      <c r="K435" s="139"/>
      <c r="L435" s="139"/>
      <c r="M435" s="139"/>
      <c r="N435" s="139"/>
      <c r="O435" s="139"/>
      <c r="P435" s="139"/>
      <c r="Q435" s="139"/>
      <c r="R435" s="139"/>
      <c r="S435" s="139"/>
      <c r="T435" s="139"/>
      <c r="U435" s="139"/>
      <c r="V435" s="139"/>
      <c r="W435" s="139"/>
      <c r="X435" s="139"/>
      <c r="Y435" s="139"/>
      <c r="Z435" s="139"/>
    </row>
    <row r="436" spans="1:26" ht="24" customHeight="1" x14ac:dyDescent="0.35">
      <c r="A436" s="140"/>
      <c r="B436" s="152"/>
      <c r="C436" s="153"/>
      <c r="D436" s="153"/>
      <c r="E436" s="139"/>
      <c r="F436" s="139"/>
      <c r="G436" s="139"/>
      <c r="H436" s="139"/>
      <c r="I436" s="139"/>
      <c r="J436" s="139"/>
      <c r="K436" s="139"/>
      <c r="L436" s="139"/>
      <c r="M436" s="139"/>
      <c r="N436" s="139"/>
      <c r="O436" s="139"/>
      <c r="P436" s="139"/>
      <c r="Q436" s="139"/>
      <c r="R436" s="139"/>
      <c r="S436" s="139"/>
      <c r="T436" s="139"/>
      <c r="U436" s="139"/>
      <c r="V436" s="139"/>
      <c r="W436" s="139"/>
      <c r="X436" s="139"/>
      <c r="Y436" s="139"/>
      <c r="Z436" s="139"/>
    </row>
    <row r="437" spans="1:26" ht="24" customHeight="1" x14ac:dyDescent="0.35">
      <c r="A437" s="140"/>
      <c r="B437" s="152"/>
      <c r="C437" s="153"/>
      <c r="D437" s="153"/>
      <c r="E437" s="139"/>
      <c r="F437" s="139"/>
      <c r="G437" s="139"/>
      <c r="H437" s="139"/>
      <c r="I437" s="139"/>
      <c r="J437" s="139"/>
      <c r="K437" s="139"/>
      <c r="L437" s="139"/>
      <c r="M437" s="139"/>
      <c r="N437" s="139"/>
      <c r="O437" s="139"/>
      <c r="P437" s="139"/>
      <c r="Q437" s="139"/>
      <c r="R437" s="139"/>
      <c r="S437" s="139"/>
      <c r="T437" s="139"/>
      <c r="U437" s="139"/>
      <c r="V437" s="139"/>
      <c r="W437" s="139"/>
      <c r="X437" s="139"/>
      <c r="Y437" s="139"/>
      <c r="Z437" s="139"/>
    </row>
    <row r="438" spans="1:26" ht="24" customHeight="1" x14ac:dyDescent="0.35">
      <c r="A438" s="140"/>
      <c r="B438" s="152"/>
      <c r="C438" s="153"/>
      <c r="D438" s="153"/>
      <c r="E438" s="139"/>
      <c r="F438" s="139"/>
      <c r="G438" s="139"/>
      <c r="H438" s="139"/>
      <c r="I438" s="139"/>
      <c r="J438" s="139"/>
      <c r="K438" s="139"/>
      <c r="L438" s="139"/>
      <c r="M438" s="139"/>
      <c r="N438" s="139"/>
      <c r="O438" s="139"/>
      <c r="P438" s="139"/>
      <c r="Q438" s="139"/>
      <c r="R438" s="139"/>
      <c r="S438" s="139"/>
      <c r="T438" s="139"/>
      <c r="U438" s="139"/>
      <c r="V438" s="139"/>
      <c r="W438" s="139"/>
      <c r="X438" s="139"/>
      <c r="Y438" s="139"/>
      <c r="Z438" s="139"/>
    </row>
    <row r="439" spans="1:26" ht="24" customHeight="1" x14ac:dyDescent="0.35">
      <c r="A439" s="140"/>
      <c r="B439" s="152"/>
      <c r="C439" s="153"/>
      <c r="D439" s="153"/>
      <c r="E439" s="139"/>
      <c r="F439" s="139"/>
      <c r="G439" s="139"/>
      <c r="H439" s="139"/>
      <c r="I439" s="139"/>
      <c r="J439" s="139"/>
      <c r="K439" s="139"/>
      <c r="L439" s="139"/>
      <c r="M439" s="139"/>
      <c r="N439" s="139"/>
      <c r="O439" s="139"/>
      <c r="P439" s="139"/>
      <c r="Q439" s="139"/>
      <c r="R439" s="139"/>
      <c r="S439" s="139"/>
      <c r="T439" s="139"/>
      <c r="U439" s="139"/>
      <c r="V439" s="139"/>
      <c r="W439" s="139"/>
      <c r="X439" s="139"/>
      <c r="Y439" s="139"/>
      <c r="Z439" s="139"/>
    </row>
    <row r="440" spans="1:26" ht="24" customHeight="1" x14ac:dyDescent="0.35">
      <c r="A440" s="140"/>
      <c r="B440" s="152"/>
      <c r="C440" s="153"/>
      <c r="D440" s="153"/>
      <c r="E440" s="139"/>
      <c r="F440" s="139"/>
      <c r="G440" s="139"/>
      <c r="H440" s="139"/>
      <c r="I440" s="139"/>
      <c r="J440" s="139"/>
      <c r="K440" s="139"/>
      <c r="L440" s="139"/>
      <c r="M440" s="139"/>
      <c r="N440" s="139"/>
      <c r="O440" s="139"/>
      <c r="P440" s="139"/>
      <c r="Q440" s="139"/>
      <c r="R440" s="139"/>
      <c r="S440" s="139"/>
      <c r="T440" s="139"/>
      <c r="U440" s="139"/>
      <c r="V440" s="139"/>
      <c r="W440" s="139"/>
      <c r="X440" s="139"/>
      <c r="Y440" s="139"/>
      <c r="Z440" s="139"/>
    </row>
    <row r="441" spans="1:26" ht="24" customHeight="1" x14ac:dyDescent="0.35">
      <c r="A441" s="140"/>
      <c r="B441" s="152"/>
      <c r="C441" s="153"/>
      <c r="D441" s="153"/>
      <c r="E441" s="139"/>
      <c r="F441" s="139"/>
      <c r="G441" s="139"/>
      <c r="H441" s="139"/>
      <c r="I441" s="139"/>
      <c r="J441" s="139"/>
      <c r="K441" s="139"/>
      <c r="L441" s="139"/>
      <c r="M441" s="139"/>
      <c r="N441" s="139"/>
      <c r="O441" s="139"/>
      <c r="P441" s="139"/>
      <c r="Q441" s="139"/>
      <c r="R441" s="139"/>
      <c r="S441" s="139"/>
      <c r="T441" s="139"/>
      <c r="U441" s="139"/>
      <c r="V441" s="139"/>
      <c r="W441" s="139"/>
      <c r="X441" s="139"/>
      <c r="Y441" s="139"/>
      <c r="Z441" s="139"/>
    </row>
    <row r="442" spans="1:26" ht="24" customHeight="1" x14ac:dyDescent="0.35">
      <c r="A442" s="140"/>
      <c r="B442" s="152"/>
      <c r="C442" s="153"/>
      <c r="D442" s="153"/>
      <c r="E442" s="139"/>
      <c r="F442" s="139"/>
      <c r="G442" s="139"/>
      <c r="H442" s="139"/>
      <c r="I442" s="139"/>
      <c r="J442" s="139"/>
      <c r="K442" s="139"/>
      <c r="L442" s="139"/>
      <c r="M442" s="139"/>
      <c r="N442" s="139"/>
      <c r="O442" s="139"/>
      <c r="P442" s="139"/>
      <c r="Q442" s="139"/>
      <c r="R442" s="139"/>
      <c r="S442" s="139"/>
      <c r="T442" s="139"/>
      <c r="U442" s="139"/>
      <c r="V442" s="139"/>
      <c r="W442" s="139"/>
      <c r="X442" s="139"/>
      <c r="Y442" s="139"/>
      <c r="Z442" s="139"/>
    </row>
    <row r="443" spans="1:26" ht="24" customHeight="1" x14ac:dyDescent="0.35">
      <c r="A443" s="140"/>
      <c r="B443" s="152"/>
      <c r="C443" s="153"/>
      <c r="D443" s="153"/>
      <c r="E443" s="139"/>
      <c r="F443" s="139"/>
      <c r="G443" s="139"/>
      <c r="H443" s="139"/>
      <c r="I443" s="139"/>
      <c r="J443" s="139"/>
      <c r="K443" s="139"/>
      <c r="L443" s="139"/>
      <c r="M443" s="139"/>
      <c r="N443" s="139"/>
      <c r="O443" s="139"/>
      <c r="P443" s="139"/>
      <c r="Q443" s="139"/>
      <c r="R443" s="139"/>
      <c r="S443" s="139"/>
      <c r="T443" s="139"/>
      <c r="U443" s="139"/>
      <c r="V443" s="139"/>
      <c r="W443" s="139"/>
      <c r="X443" s="139"/>
      <c r="Y443" s="139"/>
      <c r="Z443" s="139"/>
    </row>
    <row r="444" spans="1:26" ht="24" customHeight="1" x14ac:dyDescent="0.35">
      <c r="A444" s="140"/>
      <c r="B444" s="152"/>
      <c r="C444" s="153"/>
      <c r="D444" s="153"/>
      <c r="E444" s="139"/>
      <c r="F444" s="139"/>
      <c r="G444" s="139"/>
      <c r="H444" s="139"/>
      <c r="I444" s="139"/>
      <c r="J444" s="139"/>
      <c r="K444" s="139"/>
      <c r="L444" s="139"/>
      <c r="M444" s="139"/>
      <c r="N444" s="139"/>
      <c r="O444" s="139"/>
      <c r="P444" s="139"/>
      <c r="Q444" s="139"/>
      <c r="R444" s="139"/>
      <c r="S444" s="139"/>
      <c r="T444" s="139"/>
      <c r="U444" s="139"/>
      <c r="V444" s="139"/>
      <c r="W444" s="139"/>
      <c r="X444" s="139"/>
      <c r="Y444" s="139"/>
      <c r="Z444" s="139"/>
    </row>
    <row r="445" spans="1:26" ht="24" customHeight="1" x14ac:dyDescent="0.35">
      <c r="A445" s="140"/>
      <c r="B445" s="152"/>
      <c r="C445" s="153"/>
      <c r="D445" s="153"/>
      <c r="E445" s="139"/>
      <c r="F445" s="139"/>
      <c r="G445" s="139"/>
      <c r="H445" s="139"/>
      <c r="I445" s="139"/>
      <c r="J445" s="139"/>
      <c r="K445" s="139"/>
      <c r="L445" s="139"/>
      <c r="M445" s="139"/>
      <c r="N445" s="139"/>
      <c r="O445" s="139"/>
      <c r="P445" s="139"/>
      <c r="Q445" s="139"/>
      <c r="R445" s="139"/>
      <c r="S445" s="139"/>
      <c r="T445" s="139"/>
      <c r="U445" s="139"/>
      <c r="V445" s="139"/>
      <c r="W445" s="139"/>
      <c r="X445" s="139"/>
      <c r="Y445" s="139"/>
      <c r="Z445" s="139"/>
    </row>
    <row r="446" spans="1:26" ht="24" customHeight="1" x14ac:dyDescent="0.35">
      <c r="A446" s="140"/>
      <c r="B446" s="152"/>
      <c r="C446" s="153"/>
      <c r="D446" s="153"/>
      <c r="E446" s="139"/>
      <c r="F446" s="139"/>
      <c r="G446" s="139"/>
      <c r="H446" s="139"/>
      <c r="I446" s="139"/>
      <c r="J446" s="139"/>
      <c r="K446" s="139"/>
      <c r="L446" s="139"/>
      <c r="M446" s="139"/>
      <c r="N446" s="139"/>
      <c r="O446" s="139"/>
      <c r="P446" s="139"/>
      <c r="Q446" s="139"/>
      <c r="R446" s="139"/>
      <c r="S446" s="139"/>
      <c r="T446" s="139"/>
      <c r="U446" s="139"/>
      <c r="V446" s="139"/>
      <c r="W446" s="139"/>
      <c r="X446" s="139"/>
      <c r="Y446" s="139"/>
      <c r="Z446" s="139"/>
    </row>
    <row r="447" spans="1:26" ht="24" customHeight="1" x14ac:dyDescent="0.35">
      <c r="A447" s="140"/>
      <c r="B447" s="152"/>
      <c r="C447" s="153"/>
      <c r="D447" s="153"/>
      <c r="E447" s="139"/>
      <c r="F447" s="139"/>
      <c r="G447" s="139"/>
      <c r="H447" s="139"/>
      <c r="I447" s="139"/>
      <c r="J447" s="139"/>
      <c r="K447" s="139"/>
      <c r="L447" s="139"/>
      <c r="M447" s="139"/>
      <c r="N447" s="139"/>
      <c r="O447" s="139"/>
      <c r="P447" s="139"/>
      <c r="Q447" s="139"/>
      <c r="R447" s="139"/>
      <c r="S447" s="139"/>
      <c r="T447" s="139"/>
      <c r="U447" s="139"/>
      <c r="V447" s="139"/>
      <c r="W447" s="139"/>
      <c r="X447" s="139"/>
      <c r="Y447" s="139"/>
      <c r="Z447" s="139"/>
    </row>
    <row r="448" spans="1:26" ht="24" customHeight="1" x14ac:dyDescent="0.35">
      <c r="A448" s="140"/>
      <c r="B448" s="152"/>
      <c r="C448" s="153"/>
      <c r="D448" s="153"/>
      <c r="E448" s="139"/>
      <c r="F448" s="139"/>
      <c r="G448" s="139"/>
      <c r="H448" s="139"/>
      <c r="I448" s="139"/>
      <c r="J448" s="139"/>
      <c r="K448" s="139"/>
      <c r="L448" s="139"/>
      <c r="M448" s="139"/>
      <c r="N448" s="139"/>
      <c r="O448" s="139"/>
      <c r="P448" s="139"/>
      <c r="Q448" s="139"/>
      <c r="R448" s="139"/>
      <c r="S448" s="139"/>
      <c r="T448" s="139"/>
      <c r="U448" s="139"/>
      <c r="V448" s="139"/>
      <c r="W448" s="139"/>
      <c r="X448" s="139"/>
      <c r="Y448" s="139"/>
      <c r="Z448" s="139"/>
    </row>
    <row r="449" spans="1:26" ht="24" customHeight="1" x14ac:dyDescent="0.35">
      <c r="A449" s="140"/>
      <c r="B449" s="152"/>
      <c r="C449" s="153"/>
      <c r="D449" s="153"/>
      <c r="E449" s="139"/>
      <c r="F449" s="139"/>
      <c r="G449" s="139"/>
      <c r="H449" s="139"/>
      <c r="I449" s="139"/>
      <c r="J449" s="139"/>
      <c r="K449" s="139"/>
      <c r="L449" s="139"/>
      <c r="M449" s="139"/>
      <c r="N449" s="139"/>
      <c r="O449" s="139"/>
      <c r="P449" s="139"/>
      <c r="Q449" s="139"/>
      <c r="R449" s="139"/>
      <c r="S449" s="139"/>
      <c r="T449" s="139"/>
      <c r="U449" s="139"/>
      <c r="V449" s="139"/>
      <c r="W449" s="139"/>
      <c r="X449" s="139"/>
      <c r="Y449" s="139"/>
      <c r="Z449" s="139"/>
    </row>
    <row r="450" spans="1:26" ht="24" customHeight="1" x14ac:dyDescent="0.35">
      <c r="A450" s="140"/>
      <c r="B450" s="152"/>
      <c r="C450" s="153"/>
      <c r="D450" s="153"/>
      <c r="E450" s="139"/>
      <c r="F450" s="139"/>
      <c r="G450" s="139"/>
      <c r="H450" s="139"/>
      <c r="I450" s="139"/>
      <c r="J450" s="139"/>
      <c r="K450" s="139"/>
      <c r="L450" s="139"/>
      <c r="M450" s="139"/>
      <c r="N450" s="139"/>
      <c r="O450" s="139"/>
      <c r="P450" s="139"/>
      <c r="Q450" s="139"/>
      <c r="R450" s="139"/>
      <c r="S450" s="139"/>
      <c r="T450" s="139"/>
      <c r="U450" s="139"/>
      <c r="V450" s="139"/>
      <c r="W450" s="139"/>
      <c r="X450" s="139"/>
      <c r="Y450" s="139"/>
      <c r="Z450" s="139"/>
    </row>
    <row r="451" spans="1:26" ht="24" customHeight="1" x14ac:dyDescent="0.35">
      <c r="A451" s="140"/>
      <c r="B451" s="152"/>
      <c r="C451" s="153"/>
      <c r="D451" s="153"/>
      <c r="E451" s="139"/>
      <c r="F451" s="139"/>
      <c r="G451" s="139"/>
      <c r="H451" s="139"/>
      <c r="I451" s="139"/>
      <c r="J451" s="139"/>
      <c r="K451" s="139"/>
      <c r="L451" s="139"/>
      <c r="M451" s="139"/>
      <c r="N451" s="139"/>
      <c r="O451" s="139"/>
      <c r="P451" s="139"/>
      <c r="Q451" s="139"/>
      <c r="R451" s="139"/>
      <c r="S451" s="139"/>
      <c r="T451" s="139"/>
      <c r="U451" s="139"/>
      <c r="V451" s="139"/>
      <c r="W451" s="139"/>
      <c r="X451" s="139"/>
      <c r="Y451" s="139"/>
      <c r="Z451" s="139"/>
    </row>
    <row r="452" spans="1:26" ht="24" customHeight="1" x14ac:dyDescent="0.35">
      <c r="A452" s="140"/>
      <c r="B452" s="152"/>
      <c r="C452" s="153"/>
      <c r="D452" s="153"/>
      <c r="E452" s="139"/>
      <c r="F452" s="139"/>
      <c r="G452" s="139"/>
      <c r="H452" s="139"/>
      <c r="I452" s="139"/>
      <c r="J452" s="139"/>
      <c r="K452" s="139"/>
      <c r="L452" s="139"/>
      <c r="M452" s="139"/>
      <c r="N452" s="139"/>
      <c r="O452" s="139"/>
      <c r="P452" s="139"/>
      <c r="Q452" s="139"/>
      <c r="R452" s="139"/>
      <c r="S452" s="139"/>
      <c r="T452" s="139"/>
      <c r="U452" s="139"/>
      <c r="V452" s="139"/>
      <c r="W452" s="139"/>
      <c r="X452" s="139"/>
      <c r="Y452" s="139"/>
      <c r="Z452" s="139"/>
    </row>
    <row r="453" spans="1:26" ht="24" customHeight="1" x14ac:dyDescent="0.35">
      <c r="A453" s="140"/>
      <c r="B453" s="152"/>
      <c r="C453" s="153"/>
      <c r="D453" s="153"/>
      <c r="E453" s="139"/>
      <c r="F453" s="139"/>
      <c r="G453" s="139"/>
      <c r="H453" s="139"/>
      <c r="I453" s="139"/>
      <c r="J453" s="139"/>
      <c r="K453" s="139"/>
      <c r="L453" s="139"/>
      <c r="M453" s="139"/>
      <c r="N453" s="139"/>
      <c r="O453" s="139"/>
      <c r="P453" s="139"/>
      <c r="Q453" s="139"/>
      <c r="R453" s="139"/>
      <c r="S453" s="139"/>
      <c r="T453" s="139"/>
      <c r="U453" s="139"/>
      <c r="V453" s="139"/>
      <c r="W453" s="139"/>
      <c r="X453" s="139"/>
      <c r="Y453" s="139"/>
      <c r="Z453" s="139"/>
    </row>
    <row r="454" spans="1:26" ht="24" customHeight="1" x14ac:dyDescent="0.35">
      <c r="A454" s="140"/>
      <c r="B454" s="152"/>
      <c r="C454" s="153"/>
      <c r="D454" s="153"/>
      <c r="E454" s="139"/>
      <c r="F454" s="139"/>
      <c r="G454" s="139"/>
      <c r="H454" s="139"/>
      <c r="I454" s="139"/>
      <c r="J454" s="139"/>
      <c r="K454" s="139"/>
      <c r="L454" s="139"/>
      <c r="M454" s="139"/>
      <c r="N454" s="139"/>
      <c r="O454" s="139"/>
      <c r="P454" s="139"/>
      <c r="Q454" s="139"/>
      <c r="R454" s="139"/>
      <c r="S454" s="139"/>
      <c r="T454" s="139"/>
      <c r="U454" s="139"/>
      <c r="V454" s="139"/>
      <c r="W454" s="139"/>
      <c r="X454" s="139"/>
      <c r="Y454" s="139"/>
      <c r="Z454" s="139"/>
    </row>
    <row r="455" spans="1:26" ht="24" customHeight="1" x14ac:dyDescent="0.35">
      <c r="A455" s="140"/>
      <c r="B455" s="152"/>
      <c r="C455" s="153"/>
      <c r="D455" s="153"/>
      <c r="E455" s="139"/>
      <c r="F455" s="139"/>
      <c r="G455" s="139"/>
      <c r="H455" s="139"/>
      <c r="I455" s="139"/>
      <c r="J455" s="139"/>
      <c r="K455" s="139"/>
      <c r="L455" s="139"/>
      <c r="M455" s="139"/>
      <c r="N455" s="139"/>
      <c r="O455" s="139"/>
      <c r="P455" s="139"/>
      <c r="Q455" s="139"/>
      <c r="R455" s="139"/>
      <c r="S455" s="139"/>
      <c r="T455" s="139"/>
      <c r="U455" s="139"/>
      <c r="V455" s="139"/>
      <c r="W455" s="139"/>
      <c r="X455" s="139"/>
      <c r="Y455" s="139"/>
      <c r="Z455" s="139"/>
    </row>
    <row r="456" spans="1:26" ht="24" customHeight="1" x14ac:dyDescent="0.35">
      <c r="A456" s="140"/>
      <c r="B456" s="152"/>
      <c r="C456" s="153"/>
      <c r="D456" s="153"/>
      <c r="E456" s="139"/>
      <c r="F456" s="139"/>
      <c r="G456" s="139"/>
      <c r="H456" s="139"/>
      <c r="I456" s="139"/>
      <c r="J456" s="139"/>
      <c r="K456" s="139"/>
      <c r="L456" s="139"/>
      <c r="M456" s="139"/>
      <c r="N456" s="139"/>
      <c r="O456" s="139"/>
      <c r="P456" s="139"/>
      <c r="Q456" s="139"/>
      <c r="R456" s="139"/>
      <c r="S456" s="139"/>
      <c r="T456" s="139"/>
      <c r="U456" s="139"/>
      <c r="V456" s="139"/>
      <c r="W456" s="139"/>
      <c r="X456" s="139"/>
      <c r="Y456" s="139"/>
      <c r="Z456" s="139"/>
    </row>
    <row r="457" spans="1:26" ht="24" customHeight="1" x14ac:dyDescent="0.35">
      <c r="A457" s="140"/>
      <c r="B457" s="152"/>
      <c r="C457" s="153"/>
      <c r="D457" s="153"/>
      <c r="E457" s="139"/>
      <c r="F457" s="139"/>
      <c r="G457" s="139"/>
      <c r="H457" s="139"/>
      <c r="I457" s="139"/>
      <c r="J457" s="139"/>
      <c r="K457" s="139"/>
      <c r="L457" s="139"/>
      <c r="M457" s="139"/>
      <c r="N457" s="139"/>
      <c r="O457" s="139"/>
      <c r="P457" s="139"/>
      <c r="Q457" s="139"/>
      <c r="R457" s="139"/>
      <c r="S457" s="139"/>
      <c r="T457" s="139"/>
      <c r="U457" s="139"/>
      <c r="V457" s="139"/>
      <c r="W457" s="139"/>
      <c r="X457" s="139"/>
      <c r="Y457" s="139"/>
      <c r="Z457" s="139"/>
    </row>
    <row r="458" spans="1:26" ht="24" customHeight="1" x14ac:dyDescent="0.35">
      <c r="A458" s="140"/>
      <c r="B458" s="152"/>
      <c r="C458" s="153"/>
      <c r="D458" s="153"/>
      <c r="E458" s="139"/>
      <c r="F458" s="139"/>
      <c r="G458" s="139"/>
      <c r="H458" s="139"/>
      <c r="I458" s="139"/>
      <c r="J458" s="139"/>
      <c r="K458" s="139"/>
      <c r="L458" s="139"/>
      <c r="M458" s="139"/>
      <c r="N458" s="139"/>
      <c r="O458" s="139"/>
      <c r="P458" s="139"/>
      <c r="Q458" s="139"/>
      <c r="R458" s="139"/>
      <c r="S458" s="139"/>
      <c r="T458" s="139"/>
      <c r="U458" s="139"/>
      <c r="V458" s="139"/>
      <c r="W458" s="139"/>
      <c r="X458" s="139"/>
      <c r="Y458" s="139"/>
      <c r="Z458" s="139"/>
    </row>
    <row r="459" spans="1:26" ht="24" customHeight="1" x14ac:dyDescent="0.35">
      <c r="A459" s="140"/>
      <c r="B459" s="152"/>
      <c r="C459" s="153"/>
      <c r="D459" s="153"/>
      <c r="E459" s="139"/>
      <c r="F459" s="139"/>
      <c r="G459" s="139"/>
      <c r="H459" s="139"/>
      <c r="I459" s="139"/>
      <c r="J459" s="139"/>
      <c r="K459" s="139"/>
      <c r="L459" s="139"/>
      <c r="M459" s="139"/>
      <c r="N459" s="139"/>
      <c r="O459" s="139"/>
      <c r="P459" s="139"/>
      <c r="Q459" s="139"/>
      <c r="R459" s="139"/>
      <c r="S459" s="139"/>
      <c r="T459" s="139"/>
      <c r="U459" s="139"/>
      <c r="V459" s="139"/>
      <c r="W459" s="139"/>
      <c r="X459" s="139"/>
      <c r="Y459" s="139"/>
      <c r="Z459" s="139"/>
    </row>
    <row r="460" spans="1:26" ht="24" customHeight="1" x14ac:dyDescent="0.35">
      <c r="A460" s="140"/>
      <c r="B460" s="152"/>
      <c r="C460" s="153"/>
      <c r="D460" s="153"/>
      <c r="E460" s="139"/>
      <c r="F460" s="139"/>
      <c r="G460" s="139"/>
      <c r="H460" s="139"/>
      <c r="I460" s="139"/>
      <c r="J460" s="139"/>
      <c r="K460" s="139"/>
      <c r="L460" s="139"/>
      <c r="M460" s="139"/>
      <c r="N460" s="139"/>
      <c r="O460" s="139"/>
      <c r="P460" s="139"/>
      <c r="Q460" s="139"/>
      <c r="R460" s="139"/>
      <c r="S460" s="139"/>
      <c r="T460" s="139"/>
      <c r="U460" s="139"/>
      <c r="V460" s="139"/>
      <c r="W460" s="139"/>
      <c r="X460" s="139"/>
      <c r="Y460" s="139"/>
      <c r="Z460" s="139"/>
    </row>
    <row r="461" spans="1:26" ht="24" customHeight="1" x14ac:dyDescent="0.35">
      <c r="A461" s="140"/>
      <c r="B461" s="152"/>
      <c r="C461" s="153"/>
      <c r="D461" s="153"/>
      <c r="E461" s="139"/>
      <c r="F461" s="139"/>
      <c r="G461" s="139"/>
      <c r="H461" s="139"/>
      <c r="I461" s="139"/>
      <c r="J461" s="139"/>
      <c r="K461" s="139"/>
      <c r="L461" s="139"/>
      <c r="M461" s="139"/>
      <c r="N461" s="139"/>
      <c r="O461" s="139"/>
      <c r="P461" s="139"/>
      <c r="Q461" s="139"/>
      <c r="R461" s="139"/>
      <c r="S461" s="139"/>
      <c r="T461" s="139"/>
      <c r="U461" s="139"/>
      <c r="V461" s="139"/>
      <c r="W461" s="139"/>
      <c r="X461" s="139"/>
      <c r="Y461" s="139"/>
      <c r="Z461" s="139"/>
    </row>
    <row r="462" spans="1:26" ht="24" customHeight="1" x14ac:dyDescent="0.35">
      <c r="A462" s="140"/>
      <c r="B462" s="152"/>
      <c r="C462" s="153"/>
      <c r="D462" s="153"/>
      <c r="E462" s="139"/>
      <c r="F462" s="139"/>
      <c r="G462" s="139"/>
      <c r="H462" s="139"/>
      <c r="I462" s="139"/>
      <c r="J462" s="139"/>
      <c r="K462" s="139"/>
      <c r="L462" s="139"/>
      <c r="M462" s="139"/>
      <c r="N462" s="139"/>
      <c r="O462" s="139"/>
      <c r="P462" s="139"/>
      <c r="Q462" s="139"/>
      <c r="R462" s="139"/>
      <c r="S462" s="139"/>
      <c r="T462" s="139"/>
      <c r="U462" s="139"/>
      <c r="V462" s="139"/>
      <c r="W462" s="139"/>
      <c r="X462" s="139"/>
      <c r="Y462" s="139"/>
      <c r="Z462" s="139"/>
    </row>
    <row r="463" spans="1:26" ht="24" customHeight="1" x14ac:dyDescent="0.35">
      <c r="A463" s="140"/>
      <c r="B463" s="152"/>
      <c r="C463" s="153"/>
      <c r="D463" s="153"/>
      <c r="E463" s="139"/>
      <c r="F463" s="139"/>
      <c r="G463" s="139"/>
      <c r="H463" s="139"/>
      <c r="I463" s="139"/>
      <c r="J463" s="139"/>
      <c r="K463" s="139"/>
      <c r="L463" s="139"/>
      <c r="M463" s="139"/>
      <c r="N463" s="139"/>
      <c r="O463" s="139"/>
      <c r="P463" s="139"/>
      <c r="Q463" s="139"/>
      <c r="R463" s="139"/>
      <c r="S463" s="139"/>
      <c r="T463" s="139"/>
      <c r="U463" s="139"/>
      <c r="V463" s="139"/>
      <c r="W463" s="139"/>
      <c r="X463" s="139"/>
      <c r="Y463" s="139"/>
      <c r="Z463" s="139"/>
    </row>
    <row r="464" spans="1:26" ht="24" customHeight="1" x14ac:dyDescent="0.35">
      <c r="A464" s="140"/>
      <c r="B464" s="152"/>
      <c r="C464" s="153"/>
      <c r="D464" s="153"/>
      <c r="E464" s="139"/>
      <c r="F464" s="139"/>
      <c r="G464" s="139"/>
      <c r="H464" s="139"/>
      <c r="I464" s="139"/>
      <c r="J464" s="139"/>
      <c r="K464" s="139"/>
      <c r="L464" s="139"/>
      <c r="M464" s="139"/>
      <c r="N464" s="139"/>
      <c r="O464" s="139"/>
      <c r="P464" s="139"/>
      <c r="Q464" s="139"/>
      <c r="R464" s="139"/>
      <c r="S464" s="139"/>
      <c r="T464" s="139"/>
      <c r="U464" s="139"/>
      <c r="V464" s="139"/>
      <c r="W464" s="139"/>
      <c r="X464" s="139"/>
      <c r="Y464" s="139"/>
      <c r="Z464" s="139"/>
    </row>
    <row r="465" spans="1:26" ht="24" customHeight="1" x14ac:dyDescent="0.35">
      <c r="A465" s="140"/>
      <c r="B465" s="152"/>
      <c r="C465" s="153"/>
      <c r="D465" s="153"/>
      <c r="E465" s="139"/>
      <c r="F465" s="139"/>
      <c r="G465" s="139"/>
      <c r="H465" s="139"/>
      <c r="I465" s="139"/>
      <c r="J465" s="139"/>
      <c r="K465" s="139"/>
      <c r="L465" s="139"/>
      <c r="M465" s="139"/>
      <c r="N465" s="139"/>
      <c r="O465" s="139"/>
      <c r="P465" s="139"/>
      <c r="Q465" s="139"/>
      <c r="R465" s="139"/>
      <c r="S465" s="139"/>
      <c r="T465" s="139"/>
      <c r="U465" s="139"/>
      <c r="V465" s="139"/>
      <c r="W465" s="139"/>
      <c r="X465" s="139"/>
      <c r="Y465" s="139"/>
      <c r="Z465" s="139"/>
    </row>
    <row r="466" spans="1:26" ht="24" customHeight="1" x14ac:dyDescent="0.35">
      <c r="A466" s="140"/>
      <c r="B466" s="152"/>
      <c r="C466" s="153"/>
      <c r="D466" s="153"/>
      <c r="E466" s="139"/>
      <c r="F466" s="139"/>
      <c r="G466" s="139"/>
      <c r="H466" s="139"/>
      <c r="I466" s="139"/>
      <c r="J466" s="139"/>
      <c r="K466" s="139"/>
      <c r="L466" s="139"/>
      <c r="M466" s="139"/>
      <c r="N466" s="139"/>
      <c r="O466" s="139"/>
      <c r="P466" s="139"/>
      <c r="Q466" s="139"/>
      <c r="R466" s="139"/>
      <c r="S466" s="139"/>
      <c r="T466" s="139"/>
      <c r="U466" s="139"/>
      <c r="V466" s="139"/>
      <c r="W466" s="139"/>
      <c r="X466" s="139"/>
      <c r="Y466" s="139"/>
      <c r="Z466" s="139"/>
    </row>
    <row r="467" spans="1:26" ht="24" customHeight="1" x14ac:dyDescent="0.35">
      <c r="A467" s="140"/>
      <c r="B467" s="152"/>
      <c r="C467" s="153"/>
      <c r="D467" s="153"/>
      <c r="E467" s="139"/>
      <c r="F467" s="139"/>
      <c r="G467" s="139"/>
      <c r="H467" s="139"/>
      <c r="I467" s="139"/>
      <c r="J467" s="139"/>
      <c r="K467" s="139"/>
      <c r="L467" s="139"/>
      <c r="M467" s="139"/>
      <c r="N467" s="139"/>
      <c r="O467" s="139"/>
      <c r="P467" s="139"/>
      <c r="Q467" s="139"/>
      <c r="R467" s="139"/>
      <c r="S467" s="139"/>
      <c r="T467" s="139"/>
      <c r="U467" s="139"/>
      <c r="V467" s="139"/>
      <c r="W467" s="139"/>
      <c r="X467" s="139"/>
      <c r="Y467" s="139"/>
      <c r="Z467" s="139"/>
    </row>
    <row r="468" spans="1:26" ht="24" customHeight="1" x14ac:dyDescent="0.35">
      <c r="A468" s="140"/>
      <c r="B468" s="152"/>
      <c r="C468" s="153"/>
      <c r="D468" s="153"/>
      <c r="E468" s="139"/>
      <c r="F468" s="139"/>
      <c r="G468" s="139"/>
      <c r="H468" s="139"/>
      <c r="I468" s="139"/>
      <c r="J468" s="139"/>
      <c r="K468" s="139"/>
      <c r="L468" s="139"/>
      <c r="M468" s="139"/>
      <c r="N468" s="139"/>
      <c r="O468" s="139"/>
      <c r="P468" s="139"/>
      <c r="Q468" s="139"/>
      <c r="R468" s="139"/>
      <c r="S468" s="139"/>
      <c r="T468" s="139"/>
      <c r="U468" s="139"/>
      <c r="V468" s="139"/>
      <c r="W468" s="139"/>
      <c r="X468" s="139"/>
      <c r="Y468" s="139"/>
      <c r="Z468" s="139"/>
    </row>
    <row r="469" spans="1:26" ht="24" customHeight="1" x14ac:dyDescent="0.35">
      <c r="A469" s="140"/>
      <c r="B469" s="152"/>
      <c r="C469" s="153"/>
      <c r="D469" s="153"/>
      <c r="E469" s="139"/>
      <c r="F469" s="139"/>
      <c r="G469" s="139"/>
      <c r="H469" s="139"/>
      <c r="I469" s="139"/>
      <c r="J469" s="139"/>
      <c r="K469" s="139"/>
      <c r="L469" s="139"/>
      <c r="M469" s="139"/>
      <c r="N469" s="139"/>
      <c r="O469" s="139"/>
      <c r="P469" s="139"/>
      <c r="Q469" s="139"/>
      <c r="R469" s="139"/>
      <c r="S469" s="139"/>
      <c r="T469" s="139"/>
      <c r="U469" s="139"/>
      <c r="V469" s="139"/>
      <c r="W469" s="139"/>
      <c r="X469" s="139"/>
      <c r="Y469" s="139"/>
      <c r="Z469" s="139"/>
    </row>
    <row r="470" spans="1:26" ht="24" customHeight="1" x14ac:dyDescent="0.35">
      <c r="A470" s="140"/>
      <c r="B470" s="152"/>
      <c r="C470" s="153"/>
      <c r="D470" s="153"/>
      <c r="E470" s="139"/>
      <c r="F470" s="139"/>
      <c r="G470" s="139"/>
      <c r="H470" s="139"/>
      <c r="I470" s="139"/>
      <c r="J470" s="139"/>
      <c r="K470" s="139"/>
      <c r="L470" s="139"/>
      <c r="M470" s="139"/>
      <c r="N470" s="139"/>
      <c r="O470" s="139"/>
      <c r="P470" s="139"/>
      <c r="Q470" s="139"/>
      <c r="R470" s="139"/>
      <c r="S470" s="139"/>
      <c r="T470" s="139"/>
      <c r="U470" s="139"/>
      <c r="V470" s="139"/>
      <c r="W470" s="139"/>
      <c r="X470" s="139"/>
      <c r="Y470" s="139"/>
      <c r="Z470" s="139"/>
    </row>
    <row r="471" spans="1:26" ht="24" customHeight="1" x14ac:dyDescent="0.35">
      <c r="A471" s="140"/>
      <c r="B471" s="152"/>
      <c r="C471" s="153"/>
      <c r="D471" s="153"/>
      <c r="E471" s="139"/>
      <c r="F471" s="139"/>
      <c r="G471" s="139"/>
      <c r="H471" s="139"/>
      <c r="I471" s="139"/>
      <c r="J471" s="139"/>
      <c r="K471" s="139"/>
      <c r="L471" s="139"/>
      <c r="M471" s="139"/>
      <c r="N471" s="139"/>
      <c r="O471" s="139"/>
      <c r="P471" s="139"/>
      <c r="Q471" s="139"/>
      <c r="R471" s="139"/>
      <c r="S471" s="139"/>
      <c r="T471" s="139"/>
      <c r="U471" s="139"/>
      <c r="V471" s="139"/>
      <c r="W471" s="139"/>
      <c r="X471" s="139"/>
      <c r="Y471" s="139"/>
      <c r="Z471" s="139"/>
    </row>
    <row r="472" spans="1:26" ht="24" customHeight="1" x14ac:dyDescent="0.35">
      <c r="A472" s="140"/>
      <c r="B472" s="152"/>
      <c r="C472" s="153"/>
      <c r="D472" s="153"/>
      <c r="E472" s="139"/>
      <c r="F472" s="139"/>
      <c r="G472" s="139"/>
      <c r="H472" s="139"/>
      <c r="I472" s="139"/>
      <c r="J472" s="139"/>
      <c r="K472" s="139"/>
      <c r="L472" s="139"/>
      <c r="M472" s="139"/>
      <c r="N472" s="139"/>
      <c r="O472" s="139"/>
      <c r="P472" s="139"/>
      <c r="Q472" s="139"/>
      <c r="R472" s="139"/>
      <c r="S472" s="139"/>
      <c r="T472" s="139"/>
      <c r="U472" s="139"/>
      <c r="V472" s="139"/>
      <c r="W472" s="139"/>
      <c r="X472" s="139"/>
      <c r="Y472" s="139"/>
      <c r="Z472" s="139"/>
    </row>
    <row r="473" spans="1:26" ht="24" customHeight="1" x14ac:dyDescent="0.35">
      <c r="A473" s="140"/>
      <c r="B473" s="152"/>
      <c r="C473" s="153"/>
      <c r="D473" s="153"/>
      <c r="E473" s="139"/>
      <c r="F473" s="139"/>
      <c r="G473" s="139"/>
      <c r="H473" s="139"/>
      <c r="I473" s="139"/>
      <c r="J473" s="139"/>
      <c r="K473" s="139"/>
      <c r="L473" s="139"/>
      <c r="M473" s="139"/>
      <c r="N473" s="139"/>
      <c r="O473" s="139"/>
      <c r="P473" s="139"/>
      <c r="Q473" s="139"/>
      <c r="R473" s="139"/>
      <c r="S473" s="139"/>
      <c r="T473" s="139"/>
      <c r="U473" s="139"/>
      <c r="V473" s="139"/>
      <c r="W473" s="139"/>
      <c r="X473" s="139"/>
      <c r="Y473" s="139"/>
      <c r="Z473" s="139"/>
    </row>
    <row r="474" spans="1:26" ht="24" customHeight="1" x14ac:dyDescent="0.35">
      <c r="A474" s="140"/>
      <c r="B474" s="152"/>
      <c r="C474" s="153"/>
      <c r="D474" s="153"/>
      <c r="E474" s="139"/>
      <c r="F474" s="139"/>
      <c r="G474" s="139"/>
      <c r="H474" s="139"/>
      <c r="I474" s="139"/>
      <c r="J474" s="139"/>
      <c r="K474" s="139"/>
      <c r="L474" s="139"/>
      <c r="M474" s="139"/>
      <c r="N474" s="139"/>
      <c r="O474" s="139"/>
      <c r="P474" s="139"/>
      <c r="Q474" s="139"/>
      <c r="R474" s="139"/>
      <c r="S474" s="139"/>
      <c r="T474" s="139"/>
      <c r="U474" s="139"/>
      <c r="V474" s="139"/>
      <c r="W474" s="139"/>
      <c r="X474" s="139"/>
      <c r="Y474" s="139"/>
      <c r="Z474" s="139"/>
    </row>
    <row r="475" spans="1:26" ht="24" customHeight="1" x14ac:dyDescent="0.35">
      <c r="A475" s="140"/>
      <c r="B475" s="152"/>
      <c r="C475" s="153"/>
      <c r="D475" s="153"/>
      <c r="E475" s="139"/>
      <c r="F475" s="139"/>
      <c r="G475" s="139"/>
      <c r="H475" s="139"/>
      <c r="I475" s="139"/>
      <c r="J475" s="139"/>
      <c r="K475" s="139"/>
      <c r="L475" s="139"/>
      <c r="M475" s="139"/>
      <c r="N475" s="139"/>
      <c r="O475" s="139"/>
      <c r="P475" s="139"/>
      <c r="Q475" s="139"/>
      <c r="R475" s="139"/>
      <c r="S475" s="139"/>
      <c r="T475" s="139"/>
      <c r="U475" s="139"/>
      <c r="V475" s="139"/>
      <c r="W475" s="139"/>
      <c r="X475" s="139"/>
      <c r="Y475" s="139"/>
      <c r="Z475" s="139"/>
    </row>
    <row r="476" spans="1:26" ht="24" customHeight="1" x14ac:dyDescent="0.35">
      <c r="A476" s="140"/>
      <c r="B476" s="152"/>
      <c r="C476" s="153"/>
      <c r="D476" s="153"/>
      <c r="E476" s="139"/>
      <c r="F476" s="139"/>
      <c r="G476" s="139"/>
      <c r="H476" s="139"/>
      <c r="I476" s="139"/>
      <c r="J476" s="139"/>
      <c r="K476" s="139"/>
      <c r="L476" s="139"/>
      <c r="M476" s="139"/>
      <c r="N476" s="139"/>
      <c r="O476" s="139"/>
      <c r="P476" s="139"/>
      <c r="Q476" s="139"/>
      <c r="R476" s="139"/>
      <c r="S476" s="139"/>
      <c r="T476" s="139"/>
      <c r="U476" s="139"/>
      <c r="V476" s="139"/>
      <c r="W476" s="139"/>
      <c r="X476" s="139"/>
      <c r="Y476" s="139"/>
      <c r="Z476" s="139"/>
    </row>
    <row r="477" spans="1:26" ht="24" customHeight="1" x14ac:dyDescent="0.35">
      <c r="A477" s="140"/>
      <c r="B477" s="152"/>
      <c r="C477" s="153"/>
      <c r="D477" s="153"/>
      <c r="E477" s="139"/>
      <c r="F477" s="139"/>
      <c r="G477" s="139"/>
      <c r="H477" s="139"/>
      <c r="I477" s="139"/>
      <c r="J477" s="139"/>
      <c r="K477" s="139"/>
      <c r="L477" s="139"/>
      <c r="M477" s="139"/>
      <c r="N477" s="139"/>
      <c r="O477" s="139"/>
      <c r="P477" s="139"/>
      <c r="Q477" s="139"/>
      <c r="R477" s="139"/>
      <c r="S477" s="139"/>
      <c r="T477" s="139"/>
      <c r="U477" s="139"/>
      <c r="V477" s="139"/>
      <c r="W477" s="139"/>
      <c r="X477" s="139"/>
      <c r="Y477" s="139"/>
      <c r="Z477" s="139"/>
    </row>
    <row r="478" spans="1:26" ht="24" customHeight="1" x14ac:dyDescent="0.35">
      <c r="A478" s="140"/>
      <c r="B478" s="152"/>
      <c r="C478" s="153"/>
      <c r="D478" s="153"/>
      <c r="E478" s="139"/>
      <c r="F478" s="139"/>
      <c r="G478" s="139"/>
      <c r="H478" s="139"/>
      <c r="I478" s="139"/>
      <c r="J478" s="139"/>
      <c r="K478" s="139"/>
      <c r="L478" s="139"/>
      <c r="M478" s="139"/>
      <c r="N478" s="139"/>
      <c r="O478" s="139"/>
      <c r="P478" s="139"/>
      <c r="Q478" s="139"/>
      <c r="R478" s="139"/>
      <c r="S478" s="139"/>
      <c r="T478" s="139"/>
      <c r="U478" s="139"/>
      <c r="V478" s="139"/>
      <c r="W478" s="139"/>
      <c r="X478" s="139"/>
      <c r="Y478" s="139"/>
      <c r="Z478" s="139"/>
    </row>
    <row r="479" spans="1:26" ht="24" customHeight="1" x14ac:dyDescent="0.35">
      <c r="A479" s="140"/>
      <c r="B479" s="152"/>
      <c r="C479" s="153"/>
      <c r="D479" s="153"/>
      <c r="E479" s="139"/>
      <c r="F479" s="139"/>
      <c r="G479" s="139"/>
      <c r="H479" s="139"/>
      <c r="I479" s="139"/>
      <c r="J479" s="139"/>
      <c r="K479" s="139"/>
      <c r="L479" s="139"/>
      <c r="M479" s="139"/>
      <c r="N479" s="139"/>
      <c r="O479" s="139"/>
      <c r="P479" s="139"/>
      <c r="Q479" s="139"/>
      <c r="R479" s="139"/>
      <c r="S479" s="139"/>
      <c r="T479" s="139"/>
      <c r="U479" s="139"/>
      <c r="V479" s="139"/>
      <c r="W479" s="139"/>
      <c r="X479" s="139"/>
      <c r="Y479" s="139"/>
      <c r="Z479" s="139"/>
    </row>
    <row r="480" spans="1:26" ht="24" customHeight="1" x14ac:dyDescent="0.35">
      <c r="A480" s="140"/>
      <c r="B480" s="152"/>
      <c r="C480" s="153"/>
      <c r="D480" s="153"/>
      <c r="E480" s="139"/>
      <c r="F480" s="139"/>
      <c r="G480" s="139"/>
      <c r="H480" s="139"/>
      <c r="I480" s="139"/>
      <c r="J480" s="139"/>
      <c r="K480" s="139"/>
      <c r="L480" s="139"/>
      <c r="M480" s="139"/>
      <c r="N480" s="139"/>
      <c r="O480" s="139"/>
      <c r="P480" s="139"/>
      <c r="Q480" s="139"/>
      <c r="R480" s="139"/>
      <c r="S480" s="139"/>
      <c r="T480" s="139"/>
      <c r="U480" s="139"/>
      <c r="V480" s="139"/>
      <c r="W480" s="139"/>
      <c r="X480" s="139"/>
      <c r="Y480" s="139"/>
      <c r="Z480" s="139"/>
    </row>
    <row r="481" spans="1:26" ht="24" customHeight="1" x14ac:dyDescent="0.35">
      <c r="A481" s="140"/>
      <c r="B481" s="152"/>
      <c r="C481" s="153"/>
      <c r="D481" s="153"/>
      <c r="E481" s="139"/>
      <c r="F481" s="139"/>
      <c r="G481" s="139"/>
      <c r="H481" s="139"/>
      <c r="I481" s="139"/>
      <c r="J481" s="139"/>
      <c r="K481" s="139"/>
      <c r="L481" s="139"/>
      <c r="M481" s="139"/>
      <c r="N481" s="139"/>
      <c r="O481" s="139"/>
      <c r="P481" s="139"/>
      <c r="Q481" s="139"/>
      <c r="R481" s="139"/>
      <c r="S481" s="139"/>
      <c r="T481" s="139"/>
      <c r="U481" s="139"/>
      <c r="V481" s="139"/>
      <c r="W481" s="139"/>
      <c r="X481" s="139"/>
      <c r="Y481" s="139"/>
      <c r="Z481" s="139"/>
    </row>
    <row r="482" spans="1:26" ht="24" customHeight="1" x14ac:dyDescent="0.35">
      <c r="A482" s="140"/>
      <c r="B482" s="152"/>
      <c r="C482" s="153"/>
      <c r="D482" s="153"/>
      <c r="E482" s="139"/>
      <c r="F482" s="139"/>
      <c r="G482" s="139"/>
      <c r="H482" s="139"/>
      <c r="I482" s="139"/>
      <c r="J482" s="139"/>
      <c r="K482" s="139"/>
      <c r="L482" s="139"/>
      <c r="M482" s="139"/>
      <c r="N482" s="139"/>
      <c r="O482" s="139"/>
      <c r="P482" s="139"/>
      <c r="Q482" s="139"/>
      <c r="R482" s="139"/>
      <c r="S482" s="139"/>
      <c r="T482" s="139"/>
      <c r="U482" s="139"/>
      <c r="V482" s="139"/>
      <c r="W482" s="139"/>
      <c r="X482" s="139"/>
      <c r="Y482" s="139"/>
      <c r="Z482" s="139"/>
    </row>
    <row r="483" spans="1:26" ht="24" customHeight="1" x14ac:dyDescent="0.35">
      <c r="A483" s="140"/>
      <c r="B483" s="152"/>
      <c r="C483" s="153"/>
      <c r="D483" s="153"/>
      <c r="E483" s="139"/>
      <c r="F483" s="139"/>
      <c r="G483" s="139"/>
      <c r="H483" s="139"/>
      <c r="I483" s="139"/>
      <c r="J483" s="139"/>
      <c r="K483" s="139"/>
      <c r="L483" s="139"/>
      <c r="M483" s="139"/>
      <c r="N483" s="139"/>
      <c r="O483" s="139"/>
      <c r="P483" s="139"/>
      <c r="Q483" s="139"/>
      <c r="R483" s="139"/>
      <c r="S483" s="139"/>
      <c r="T483" s="139"/>
      <c r="U483" s="139"/>
      <c r="V483" s="139"/>
      <c r="W483" s="139"/>
      <c r="X483" s="139"/>
      <c r="Y483" s="139"/>
      <c r="Z483" s="139"/>
    </row>
    <row r="484" spans="1:26" ht="24" customHeight="1" x14ac:dyDescent="0.35">
      <c r="A484" s="140"/>
      <c r="B484" s="152"/>
      <c r="C484" s="153"/>
      <c r="D484" s="153"/>
      <c r="E484" s="139"/>
      <c r="F484" s="139"/>
      <c r="G484" s="139"/>
      <c r="H484" s="139"/>
      <c r="I484" s="139"/>
      <c r="J484" s="139"/>
      <c r="K484" s="139"/>
      <c r="L484" s="139"/>
      <c r="M484" s="139"/>
      <c r="N484" s="139"/>
      <c r="O484" s="139"/>
      <c r="P484" s="139"/>
      <c r="Q484" s="139"/>
      <c r="R484" s="139"/>
      <c r="S484" s="139"/>
      <c r="T484" s="139"/>
      <c r="U484" s="139"/>
      <c r="V484" s="139"/>
      <c r="W484" s="139"/>
      <c r="X484" s="139"/>
      <c r="Y484" s="139"/>
      <c r="Z484" s="139"/>
    </row>
    <row r="485" spans="1:26" ht="24" customHeight="1" x14ac:dyDescent="0.35">
      <c r="A485" s="140"/>
      <c r="B485" s="152"/>
      <c r="C485" s="153"/>
      <c r="D485" s="153"/>
      <c r="E485" s="139"/>
      <c r="F485" s="139"/>
      <c r="G485" s="139"/>
      <c r="H485" s="139"/>
      <c r="I485" s="139"/>
      <c r="J485" s="139"/>
      <c r="K485" s="139"/>
      <c r="L485" s="139"/>
      <c r="M485" s="139"/>
      <c r="N485" s="139"/>
      <c r="O485" s="139"/>
      <c r="P485" s="139"/>
      <c r="Q485" s="139"/>
      <c r="R485" s="139"/>
      <c r="S485" s="139"/>
      <c r="T485" s="139"/>
      <c r="U485" s="139"/>
      <c r="V485" s="139"/>
      <c r="W485" s="139"/>
      <c r="X485" s="139"/>
      <c r="Y485" s="139"/>
      <c r="Z485" s="139"/>
    </row>
    <row r="486" spans="1:26" ht="24" customHeight="1" x14ac:dyDescent="0.35">
      <c r="A486" s="140"/>
      <c r="B486" s="152"/>
      <c r="C486" s="153"/>
      <c r="D486" s="153"/>
      <c r="E486" s="139"/>
      <c r="F486" s="139"/>
      <c r="G486" s="139"/>
      <c r="H486" s="139"/>
      <c r="I486" s="139"/>
      <c r="J486" s="139"/>
      <c r="K486" s="139"/>
      <c r="L486" s="139"/>
      <c r="M486" s="139"/>
      <c r="N486" s="139"/>
      <c r="O486" s="139"/>
      <c r="P486" s="139"/>
      <c r="Q486" s="139"/>
      <c r="R486" s="139"/>
      <c r="S486" s="139"/>
      <c r="T486" s="139"/>
      <c r="U486" s="139"/>
      <c r="V486" s="139"/>
      <c r="W486" s="139"/>
      <c r="X486" s="139"/>
      <c r="Y486" s="139"/>
      <c r="Z486" s="139"/>
    </row>
    <row r="487" spans="1:26" ht="24" customHeight="1" x14ac:dyDescent="0.35">
      <c r="A487" s="140"/>
      <c r="B487" s="152"/>
      <c r="C487" s="153"/>
      <c r="D487" s="153"/>
      <c r="E487" s="139"/>
      <c r="F487" s="139"/>
      <c r="G487" s="139"/>
      <c r="H487" s="139"/>
      <c r="I487" s="139"/>
      <c r="J487" s="139"/>
      <c r="K487" s="139"/>
      <c r="L487" s="139"/>
      <c r="M487" s="139"/>
      <c r="N487" s="139"/>
      <c r="O487" s="139"/>
      <c r="P487" s="139"/>
      <c r="Q487" s="139"/>
      <c r="R487" s="139"/>
      <c r="S487" s="139"/>
      <c r="T487" s="139"/>
      <c r="U487" s="139"/>
      <c r="V487" s="139"/>
      <c r="W487" s="139"/>
      <c r="X487" s="139"/>
      <c r="Y487" s="139"/>
      <c r="Z487" s="139"/>
    </row>
    <row r="488" spans="1:26" ht="24" customHeight="1" x14ac:dyDescent="0.35">
      <c r="A488" s="140"/>
      <c r="B488" s="152"/>
      <c r="C488" s="153"/>
      <c r="D488" s="153"/>
      <c r="E488" s="139"/>
      <c r="F488" s="139"/>
      <c r="G488" s="139"/>
      <c r="H488" s="139"/>
      <c r="I488" s="139"/>
      <c r="J488" s="139"/>
      <c r="K488" s="139"/>
      <c r="L488" s="139"/>
      <c r="M488" s="139"/>
      <c r="N488" s="139"/>
      <c r="O488" s="139"/>
      <c r="P488" s="139"/>
      <c r="Q488" s="139"/>
      <c r="R488" s="139"/>
      <c r="S488" s="139"/>
      <c r="T488" s="139"/>
      <c r="U488" s="139"/>
      <c r="V488" s="139"/>
      <c r="W488" s="139"/>
      <c r="X488" s="139"/>
      <c r="Y488" s="139"/>
      <c r="Z488" s="139"/>
    </row>
    <row r="489" spans="1:26" ht="24" customHeight="1" x14ac:dyDescent="0.35">
      <c r="A489" s="140"/>
      <c r="B489" s="152"/>
      <c r="C489" s="153"/>
      <c r="D489" s="153"/>
      <c r="E489" s="139"/>
      <c r="F489" s="139"/>
      <c r="G489" s="139"/>
      <c r="H489" s="139"/>
      <c r="I489" s="139"/>
      <c r="J489" s="139"/>
      <c r="K489" s="139"/>
      <c r="L489" s="139"/>
      <c r="M489" s="139"/>
      <c r="N489" s="139"/>
      <c r="O489" s="139"/>
      <c r="P489" s="139"/>
      <c r="Q489" s="139"/>
      <c r="R489" s="139"/>
      <c r="S489" s="139"/>
      <c r="T489" s="139"/>
      <c r="U489" s="139"/>
      <c r="V489" s="139"/>
      <c r="W489" s="139"/>
      <c r="X489" s="139"/>
      <c r="Y489" s="139"/>
      <c r="Z489" s="139"/>
    </row>
    <row r="490" spans="1:26" ht="24" customHeight="1" x14ac:dyDescent="0.35">
      <c r="A490" s="140"/>
      <c r="B490" s="152"/>
      <c r="C490" s="153"/>
      <c r="D490" s="153"/>
      <c r="E490" s="139"/>
      <c r="F490" s="139"/>
      <c r="G490" s="139"/>
      <c r="H490" s="139"/>
      <c r="I490" s="139"/>
      <c r="J490" s="139"/>
      <c r="K490" s="139"/>
      <c r="L490" s="139"/>
      <c r="M490" s="139"/>
      <c r="N490" s="139"/>
      <c r="O490" s="139"/>
      <c r="P490" s="139"/>
      <c r="Q490" s="139"/>
      <c r="R490" s="139"/>
      <c r="S490" s="139"/>
      <c r="T490" s="139"/>
      <c r="U490" s="139"/>
      <c r="V490" s="139"/>
      <c r="W490" s="139"/>
      <c r="X490" s="139"/>
      <c r="Y490" s="139"/>
      <c r="Z490" s="139"/>
    </row>
    <row r="491" spans="1:26" ht="24" customHeight="1" x14ac:dyDescent="0.35">
      <c r="A491" s="140"/>
      <c r="B491" s="152"/>
      <c r="C491" s="153"/>
      <c r="D491" s="153"/>
      <c r="E491" s="139"/>
      <c r="F491" s="139"/>
      <c r="G491" s="139"/>
      <c r="H491" s="139"/>
      <c r="I491" s="139"/>
      <c r="J491" s="139"/>
      <c r="K491" s="139"/>
      <c r="L491" s="139"/>
      <c r="M491" s="139"/>
      <c r="N491" s="139"/>
      <c r="O491" s="139"/>
      <c r="P491" s="139"/>
      <c r="Q491" s="139"/>
      <c r="R491" s="139"/>
      <c r="S491" s="139"/>
      <c r="T491" s="139"/>
      <c r="U491" s="139"/>
      <c r="V491" s="139"/>
      <c r="W491" s="139"/>
      <c r="X491" s="139"/>
      <c r="Y491" s="139"/>
      <c r="Z491" s="139"/>
    </row>
    <row r="492" spans="1:26" ht="24" customHeight="1" x14ac:dyDescent="0.35">
      <c r="A492" s="140"/>
      <c r="B492" s="152"/>
      <c r="C492" s="153"/>
      <c r="D492" s="153"/>
      <c r="E492" s="139"/>
      <c r="F492" s="139"/>
      <c r="G492" s="139"/>
      <c r="H492" s="139"/>
      <c r="I492" s="139"/>
      <c r="J492" s="139"/>
      <c r="K492" s="139"/>
      <c r="L492" s="139"/>
      <c r="M492" s="139"/>
      <c r="N492" s="139"/>
      <c r="O492" s="139"/>
      <c r="P492" s="139"/>
      <c r="Q492" s="139"/>
      <c r="R492" s="139"/>
      <c r="S492" s="139"/>
      <c r="T492" s="139"/>
      <c r="U492" s="139"/>
      <c r="V492" s="139"/>
      <c r="W492" s="139"/>
      <c r="X492" s="139"/>
      <c r="Y492" s="139"/>
      <c r="Z492" s="139"/>
    </row>
    <row r="493" spans="1:26" ht="24" customHeight="1" x14ac:dyDescent="0.35">
      <c r="A493" s="140"/>
      <c r="B493" s="152"/>
      <c r="C493" s="153"/>
      <c r="D493" s="153"/>
      <c r="E493" s="139"/>
      <c r="F493" s="139"/>
      <c r="G493" s="139"/>
      <c r="H493" s="139"/>
      <c r="I493" s="139"/>
      <c r="J493" s="139"/>
      <c r="K493" s="139"/>
      <c r="L493" s="139"/>
      <c r="M493" s="139"/>
      <c r="N493" s="139"/>
      <c r="O493" s="139"/>
      <c r="P493" s="139"/>
      <c r="Q493" s="139"/>
      <c r="R493" s="139"/>
      <c r="S493" s="139"/>
      <c r="T493" s="139"/>
      <c r="U493" s="139"/>
      <c r="V493" s="139"/>
      <c r="W493" s="139"/>
      <c r="X493" s="139"/>
      <c r="Y493" s="139"/>
      <c r="Z493" s="139"/>
    </row>
    <row r="494" spans="1:26" ht="24" customHeight="1" x14ac:dyDescent="0.35">
      <c r="A494" s="140"/>
      <c r="B494" s="152"/>
      <c r="C494" s="153"/>
      <c r="D494" s="153"/>
      <c r="E494" s="139"/>
      <c r="F494" s="139"/>
      <c r="G494" s="139"/>
      <c r="H494" s="139"/>
      <c r="I494" s="139"/>
      <c r="J494" s="139"/>
      <c r="K494" s="139"/>
      <c r="L494" s="139"/>
      <c r="M494" s="139"/>
      <c r="N494" s="139"/>
      <c r="O494" s="139"/>
      <c r="P494" s="139"/>
      <c r="Q494" s="139"/>
      <c r="R494" s="139"/>
      <c r="S494" s="139"/>
      <c r="T494" s="139"/>
      <c r="U494" s="139"/>
      <c r="V494" s="139"/>
      <c r="W494" s="139"/>
      <c r="X494" s="139"/>
      <c r="Y494" s="139"/>
      <c r="Z494" s="139"/>
    </row>
    <row r="495" spans="1:26" ht="24" customHeight="1" x14ac:dyDescent="0.35">
      <c r="A495" s="140"/>
      <c r="B495" s="152"/>
      <c r="C495" s="153"/>
      <c r="D495" s="153"/>
      <c r="E495" s="139"/>
      <c r="F495" s="139"/>
      <c r="G495" s="139"/>
      <c r="H495" s="139"/>
      <c r="I495" s="139"/>
      <c r="J495" s="139"/>
      <c r="K495" s="139"/>
      <c r="L495" s="139"/>
      <c r="M495" s="139"/>
      <c r="N495" s="139"/>
      <c r="O495" s="139"/>
      <c r="P495" s="139"/>
      <c r="Q495" s="139"/>
      <c r="R495" s="139"/>
      <c r="S495" s="139"/>
      <c r="T495" s="139"/>
      <c r="U495" s="139"/>
      <c r="V495" s="139"/>
      <c r="W495" s="139"/>
      <c r="X495" s="139"/>
      <c r="Y495" s="139"/>
      <c r="Z495" s="139"/>
    </row>
    <row r="496" spans="1:26" ht="24" customHeight="1" x14ac:dyDescent="0.35">
      <c r="A496" s="140"/>
      <c r="B496" s="152"/>
      <c r="C496" s="153"/>
      <c r="D496" s="153"/>
      <c r="E496" s="139"/>
      <c r="F496" s="139"/>
      <c r="G496" s="139"/>
      <c r="H496" s="139"/>
      <c r="I496" s="139"/>
      <c r="J496" s="139"/>
      <c r="K496" s="139"/>
      <c r="L496" s="139"/>
      <c r="M496" s="139"/>
      <c r="N496" s="139"/>
      <c r="O496" s="139"/>
      <c r="P496" s="139"/>
      <c r="Q496" s="139"/>
      <c r="R496" s="139"/>
      <c r="S496" s="139"/>
      <c r="T496" s="139"/>
      <c r="U496" s="139"/>
      <c r="V496" s="139"/>
      <c r="W496" s="139"/>
      <c r="X496" s="139"/>
      <c r="Y496" s="139"/>
      <c r="Z496" s="139"/>
    </row>
    <row r="497" spans="1:26" ht="24" customHeight="1" x14ac:dyDescent="0.35">
      <c r="A497" s="140"/>
      <c r="B497" s="152"/>
      <c r="C497" s="153"/>
      <c r="D497" s="153"/>
      <c r="E497" s="139"/>
      <c r="F497" s="139"/>
      <c r="G497" s="139"/>
      <c r="H497" s="139"/>
      <c r="I497" s="139"/>
      <c r="J497" s="139"/>
      <c r="K497" s="139"/>
      <c r="L497" s="139"/>
      <c r="M497" s="139"/>
      <c r="N497" s="139"/>
      <c r="O497" s="139"/>
      <c r="P497" s="139"/>
      <c r="Q497" s="139"/>
      <c r="R497" s="139"/>
      <c r="S497" s="139"/>
      <c r="T497" s="139"/>
      <c r="U497" s="139"/>
      <c r="V497" s="139"/>
      <c r="W497" s="139"/>
      <c r="X497" s="139"/>
      <c r="Y497" s="139"/>
      <c r="Z497" s="139"/>
    </row>
    <row r="498" spans="1:26" ht="24" customHeight="1" x14ac:dyDescent="0.35">
      <c r="A498" s="140"/>
      <c r="B498" s="152"/>
      <c r="C498" s="153"/>
      <c r="D498" s="153"/>
      <c r="E498" s="139"/>
      <c r="F498" s="139"/>
      <c r="G498" s="139"/>
      <c r="H498" s="139"/>
      <c r="I498" s="139"/>
      <c r="J498" s="139"/>
      <c r="K498" s="139"/>
      <c r="L498" s="139"/>
      <c r="M498" s="139"/>
      <c r="N498" s="139"/>
      <c r="O498" s="139"/>
      <c r="P498" s="139"/>
      <c r="Q498" s="139"/>
      <c r="R498" s="139"/>
      <c r="S498" s="139"/>
      <c r="T498" s="139"/>
      <c r="U498" s="139"/>
      <c r="V498" s="139"/>
      <c r="W498" s="139"/>
      <c r="X498" s="139"/>
      <c r="Y498" s="139"/>
      <c r="Z498" s="139"/>
    </row>
    <row r="499" spans="1:26" ht="24" customHeight="1" x14ac:dyDescent="0.35">
      <c r="A499" s="140"/>
      <c r="B499" s="152"/>
      <c r="C499" s="153"/>
      <c r="D499" s="153"/>
      <c r="E499" s="139"/>
      <c r="F499" s="139"/>
      <c r="G499" s="139"/>
      <c r="H499" s="139"/>
      <c r="I499" s="139"/>
      <c r="J499" s="139"/>
      <c r="K499" s="139"/>
      <c r="L499" s="139"/>
      <c r="M499" s="139"/>
      <c r="N499" s="139"/>
      <c r="O499" s="139"/>
      <c r="P499" s="139"/>
      <c r="Q499" s="139"/>
      <c r="R499" s="139"/>
      <c r="S499" s="139"/>
      <c r="T499" s="139"/>
      <c r="U499" s="139"/>
      <c r="V499" s="139"/>
      <c r="W499" s="139"/>
      <c r="X499" s="139"/>
      <c r="Y499" s="139"/>
      <c r="Z499" s="139"/>
    </row>
    <row r="500" spans="1:26" ht="24" customHeight="1" x14ac:dyDescent="0.35">
      <c r="A500" s="140"/>
      <c r="B500" s="152"/>
      <c r="C500" s="153"/>
      <c r="D500" s="153"/>
      <c r="E500" s="139"/>
      <c r="F500" s="139"/>
      <c r="G500" s="139"/>
      <c r="H500" s="139"/>
      <c r="I500" s="139"/>
      <c r="J500" s="139"/>
      <c r="K500" s="139"/>
      <c r="L500" s="139"/>
      <c r="M500" s="139"/>
      <c r="N500" s="139"/>
      <c r="O500" s="139"/>
      <c r="P500" s="139"/>
      <c r="Q500" s="139"/>
      <c r="R500" s="139"/>
      <c r="S500" s="139"/>
      <c r="T500" s="139"/>
      <c r="U500" s="139"/>
      <c r="V500" s="139"/>
      <c r="W500" s="139"/>
      <c r="X500" s="139"/>
      <c r="Y500" s="139"/>
      <c r="Z500" s="139"/>
    </row>
    <row r="501" spans="1:26" ht="24" customHeight="1" x14ac:dyDescent="0.35">
      <c r="A501" s="140"/>
      <c r="B501" s="152"/>
      <c r="C501" s="153"/>
      <c r="D501" s="153"/>
      <c r="E501" s="139"/>
      <c r="F501" s="139"/>
      <c r="G501" s="139"/>
      <c r="H501" s="139"/>
      <c r="I501" s="139"/>
      <c r="J501" s="139"/>
      <c r="K501" s="139"/>
      <c r="L501" s="139"/>
      <c r="M501" s="139"/>
      <c r="N501" s="139"/>
      <c r="O501" s="139"/>
      <c r="P501" s="139"/>
      <c r="Q501" s="139"/>
      <c r="R501" s="139"/>
      <c r="S501" s="139"/>
      <c r="T501" s="139"/>
      <c r="U501" s="139"/>
      <c r="V501" s="139"/>
      <c r="W501" s="139"/>
      <c r="X501" s="139"/>
      <c r="Y501" s="139"/>
      <c r="Z501" s="139"/>
    </row>
    <row r="502" spans="1:26" ht="24" customHeight="1" x14ac:dyDescent="0.35">
      <c r="A502" s="140"/>
      <c r="B502" s="152"/>
      <c r="C502" s="153"/>
      <c r="D502" s="153"/>
      <c r="E502" s="139"/>
      <c r="F502" s="139"/>
      <c r="G502" s="139"/>
      <c r="H502" s="139"/>
      <c r="I502" s="139"/>
      <c r="J502" s="139"/>
      <c r="K502" s="139"/>
      <c r="L502" s="139"/>
      <c r="M502" s="139"/>
      <c r="N502" s="139"/>
      <c r="O502" s="139"/>
      <c r="P502" s="139"/>
      <c r="Q502" s="139"/>
      <c r="R502" s="139"/>
      <c r="S502" s="139"/>
      <c r="T502" s="139"/>
      <c r="U502" s="139"/>
      <c r="V502" s="139"/>
      <c r="W502" s="139"/>
      <c r="X502" s="139"/>
      <c r="Y502" s="139"/>
      <c r="Z502" s="139"/>
    </row>
    <row r="503" spans="1:26" ht="24" customHeight="1" x14ac:dyDescent="0.35">
      <c r="A503" s="140"/>
      <c r="B503" s="152"/>
      <c r="C503" s="153"/>
      <c r="D503" s="153"/>
      <c r="E503" s="139"/>
      <c r="F503" s="139"/>
      <c r="G503" s="139"/>
      <c r="H503" s="139"/>
      <c r="I503" s="139"/>
      <c r="J503" s="139"/>
      <c r="K503" s="139"/>
      <c r="L503" s="139"/>
      <c r="M503" s="139"/>
      <c r="N503" s="139"/>
      <c r="O503" s="139"/>
      <c r="P503" s="139"/>
      <c r="Q503" s="139"/>
      <c r="R503" s="139"/>
      <c r="S503" s="139"/>
      <c r="T503" s="139"/>
      <c r="U503" s="139"/>
      <c r="V503" s="139"/>
      <c r="W503" s="139"/>
      <c r="X503" s="139"/>
      <c r="Y503" s="139"/>
      <c r="Z503" s="139"/>
    </row>
    <row r="504" spans="1:26" ht="24" customHeight="1" x14ac:dyDescent="0.35">
      <c r="A504" s="140"/>
      <c r="B504" s="152"/>
      <c r="C504" s="153"/>
      <c r="D504" s="153"/>
      <c r="E504" s="139"/>
      <c r="F504" s="139"/>
      <c r="G504" s="139"/>
      <c r="H504" s="139"/>
      <c r="I504" s="139"/>
      <c r="J504" s="139"/>
      <c r="K504" s="139"/>
      <c r="L504" s="139"/>
      <c r="M504" s="139"/>
      <c r="N504" s="139"/>
      <c r="O504" s="139"/>
      <c r="P504" s="139"/>
      <c r="Q504" s="139"/>
      <c r="R504" s="139"/>
      <c r="S504" s="139"/>
      <c r="T504" s="139"/>
      <c r="U504" s="139"/>
      <c r="V504" s="139"/>
      <c r="W504" s="139"/>
      <c r="X504" s="139"/>
      <c r="Y504" s="139"/>
      <c r="Z504" s="139"/>
    </row>
    <row r="505" spans="1:26" ht="24" customHeight="1" x14ac:dyDescent="0.35">
      <c r="A505" s="140"/>
      <c r="B505" s="152"/>
      <c r="C505" s="153"/>
      <c r="D505" s="153"/>
      <c r="E505" s="139"/>
      <c r="F505" s="139"/>
      <c r="G505" s="139"/>
      <c r="H505" s="139"/>
      <c r="I505" s="139"/>
      <c r="J505" s="139"/>
      <c r="K505" s="139"/>
      <c r="L505" s="139"/>
      <c r="M505" s="139"/>
      <c r="N505" s="139"/>
      <c r="O505" s="139"/>
      <c r="P505" s="139"/>
      <c r="Q505" s="139"/>
      <c r="R505" s="139"/>
      <c r="S505" s="139"/>
      <c r="T505" s="139"/>
      <c r="U505" s="139"/>
      <c r="V505" s="139"/>
      <c r="W505" s="139"/>
      <c r="X505" s="139"/>
      <c r="Y505" s="139"/>
      <c r="Z505" s="139"/>
    </row>
    <row r="506" spans="1:26" ht="24" customHeight="1" x14ac:dyDescent="0.35">
      <c r="A506" s="140"/>
      <c r="B506" s="152"/>
      <c r="C506" s="153"/>
      <c r="D506" s="153"/>
      <c r="E506" s="139"/>
      <c r="F506" s="139"/>
      <c r="G506" s="139"/>
      <c r="H506" s="139"/>
      <c r="I506" s="139"/>
      <c r="J506" s="139"/>
      <c r="K506" s="139"/>
      <c r="L506" s="139"/>
      <c r="M506" s="139"/>
      <c r="N506" s="139"/>
      <c r="O506" s="139"/>
      <c r="P506" s="139"/>
      <c r="Q506" s="139"/>
      <c r="R506" s="139"/>
      <c r="S506" s="139"/>
      <c r="T506" s="139"/>
      <c r="U506" s="139"/>
      <c r="V506" s="139"/>
      <c r="W506" s="139"/>
      <c r="X506" s="139"/>
      <c r="Y506" s="139"/>
      <c r="Z506" s="139"/>
    </row>
    <row r="507" spans="1:26" ht="24" customHeight="1" x14ac:dyDescent="0.35">
      <c r="A507" s="140"/>
      <c r="B507" s="152"/>
      <c r="C507" s="153"/>
      <c r="D507" s="153"/>
      <c r="E507" s="139"/>
      <c r="F507" s="139"/>
      <c r="G507" s="139"/>
      <c r="H507" s="139"/>
      <c r="I507" s="139"/>
      <c r="J507" s="139"/>
      <c r="K507" s="139"/>
      <c r="L507" s="139"/>
      <c r="M507" s="139"/>
      <c r="N507" s="139"/>
      <c r="O507" s="139"/>
      <c r="P507" s="139"/>
      <c r="Q507" s="139"/>
      <c r="R507" s="139"/>
      <c r="S507" s="139"/>
      <c r="T507" s="139"/>
      <c r="U507" s="139"/>
      <c r="V507" s="139"/>
      <c r="W507" s="139"/>
      <c r="X507" s="139"/>
      <c r="Y507" s="139"/>
      <c r="Z507" s="139"/>
    </row>
    <row r="508" spans="1:26" ht="24" customHeight="1" x14ac:dyDescent="0.35">
      <c r="A508" s="140"/>
      <c r="B508" s="152"/>
      <c r="C508" s="153"/>
      <c r="D508" s="153"/>
      <c r="E508" s="139"/>
      <c r="F508" s="139"/>
      <c r="G508" s="139"/>
      <c r="H508" s="139"/>
      <c r="I508" s="139"/>
      <c r="J508" s="139"/>
      <c r="K508" s="139"/>
      <c r="L508" s="139"/>
      <c r="M508" s="139"/>
      <c r="N508" s="139"/>
      <c r="O508" s="139"/>
      <c r="P508" s="139"/>
      <c r="Q508" s="139"/>
      <c r="R508" s="139"/>
      <c r="S508" s="139"/>
      <c r="T508" s="139"/>
      <c r="U508" s="139"/>
      <c r="V508" s="139"/>
      <c r="W508" s="139"/>
      <c r="X508" s="139"/>
      <c r="Y508" s="139"/>
      <c r="Z508" s="139"/>
    </row>
    <row r="509" spans="1:26" ht="24" customHeight="1" x14ac:dyDescent="0.35">
      <c r="A509" s="140"/>
      <c r="B509" s="152"/>
      <c r="C509" s="153"/>
      <c r="D509" s="153"/>
      <c r="E509" s="139"/>
      <c r="F509" s="139"/>
      <c r="G509" s="139"/>
      <c r="H509" s="139"/>
      <c r="I509" s="139"/>
      <c r="J509" s="139"/>
      <c r="K509" s="139"/>
      <c r="L509" s="139"/>
      <c r="M509" s="139"/>
      <c r="N509" s="139"/>
      <c r="O509" s="139"/>
      <c r="P509" s="139"/>
      <c r="Q509" s="139"/>
      <c r="R509" s="139"/>
      <c r="S509" s="139"/>
      <c r="T509" s="139"/>
      <c r="U509" s="139"/>
      <c r="V509" s="139"/>
      <c r="W509" s="139"/>
      <c r="X509" s="139"/>
      <c r="Y509" s="139"/>
      <c r="Z509" s="139"/>
    </row>
    <row r="510" spans="1:26" ht="24" customHeight="1" x14ac:dyDescent="0.35">
      <c r="A510" s="140"/>
      <c r="B510" s="152"/>
      <c r="C510" s="153"/>
      <c r="D510" s="153"/>
      <c r="E510" s="139"/>
      <c r="F510" s="139"/>
      <c r="G510" s="139"/>
      <c r="H510" s="139"/>
      <c r="I510" s="139"/>
      <c r="J510" s="139"/>
      <c r="K510" s="139"/>
      <c r="L510" s="139"/>
      <c r="M510" s="139"/>
      <c r="N510" s="139"/>
      <c r="O510" s="139"/>
      <c r="P510" s="139"/>
      <c r="Q510" s="139"/>
      <c r="R510" s="139"/>
      <c r="S510" s="139"/>
      <c r="T510" s="139"/>
      <c r="U510" s="139"/>
      <c r="V510" s="139"/>
      <c r="W510" s="139"/>
      <c r="X510" s="139"/>
      <c r="Y510" s="139"/>
      <c r="Z510" s="139"/>
    </row>
    <row r="511" spans="1:26" ht="24" customHeight="1" x14ac:dyDescent="0.35">
      <c r="A511" s="140"/>
      <c r="B511" s="152"/>
      <c r="C511" s="153"/>
      <c r="D511" s="153"/>
      <c r="E511" s="139"/>
      <c r="F511" s="139"/>
      <c r="G511" s="139"/>
      <c r="H511" s="139"/>
      <c r="I511" s="139"/>
      <c r="J511" s="139"/>
      <c r="K511" s="139"/>
      <c r="L511" s="139"/>
      <c r="M511" s="139"/>
      <c r="N511" s="139"/>
      <c r="O511" s="139"/>
      <c r="P511" s="139"/>
      <c r="Q511" s="139"/>
      <c r="R511" s="139"/>
      <c r="S511" s="139"/>
      <c r="T511" s="139"/>
      <c r="U511" s="139"/>
      <c r="V511" s="139"/>
      <c r="W511" s="139"/>
      <c r="X511" s="139"/>
      <c r="Y511" s="139"/>
      <c r="Z511" s="139"/>
    </row>
    <row r="512" spans="1:26" ht="24" customHeight="1" x14ac:dyDescent="0.35">
      <c r="A512" s="140"/>
      <c r="B512" s="152"/>
      <c r="C512" s="153"/>
      <c r="D512" s="153"/>
      <c r="E512" s="139"/>
      <c r="F512" s="139"/>
      <c r="G512" s="139"/>
      <c r="H512" s="139"/>
      <c r="I512" s="139"/>
      <c r="J512" s="139"/>
      <c r="K512" s="139"/>
      <c r="L512" s="139"/>
      <c r="M512" s="139"/>
      <c r="N512" s="139"/>
      <c r="O512" s="139"/>
      <c r="P512" s="139"/>
      <c r="Q512" s="139"/>
      <c r="R512" s="139"/>
      <c r="S512" s="139"/>
      <c r="T512" s="139"/>
      <c r="U512" s="139"/>
      <c r="V512" s="139"/>
      <c r="W512" s="139"/>
      <c r="X512" s="139"/>
      <c r="Y512" s="139"/>
      <c r="Z512" s="139"/>
    </row>
    <row r="513" spans="1:26" ht="24" customHeight="1" x14ac:dyDescent="0.35">
      <c r="A513" s="140"/>
      <c r="B513" s="152"/>
      <c r="C513" s="153"/>
      <c r="D513" s="153"/>
      <c r="E513" s="139"/>
      <c r="F513" s="139"/>
      <c r="G513" s="139"/>
      <c r="H513" s="139"/>
      <c r="I513" s="139"/>
      <c r="J513" s="139"/>
      <c r="K513" s="139"/>
      <c r="L513" s="139"/>
      <c r="M513" s="139"/>
      <c r="N513" s="139"/>
      <c r="O513" s="139"/>
      <c r="P513" s="139"/>
      <c r="Q513" s="139"/>
      <c r="R513" s="139"/>
      <c r="S513" s="139"/>
      <c r="T513" s="139"/>
      <c r="U513" s="139"/>
      <c r="V513" s="139"/>
      <c r="W513" s="139"/>
      <c r="X513" s="139"/>
      <c r="Y513" s="139"/>
      <c r="Z513" s="139"/>
    </row>
    <row r="514" spans="1:26" ht="24" customHeight="1" x14ac:dyDescent="0.35">
      <c r="A514" s="140"/>
      <c r="B514" s="152"/>
      <c r="C514" s="153"/>
      <c r="D514" s="153"/>
      <c r="E514" s="139"/>
      <c r="F514" s="139"/>
      <c r="G514" s="139"/>
      <c r="H514" s="139"/>
      <c r="I514" s="139"/>
      <c r="J514" s="139"/>
      <c r="K514" s="139"/>
      <c r="L514" s="139"/>
      <c r="M514" s="139"/>
      <c r="N514" s="139"/>
      <c r="O514" s="139"/>
      <c r="P514" s="139"/>
      <c r="Q514" s="139"/>
      <c r="R514" s="139"/>
      <c r="S514" s="139"/>
      <c r="T514" s="139"/>
      <c r="U514" s="139"/>
      <c r="V514" s="139"/>
      <c r="W514" s="139"/>
      <c r="X514" s="139"/>
      <c r="Y514" s="139"/>
      <c r="Z514" s="139"/>
    </row>
    <row r="515" spans="1:26" ht="24" customHeight="1" x14ac:dyDescent="0.35">
      <c r="A515" s="140"/>
      <c r="B515" s="152"/>
      <c r="C515" s="153"/>
      <c r="D515" s="153"/>
      <c r="E515" s="139"/>
      <c r="F515" s="139"/>
      <c r="G515" s="139"/>
      <c r="H515" s="139"/>
      <c r="I515" s="139"/>
      <c r="J515" s="139"/>
      <c r="K515" s="139"/>
      <c r="L515" s="139"/>
      <c r="M515" s="139"/>
      <c r="N515" s="139"/>
      <c r="O515" s="139"/>
      <c r="P515" s="139"/>
      <c r="Q515" s="139"/>
      <c r="R515" s="139"/>
      <c r="S515" s="139"/>
      <c r="T515" s="139"/>
      <c r="U515" s="139"/>
      <c r="V515" s="139"/>
      <c r="W515" s="139"/>
      <c r="X515" s="139"/>
      <c r="Y515" s="139"/>
      <c r="Z515" s="139"/>
    </row>
    <row r="516" spans="1:26" ht="24" customHeight="1" x14ac:dyDescent="0.35">
      <c r="A516" s="140"/>
      <c r="B516" s="152"/>
      <c r="C516" s="153"/>
      <c r="D516" s="153"/>
      <c r="E516" s="139"/>
      <c r="F516" s="139"/>
      <c r="G516" s="139"/>
      <c r="H516" s="139"/>
      <c r="I516" s="139"/>
      <c r="J516" s="139"/>
      <c r="K516" s="139"/>
      <c r="L516" s="139"/>
      <c r="M516" s="139"/>
      <c r="N516" s="139"/>
      <c r="O516" s="139"/>
      <c r="P516" s="139"/>
      <c r="Q516" s="139"/>
      <c r="R516" s="139"/>
      <c r="S516" s="139"/>
      <c r="T516" s="139"/>
      <c r="U516" s="139"/>
      <c r="V516" s="139"/>
      <c r="W516" s="139"/>
      <c r="X516" s="139"/>
      <c r="Y516" s="139"/>
      <c r="Z516" s="139"/>
    </row>
    <row r="517" spans="1:26" ht="24" customHeight="1" x14ac:dyDescent="0.35">
      <c r="A517" s="140"/>
      <c r="B517" s="152"/>
      <c r="C517" s="153"/>
      <c r="D517" s="153"/>
      <c r="E517" s="139"/>
      <c r="F517" s="139"/>
      <c r="G517" s="139"/>
      <c r="H517" s="139"/>
      <c r="I517" s="139"/>
      <c r="J517" s="139"/>
      <c r="K517" s="139"/>
      <c r="L517" s="139"/>
      <c r="M517" s="139"/>
      <c r="N517" s="139"/>
      <c r="O517" s="139"/>
      <c r="P517" s="139"/>
      <c r="Q517" s="139"/>
      <c r="R517" s="139"/>
      <c r="S517" s="139"/>
      <c r="T517" s="139"/>
      <c r="U517" s="139"/>
      <c r="V517" s="139"/>
      <c r="W517" s="139"/>
      <c r="X517" s="139"/>
      <c r="Y517" s="139"/>
      <c r="Z517" s="139"/>
    </row>
    <row r="518" spans="1:26" ht="24" customHeight="1" x14ac:dyDescent="0.35">
      <c r="A518" s="140"/>
      <c r="B518" s="152"/>
      <c r="C518" s="153"/>
      <c r="D518" s="153"/>
      <c r="E518" s="139"/>
      <c r="F518" s="139"/>
      <c r="G518" s="139"/>
      <c r="H518" s="139"/>
      <c r="I518" s="139"/>
      <c r="J518" s="139"/>
      <c r="K518" s="139"/>
      <c r="L518" s="139"/>
      <c r="M518" s="139"/>
      <c r="N518" s="139"/>
      <c r="O518" s="139"/>
      <c r="P518" s="139"/>
      <c r="Q518" s="139"/>
      <c r="R518" s="139"/>
      <c r="S518" s="139"/>
      <c r="T518" s="139"/>
      <c r="U518" s="139"/>
      <c r="V518" s="139"/>
      <c r="W518" s="139"/>
      <c r="X518" s="139"/>
      <c r="Y518" s="139"/>
      <c r="Z518" s="139"/>
    </row>
    <row r="519" spans="1:26" ht="24" customHeight="1" x14ac:dyDescent="0.35">
      <c r="A519" s="140"/>
      <c r="B519" s="152"/>
      <c r="C519" s="153"/>
      <c r="D519" s="153"/>
      <c r="E519" s="139"/>
      <c r="F519" s="139"/>
      <c r="G519" s="139"/>
      <c r="H519" s="139"/>
      <c r="I519" s="139"/>
      <c r="J519" s="139"/>
      <c r="K519" s="139"/>
      <c r="L519" s="139"/>
      <c r="M519" s="139"/>
      <c r="N519" s="139"/>
      <c r="O519" s="139"/>
      <c r="P519" s="139"/>
      <c r="Q519" s="139"/>
      <c r="R519" s="139"/>
      <c r="S519" s="139"/>
      <c r="T519" s="139"/>
      <c r="U519" s="139"/>
      <c r="V519" s="139"/>
      <c r="W519" s="139"/>
      <c r="X519" s="139"/>
      <c r="Y519" s="139"/>
      <c r="Z519" s="139"/>
    </row>
    <row r="520" spans="1:26" ht="24" customHeight="1" x14ac:dyDescent="0.35">
      <c r="A520" s="140"/>
      <c r="B520" s="152"/>
      <c r="C520" s="153"/>
      <c r="D520" s="153"/>
      <c r="E520" s="139"/>
      <c r="F520" s="139"/>
      <c r="G520" s="139"/>
      <c r="H520" s="139"/>
      <c r="I520" s="139"/>
      <c r="J520" s="139"/>
      <c r="K520" s="139"/>
      <c r="L520" s="139"/>
      <c r="M520" s="139"/>
      <c r="N520" s="139"/>
      <c r="O520" s="139"/>
      <c r="P520" s="139"/>
      <c r="Q520" s="139"/>
      <c r="R520" s="139"/>
      <c r="S520" s="139"/>
      <c r="T520" s="139"/>
      <c r="U520" s="139"/>
      <c r="V520" s="139"/>
      <c r="W520" s="139"/>
      <c r="X520" s="139"/>
      <c r="Y520" s="139"/>
      <c r="Z520" s="139"/>
    </row>
    <row r="521" spans="1:26" ht="24" customHeight="1" x14ac:dyDescent="0.35">
      <c r="A521" s="140"/>
      <c r="B521" s="152"/>
      <c r="C521" s="153"/>
      <c r="D521" s="153"/>
      <c r="E521" s="139"/>
      <c r="F521" s="139"/>
      <c r="G521" s="139"/>
      <c r="H521" s="139"/>
      <c r="I521" s="139"/>
      <c r="J521" s="139"/>
      <c r="K521" s="139"/>
      <c r="L521" s="139"/>
      <c r="M521" s="139"/>
      <c r="N521" s="139"/>
      <c r="O521" s="139"/>
      <c r="P521" s="139"/>
      <c r="Q521" s="139"/>
      <c r="R521" s="139"/>
      <c r="S521" s="139"/>
      <c r="T521" s="139"/>
      <c r="U521" s="139"/>
      <c r="V521" s="139"/>
      <c r="W521" s="139"/>
      <c r="X521" s="139"/>
      <c r="Y521" s="139"/>
      <c r="Z521" s="139"/>
    </row>
    <row r="522" spans="1:26" ht="24" customHeight="1" x14ac:dyDescent="0.35">
      <c r="A522" s="140"/>
      <c r="B522" s="152"/>
      <c r="C522" s="153"/>
      <c r="D522" s="153"/>
      <c r="E522" s="139"/>
      <c r="F522" s="139"/>
      <c r="G522" s="139"/>
      <c r="H522" s="139"/>
      <c r="I522" s="139"/>
      <c r="J522" s="139"/>
      <c r="K522" s="139"/>
      <c r="L522" s="139"/>
      <c r="M522" s="139"/>
      <c r="N522" s="139"/>
      <c r="O522" s="139"/>
      <c r="P522" s="139"/>
      <c r="Q522" s="139"/>
      <c r="R522" s="139"/>
      <c r="S522" s="139"/>
      <c r="T522" s="139"/>
      <c r="U522" s="139"/>
      <c r="V522" s="139"/>
      <c r="W522" s="139"/>
      <c r="X522" s="139"/>
      <c r="Y522" s="139"/>
      <c r="Z522" s="139"/>
    </row>
    <row r="523" spans="1:26" ht="24" customHeight="1" x14ac:dyDescent="0.35">
      <c r="A523" s="140"/>
      <c r="B523" s="152"/>
      <c r="C523" s="153"/>
      <c r="D523" s="153"/>
      <c r="E523" s="139"/>
      <c r="F523" s="139"/>
      <c r="G523" s="139"/>
      <c r="H523" s="139"/>
      <c r="I523" s="139"/>
      <c r="J523" s="139"/>
      <c r="K523" s="139"/>
      <c r="L523" s="139"/>
      <c r="M523" s="139"/>
      <c r="N523" s="139"/>
      <c r="O523" s="139"/>
      <c r="P523" s="139"/>
      <c r="Q523" s="139"/>
      <c r="R523" s="139"/>
      <c r="S523" s="139"/>
      <c r="T523" s="139"/>
      <c r="U523" s="139"/>
      <c r="V523" s="139"/>
      <c r="W523" s="139"/>
      <c r="X523" s="139"/>
      <c r="Y523" s="139"/>
      <c r="Z523" s="139"/>
    </row>
    <row r="524" spans="1:26" ht="24" customHeight="1" x14ac:dyDescent="0.35">
      <c r="A524" s="140"/>
      <c r="B524" s="152"/>
      <c r="C524" s="153"/>
      <c r="D524" s="153"/>
      <c r="E524" s="139"/>
      <c r="F524" s="139"/>
      <c r="G524" s="139"/>
      <c r="H524" s="139"/>
      <c r="I524" s="139"/>
      <c r="J524" s="139"/>
      <c r="K524" s="139"/>
      <c r="L524" s="139"/>
      <c r="M524" s="139"/>
      <c r="N524" s="139"/>
      <c r="O524" s="139"/>
      <c r="P524" s="139"/>
      <c r="Q524" s="139"/>
      <c r="R524" s="139"/>
      <c r="S524" s="139"/>
      <c r="T524" s="139"/>
      <c r="U524" s="139"/>
      <c r="V524" s="139"/>
      <c r="W524" s="139"/>
      <c r="X524" s="139"/>
      <c r="Y524" s="139"/>
      <c r="Z524" s="139"/>
    </row>
    <row r="525" spans="1:26" ht="24" customHeight="1" x14ac:dyDescent="0.35">
      <c r="A525" s="140"/>
      <c r="B525" s="152"/>
      <c r="C525" s="153"/>
      <c r="D525" s="153"/>
      <c r="E525" s="139"/>
      <c r="F525" s="139"/>
      <c r="G525" s="139"/>
      <c r="H525" s="139"/>
      <c r="I525" s="139"/>
      <c r="J525" s="139"/>
      <c r="K525" s="139"/>
      <c r="L525" s="139"/>
      <c r="M525" s="139"/>
      <c r="N525" s="139"/>
      <c r="O525" s="139"/>
      <c r="P525" s="139"/>
      <c r="Q525" s="139"/>
      <c r="R525" s="139"/>
      <c r="S525" s="139"/>
      <c r="T525" s="139"/>
      <c r="U525" s="139"/>
      <c r="V525" s="139"/>
      <c r="W525" s="139"/>
      <c r="X525" s="139"/>
      <c r="Y525" s="139"/>
      <c r="Z525" s="139"/>
    </row>
    <row r="526" spans="1:26" ht="24" customHeight="1" x14ac:dyDescent="0.35">
      <c r="A526" s="140"/>
      <c r="B526" s="152"/>
      <c r="C526" s="153"/>
      <c r="D526" s="153"/>
      <c r="E526" s="139"/>
      <c r="F526" s="139"/>
      <c r="G526" s="139"/>
      <c r="H526" s="139"/>
      <c r="I526" s="139"/>
      <c r="J526" s="139"/>
      <c r="K526" s="139"/>
      <c r="L526" s="139"/>
      <c r="M526" s="139"/>
      <c r="N526" s="139"/>
      <c r="O526" s="139"/>
      <c r="P526" s="139"/>
      <c r="Q526" s="139"/>
      <c r="R526" s="139"/>
      <c r="S526" s="139"/>
      <c r="T526" s="139"/>
      <c r="U526" s="139"/>
      <c r="V526" s="139"/>
      <c r="W526" s="139"/>
      <c r="X526" s="139"/>
      <c r="Y526" s="139"/>
      <c r="Z526" s="139"/>
    </row>
    <row r="527" spans="1:26" ht="24" customHeight="1" x14ac:dyDescent="0.35">
      <c r="A527" s="140"/>
      <c r="B527" s="152"/>
      <c r="C527" s="153"/>
      <c r="D527" s="153"/>
      <c r="E527" s="139"/>
      <c r="F527" s="139"/>
      <c r="G527" s="139"/>
      <c r="H527" s="139"/>
      <c r="I527" s="139"/>
      <c r="J527" s="139"/>
      <c r="K527" s="139"/>
      <c r="L527" s="139"/>
      <c r="M527" s="139"/>
      <c r="N527" s="139"/>
      <c r="O527" s="139"/>
      <c r="P527" s="139"/>
      <c r="Q527" s="139"/>
      <c r="R527" s="139"/>
      <c r="S527" s="139"/>
      <c r="T527" s="139"/>
      <c r="U527" s="139"/>
      <c r="V527" s="139"/>
      <c r="W527" s="139"/>
      <c r="X527" s="139"/>
      <c r="Y527" s="139"/>
      <c r="Z527" s="139"/>
    </row>
    <row r="528" spans="1:26" ht="24" customHeight="1" x14ac:dyDescent="0.35">
      <c r="A528" s="140"/>
      <c r="B528" s="152"/>
      <c r="C528" s="153"/>
      <c r="D528" s="153"/>
      <c r="E528" s="139"/>
      <c r="F528" s="139"/>
      <c r="G528" s="139"/>
      <c r="H528" s="139"/>
      <c r="I528" s="139"/>
      <c r="J528" s="139"/>
      <c r="K528" s="139"/>
      <c r="L528" s="139"/>
      <c r="M528" s="139"/>
      <c r="N528" s="139"/>
      <c r="O528" s="139"/>
      <c r="P528" s="139"/>
      <c r="Q528" s="139"/>
      <c r="R528" s="139"/>
      <c r="S528" s="139"/>
      <c r="T528" s="139"/>
      <c r="U528" s="139"/>
      <c r="V528" s="139"/>
      <c r="W528" s="139"/>
      <c r="X528" s="139"/>
      <c r="Y528" s="139"/>
      <c r="Z528" s="139"/>
    </row>
    <row r="529" spans="1:26" ht="24" customHeight="1" x14ac:dyDescent="0.35">
      <c r="A529" s="140"/>
      <c r="B529" s="152"/>
      <c r="C529" s="153"/>
      <c r="D529" s="153"/>
      <c r="E529" s="139"/>
      <c r="F529" s="139"/>
      <c r="G529" s="139"/>
      <c r="H529" s="139"/>
      <c r="I529" s="139"/>
      <c r="J529" s="139"/>
      <c r="K529" s="139"/>
      <c r="L529" s="139"/>
      <c r="M529" s="139"/>
      <c r="N529" s="139"/>
      <c r="O529" s="139"/>
      <c r="P529" s="139"/>
      <c r="Q529" s="139"/>
      <c r="R529" s="139"/>
      <c r="S529" s="139"/>
      <c r="T529" s="139"/>
      <c r="U529" s="139"/>
      <c r="V529" s="139"/>
      <c r="W529" s="139"/>
      <c r="X529" s="139"/>
      <c r="Y529" s="139"/>
      <c r="Z529" s="139"/>
    </row>
    <row r="530" spans="1:26" ht="24" customHeight="1" x14ac:dyDescent="0.35">
      <c r="A530" s="140"/>
      <c r="B530" s="152"/>
      <c r="C530" s="153"/>
      <c r="D530" s="153"/>
      <c r="E530" s="139"/>
      <c r="F530" s="139"/>
      <c r="G530" s="139"/>
      <c r="H530" s="139"/>
      <c r="I530" s="139"/>
      <c r="J530" s="139"/>
      <c r="K530" s="139"/>
      <c r="L530" s="139"/>
      <c r="M530" s="139"/>
      <c r="N530" s="139"/>
      <c r="O530" s="139"/>
      <c r="P530" s="139"/>
      <c r="Q530" s="139"/>
      <c r="R530" s="139"/>
      <c r="S530" s="139"/>
      <c r="T530" s="139"/>
      <c r="U530" s="139"/>
      <c r="V530" s="139"/>
      <c r="W530" s="139"/>
      <c r="X530" s="139"/>
      <c r="Y530" s="139"/>
      <c r="Z530" s="139"/>
    </row>
    <row r="531" spans="1:26" ht="24" customHeight="1" x14ac:dyDescent="0.35">
      <c r="A531" s="140"/>
      <c r="B531" s="152"/>
      <c r="C531" s="153"/>
      <c r="D531" s="153"/>
      <c r="E531" s="139"/>
      <c r="F531" s="139"/>
      <c r="G531" s="139"/>
      <c r="H531" s="139"/>
      <c r="I531" s="139"/>
      <c r="J531" s="139"/>
      <c r="K531" s="139"/>
      <c r="L531" s="139"/>
      <c r="M531" s="139"/>
      <c r="N531" s="139"/>
      <c r="O531" s="139"/>
      <c r="P531" s="139"/>
      <c r="Q531" s="139"/>
      <c r="R531" s="139"/>
      <c r="S531" s="139"/>
      <c r="T531" s="139"/>
      <c r="U531" s="139"/>
      <c r="V531" s="139"/>
      <c r="W531" s="139"/>
      <c r="X531" s="139"/>
      <c r="Y531" s="139"/>
      <c r="Z531" s="139"/>
    </row>
    <row r="532" spans="1:26" ht="24" customHeight="1" x14ac:dyDescent="0.35">
      <c r="A532" s="140"/>
      <c r="B532" s="152"/>
      <c r="C532" s="153"/>
      <c r="D532" s="153"/>
      <c r="E532" s="139"/>
      <c r="F532" s="139"/>
      <c r="G532" s="139"/>
      <c r="H532" s="139"/>
      <c r="I532" s="139"/>
      <c r="J532" s="139"/>
      <c r="K532" s="139"/>
      <c r="L532" s="139"/>
      <c r="M532" s="139"/>
      <c r="N532" s="139"/>
      <c r="O532" s="139"/>
      <c r="P532" s="139"/>
      <c r="Q532" s="139"/>
      <c r="R532" s="139"/>
      <c r="S532" s="139"/>
      <c r="T532" s="139"/>
      <c r="U532" s="139"/>
      <c r="V532" s="139"/>
      <c r="W532" s="139"/>
      <c r="X532" s="139"/>
      <c r="Y532" s="139"/>
      <c r="Z532" s="139"/>
    </row>
    <row r="533" spans="1:26" ht="24" customHeight="1" x14ac:dyDescent="0.35">
      <c r="A533" s="140"/>
      <c r="B533" s="152"/>
      <c r="C533" s="153"/>
      <c r="D533" s="153"/>
      <c r="E533" s="139"/>
      <c r="F533" s="139"/>
      <c r="G533" s="139"/>
      <c r="H533" s="139"/>
      <c r="I533" s="139"/>
      <c r="J533" s="139"/>
      <c r="K533" s="139"/>
      <c r="L533" s="139"/>
      <c r="M533" s="139"/>
      <c r="N533" s="139"/>
      <c r="O533" s="139"/>
      <c r="P533" s="139"/>
      <c r="Q533" s="139"/>
      <c r="R533" s="139"/>
      <c r="S533" s="139"/>
      <c r="T533" s="139"/>
      <c r="U533" s="139"/>
      <c r="V533" s="139"/>
      <c r="W533" s="139"/>
      <c r="X533" s="139"/>
      <c r="Y533" s="139"/>
      <c r="Z533" s="139"/>
    </row>
    <row r="534" spans="1:26" ht="24" customHeight="1" x14ac:dyDescent="0.35">
      <c r="A534" s="140"/>
      <c r="B534" s="152"/>
      <c r="C534" s="153"/>
      <c r="D534" s="153"/>
      <c r="E534" s="139"/>
      <c r="F534" s="139"/>
      <c r="G534" s="139"/>
      <c r="H534" s="139"/>
      <c r="I534" s="139"/>
      <c r="J534" s="139"/>
      <c r="K534" s="139"/>
      <c r="L534" s="139"/>
      <c r="M534" s="139"/>
      <c r="N534" s="139"/>
      <c r="O534" s="139"/>
      <c r="P534" s="139"/>
      <c r="Q534" s="139"/>
      <c r="R534" s="139"/>
      <c r="S534" s="139"/>
      <c r="T534" s="139"/>
      <c r="U534" s="139"/>
      <c r="V534" s="139"/>
      <c r="W534" s="139"/>
      <c r="X534" s="139"/>
      <c r="Y534" s="139"/>
      <c r="Z534" s="139"/>
    </row>
    <row r="535" spans="1:26" ht="24" customHeight="1" x14ac:dyDescent="0.35">
      <c r="A535" s="140"/>
      <c r="B535" s="152"/>
      <c r="C535" s="153"/>
      <c r="D535" s="153"/>
      <c r="E535" s="139"/>
      <c r="F535" s="139"/>
      <c r="G535" s="139"/>
      <c r="H535" s="139"/>
      <c r="I535" s="139"/>
      <c r="J535" s="139"/>
      <c r="K535" s="139"/>
      <c r="L535" s="139"/>
      <c r="M535" s="139"/>
      <c r="N535" s="139"/>
      <c r="O535" s="139"/>
      <c r="P535" s="139"/>
      <c r="Q535" s="139"/>
      <c r="R535" s="139"/>
      <c r="S535" s="139"/>
      <c r="T535" s="139"/>
      <c r="U535" s="139"/>
      <c r="V535" s="139"/>
      <c r="W535" s="139"/>
      <c r="X535" s="139"/>
      <c r="Y535" s="139"/>
      <c r="Z535" s="139"/>
    </row>
    <row r="536" spans="1:26" ht="24" customHeight="1" x14ac:dyDescent="0.35">
      <c r="A536" s="140"/>
      <c r="B536" s="152"/>
      <c r="C536" s="153"/>
      <c r="D536" s="153"/>
      <c r="E536" s="139"/>
      <c r="F536" s="139"/>
      <c r="G536" s="139"/>
      <c r="H536" s="139"/>
      <c r="I536" s="139"/>
      <c r="J536" s="139"/>
      <c r="K536" s="139"/>
      <c r="L536" s="139"/>
      <c r="M536" s="139"/>
      <c r="N536" s="139"/>
      <c r="O536" s="139"/>
      <c r="P536" s="139"/>
      <c r="Q536" s="139"/>
      <c r="R536" s="139"/>
      <c r="S536" s="139"/>
      <c r="T536" s="139"/>
      <c r="U536" s="139"/>
      <c r="V536" s="139"/>
      <c r="W536" s="139"/>
      <c r="X536" s="139"/>
      <c r="Y536" s="139"/>
      <c r="Z536" s="139"/>
    </row>
    <row r="537" spans="1:26" ht="24" customHeight="1" x14ac:dyDescent="0.35">
      <c r="A537" s="140"/>
      <c r="B537" s="152"/>
      <c r="C537" s="153"/>
      <c r="D537" s="153"/>
      <c r="E537" s="139"/>
      <c r="F537" s="139"/>
      <c r="G537" s="139"/>
      <c r="H537" s="139"/>
      <c r="I537" s="139"/>
      <c r="J537" s="139"/>
      <c r="K537" s="139"/>
      <c r="L537" s="139"/>
      <c r="M537" s="139"/>
      <c r="N537" s="139"/>
      <c r="O537" s="139"/>
      <c r="P537" s="139"/>
      <c r="Q537" s="139"/>
      <c r="R537" s="139"/>
      <c r="S537" s="139"/>
      <c r="T537" s="139"/>
      <c r="U537" s="139"/>
      <c r="V537" s="139"/>
      <c r="W537" s="139"/>
      <c r="X537" s="139"/>
      <c r="Y537" s="139"/>
      <c r="Z537" s="139"/>
    </row>
    <row r="538" spans="1:26" ht="24" customHeight="1" x14ac:dyDescent="0.35">
      <c r="A538" s="140"/>
      <c r="B538" s="152"/>
      <c r="C538" s="153"/>
      <c r="D538" s="153"/>
      <c r="E538" s="139"/>
      <c r="F538" s="139"/>
      <c r="G538" s="139"/>
      <c r="H538" s="139"/>
      <c r="I538" s="139"/>
      <c r="J538" s="139"/>
      <c r="K538" s="139"/>
      <c r="L538" s="139"/>
      <c r="M538" s="139"/>
      <c r="N538" s="139"/>
      <c r="O538" s="139"/>
      <c r="P538" s="139"/>
      <c r="Q538" s="139"/>
      <c r="R538" s="139"/>
      <c r="S538" s="139"/>
      <c r="T538" s="139"/>
      <c r="U538" s="139"/>
      <c r="V538" s="139"/>
      <c r="W538" s="139"/>
      <c r="X538" s="139"/>
      <c r="Y538" s="139"/>
      <c r="Z538" s="139"/>
    </row>
    <row r="539" spans="1:26" ht="24" customHeight="1" x14ac:dyDescent="0.35">
      <c r="A539" s="140"/>
      <c r="B539" s="152"/>
      <c r="C539" s="153"/>
      <c r="D539" s="153"/>
      <c r="E539" s="139"/>
      <c r="F539" s="139"/>
      <c r="G539" s="139"/>
      <c r="H539" s="139"/>
      <c r="I539" s="139"/>
      <c r="J539" s="139"/>
      <c r="K539" s="139"/>
      <c r="L539" s="139"/>
      <c r="M539" s="139"/>
      <c r="N539" s="139"/>
      <c r="O539" s="139"/>
      <c r="P539" s="139"/>
      <c r="Q539" s="139"/>
      <c r="R539" s="139"/>
      <c r="S539" s="139"/>
      <c r="T539" s="139"/>
      <c r="U539" s="139"/>
      <c r="V539" s="139"/>
      <c r="W539" s="139"/>
      <c r="X539" s="139"/>
      <c r="Y539" s="139"/>
      <c r="Z539" s="139"/>
    </row>
    <row r="540" spans="1:26" ht="24" customHeight="1" x14ac:dyDescent="0.35">
      <c r="A540" s="140"/>
      <c r="B540" s="152"/>
      <c r="C540" s="153"/>
      <c r="D540" s="153"/>
      <c r="E540" s="139"/>
      <c r="F540" s="139"/>
      <c r="G540" s="139"/>
      <c r="H540" s="139"/>
      <c r="I540" s="139"/>
      <c r="J540" s="139"/>
      <c r="K540" s="139"/>
      <c r="L540" s="139"/>
      <c r="M540" s="139"/>
      <c r="N540" s="139"/>
      <c r="O540" s="139"/>
      <c r="P540" s="139"/>
      <c r="Q540" s="139"/>
      <c r="R540" s="139"/>
      <c r="S540" s="139"/>
      <c r="T540" s="139"/>
      <c r="U540" s="139"/>
      <c r="V540" s="139"/>
      <c r="W540" s="139"/>
      <c r="X540" s="139"/>
      <c r="Y540" s="139"/>
      <c r="Z540" s="139"/>
    </row>
    <row r="541" spans="1:26" ht="24" customHeight="1" x14ac:dyDescent="0.35">
      <c r="A541" s="140"/>
      <c r="B541" s="152"/>
      <c r="C541" s="153"/>
      <c r="D541" s="153"/>
      <c r="E541" s="139"/>
      <c r="F541" s="139"/>
      <c r="G541" s="139"/>
      <c r="H541" s="139"/>
      <c r="I541" s="139"/>
      <c r="J541" s="139"/>
      <c r="K541" s="139"/>
      <c r="L541" s="139"/>
      <c r="M541" s="139"/>
      <c r="N541" s="139"/>
      <c r="O541" s="139"/>
      <c r="P541" s="139"/>
      <c r="Q541" s="139"/>
      <c r="R541" s="139"/>
      <c r="S541" s="139"/>
      <c r="T541" s="139"/>
      <c r="U541" s="139"/>
      <c r="V541" s="139"/>
      <c r="W541" s="139"/>
      <c r="X541" s="139"/>
      <c r="Y541" s="139"/>
      <c r="Z541" s="139"/>
    </row>
    <row r="542" spans="1:26" ht="24" customHeight="1" x14ac:dyDescent="0.35">
      <c r="A542" s="140"/>
      <c r="B542" s="152"/>
      <c r="C542" s="153"/>
      <c r="D542" s="153"/>
      <c r="E542" s="139"/>
      <c r="F542" s="139"/>
      <c r="G542" s="139"/>
      <c r="H542" s="139"/>
      <c r="I542" s="139"/>
      <c r="J542" s="139"/>
      <c r="K542" s="139"/>
      <c r="L542" s="139"/>
      <c r="M542" s="139"/>
      <c r="N542" s="139"/>
      <c r="O542" s="139"/>
      <c r="P542" s="139"/>
      <c r="Q542" s="139"/>
      <c r="R542" s="139"/>
      <c r="S542" s="139"/>
      <c r="T542" s="139"/>
      <c r="U542" s="139"/>
      <c r="V542" s="139"/>
      <c r="W542" s="139"/>
      <c r="X542" s="139"/>
      <c r="Y542" s="139"/>
      <c r="Z542" s="139"/>
    </row>
    <row r="543" spans="1:26" ht="24" customHeight="1" x14ac:dyDescent="0.35">
      <c r="A543" s="140"/>
      <c r="B543" s="152"/>
      <c r="C543" s="153"/>
      <c r="D543" s="153"/>
      <c r="E543" s="139"/>
      <c r="F543" s="139"/>
      <c r="G543" s="139"/>
      <c r="H543" s="139"/>
      <c r="I543" s="139"/>
      <c r="J543" s="139"/>
      <c r="K543" s="139"/>
      <c r="L543" s="139"/>
      <c r="M543" s="139"/>
      <c r="N543" s="139"/>
      <c r="O543" s="139"/>
      <c r="P543" s="139"/>
      <c r="Q543" s="139"/>
      <c r="R543" s="139"/>
      <c r="S543" s="139"/>
      <c r="T543" s="139"/>
      <c r="U543" s="139"/>
      <c r="V543" s="139"/>
      <c r="W543" s="139"/>
      <c r="X543" s="139"/>
      <c r="Y543" s="139"/>
      <c r="Z543" s="139"/>
    </row>
    <row r="544" spans="1:26" ht="24" customHeight="1" x14ac:dyDescent="0.35">
      <c r="A544" s="140"/>
      <c r="B544" s="152"/>
      <c r="C544" s="153"/>
      <c r="D544" s="153"/>
      <c r="E544" s="139"/>
      <c r="F544" s="139"/>
      <c r="G544" s="139"/>
      <c r="H544" s="139"/>
      <c r="I544" s="139"/>
      <c r="J544" s="139"/>
      <c r="K544" s="139"/>
      <c r="L544" s="139"/>
      <c r="M544" s="139"/>
      <c r="N544" s="139"/>
      <c r="O544" s="139"/>
      <c r="P544" s="139"/>
      <c r="Q544" s="139"/>
      <c r="R544" s="139"/>
      <c r="S544" s="139"/>
      <c r="T544" s="139"/>
      <c r="U544" s="139"/>
      <c r="V544" s="139"/>
      <c r="W544" s="139"/>
      <c r="X544" s="139"/>
      <c r="Y544" s="139"/>
      <c r="Z544" s="139"/>
    </row>
    <row r="545" spans="1:26" ht="24" customHeight="1" x14ac:dyDescent="0.35">
      <c r="A545" s="140"/>
      <c r="B545" s="152"/>
      <c r="C545" s="153"/>
      <c r="D545" s="153"/>
      <c r="E545" s="139"/>
      <c r="F545" s="139"/>
      <c r="G545" s="139"/>
      <c r="H545" s="139"/>
      <c r="I545" s="139"/>
      <c r="J545" s="139"/>
      <c r="K545" s="139"/>
      <c r="L545" s="139"/>
      <c r="M545" s="139"/>
      <c r="N545" s="139"/>
      <c r="O545" s="139"/>
      <c r="P545" s="139"/>
      <c r="Q545" s="139"/>
      <c r="R545" s="139"/>
      <c r="S545" s="139"/>
      <c r="T545" s="139"/>
      <c r="U545" s="139"/>
      <c r="V545" s="139"/>
      <c r="W545" s="139"/>
      <c r="X545" s="139"/>
      <c r="Y545" s="139"/>
      <c r="Z545" s="139"/>
    </row>
    <row r="546" spans="1:26" ht="24" customHeight="1" x14ac:dyDescent="0.35">
      <c r="A546" s="140"/>
      <c r="B546" s="152"/>
      <c r="C546" s="153"/>
      <c r="D546" s="153"/>
      <c r="E546" s="139"/>
      <c r="F546" s="139"/>
      <c r="G546" s="139"/>
      <c r="H546" s="139"/>
      <c r="I546" s="139"/>
      <c r="J546" s="139"/>
      <c r="K546" s="139"/>
      <c r="L546" s="139"/>
      <c r="M546" s="139"/>
      <c r="N546" s="139"/>
      <c r="O546" s="139"/>
      <c r="P546" s="139"/>
      <c r="Q546" s="139"/>
      <c r="R546" s="139"/>
      <c r="S546" s="139"/>
      <c r="T546" s="139"/>
      <c r="U546" s="139"/>
      <c r="V546" s="139"/>
      <c r="W546" s="139"/>
      <c r="X546" s="139"/>
      <c r="Y546" s="139"/>
      <c r="Z546" s="139"/>
    </row>
    <row r="547" spans="1:26" ht="24" customHeight="1" x14ac:dyDescent="0.35">
      <c r="A547" s="140"/>
      <c r="B547" s="152"/>
      <c r="C547" s="153"/>
      <c r="D547" s="153"/>
      <c r="E547" s="139"/>
      <c r="F547" s="139"/>
      <c r="G547" s="139"/>
      <c r="H547" s="139"/>
      <c r="I547" s="139"/>
      <c r="J547" s="139"/>
      <c r="K547" s="139"/>
      <c r="L547" s="139"/>
      <c r="M547" s="139"/>
      <c r="N547" s="139"/>
      <c r="O547" s="139"/>
      <c r="P547" s="139"/>
      <c r="Q547" s="139"/>
      <c r="R547" s="139"/>
      <c r="S547" s="139"/>
      <c r="T547" s="139"/>
      <c r="U547" s="139"/>
      <c r="V547" s="139"/>
      <c r="W547" s="139"/>
      <c r="X547" s="139"/>
      <c r="Y547" s="139"/>
      <c r="Z547" s="139"/>
    </row>
    <row r="548" spans="1:26" ht="24" customHeight="1" x14ac:dyDescent="0.35">
      <c r="A548" s="140"/>
      <c r="B548" s="152"/>
      <c r="C548" s="153"/>
      <c r="D548" s="153"/>
      <c r="E548" s="139"/>
      <c r="F548" s="139"/>
      <c r="G548" s="139"/>
      <c r="H548" s="139"/>
      <c r="I548" s="139"/>
      <c r="J548" s="139"/>
      <c r="K548" s="139"/>
      <c r="L548" s="139"/>
      <c r="M548" s="139"/>
      <c r="N548" s="139"/>
      <c r="O548" s="139"/>
      <c r="P548" s="139"/>
      <c r="Q548" s="139"/>
      <c r="R548" s="139"/>
      <c r="S548" s="139"/>
      <c r="T548" s="139"/>
      <c r="U548" s="139"/>
      <c r="V548" s="139"/>
      <c r="W548" s="139"/>
      <c r="X548" s="139"/>
      <c r="Y548" s="139"/>
      <c r="Z548" s="139"/>
    </row>
    <row r="549" spans="1:26" ht="24" customHeight="1" x14ac:dyDescent="0.35">
      <c r="A549" s="140"/>
      <c r="B549" s="152"/>
      <c r="C549" s="153"/>
      <c r="D549" s="153"/>
      <c r="E549" s="139"/>
      <c r="F549" s="139"/>
      <c r="G549" s="139"/>
      <c r="H549" s="139"/>
      <c r="I549" s="139"/>
      <c r="J549" s="139"/>
      <c r="K549" s="139"/>
      <c r="L549" s="139"/>
      <c r="M549" s="139"/>
      <c r="N549" s="139"/>
      <c r="O549" s="139"/>
      <c r="P549" s="139"/>
      <c r="Q549" s="139"/>
      <c r="R549" s="139"/>
      <c r="S549" s="139"/>
      <c r="T549" s="139"/>
      <c r="U549" s="139"/>
      <c r="V549" s="139"/>
      <c r="W549" s="139"/>
      <c r="X549" s="139"/>
      <c r="Y549" s="139"/>
      <c r="Z549" s="139"/>
    </row>
    <row r="550" spans="1:26" ht="24" customHeight="1" x14ac:dyDescent="0.35">
      <c r="A550" s="140"/>
      <c r="B550" s="152"/>
      <c r="C550" s="153"/>
      <c r="D550" s="153"/>
      <c r="E550" s="139"/>
      <c r="F550" s="139"/>
      <c r="G550" s="139"/>
      <c r="H550" s="139"/>
      <c r="I550" s="139"/>
      <c r="J550" s="139"/>
      <c r="K550" s="139"/>
      <c r="L550" s="139"/>
      <c r="M550" s="139"/>
      <c r="N550" s="139"/>
      <c r="O550" s="139"/>
      <c r="P550" s="139"/>
      <c r="Q550" s="139"/>
      <c r="R550" s="139"/>
      <c r="S550" s="139"/>
      <c r="T550" s="139"/>
      <c r="U550" s="139"/>
      <c r="V550" s="139"/>
      <c r="W550" s="139"/>
      <c r="X550" s="139"/>
      <c r="Y550" s="139"/>
      <c r="Z550" s="139"/>
    </row>
    <row r="551" spans="1:26" ht="24" customHeight="1" x14ac:dyDescent="0.35">
      <c r="A551" s="140"/>
      <c r="B551" s="152"/>
      <c r="C551" s="153"/>
      <c r="D551" s="153"/>
      <c r="E551" s="139"/>
      <c r="F551" s="139"/>
      <c r="G551" s="139"/>
      <c r="H551" s="139"/>
      <c r="I551" s="139"/>
      <c r="J551" s="139"/>
      <c r="K551" s="139"/>
      <c r="L551" s="139"/>
      <c r="M551" s="139"/>
      <c r="N551" s="139"/>
      <c r="O551" s="139"/>
      <c r="P551" s="139"/>
      <c r="Q551" s="139"/>
      <c r="R551" s="139"/>
      <c r="S551" s="139"/>
      <c r="T551" s="139"/>
      <c r="U551" s="139"/>
      <c r="V551" s="139"/>
      <c r="W551" s="139"/>
      <c r="X551" s="139"/>
      <c r="Y551" s="139"/>
      <c r="Z551" s="139"/>
    </row>
    <row r="552" spans="1:26" ht="24" customHeight="1" x14ac:dyDescent="0.35">
      <c r="A552" s="140"/>
      <c r="B552" s="152"/>
      <c r="C552" s="153"/>
      <c r="D552" s="153"/>
      <c r="E552" s="139"/>
      <c r="F552" s="139"/>
      <c r="G552" s="139"/>
      <c r="H552" s="139"/>
      <c r="I552" s="139"/>
      <c r="J552" s="139"/>
      <c r="K552" s="139"/>
      <c r="L552" s="139"/>
      <c r="M552" s="139"/>
      <c r="N552" s="139"/>
      <c r="O552" s="139"/>
      <c r="P552" s="139"/>
      <c r="Q552" s="139"/>
      <c r="R552" s="139"/>
      <c r="S552" s="139"/>
      <c r="T552" s="139"/>
      <c r="U552" s="139"/>
      <c r="V552" s="139"/>
      <c r="W552" s="139"/>
      <c r="X552" s="139"/>
      <c r="Y552" s="139"/>
      <c r="Z552" s="139"/>
    </row>
    <row r="553" spans="1:26" ht="24" customHeight="1" x14ac:dyDescent="0.35">
      <c r="A553" s="140"/>
      <c r="B553" s="152"/>
      <c r="C553" s="153"/>
      <c r="D553" s="153"/>
      <c r="E553" s="139"/>
      <c r="F553" s="139"/>
      <c r="G553" s="139"/>
      <c r="H553" s="139"/>
      <c r="I553" s="139"/>
      <c r="J553" s="139"/>
      <c r="K553" s="139"/>
      <c r="L553" s="139"/>
      <c r="M553" s="139"/>
      <c r="N553" s="139"/>
      <c r="O553" s="139"/>
      <c r="P553" s="139"/>
      <c r="Q553" s="139"/>
      <c r="R553" s="139"/>
      <c r="S553" s="139"/>
      <c r="T553" s="139"/>
      <c r="U553" s="139"/>
      <c r="V553" s="139"/>
      <c r="W553" s="139"/>
      <c r="X553" s="139"/>
      <c r="Y553" s="139"/>
      <c r="Z553" s="139"/>
    </row>
    <row r="554" spans="1:26" ht="24" customHeight="1" x14ac:dyDescent="0.35">
      <c r="A554" s="140"/>
      <c r="B554" s="152"/>
      <c r="C554" s="153"/>
      <c r="D554" s="153"/>
      <c r="E554" s="139"/>
      <c r="F554" s="139"/>
      <c r="G554" s="139"/>
      <c r="H554" s="139"/>
      <c r="I554" s="139"/>
      <c r="J554" s="139"/>
      <c r="K554" s="139"/>
      <c r="L554" s="139"/>
      <c r="M554" s="139"/>
      <c r="N554" s="139"/>
      <c r="O554" s="139"/>
      <c r="P554" s="139"/>
      <c r="Q554" s="139"/>
      <c r="R554" s="139"/>
      <c r="S554" s="139"/>
      <c r="T554" s="139"/>
      <c r="U554" s="139"/>
      <c r="V554" s="139"/>
      <c r="W554" s="139"/>
      <c r="X554" s="139"/>
      <c r="Y554" s="139"/>
      <c r="Z554" s="139"/>
    </row>
    <row r="555" spans="1:26" ht="24" customHeight="1" x14ac:dyDescent="0.35">
      <c r="A555" s="140"/>
      <c r="B555" s="152"/>
      <c r="C555" s="153"/>
      <c r="D555" s="153"/>
      <c r="E555" s="139"/>
      <c r="F555" s="139"/>
      <c r="G555" s="139"/>
      <c r="H555" s="139"/>
      <c r="I555" s="139"/>
      <c r="J555" s="139"/>
      <c r="K555" s="139"/>
      <c r="L555" s="139"/>
      <c r="M555" s="139"/>
      <c r="N555" s="139"/>
      <c r="O555" s="139"/>
      <c r="P555" s="139"/>
      <c r="Q555" s="139"/>
      <c r="R555" s="139"/>
      <c r="S555" s="139"/>
      <c r="T555" s="139"/>
      <c r="U555" s="139"/>
      <c r="V555" s="139"/>
      <c r="W555" s="139"/>
      <c r="X555" s="139"/>
      <c r="Y555" s="139"/>
      <c r="Z555" s="139"/>
    </row>
    <row r="556" spans="1:26" ht="24" customHeight="1" x14ac:dyDescent="0.35">
      <c r="A556" s="140"/>
      <c r="B556" s="152"/>
      <c r="C556" s="153"/>
      <c r="D556" s="153"/>
      <c r="E556" s="139"/>
      <c r="F556" s="139"/>
      <c r="G556" s="139"/>
      <c r="H556" s="139"/>
      <c r="I556" s="139"/>
      <c r="J556" s="139"/>
      <c r="K556" s="139"/>
      <c r="L556" s="139"/>
      <c r="M556" s="139"/>
      <c r="N556" s="139"/>
      <c r="O556" s="139"/>
      <c r="P556" s="139"/>
      <c r="Q556" s="139"/>
      <c r="R556" s="139"/>
      <c r="S556" s="139"/>
      <c r="T556" s="139"/>
      <c r="U556" s="139"/>
      <c r="V556" s="139"/>
      <c r="W556" s="139"/>
      <c r="X556" s="139"/>
      <c r="Y556" s="139"/>
      <c r="Z556" s="139"/>
    </row>
    <row r="557" spans="1:26" ht="24" customHeight="1" x14ac:dyDescent="0.35">
      <c r="A557" s="140"/>
      <c r="B557" s="152"/>
      <c r="C557" s="153"/>
      <c r="D557" s="153"/>
      <c r="E557" s="139"/>
      <c r="F557" s="139"/>
      <c r="G557" s="139"/>
      <c r="H557" s="139"/>
      <c r="I557" s="139"/>
      <c r="J557" s="139"/>
      <c r="K557" s="139"/>
      <c r="L557" s="139"/>
      <c r="M557" s="139"/>
      <c r="N557" s="139"/>
      <c r="O557" s="139"/>
      <c r="P557" s="139"/>
      <c r="Q557" s="139"/>
      <c r="R557" s="139"/>
      <c r="S557" s="139"/>
      <c r="T557" s="139"/>
      <c r="U557" s="139"/>
      <c r="V557" s="139"/>
      <c r="W557" s="139"/>
      <c r="X557" s="139"/>
      <c r="Y557" s="139"/>
      <c r="Z557" s="139"/>
    </row>
    <row r="558" spans="1:26" ht="24" customHeight="1" x14ac:dyDescent="0.35">
      <c r="A558" s="140"/>
      <c r="B558" s="152"/>
      <c r="C558" s="153"/>
      <c r="D558" s="153"/>
      <c r="E558" s="139"/>
      <c r="F558" s="139"/>
      <c r="G558" s="139"/>
      <c r="H558" s="139"/>
      <c r="I558" s="139"/>
      <c r="J558" s="139"/>
      <c r="K558" s="139"/>
      <c r="L558" s="139"/>
      <c r="M558" s="139"/>
      <c r="N558" s="139"/>
      <c r="O558" s="139"/>
      <c r="P558" s="139"/>
      <c r="Q558" s="139"/>
      <c r="R558" s="139"/>
      <c r="S558" s="139"/>
      <c r="T558" s="139"/>
      <c r="U558" s="139"/>
      <c r="V558" s="139"/>
      <c r="W558" s="139"/>
      <c r="X558" s="139"/>
      <c r="Y558" s="139"/>
      <c r="Z558" s="139"/>
    </row>
    <row r="559" spans="1:26" ht="24" customHeight="1" x14ac:dyDescent="0.35">
      <c r="A559" s="140"/>
      <c r="B559" s="152"/>
      <c r="C559" s="153"/>
      <c r="D559" s="153"/>
      <c r="E559" s="139"/>
      <c r="F559" s="139"/>
      <c r="G559" s="139"/>
      <c r="H559" s="139"/>
      <c r="I559" s="139"/>
      <c r="J559" s="139"/>
      <c r="K559" s="139"/>
      <c r="L559" s="139"/>
      <c r="M559" s="139"/>
      <c r="N559" s="139"/>
      <c r="O559" s="139"/>
      <c r="P559" s="139"/>
      <c r="Q559" s="139"/>
      <c r="R559" s="139"/>
      <c r="S559" s="139"/>
      <c r="T559" s="139"/>
      <c r="U559" s="139"/>
      <c r="V559" s="139"/>
      <c r="W559" s="139"/>
      <c r="X559" s="139"/>
      <c r="Y559" s="139"/>
      <c r="Z559" s="139"/>
    </row>
    <row r="560" spans="1:26" ht="24" customHeight="1" x14ac:dyDescent="0.35">
      <c r="A560" s="140"/>
      <c r="B560" s="152"/>
      <c r="C560" s="153"/>
      <c r="D560" s="153"/>
      <c r="E560" s="139"/>
      <c r="F560" s="139"/>
      <c r="G560" s="139"/>
      <c r="H560" s="139"/>
      <c r="I560" s="139"/>
      <c r="J560" s="139"/>
      <c r="K560" s="139"/>
      <c r="L560" s="139"/>
      <c r="M560" s="139"/>
      <c r="N560" s="139"/>
      <c r="O560" s="139"/>
      <c r="P560" s="139"/>
      <c r="Q560" s="139"/>
      <c r="R560" s="139"/>
      <c r="S560" s="139"/>
      <c r="T560" s="139"/>
      <c r="U560" s="139"/>
      <c r="V560" s="139"/>
      <c r="W560" s="139"/>
      <c r="X560" s="139"/>
      <c r="Y560" s="139"/>
      <c r="Z560" s="139"/>
    </row>
    <row r="561" spans="1:26" ht="24" customHeight="1" x14ac:dyDescent="0.35">
      <c r="A561" s="140"/>
      <c r="B561" s="152"/>
      <c r="C561" s="153"/>
      <c r="D561" s="153"/>
      <c r="E561" s="139"/>
      <c r="F561" s="139"/>
      <c r="G561" s="139"/>
      <c r="H561" s="139"/>
      <c r="I561" s="139"/>
      <c r="J561" s="139"/>
      <c r="K561" s="139"/>
      <c r="L561" s="139"/>
      <c r="M561" s="139"/>
      <c r="N561" s="139"/>
      <c r="O561" s="139"/>
      <c r="P561" s="139"/>
      <c r="Q561" s="139"/>
      <c r="R561" s="139"/>
      <c r="S561" s="139"/>
      <c r="T561" s="139"/>
      <c r="U561" s="139"/>
      <c r="V561" s="139"/>
      <c r="W561" s="139"/>
      <c r="X561" s="139"/>
      <c r="Y561" s="139"/>
      <c r="Z561" s="139"/>
    </row>
    <row r="562" spans="1:26" ht="24" customHeight="1" x14ac:dyDescent="0.35">
      <c r="A562" s="140"/>
      <c r="B562" s="152"/>
      <c r="C562" s="153"/>
      <c r="D562" s="153"/>
      <c r="E562" s="139"/>
      <c r="F562" s="139"/>
      <c r="G562" s="139"/>
      <c r="H562" s="139"/>
      <c r="I562" s="139"/>
      <c r="J562" s="139"/>
      <c r="K562" s="139"/>
      <c r="L562" s="139"/>
      <c r="M562" s="139"/>
      <c r="N562" s="139"/>
      <c r="O562" s="139"/>
      <c r="P562" s="139"/>
      <c r="Q562" s="139"/>
      <c r="R562" s="139"/>
      <c r="S562" s="139"/>
      <c r="T562" s="139"/>
      <c r="U562" s="139"/>
      <c r="V562" s="139"/>
      <c r="W562" s="139"/>
      <c r="X562" s="139"/>
      <c r="Y562" s="139"/>
      <c r="Z562" s="139"/>
    </row>
    <row r="563" spans="1:26" ht="24" customHeight="1" x14ac:dyDescent="0.35">
      <c r="A563" s="140"/>
      <c r="B563" s="152"/>
      <c r="C563" s="153"/>
      <c r="D563" s="153"/>
      <c r="E563" s="139"/>
      <c r="F563" s="139"/>
      <c r="G563" s="139"/>
      <c r="H563" s="139"/>
      <c r="I563" s="139"/>
      <c r="J563" s="139"/>
      <c r="K563" s="139"/>
      <c r="L563" s="139"/>
      <c r="M563" s="139"/>
      <c r="N563" s="139"/>
      <c r="O563" s="139"/>
      <c r="P563" s="139"/>
      <c r="Q563" s="139"/>
      <c r="R563" s="139"/>
      <c r="S563" s="139"/>
      <c r="T563" s="139"/>
      <c r="U563" s="139"/>
      <c r="V563" s="139"/>
      <c r="W563" s="139"/>
      <c r="X563" s="139"/>
      <c r="Y563" s="139"/>
      <c r="Z563" s="139"/>
    </row>
    <row r="564" spans="1:26" ht="24" customHeight="1" x14ac:dyDescent="0.35">
      <c r="A564" s="140"/>
      <c r="B564" s="152"/>
      <c r="C564" s="153"/>
      <c r="D564" s="153"/>
      <c r="E564" s="139"/>
      <c r="F564" s="139"/>
      <c r="G564" s="139"/>
      <c r="H564" s="139"/>
      <c r="I564" s="139"/>
      <c r="J564" s="139"/>
      <c r="K564" s="139"/>
      <c r="L564" s="139"/>
      <c r="M564" s="139"/>
      <c r="N564" s="139"/>
      <c r="O564" s="139"/>
      <c r="P564" s="139"/>
      <c r="Q564" s="139"/>
      <c r="R564" s="139"/>
      <c r="S564" s="139"/>
      <c r="T564" s="139"/>
      <c r="U564" s="139"/>
      <c r="V564" s="139"/>
      <c r="W564" s="139"/>
      <c r="X564" s="139"/>
      <c r="Y564" s="139"/>
      <c r="Z564" s="139"/>
    </row>
    <row r="565" spans="1:26" ht="24" customHeight="1" x14ac:dyDescent="0.35">
      <c r="A565" s="140"/>
      <c r="B565" s="152"/>
      <c r="C565" s="153"/>
      <c r="D565" s="153"/>
      <c r="E565" s="139"/>
      <c r="F565" s="139"/>
      <c r="G565" s="139"/>
      <c r="H565" s="139"/>
      <c r="I565" s="139"/>
      <c r="J565" s="139"/>
      <c r="K565" s="139"/>
      <c r="L565" s="139"/>
      <c r="M565" s="139"/>
      <c r="N565" s="139"/>
      <c r="O565" s="139"/>
      <c r="P565" s="139"/>
      <c r="Q565" s="139"/>
      <c r="R565" s="139"/>
      <c r="S565" s="139"/>
      <c r="T565" s="139"/>
      <c r="U565" s="139"/>
      <c r="V565" s="139"/>
      <c r="W565" s="139"/>
      <c r="X565" s="139"/>
      <c r="Y565" s="139"/>
      <c r="Z565" s="139"/>
    </row>
    <row r="566" spans="1:26" ht="24" customHeight="1" x14ac:dyDescent="0.35">
      <c r="A566" s="140"/>
      <c r="B566" s="152"/>
      <c r="C566" s="153"/>
      <c r="D566" s="153"/>
      <c r="E566" s="139"/>
      <c r="F566" s="139"/>
      <c r="G566" s="139"/>
      <c r="H566" s="139"/>
      <c r="I566" s="139"/>
      <c r="J566" s="139"/>
      <c r="K566" s="139"/>
      <c r="L566" s="139"/>
      <c r="M566" s="139"/>
      <c r="N566" s="139"/>
      <c r="O566" s="139"/>
      <c r="P566" s="139"/>
      <c r="Q566" s="139"/>
      <c r="R566" s="139"/>
      <c r="S566" s="139"/>
      <c r="T566" s="139"/>
      <c r="U566" s="139"/>
      <c r="V566" s="139"/>
      <c r="W566" s="139"/>
      <c r="X566" s="139"/>
      <c r="Y566" s="139"/>
      <c r="Z566" s="139"/>
    </row>
    <row r="567" spans="1:26" ht="24" customHeight="1" x14ac:dyDescent="0.35">
      <c r="A567" s="140"/>
      <c r="B567" s="152"/>
      <c r="C567" s="153"/>
      <c r="D567" s="153"/>
      <c r="E567" s="139"/>
      <c r="F567" s="139"/>
      <c r="G567" s="139"/>
      <c r="H567" s="139"/>
      <c r="I567" s="139"/>
      <c r="J567" s="139"/>
      <c r="K567" s="139"/>
      <c r="L567" s="139"/>
      <c r="M567" s="139"/>
      <c r="N567" s="139"/>
      <c r="O567" s="139"/>
      <c r="P567" s="139"/>
      <c r="Q567" s="139"/>
      <c r="R567" s="139"/>
      <c r="S567" s="139"/>
      <c r="T567" s="139"/>
      <c r="U567" s="139"/>
      <c r="V567" s="139"/>
      <c r="W567" s="139"/>
      <c r="X567" s="139"/>
      <c r="Y567" s="139"/>
      <c r="Z567" s="139"/>
    </row>
    <row r="568" spans="1:26" ht="24" customHeight="1" x14ac:dyDescent="0.35">
      <c r="A568" s="140"/>
      <c r="B568" s="152"/>
      <c r="C568" s="153"/>
      <c r="D568" s="153"/>
      <c r="E568" s="139"/>
      <c r="F568" s="139"/>
      <c r="G568" s="139"/>
      <c r="H568" s="139"/>
      <c r="I568" s="139"/>
      <c r="J568" s="139"/>
      <c r="K568" s="139"/>
      <c r="L568" s="139"/>
      <c r="M568" s="139"/>
      <c r="N568" s="139"/>
      <c r="O568" s="139"/>
      <c r="P568" s="139"/>
      <c r="Q568" s="139"/>
      <c r="R568" s="139"/>
      <c r="S568" s="139"/>
      <c r="T568" s="139"/>
      <c r="U568" s="139"/>
      <c r="V568" s="139"/>
      <c r="W568" s="139"/>
      <c r="X568" s="139"/>
      <c r="Y568" s="139"/>
      <c r="Z568" s="139"/>
    </row>
    <row r="569" spans="1:26" ht="24" customHeight="1" x14ac:dyDescent="0.35">
      <c r="A569" s="140"/>
      <c r="B569" s="152"/>
      <c r="C569" s="153"/>
      <c r="D569" s="153"/>
      <c r="E569" s="139"/>
      <c r="F569" s="139"/>
      <c r="G569" s="139"/>
      <c r="H569" s="139"/>
      <c r="I569" s="139"/>
      <c r="J569" s="139"/>
      <c r="K569" s="139"/>
      <c r="L569" s="139"/>
      <c r="M569" s="139"/>
      <c r="N569" s="139"/>
      <c r="O569" s="139"/>
      <c r="P569" s="139"/>
      <c r="Q569" s="139"/>
      <c r="R569" s="139"/>
      <c r="S569" s="139"/>
      <c r="T569" s="139"/>
      <c r="U569" s="139"/>
      <c r="V569" s="139"/>
      <c r="W569" s="139"/>
      <c r="X569" s="139"/>
      <c r="Y569" s="139"/>
      <c r="Z569" s="139"/>
    </row>
    <row r="570" spans="1:26" ht="24" customHeight="1" x14ac:dyDescent="0.35">
      <c r="A570" s="140"/>
      <c r="B570" s="152"/>
      <c r="C570" s="153"/>
      <c r="D570" s="153"/>
      <c r="E570" s="139"/>
      <c r="F570" s="139"/>
      <c r="G570" s="139"/>
      <c r="H570" s="139"/>
      <c r="I570" s="139"/>
      <c r="J570" s="139"/>
      <c r="K570" s="139"/>
      <c r="L570" s="139"/>
      <c r="M570" s="139"/>
      <c r="N570" s="139"/>
      <c r="O570" s="139"/>
      <c r="P570" s="139"/>
      <c r="Q570" s="139"/>
      <c r="R570" s="139"/>
      <c r="S570" s="139"/>
      <c r="T570" s="139"/>
      <c r="U570" s="139"/>
      <c r="V570" s="139"/>
      <c r="W570" s="139"/>
      <c r="X570" s="139"/>
      <c r="Y570" s="139"/>
      <c r="Z570" s="139"/>
    </row>
    <row r="571" spans="1:26" ht="24" customHeight="1" x14ac:dyDescent="0.35">
      <c r="A571" s="140"/>
      <c r="B571" s="152"/>
      <c r="C571" s="153"/>
      <c r="D571" s="153"/>
      <c r="E571" s="139"/>
      <c r="F571" s="139"/>
      <c r="G571" s="139"/>
      <c r="H571" s="139"/>
      <c r="I571" s="139"/>
      <c r="J571" s="139"/>
      <c r="K571" s="139"/>
      <c r="L571" s="139"/>
      <c r="M571" s="139"/>
      <c r="N571" s="139"/>
      <c r="O571" s="139"/>
      <c r="P571" s="139"/>
      <c r="Q571" s="139"/>
      <c r="R571" s="139"/>
      <c r="S571" s="139"/>
      <c r="T571" s="139"/>
      <c r="U571" s="139"/>
      <c r="V571" s="139"/>
      <c r="W571" s="139"/>
      <c r="X571" s="139"/>
      <c r="Y571" s="139"/>
      <c r="Z571" s="139"/>
    </row>
    <row r="572" spans="1:26" ht="24" customHeight="1" x14ac:dyDescent="0.35">
      <c r="A572" s="140"/>
      <c r="B572" s="152"/>
      <c r="C572" s="153"/>
      <c r="D572" s="153"/>
      <c r="E572" s="139"/>
      <c r="F572" s="139"/>
      <c r="G572" s="139"/>
      <c r="H572" s="139"/>
      <c r="I572" s="139"/>
      <c r="J572" s="139"/>
      <c r="K572" s="139"/>
      <c r="L572" s="139"/>
      <c r="M572" s="139"/>
      <c r="N572" s="139"/>
      <c r="O572" s="139"/>
      <c r="P572" s="139"/>
      <c r="Q572" s="139"/>
      <c r="R572" s="139"/>
      <c r="S572" s="139"/>
      <c r="T572" s="139"/>
      <c r="U572" s="139"/>
      <c r="V572" s="139"/>
      <c r="W572" s="139"/>
      <c r="X572" s="139"/>
      <c r="Y572" s="139"/>
      <c r="Z572" s="139"/>
    </row>
    <row r="573" spans="1:26" ht="24" customHeight="1" x14ac:dyDescent="0.35">
      <c r="A573" s="140"/>
      <c r="B573" s="152"/>
      <c r="C573" s="153"/>
      <c r="D573" s="153"/>
      <c r="E573" s="139"/>
      <c r="F573" s="139"/>
      <c r="G573" s="139"/>
      <c r="H573" s="139"/>
      <c r="I573" s="139"/>
      <c r="J573" s="139"/>
      <c r="K573" s="139"/>
      <c r="L573" s="139"/>
      <c r="M573" s="139"/>
      <c r="N573" s="139"/>
      <c r="O573" s="139"/>
      <c r="P573" s="139"/>
      <c r="Q573" s="139"/>
      <c r="R573" s="139"/>
      <c r="S573" s="139"/>
      <c r="T573" s="139"/>
      <c r="U573" s="139"/>
      <c r="V573" s="139"/>
      <c r="W573" s="139"/>
      <c r="X573" s="139"/>
      <c r="Y573" s="139"/>
      <c r="Z573" s="139"/>
    </row>
    <row r="574" spans="1:26" ht="24" customHeight="1" x14ac:dyDescent="0.35">
      <c r="A574" s="140"/>
      <c r="B574" s="152"/>
      <c r="C574" s="153"/>
      <c r="D574" s="153"/>
      <c r="E574" s="139"/>
      <c r="F574" s="139"/>
      <c r="G574" s="139"/>
      <c r="H574" s="139"/>
      <c r="I574" s="139"/>
      <c r="J574" s="139"/>
      <c r="K574" s="139"/>
      <c r="L574" s="139"/>
      <c r="M574" s="139"/>
      <c r="N574" s="139"/>
      <c r="O574" s="139"/>
      <c r="P574" s="139"/>
      <c r="Q574" s="139"/>
      <c r="R574" s="139"/>
      <c r="S574" s="139"/>
      <c r="T574" s="139"/>
      <c r="U574" s="139"/>
      <c r="V574" s="139"/>
      <c r="W574" s="139"/>
      <c r="X574" s="139"/>
      <c r="Y574" s="139"/>
      <c r="Z574" s="139"/>
    </row>
    <row r="575" spans="1:26" ht="24" customHeight="1" x14ac:dyDescent="0.35">
      <c r="A575" s="140"/>
      <c r="B575" s="152"/>
      <c r="C575" s="153"/>
      <c r="D575" s="153"/>
      <c r="E575" s="139"/>
      <c r="F575" s="139"/>
      <c r="G575" s="139"/>
      <c r="H575" s="139"/>
      <c r="I575" s="139"/>
      <c r="J575" s="139"/>
      <c r="K575" s="139"/>
      <c r="L575" s="139"/>
      <c r="M575" s="139"/>
      <c r="N575" s="139"/>
      <c r="O575" s="139"/>
      <c r="P575" s="139"/>
      <c r="Q575" s="139"/>
      <c r="R575" s="139"/>
      <c r="S575" s="139"/>
      <c r="T575" s="139"/>
      <c r="U575" s="139"/>
      <c r="V575" s="139"/>
      <c r="W575" s="139"/>
      <c r="X575" s="139"/>
      <c r="Y575" s="139"/>
      <c r="Z575" s="139"/>
    </row>
    <row r="576" spans="1:26" ht="24" customHeight="1" x14ac:dyDescent="0.35">
      <c r="A576" s="140"/>
      <c r="B576" s="152"/>
      <c r="C576" s="153"/>
      <c r="D576" s="153"/>
      <c r="E576" s="139"/>
      <c r="F576" s="139"/>
      <c r="G576" s="139"/>
      <c r="H576" s="139"/>
      <c r="I576" s="139"/>
      <c r="J576" s="139"/>
      <c r="K576" s="139"/>
      <c r="L576" s="139"/>
      <c r="M576" s="139"/>
      <c r="N576" s="139"/>
      <c r="O576" s="139"/>
      <c r="P576" s="139"/>
      <c r="Q576" s="139"/>
      <c r="R576" s="139"/>
      <c r="S576" s="139"/>
      <c r="T576" s="139"/>
      <c r="U576" s="139"/>
      <c r="V576" s="139"/>
      <c r="W576" s="139"/>
      <c r="X576" s="139"/>
      <c r="Y576" s="139"/>
      <c r="Z576" s="139"/>
    </row>
    <row r="577" spans="1:26" ht="24" customHeight="1" x14ac:dyDescent="0.35">
      <c r="A577" s="140"/>
      <c r="B577" s="152"/>
      <c r="C577" s="153"/>
      <c r="D577" s="153"/>
      <c r="E577" s="139"/>
      <c r="F577" s="139"/>
      <c r="G577" s="139"/>
      <c r="H577" s="139"/>
      <c r="I577" s="139"/>
      <c r="J577" s="139"/>
      <c r="K577" s="139"/>
      <c r="L577" s="139"/>
      <c r="M577" s="139"/>
      <c r="N577" s="139"/>
      <c r="O577" s="139"/>
      <c r="P577" s="139"/>
      <c r="Q577" s="139"/>
      <c r="R577" s="139"/>
      <c r="S577" s="139"/>
      <c r="T577" s="139"/>
      <c r="U577" s="139"/>
      <c r="V577" s="139"/>
      <c r="W577" s="139"/>
      <c r="X577" s="139"/>
      <c r="Y577" s="139"/>
      <c r="Z577" s="139"/>
    </row>
    <row r="578" spans="1:26" ht="24" customHeight="1" x14ac:dyDescent="0.35">
      <c r="A578" s="140"/>
      <c r="B578" s="152"/>
      <c r="C578" s="153"/>
      <c r="D578" s="153"/>
      <c r="E578" s="139"/>
      <c r="F578" s="139"/>
      <c r="G578" s="139"/>
      <c r="H578" s="139"/>
      <c r="I578" s="139"/>
      <c r="J578" s="139"/>
      <c r="K578" s="139"/>
      <c r="L578" s="139"/>
      <c r="M578" s="139"/>
      <c r="N578" s="139"/>
      <c r="O578" s="139"/>
      <c r="P578" s="139"/>
      <c r="Q578" s="139"/>
      <c r="R578" s="139"/>
      <c r="S578" s="139"/>
      <c r="T578" s="139"/>
      <c r="U578" s="139"/>
      <c r="V578" s="139"/>
      <c r="W578" s="139"/>
      <c r="X578" s="139"/>
      <c r="Y578" s="139"/>
      <c r="Z578" s="139"/>
    </row>
    <row r="579" spans="1:26" ht="24" customHeight="1" x14ac:dyDescent="0.35">
      <c r="A579" s="140"/>
      <c r="B579" s="152"/>
      <c r="C579" s="153"/>
      <c r="D579" s="153"/>
      <c r="E579" s="139"/>
      <c r="F579" s="139"/>
      <c r="G579" s="139"/>
      <c r="H579" s="139"/>
      <c r="I579" s="139"/>
      <c r="J579" s="139"/>
      <c r="K579" s="139"/>
      <c r="L579" s="139"/>
      <c r="M579" s="139"/>
      <c r="N579" s="139"/>
      <c r="O579" s="139"/>
      <c r="P579" s="139"/>
      <c r="Q579" s="139"/>
      <c r="R579" s="139"/>
      <c r="S579" s="139"/>
      <c r="T579" s="139"/>
      <c r="U579" s="139"/>
      <c r="V579" s="139"/>
      <c r="W579" s="139"/>
      <c r="X579" s="139"/>
      <c r="Y579" s="139"/>
      <c r="Z579" s="139"/>
    </row>
    <row r="580" spans="1:26" ht="24" customHeight="1" x14ac:dyDescent="0.35">
      <c r="A580" s="140"/>
      <c r="B580" s="152"/>
      <c r="C580" s="153"/>
      <c r="D580" s="153"/>
      <c r="E580" s="139"/>
      <c r="F580" s="139"/>
      <c r="G580" s="139"/>
      <c r="H580" s="139"/>
      <c r="I580" s="139"/>
      <c r="J580" s="139"/>
      <c r="K580" s="139"/>
      <c r="L580" s="139"/>
      <c r="M580" s="139"/>
      <c r="N580" s="139"/>
      <c r="O580" s="139"/>
      <c r="P580" s="139"/>
      <c r="Q580" s="139"/>
      <c r="R580" s="139"/>
      <c r="S580" s="139"/>
      <c r="T580" s="139"/>
      <c r="U580" s="139"/>
      <c r="V580" s="139"/>
      <c r="W580" s="139"/>
      <c r="X580" s="139"/>
      <c r="Y580" s="139"/>
      <c r="Z580" s="139"/>
    </row>
    <row r="581" spans="1:26" ht="24" customHeight="1" x14ac:dyDescent="0.35">
      <c r="A581" s="140"/>
      <c r="B581" s="152"/>
      <c r="C581" s="153"/>
      <c r="D581" s="153"/>
      <c r="E581" s="139"/>
      <c r="F581" s="139"/>
      <c r="G581" s="139"/>
      <c r="H581" s="139"/>
      <c r="I581" s="139"/>
      <c r="J581" s="139"/>
      <c r="K581" s="139"/>
      <c r="L581" s="139"/>
      <c r="M581" s="139"/>
      <c r="N581" s="139"/>
      <c r="O581" s="139"/>
      <c r="P581" s="139"/>
      <c r="Q581" s="139"/>
      <c r="R581" s="139"/>
      <c r="S581" s="139"/>
      <c r="T581" s="139"/>
      <c r="U581" s="139"/>
      <c r="V581" s="139"/>
      <c r="W581" s="139"/>
      <c r="X581" s="139"/>
      <c r="Y581" s="139"/>
      <c r="Z581" s="139"/>
    </row>
    <row r="582" spans="1:26" ht="24" customHeight="1" x14ac:dyDescent="0.35">
      <c r="A582" s="140"/>
      <c r="B582" s="152"/>
      <c r="C582" s="153"/>
      <c r="D582" s="153"/>
      <c r="E582" s="139"/>
      <c r="F582" s="139"/>
      <c r="G582" s="139"/>
      <c r="H582" s="139"/>
      <c r="I582" s="139"/>
      <c r="J582" s="139"/>
      <c r="K582" s="139"/>
      <c r="L582" s="139"/>
      <c r="M582" s="139"/>
      <c r="N582" s="139"/>
      <c r="O582" s="139"/>
      <c r="P582" s="139"/>
      <c r="Q582" s="139"/>
      <c r="R582" s="139"/>
      <c r="S582" s="139"/>
      <c r="T582" s="139"/>
      <c r="U582" s="139"/>
      <c r="V582" s="139"/>
      <c r="W582" s="139"/>
      <c r="X582" s="139"/>
      <c r="Y582" s="139"/>
      <c r="Z582" s="139"/>
    </row>
    <row r="583" spans="1:26" ht="24" customHeight="1" x14ac:dyDescent="0.35">
      <c r="A583" s="140"/>
      <c r="B583" s="152"/>
      <c r="C583" s="153"/>
      <c r="D583" s="153"/>
      <c r="E583" s="139"/>
      <c r="F583" s="139"/>
      <c r="G583" s="139"/>
      <c r="H583" s="139"/>
      <c r="I583" s="139"/>
      <c r="J583" s="139"/>
      <c r="K583" s="139"/>
      <c r="L583" s="139"/>
      <c r="M583" s="139"/>
      <c r="N583" s="139"/>
      <c r="O583" s="139"/>
      <c r="P583" s="139"/>
      <c r="Q583" s="139"/>
      <c r="R583" s="139"/>
      <c r="S583" s="139"/>
      <c r="T583" s="139"/>
      <c r="U583" s="139"/>
      <c r="V583" s="139"/>
      <c r="W583" s="139"/>
      <c r="X583" s="139"/>
      <c r="Y583" s="139"/>
      <c r="Z583" s="139"/>
    </row>
    <row r="584" spans="1:26" ht="24" customHeight="1" x14ac:dyDescent="0.35">
      <c r="A584" s="140"/>
      <c r="B584" s="152"/>
      <c r="C584" s="153"/>
      <c r="D584" s="153"/>
      <c r="E584" s="139"/>
      <c r="F584" s="139"/>
      <c r="G584" s="139"/>
      <c r="H584" s="139"/>
      <c r="I584" s="139"/>
      <c r="J584" s="139"/>
      <c r="K584" s="139"/>
      <c r="L584" s="139"/>
      <c r="M584" s="139"/>
      <c r="N584" s="139"/>
      <c r="O584" s="139"/>
      <c r="P584" s="139"/>
      <c r="Q584" s="139"/>
      <c r="R584" s="139"/>
      <c r="S584" s="139"/>
      <c r="T584" s="139"/>
      <c r="U584" s="139"/>
      <c r="V584" s="139"/>
      <c r="W584" s="139"/>
      <c r="X584" s="139"/>
      <c r="Y584" s="139"/>
      <c r="Z584" s="139"/>
    </row>
    <row r="585" spans="1:26" ht="24" customHeight="1" x14ac:dyDescent="0.35">
      <c r="A585" s="140"/>
      <c r="B585" s="152"/>
      <c r="C585" s="153"/>
      <c r="D585" s="153"/>
      <c r="E585" s="139"/>
      <c r="F585" s="139"/>
      <c r="G585" s="139"/>
      <c r="H585" s="139"/>
      <c r="I585" s="139"/>
      <c r="J585" s="139"/>
      <c r="K585" s="139"/>
      <c r="L585" s="139"/>
      <c r="M585" s="139"/>
      <c r="N585" s="139"/>
      <c r="O585" s="139"/>
      <c r="P585" s="139"/>
      <c r="Q585" s="139"/>
      <c r="R585" s="139"/>
      <c r="S585" s="139"/>
      <c r="T585" s="139"/>
      <c r="U585" s="139"/>
      <c r="V585" s="139"/>
      <c r="W585" s="139"/>
      <c r="X585" s="139"/>
      <c r="Y585" s="139"/>
      <c r="Z585" s="139"/>
    </row>
    <row r="586" spans="1:26" ht="24" customHeight="1" x14ac:dyDescent="0.35">
      <c r="A586" s="140"/>
      <c r="B586" s="152"/>
      <c r="C586" s="153"/>
      <c r="D586" s="153"/>
      <c r="E586" s="139"/>
      <c r="F586" s="139"/>
      <c r="G586" s="139"/>
      <c r="H586" s="139"/>
      <c r="I586" s="139"/>
      <c r="J586" s="139"/>
      <c r="K586" s="139"/>
      <c r="L586" s="139"/>
      <c r="M586" s="139"/>
      <c r="N586" s="139"/>
      <c r="O586" s="139"/>
      <c r="P586" s="139"/>
      <c r="Q586" s="139"/>
      <c r="R586" s="139"/>
      <c r="S586" s="139"/>
      <c r="T586" s="139"/>
      <c r="U586" s="139"/>
      <c r="V586" s="139"/>
      <c r="W586" s="139"/>
      <c r="X586" s="139"/>
      <c r="Y586" s="139"/>
      <c r="Z586" s="139"/>
    </row>
    <row r="587" spans="1:26" ht="24" customHeight="1" x14ac:dyDescent="0.35">
      <c r="A587" s="140"/>
      <c r="B587" s="152"/>
      <c r="C587" s="153"/>
      <c r="D587" s="153"/>
      <c r="E587" s="139"/>
      <c r="F587" s="139"/>
      <c r="G587" s="139"/>
      <c r="H587" s="139"/>
      <c r="I587" s="139"/>
      <c r="J587" s="139"/>
      <c r="K587" s="139"/>
      <c r="L587" s="139"/>
      <c r="M587" s="139"/>
      <c r="N587" s="139"/>
      <c r="O587" s="139"/>
      <c r="P587" s="139"/>
      <c r="Q587" s="139"/>
      <c r="R587" s="139"/>
      <c r="S587" s="139"/>
      <c r="T587" s="139"/>
      <c r="U587" s="139"/>
      <c r="V587" s="139"/>
      <c r="W587" s="139"/>
      <c r="X587" s="139"/>
      <c r="Y587" s="139"/>
      <c r="Z587" s="139"/>
    </row>
    <row r="588" spans="1:26" ht="24" customHeight="1" x14ac:dyDescent="0.35">
      <c r="A588" s="140"/>
      <c r="B588" s="152"/>
      <c r="C588" s="153"/>
      <c r="D588" s="153"/>
      <c r="E588" s="139"/>
      <c r="F588" s="139"/>
      <c r="G588" s="139"/>
      <c r="H588" s="139"/>
      <c r="I588" s="139"/>
      <c r="J588" s="139"/>
      <c r="K588" s="139"/>
      <c r="L588" s="139"/>
      <c r="M588" s="139"/>
      <c r="N588" s="139"/>
      <c r="O588" s="139"/>
      <c r="P588" s="139"/>
      <c r="Q588" s="139"/>
      <c r="R588" s="139"/>
      <c r="S588" s="139"/>
      <c r="T588" s="139"/>
      <c r="U588" s="139"/>
      <c r="V588" s="139"/>
      <c r="W588" s="139"/>
      <c r="X588" s="139"/>
      <c r="Y588" s="139"/>
      <c r="Z588" s="139"/>
    </row>
    <row r="589" spans="1:26" ht="24" customHeight="1" x14ac:dyDescent="0.35">
      <c r="A589" s="140"/>
      <c r="B589" s="152"/>
      <c r="C589" s="153"/>
      <c r="D589" s="153"/>
      <c r="E589" s="139"/>
      <c r="F589" s="139"/>
      <c r="G589" s="139"/>
      <c r="H589" s="139"/>
      <c r="I589" s="139"/>
      <c r="J589" s="139"/>
      <c r="K589" s="139"/>
      <c r="L589" s="139"/>
      <c r="M589" s="139"/>
      <c r="N589" s="139"/>
      <c r="O589" s="139"/>
      <c r="P589" s="139"/>
      <c r="Q589" s="139"/>
      <c r="R589" s="139"/>
      <c r="S589" s="139"/>
      <c r="T589" s="139"/>
      <c r="U589" s="139"/>
      <c r="V589" s="139"/>
      <c r="W589" s="139"/>
      <c r="X589" s="139"/>
      <c r="Y589" s="139"/>
      <c r="Z589" s="139"/>
    </row>
    <row r="590" spans="1:26" ht="24" customHeight="1" x14ac:dyDescent="0.35">
      <c r="A590" s="140"/>
      <c r="B590" s="152"/>
      <c r="C590" s="153"/>
      <c r="D590" s="153"/>
      <c r="E590" s="139"/>
      <c r="F590" s="139"/>
      <c r="G590" s="139"/>
      <c r="H590" s="139"/>
      <c r="I590" s="139"/>
      <c r="J590" s="139"/>
      <c r="K590" s="139"/>
      <c r="L590" s="139"/>
      <c r="M590" s="139"/>
      <c r="N590" s="139"/>
      <c r="O590" s="139"/>
      <c r="P590" s="139"/>
      <c r="Q590" s="139"/>
      <c r="R590" s="139"/>
      <c r="S590" s="139"/>
      <c r="T590" s="139"/>
      <c r="U590" s="139"/>
      <c r="V590" s="139"/>
      <c r="W590" s="139"/>
      <c r="X590" s="139"/>
      <c r="Y590" s="139"/>
      <c r="Z590" s="139"/>
    </row>
    <row r="591" spans="1:26" ht="24" customHeight="1" x14ac:dyDescent="0.35">
      <c r="A591" s="140"/>
      <c r="B591" s="152"/>
      <c r="C591" s="153"/>
      <c r="D591" s="153"/>
      <c r="E591" s="139"/>
      <c r="F591" s="139"/>
      <c r="G591" s="139"/>
      <c r="H591" s="139"/>
      <c r="I591" s="139"/>
      <c r="J591" s="139"/>
      <c r="K591" s="139"/>
      <c r="L591" s="139"/>
      <c r="M591" s="139"/>
      <c r="N591" s="139"/>
      <c r="O591" s="139"/>
      <c r="P591" s="139"/>
      <c r="Q591" s="139"/>
      <c r="R591" s="139"/>
      <c r="S591" s="139"/>
      <c r="T591" s="139"/>
      <c r="U591" s="139"/>
      <c r="V591" s="139"/>
      <c r="W591" s="139"/>
      <c r="X591" s="139"/>
      <c r="Y591" s="139"/>
      <c r="Z591" s="139"/>
    </row>
    <row r="592" spans="1:26" ht="24" customHeight="1" x14ac:dyDescent="0.35">
      <c r="A592" s="140"/>
      <c r="B592" s="152"/>
      <c r="C592" s="153"/>
      <c r="D592" s="153"/>
      <c r="E592" s="139"/>
      <c r="F592" s="139"/>
      <c r="G592" s="139"/>
      <c r="H592" s="139"/>
      <c r="I592" s="139"/>
      <c r="J592" s="139"/>
      <c r="K592" s="139"/>
      <c r="L592" s="139"/>
      <c r="M592" s="139"/>
      <c r="N592" s="139"/>
      <c r="O592" s="139"/>
      <c r="P592" s="139"/>
      <c r="Q592" s="139"/>
      <c r="R592" s="139"/>
      <c r="S592" s="139"/>
      <c r="T592" s="139"/>
      <c r="U592" s="139"/>
      <c r="V592" s="139"/>
      <c r="W592" s="139"/>
      <c r="X592" s="139"/>
      <c r="Y592" s="139"/>
      <c r="Z592" s="139"/>
    </row>
    <row r="593" spans="1:26" ht="24" customHeight="1" x14ac:dyDescent="0.35">
      <c r="A593" s="140"/>
      <c r="B593" s="152"/>
      <c r="C593" s="153"/>
      <c r="D593" s="153"/>
      <c r="E593" s="139"/>
      <c r="F593" s="139"/>
      <c r="G593" s="139"/>
      <c r="H593" s="139"/>
      <c r="I593" s="139"/>
      <c r="J593" s="139"/>
      <c r="K593" s="139"/>
      <c r="L593" s="139"/>
      <c r="M593" s="139"/>
      <c r="N593" s="139"/>
      <c r="O593" s="139"/>
      <c r="P593" s="139"/>
      <c r="Q593" s="139"/>
      <c r="R593" s="139"/>
      <c r="S593" s="139"/>
      <c r="T593" s="139"/>
      <c r="U593" s="139"/>
      <c r="V593" s="139"/>
      <c r="W593" s="139"/>
      <c r="X593" s="139"/>
      <c r="Y593" s="139"/>
      <c r="Z593" s="139"/>
    </row>
    <row r="594" spans="1:26" ht="24" customHeight="1" x14ac:dyDescent="0.35">
      <c r="A594" s="140"/>
      <c r="B594" s="152"/>
      <c r="C594" s="153"/>
      <c r="D594" s="153"/>
      <c r="E594" s="139"/>
      <c r="F594" s="139"/>
      <c r="G594" s="139"/>
      <c r="H594" s="139"/>
      <c r="I594" s="139"/>
      <c r="J594" s="139"/>
      <c r="K594" s="139"/>
      <c r="L594" s="139"/>
      <c r="M594" s="139"/>
      <c r="N594" s="139"/>
      <c r="O594" s="139"/>
      <c r="P594" s="139"/>
      <c r="Q594" s="139"/>
      <c r="R594" s="139"/>
      <c r="S594" s="139"/>
      <c r="T594" s="139"/>
      <c r="U594" s="139"/>
      <c r="V594" s="139"/>
      <c r="W594" s="139"/>
      <c r="X594" s="139"/>
      <c r="Y594" s="139"/>
      <c r="Z594" s="139"/>
    </row>
    <row r="595" spans="1:26" ht="24" customHeight="1" x14ac:dyDescent="0.35">
      <c r="A595" s="140"/>
      <c r="B595" s="152"/>
      <c r="C595" s="153"/>
      <c r="D595" s="153"/>
      <c r="E595" s="139"/>
      <c r="F595" s="139"/>
      <c r="G595" s="139"/>
      <c r="H595" s="139"/>
      <c r="I595" s="139"/>
      <c r="J595" s="139"/>
      <c r="K595" s="139"/>
      <c r="L595" s="139"/>
      <c r="M595" s="139"/>
      <c r="N595" s="139"/>
      <c r="O595" s="139"/>
      <c r="P595" s="139"/>
      <c r="Q595" s="139"/>
      <c r="R595" s="139"/>
      <c r="S595" s="139"/>
      <c r="T595" s="139"/>
      <c r="U595" s="139"/>
      <c r="V595" s="139"/>
      <c r="W595" s="139"/>
      <c r="X595" s="139"/>
      <c r="Y595" s="139"/>
      <c r="Z595" s="139"/>
    </row>
    <row r="596" spans="1:26" ht="24" customHeight="1" x14ac:dyDescent="0.35">
      <c r="A596" s="140"/>
      <c r="B596" s="152"/>
      <c r="C596" s="153"/>
      <c r="D596" s="153"/>
      <c r="E596" s="139"/>
      <c r="F596" s="139"/>
      <c r="G596" s="139"/>
      <c r="H596" s="139"/>
      <c r="I596" s="139"/>
      <c r="J596" s="139"/>
      <c r="K596" s="139"/>
      <c r="L596" s="139"/>
      <c r="M596" s="139"/>
      <c r="N596" s="139"/>
      <c r="O596" s="139"/>
      <c r="P596" s="139"/>
      <c r="Q596" s="139"/>
      <c r="R596" s="139"/>
      <c r="S596" s="139"/>
      <c r="T596" s="139"/>
      <c r="U596" s="139"/>
      <c r="V596" s="139"/>
      <c r="W596" s="139"/>
      <c r="X596" s="139"/>
      <c r="Y596" s="139"/>
      <c r="Z596" s="139"/>
    </row>
    <row r="597" spans="1:26" ht="24" customHeight="1" x14ac:dyDescent="0.35">
      <c r="A597" s="140"/>
      <c r="B597" s="152"/>
      <c r="C597" s="153"/>
      <c r="D597" s="153"/>
      <c r="E597" s="139"/>
      <c r="F597" s="139"/>
      <c r="G597" s="139"/>
      <c r="H597" s="139"/>
      <c r="I597" s="139"/>
      <c r="J597" s="139"/>
      <c r="K597" s="139"/>
      <c r="L597" s="139"/>
      <c r="M597" s="139"/>
      <c r="N597" s="139"/>
      <c r="O597" s="139"/>
      <c r="P597" s="139"/>
      <c r="Q597" s="139"/>
      <c r="R597" s="139"/>
      <c r="S597" s="139"/>
      <c r="T597" s="139"/>
      <c r="U597" s="139"/>
      <c r="V597" s="139"/>
      <c r="W597" s="139"/>
      <c r="X597" s="139"/>
      <c r="Y597" s="139"/>
      <c r="Z597" s="139"/>
    </row>
    <row r="598" spans="1:26" ht="24" customHeight="1" x14ac:dyDescent="0.35">
      <c r="A598" s="140"/>
      <c r="B598" s="152"/>
      <c r="C598" s="153"/>
      <c r="D598" s="153"/>
      <c r="E598" s="139"/>
      <c r="F598" s="139"/>
      <c r="G598" s="139"/>
      <c r="H598" s="139"/>
      <c r="I598" s="139"/>
      <c r="J598" s="139"/>
      <c r="K598" s="139"/>
      <c r="L598" s="139"/>
      <c r="M598" s="139"/>
      <c r="N598" s="139"/>
      <c r="O598" s="139"/>
      <c r="P598" s="139"/>
      <c r="Q598" s="139"/>
      <c r="R598" s="139"/>
      <c r="S598" s="139"/>
      <c r="T598" s="139"/>
      <c r="U598" s="139"/>
      <c r="V598" s="139"/>
      <c r="W598" s="139"/>
      <c r="X598" s="139"/>
      <c r="Y598" s="139"/>
      <c r="Z598" s="139"/>
    </row>
    <row r="599" spans="1:26" ht="24" customHeight="1" x14ac:dyDescent="0.35">
      <c r="A599" s="140"/>
      <c r="B599" s="152"/>
      <c r="C599" s="153"/>
      <c r="D599" s="153"/>
      <c r="E599" s="139"/>
      <c r="F599" s="139"/>
      <c r="G599" s="139"/>
      <c r="H599" s="139"/>
      <c r="I599" s="139"/>
      <c r="J599" s="139"/>
      <c r="K599" s="139"/>
      <c r="L599" s="139"/>
      <c r="M599" s="139"/>
      <c r="N599" s="139"/>
      <c r="O599" s="139"/>
      <c r="P599" s="139"/>
      <c r="Q599" s="139"/>
      <c r="R599" s="139"/>
      <c r="S599" s="139"/>
      <c r="T599" s="139"/>
      <c r="U599" s="139"/>
      <c r="V599" s="139"/>
      <c r="W599" s="139"/>
      <c r="X599" s="139"/>
      <c r="Y599" s="139"/>
      <c r="Z599" s="139"/>
    </row>
    <row r="600" spans="1:26" ht="24" customHeight="1" x14ac:dyDescent="0.35">
      <c r="A600" s="140"/>
      <c r="B600" s="152"/>
      <c r="C600" s="153"/>
      <c r="D600" s="153"/>
      <c r="E600" s="139"/>
      <c r="F600" s="139"/>
      <c r="G600" s="139"/>
      <c r="H600" s="139"/>
      <c r="I600" s="139"/>
      <c r="J600" s="139"/>
      <c r="K600" s="139"/>
      <c r="L600" s="139"/>
      <c r="M600" s="139"/>
      <c r="N600" s="139"/>
      <c r="O600" s="139"/>
      <c r="P600" s="139"/>
      <c r="Q600" s="139"/>
      <c r="R600" s="139"/>
      <c r="S600" s="139"/>
      <c r="T600" s="139"/>
      <c r="U600" s="139"/>
      <c r="V600" s="139"/>
      <c r="W600" s="139"/>
      <c r="X600" s="139"/>
      <c r="Y600" s="139"/>
      <c r="Z600" s="139"/>
    </row>
    <row r="601" spans="1:26" ht="24" customHeight="1" x14ac:dyDescent="0.35">
      <c r="A601" s="140"/>
      <c r="B601" s="152"/>
      <c r="C601" s="153"/>
      <c r="D601" s="153"/>
      <c r="E601" s="139"/>
      <c r="F601" s="139"/>
      <c r="G601" s="139"/>
      <c r="H601" s="139"/>
      <c r="I601" s="139"/>
      <c r="J601" s="139"/>
      <c r="K601" s="139"/>
      <c r="L601" s="139"/>
      <c r="M601" s="139"/>
      <c r="N601" s="139"/>
      <c r="O601" s="139"/>
      <c r="P601" s="139"/>
      <c r="Q601" s="139"/>
      <c r="R601" s="139"/>
      <c r="S601" s="139"/>
      <c r="T601" s="139"/>
      <c r="U601" s="139"/>
      <c r="V601" s="139"/>
      <c r="W601" s="139"/>
      <c r="X601" s="139"/>
      <c r="Y601" s="139"/>
      <c r="Z601" s="139"/>
    </row>
    <row r="602" spans="1:26" ht="24" customHeight="1" x14ac:dyDescent="0.35">
      <c r="A602" s="140"/>
      <c r="B602" s="152"/>
      <c r="C602" s="153"/>
      <c r="D602" s="153"/>
      <c r="E602" s="139"/>
      <c r="F602" s="139"/>
      <c r="G602" s="139"/>
      <c r="H602" s="139"/>
      <c r="I602" s="139"/>
      <c r="J602" s="139"/>
      <c r="K602" s="139"/>
      <c r="L602" s="139"/>
      <c r="M602" s="139"/>
      <c r="N602" s="139"/>
      <c r="O602" s="139"/>
      <c r="P602" s="139"/>
      <c r="Q602" s="139"/>
      <c r="R602" s="139"/>
      <c r="S602" s="139"/>
      <c r="T602" s="139"/>
      <c r="U602" s="139"/>
      <c r="V602" s="139"/>
      <c r="W602" s="139"/>
      <c r="X602" s="139"/>
      <c r="Y602" s="139"/>
      <c r="Z602" s="139"/>
    </row>
    <row r="603" spans="1:26" ht="24" customHeight="1" x14ac:dyDescent="0.35">
      <c r="A603" s="140"/>
      <c r="B603" s="152"/>
      <c r="C603" s="153"/>
      <c r="D603" s="153"/>
      <c r="E603" s="139"/>
      <c r="F603" s="139"/>
      <c r="G603" s="139"/>
      <c r="H603" s="139"/>
      <c r="I603" s="139"/>
      <c r="J603" s="139"/>
      <c r="K603" s="139"/>
      <c r="L603" s="139"/>
      <c r="M603" s="139"/>
      <c r="N603" s="139"/>
      <c r="O603" s="139"/>
      <c r="P603" s="139"/>
      <c r="Q603" s="139"/>
      <c r="R603" s="139"/>
      <c r="S603" s="139"/>
      <c r="T603" s="139"/>
      <c r="U603" s="139"/>
      <c r="V603" s="139"/>
      <c r="W603" s="139"/>
      <c r="X603" s="139"/>
      <c r="Y603" s="139"/>
      <c r="Z603" s="139"/>
    </row>
    <row r="604" spans="1:26" ht="24" customHeight="1" x14ac:dyDescent="0.35">
      <c r="A604" s="140"/>
      <c r="B604" s="152"/>
      <c r="C604" s="153"/>
      <c r="D604" s="153"/>
      <c r="E604" s="139"/>
      <c r="F604" s="139"/>
      <c r="G604" s="139"/>
      <c r="H604" s="139"/>
      <c r="I604" s="139"/>
      <c r="J604" s="139"/>
      <c r="K604" s="139"/>
      <c r="L604" s="139"/>
      <c r="M604" s="139"/>
      <c r="N604" s="139"/>
      <c r="O604" s="139"/>
      <c r="P604" s="139"/>
      <c r="Q604" s="139"/>
      <c r="R604" s="139"/>
      <c r="S604" s="139"/>
      <c r="T604" s="139"/>
      <c r="U604" s="139"/>
      <c r="V604" s="139"/>
      <c r="W604" s="139"/>
      <c r="X604" s="139"/>
      <c r="Y604" s="139"/>
      <c r="Z604" s="139"/>
    </row>
    <row r="605" spans="1:26" ht="24" customHeight="1" x14ac:dyDescent="0.35">
      <c r="A605" s="140"/>
      <c r="B605" s="152"/>
      <c r="C605" s="153"/>
      <c r="D605" s="153"/>
      <c r="E605" s="139"/>
      <c r="F605" s="139"/>
      <c r="G605" s="139"/>
      <c r="H605" s="139"/>
      <c r="I605" s="139"/>
      <c r="J605" s="139"/>
      <c r="K605" s="139"/>
      <c r="L605" s="139"/>
      <c r="M605" s="139"/>
      <c r="N605" s="139"/>
      <c r="O605" s="139"/>
      <c r="P605" s="139"/>
      <c r="Q605" s="139"/>
      <c r="R605" s="139"/>
      <c r="S605" s="139"/>
      <c r="T605" s="139"/>
      <c r="U605" s="139"/>
      <c r="V605" s="139"/>
      <c r="W605" s="139"/>
      <c r="X605" s="139"/>
      <c r="Y605" s="139"/>
      <c r="Z605" s="139"/>
    </row>
    <row r="606" spans="1:26" ht="24" customHeight="1" x14ac:dyDescent="0.35">
      <c r="A606" s="140"/>
      <c r="B606" s="152"/>
      <c r="C606" s="153"/>
      <c r="D606" s="153"/>
      <c r="E606" s="139"/>
      <c r="F606" s="139"/>
      <c r="G606" s="139"/>
      <c r="H606" s="139"/>
      <c r="I606" s="139"/>
      <c r="J606" s="139"/>
      <c r="K606" s="139"/>
      <c r="L606" s="139"/>
      <c r="M606" s="139"/>
      <c r="N606" s="139"/>
      <c r="O606" s="139"/>
      <c r="P606" s="139"/>
      <c r="Q606" s="139"/>
      <c r="R606" s="139"/>
      <c r="S606" s="139"/>
      <c r="T606" s="139"/>
      <c r="U606" s="139"/>
      <c r="V606" s="139"/>
      <c r="W606" s="139"/>
      <c r="X606" s="139"/>
      <c r="Y606" s="139"/>
      <c r="Z606" s="139"/>
    </row>
    <row r="607" spans="1:26" ht="24" customHeight="1" x14ac:dyDescent="0.35">
      <c r="A607" s="140"/>
      <c r="B607" s="152"/>
      <c r="C607" s="153"/>
      <c r="D607" s="153"/>
      <c r="E607" s="139"/>
      <c r="F607" s="139"/>
      <c r="G607" s="139"/>
      <c r="H607" s="139"/>
      <c r="I607" s="139"/>
      <c r="J607" s="139"/>
      <c r="K607" s="139"/>
      <c r="L607" s="139"/>
      <c r="M607" s="139"/>
      <c r="N607" s="139"/>
      <c r="O607" s="139"/>
      <c r="P607" s="139"/>
      <c r="Q607" s="139"/>
      <c r="R607" s="139"/>
      <c r="S607" s="139"/>
      <c r="T607" s="139"/>
      <c r="U607" s="139"/>
      <c r="V607" s="139"/>
      <c r="W607" s="139"/>
      <c r="X607" s="139"/>
      <c r="Y607" s="139"/>
      <c r="Z607" s="139"/>
    </row>
    <row r="608" spans="1:26" ht="24" customHeight="1" x14ac:dyDescent="0.35">
      <c r="A608" s="140"/>
      <c r="B608" s="152"/>
      <c r="C608" s="153"/>
      <c r="D608" s="153"/>
      <c r="E608" s="139"/>
      <c r="F608" s="139"/>
      <c r="G608" s="139"/>
      <c r="H608" s="139"/>
      <c r="I608" s="139"/>
      <c r="J608" s="139"/>
      <c r="K608" s="139"/>
      <c r="L608" s="139"/>
      <c r="M608" s="139"/>
      <c r="N608" s="139"/>
      <c r="O608" s="139"/>
      <c r="P608" s="139"/>
      <c r="Q608" s="139"/>
      <c r="R608" s="139"/>
      <c r="S608" s="139"/>
      <c r="T608" s="139"/>
      <c r="U608" s="139"/>
      <c r="V608" s="139"/>
      <c r="W608" s="139"/>
      <c r="X608" s="139"/>
      <c r="Y608" s="139"/>
      <c r="Z608" s="139"/>
    </row>
    <row r="609" spans="1:26" ht="24" customHeight="1" x14ac:dyDescent="0.35">
      <c r="A609" s="140"/>
      <c r="B609" s="152"/>
      <c r="C609" s="153"/>
      <c r="D609" s="153"/>
      <c r="E609" s="139"/>
      <c r="F609" s="139"/>
      <c r="G609" s="139"/>
      <c r="H609" s="139"/>
      <c r="I609" s="139"/>
      <c r="J609" s="139"/>
      <c r="K609" s="139"/>
      <c r="L609" s="139"/>
      <c r="M609" s="139"/>
      <c r="N609" s="139"/>
      <c r="O609" s="139"/>
      <c r="P609" s="139"/>
      <c r="Q609" s="139"/>
      <c r="R609" s="139"/>
      <c r="S609" s="139"/>
      <c r="T609" s="139"/>
      <c r="U609" s="139"/>
      <c r="V609" s="139"/>
      <c r="W609" s="139"/>
      <c r="X609" s="139"/>
      <c r="Y609" s="139"/>
      <c r="Z609" s="139"/>
    </row>
    <row r="610" spans="1:26" ht="24" customHeight="1" x14ac:dyDescent="0.35">
      <c r="A610" s="140"/>
      <c r="B610" s="152"/>
      <c r="C610" s="153"/>
      <c r="D610" s="153"/>
      <c r="E610" s="139"/>
      <c r="F610" s="139"/>
      <c r="G610" s="139"/>
      <c r="H610" s="139"/>
      <c r="I610" s="139"/>
      <c r="J610" s="139"/>
      <c r="K610" s="139"/>
      <c r="L610" s="139"/>
      <c r="M610" s="139"/>
      <c r="N610" s="139"/>
      <c r="O610" s="139"/>
      <c r="P610" s="139"/>
      <c r="Q610" s="139"/>
      <c r="R610" s="139"/>
      <c r="S610" s="139"/>
      <c r="T610" s="139"/>
      <c r="U610" s="139"/>
      <c r="V610" s="139"/>
      <c r="W610" s="139"/>
      <c r="X610" s="139"/>
      <c r="Y610" s="139"/>
      <c r="Z610" s="139"/>
    </row>
    <row r="611" spans="1:26" ht="24" customHeight="1" x14ac:dyDescent="0.35">
      <c r="A611" s="140"/>
      <c r="B611" s="152"/>
      <c r="C611" s="153"/>
      <c r="D611" s="153"/>
      <c r="E611" s="139"/>
      <c r="F611" s="139"/>
      <c r="G611" s="139"/>
      <c r="H611" s="139"/>
      <c r="I611" s="139"/>
      <c r="J611" s="139"/>
      <c r="K611" s="139"/>
      <c r="L611" s="139"/>
      <c r="M611" s="139"/>
      <c r="N611" s="139"/>
      <c r="O611" s="139"/>
      <c r="P611" s="139"/>
      <c r="Q611" s="139"/>
      <c r="R611" s="139"/>
      <c r="S611" s="139"/>
      <c r="T611" s="139"/>
      <c r="U611" s="139"/>
      <c r="V611" s="139"/>
      <c r="W611" s="139"/>
      <c r="X611" s="139"/>
      <c r="Y611" s="139"/>
      <c r="Z611" s="139"/>
    </row>
    <row r="612" spans="1:26" ht="24" customHeight="1" x14ac:dyDescent="0.35">
      <c r="A612" s="140"/>
      <c r="B612" s="152"/>
      <c r="C612" s="153"/>
      <c r="D612" s="153"/>
      <c r="E612" s="139"/>
      <c r="F612" s="139"/>
      <c r="G612" s="139"/>
      <c r="H612" s="139"/>
      <c r="I612" s="139"/>
      <c r="J612" s="139"/>
      <c r="K612" s="139"/>
      <c r="L612" s="139"/>
      <c r="M612" s="139"/>
      <c r="N612" s="139"/>
      <c r="O612" s="139"/>
      <c r="P612" s="139"/>
      <c r="Q612" s="139"/>
      <c r="R612" s="139"/>
      <c r="S612" s="139"/>
      <c r="T612" s="139"/>
      <c r="U612" s="139"/>
      <c r="V612" s="139"/>
      <c r="W612" s="139"/>
      <c r="X612" s="139"/>
      <c r="Y612" s="139"/>
      <c r="Z612" s="139"/>
    </row>
    <row r="613" spans="1:26" ht="24" customHeight="1" x14ac:dyDescent="0.35">
      <c r="A613" s="140"/>
      <c r="B613" s="152"/>
      <c r="C613" s="153"/>
      <c r="D613" s="153"/>
      <c r="E613" s="139"/>
      <c r="F613" s="139"/>
      <c r="G613" s="139"/>
      <c r="H613" s="139"/>
      <c r="I613" s="139"/>
      <c r="J613" s="139"/>
      <c r="K613" s="139"/>
      <c r="L613" s="139"/>
      <c r="M613" s="139"/>
      <c r="N613" s="139"/>
      <c r="O613" s="139"/>
      <c r="P613" s="139"/>
      <c r="Q613" s="139"/>
      <c r="R613" s="139"/>
      <c r="S613" s="139"/>
      <c r="T613" s="139"/>
      <c r="U613" s="139"/>
      <c r="V613" s="139"/>
      <c r="W613" s="139"/>
      <c r="X613" s="139"/>
      <c r="Y613" s="139"/>
      <c r="Z613" s="139"/>
    </row>
    <row r="614" spans="1:26" ht="24" customHeight="1" x14ac:dyDescent="0.35">
      <c r="A614" s="140"/>
      <c r="B614" s="152"/>
      <c r="C614" s="153"/>
      <c r="D614" s="153"/>
      <c r="E614" s="139"/>
      <c r="F614" s="139"/>
      <c r="G614" s="139"/>
      <c r="H614" s="139"/>
      <c r="I614" s="139"/>
      <c r="J614" s="139"/>
      <c r="K614" s="139"/>
      <c r="L614" s="139"/>
      <c r="M614" s="139"/>
      <c r="N614" s="139"/>
      <c r="O614" s="139"/>
      <c r="P614" s="139"/>
      <c r="Q614" s="139"/>
      <c r="R614" s="139"/>
      <c r="S614" s="139"/>
      <c r="T614" s="139"/>
      <c r="U614" s="139"/>
      <c r="V614" s="139"/>
      <c r="W614" s="139"/>
      <c r="X614" s="139"/>
      <c r="Y614" s="139"/>
      <c r="Z614" s="139"/>
    </row>
    <row r="615" spans="1:26" ht="24" customHeight="1" x14ac:dyDescent="0.35">
      <c r="A615" s="140"/>
      <c r="B615" s="152"/>
      <c r="C615" s="153"/>
      <c r="D615" s="153"/>
      <c r="E615" s="139"/>
      <c r="F615" s="139"/>
      <c r="G615" s="139"/>
      <c r="H615" s="139"/>
      <c r="I615" s="139"/>
      <c r="J615" s="139"/>
      <c r="K615" s="139"/>
      <c r="L615" s="139"/>
      <c r="M615" s="139"/>
      <c r="N615" s="139"/>
      <c r="O615" s="139"/>
      <c r="P615" s="139"/>
      <c r="Q615" s="139"/>
      <c r="R615" s="139"/>
      <c r="S615" s="139"/>
      <c r="T615" s="139"/>
      <c r="U615" s="139"/>
      <c r="V615" s="139"/>
      <c r="W615" s="139"/>
      <c r="X615" s="139"/>
      <c r="Y615" s="139"/>
      <c r="Z615" s="139"/>
    </row>
    <row r="616" spans="1:26" ht="24" customHeight="1" x14ac:dyDescent="0.35">
      <c r="A616" s="140"/>
      <c r="B616" s="152"/>
      <c r="C616" s="153"/>
      <c r="D616" s="153"/>
      <c r="E616" s="139"/>
      <c r="F616" s="139"/>
      <c r="G616" s="139"/>
      <c r="H616" s="139"/>
      <c r="I616" s="139"/>
      <c r="J616" s="139"/>
      <c r="K616" s="139"/>
      <c r="L616" s="139"/>
      <c r="M616" s="139"/>
      <c r="N616" s="139"/>
      <c r="O616" s="139"/>
      <c r="P616" s="139"/>
      <c r="Q616" s="139"/>
      <c r="R616" s="139"/>
      <c r="S616" s="139"/>
      <c r="T616" s="139"/>
      <c r="U616" s="139"/>
      <c r="V616" s="139"/>
      <c r="W616" s="139"/>
      <c r="X616" s="139"/>
      <c r="Y616" s="139"/>
      <c r="Z616" s="139"/>
    </row>
    <row r="617" spans="1:26" ht="24" customHeight="1" x14ac:dyDescent="0.35">
      <c r="A617" s="140"/>
      <c r="B617" s="152"/>
      <c r="C617" s="153"/>
      <c r="D617" s="153"/>
      <c r="E617" s="139"/>
      <c r="F617" s="139"/>
      <c r="G617" s="139"/>
      <c r="H617" s="139"/>
      <c r="I617" s="139"/>
      <c r="J617" s="139"/>
      <c r="K617" s="139"/>
      <c r="L617" s="139"/>
      <c r="M617" s="139"/>
      <c r="N617" s="139"/>
      <c r="O617" s="139"/>
      <c r="P617" s="139"/>
      <c r="Q617" s="139"/>
      <c r="R617" s="139"/>
      <c r="S617" s="139"/>
      <c r="T617" s="139"/>
      <c r="U617" s="139"/>
      <c r="V617" s="139"/>
      <c r="W617" s="139"/>
      <c r="X617" s="139"/>
      <c r="Y617" s="139"/>
      <c r="Z617" s="139"/>
    </row>
    <row r="618" spans="1:26" ht="24" customHeight="1" x14ac:dyDescent="0.35">
      <c r="A618" s="140"/>
      <c r="B618" s="152"/>
      <c r="C618" s="153"/>
      <c r="D618" s="153"/>
      <c r="E618" s="139"/>
      <c r="F618" s="139"/>
      <c r="G618" s="139"/>
      <c r="H618" s="139"/>
      <c r="I618" s="139"/>
      <c r="J618" s="139"/>
      <c r="K618" s="139"/>
      <c r="L618" s="139"/>
      <c r="M618" s="139"/>
      <c r="N618" s="139"/>
      <c r="O618" s="139"/>
      <c r="P618" s="139"/>
      <c r="Q618" s="139"/>
      <c r="R618" s="139"/>
      <c r="S618" s="139"/>
      <c r="T618" s="139"/>
      <c r="U618" s="139"/>
      <c r="V618" s="139"/>
      <c r="W618" s="139"/>
      <c r="X618" s="139"/>
      <c r="Y618" s="139"/>
      <c r="Z618" s="139"/>
    </row>
    <row r="619" spans="1:26" ht="24" customHeight="1" x14ac:dyDescent="0.35">
      <c r="A619" s="140"/>
      <c r="B619" s="152"/>
      <c r="C619" s="153"/>
      <c r="D619" s="153"/>
      <c r="E619" s="139"/>
      <c r="F619" s="139"/>
      <c r="G619" s="139"/>
      <c r="H619" s="139"/>
      <c r="I619" s="139"/>
      <c r="J619" s="139"/>
      <c r="K619" s="139"/>
      <c r="L619" s="139"/>
      <c r="M619" s="139"/>
      <c r="N619" s="139"/>
      <c r="O619" s="139"/>
      <c r="P619" s="139"/>
      <c r="Q619" s="139"/>
      <c r="R619" s="139"/>
      <c r="S619" s="139"/>
      <c r="T619" s="139"/>
      <c r="U619" s="139"/>
      <c r="V619" s="139"/>
      <c r="W619" s="139"/>
      <c r="X619" s="139"/>
      <c r="Y619" s="139"/>
      <c r="Z619" s="139"/>
    </row>
    <row r="620" spans="1:26" ht="24" customHeight="1" x14ac:dyDescent="0.35">
      <c r="A620" s="140"/>
      <c r="B620" s="152"/>
      <c r="C620" s="153"/>
      <c r="D620" s="153"/>
      <c r="E620" s="139"/>
      <c r="F620" s="139"/>
      <c r="G620" s="139"/>
      <c r="H620" s="139"/>
      <c r="I620" s="139"/>
      <c r="J620" s="139"/>
      <c r="K620" s="139"/>
      <c r="L620" s="139"/>
      <c r="M620" s="139"/>
      <c r="N620" s="139"/>
      <c r="O620" s="139"/>
      <c r="P620" s="139"/>
      <c r="Q620" s="139"/>
      <c r="R620" s="139"/>
      <c r="S620" s="139"/>
      <c r="T620" s="139"/>
      <c r="U620" s="139"/>
      <c r="V620" s="139"/>
      <c r="W620" s="139"/>
      <c r="X620" s="139"/>
      <c r="Y620" s="139"/>
      <c r="Z620" s="139"/>
    </row>
    <row r="621" spans="1:26" ht="24" customHeight="1" x14ac:dyDescent="0.35">
      <c r="A621" s="140"/>
      <c r="B621" s="152"/>
      <c r="C621" s="153"/>
      <c r="D621" s="153"/>
      <c r="E621" s="139"/>
      <c r="F621" s="139"/>
      <c r="G621" s="139"/>
      <c r="H621" s="139"/>
      <c r="I621" s="139"/>
      <c r="J621" s="139"/>
      <c r="K621" s="139"/>
      <c r="L621" s="139"/>
      <c r="M621" s="139"/>
      <c r="N621" s="139"/>
      <c r="O621" s="139"/>
      <c r="P621" s="139"/>
      <c r="Q621" s="139"/>
      <c r="R621" s="139"/>
      <c r="S621" s="139"/>
      <c r="T621" s="139"/>
      <c r="U621" s="139"/>
      <c r="V621" s="139"/>
      <c r="W621" s="139"/>
      <c r="X621" s="139"/>
      <c r="Y621" s="139"/>
      <c r="Z621" s="139"/>
    </row>
    <row r="622" spans="1:26" ht="24" customHeight="1" x14ac:dyDescent="0.35">
      <c r="A622" s="140"/>
      <c r="B622" s="152"/>
      <c r="C622" s="153"/>
      <c r="D622" s="153"/>
      <c r="E622" s="139"/>
      <c r="F622" s="139"/>
      <c r="G622" s="139"/>
      <c r="H622" s="139"/>
      <c r="I622" s="139"/>
      <c r="J622" s="139"/>
      <c r="K622" s="139"/>
      <c r="L622" s="139"/>
      <c r="M622" s="139"/>
      <c r="N622" s="139"/>
      <c r="O622" s="139"/>
      <c r="P622" s="139"/>
      <c r="Q622" s="139"/>
      <c r="R622" s="139"/>
      <c r="S622" s="139"/>
      <c r="T622" s="139"/>
      <c r="U622" s="139"/>
      <c r="V622" s="139"/>
      <c r="W622" s="139"/>
      <c r="X622" s="139"/>
      <c r="Y622" s="139"/>
      <c r="Z622" s="139"/>
    </row>
    <row r="623" spans="1:26" ht="24" customHeight="1" x14ac:dyDescent="0.35">
      <c r="A623" s="140"/>
      <c r="B623" s="152"/>
      <c r="C623" s="153"/>
      <c r="D623" s="153"/>
      <c r="E623" s="139"/>
      <c r="F623" s="139"/>
      <c r="G623" s="139"/>
      <c r="H623" s="139"/>
      <c r="I623" s="139"/>
      <c r="J623" s="139"/>
      <c r="K623" s="139"/>
      <c r="L623" s="139"/>
      <c r="M623" s="139"/>
      <c r="N623" s="139"/>
      <c r="O623" s="139"/>
      <c r="P623" s="139"/>
      <c r="Q623" s="139"/>
      <c r="R623" s="139"/>
      <c r="S623" s="139"/>
      <c r="T623" s="139"/>
      <c r="U623" s="139"/>
      <c r="V623" s="139"/>
      <c r="W623" s="139"/>
      <c r="X623" s="139"/>
      <c r="Y623" s="139"/>
      <c r="Z623" s="139"/>
    </row>
    <row r="624" spans="1:26" ht="24" customHeight="1" x14ac:dyDescent="0.35">
      <c r="A624" s="140"/>
      <c r="B624" s="152"/>
      <c r="C624" s="153"/>
      <c r="D624" s="153"/>
      <c r="E624" s="139"/>
      <c r="F624" s="139"/>
      <c r="G624" s="139"/>
      <c r="H624" s="139"/>
      <c r="I624" s="139"/>
      <c r="J624" s="139"/>
      <c r="K624" s="139"/>
      <c r="L624" s="139"/>
      <c r="M624" s="139"/>
      <c r="N624" s="139"/>
      <c r="O624" s="139"/>
      <c r="P624" s="139"/>
      <c r="Q624" s="139"/>
      <c r="R624" s="139"/>
      <c r="S624" s="139"/>
      <c r="T624" s="139"/>
      <c r="U624" s="139"/>
      <c r="V624" s="139"/>
      <c r="W624" s="139"/>
      <c r="X624" s="139"/>
      <c r="Y624" s="139"/>
      <c r="Z624" s="139"/>
    </row>
    <row r="625" spans="1:26" ht="24" customHeight="1" x14ac:dyDescent="0.35">
      <c r="A625" s="140"/>
      <c r="B625" s="152"/>
      <c r="C625" s="153"/>
      <c r="D625" s="153"/>
      <c r="E625" s="139"/>
      <c r="F625" s="139"/>
      <c r="G625" s="139"/>
      <c r="H625" s="139"/>
      <c r="I625" s="139"/>
      <c r="J625" s="139"/>
      <c r="K625" s="139"/>
      <c r="L625" s="139"/>
      <c r="M625" s="139"/>
      <c r="N625" s="139"/>
      <c r="O625" s="139"/>
      <c r="P625" s="139"/>
      <c r="Q625" s="139"/>
      <c r="R625" s="139"/>
      <c r="S625" s="139"/>
      <c r="T625" s="139"/>
      <c r="U625" s="139"/>
      <c r="V625" s="139"/>
      <c r="W625" s="139"/>
      <c r="X625" s="139"/>
      <c r="Y625" s="139"/>
      <c r="Z625" s="139"/>
    </row>
    <row r="626" spans="1:26" ht="24" customHeight="1" x14ac:dyDescent="0.35">
      <c r="A626" s="140"/>
      <c r="B626" s="152"/>
      <c r="C626" s="153"/>
      <c r="D626" s="153"/>
      <c r="E626" s="139"/>
      <c r="F626" s="139"/>
      <c r="G626" s="139"/>
      <c r="H626" s="139"/>
      <c r="I626" s="139"/>
      <c r="J626" s="139"/>
      <c r="K626" s="139"/>
      <c r="L626" s="139"/>
      <c r="M626" s="139"/>
      <c r="N626" s="139"/>
      <c r="O626" s="139"/>
      <c r="P626" s="139"/>
      <c r="Q626" s="139"/>
      <c r="R626" s="139"/>
      <c r="S626" s="139"/>
      <c r="T626" s="139"/>
      <c r="U626" s="139"/>
      <c r="V626" s="139"/>
      <c r="W626" s="139"/>
      <c r="X626" s="139"/>
      <c r="Y626" s="139"/>
      <c r="Z626" s="139"/>
    </row>
    <row r="627" spans="1:26" ht="24" customHeight="1" x14ac:dyDescent="0.35">
      <c r="A627" s="140"/>
      <c r="B627" s="152"/>
      <c r="C627" s="153"/>
      <c r="D627" s="153"/>
      <c r="E627" s="139"/>
      <c r="F627" s="139"/>
      <c r="G627" s="139"/>
      <c r="H627" s="139"/>
      <c r="I627" s="139"/>
      <c r="J627" s="139"/>
      <c r="K627" s="139"/>
      <c r="L627" s="139"/>
      <c r="M627" s="139"/>
      <c r="N627" s="139"/>
      <c r="O627" s="139"/>
      <c r="P627" s="139"/>
      <c r="Q627" s="139"/>
      <c r="R627" s="139"/>
      <c r="S627" s="139"/>
      <c r="T627" s="139"/>
      <c r="U627" s="139"/>
      <c r="V627" s="139"/>
      <c r="W627" s="139"/>
      <c r="X627" s="139"/>
      <c r="Y627" s="139"/>
      <c r="Z627" s="139"/>
    </row>
    <row r="628" spans="1:26" ht="24" customHeight="1" x14ac:dyDescent="0.35">
      <c r="A628" s="140"/>
      <c r="B628" s="152"/>
      <c r="C628" s="153"/>
      <c r="D628" s="153"/>
      <c r="E628" s="139"/>
      <c r="F628" s="139"/>
      <c r="G628" s="139"/>
      <c r="H628" s="139"/>
      <c r="I628" s="139"/>
      <c r="J628" s="139"/>
      <c r="K628" s="139"/>
      <c r="L628" s="139"/>
      <c r="M628" s="139"/>
      <c r="N628" s="139"/>
      <c r="O628" s="139"/>
      <c r="P628" s="139"/>
      <c r="Q628" s="139"/>
      <c r="R628" s="139"/>
      <c r="S628" s="139"/>
      <c r="T628" s="139"/>
      <c r="U628" s="139"/>
      <c r="V628" s="139"/>
      <c r="W628" s="139"/>
      <c r="X628" s="139"/>
      <c r="Y628" s="139"/>
      <c r="Z628" s="139"/>
    </row>
    <row r="629" spans="1:26" ht="24" customHeight="1" x14ac:dyDescent="0.35">
      <c r="A629" s="140"/>
      <c r="B629" s="152"/>
      <c r="C629" s="153"/>
      <c r="D629" s="153"/>
      <c r="E629" s="139"/>
      <c r="F629" s="139"/>
      <c r="G629" s="139"/>
      <c r="H629" s="139"/>
      <c r="I629" s="139"/>
      <c r="J629" s="139"/>
      <c r="K629" s="139"/>
      <c r="L629" s="139"/>
      <c r="M629" s="139"/>
      <c r="N629" s="139"/>
      <c r="O629" s="139"/>
      <c r="P629" s="139"/>
      <c r="Q629" s="139"/>
      <c r="R629" s="139"/>
      <c r="S629" s="139"/>
      <c r="T629" s="139"/>
      <c r="U629" s="139"/>
      <c r="V629" s="139"/>
      <c r="W629" s="139"/>
      <c r="X629" s="139"/>
      <c r="Y629" s="139"/>
      <c r="Z629" s="139"/>
    </row>
    <row r="630" spans="1:26" ht="24" customHeight="1" x14ac:dyDescent="0.35">
      <c r="A630" s="140"/>
      <c r="B630" s="152"/>
      <c r="C630" s="153"/>
      <c r="D630" s="153"/>
      <c r="E630" s="139"/>
      <c r="F630" s="139"/>
      <c r="G630" s="139"/>
      <c r="H630" s="139"/>
      <c r="I630" s="139"/>
      <c r="J630" s="139"/>
      <c r="K630" s="139"/>
      <c r="L630" s="139"/>
      <c r="M630" s="139"/>
      <c r="N630" s="139"/>
      <c r="O630" s="139"/>
      <c r="P630" s="139"/>
      <c r="Q630" s="139"/>
      <c r="R630" s="139"/>
      <c r="S630" s="139"/>
      <c r="T630" s="139"/>
      <c r="U630" s="139"/>
      <c r="V630" s="139"/>
      <c r="W630" s="139"/>
      <c r="X630" s="139"/>
      <c r="Y630" s="139"/>
      <c r="Z630" s="139"/>
    </row>
    <row r="631" spans="1:26" ht="24" customHeight="1" x14ac:dyDescent="0.35">
      <c r="A631" s="140"/>
      <c r="B631" s="152"/>
      <c r="C631" s="153"/>
      <c r="D631" s="153"/>
      <c r="E631" s="139"/>
      <c r="F631" s="139"/>
      <c r="G631" s="139"/>
      <c r="H631" s="139"/>
      <c r="I631" s="139"/>
      <c r="J631" s="139"/>
      <c r="K631" s="139"/>
      <c r="L631" s="139"/>
      <c r="M631" s="139"/>
      <c r="N631" s="139"/>
      <c r="O631" s="139"/>
      <c r="P631" s="139"/>
      <c r="Q631" s="139"/>
      <c r="R631" s="139"/>
      <c r="S631" s="139"/>
      <c r="T631" s="139"/>
      <c r="U631" s="139"/>
      <c r="V631" s="139"/>
      <c r="W631" s="139"/>
      <c r="X631" s="139"/>
      <c r="Y631" s="139"/>
      <c r="Z631" s="139"/>
    </row>
    <row r="632" spans="1:26" ht="24" customHeight="1" x14ac:dyDescent="0.35">
      <c r="A632" s="140"/>
      <c r="B632" s="152"/>
      <c r="C632" s="153"/>
      <c r="D632" s="153"/>
      <c r="E632" s="139"/>
      <c r="F632" s="139"/>
      <c r="G632" s="139"/>
      <c r="H632" s="139"/>
      <c r="I632" s="139"/>
      <c r="J632" s="139"/>
      <c r="K632" s="139"/>
      <c r="L632" s="139"/>
      <c r="M632" s="139"/>
      <c r="N632" s="139"/>
      <c r="O632" s="139"/>
      <c r="P632" s="139"/>
      <c r="Q632" s="139"/>
      <c r="R632" s="139"/>
      <c r="S632" s="139"/>
      <c r="T632" s="139"/>
      <c r="U632" s="139"/>
      <c r="V632" s="139"/>
      <c r="W632" s="139"/>
      <c r="X632" s="139"/>
      <c r="Y632" s="139"/>
      <c r="Z632" s="139"/>
    </row>
    <row r="633" spans="1:26" ht="24" customHeight="1" x14ac:dyDescent="0.35">
      <c r="A633" s="140"/>
      <c r="B633" s="152"/>
      <c r="C633" s="153"/>
      <c r="D633" s="153"/>
      <c r="E633" s="139"/>
      <c r="F633" s="139"/>
      <c r="G633" s="139"/>
      <c r="H633" s="139"/>
      <c r="I633" s="139"/>
      <c r="J633" s="139"/>
      <c r="K633" s="139"/>
      <c r="L633" s="139"/>
      <c r="M633" s="139"/>
      <c r="N633" s="139"/>
      <c r="O633" s="139"/>
      <c r="P633" s="139"/>
      <c r="Q633" s="139"/>
      <c r="R633" s="139"/>
      <c r="S633" s="139"/>
      <c r="T633" s="139"/>
      <c r="U633" s="139"/>
      <c r="V633" s="139"/>
      <c r="W633" s="139"/>
      <c r="X633" s="139"/>
      <c r="Y633" s="139"/>
      <c r="Z633" s="139"/>
    </row>
    <row r="634" spans="1:26" ht="24" customHeight="1" x14ac:dyDescent="0.35">
      <c r="A634" s="140"/>
      <c r="B634" s="152"/>
      <c r="C634" s="153"/>
      <c r="D634" s="153"/>
      <c r="E634" s="139"/>
      <c r="F634" s="139"/>
      <c r="G634" s="139"/>
      <c r="H634" s="139"/>
      <c r="I634" s="139"/>
      <c r="J634" s="139"/>
      <c r="K634" s="139"/>
      <c r="L634" s="139"/>
      <c r="M634" s="139"/>
      <c r="N634" s="139"/>
      <c r="O634" s="139"/>
      <c r="P634" s="139"/>
      <c r="Q634" s="139"/>
      <c r="R634" s="139"/>
      <c r="S634" s="139"/>
      <c r="T634" s="139"/>
      <c r="U634" s="139"/>
      <c r="V634" s="139"/>
      <c r="W634" s="139"/>
      <c r="X634" s="139"/>
      <c r="Y634" s="139"/>
      <c r="Z634" s="139"/>
    </row>
    <row r="635" spans="1:26" ht="24" customHeight="1" x14ac:dyDescent="0.35">
      <c r="A635" s="140"/>
      <c r="B635" s="152"/>
      <c r="C635" s="153"/>
      <c r="D635" s="153"/>
      <c r="E635" s="139"/>
      <c r="F635" s="139"/>
      <c r="G635" s="139"/>
      <c r="H635" s="139"/>
      <c r="I635" s="139"/>
      <c r="J635" s="139"/>
      <c r="K635" s="139"/>
      <c r="L635" s="139"/>
      <c r="M635" s="139"/>
      <c r="N635" s="139"/>
      <c r="O635" s="139"/>
      <c r="P635" s="139"/>
      <c r="Q635" s="139"/>
      <c r="R635" s="139"/>
      <c r="S635" s="139"/>
      <c r="T635" s="139"/>
      <c r="U635" s="139"/>
      <c r="V635" s="139"/>
      <c r="W635" s="139"/>
      <c r="X635" s="139"/>
      <c r="Y635" s="139"/>
      <c r="Z635" s="139"/>
    </row>
    <row r="636" spans="1:26" ht="24" customHeight="1" x14ac:dyDescent="0.35">
      <c r="A636" s="140"/>
      <c r="B636" s="152"/>
      <c r="C636" s="153"/>
      <c r="D636" s="153"/>
      <c r="E636" s="139"/>
      <c r="F636" s="139"/>
      <c r="G636" s="139"/>
      <c r="H636" s="139"/>
      <c r="I636" s="139"/>
      <c r="J636" s="139"/>
      <c r="K636" s="139"/>
      <c r="L636" s="139"/>
      <c r="M636" s="139"/>
      <c r="N636" s="139"/>
      <c r="O636" s="139"/>
      <c r="P636" s="139"/>
      <c r="Q636" s="139"/>
      <c r="R636" s="139"/>
      <c r="S636" s="139"/>
      <c r="T636" s="139"/>
      <c r="U636" s="139"/>
      <c r="V636" s="139"/>
      <c r="W636" s="139"/>
      <c r="X636" s="139"/>
      <c r="Y636" s="139"/>
      <c r="Z636" s="139"/>
    </row>
    <row r="637" spans="1:26" ht="24" customHeight="1" x14ac:dyDescent="0.35">
      <c r="A637" s="140"/>
      <c r="B637" s="152"/>
      <c r="C637" s="153"/>
      <c r="D637" s="153"/>
      <c r="E637" s="139"/>
      <c r="F637" s="139"/>
      <c r="G637" s="139"/>
      <c r="H637" s="139"/>
      <c r="I637" s="139"/>
      <c r="J637" s="139"/>
      <c r="K637" s="139"/>
      <c r="L637" s="139"/>
      <c r="M637" s="139"/>
      <c r="N637" s="139"/>
      <c r="O637" s="139"/>
      <c r="P637" s="139"/>
      <c r="Q637" s="139"/>
      <c r="R637" s="139"/>
      <c r="S637" s="139"/>
      <c r="T637" s="139"/>
      <c r="U637" s="139"/>
      <c r="V637" s="139"/>
      <c r="W637" s="139"/>
      <c r="X637" s="139"/>
      <c r="Y637" s="139"/>
      <c r="Z637" s="139"/>
    </row>
    <row r="638" spans="1:26" ht="24" customHeight="1" x14ac:dyDescent="0.35">
      <c r="A638" s="140"/>
      <c r="B638" s="152"/>
      <c r="C638" s="153"/>
      <c r="D638" s="153"/>
      <c r="E638" s="139"/>
      <c r="F638" s="139"/>
      <c r="G638" s="139"/>
      <c r="H638" s="139"/>
      <c r="I638" s="139"/>
      <c r="J638" s="139"/>
      <c r="K638" s="139"/>
      <c r="L638" s="139"/>
      <c r="M638" s="139"/>
      <c r="N638" s="139"/>
      <c r="O638" s="139"/>
      <c r="P638" s="139"/>
      <c r="Q638" s="139"/>
      <c r="R638" s="139"/>
      <c r="S638" s="139"/>
      <c r="T638" s="139"/>
      <c r="U638" s="139"/>
      <c r="V638" s="139"/>
      <c r="W638" s="139"/>
      <c r="X638" s="139"/>
      <c r="Y638" s="139"/>
      <c r="Z638" s="139"/>
    </row>
    <row r="639" spans="1:26" ht="24" customHeight="1" x14ac:dyDescent="0.35">
      <c r="A639" s="140"/>
      <c r="B639" s="152"/>
      <c r="C639" s="153"/>
      <c r="D639" s="153"/>
      <c r="E639" s="139"/>
      <c r="F639" s="139"/>
      <c r="G639" s="139"/>
      <c r="H639" s="139"/>
      <c r="I639" s="139"/>
      <c r="J639" s="139"/>
      <c r="K639" s="139"/>
      <c r="L639" s="139"/>
      <c r="M639" s="139"/>
      <c r="N639" s="139"/>
      <c r="O639" s="139"/>
      <c r="P639" s="139"/>
      <c r="Q639" s="139"/>
      <c r="R639" s="139"/>
      <c r="S639" s="139"/>
      <c r="T639" s="139"/>
      <c r="U639" s="139"/>
      <c r="V639" s="139"/>
      <c r="W639" s="139"/>
      <c r="X639" s="139"/>
      <c r="Y639" s="139"/>
      <c r="Z639" s="139"/>
    </row>
    <row r="640" spans="1:26" ht="24" customHeight="1" x14ac:dyDescent="0.35">
      <c r="A640" s="140"/>
      <c r="B640" s="152"/>
      <c r="C640" s="153"/>
      <c r="D640" s="153"/>
      <c r="E640" s="139"/>
      <c r="F640" s="139"/>
      <c r="G640" s="139"/>
      <c r="H640" s="139"/>
      <c r="I640" s="139"/>
      <c r="J640" s="139"/>
      <c r="K640" s="139"/>
      <c r="L640" s="139"/>
      <c r="M640" s="139"/>
      <c r="N640" s="139"/>
      <c r="O640" s="139"/>
      <c r="P640" s="139"/>
      <c r="Q640" s="139"/>
      <c r="R640" s="139"/>
      <c r="S640" s="139"/>
      <c r="T640" s="139"/>
      <c r="U640" s="139"/>
      <c r="V640" s="139"/>
      <c r="W640" s="139"/>
      <c r="X640" s="139"/>
      <c r="Y640" s="139"/>
      <c r="Z640" s="139"/>
    </row>
    <row r="641" spans="1:26" ht="24" customHeight="1" x14ac:dyDescent="0.35">
      <c r="A641" s="140"/>
      <c r="B641" s="152"/>
      <c r="C641" s="153"/>
      <c r="D641" s="153"/>
      <c r="E641" s="139"/>
      <c r="F641" s="139"/>
      <c r="G641" s="139"/>
      <c r="H641" s="139"/>
      <c r="I641" s="139"/>
      <c r="J641" s="139"/>
      <c r="K641" s="139"/>
      <c r="L641" s="139"/>
      <c r="M641" s="139"/>
      <c r="N641" s="139"/>
      <c r="O641" s="139"/>
      <c r="P641" s="139"/>
      <c r="Q641" s="139"/>
      <c r="R641" s="139"/>
      <c r="S641" s="139"/>
      <c r="T641" s="139"/>
      <c r="U641" s="139"/>
      <c r="V641" s="139"/>
      <c r="W641" s="139"/>
      <c r="X641" s="139"/>
      <c r="Y641" s="139"/>
      <c r="Z641" s="139"/>
    </row>
    <row r="642" spans="1:26" ht="24" customHeight="1" x14ac:dyDescent="0.35">
      <c r="A642" s="140"/>
      <c r="B642" s="152"/>
      <c r="C642" s="153"/>
      <c r="D642" s="153"/>
      <c r="E642" s="139"/>
      <c r="F642" s="139"/>
      <c r="G642" s="139"/>
      <c r="H642" s="139"/>
      <c r="I642" s="139"/>
      <c r="J642" s="139"/>
      <c r="K642" s="139"/>
      <c r="L642" s="139"/>
      <c r="M642" s="139"/>
      <c r="N642" s="139"/>
      <c r="O642" s="139"/>
      <c r="P642" s="139"/>
      <c r="Q642" s="139"/>
      <c r="R642" s="139"/>
      <c r="S642" s="139"/>
      <c r="T642" s="139"/>
      <c r="U642" s="139"/>
      <c r="V642" s="139"/>
      <c r="W642" s="139"/>
      <c r="X642" s="139"/>
      <c r="Y642" s="139"/>
      <c r="Z642" s="139"/>
    </row>
    <row r="643" spans="1:26" ht="24" customHeight="1" x14ac:dyDescent="0.35">
      <c r="A643" s="140"/>
      <c r="B643" s="152"/>
      <c r="C643" s="153"/>
      <c r="D643" s="153"/>
      <c r="E643" s="139"/>
      <c r="F643" s="139"/>
      <c r="G643" s="139"/>
      <c r="H643" s="139"/>
      <c r="I643" s="139"/>
      <c r="J643" s="139"/>
      <c r="K643" s="139"/>
      <c r="L643" s="139"/>
      <c r="M643" s="139"/>
      <c r="N643" s="139"/>
      <c r="O643" s="139"/>
      <c r="P643" s="139"/>
      <c r="Q643" s="139"/>
      <c r="R643" s="139"/>
      <c r="S643" s="139"/>
      <c r="T643" s="139"/>
      <c r="U643" s="139"/>
      <c r="V643" s="139"/>
      <c r="W643" s="139"/>
      <c r="X643" s="139"/>
      <c r="Y643" s="139"/>
      <c r="Z643" s="139"/>
    </row>
    <row r="644" spans="1:26" ht="24" customHeight="1" x14ac:dyDescent="0.35">
      <c r="A644" s="140"/>
      <c r="B644" s="152"/>
      <c r="C644" s="153"/>
      <c r="D644" s="153"/>
      <c r="E644" s="139"/>
      <c r="F644" s="139"/>
      <c r="G644" s="139"/>
      <c r="H644" s="139"/>
      <c r="I644" s="139"/>
      <c r="J644" s="139"/>
      <c r="K644" s="139"/>
      <c r="L644" s="139"/>
      <c r="M644" s="139"/>
      <c r="N644" s="139"/>
      <c r="O644" s="139"/>
      <c r="P644" s="139"/>
      <c r="Q644" s="139"/>
      <c r="R644" s="139"/>
      <c r="S644" s="139"/>
      <c r="T644" s="139"/>
      <c r="U644" s="139"/>
      <c r="V644" s="139"/>
      <c r="W644" s="139"/>
      <c r="X644" s="139"/>
      <c r="Y644" s="139"/>
      <c r="Z644" s="139"/>
    </row>
    <row r="645" spans="1:26" ht="24" customHeight="1" x14ac:dyDescent="0.35">
      <c r="A645" s="140"/>
      <c r="B645" s="152"/>
      <c r="C645" s="153"/>
      <c r="D645" s="153"/>
      <c r="E645" s="139"/>
      <c r="F645" s="139"/>
      <c r="G645" s="139"/>
      <c r="H645" s="139"/>
      <c r="I645" s="139"/>
      <c r="J645" s="139"/>
      <c r="K645" s="139"/>
      <c r="L645" s="139"/>
      <c r="M645" s="139"/>
      <c r="N645" s="139"/>
      <c r="O645" s="139"/>
      <c r="P645" s="139"/>
      <c r="Q645" s="139"/>
      <c r="R645" s="139"/>
      <c r="S645" s="139"/>
      <c r="T645" s="139"/>
      <c r="U645" s="139"/>
      <c r="V645" s="139"/>
      <c r="W645" s="139"/>
      <c r="X645" s="139"/>
      <c r="Y645" s="139"/>
      <c r="Z645" s="139"/>
    </row>
    <row r="646" spans="1:26" ht="24" customHeight="1" x14ac:dyDescent="0.35">
      <c r="A646" s="140"/>
      <c r="B646" s="152"/>
      <c r="C646" s="153"/>
      <c r="D646" s="153"/>
      <c r="E646" s="139"/>
      <c r="F646" s="139"/>
      <c r="G646" s="139"/>
      <c r="H646" s="139"/>
      <c r="I646" s="139"/>
      <c r="J646" s="139"/>
      <c r="K646" s="139"/>
      <c r="L646" s="139"/>
      <c r="M646" s="139"/>
      <c r="N646" s="139"/>
      <c r="O646" s="139"/>
      <c r="P646" s="139"/>
      <c r="Q646" s="139"/>
      <c r="R646" s="139"/>
      <c r="S646" s="139"/>
      <c r="T646" s="139"/>
      <c r="U646" s="139"/>
      <c r="V646" s="139"/>
      <c r="W646" s="139"/>
      <c r="X646" s="139"/>
      <c r="Y646" s="139"/>
      <c r="Z646" s="139"/>
    </row>
    <row r="647" spans="1:26" ht="24" customHeight="1" x14ac:dyDescent="0.35">
      <c r="A647" s="140"/>
      <c r="B647" s="152"/>
      <c r="C647" s="153"/>
      <c r="D647" s="153"/>
      <c r="E647" s="139"/>
      <c r="F647" s="139"/>
      <c r="G647" s="139"/>
      <c r="H647" s="139"/>
      <c r="I647" s="139"/>
      <c r="J647" s="139"/>
      <c r="K647" s="139"/>
      <c r="L647" s="139"/>
      <c r="M647" s="139"/>
      <c r="N647" s="139"/>
      <c r="O647" s="139"/>
      <c r="P647" s="139"/>
      <c r="Q647" s="139"/>
      <c r="R647" s="139"/>
      <c r="S647" s="139"/>
      <c r="T647" s="139"/>
      <c r="U647" s="139"/>
      <c r="V647" s="139"/>
      <c r="W647" s="139"/>
      <c r="X647" s="139"/>
      <c r="Y647" s="139"/>
      <c r="Z647" s="139"/>
    </row>
    <row r="648" spans="1:26" ht="24" customHeight="1" x14ac:dyDescent="0.35">
      <c r="A648" s="140"/>
      <c r="B648" s="152"/>
      <c r="C648" s="153"/>
      <c r="D648" s="153"/>
      <c r="E648" s="139"/>
      <c r="F648" s="139"/>
      <c r="G648" s="139"/>
      <c r="H648" s="139"/>
      <c r="I648" s="139"/>
      <c r="J648" s="139"/>
      <c r="K648" s="139"/>
      <c r="L648" s="139"/>
      <c r="M648" s="139"/>
      <c r="N648" s="139"/>
      <c r="O648" s="139"/>
      <c r="P648" s="139"/>
      <c r="Q648" s="139"/>
      <c r="R648" s="139"/>
      <c r="S648" s="139"/>
      <c r="T648" s="139"/>
      <c r="U648" s="139"/>
      <c r="V648" s="139"/>
      <c r="W648" s="139"/>
      <c r="X648" s="139"/>
      <c r="Y648" s="139"/>
      <c r="Z648" s="139"/>
    </row>
    <row r="649" spans="1:26" ht="24" customHeight="1" x14ac:dyDescent="0.35">
      <c r="A649" s="140"/>
      <c r="B649" s="152"/>
      <c r="C649" s="153"/>
      <c r="D649" s="153"/>
      <c r="E649" s="139"/>
      <c r="F649" s="139"/>
      <c r="G649" s="139"/>
      <c r="H649" s="139"/>
      <c r="I649" s="139"/>
      <c r="J649" s="139"/>
      <c r="K649" s="139"/>
      <c r="L649" s="139"/>
      <c r="M649" s="139"/>
      <c r="N649" s="139"/>
      <c r="O649" s="139"/>
      <c r="P649" s="139"/>
      <c r="Q649" s="139"/>
      <c r="R649" s="139"/>
      <c r="S649" s="139"/>
      <c r="T649" s="139"/>
      <c r="U649" s="139"/>
      <c r="V649" s="139"/>
      <c r="W649" s="139"/>
      <c r="X649" s="139"/>
      <c r="Y649" s="139"/>
      <c r="Z649" s="139"/>
    </row>
    <row r="650" spans="1:26" ht="24" customHeight="1" x14ac:dyDescent="0.35">
      <c r="A650" s="140"/>
      <c r="B650" s="152"/>
      <c r="C650" s="153"/>
      <c r="D650" s="153"/>
      <c r="E650" s="139"/>
      <c r="F650" s="139"/>
      <c r="G650" s="139"/>
      <c r="H650" s="139"/>
      <c r="I650" s="139"/>
      <c r="J650" s="139"/>
      <c r="K650" s="139"/>
      <c r="L650" s="139"/>
      <c r="M650" s="139"/>
      <c r="N650" s="139"/>
      <c r="O650" s="139"/>
      <c r="P650" s="139"/>
      <c r="Q650" s="139"/>
      <c r="R650" s="139"/>
      <c r="S650" s="139"/>
      <c r="T650" s="139"/>
      <c r="U650" s="139"/>
      <c r="V650" s="139"/>
      <c r="W650" s="139"/>
      <c r="X650" s="139"/>
      <c r="Y650" s="139"/>
      <c r="Z650" s="139"/>
    </row>
    <row r="651" spans="1:26" ht="24" customHeight="1" x14ac:dyDescent="0.35">
      <c r="A651" s="140"/>
      <c r="B651" s="152"/>
      <c r="C651" s="153"/>
      <c r="D651" s="153"/>
      <c r="E651" s="139"/>
      <c r="F651" s="139"/>
      <c r="G651" s="139"/>
      <c r="H651" s="139"/>
      <c r="I651" s="139"/>
      <c r="J651" s="139"/>
      <c r="K651" s="139"/>
      <c r="L651" s="139"/>
      <c r="M651" s="139"/>
      <c r="N651" s="139"/>
      <c r="O651" s="139"/>
      <c r="P651" s="139"/>
      <c r="Q651" s="139"/>
      <c r="R651" s="139"/>
      <c r="S651" s="139"/>
      <c r="T651" s="139"/>
      <c r="U651" s="139"/>
      <c r="V651" s="139"/>
      <c r="W651" s="139"/>
      <c r="X651" s="139"/>
      <c r="Y651" s="139"/>
      <c r="Z651" s="139"/>
    </row>
    <row r="652" spans="1:26" ht="24" customHeight="1" x14ac:dyDescent="0.35">
      <c r="A652" s="140"/>
      <c r="B652" s="152"/>
      <c r="C652" s="153"/>
      <c r="D652" s="153"/>
      <c r="E652" s="139"/>
      <c r="F652" s="139"/>
      <c r="G652" s="139"/>
      <c r="H652" s="139"/>
      <c r="I652" s="139"/>
      <c r="J652" s="139"/>
      <c r="K652" s="139"/>
      <c r="L652" s="139"/>
      <c r="M652" s="139"/>
      <c r="N652" s="139"/>
      <c r="O652" s="139"/>
      <c r="P652" s="139"/>
      <c r="Q652" s="139"/>
      <c r="R652" s="139"/>
      <c r="S652" s="139"/>
      <c r="T652" s="139"/>
      <c r="U652" s="139"/>
      <c r="V652" s="139"/>
      <c r="W652" s="139"/>
      <c r="X652" s="139"/>
      <c r="Y652" s="139"/>
      <c r="Z652" s="139"/>
    </row>
    <row r="653" spans="1:26" ht="24" customHeight="1" x14ac:dyDescent="0.35">
      <c r="A653" s="140"/>
      <c r="B653" s="152"/>
      <c r="C653" s="153"/>
      <c r="D653" s="153"/>
      <c r="E653" s="139"/>
      <c r="F653" s="139"/>
      <c r="G653" s="139"/>
      <c r="H653" s="139"/>
      <c r="I653" s="139"/>
      <c r="J653" s="139"/>
      <c r="K653" s="139"/>
      <c r="L653" s="139"/>
      <c r="M653" s="139"/>
      <c r="N653" s="139"/>
      <c r="O653" s="139"/>
      <c r="P653" s="139"/>
      <c r="Q653" s="139"/>
      <c r="R653" s="139"/>
      <c r="S653" s="139"/>
      <c r="T653" s="139"/>
      <c r="U653" s="139"/>
      <c r="V653" s="139"/>
      <c r="W653" s="139"/>
      <c r="X653" s="139"/>
      <c r="Y653" s="139"/>
      <c r="Z653" s="139"/>
    </row>
    <row r="654" spans="1:26" ht="24" customHeight="1" x14ac:dyDescent="0.35">
      <c r="A654" s="140"/>
      <c r="B654" s="152"/>
      <c r="C654" s="153"/>
      <c r="D654" s="153"/>
      <c r="E654" s="139"/>
      <c r="F654" s="139"/>
      <c r="G654" s="139"/>
      <c r="H654" s="139"/>
      <c r="I654" s="139"/>
      <c r="J654" s="139"/>
      <c r="K654" s="139"/>
      <c r="L654" s="139"/>
      <c r="M654" s="139"/>
      <c r="N654" s="139"/>
      <c r="O654" s="139"/>
      <c r="P654" s="139"/>
      <c r="Q654" s="139"/>
      <c r="R654" s="139"/>
      <c r="S654" s="139"/>
      <c r="T654" s="139"/>
      <c r="U654" s="139"/>
      <c r="V654" s="139"/>
      <c r="W654" s="139"/>
      <c r="X654" s="139"/>
      <c r="Y654" s="139"/>
      <c r="Z654" s="139"/>
    </row>
    <row r="655" spans="1:26" ht="24" customHeight="1" x14ac:dyDescent="0.35">
      <c r="A655" s="140"/>
      <c r="B655" s="152"/>
      <c r="C655" s="153"/>
      <c r="D655" s="153"/>
      <c r="E655" s="139"/>
      <c r="F655" s="139"/>
      <c r="G655" s="139"/>
      <c r="H655" s="139"/>
      <c r="I655" s="139"/>
      <c r="J655" s="139"/>
      <c r="K655" s="139"/>
      <c r="L655" s="139"/>
      <c r="M655" s="139"/>
      <c r="N655" s="139"/>
      <c r="O655" s="139"/>
      <c r="P655" s="139"/>
      <c r="Q655" s="139"/>
      <c r="R655" s="139"/>
      <c r="S655" s="139"/>
      <c r="T655" s="139"/>
      <c r="U655" s="139"/>
      <c r="V655" s="139"/>
      <c r="W655" s="139"/>
      <c r="X655" s="139"/>
      <c r="Y655" s="139"/>
      <c r="Z655" s="139"/>
    </row>
    <row r="656" spans="1:26" ht="24" customHeight="1" x14ac:dyDescent="0.35">
      <c r="A656" s="140"/>
      <c r="B656" s="152"/>
      <c r="C656" s="153"/>
      <c r="D656" s="153"/>
      <c r="E656" s="139"/>
      <c r="F656" s="139"/>
      <c r="G656" s="139"/>
      <c r="H656" s="139"/>
      <c r="I656" s="139"/>
      <c r="J656" s="139"/>
      <c r="K656" s="139"/>
      <c r="L656" s="139"/>
      <c r="M656" s="139"/>
      <c r="N656" s="139"/>
      <c r="O656" s="139"/>
      <c r="P656" s="139"/>
      <c r="Q656" s="139"/>
      <c r="R656" s="139"/>
      <c r="S656" s="139"/>
      <c r="T656" s="139"/>
      <c r="U656" s="139"/>
      <c r="V656" s="139"/>
      <c r="W656" s="139"/>
      <c r="X656" s="139"/>
      <c r="Y656" s="139"/>
      <c r="Z656" s="139"/>
    </row>
    <row r="657" spans="1:26" ht="24" customHeight="1" x14ac:dyDescent="0.35">
      <c r="A657" s="140"/>
      <c r="B657" s="152"/>
      <c r="C657" s="153"/>
      <c r="D657" s="153"/>
      <c r="E657" s="139"/>
      <c r="F657" s="139"/>
      <c r="G657" s="139"/>
      <c r="H657" s="139"/>
      <c r="I657" s="139"/>
      <c r="J657" s="139"/>
      <c r="K657" s="139"/>
      <c r="L657" s="139"/>
      <c r="M657" s="139"/>
      <c r="N657" s="139"/>
      <c r="O657" s="139"/>
      <c r="P657" s="139"/>
      <c r="Q657" s="139"/>
      <c r="R657" s="139"/>
      <c r="S657" s="139"/>
      <c r="T657" s="139"/>
      <c r="U657" s="139"/>
      <c r="V657" s="139"/>
      <c r="W657" s="139"/>
      <c r="X657" s="139"/>
      <c r="Y657" s="139"/>
      <c r="Z657" s="139"/>
    </row>
    <row r="658" spans="1:26" ht="24" customHeight="1" x14ac:dyDescent="0.35">
      <c r="A658" s="140"/>
      <c r="B658" s="152"/>
      <c r="C658" s="153"/>
      <c r="D658" s="153"/>
      <c r="E658" s="139"/>
      <c r="F658" s="139"/>
      <c r="G658" s="139"/>
      <c r="H658" s="139"/>
      <c r="I658" s="139"/>
      <c r="J658" s="139"/>
      <c r="K658" s="139"/>
      <c r="L658" s="139"/>
      <c r="M658" s="139"/>
      <c r="N658" s="139"/>
      <c r="O658" s="139"/>
      <c r="P658" s="139"/>
      <c r="Q658" s="139"/>
      <c r="R658" s="139"/>
      <c r="S658" s="139"/>
      <c r="T658" s="139"/>
      <c r="U658" s="139"/>
      <c r="V658" s="139"/>
      <c r="W658" s="139"/>
      <c r="X658" s="139"/>
      <c r="Y658" s="139"/>
      <c r="Z658" s="139"/>
    </row>
    <row r="659" spans="1:26" ht="24" customHeight="1" x14ac:dyDescent="0.35">
      <c r="A659" s="140"/>
      <c r="B659" s="152"/>
      <c r="C659" s="153"/>
      <c r="D659" s="153"/>
      <c r="E659" s="139"/>
      <c r="F659" s="139"/>
      <c r="G659" s="139"/>
      <c r="H659" s="139"/>
      <c r="I659" s="139"/>
      <c r="J659" s="139"/>
      <c r="K659" s="139"/>
      <c r="L659" s="139"/>
      <c r="M659" s="139"/>
      <c r="N659" s="139"/>
      <c r="O659" s="139"/>
      <c r="P659" s="139"/>
      <c r="Q659" s="139"/>
      <c r="R659" s="139"/>
      <c r="S659" s="139"/>
      <c r="T659" s="139"/>
      <c r="U659" s="139"/>
      <c r="V659" s="139"/>
      <c r="W659" s="139"/>
      <c r="X659" s="139"/>
      <c r="Y659" s="139"/>
      <c r="Z659" s="139"/>
    </row>
    <row r="660" spans="1:26" ht="24" customHeight="1" x14ac:dyDescent="0.35">
      <c r="A660" s="140"/>
      <c r="B660" s="152"/>
      <c r="C660" s="153"/>
      <c r="D660" s="153"/>
      <c r="E660" s="139"/>
      <c r="F660" s="139"/>
      <c r="G660" s="139"/>
      <c r="H660" s="139"/>
      <c r="I660" s="139"/>
      <c r="J660" s="139"/>
      <c r="K660" s="139"/>
      <c r="L660" s="139"/>
      <c r="M660" s="139"/>
      <c r="N660" s="139"/>
      <c r="O660" s="139"/>
      <c r="P660" s="139"/>
      <c r="Q660" s="139"/>
      <c r="R660" s="139"/>
      <c r="S660" s="139"/>
      <c r="T660" s="139"/>
      <c r="U660" s="139"/>
      <c r="V660" s="139"/>
      <c r="W660" s="139"/>
      <c r="X660" s="139"/>
      <c r="Y660" s="139"/>
      <c r="Z660" s="139"/>
    </row>
    <row r="661" spans="1:26" ht="24" customHeight="1" x14ac:dyDescent="0.35">
      <c r="A661" s="140"/>
      <c r="B661" s="152"/>
      <c r="C661" s="153"/>
      <c r="D661" s="153"/>
      <c r="E661" s="139"/>
      <c r="F661" s="139"/>
      <c r="G661" s="139"/>
      <c r="H661" s="139"/>
      <c r="I661" s="139"/>
      <c r="J661" s="139"/>
      <c r="K661" s="139"/>
      <c r="L661" s="139"/>
      <c r="M661" s="139"/>
      <c r="N661" s="139"/>
      <c r="O661" s="139"/>
      <c r="P661" s="139"/>
      <c r="Q661" s="139"/>
      <c r="R661" s="139"/>
      <c r="S661" s="139"/>
      <c r="T661" s="139"/>
      <c r="U661" s="139"/>
      <c r="V661" s="139"/>
      <c r="W661" s="139"/>
      <c r="X661" s="139"/>
      <c r="Y661" s="139"/>
      <c r="Z661" s="139"/>
    </row>
    <row r="662" spans="1:26" ht="24" customHeight="1" x14ac:dyDescent="0.35">
      <c r="A662" s="140"/>
      <c r="B662" s="152"/>
      <c r="C662" s="153"/>
      <c r="D662" s="153"/>
      <c r="E662" s="139"/>
      <c r="F662" s="139"/>
      <c r="G662" s="139"/>
      <c r="H662" s="139"/>
      <c r="I662" s="139"/>
      <c r="J662" s="139"/>
      <c r="K662" s="139"/>
      <c r="L662" s="139"/>
      <c r="M662" s="139"/>
      <c r="N662" s="139"/>
      <c r="O662" s="139"/>
      <c r="P662" s="139"/>
      <c r="Q662" s="139"/>
      <c r="R662" s="139"/>
      <c r="S662" s="139"/>
      <c r="T662" s="139"/>
      <c r="U662" s="139"/>
      <c r="V662" s="139"/>
      <c r="W662" s="139"/>
      <c r="X662" s="139"/>
      <c r="Y662" s="139"/>
      <c r="Z662" s="139"/>
    </row>
    <row r="663" spans="1:26" ht="24" customHeight="1" x14ac:dyDescent="0.35">
      <c r="A663" s="140"/>
      <c r="B663" s="152"/>
      <c r="C663" s="153"/>
      <c r="D663" s="153"/>
      <c r="E663" s="139"/>
      <c r="F663" s="139"/>
      <c r="G663" s="139"/>
      <c r="H663" s="139"/>
      <c r="I663" s="139"/>
      <c r="J663" s="139"/>
      <c r="K663" s="139"/>
      <c r="L663" s="139"/>
      <c r="M663" s="139"/>
      <c r="N663" s="139"/>
      <c r="O663" s="139"/>
      <c r="P663" s="139"/>
      <c r="Q663" s="139"/>
      <c r="R663" s="139"/>
      <c r="S663" s="139"/>
      <c r="T663" s="139"/>
      <c r="U663" s="139"/>
      <c r="V663" s="139"/>
      <c r="W663" s="139"/>
      <c r="X663" s="139"/>
      <c r="Y663" s="139"/>
      <c r="Z663" s="139"/>
    </row>
    <row r="664" spans="1:26" ht="24" customHeight="1" x14ac:dyDescent="0.35">
      <c r="A664" s="140"/>
      <c r="B664" s="152"/>
      <c r="C664" s="153"/>
      <c r="D664" s="153"/>
      <c r="E664" s="139"/>
      <c r="F664" s="139"/>
      <c r="G664" s="139"/>
      <c r="H664" s="139"/>
      <c r="I664" s="139"/>
      <c r="J664" s="139"/>
      <c r="K664" s="139"/>
      <c r="L664" s="139"/>
      <c r="M664" s="139"/>
      <c r="N664" s="139"/>
      <c r="O664" s="139"/>
      <c r="P664" s="139"/>
      <c r="Q664" s="139"/>
      <c r="R664" s="139"/>
      <c r="S664" s="139"/>
      <c r="T664" s="139"/>
      <c r="U664" s="139"/>
      <c r="V664" s="139"/>
      <c r="W664" s="139"/>
      <c r="X664" s="139"/>
      <c r="Y664" s="139"/>
      <c r="Z664" s="139"/>
    </row>
    <row r="665" spans="1:26" ht="24" customHeight="1" x14ac:dyDescent="0.35">
      <c r="A665" s="140"/>
      <c r="B665" s="152"/>
      <c r="C665" s="153"/>
      <c r="D665" s="153"/>
      <c r="E665" s="139"/>
      <c r="F665" s="139"/>
      <c r="G665" s="139"/>
      <c r="H665" s="139"/>
      <c r="I665" s="139"/>
      <c r="J665" s="139"/>
      <c r="K665" s="139"/>
      <c r="L665" s="139"/>
      <c r="M665" s="139"/>
      <c r="N665" s="139"/>
      <c r="O665" s="139"/>
      <c r="P665" s="139"/>
      <c r="Q665" s="139"/>
      <c r="R665" s="139"/>
      <c r="S665" s="139"/>
      <c r="T665" s="139"/>
      <c r="U665" s="139"/>
      <c r="V665" s="139"/>
      <c r="W665" s="139"/>
      <c r="X665" s="139"/>
      <c r="Y665" s="139"/>
      <c r="Z665" s="139"/>
    </row>
    <row r="666" spans="1:26" ht="24" customHeight="1" x14ac:dyDescent="0.35">
      <c r="A666" s="140"/>
      <c r="B666" s="152"/>
      <c r="C666" s="153"/>
      <c r="D666" s="153"/>
      <c r="E666" s="139"/>
      <c r="F666" s="139"/>
      <c r="G666" s="139"/>
      <c r="H666" s="139"/>
      <c r="I666" s="139"/>
      <c r="J666" s="139"/>
      <c r="K666" s="139"/>
      <c r="L666" s="139"/>
      <c r="M666" s="139"/>
      <c r="N666" s="139"/>
      <c r="O666" s="139"/>
      <c r="P666" s="139"/>
      <c r="Q666" s="139"/>
      <c r="R666" s="139"/>
      <c r="S666" s="139"/>
      <c r="T666" s="139"/>
      <c r="U666" s="139"/>
      <c r="V666" s="139"/>
      <c r="W666" s="139"/>
      <c r="X666" s="139"/>
      <c r="Y666" s="139"/>
      <c r="Z666" s="139"/>
    </row>
    <row r="667" spans="1:26" ht="24" customHeight="1" x14ac:dyDescent="0.35">
      <c r="A667" s="140"/>
      <c r="B667" s="152"/>
      <c r="C667" s="153"/>
      <c r="D667" s="153"/>
      <c r="E667" s="139"/>
      <c r="F667" s="139"/>
      <c r="G667" s="139"/>
      <c r="H667" s="139"/>
      <c r="I667" s="139"/>
      <c r="J667" s="139"/>
      <c r="K667" s="139"/>
      <c r="L667" s="139"/>
      <c r="M667" s="139"/>
      <c r="N667" s="139"/>
      <c r="O667" s="139"/>
      <c r="P667" s="139"/>
      <c r="Q667" s="139"/>
      <c r="R667" s="139"/>
      <c r="S667" s="139"/>
      <c r="T667" s="139"/>
      <c r="U667" s="139"/>
      <c r="V667" s="139"/>
      <c r="W667" s="139"/>
      <c r="X667" s="139"/>
      <c r="Y667" s="139"/>
      <c r="Z667" s="139"/>
    </row>
    <row r="668" spans="1:26" ht="24" customHeight="1" x14ac:dyDescent="0.35">
      <c r="A668" s="140"/>
      <c r="B668" s="152"/>
      <c r="C668" s="153"/>
      <c r="D668" s="153"/>
      <c r="E668" s="139"/>
      <c r="F668" s="139"/>
      <c r="G668" s="139"/>
      <c r="H668" s="139"/>
      <c r="I668" s="139"/>
      <c r="J668" s="139"/>
      <c r="K668" s="139"/>
      <c r="L668" s="139"/>
      <c r="M668" s="139"/>
      <c r="N668" s="139"/>
      <c r="O668" s="139"/>
      <c r="P668" s="139"/>
      <c r="Q668" s="139"/>
      <c r="R668" s="139"/>
      <c r="S668" s="139"/>
      <c r="T668" s="139"/>
      <c r="U668" s="139"/>
      <c r="V668" s="139"/>
      <c r="W668" s="139"/>
      <c r="X668" s="139"/>
      <c r="Y668" s="139"/>
      <c r="Z668" s="139"/>
    </row>
    <row r="669" spans="1:26" ht="24" customHeight="1" x14ac:dyDescent="0.35">
      <c r="A669" s="140"/>
      <c r="B669" s="152"/>
      <c r="C669" s="153"/>
      <c r="D669" s="153"/>
      <c r="E669" s="139"/>
      <c r="F669" s="139"/>
      <c r="G669" s="139"/>
      <c r="H669" s="139"/>
      <c r="I669" s="139"/>
      <c r="J669" s="139"/>
      <c r="K669" s="139"/>
      <c r="L669" s="139"/>
      <c r="M669" s="139"/>
      <c r="N669" s="139"/>
      <c r="O669" s="139"/>
      <c r="P669" s="139"/>
      <c r="Q669" s="139"/>
      <c r="R669" s="139"/>
      <c r="S669" s="139"/>
      <c r="T669" s="139"/>
      <c r="U669" s="139"/>
      <c r="V669" s="139"/>
      <c r="W669" s="139"/>
      <c r="X669" s="139"/>
      <c r="Y669" s="139"/>
      <c r="Z669" s="139"/>
    </row>
    <row r="670" spans="1:26" ht="24" customHeight="1" x14ac:dyDescent="0.35">
      <c r="A670" s="140"/>
      <c r="B670" s="152"/>
      <c r="C670" s="153"/>
      <c r="D670" s="153"/>
      <c r="E670" s="139"/>
      <c r="F670" s="139"/>
      <c r="G670" s="139"/>
      <c r="H670" s="139"/>
      <c r="I670" s="139"/>
      <c r="J670" s="139"/>
      <c r="K670" s="139"/>
      <c r="L670" s="139"/>
      <c r="M670" s="139"/>
      <c r="N670" s="139"/>
      <c r="O670" s="139"/>
      <c r="P670" s="139"/>
      <c r="Q670" s="139"/>
      <c r="R670" s="139"/>
      <c r="S670" s="139"/>
      <c r="T670" s="139"/>
      <c r="U670" s="139"/>
      <c r="V670" s="139"/>
      <c r="W670" s="139"/>
      <c r="X670" s="139"/>
      <c r="Y670" s="139"/>
      <c r="Z670" s="139"/>
    </row>
    <row r="671" spans="1:26" ht="24" customHeight="1" x14ac:dyDescent="0.35">
      <c r="A671" s="140"/>
      <c r="B671" s="152"/>
      <c r="C671" s="153"/>
      <c r="D671" s="153"/>
      <c r="E671" s="139"/>
      <c r="F671" s="139"/>
      <c r="G671" s="139"/>
      <c r="H671" s="139"/>
      <c r="I671" s="139"/>
      <c r="J671" s="139"/>
      <c r="K671" s="139"/>
      <c r="L671" s="139"/>
      <c r="M671" s="139"/>
      <c r="N671" s="139"/>
      <c r="O671" s="139"/>
      <c r="P671" s="139"/>
      <c r="Q671" s="139"/>
      <c r="R671" s="139"/>
      <c r="S671" s="139"/>
      <c r="T671" s="139"/>
      <c r="U671" s="139"/>
      <c r="V671" s="139"/>
      <c r="W671" s="139"/>
      <c r="X671" s="139"/>
      <c r="Y671" s="139"/>
      <c r="Z671" s="139"/>
    </row>
    <row r="672" spans="1:26" ht="24" customHeight="1" x14ac:dyDescent="0.35">
      <c r="A672" s="140"/>
      <c r="B672" s="152"/>
      <c r="C672" s="153"/>
      <c r="D672" s="153"/>
      <c r="E672" s="139"/>
      <c r="F672" s="139"/>
      <c r="G672" s="139"/>
      <c r="H672" s="139"/>
      <c r="I672" s="139"/>
      <c r="J672" s="139"/>
      <c r="K672" s="139"/>
      <c r="L672" s="139"/>
      <c r="M672" s="139"/>
      <c r="N672" s="139"/>
      <c r="O672" s="139"/>
      <c r="P672" s="139"/>
      <c r="Q672" s="139"/>
      <c r="R672" s="139"/>
      <c r="S672" s="139"/>
      <c r="T672" s="139"/>
      <c r="U672" s="139"/>
      <c r="V672" s="139"/>
      <c r="W672" s="139"/>
      <c r="X672" s="139"/>
      <c r="Y672" s="139"/>
      <c r="Z672" s="139"/>
    </row>
    <row r="673" spans="1:26" ht="24" customHeight="1" x14ac:dyDescent="0.35">
      <c r="A673" s="140"/>
      <c r="B673" s="152"/>
      <c r="C673" s="153"/>
      <c r="D673" s="153"/>
      <c r="E673" s="139"/>
      <c r="F673" s="139"/>
      <c r="G673" s="139"/>
      <c r="H673" s="139"/>
      <c r="I673" s="139"/>
      <c r="J673" s="139"/>
      <c r="K673" s="139"/>
      <c r="L673" s="139"/>
      <c r="M673" s="139"/>
      <c r="N673" s="139"/>
      <c r="O673" s="139"/>
      <c r="P673" s="139"/>
      <c r="Q673" s="139"/>
      <c r="R673" s="139"/>
      <c r="S673" s="139"/>
      <c r="T673" s="139"/>
      <c r="U673" s="139"/>
      <c r="V673" s="139"/>
      <c r="W673" s="139"/>
      <c r="X673" s="139"/>
      <c r="Y673" s="139"/>
      <c r="Z673" s="139"/>
    </row>
    <row r="674" spans="1:26" ht="24" customHeight="1" x14ac:dyDescent="0.35">
      <c r="A674" s="140"/>
      <c r="B674" s="152"/>
      <c r="C674" s="153"/>
      <c r="D674" s="153"/>
      <c r="E674" s="139"/>
      <c r="F674" s="139"/>
      <c r="G674" s="139"/>
      <c r="H674" s="139"/>
      <c r="I674" s="139"/>
      <c r="J674" s="139"/>
      <c r="K674" s="139"/>
      <c r="L674" s="139"/>
      <c r="M674" s="139"/>
      <c r="N674" s="139"/>
      <c r="O674" s="139"/>
      <c r="P674" s="139"/>
      <c r="Q674" s="139"/>
      <c r="R674" s="139"/>
      <c r="S674" s="139"/>
      <c r="T674" s="139"/>
      <c r="U674" s="139"/>
      <c r="V674" s="139"/>
      <c r="W674" s="139"/>
      <c r="X674" s="139"/>
      <c r="Y674" s="139"/>
      <c r="Z674" s="139"/>
    </row>
    <row r="675" spans="1:26" ht="24" customHeight="1" x14ac:dyDescent="0.35">
      <c r="A675" s="140"/>
      <c r="B675" s="152"/>
      <c r="C675" s="153"/>
      <c r="D675" s="153"/>
      <c r="E675" s="139"/>
      <c r="F675" s="139"/>
      <c r="G675" s="139"/>
      <c r="H675" s="139"/>
      <c r="I675" s="139"/>
      <c r="J675" s="139"/>
      <c r="K675" s="139"/>
      <c r="L675" s="139"/>
      <c r="M675" s="139"/>
      <c r="N675" s="139"/>
      <c r="O675" s="139"/>
      <c r="P675" s="139"/>
      <c r="Q675" s="139"/>
      <c r="R675" s="139"/>
      <c r="S675" s="139"/>
      <c r="T675" s="139"/>
      <c r="U675" s="139"/>
      <c r="V675" s="139"/>
      <c r="W675" s="139"/>
      <c r="X675" s="139"/>
      <c r="Y675" s="139"/>
      <c r="Z675" s="139"/>
    </row>
    <row r="676" spans="1:26" ht="24" customHeight="1" x14ac:dyDescent="0.35">
      <c r="A676" s="140"/>
      <c r="B676" s="152"/>
      <c r="C676" s="153"/>
      <c r="D676" s="153"/>
      <c r="E676" s="139"/>
      <c r="F676" s="139"/>
      <c r="G676" s="139"/>
      <c r="H676" s="139"/>
      <c r="I676" s="139"/>
      <c r="J676" s="139"/>
      <c r="K676" s="139"/>
      <c r="L676" s="139"/>
      <c r="M676" s="139"/>
      <c r="N676" s="139"/>
      <c r="O676" s="139"/>
      <c r="P676" s="139"/>
      <c r="Q676" s="139"/>
      <c r="R676" s="139"/>
      <c r="S676" s="139"/>
      <c r="T676" s="139"/>
      <c r="U676" s="139"/>
      <c r="V676" s="139"/>
      <c r="W676" s="139"/>
      <c r="X676" s="139"/>
      <c r="Y676" s="139"/>
      <c r="Z676" s="139"/>
    </row>
    <row r="677" spans="1:26" ht="24" customHeight="1" x14ac:dyDescent="0.35">
      <c r="A677" s="140"/>
      <c r="B677" s="152"/>
      <c r="C677" s="153"/>
      <c r="D677" s="153"/>
      <c r="E677" s="139"/>
      <c r="F677" s="139"/>
      <c r="G677" s="139"/>
      <c r="H677" s="139"/>
      <c r="I677" s="139"/>
      <c r="J677" s="139"/>
      <c r="K677" s="139"/>
      <c r="L677" s="139"/>
      <c r="M677" s="139"/>
      <c r="N677" s="139"/>
      <c r="O677" s="139"/>
      <c r="P677" s="139"/>
      <c r="Q677" s="139"/>
      <c r="R677" s="139"/>
      <c r="S677" s="139"/>
      <c r="T677" s="139"/>
      <c r="U677" s="139"/>
      <c r="V677" s="139"/>
      <c r="W677" s="139"/>
      <c r="X677" s="139"/>
      <c r="Y677" s="139"/>
      <c r="Z677" s="139"/>
    </row>
    <row r="678" spans="1:26" ht="24" customHeight="1" x14ac:dyDescent="0.35">
      <c r="A678" s="140"/>
      <c r="B678" s="152"/>
      <c r="C678" s="153"/>
      <c r="D678" s="153"/>
      <c r="E678" s="139"/>
      <c r="F678" s="139"/>
      <c r="G678" s="139"/>
      <c r="H678" s="139"/>
      <c r="I678" s="139"/>
      <c r="J678" s="139"/>
      <c r="K678" s="139"/>
      <c r="L678" s="139"/>
      <c r="M678" s="139"/>
      <c r="N678" s="139"/>
      <c r="O678" s="139"/>
      <c r="P678" s="139"/>
      <c r="Q678" s="139"/>
      <c r="R678" s="139"/>
      <c r="S678" s="139"/>
      <c r="T678" s="139"/>
      <c r="U678" s="139"/>
      <c r="V678" s="139"/>
      <c r="W678" s="139"/>
      <c r="X678" s="139"/>
      <c r="Y678" s="139"/>
      <c r="Z678" s="139"/>
    </row>
    <row r="679" spans="1:26" ht="24" customHeight="1" x14ac:dyDescent="0.35">
      <c r="A679" s="140"/>
      <c r="B679" s="152"/>
      <c r="C679" s="153"/>
      <c r="D679" s="153"/>
      <c r="E679" s="139"/>
      <c r="F679" s="139"/>
      <c r="G679" s="139"/>
      <c r="H679" s="139"/>
      <c r="I679" s="139"/>
      <c r="J679" s="139"/>
      <c r="K679" s="139"/>
      <c r="L679" s="139"/>
      <c r="M679" s="139"/>
      <c r="N679" s="139"/>
      <c r="O679" s="139"/>
      <c r="P679" s="139"/>
      <c r="Q679" s="139"/>
      <c r="R679" s="139"/>
      <c r="S679" s="139"/>
      <c r="T679" s="139"/>
      <c r="U679" s="139"/>
      <c r="V679" s="139"/>
      <c r="W679" s="139"/>
      <c r="X679" s="139"/>
      <c r="Y679" s="139"/>
      <c r="Z679" s="139"/>
    </row>
    <row r="680" spans="1:26" ht="24" customHeight="1" x14ac:dyDescent="0.35">
      <c r="A680" s="140"/>
      <c r="B680" s="152"/>
      <c r="C680" s="153"/>
      <c r="D680" s="153"/>
      <c r="E680" s="139"/>
      <c r="F680" s="139"/>
      <c r="G680" s="139"/>
      <c r="H680" s="139"/>
      <c r="I680" s="139"/>
      <c r="J680" s="139"/>
      <c r="K680" s="139"/>
      <c r="L680" s="139"/>
      <c r="M680" s="139"/>
      <c r="N680" s="139"/>
      <c r="O680" s="139"/>
      <c r="P680" s="139"/>
      <c r="Q680" s="139"/>
      <c r="R680" s="139"/>
      <c r="S680" s="139"/>
      <c r="T680" s="139"/>
      <c r="U680" s="139"/>
      <c r="V680" s="139"/>
      <c r="W680" s="139"/>
      <c r="X680" s="139"/>
      <c r="Y680" s="139"/>
      <c r="Z680" s="139"/>
    </row>
    <row r="681" spans="1:26" ht="24" customHeight="1" x14ac:dyDescent="0.35">
      <c r="A681" s="140"/>
      <c r="B681" s="152"/>
      <c r="C681" s="153"/>
      <c r="D681" s="153"/>
      <c r="E681" s="139"/>
      <c r="F681" s="139"/>
      <c r="G681" s="139"/>
      <c r="H681" s="139"/>
      <c r="I681" s="139"/>
      <c r="J681" s="139"/>
      <c r="K681" s="139"/>
      <c r="L681" s="139"/>
      <c r="M681" s="139"/>
      <c r="N681" s="139"/>
      <c r="O681" s="139"/>
      <c r="P681" s="139"/>
      <c r="Q681" s="139"/>
      <c r="R681" s="139"/>
      <c r="S681" s="139"/>
      <c r="T681" s="139"/>
      <c r="U681" s="139"/>
      <c r="V681" s="139"/>
      <c r="W681" s="139"/>
      <c r="X681" s="139"/>
      <c r="Y681" s="139"/>
      <c r="Z681" s="139"/>
    </row>
    <row r="682" spans="1:26" ht="24" customHeight="1" x14ac:dyDescent="0.35">
      <c r="A682" s="140"/>
      <c r="B682" s="152"/>
      <c r="C682" s="153"/>
      <c r="D682" s="153"/>
      <c r="E682" s="139"/>
      <c r="F682" s="139"/>
      <c r="G682" s="139"/>
      <c r="H682" s="139"/>
      <c r="I682" s="139"/>
      <c r="J682" s="139"/>
      <c r="K682" s="139"/>
      <c r="L682" s="139"/>
      <c r="M682" s="139"/>
      <c r="N682" s="139"/>
      <c r="O682" s="139"/>
      <c r="P682" s="139"/>
      <c r="Q682" s="139"/>
      <c r="R682" s="139"/>
      <c r="S682" s="139"/>
      <c r="T682" s="139"/>
      <c r="U682" s="139"/>
      <c r="V682" s="139"/>
      <c r="W682" s="139"/>
      <c r="X682" s="139"/>
      <c r="Y682" s="139"/>
      <c r="Z682" s="139"/>
    </row>
    <row r="683" spans="1:26" ht="24" customHeight="1" x14ac:dyDescent="0.35">
      <c r="A683" s="140"/>
      <c r="B683" s="152"/>
      <c r="C683" s="153"/>
      <c r="D683" s="153"/>
      <c r="E683" s="139"/>
      <c r="F683" s="139"/>
      <c r="G683" s="139"/>
      <c r="H683" s="139"/>
      <c r="I683" s="139"/>
      <c r="J683" s="139"/>
      <c r="K683" s="139"/>
      <c r="L683" s="139"/>
      <c r="M683" s="139"/>
      <c r="N683" s="139"/>
      <c r="O683" s="139"/>
      <c r="P683" s="139"/>
      <c r="Q683" s="139"/>
      <c r="R683" s="139"/>
      <c r="S683" s="139"/>
      <c r="T683" s="139"/>
      <c r="U683" s="139"/>
      <c r="V683" s="139"/>
      <c r="W683" s="139"/>
      <c r="X683" s="139"/>
      <c r="Y683" s="139"/>
      <c r="Z683" s="139"/>
    </row>
    <row r="684" spans="1:26" ht="24" customHeight="1" x14ac:dyDescent="0.35">
      <c r="A684" s="140"/>
      <c r="B684" s="152"/>
      <c r="C684" s="153"/>
      <c r="D684" s="153"/>
      <c r="E684" s="139"/>
      <c r="F684" s="139"/>
      <c r="G684" s="139"/>
      <c r="H684" s="139"/>
      <c r="I684" s="139"/>
      <c r="J684" s="139"/>
      <c r="K684" s="139"/>
      <c r="L684" s="139"/>
      <c r="M684" s="139"/>
      <c r="N684" s="139"/>
      <c r="O684" s="139"/>
      <c r="P684" s="139"/>
      <c r="Q684" s="139"/>
      <c r="R684" s="139"/>
      <c r="S684" s="139"/>
      <c r="T684" s="139"/>
      <c r="U684" s="139"/>
      <c r="V684" s="139"/>
      <c r="W684" s="139"/>
      <c r="X684" s="139"/>
      <c r="Y684" s="139"/>
      <c r="Z684" s="139"/>
    </row>
    <row r="685" spans="1:26" ht="24" customHeight="1" x14ac:dyDescent="0.35">
      <c r="A685" s="140"/>
      <c r="B685" s="152"/>
      <c r="C685" s="153"/>
      <c r="D685" s="153"/>
      <c r="E685" s="139"/>
      <c r="F685" s="139"/>
      <c r="G685" s="139"/>
      <c r="H685" s="139"/>
      <c r="I685" s="139"/>
      <c r="J685" s="139"/>
      <c r="K685" s="139"/>
      <c r="L685" s="139"/>
      <c r="M685" s="139"/>
      <c r="N685" s="139"/>
      <c r="O685" s="139"/>
      <c r="P685" s="139"/>
      <c r="Q685" s="139"/>
      <c r="R685" s="139"/>
      <c r="S685" s="139"/>
      <c r="T685" s="139"/>
      <c r="U685" s="139"/>
      <c r="V685" s="139"/>
      <c r="W685" s="139"/>
      <c r="X685" s="139"/>
      <c r="Y685" s="139"/>
      <c r="Z685" s="139"/>
    </row>
    <row r="686" spans="1:26" ht="24" customHeight="1" x14ac:dyDescent="0.35">
      <c r="A686" s="140"/>
      <c r="B686" s="152"/>
      <c r="C686" s="153"/>
      <c r="D686" s="153"/>
      <c r="E686" s="139"/>
      <c r="F686" s="139"/>
      <c r="G686" s="139"/>
      <c r="H686" s="139"/>
      <c r="I686" s="139"/>
      <c r="J686" s="139"/>
      <c r="K686" s="139"/>
      <c r="L686" s="139"/>
      <c r="M686" s="139"/>
      <c r="N686" s="139"/>
      <c r="O686" s="139"/>
      <c r="P686" s="139"/>
      <c r="Q686" s="139"/>
      <c r="R686" s="139"/>
      <c r="S686" s="139"/>
      <c r="T686" s="139"/>
      <c r="U686" s="139"/>
      <c r="V686" s="139"/>
      <c r="W686" s="139"/>
      <c r="X686" s="139"/>
      <c r="Y686" s="139"/>
      <c r="Z686" s="139"/>
    </row>
    <row r="687" spans="1:26" ht="24" customHeight="1" x14ac:dyDescent="0.35">
      <c r="A687" s="140"/>
      <c r="B687" s="152"/>
      <c r="C687" s="153"/>
      <c r="D687" s="153"/>
      <c r="E687" s="139"/>
      <c r="F687" s="139"/>
      <c r="G687" s="139"/>
      <c r="H687" s="139"/>
      <c r="I687" s="139"/>
      <c r="J687" s="139"/>
      <c r="K687" s="139"/>
      <c r="L687" s="139"/>
      <c r="M687" s="139"/>
      <c r="N687" s="139"/>
      <c r="O687" s="139"/>
      <c r="P687" s="139"/>
      <c r="Q687" s="139"/>
      <c r="R687" s="139"/>
      <c r="S687" s="139"/>
      <c r="T687" s="139"/>
      <c r="U687" s="139"/>
      <c r="V687" s="139"/>
      <c r="W687" s="139"/>
      <c r="X687" s="139"/>
      <c r="Y687" s="139"/>
      <c r="Z687" s="139"/>
    </row>
    <row r="688" spans="1:26" ht="24" customHeight="1" x14ac:dyDescent="0.35">
      <c r="A688" s="140"/>
      <c r="B688" s="152"/>
      <c r="C688" s="153"/>
      <c r="D688" s="153"/>
      <c r="E688" s="139"/>
      <c r="F688" s="139"/>
      <c r="G688" s="139"/>
      <c r="H688" s="139"/>
      <c r="I688" s="139"/>
      <c r="J688" s="139"/>
      <c r="K688" s="139"/>
      <c r="L688" s="139"/>
      <c r="M688" s="139"/>
      <c r="N688" s="139"/>
      <c r="O688" s="139"/>
      <c r="P688" s="139"/>
      <c r="Q688" s="139"/>
      <c r="R688" s="139"/>
      <c r="S688" s="139"/>
      <c r="T688" s="139"/>
      <c r="U688" s="139"/>
      <c r="V688" s="139"/>
      <c r="W688" s="139"/>
      <c r="X688" s="139"/>
      <c r="Y688" s="139"/>
      <c r="Z688" s="139"/>
    </row>
    <row r="689" spans="1:26" ht="24" customHeight="1" x14ac:dyDescent="0.35">
      <c r="A689" s="140"/>
      <c r="B689" s="152"/>
      <c r="C689" s="153"/>
      <c r="D689" s="153"/>
      <c r="E689" s="139"/>
      <c r="F689" s="139"/>
      <c r="G689" s="139"/>
      <c r="H689" s="139"/>
      <c r="I689" s="139"/>
      <c r="J689" s="139"/>
      <c r="K689" s="139"/>
      <c r="L689" s="139"/>
      <c r="M689" s="139"/>
      <c r="N689" s="139"/>
      <c r="O689" s="139"/>
      <c r="P689" s="139"/>
      <c r="Q689" s="139"/>
      <c r="R689" s="139"/>
      <c r="S689" s="139"/>
      <c r="T689" s="139"/>
      <c r="U689" s="139"/>
      <c r="V689" s="139"/>
      <c r="W689" s="139"/>
      <c r="X689" s="139"/>
      <c r="Y689" s="139"/>
      <c r="Z689" s="139"/>
    </row>
    <row r="690" spans="1:26" ht="24" customHeight="1" x14ac:dyDescent="0.35">
      <c r="A690" s="140"/>
      <c r="B690" s="152"/>
      <c r="C690" s="153"/>
      <c r="D690" s="153"/>
      <c r="E690" s="139"/>
      <c r="F690" s="139"/>
      <c r="G690" s="139"/>
      <c r="H690" s="139"/>
      <c r="I690" s="139"/>
      <c r="J690" s="139"/>
      <c r="K690" s="139"/>
      <c r="L690" s="139"/>
      <c r="M690" s="139"/>
      <c r="N690" s="139"/>
      <c r="O690" s="139"/>
      <c r="P690" s="139"/>
      <c r="Q690" s="139"/>
      <c r="R690" s="139"/>
      <c r="S690" s="139"/>
      <c r="T690" s="139"/>
      <c r="U690" s="139"/>
      <c r="V690" s="139"/>
      <c r="W690" s="139"/>
      <c r="X690" s="139"/>
      <c r="Y690" s="139"/>
      <c r="Z690" s="139"/>
    </row>
    <row r="691" spans="1:26" ht="24" customHeight="1" x14ac:dyDescent="0.35">
      <c r="A691" s="140"/>
      <c r="B691" s="152"/>
      <c r="C691" s="153"/>
      <c r="D691" s="153"/>
      <c r="E691" s="139"/>
      <c r="F691" s="139"/>
      <c r="G691" s="139"/>
      <c r="H691" s="139"/>
      <c r="I691" s="139"/>
      <c r="J691" s="139"/>
      <c r="K691" s="139"/>
      <c r="L691" s="139"/>
      <c r="M691" s="139"/>
      <c r="N691" s="139"/>
      <c r="O691" s="139"/>
      <c r="P691" s="139"/>
      <c r="Q691" s="139"/>
      <c r="R691" s="139"/>
      <c r="S691" s="139"/>
      <c r="T691" s="139"/>
      <c r="U691" s="139"/>
      <c r="V691" s="139"/>
      <c r="W691" s="139"/>
      <c r="X691" s="139"/>
      <c r="Y691" s="139"/>
      <c r="Z691" s="139"/>
    </row>
    <row r="692" spans="1:26" ht="24" customHeight="1" x14ac:dyDescent="0.35">
      <c r="A692" s="140"/>
      <c r="B692" s="152"/>
      <c r="C692" s="153"/>
      <c r="D692" s="153"/>
      <c r="E692" s="139"/>
      <c r="F692" s="139"/>
      <c r="G692" s="139"/>
      <c r="H692" s="139"/>
      <c r="I692" s="139"/>
      <c r="J692" s="139"/>
      <c r="K692" s="139"/>
      <c r="L692" s="139"/>
      <c r="M692" s="139"/>
      <c r="N692" s="139"/>
      <c r="O692" s="139"/>
      <c r="P692" s="139"/>
      <c r="Q692" s="139"/>
      <c r="R692" s="139"/>
      <c r="S692" s="139"/>
      <c r="T692" s="139"/>
      <c r="U692" s="139"/>
      <c r="V692" s="139"/>
      <c r="W692" s="139"/>
      <c r="X692" s="139"/>
      <c r="Y692" s="139"/>
      <c r="Z692" s="139"/>
    </row>
    <row r="693" spans="1:26" ht="24" customHeight="1" x14ac:dyDescent="0.35">
      <c r="A693" s="140"/>
      <c r="B693" s="152"/>
      <c r="C693" s="153"/>
      <c r="D693" s="153"/>
      <c r="E693" s="139"/>
      <c r="F693" s="139"/>
      <c r="G693" s="139"/>
      <c r="H693" s="139"/>
      <c r="I693" s="139"/>
      <c r="J693" s="139"/>
      <c r="K693" s="139"/>
      <c r="L693" s="139"/>
      <c r="M693" s="139"/>
      <c r="N693" s="139"/>
      <c r="O693" s="139"/>
      <c r="P693" s="139"/>
      <c r="Q693" s="139"/>
      <c r="R693" s="139"/>
      <c r="S693" s="139"/>
      <c r="T693" s="139"/>
      <c r="U693" s="139"/>
      <c r="V693" s="139"/>
      <c r="W693" s="139"/>
      <c r="X693" s="139"/>
      <c r="Y693" s="139"/>
      <c r="Z693" s="139"/>
    </row>
    <row r="694" spans="1:26" ht="24" customHeight="1" x14ac:dyDescent="0.35">
      <c r="A694" s="140"/>
      <c r="B694" s="152"/>
      <c r="C694" s="153"/>
      <c r="D694" s="153"/>
      <c r="E694" s="139"/>
      <c r="F694" s="139"/>
      <c r="G694" s="139"/>
      <c r="H694" s="139"/>
      <c r="I694" s="139"/>
      <c r="J694" s="139"/>
      <c r="K694" s="139"/>
      <c r="L694" s="139"/>
      <c r="M694" s="139"/>
      <c r="N694" s="139"/>
      <c r="O694" s="139"/>
      <c r="P694" s="139"/>
      <c r="Q694" s="139"/>
      <c r="R694" s="139"/>
      <c r="S694" s="139"/>
      <c r="T694" s="139"/>
      <c r="U694" s="139"/>
      <c r="V694" s="139"/>
      <c r="W694" s="139"/>
      <c r="X694" s="139"/>
      <c r="Y694" s="139"/>
      <c r="Z694" s="139"/>
    </row>
    <row r="695" spans="1:26" ht="24" customHeight="1" x14ac:dyDescent="0.35">
      <c r="A695" s="140"/>
      <c r="B695" s="152"/>
      <c r="C695" s="153"/>
      <c r="D695" s="153"/>
      <c r="E695" s="139"/>
      <c r="F695" s="139"/>
      <c r="G695" s="139"/>
      <c r="H695" s="139"/>
      <c r="I695" s="139"/>
      <c r="J695" s="139"/>
      <c r="K695" s="139"/>
      <c r="L695" s="139"/>
      <c r="M695" s="139"/>
      <c r="N695" s="139"/>
      <c r="O695" s="139"/>
      <c r="P695" s="139"/>
      <c r="Q695" s="139"/>
      <c r="R695" s="139"/>
      <c r="S695" s="139"/>
      <c r="T695" s="139"/>
      <c r="U695" s="139"/>
      <c r="V695" s="139"/>
      <c r="W695" s="139"/>
      <c r="X695" s="139"/>
      <c r="Y695" s="139"/>
      <c r="Z695" s="139"/>
    </row>
    <row r="696" spans="1:26" ht="24" customHeight="1" x14ac:dyDescent="0.35">
      <c r="A696" s="140"/>
      <c r="B696" s="152"/>
      <c r="C696" s="153"/>
      <c r="D696" s="153"/>
      <c r="E696" s="139"/>
      <c r="F696" s="139"/>
      <c r="G696" s="139"/>
      <c r="H696" s="139"/>
      <c r="I696" s="139"/>
      <c r="J696" s="139"/>
      <c r="K696" s="139"/>
      <c r="L696" s="139"/>
      <c r="M696" s="139"/>
      <c r="N696" s="139"/>
      <c r="O696" s="139"/>
      <c r="P696" s="139"/>
      <c r="Q696" s="139"/>
      <c r="R696" s="139"/>
      <c r="S696" s="139"/>
      <c r="T696" s="139"/>
      <c r="U696" s="139"/>
      <c r="V696" s="139"/>
      <c r="W696" s="139"/>
      <c r="X696" s="139"/>
      <c r="Y696" s="139"/>
      <c r="Z696" s="139"/>
    </row>
    <row r="697" spans="1:26" ht="24" customHeight="1" x14ac:dyDescent="0.35">
      <c r="A697" s="140"/>
      <c r="B697" s="152"/>
      <c r="C697" s="153"/>
      <c r="D697" s="153"/>
      <c r="E697" s="139"/>
      <c r="F697" s="139"/>
      <c r="G697" s="139"/>
      <c r="H697" s="139"/>
      <c r="I697" s="139"/>
      <c r="J697" s="139"/>
      <c r="K697" s="139"/>
      <c r="L697" s="139"/>
      <c r="M697" s="139"/>
      <c r="N697" s="139"/>
      <c r="O697" s="139"/>
      <c r="P697" s="139"/>
      <c r="Q697" s="139"/>
      <c r="R697" s="139"/>
      <c r="S697" s="139"/>
      <c r="T697" s="139"/>
      <c r="U697" s="139"/>
      <c r="V697" s="139"/>
      <c r="W697" s="139"/>
      <c r="X697" s="139"/>
      <c r="Y697" s="139"/>
      <c r="Z697" s="139"/>
    </row>
    <row r="698" spans="1:26" ht="24" customHeight="1" x14ac:dyDescent="0.35">
      <c r="A698" s="140"/>
      <c r="B698" s="152"/>
      <c r="C698" s="153"/>
      <c r="D698" s="153"/>
      <c r="E698" s="139"/>
      <c r="F698" s="139"/>
      <c r="G698" s="139"/>
      <c r="H698" s="139"/>
      <c r="I698" s="139"/>
      <c r="J698" s="139"/>
      <c r="K698" s="139"/>
      <c r="L698" s="139"/>
      <c r="M698" s="139"/>
      <c r="N698" s="139"/>
      <c r="O698" s="139"/>
      <c r="P698" s="139"/>
      <c r="Q698" s="139"/>
      <c r="R698" s="139"/>
      <c r="S698" s="139"/>
      <c r="T698" s="139"/>
      <c r="U698" s="139"/>
      <c r="V698" s="139"/>
      <c r="W698" s="139"/>
      <c r="X698" s="139"/>
      <c r="Y698" s="139"/>
      <c r="Z698" s="139"/>
    </row>
    <row r="699" spans="1:26" ht="24" customHeight="1" x14ac:dyDescent="0.35">
      <c r="A699" s="140"/>
      <c r="B699" s="152"/>
      <c r="C699" s="153"/>
      <c r="D699" s="153"/>
      <c r="E699" s="139"/>
      <c r="F699" s="139"/>
      <c r="G699" s="139"/>
      <c r="H699" s="139"/>
      <c r="I699" s="139"/>
      <c r="J699" s="139"/>
      <c r="K699" s="139"/>
      <c r="L699" s="139"/>
      <c r="M699" s="139"/>
      <c r="N699" s="139"/>
      <c r="O699" s="139"/>
      <c r="P699" s="139"/>
      <c r="Q699" s="139"/>
      <c r="R699" s="139"/>
      <c r="S699" s="139"/>
      <c r="T699" s="139"/>
      <c r="U699" s="139"/>
      <c r="V699" s="139"/>
      <c r="W699" s="139"/>
      <c r="X699" s="139"/>
      <c r="Y699" s="139"/>
      <c r="Z699" s="139"/>
    </row>
    <row r="700" spans="1:26" ht="24" customHeight="1" x14ac:dyDescent="0.35">
      <c r="A700" s="140"/>
      <c r="B700" s="152"/>
      <c r="C700" s="153"/>
      <c r="D700" s="153"/>
      <c r="E700" s="139"/>
      <c r="F700" s="139"/>
      <c r="G700" s="139"/>
      <c r="H700" s="139"/>
      <c r="I700" s="139"/>
      <c r="J700" s="139"/>
      <c r="K700" s="139"/>
      <c r="L700" s="139"/>
      <c r="M700" s="139"/>
      <c r="N700" s="139"/>
      <c r="O700" s="139"/>
      <c r="P700" s="139"/>
      <c r="Q700" s="139"/>
      <c r="R700" s="139"/>
      <c r="S700" s="139"/>
      <c r="T700" s="139"/>
      <c r="U700" s="139"/>
      <c r="V700" s="139"/>
      <c r="W700" s="139"/>
      <c r="X700" s="139"/>
      <c r="Y700" s="139"/>
      <c r="Z700" s="139"/>
    </row>
    <row r="701" spans="1:26" ht="24" customHeight="1" x14ac:dyDescent="0.35">
      <c r="A701" s="140"/>
      <c r="B701" s="152"/>
      <c r="C701" s="153"/>
      <c r="D701" s="153"/>
      <c r="E701" s="139"/>
      <c r="F701" s="139"/>
      <c r="G701" s="139"/>
      <c r="H701" s="139"/>
      <c r="I701" s="139"/>
      <c r="J701" s="139"/>
      <c r="K701" s="139"/>
      <c r="L701" s="139"/>
      <c r="M701" s="139"/>
      <c r="N701" s="139"/>
      <c r="O701" s="139"/>
      <c r="P701" s="139"/>
      <c r="Q701" s="139"/>
      <c r="R701" s="139"/>
      <c r="S701" s="139"/>
      <c r="T701" s="139"/>
      <c r="U701" s="139"/>
      <c r="V701" s="139"/>
      <c r="W701" s="139"/>
      <c r="X701" s="139"/>
      <c r="Y701" s="139"/>
      <c r="Z701" s="139"/>
    </row>
    <row r="702" spans="1:26" ht="24" customHeight="1" x14ac:dyDescent="0.35">
      <c r="A702" s="140"/>
      <c r="B702" s="152"/>
      <c r="C702" s="153"/>
      <c r="D702" s="153"/>
      <c r="E702" s="139"/>
      <c r="F702" s="139"/>
      <c r="G702" s="139"/>
      <c r="H702" s="139"/>
      <c r="I702" s="139"/>
      <c r="J702" s="139"/>
      <c r="K702" s="139"/>
      <c r="L702" s="139"/>
      <c r="M702" s="139"/>
      <c r="N702" s="139"/>
      <c r="O702" s="139"/>
      <c r="P702" s="139"/>
      <c r="Q702" s="139"/>
      <c r="R702" s="139"/>
      <c r="S702" s="139"/>
      <c r="T702" s="139"/>
      <c r="U702" s="139"/>
      <c r="V702" s="139"/>
      <c r="W702" s="139"/>
      <c r="X702" s="139"/>
      <c r="Y702" s="139"/>
      <c r="Z702" s="139"/>
    </row>
    <row r="703" spans="1:26" ht="24" customHeight="1" x14ac:dyDescent="0.35">
      <c r="A703" s="140"/>
      <c r="B703" s="152"/>
      <c r="C703" s="153"/>
      <c r="D703" s="153"/>
      <c r="E703" s="139"/>
      <c r="F703" s="139"/>
      <c r="G703" s="139"/>
      <c r="H703" s="139"/>
      <c r="I703" s="139"/>
      <c r="J703" s="139"/>
      <c r="K703" s="139"/>
      <c r="L703" s="139"/>
      <c r="M703" s="139"/>
      <c r="N703" s="139"/>
      <c r="O703" s="139"/>
      <c r="P703" s="139"/>
      <c r="Q703" s="139"/>
      <c r="R703" s="139"/>
      <c r="S703" s="139"/>
      <c r="T703" s="139"/>
      <c r="U703" s="139"/>
      <c r="V703" s="139"/>
      <c r="W703" s="139"/>
      <c r="X703" s="139"/>
      <c r="Y703" s="139"/>
      <c r="Z703" s="139"/>
    </row>
    <row r="704" spans="1:26" ht="24" customHeight="1" x14ac:dyDescent="0.35">
      <c r="A704" s="140"/>
      <c r="B704" s="152"/>
      <c r="C704" s="153"/>
      <c r="D704" s="153"/>
      <c r="E704" s="139"/>
      <c r="F704" s="139"/>
      <c r="G704" s="139"/>
      <c r="H704" s="139"/>
      <c r="I704" s="139"/>
      <c r="J704" s="139"/>
      <c r="K704" s="139"/>
      <c r="L704" s="139"/>
      <c r="M704" s="139"/>
      <c r="N704" s="139"/>
      <c r="O704" s="139"/>
      <c r="P704" s="139"/>
      <c r="Q704" s="139"/>
      <c r="R704" s="139"/>
      <c r="S704" s="139"/>
      <c r="T704" s="139"/>
      <c r="U704" s="139"/>
      <c r="V704" s="139"/>
      <c r="W704" s="139"/>
      <c r="X704" s="139"/>
      <c r="Y704" s="139"/>
      <c r="Z704" s="139"/>
    </row>
    <row r="705" spans="1:26" ht="24" customHeight="1" x14ac:dyDescent="0.35">
      <c r="A705" s="140"/>
      <c r="B705" s="152"/>
      <c r="C705" s="153"/>
      <c r="D705" s="153"/>
      <c r="E705" s="139"/>
      <c r="F705" s="139"/>
      <c r="G705" s="139"/>
      <c r="H705" s="139"/>
      <c r="I705" s="139"/>
      <c r="J705" s="139"/>
      <c r="K705" s="139"/>
      <c r="L705" s="139"/>
      <c r="M705" s="139"/>
      <c r="N705" s="139"/>
      <c r="O705" s="139"/>
      <c r="P705" s="139"/>
      <c r="Q705" s="139"/>
      <c r="R705" s="139"/>
      <c r="S705" s="139"/>
      <c r="T705" s="139"/>
      <c r="U705" s="139"/>
      <c r="V705" s="139"/>
      <c r="W705" s="139"/>
      <c r="X705" s="139"/>
      <c r="Y705" s="139"/>
      <c r="Z705" s="139"/>
    </row>
    <row r="706" spans="1:26" ht="24" customHeight="1" x14ac:dyDescent="0.35">
      <c r="A706" s="140"/>
      <c r="B706" s="152"/>
      <c r="C706" s="153"/>
      <c r="D706" s="153"/>
      <c r="E706" s="139"/>
      <c r="F706" s="139"/>
      <c r="G706" s="139"/>
      <c r="H706" s="139"/>
      <c r="I706" s="139"/>
      <c r="J706" s="139"/>
      <c r="K706" s="139"/>
      <c r="L706" s="139"/>
      <c r="M706" s="139"/>
      <c r="N706" s="139"/>
      <c r="O706" s="139"/>
      <c r="P706" s="139"/>
      <c r="Q706" s="139"/>
      <c r="R706" s="139"/>
      <c r="S706" s="139"/>
      <c r="T706" s="139"/>
      <c r="U706" s="139"/>
      <c r="V706" s="139"/>
      <c r="W706" s="139"/>
      <c r="X706" s="139"/>
      <c r="Y706" s="139"/>
      <c r="Z706" s="139"/>
    </row>
    <row r="707" spans="1:26" ht="24" customHeight="1" x14ac:dyDescent="0.35">
      <c r="A707" s="140"/>
      <c r="B707" s="152"/>
      <c r="C707" s="153"/>
      <c r="D707" s="153"/>
      <c r="E707" s="139"/>
      <c r="F707" s="139"/>
      <c r="G707" s="139"/>
      <c r="H707" s="139"/>
      <c r="I707" s="139"/>
      <c r="J707" s="139"/>
      <c r="K707" s="139"/>
      <c r="L707" s="139"/>
      <c r="M707" s="139"/>
      <c r="N707" s="139"/>
      <c r="O707" s="139"/>
      <c r="P707" s="139"/>
      <c r="Q707" s="139"/>
      <c r="R707" s="139"/>
      <c r="S707" s="139"/>
      <c r="T707" s="139"/>
      <c r="U707" s="139"/>
      <c r="V707" s="139"/>
      <c r="W707" s="139"/>
      <c r="X707" s="139"/>
      <c r="Y707" s="139"/>
      <c r="Z707" s="139"/>
    </row>
    <row r="708" spans="1:26" ht="24" customHeight="1" x14ac:dyDescent="0.35">
      <c r="A708" s="140"/>
      <c r="B708" s="152"/>
      <c r="C708" s="153"/>
      <c r="D708" s="153"/>
      <c r="E708" s="139"/>
      <c r="F708" s="139"/>
      <c r="G708" s="139"/>
      <c r="H708" s="139"/>
      <c r="I708" s="139"/>
      <c r="J708" s="139"/>
      <c r="K708" s="139"/>
      <c r="L708" s="139"/>
      <c r="M708" s="139"/>
      <c r="N708" s="139"/>
      <c r="O708" s="139"/>
      <c r="P708" s="139"/>
      <c r="Q708" s="139"/>
      <c r="R708" s="139"/>
      <c r="S708" s="139"/>
      <c r="T708" s="139"/>
      <c r="U708" s="139"/>
      <c r="V708" s="139"/>
      <c r="W708" s="139"/>
      <c r="X708" s="139"/>
      <c r="Y708" s="139"/>
      <c r="Z708" s="139"/>
    </row>
    <row r="709" spans="1:26" ht="24" customHeight="1" x14ac:dyDescent="0.35">
      <c r="A709" s="140"/>
      <c r="B709" s="152"/>
      <c r="C709" s="153"/>
      <c r="D709" s="153"/>
      <c r="E709" s="139"/>
      <c r="F709" s="139"/>
      <c r="G709" s="139"/>
      <c r="H709" s="139"/>
      <c r="I709" s="139"/>
      <c r="J709" s="139"/>
      <c r="K709" s="139"/>
      <c r="L709" s="139"/>
      <c r="M709" s="139"/>
      <c r="N709" s="139"/>
      <c r="O709" s="139"/>
      <c r="P709" s="139"/>
      <c r="Q709" s="139"/>
      <c r="R709" s="139"/>
      <c r="S709" s="139"/>
      <c r="T709" s="139"/>
      <c r="U709" s="139"/>
      <c r="V709" s="139"/>
      <c r="W709" s="139"/>
      <c r="X709" s="139"/>
      <c r="Y709" s="139"/>
      <c r="Z709" s="139"/>
    </row>
    <row r="710" spans="1:26" ht="24" customHeight="1" x14ac:dyDescent="0.35">
      <c r="A710" s="140"/>
      <c r="B710" s="152"/>
      <c r="C710" s="153"/>
      <c r="D710" s="153"/>
      <c r="E710" s="139"/>
      <c r="F710" s="139"/>
      <c r="G710" s="139"/>
      <c r="H710" s="139"/>
      <c r="I710" s="139"/>
      <c r="J710" s="139"/>
      <c r="K710" s="139"/>
      <c r="L710" s="139"/>
      <c r="M710" s="139"/>
      <c r="N710" s="139"/>
      <c r="O710" s="139"/>
      <c r="P710" s="139"/>
      <c r="Q710" s="139"/>
      <c r="R710" s="139"/>
      <c r="S710" s="139"/>
      <c r="T710" s="139"/>
      <c r="U710" s="139"/>
      <c r="V710" s="139"/>
      <c r="W710" s="139"/>
      <c r="X710" s="139"/>
      <c r="Y710" s="139"/>
      <c r="Z710" s="139"/>
    </row>
    <row r="711" spans="1:26" ht="24" customHeight="1" x14ac:dyDescent="0.35">
      <c r="A711" s="140"/>
      <c r="B711" s="152"/>
      <c r="C711" s="153"/>
      <c r="D711" s="153"/>
      <c r="E711" s="139"/>
      <c r="F711" s="139"/>
      <c r="G711" s="139"/>
      <c r="H711" s="139"/>
      <c r="I711" s="139"/>
      <c r="J711" s="139"/>
      <c r="K711" s="139"/>
      <c r="L711" s="139"/>
      <c r="M711" s="139"/>
      <c r="N711" s="139"/>
      <c r="O711" s="139"/>
      <c r="P711" s="139"/>
      <c r="Q711" s="139"/>
      <c r="R711" s="139"/>
      <c r="S711" s="139"/>
      <c r="T711" s="139"/>
      <c r="U711" s="139"/>
      <c r="V711" s="139"/>
      <c r="W711" s="139"/>
      <c r="X711" s="139"/>
      <c r="Y711" s="139"/>
      <c r="Z711" s="139"/>
    </row>
    <row r="712" spans="1:26" ht="24" customHeight="1" x14ac:dyDescent="0.35">
      <c r="A712" s="140"/>
      <c r="B712" s="152"/>
      <c r="C712" s="153"/>
      <c r="D712" s="153"/>
      <c r="E712" s="139"/>
      <c r="F712" s="139"/>
      <c r="G712" s="139"/>
      <c r="H712" s="139"/>
      <c r="I712" s="139"/>
      <c r="J712" s="139"/>
      <c r="K712" s="139"/>
      <c r="L712" s="139"/>
      <c r="M712" s="139"/>
      <c r="N712" s="139"/>
      <c r="O712" s="139"/>
      <c r="P712" s="139"/>
      <c r="Q712" s="139"/>
      <c r="R712" s="139"/>
      <c r="S712" s="139"/>
      <c r="T712" s="139"/>
      <c r="U712" s="139"/>
      <c r="V712" s="139"/>
      <c r="W712" s="139"/>
      <c r="X712" s="139"/>
      <c r="Y712" s="139"/>
      <c r="Z712" s="139"/>
    </row>
    <row r="713" spans="1:26" ht="24" customHeight="1" x14ac:dyDescent="0.35">
      <c r="A713" s="140"/>
      <c r="B713" s="152"/>
      <c r="C713" s="153"/>
      <c r="D713" s="153"/>
      <c r="E713" s="139"/>
      <c r="F713" s="139"/>
      <c r="G713" s="139"/>
      <c r="H713" s="139"/>
      <c r="I713" s="139"/>
      <c r="J713" s="139"/>
      <c r="K713" s="139"/>
      <c r="L713" s="139"/>
      <c r="M713" s="139"/>
      <c r="N713" s="139"/>
      <c r="O713" s="139"/>
      <c r="P713" s="139"/>
      <c r="Q713" s="139"/>
      <c r="R713" s="139"/>
      <c r="S713" s="139"/>
      <c r="T713" s="139"/>
      <c r="U713" s="139"/>
      <c r="V713" s="139"/>
      <c r="W713" s="139"/>
      <c r="X713" s="139"/>
      <c r="Y713" s="139"/>
      <c r="Z713" s="139"/>
    </row>
    <row r="714" spans="1:26" ht="24" customHeight="1" x14ac:dyDescent="0.35">
      <c r="A714" s="140"/>
      <c r="B714" s="152"/>
      <c r="C714" s="153"/>
      <c r="D714" s="153"/>
      <c r="E714" s="139"/>
      <c r="F714" s="139"/>
      <c r="G714" s="139"/>
      <c r="H714" s="139"/>
      <c r="I714" s="139"/>
      <c r="J714" s="139"/>
      <c r="K714" s="139"/>
      <c r="L714" s="139"/>
      <c r="M714" s="139"/>
      <c r="N714" s="139"/>
      <c r="O714" s="139"/>
      <c r="P714" s="139"/>
      <c r="Q714" s="139"/>
      <c r="R714" s="139"/>
      <c r="S714" s="139"/>
      <c r="T714" s="139"/>
      <c r="U714" s="139"/>
      <c r="V714" s="139"/>
      <c r="W714" s="139"/>
      <c r="X714" s="139"/>
      <c r="Y714" s="139"/>
      <c r="Z714" s="139"/>
    </row>
    <row r="715" spans="1:26" ht="24" customHeight="1" x14ac:dyDescent="0.35">
      <c r="A715" s="140"/>
      <c r="B715" s="152"/>
      <c r="C715" s="153"/>
      <c r="D715" s="153"/>
      <c r="E715" s="139"/>
      <c r="F715" s="139"/>
      <c r="G715" s="139"/>
      <c r="H715" s="139"/>
      <c r="I715" s="139"/>
      <c r="J715" s="139"/>
      <c r="K715" s="139"/>
      <c r="L715" s="139"/>
      <c r="M715" s="139"/>
      <c r="N715" s="139"/>
      <c r="O715" s="139"/>
      <c r="P715" s="139"/>
      <c r="Q715" s="139"/>
      <c r="R715" s="139"/>
      <c r="S715" s="139"/>
      <c r="T715" s="139"/>
      <c r="U715" s="139"/>
      <c r="V715" s="139"/>
      <c r="W715" s="139"/>
      <c r="X715" s="139"/>
      <c r="Y715" s="139"/>
      <c r="Z715" s="139"/>
    </row>
    <row r="716" spans="1:26" ht="24" customHeight="1" x14ac:dyDescent="0.35">
      <c r="A716" s="140"/>
      <c r="B716" s="152"/>
      <c r="C716" s="153"/>
      <c r="D716" s="153"/>
      <c r="E716" s="139"/>
      <c r="F716" s="139"/>
      <c r="G716" s="139"/>
      <c r="H716" s="139"/>
      <c r="I716" s="139"/>
      <c r="J716" s="139"/>
      <c r="K716" s="139"/>
      <c r="L716" s="139"/>
      <c r="M716" s="139"/>
      <c r="N716" s="139"/>
      <c r="O716" s="139"/>
      <c r="P716" s="139"/>
      <c r="Q716" s="139"/>
      <c r="R716" s="139"/>
      <c r="S716" s="139"/>
      <c r="T716" s="139"/>
      <c r="U716" s="139"/>
      <c r="V716" s="139"/>
      <c r="W716" s="139"/>
      <c r="X716" s="139"/>
      <c r="Y716" s="139"/>
      <c r="Z716" s="139"/>
    </row>
    <row r="717" spans="1:26" ht="24" customHeight="1" x14ac:dyDescent="0.35">
      <c r="A717" s="140"/>
      <c r="B717" s="152"/>
      <c r="C717" s="153"/>
      <c r="D717" s="153"/>
      <c r="E717" s="139"/>
      <c r="F717" s="139"/>
      <c r="G717" s="139"/>
      <c r="H717" s="139"/>
      <c r="I717" s="139"/>
      <c r="J717" s="139"/>
      <c r="K717" s="139"/>
      <c r="L717" s="139"/>
      <c r="M717" s="139"/>
      <c r="N717" s="139"/>
      <c r="O717" s="139"/>
      <c r="P717" s="139"/>
      <c r="Q717" s="139"/>
      <c r="R717" s="139"/>
      <c r="S717" s="139"/>
      <c r="T717" s="139"/>
      <c r="U717" s="139"/>
      <c r="V717" s="139"/>
      <c r="W717" s="139"/>
      <c r="X717" s="139"/>
      <c r="Y717" s="139"/>
      <c r="Z717" s="139"/>
    </row>
    <row r="718" spans="1:26" ht="24" customHeight="1" x14ac:dyDescent="0.35">
      <c r="A718" s="140"/>
      <c r="B718" s="152"/>
      <c r="C718" s="153"/>
      <c r="D718" s="153"/>
      <c r="E718" s="139"/>
      <c r="F718" s="139"/>
      <c r="G718" s="139"/>
      <c r="H718" s="139"/>
      <c r="I718" s="139"/>
      <c r="J718" s="139"/>
      <c r="K718" s="139"/>
      <c r="L718" s="139"/>
      <c r="M718" s="139"/>
      <c r="N718" s="139"/>
      <c r="O718" s="139"/>
      <c r="P718" s="139"/>
      <c r="Q718" s="139"/>
      <c r="R718" s="139"/>
      <c r="S718" s="139"/>
      <c r="T718" s="139"/>
      <c r="U718" s="139"/>
      <c r="V718" s="139"/>
      <c r="W718" s="139"/>
      <c r="X718" s="139"/>
      <c r="Y718" s="139"/>
      <c r="Z718" s="139"/>
    </row>
    <row r="719" spans="1:26" ht="24" customHeight="1" x14ac:dyDescent="0.35">
      <c r="A719" s="140"/>
      <c r="B719" s="152"/>
      <c r="C719" s="153"/>
      <c r="D719" s="153"/>
      <c r="E719" s="139"/>
      <c r="F719" s="139"/>
      <c r="G719" s="139"/>
      <c r="H719" s="139"/>
      <c r="I719" s="139"/>
      <c r="J719" s="139"/>
      <c r="K719" s="139"/>
      <c r="L719" s="139"/>
      <c r="M719" s="139"/>
      <c r="N719" s="139"/>
      <c r="O719" s="139"/>
      <c r="P719" s="139"/>
      <c r="Q719" s="139"/>
      <c r="R719" s="139"/>
      <c r="S719" s="139"/>
      <c r="T719" s="139"/>
      <c r="U719" s="139"/>
      <c r="V719" s="139"/>
      <c r="W719" s="139"/>
      <c r="X719" s="139"/>
      <c r="Y719" s="139"/>
      <c r="Z719" s="139"/>
    </row>
    <row r="720" spans="1:26" ht="24" customHeight="1" x14ac:dyDescent="0.35">
      <c r="A720" s="140"/>
      <c r="B720" s="152"/>
      <c r="C720" s="153"/>
      <c r="D720" s="153"/>
      <c r="E720" s="139"/>
      <c r="F720" s="139"/>
      <c r="G720" s="139"/>
      <c r="H720" s="139"/>
      <c r="I720" s="139"/>
      <c r="J720" s="139"/>
      <c r="K720" s="139"/>
      <c r="L720" s="139"/>
      <c r="M720" s="139"/>
      <c r="N720" s="139"/>
      <c r="O720" s="139"/>
      <c r="P720" s="139"/>
      <c r="Q720" s="139"/>
      <c r="R720" s="139"/>
      <c r="S720" s="139"/>
      <c r="T720" s="139"/>
      <c r="U720" s="139"/>
      <c r="V720" s="139"/>
      <c r="W720" s="139"/>
      <c r="X720" s="139"/>
      <c r="Y720" s="139"/>
      <c r="Z720" s="139"/>
    </row>
    <row r="721" spans="1:26" ht="24" customHeight="1" x14ac:dyDescent="0.35">
      <c r="A721" s="140"/>
      <c r="B721" s="152"/>
      <c r="C721" s="153"/>
      <c r="D721" s="153"/>
      <c r="E721" s="139"/>
      <c r="F721" s="139"/>
      <c r="G721" s="139"/>
      <c r="H721" s="139"/>
      <c r="I721" s="139"/>
      <c r="J721" s="139"/>
      <c r="K721" s="139"/>
      <c r="L721" s="139"/>
      <c r="M721" s="139"/>
      <c r="N721" s="139"/>
      <c r="O721" s="139"/>
      <c r="P721" s="139"/>
      <c r="Q721" s="139"/>
      <c r="R721" s="139"/>
      <c r="S721" s="139"/>
      <c r="T721" s="139"/>
      <c r="U721" s="139"/>
      <c r="V721" s="139"/>
      <c r="W721" s="139"/>
      <c r="X721" s="139"/>
      <c r="Y721" s="139"/>
      <c r="Z721" s="139"/>
    </row>
    <row r="722" spans="1:26" ht="24" customHeight="1" x14ac:dyDescent="0.35">
      <c r="A722" s="140"/>
      <c r="B722" s="152"/>
      <c r="C722" s="153"/>
      <c r="D722" s="153"/>
      <c r="E722" s="139"/>
      <c r="F722" s="139"/>
      <c r="G722" s="139"/>
      <c r="H722" s="139"/>
      <c r="I722" s="139"/>
      <c r="J722" s="139"/>
      <c r="K722" s="139"/>
      <c r="L722" s="139"/>
      <c r="M722" s="139"/>
      <c r="N722" s="139"/>
      <c r="O722" s="139"/>
      <c r="P722" s="139"/>
      <c r="Q722" s="139"/>
      <c r="R722" s="139"/>
      <c r="S722" s="139"/>
      <c r="T722" s="139"/>
      <c r="U722" s="139"/>
      <c r="V722" s="139"/>
      <c r="W722" s="139"/>
      <c r="X722" s="139"/>
      <c r="Y722" s="139"/>
      <c r="Z722" s="139"/>
    </row>
    <row r="723" spans="1:26" ht="24" customHeight="1" x14ac:dyDescent="0.35">
      <c r="A723" s="140"/>
      <c r="B723" s="152"/>
      <c r="C723" s="153"/>
      <c r="D723" s="153"/>
      <c r="E723" s="139"/>
      <c r="F723" s="139"/>
      <c r="G723" s="139"/>
      <c r="H723" s="139"/>
      <c r="I723" s="139"/>
      <c r="J723" s="139"/>
      <c r="K723" s="139"/>
      <c r="L723" s="139"/>
      <c r="M723" s="139"/>
      <c r="N723" s="139"/>
      <c r="O723" s="139"/>
      <c r="P723" s="139"/>
      <c r="Q723" s="139"/>
      <c r="R723" s="139"/>
      <c r="S723" s="139"/>
      <c r="T723" s="139"/>
      <c r="U723" s="139"/>
      <c r="V723" s="139"/>
      <c r="W723" s="139"/>
      <c r="X723" s="139"/>
      <c r="Y723" s="139"/>
      <c r="Z723" s="139"/>
    </row>
    <row r="724" spans="1:26" ht="24" customHeight="1" x14ac:dyDescent="0.35">
      <c r="A724" s="140"/>
      <c r="B724" s="152"/>
      <c r="C724" s="153"/>
      <c r="D724" s="153"/>
      <c r="E724" s="139"/>
      <c r="F724" s="139"/>
      <c r="G724" s="139"/>
      <c r="H724" s="139"/>
      <c r="I724" s="139"/>
      <c r="J724" s="139"/>
      <c r="K724" s="139"/>
      <c r="L724" s="139"/>
      <c r="M724" s="139"/>
      <c r="N724" s="139"/>
      <c r="O724" s="139"/>
      <c r="P724" s="139"/>
      <c r="Q724" s="139"/>
      <c r="R724" s="139"/>
      <c r="S724" s="139"/>
      <c r="T724" s="139"/>
      <c r="U724" s="139"/>
      <c r="V724" s="139"/>
      <c r="W724" s="139"/>
      <c r="X724" s="139"/>
      <c r="Y724" s="139"/>
      <c r="Z724" s="139"/>
    </row>
    <row r="725" spans="1:26" ht="24" customHeight="1" x14ac:dyDescent="0.35">
      <c r="A725" s="140"/>
      <c r="B725" s="152"/>
      <c r="C725" s="153"/>
      <c r="D725" s="153"/>
      <c r="E725" s="139"/>
      <c r="F725" s="139"/>
      <c r="G725" s="139"/>
      <c r="H725" s="139"/>
      <c r="I725" s="139"/>
      <c r="J725" s="139"/>
      <c r="K725" s="139"/>
      <c r="L725" s="139"/>
      <c r="M725" s="139"/>
      <c r="N725" s="139"/>
      <c r="O725" s="139"/>
      <c r="P725" s="139"/>
      <c r="Q725" s="139"/>
      <c r="R725" s="139"/>
      <c r="S725" s="139"/>
      <c r="T725" s="139"/>
      <c r="U725" s="139"/>
      <c r="V725" s="139"/>
      <c r="W725" s="139"/>
      <c r="X725" s="139"/>
      <c r="Y725" s="139"/>
      <c r="Z725" s="139"/>
    </row>
    <row r="726" spans="1:26" ht="24" customHeight="1" x14ac:dyDescent="0.35">
      <c r="A726" s="140"/>
      <c r="B726" s="152"/>
      <c r="C726" s="153"/>
      <c r="D726" s="153"/>
      <c r="E726" s="139"/>
      <c r="F726" s="139"/>
      <c r="G726" s="139"/>
      <c r="H726" s="139"/>
      <c r="I726" s="139"/>
      <c r="J726" s="139"/>
      <c r="K726" s="139"/>
      <c r="L726" s="139"/>
      <c r="M726" s="139"/>
      <c r="N726" s="139"/>
      <c r="O726" s="139"/>
      <c r="P726" s="139"/>
      <c r="Q726" s="139"/>
      <c r="R726" s="139"/>
      <c r="S726" s="139"/>
      <c r="T726" s="139"/>
      <c r="U726" s="139"/>
      <c r="V726" s="139"/>
      <c r="W726" s="139"/>
      <c r="X726" s="139"/>
      <c r="Y726" s="139"/>
      <c r="Z726" s="139"/>
    </row>
    <row r="727" spans="1:26" ht="24" customHeight="1" x14ac:dyDescent="0.35">
      <c r="A727" s="140"/>
      <c r="B727" s="152"/>
      <c r="C727" s="153"/>
      <c r="D727" s="153"/>
      <c r="E727" s="139"/>
      <c r="F727" s="139"/>
      <c r="G727" s="139"/>
      <c r="H727" s="139"/>
      <c r="I727" s="139"/>
      <c r="J727" s="139"/>
      <c r="K727" s="139"/>
      <c r="L727" s="139"/>
      <c r="M727" s="139"/>
      <c r="N727" s="139"/>
      <c r="O727" s="139"/>
      <c r="P727" s="139"/>
      <c r="Q727" s="139"/>
      <c r="R727" s="139"/>
      <c r="S727" s="139"/>
      <c r="T727" s="139"/>
      <c r="U727" s="139"/>
      <c r="V727" s="139"/>
      <c r="W727" s="139"/>
      <c r="X727" s="139"/>
      <c r="Y727" s="139"/>
      <c r="Z727" s="139"/>
    </row>
    <row r="728" spans="1:26" ht="24" customHeight="1" x14ac:dyDescent="0.35">
      <c r="A728" s="140"/>
      <c r="B728" s="152"/>
      <c r="C728" s="153"/>
      <c r="D728" s="153"/>
      <c r="E728" s="139"/>
      <c r="F728" s="139"/>
      <c r="G728" s="139"/>
      <c r="H728" s="139"/>
      <c r="I728" s="139"/>
      <c r="J728" s="139"/>
      <c r="K728" s="139"/>
      <c r="L728" s="139"/>
      <c r="M728" s="139"/>
      <c r="N728" s="139"/>
      <c r="O728" s="139"/>
      <c r="P728" s="139"/>
      <c r="Q728" s="139"/>
      <c r="R728" s="139"/>
      <c r="S728" s="139"/>
      <c r="T728" s="139"/>
      <c r="U728" s="139"/>
      <c r="V728" s="139"/>
      <c r="W728" s="139"/>
      <c r="X728" s="139"/>
      <c r="Y728" s="139"/>
      <c r="Z728" s="139"/>
    </row>
    <row r="729" spans="1:26" ht="24" customHeight="1" x14ac:dyDescent="0.35">
      <c r="A729" s="140"/>
      <c r="B729" s="152"/>
      <c r="C729" s="153"/>
      <c r="D729" s="153"/>
      <c r="E729" s="139"/>
      <c r="F729" s="139"/>
      <c r="G729" s="139"/>
      <c r="H729" s="139"/>
      <c r="I729" s="139"/>
      <c r="J729" s="139"/>
      <c r="K729" s="139"/>
      <c r="L729" s="139"/>
      <c r="M729" s="139"/>
      <c r="N729" s="139"/>
      <c r="O729" s="139"/>
      <c r="P729" s="139"/>
      <c r="Q729" s="139"/>
      <c r="R729" s="139"/>
      <c r="S729" s="139"/>
      <c r="T729" s="139"/>
      <c r="U729" s="139"/>
      <c r="V729" s="139"/>
      <c r="W729" s="139"/>
      <c r="X729" s="139"/>
      <c r="Y729" s="139"/>
      <c r="Z729" s="139"/>
    </row>
    <row r="730" spans="1:26" ht="24" customHeight="1" x14ac:dyDescent="0.35">
      <c r="A730" s="140"/>
      <c r="B730" s="152"/>
      <c r="C730" s="153"/>
      <c r="D730" s="153"/>
      <c r="E730" s="139"/>
      <c r="F730" s="139"/>
      <c r="G730" s="139"/>
      <c r="H730" s="139"/>
      <c r="I730" s="139"/>
      <c r="J730" s="139"/>
      <c r="K730" s="139"/>
      <c r="L730" s="139"/>
      <c r="M730" s="139"/>
      <c r="N730" s="139"/>
      <c r="O730" s="139"/>
      <c r="P730" s="139"/>
      <c r="Q730" s="139"/>
      <c r="R730" s="139"/>
      <c r="S730" s="139"/>
      <c r="T730" s="139"/>
      <c r="U730" s="139"/>
      <c r="V730" s="139"/>
      <c r="W730" s="139"/>
      <c r="X730" s="139"/>
      <c r="Y730" s="139"/>
      <c r="Z730" s="139"/>
    </row>
    <row r="731" spans="1:26" ht="24" customHeight="1" x14ac:dyDescent="0.35">
      <c r="A731" s="140"/>
      <c r="B731" s="152"/>
      <c r="C731" s="153"/>
      <c r="D731" s="153"/>
      <c r="E731" s="139"/>
      <c r="F731" s="139"/>
      <c r="G731" s="139"/>
      <c r="H731" s="139"/>
      <c r="I731" s="139"/>
      <c r="J731" s="139"/>
      <c r="K731" s="139"/>
      <c r="L731" s="139"/>
      <c r="M731" s="139"/>
      <c r="N731" s="139"/>
      <c r="O731" s="139"/>
      <c r="P731" s="139"/>
      <c r="Q731" s="139"/>
      <c r="R731" s="139"/>
      <c r="S731" s="139"/>
      <c r="T731" s="139"/>
      <c r="U731" s="139"/>
      <c r="V731" s="139"/>
      <c r="W731" s="139"/>
      <c r="X731" s="139"/>
      <c r="Y731" s="139"/>
      <c r="Z731" s="139"/>
    </row>
    <row r="732" spans="1:26" ht="24" customHeight="1" x14ac:dyDescent="0.35">
      <c r="A732" s="140"/>
      <c r="B732" s="152"/>
      <c r="C732" s="153"/>
      <c r="D732" s="153"/>
      <c r="E732" s="139"/>
      <c r="F732" s="139"/>
      <c r="G732" s="139"/>
      <c r="H732" s="139"/>
      <c r="I732" s="139"/>
      <c r="J732" s="139"/>
      <c r="K732" s="139"/>
      <c r="L732" s="139"/>
      <c r="M732" s="139"/>
      <c r="N732" s="139"/>
      <c r="O732" s="139"/>
      <c r="P732" s="139"/>
      <c r="Q732" s="139"/>
      <c r="R732" s="139"/>
      <c r="S732" s="139"/>
      <c r="T732" s="139"/>
      <c r="U732" s="139"/>
      <c r="V732" s="139"/>
      <c r="W732" s="139"/>
      <c r="X732" s="139"/>
      <c r="Y732" s="139"/>
      <c r="Z732" s="139"/>
    </row>
    <row r="733" spans="1:26" ht="24" customHeight="1" x14ac:dyDescent="0.35">
      <c r="A733" s="140"/>
      <c r="B733" s="152"/>
      <c r="C733" s="153"/>
      <c r="D733" s="153"/>
      <c r="E733" s="139"/>
      <c r="F733" s="139"/>
      <c r="G733" s="139"/>
      <c r="H733" s="139"/>
      <c r="I733" s="139"/>
      <c r="J733" s="139"/>
      <c r="K733" s="139"/>
      <c r="L733" s="139"/>
      <c r="M733" s="139"/>
      <c r="N733" s="139"/>
      <c r="O733" s="139"/>
      <c r="P733" s="139"/>
      <c r="Q733" s="139"/>
      <c r="R733" s="139"/>
      <c r="S733" s="139"/>
      <c r="T733" s="139"/>
      <c r="U733" s="139"/>
      <c r="V733" s="139"/>
      <c r="W733" s="139"/>
      <c r="X733" s="139"/>
      <c r="Y733" s="139"/>
      <c r="Z733" s="139"/>
    </row>
    <row r="734" spans="1:26" ht="24" customHeight="1" x14ac:dyDescent="0.35">
      <c r="A734" s="140"/>
      <c r="B734" s="152"/>
      <c r="C734" s="153"/>
      <c r="D734" s="153"/>
      <c r="E734" s="139"/>
      <c r="F734" s="139"/>
      <c r="G734" s="139"/>
      <c r="H734" s="139"/>
      <c r="I734" s="139"/>
      <c r="J734" s="139"/>
      <c r="K734" s="139"/>
      <c r="L734" s="139"/>
      <c r="M734" s="139"/>
      <c r="N734" s="139"/>
      <c r="O734" s="139"/>
      <c r="P734" s="139"/>
      <c r="Q734" s="139"/>
      <c r="R734" s="139"/>
      <c r="S734" s="139"/>
      <c r="T734" s="139"/>
      <c r="U734" s="139"/>
      <c r="V734" s="139"/>
      <c r="W734" s="139"/>
      <c r="X734" s="139"/>
      <c r="Y734" s="139"/>
      <c r="Z734" s="139"/>
    </row>
    <row r="735" spans="1:26" ht="24" customHeight="1" x14ac:dyDescent="0.35">
      <c r="A735" s="140"/>
      <c r="B735" s="152"/>
      <c r="C735" s="153"/>
      <c r="D735" s="153"/>
      <c r="E735" s="139"/>
      <c r="F735" s="139"/>
      <c r="G735" s="139"/>
      <c r="H735" s="139"/>
      <c r="I735" s="139"/>
      <c r="J735" s="139"/>
      <c r="K735" s="139"/>
      <c r="L735" s="139"/>
      <c r="M735" s="139"/>
      <c r="N735" s="139"/>
      <c r="O735" s="139"/>
      <c r="P735" s="139"/>
      <c r="Q735" s="139"/>
      <c r="R735" s="139"/>
      <c r="S735" s="139"/>
      <c r="T735" s="139"/>
      <c r="U735" s="139"/>
      <c r="V735" s="139"/>
      <c r="W735" s="139"/>
      <c r="X735" s="139"/>
      <c r="Y735" s="139"/>
      <c r="Z735" s="139"/>
    </row>
    <row r="736" spans="1:26" ht="24" customHeight="1" x14ac:dyDescent="0.35">
      <c r="A736" s="140"/>
      <c r="B736" s="152"/>
      <c r="C736" s="153"/>
      <c r="D736" s="153"/>
      <c r="E736" s="139"/>
      <c r="F736" s="139"/>
      <c r="G736" s="139"/>
      <c r="H736" s="139"/>
      <c r="I736" s="139"/>
      <c r="J736" s="139"/>
      <c r="K736" s="139"/>
      <c r="L736" s="139"/>
      <c r="M736" s="139"/>
      <c r="N736" s="139"/>
      <c r="O736" s="139"/>
      <c r="P736" s="139"/>
      <c r="Q736" s="139"/>
      <c r="R736" s="139"/>
      <c r="S736" s="139"/>
      <c r="T736" s="139"/>
      <c r="U736" s="139"/>
      <c r="V736" s="139"/>
      <c r="W736" s="139"/>
      <c r="X736" s="139"/>
      <c r="Y736" s="139"/>
      <c r="Z736" s="139"/>
    </row>
    <row r="737" spans="1:26" ht="24" customHeight="1" x14ac:dyDescent="0.35">
      <c r="A737" s="140"/>
      <c r="B737" s="152"/>
      <c r="C737" s="153"/>
      <c r="D737" s="153"/>
      <c r="E737" s="139"/>
      <c r="F737" s="139"/>
      <c r="G737" s="139"/>
      <c r="H737" s="139"/>
      <c r="I737" s="139"/>
      <c r="J737" s="139"/>
      <c r="K737" s="139"/>
      <c r="L737" s="139"/>
      <c r="M737" s="139"/>
      <c r="N737" s="139"/>
      <c r="O737" s="139"/>
      <c r="P737" s="139"/>
      <c r="Q737" s="139"/>
      <c r="R737" s="139"/>
      <c r="S737" s="139"/>
      <c r="T737" s="139"/>
      <c r="U737" s="139"/>
      <c r="V737" s="139"/>
      <c r="W737" s="139"/>
      <c r="X737" s="139"/>
      <c r="Y737" s="139"/>
      <c r="Z737" s="139"/>
    </row>
    <row r="738" spans="1:26" ht="24" customHeight="1" x14ac:dyDescent="0.35">
      <c r="A738" s="140"/>
      <c r="B738" s="152"/>
      <c r="C738" s="153"/>
      <c r="D738" s="153"/>
      <c r="E738" s="139"/>
      <c r="F738" s="139"/>
      <c r="G738" s="139"/>
      <c r="H738" s="139"/>
      <c r="I738" s="139"/>
      <c r="J738" s="139"/>
      <c r="K738" s="139"/>
      <c r="L738" s="139"/>
      <c r="M738" s="139"/>
      <c r="N738" s="139"/>
      <c r="O738" s="139"/>
      <c r="P738" s="139"/>
      <c r="Q738" s="139"/>
      <c r="R738" s="139"/>
      <c r="S738" s="139"/>
      <c r="T738" s="139"/>
      <c r="U738" s="139"/>
      <c r="V738" s="139"/>
      <c r="W738" s="139"/>
      <c r="X738" s="139"/>
      <c r="Y738" s="139"/>
      <c r="Z738" s="139"/>
    </row>
    <row r="739" spans="1:26" ht="24" customHeight="1" x14ac:dyDescent="0.35">
      <c r="A739" s="140"/>
      <c r="B739" s="152"/>
      <c r="C739" s="153"/>
      <c r="D739" s="153"/>
      <c r="E739" s="139"/>
      <c r="F739" s="139"/>
      <c r="G739" s="139"/>
      <c r="H739" s="139"/>
      <c r="I739" s="139"/>
      <c r="J739" s="139"/>
      <c r="K739" s="139"/>
      <c r="L739" s="139"/>
      <c r="M739" s="139"/>
      <c r="N739" s="139"/>
      <c r="O739" s="139"/>
      <c r="P739" s="139"/>
      <c r="Q739" s="139"/>
      <c r="R739" s="139"/>
      <c r="S739" s="139"/>
      <c r="T739" s="139"/>
      <c r="U739" s="139"/>
      <c r="V739" s="139"/>
      <c r="W739" s="139"/>
      <c r="X739" s="139"/>
      <c r="Y739" s="139"/>
      <c r="Z739" s="139"/>
    </row>
    <row r="740" spans="1:26" ht="24" customHeight="1" x14ac:dyDescent="0.35">
      <c r="A740" s="140"/>
      <c r="B740" s="152"/>
      <c r="C740" s="153"/>
      <c r="D740" s="153"/>
      <c r="E740" s="139"/>
      <c r="F740" s="139"/>
      <c r="G740" s="139"/>
      <c r="H740" s="139"/>
      <c r="I740" s="139"/>
      <c r="J740" s="139"/>
      <c r="K740" s="139"/>
      <c r="L740" s="139"/>
      <c r="M740" s="139"/>
      <c r="N740" s="139"/>
      <c r="O740" s="139"/>
      <c r="P740" s="139"/>
      <c r="Q740" s="139"/>
      <c r="R740" s="139"/>
      <c r="S740" s="139"/>
      <c r="T740" s="139"/>
      <c r="U740" s="139"/>
      <c r="V740" s="139"/>
      <c r="W740" s="139"/>
      <c r="X740" s="139"/>
      <c r="Y740" s="139"/>
      <c r="Z740" s="139"/>
    </row>
    <row r="741" spans="1:26" ht="24" customHeight="1" x14ac:dyDescent="0.35">
      <c r="A741" s="140"/>
      <c r="B741" s="152"/>
      <c r="C741" s="153"/>
      <c r="D741" s="153"/>
      <c r="E741" s="139"/>
      <c r="F741" s="139"/>
      <c r="G741" s="139"/>
      <c r="H741" s="139"/>
      <c r="I741" s="139"/>
      <c r="J741" s="139"/>
      <c r="K741" s="139"/>
      <c r="L741" s="139"/>
      <c r="M741" s="139"/>
      <c r="N741" s="139"/>
      <c r="O741" s="139"/>
      <c r="P741" s="139"/>
      <c r="Q741" s="139"/>
      <c r="R741" s="139"/>
      <c r="S741" s="139"/>
      <c r="T741" s="139"/>
      <c r="U741" s="139"/>
      <c r="V741" s="139"/>
      <c r="W741" s="139"/>
      <c r="X741" s="139"/>
      <c r="Y741" s="139"/>
      <c r="Z741" s="139"/>
    </row>
    <row r="742" spans="1:26" ht="24" customHeight="1" x14ac:dyDescent="0.35">
      <c r="A742" s="140"/>
      <c r="B742" s="152"/>
      <c r="C742" s="153"/>
      <c r="D742" s="153"/>
      <c r="E742" s="139"/>
      <c r="F742" s="139"/>
      <c r="G742" s="139"/>
      <c r="H742" s="139"/>
      <c r="I742" s="139"/>
      <c r="J742" s="139"/>
      <c r="K742" s="139"/>
      <c r="L742" s="139"/>
      <c r="M742" s="139"/>
      <c r="N742" s="139"/>
      <c r="O742" s="139"/>
      <c r="P742" s="139"/>
      <c r="Q742" s="139"/>
      <c r="R742" s="139"/>
      <c r="S742" s="139"/>
      <c r="T742" s="139"/>
      <c r="U742" s="139"/>
      <c r="V742" s="139"/>
      <c r="W742" s="139"/>
      <c r="X742" s="139"/>
      <c r="Y742" s="139"/>
      <c r="Z742" s="139"/>
    </row>
    <row r="743" spans="1:26" ht="24" customHeight="1" x14ac:dyDescent="0.35">
      <c r="A743" s="140"/>
      <c r="B743" s="152"/>
      <c r="C743" s="153"/>
      <c r="D743" s="153"/>
      <c r="E743" s="139"/>
      <c r="F743" s="139"/>
      <c r="G743" s="139"/>
      <c r="H743" s="139"/>
      <c r="I743" s="139"/>
      <c r="J743" s="139"/>
      <c r="K743" s="139"/>
      <c r="L743" s="139"/>
      <c r="M743" s="139"/>
      <c r="N743" s="139"/>
      <c r="O743" s="139"/>
      <c r="P743" s="139"/>
      <c r="Q743" s="139"/>
      <c r="R743" s="139"/>
      <c r="S743" s="139"/>
      <c r="T743" s="139"/>
      <c r="U743" s="139"/>
      <c r="V743" s="139"/>
      <c r="W743" s="139"/>
      <c r="X743" s="139"/>
      <c r="Y743" s="139"/>
      <c r="Z743" s="139"/>
    </row>
    <row r="744" spans="1:26" ht="24" customHeight="1" x14ac:dyDescent="0.35">
      <c r="A744" s="140"/>
      <c r="B744" s="152"/>
      <c r="C744" s="153"/>
      <c r="D744" s="153"/>
      <c r="E744" s="139"/>
      <c r="F744" s="139"/>
      <c r="G744" s="139"/>
      <c r="H744" s="139"/>
      <c r="I744" s="139"/>
      <c r="J744" s="139"/>
      <c r="K744" s="139"/>
      <c r="L744" s="139"/>
      <c r="M744" s="139"/>
      <c r="N744" s="139"/>
      <c r="O744" s="139"/>
      <c r="P744" s="139"/>
      <c r="Q744" s="139"/>
      <c r="R744" s="139"/>
      <c r="S744" s="139"/>
      <c r="T744" s="139"/>
      <c r="U744" s="139"/>
      <c r="V744" s="139"/>
      <c r="W744" s="139"/>
      <c r="X744" s="139"/>
      <c r="Y744" s="139"/>
      <c r="Z744" s="139"/>
    </row>
    <row r="745" spans="1:26" ht="24" customHeight="1" x14ac:dyDescent="0.35">
      <c r="A745" s="140"/>
      <c r="B745" s="152"/>
      <c r="C745" s="153"/>
      <c r="D745" s="153"/>
      <c r="E745" s="139"/>
      <c r="F745" s="139"/>
      <c r="G745" s="139"/>
      <c r="H745" s="139"/>
      <c r="I745" s="139"/>
      <c r="J745" s="139"/>
      <c r="K745" s="139"/>
      <c r="L745" s="139"/>
      <c r="M745" s="139"/>
      <c r="N745" s="139"/>
      <c r="O745" s="139"/>
      <c r="P745" s="139"/>
      <c r="Q745" s="139"/>
      <c r="R745" s="139"/>
      <c r="S745" s="139"/>
      <c r="T745" s="139"/>
      <c r="U745" s="139"/>
      <c r="V745" s="139"/>
      <c r="W745" s="139"/>
      <c r="X745" s="139"/>
      <c r="Y745" s="139"/>
      <c r="Z745" s="139"/>
    </row>
    <row r="746" spans="1:26" ht="24" customHeight="1" x14ac:dyDescent="0.35">
      <c r="A746" s="140"/>
      <c r="B746" s="152"/>
      <c r="C746" s="153"/>
      <c r="D746" s="153"/>
      <c r="E746" s="139"/>
      <c r="F746" s="139"/>
      <c r="G746" s="139"/>
      <c r="H746" s="139"/>
      <c r="I746" s="139"/>
      <c r="J746" s="139"/>
      <c r="K746" s="139"/>
      <c r="L746" s="139"/>
      <c r="M746" s="139"/>
      <c r="N746" s="139"/>
      <c r="O746" s="139"/>
      <c r="P746" s="139"/>
      <c r="Q746" s="139"/>
      <c r="R746" s="139"/>
      <c r="S746" s="139"/>
      <c r="T746" s="139"/>
      <c r="U746" s="139"/>
      <c r="V746" s="139"/>
      <c r="W746" s="139"/>
      <c r="X746" s="139"/>
      <c r="Y746" s="139"/>
      <c r="Z746" s="139"/>
    </row>
    <row r="747" spans="1:26" ht="24" customHeight="1" x14ac:dyDescent="0.35">
      <c r="A747" s="140"/>
      <c r="B747" s="152"/>
      <c r="C747" s="153"/>
      <c r="D747" s="153"/>
      <c r="E747" s="139"/>
      <c r="F747" s="139"/>
      <c r="G747" s="139"/>
      <c r="H747" s="139"/>
      <c r="I747" s="139"/>
      <c r="J747" s="139"/>
      <c r="K747" s="139"/>
      <c r="L747" s="139"/>
      <c r="M747" s="139"/>
      <c r="N747" s="139"/>
      <c r="O747" s="139"/>
      <c r="P747" s="139"/>
      <c r="Q747" s="139"/>
      <c r="R747" s="139"/>
      <c r="S747" s="139"/>
      <c r="T747" s="139"/>
      <c r="U747" s="139"/>
      <c r="V747" s="139"/>
      <c r="W747" s="139"/>
      <c r="X747" s="139"/>
      <c r="Y747" s="139"/>
      <c r="Z747" s="139"/>
    </row>
    <row r="748" spans="1:26" ht="24" customHeight="1" x14ac:dyDescent="0.35">
      <c r="A748" s="140"/>
      <c r="B748" s="152"/>
      <c r="C748" s="153"/>
      <c r="D748" s="153"/>
      <c r="E748" s="139"/>
      <c r="F748" s="139"/>
      <c r="G748" s="139"/>
      <c r="H748" s="139"/>
      <c r="I748" s="139"/>
      <c r="J748" s="139"/>
      <c r="K748" s="139"/>
      <c r="L748" s="139"/>
      <c r="M748" s="139"/>
      <c r="N748" s="139"/>
      <c r="O748" s="139"/>
      <c r="P748" s="139"/>
      <c r="Q748" s="139"/>
      <c r="R748" s="139"/>
      <c r="S748" s="139"/>
      <c r="T748" s="139"/>
      <c r="U748" s="139"/>
      <c r="V748" s="139"/>
      <c r="W748" s="139"/>
      <c r="X748" s="139"/>
      <c r="Y748" s="139"/>
      <c r="Z748" s="139"/>
    </row>
    <row r="749" spans="1:26" ht="24" customHeight="1" x14ac:dyDescent="0.35">
      <c r="A749" s="140"/>
      <c r="B749" s="152"/>
      <c r="C749" s="153"/>
      <c r="D749" s="153"/>
      <c r="E749" s="139"/>
      <c r="F749" s="139"/>
      <c r="G749" s="139"/>
      <c r="H749" s="139"/>
      <c r="I749" s="139"/>
      <c r="J749" s="139"/>
      <c r="K749" s="139"/>
      <c r="L749" s="139"/>
      <c r="M749" s="139"/>
      <c r="N749" s="139"/>
      <c r="O749" s="139"/>
      <c r="P749" s="139"/>
      <c r="Q749" s="139"/>
      <c r="R749" s="139"/>
      <c r="S749" s="139"/>
      <c r="T749" s="139"/>
      <c r="U749" s="139"/>
      <c r="V749" s="139"/>
      <c r="W749" s="139"/>
      <c r="X749" s="139"/>
      <c r="Y749" s="139"/>
      <c r="Z749" s="139"/>
    </row>
    <row r="750" spans="1:26" ht="24" customHeight="1" x14ac:dyDescent="0.35">
      <c r="A750" s="140"/>
      <c r="B750" s="152"/>
      <c r="C750" s="153"/>
      <c r="D750" s="153"/>
      <c r="E750" s="139"/>
      <c r="F750" s="139"/>
      <c r="G750" s="139"/>
      <c r="H750" s="139"/>
      <c r="I750" s="139"/>
      <c r="J750" s="139"/>
      <c r="K750" s="139"/>
      <c r="L750" s="139"/>
      <c r="M750" s="139"/>
      <c r="N750" s="139"/>
      <c r="O750" s="139"/>
      <c r="P750" s="139"/>
      <c r="Q750" s="139"/>
      <c r="R750" s="139"/>
      <c r="S750" s="139"/>
      <c r="T750" s="139"/>
      <c r="U750" s="139"/>
      <c r="V750" s="139"/>
      <c r="W750" s="139"/>
      <c r="X750" s="139"/>
      <c r="Y750" s="139"/>
      <c r="Z750" s="139"/>
    </row>
    <row r="751" spans="1:26" ht="24" customHeight="1" x14ac:dyDescent="0.35">
      <c r="A751" s="140"/>
      <c r="B751" s="152"/>
      <c r="C751" s="153"/>
      <c r="D751" s="153"/>
      <c r="E751" s="139"/>
      <c r="F751" s="139"/>
      <c r="G751" s="139"/>
      <c r="H751" s="139"/>
      <c r="I751" s="139"/>
      <c r="J751" s="139"/>
      <c r="K751" s="139"/>
      <c r="L751" s="139"/>
      <c r="M751" s="139"/>
      <c r="N751" s="139"/>
      <c r="O751" s="139"/>
      <c r="P751" s="139"/>
      <c r="Q751" s="139"/>
      <c r="R751" s="139"/>
      <c r="S751" s="139"/>
      <c r="T751" s="139"/>
      <c r="U751" s="139"/>
      <c r="V751" s="139"/>
      <c r="W751" s="139"/>
      <c r="X751" s="139"/>
      <c r="Y751" s="139"/>
      <c r="Z751" s="139"/>
    </row>
    <row r="752" spans="1:26" ht="24" customHeight="1" x14ac:dyDescent="0.35">
      <c r="A752" s="140"/>
      <c r="B752" s="152"/>
      <c r="C752" s="153"/>
      <c r="D752" s="153"/>
      <c r="E752" s="139"/>
      <c r="F752" s="139"/>
      <c r="G752" s="139"/>
      <c r="H752" s="139"/>
      <c r="I752" s="139"/>
      <c r="J752" s="139"/>
      <c r="K752" s="139"/>
      <c r="L752" s="139"/>
      <c r="M752" s="139"/>
      <c r="N752" s="139"/>
      <c r="O752" s="139"/>
      <c r="P752" s="139"/>
      <c r="Q752" s="139"/>
      <c r="R752" s="139"/>
      <c r="S752" s="139"/>
      <c r="T752" s="139"/>
      <c r="U752" s="139"/>
      <c r="V752" s="139"/>
      <c r="W752" s="139"/>
      <c r="X752" s="139"/>
      <c r="Y752" s="139"/>
      <c r="Z752" s="139"/>
    </row>
    <row r="753" spans="1:26" ht="24" customHeight="1" x14ac:dyDescent="0.35">
      <c r="A753" s="140"/>
      <c r="B753" s="152"/>
      <c r="C753" s="153"/>
      <c r="D753" s="153"/>
      <c r="E753" s="139"/>
      <c r="F753" s="139"/>
      <c r="G753" s="139"/>
      <c r="H753" s="139"/>
      <c r="I753" s="139"/>
      <c r="J753" s="139"/>
      <c r="K753" s="139"/>
      <c r="L753" s="139"/>
      <c r="M753" s="139"/>
      <c r="N753" s="139"/>
      <c r="O753" s="139"/>
      <c r="P753" s="139"/>
      <c r="Q753" s="139"/>
      <c r="R753" s="139"/>
      <c r="S753" s="139"/>
      <c r="T753" s="139"/>
      <c r="U753" s="139"/>
      <c r="V753" s="139"/>
      <c r="W753" s="139"/>
      <c r="X753" s="139"/>
      <c r="Y753" s="139"/>
      <c r="Z753" s="139"/>
    </row>
    <row r="754" spans="1:26" ht="24" customHeight="1" x14ac:dyDescent="0.35">
      <c r="A754" s="140"/>
      <c r="B754" s="152"/>
      <c r="C754" s="153"/>
      <c r="D754" s="153"/>
      <c r="E754" s="139"/>
      <c r="F754" s="139"/>
      <c r="G754" s="139"/>
      <c r="H754" s="139"/>
      <c r="I754" s="139"/>
      <c r="J754" s="139"/>
      <c r="K754" s="139"/>
      <c r="L754" s="139"/>
      <c r="M754" s="139"/>
      <c r="N754" s="139"/>
      <c r="O754" s="139"/>
      <c r="P754" s="139"/>
      <c r="Q754" s="139"/>
      <c r="R754" s="139"/>
      <c r="S754" s="139"/>
      <c r="T754" s="139"/>
      <c r="U754" s="139"/>
      <c r="V754" s="139"/>
      <c r="W754" s="139"/>
      <c r="X754" s="139"/>
      <c r="Y754" s="139"/>
      <c r="Z754" s="139"/>
    </row>
    <row r="755" spans="1:26" ht="24" customHeight="1" x14ac:dyDescent="0.35">
      <c r="A755" s="140"/>
      <c r="B755" s="152"/>
      <c r="C755" s="153"/>
      <c r="D755" s="153"/>
      <c r="E755" s="139"/>
      <c r="F755" s="139"/>
      <c r="G755" s="139"/>
      <c r="H755" s="139"/>
      <c r="I755" s="139"/>
      <c r="J755" s="139"/>
      <c r="K755" s="139"/>
      <c r="L755" s="139"/>
      <c r="M755" s="139"/>
      <c r="N755" s="139"/>
      <c r="O755" s="139"/>
      <c r="P755" s="139"/>
      <c r="Q755" s="139"/>
      <c r="R755" s="139"/>
      <c r="S755" s="139"/>
      <c r="T755" s="139"/>
      <c r="U755" s="139"/>
      <c r="V755" s="139"/>
      <c r="W755" s="139"/>
      <c r="X755" s="139"/>
      <c r="Y755" s="139"/>
      <c r="Z755" s="139"/>
    </row>
    <row r="756" spans="1:26" ht="24" customHeight="1" x14ac:dyDescent="0.35">
      <c r="A756" s="140"/>
      <c r="B756" s="152"/>
      <c r="C756" s="153"/>
      <c r="D756" s="153"/>
      <c r="E756" s="139"/>
      <c r="F756" s="139"/>
      <c r="G756" s="139"/>
      <c r="H756" s="139"/>
      <c r="I756" s="139"/>
      <c r="J756" s="139"/>
      <c r="K756" s="139"/>
      <c r="L756" s="139"/>
      <c r="M756" s="139"/>
      <c r="N756" s="139"/>
      <c r="O756" s="139"/>
      <c r="P756" s="139"/>
      <c r="Q756" s="139"/>
      <c r="R756" s="139"/>
      <c r="S756" s="139"/>
      <c r="T756" s="139"/>
      <c r="U756" s="139"/>
      <c r="V756" s="139"/>
      <c r="W756" s="139"/>
      <c r="X756" s="139"/>
      <c r="Y756" s="139"/>
      <c r="Z756" s="139"/>
    </row>
    <row r="757" spans="1:26" ht="24" customHeight="1" x14ac:dyDescent="0.35">
      <c r="A757" s="140"/>
      <c r="B757" s="152"/>
      <c r="C757" s="153"/>
      <c r="D757" s="153"/>
      <c r="E757" s="139"/>
      <c r="F757" s="139"/>
      <c r="G757" s="139"/>
      <c r="H757" s="139"/>
      <c r="I757" s="139"/>
      <c r="J757" s="139"/>
      <c r="K757" s="139"/>
      <c r="L757" s="139"/>
      <c r="M757" s="139"/>
      <c r="N757" s="139"/>
      <c r="O757" s="139"/>
      <c r="P757" s="139"/>
      <c r="Q757" s="139"/>
      <c r="R757" s="139"/>
      <c r="S757" s="139"/>
      <c r="T757" s="139"/>
      <c r="U757" s="139"/>
      <c r="V757" s="139"/>
      <c r="W757" s="139"/>
      <c r="X757" s="139"/>
      <c r="Y757" s="139"/>
      <c r="Z757" s="139"/>
    </row>
    <row r="758" spans="1:26" ht="24" customHeight="1" x14ac:dyDescent="0.35">
      <c r="A758" s="140"/>
      <c r="B758" s="152"/>
      <c r="C758" s="153"/>
      <c r="D758" s="153"/>
      <c r="E758" s="139"/>
      <c r="F758" s="139"/>
      <c r="G758" s="139"/>
      <c r="H758" s="139"/>
      <c r="I758" s="139"/>
      <c r="J758" s="139"/>
      <c r="K758" s="139"/>
      <c r="L758" s="139"/>
      <c r="M758" s="139"/>
      <c r="N758" s="139"/>
      <c r="O758" s="139"/>
      <c r="P758" s="139"/>
      <c r="Q758" s="139"/>
      <c r="R758" s="139"/>
      <c r="S758" s="139"/>
      <c r="T758" s="139"/>
      <c r="U758" s="139"/>
      <c r="V758" s="139"/>
      <c r="W758" s="139"/>
      <c r="X758" s="139"/>
      <c r="Y758" s="139"/>
      <c r="Z758" s="139"/>
    </row>
    <row r="759" spans="1:26" ht="24" customHeight="1" x14ac:dyDescent="0.35">
      <c r="A759" s="140"/>
      <c r="B759" s="152"/>
      <c r="C759" s="153"/>
      <c r="D759" s="153"/>
      <c r="E759" s="139"/>
      <c r="F759" s="139"/>
      <c r="G759" s="139"/>
      <c r="H759" s="139"/>
      <c r="I759" s="139"/>
      <c r="J759" s="139"/>
      <c r="K759" s="139"/>
      <c r="L759" s="139"/>
      <c r="M759" s="139"/>
      <c r="N759" s="139"/>
      <c r="O759" s="139"/>
      <c r="P759" s="139"/>
      <c r="Q759" s="139"/>
      <c r="R759" s="139"/>
      <c r="S759" s="139"/>
      <c r="T759" s="139"/>
      <c r="U759" s="139"/>
      <c r="V759" s="139"/>
      <c r="W759" s="139"/>
      <c r="X759" s="139"/>
      <c r="Y759" s="139"/>
      <c r="Z759" s="139"/>
    </row>
    <row r="760" spans="1:26" ht="24" customHeight="1" x14ac:dyDescent="0.35">
      <c r="A760" s="140"/>
      <c r="B760" s="152"/>
      <c r="C760" s="153"/>
      <c r="D760" s="153"/>
      <c r="E760" s="139"/>
      <c r="F760" s="139"/>
      <c r="G760" s="139"/>
      <c r="H760" s="139"/>
      <c r="I760" s="139"/>
      <c r="J760" s="139"/>
      <c r="K760" s="139"/>
      <c r="L760" s="139"/>
      <c r="M760" s="139"/>
      <c r="N760" s="139"/>
      <c r="O760" s="139"/>
      <c r="P760" s="139"/>
      <c r="Q760" s="139"/>
      <c r="R760" s="139"/>
      <c r="S760" s="139"/>
      <c r="T760" s="139"/>
      <c r="U760" s="139"/>
      <c r="V760" s="139"/>
      <c r="W760" s="139"/>
      <c r="X760" s="139"/>
      <c r="Y760" s="139"/>
      <c r="Z760" s="139"/>
    </row>
    <row r="761" spans="1:26" ht="24" customHeight="1" x14ac:dyDescent="0.35">
      <c r="A761" s="140"/>
      <c r="B761" s="152"/>
      <c r="C761" s="153"/>
      <c r="D761" s="153"/>
      <c r="E761" s="139"/>
      <c r="F761" s="139"/>
      <c r="G761" s="139"/>
      <c r="H761" s="139"/>
      <c r="I761" s="139"/>
      <c r="J761" s="139"/>
      <c r="K761" s="139"/>
      <c r="L761" s="139"/>
      <c r="M761" s="139"/>
      <c r="N761" s="139"/>
      <c r="O761" s="139"/>
      <c r="P761" s="139"/>
      <c r="Q761" s="139"/>
      <c r="R761" s="139"/>
      <c r="S761" s="139"/>
      <c r="T761" s="139"/>
      <c r="U761" s="139"/>
      <c r="V761" s="139"/>
      <c r="W761" s="139"/>
      <c r="X761" s="139"/>
      <c r="Y761" s="139"/>
      <c r="Z761" s="139"/>
    </row>
    <row r="762" spans="1:26" ht="24" customHeight="1" x14ac:dyDescent="0.35">
      <c r="A762" s="140"/>
      <c r="B762" s="152"/>
      <c r="C762" s="153"/>
      <c r="D762" s="153"/>
      <c r="E762" s="139"/>
      <c r="F762" s="139"/>
      <c r="G762" s="139"/>
      <c r="H762" s="139"/>
      <c r="I762" s="139"/>
      <c r="J762" s="139"/>
      <c r="K762" s="139"/>
      <c r="L762" s="139"/>
      <c r="M762" s="139"/>
      <c r="N762" s="139"/>
      <c r="O762" s="139"/>
      <c r="P762" s="139"/>
      <c r="Q762" s="139"/>
      <c r="R762" s="139"/>
      <c r="S762" s="139"/>
      <c r="T762" s="139"/>
      <c r="U762" s="139"/>
      <c r="V762" s="139"/>
      <c r="W762" s="139"/>
      <c r="X762" s="139"/>
      <c r="Y762" s="139"/>
      <c r="Z762" s="139"/>
    </row>
    <row r="763" spans="1:26" ht="24" customHeight="1" x14ac:dyDescent="0.35">
      <c r="A763" s="140"/>
      <c r="B763" s="152"/>
      <c r="C763" s="153"/>
      <c r="D763" s="153"/>
      <c r="E763" s="139"/>
      <c r="F763" s="139"/>
      <c r="G763" s="139"/>
      <c r="H763" s="139"/>
      <c r="I763" s="139"/>
      <c r="J763" s="139"/>
      <c r="K763" s="139"/>
      <c r="L763" s="139"/>
      <c r="M763" s="139"/>
      <c r="N763" s="139"/>
      <c r="O763" s="139"/>
      <c r="P763" s="139"/>
      <c r="Q763" s="139"/>
      <c r="R763" s="139"/>
      <c r="S763" s="139"/>
      <c r="T763" s="139"/>
      <c r="U763" s="139"/>
      <c r="V763" s="139"/>
      <c r="W763" s="139"/>
      <c r="X763" s="139"/>
      <c r="Y763" s="139"/>
      <c r="Z763" s="139"/>
    </row>
    <row r="764" spans="1:26" ht="24" customHeight="1" x14ac:dyDescent="0.35">
      <c r="A764" s="140"/>
      <c r="B764" s="152"/>
      <c r="C764" s="153"/>
      <c r="D764" s="153"/>
      <c r="E764" s="139"/>
      <c r="F764" s="139"/>
      <c r="G764" s="139"/>
      <c r="H764" s="139"/>
      <c r="I764" s="139"/>
      <c r="J764" s="139"/>
      <c r="K764" s="139"/>
      <c r="L764" s="139"/>
      <c r="M764" s="139"/>
      <c r="N764" s="139"/>
      <c r="O764" s="139"/>
      <c r="P764" s="139"/>
      <c r="Q764" s="139"/>
      <c r="R764" s="139"/>
      <c r="S764" s="139"/>
      <c r="T764" s="139"/>
      <c r="U764" s="139"/>
      <c r="V764" s="139"/>
      <c r="W764" s="139"/>
      <c r="X764" s="139"/>
      <c r="Y764" s="139"/>
      <c r="Z764" s="139"/>
    </row>
    <row r="765" spans="1:26" ht="24" customHeight="1" x14ac:dyDescent="0.35">
      <c r="A765" s="140"/>
      <c r="B765" s="152"/>
      <c r="C765" s="153"/>
      <c r="D765" s="153"/>
      <c r="E765" s="139"/>
      <c r="F765" s="139"/>
      <c r="G765" s="139"/>
      <c r="H765" s="139"/>
      <c r="I765" s="139"/>
      <c r="J765" s="139"/>
      <c r="K765" s="139"/>
      <c r="L765" s="139"/>
      <c r="M765" s="139"/>
      <c r="N765" s="139"/>
      <c r="O765" s="139"/>
      <c r="P765" s="139"/>
      <c r="Q765" s="139"/>
      <c r="R765" s="139"/>
      <c r="S765" s="139"/>
      <c r="T765" s="139"/>
      <c r="U765" s="139"/>
      <c r="V765" s="139"/>
      <c r="W765" s="139"/>
      <c r="X765" s="139"/>
      <c r="Y765" s="139"/>
      <c r="Z765" s="139"/>
    </row>
    <row r="766" spans="1:26" ht="24" customHeight="1" x14ac:dyDescent="0.35">
      <c r="A766" s="140"/>
      <c r="B766" s="152"/>
      <c r="C766" s="153"/>
      <c r="D766" s="153"/>
      <c r="E766" s="139"/>
      <c r="F766" s="139"/>
      <c r="G766" s="139"/>
      <c r="H766" s="139"/>
      <c r="I766" s="139"/>
      <c r="J766" s="139"/>
      <c r="K766" s="139"/>
      <c r="L766" s="139"/>
      <c r="M766" s="139"/>
      <c r="N766" s="139"/>
      <c r="O766" s="139"/>
      <c r="P766" s="139"/>
      <c r="Q766" s="139"/>
      <c r="R766" s="139"/>
      <c r="S766" s="139"/>
      <c r="T766" s="139"/>
      <c r="U766" s="139"/>
      <c r="V766" s="139"/>
      <c r="W766" s="139"/>
      <c r="X766" s="139"/>
      <c r="Y766" s="139"/>
      <c r="Z766" s="139"/>
    </row>
    <row r="767" spans="1:26" ht="24" customHeight="1" x14ac:dyDescent="0.35">
      <c r="A767" s="140"/>
      <c r="B767" s="152"/>
      <c r="C767" s="153"/>
      <c r="D767" s="153"/>
      <c r="E767" s="139"/>
      <c r="F767" s="139"/>
      <c r="G767" s="139"/>
      <c r="H767" s="139"/>
      <c r="I767" s="139"/>
      <c r="J767" s="139"/>
      <c r="K767" s="139"/>
      <c r="L767" s="139"/>
      <c r="M767" s="139"/>
      <c r="N767" s="139"/>
      <c r="O767" s="139"/>
      <c r="P767" s="139"/>
      <c r="Q767" s="139"/>
      <c r="R767" s="139"/>
      <c r="S767" s="139"/>
      <c r="T767" s="139"/>
      <c r="U767" s="139"/>
      <c r="V767" s="139"/>
      <c r="W767" s="139"/>
      <c r="X767" s="139"/>
      <c r="Y767" s="139"/>
      <c r="Z767" s="139"/>
    </row>
    <row r="768" spans="1:26" ht="24" customHeight="1" x14ac:dyDescent="0.35">
      <c r="A768" s="140"/>
      <c r="B768" s="152"/>
      <c r="C768" s="153"/>
      <c r="D768" s="153"/>
      <c r="E768" s="139"/>
      <c r="F768" s="139"/>
      <c r="G768" s="139"/>
      <c r="H768" s="139"/>
      <c r="I768" s="139"/>
      <c r="J768" s="139"/>
      <c r="K768" s="139"/>
      <c r="L768" s="139"/>
      <c r="M768" s="139"/>
      <c r="N768" s="139"/>
      <c r="O768" s="139"/>
      <c r="P768" s="139"/>
      <c r="Q768" s="139"/>
      <c r="R768" s="139"/>
      <c r="S768" s="139"/>
      <c r="T768" s="139"/>
      <c r="U768" s="139"/>
      <c r="V768" s="139"/>
      <c r="W768" s="139"/>
      <c r="X768" s="139"/>
      <c r="Y768" s="139"/>
      <c r="Z768" s="139"/>
    </row>
    <row r="769" spans="1:26" ht="24" customHeight="1" x14ac:dyDescent="0.35">
      <c r="A769" s="140"/>
      <c r="B769" s="152"/>
      <c r="C769" s="153"/>
      <c r="D769" s="153"/>
      <c r="E769" s="139"/>
      <c r="F769" s="139"/>
      <c r="G769" s="139"/>
      <c r="H769" s="139"/>
      <c r="I769" s="139"/>
      <c r="J769" s="139"/>
      <c r="K769" s="139"/>
      <c r="L769" s="139"/>
      <c r="M769" s="139"/>
      <c r="N769" s="139"/>
      <c r="O769" s="139"/>
      <c r="P769" s="139"/>
      <c r="Q769" s="139"/>
      <c r="R769" s="139"/>
      <c r="S769" s="139"/>
      <c r="T769" s="139"/>
      <c r="U769" s="139"/>
      <c r="V769" s="139"/>
      <c r="W769" s="139"/>
      <c r="X769" s="139"/>
      <c r="Y769" s="139"/>
      <c r="Z769" s="139"/>
    </row>
    <row r="770" spans="1:26" ht="24" customHeight="1" x14ac:dyDescent="0.35">
      <c r="A770" s="140"/>
      <c r="B770" s="152"/>
      <c r="C770" s="153"/>
      <c r="D770" s="153"/>
      <c r="E770" s="139"/>
      <c r="F770" s="139"/>
      <c r="G770" s="139"/>
      <c r="H770" s="139"/>
      <c r="I770" s="139"/>
      <c r="J770" s="139"/>
      <c r="K770" s="139"/>
      <c r="L770" s="139"/>
      <c r="M770" s="139"/>
      <c r="N770" s="139"/>
      <c r="O770" s="139"/>
      <c r="P770" s="139"/>
      <c r="Q770" s="139"/>
      <c r="R770" s="139"/>
      <c r="S770" s="139"/>
      <c r="T770" s="139"/>
      <c r="U770" s="139"/>
      <c r="V770" s="139"/>
      <c r="W770" s="139"/>
      <c r="X770" s="139"/>
      <c r="Y770" s="139"/>
      <c r="Z770" s="139"/>
    </row>
    <row r="771" spans="1:26" ht="24" customHeight="1" x14ac:dyDescent="0.35">
      <c r="A771" s="140"/>
      <c r="B771" s="152"/>
      <c r="C771" s="153"/>
      <c r="D771" s="153"/>
      <c r="E771" s="139"/>
      <c r="F771" s="139"/>
      <c r="G771" s="139"/>
      <c r="H771" s="139"/>
      <c r="I771" s="139"/>
      <c r="J771" s="139"/>
      <c r="K771" s="139"/>
      <c r="L771" s="139"/>
      <c r="M771" s="139"/>
      <c r="N771" s="139"/>
      <c r="O771" s="139"/>
      <c r="P771" s="139"/>
      <c r="Q771" s="139"/>
      <c r="R771" s="139"/>
      <c r="S771" s="139"/>
      <c r="T771" s="139"/>
      <c r="U771" s="139"/>
      <c r="V771" s="139"/>
      <c r="W771" s="139"/>
      <c r="X771" s="139"/>
      <c r="Y771" s="139"/>
      <c r="Z771" s="139"/>
    </row>
    <row r="772" spans="1:26" ht="24" customHeight="1" x14ac:dyDescent="0.35">
      <c r="A772" s="140"/>
      <c r="B772" s="152"/>
      <c r="C772" s="153"/>
      <c r="D772" s="153"/>
      <c r="E772" s="139"/>
      <c r="F772" s="139"/>
      <c r="G772" s="139"/>
      <c r="H772" s="139"/>
      <c r="I772" s="139"/>
      <c r="J772" s="139"/>
      <c r="K772" s="139"/>
      <c r="L772" s="139"/>
      <c r="M772" s="139"/>
      <c r="N772" s="139"/>
      <c r="O772" s="139"/>
      <c r="P772" s="139"/>
      <c r="Q772" s="139"/>
      <c r="R772" s="139"/>
      <c r="S772" s="139"/>
      <c r="T772" s="139"/>
      <c r="U772" s="139"/>
      <c r="V772" s="139"/>
      <c r="W772" s="139"/>
      <c r="X772" s="139"/>
      <c r="Y772" s="139"/>
      <c r="Z772" s="139"/>
    </row>
    <row r="773" spans="1:26" ht="24" customHeight="1" x14ac:dyDescent="0.35">
      <c r="A773" s="140"/>
      <c r="B773" s="152"/>
      <c r="C773" s="153"/>
      <c r="D773" s="153"/>
      <c r="E773" s="139"/>
      <c r="F773" s="139"/>
      <c r="G773" s="139"/>
      <c r="H773" s="139"/>
      <c r="I773" s="139"/>
      <c r="J773" s="139"/>
      <c r="K773" s="139"/>
      <c r="L773" s="139"/>
      <c r="M773" s="139"/>
      <c r="N773" s="139"/>
      <c r="O773" s="139"/>
      <c r="P773" s="139"/>
      <c r="Q773" s="139"/>
      <c r="R773" s="139"/>
      <c r="S773" s="139"/>
      <c r="T773" s="139"/>
      <c r="U773" s="139"/>
      <c r="V773" s="139"/>
      <c r="W773" s="139"/>
      <c r="X773" s="139"/>
      <c r="Y773" s="139"/>
      <c r="Z773" s="139"/>
    </row>
    <row r="774" spans="1:26" ht="24" customHeight="1" x14ac:dyDescent="0.35">
      <c r="A774" s="140"/>
      <c r="B774" s="152"/>
      <c r="C774" s="153"/>
      <c r="D774" s="153"/>
      <c r="E774" s="139"/>
      <c r="F774" s="139"/>
      <c r="G774" s="139"/>
      <c r="H774" s="139"/>
      <c r="I774" s="139"/>
      <c r="J774" s="139"/>
      <c r="K774" s="139"/>
      <c r="L774" s="139"/>
      <c r="M774" s="139"/>
      <c r="N774" s="139"/>
      <c r="O774" s="139"/>
      <c r="P774" s="139"/>
      <c r="Q774" s="139"/>
      <c r="R774" s="139"/>
      <c r="S774" s="139"/>
      <c r="T774" s="139"/>
      <c r="U774" s="139"/>
      <c r="V774" s="139"/>
      <c r="W774" s="139"/>
      <c r="X774" s="139"/>
      <c r="Y774" s="139"/>
      <c r="Z774" s="139"/>
    </row>
    <row r="775" spans="1:26" ht="24" customHeight="1" x14ac:dyDescent="0.35">
      <c r="A775" s="140"/>
      <c r="B775" s="152"/>
      <c r="C775" s="153"/>
      <c r="D775" s="153"/>
      <c r="E775" s="139"/>
      <c r="F775" s="139"/>
      <c r="G775" s="139"/>
      <c r="H775" s="139"/>
      <c r="I775" s="139"/>
      <c r="J775" s="139"/>
      <c r="K775" s="139"/>
      <c r="L775" s="139"/>
      <c r="M775" s="139"/>
      <c r="N775" s="139"/>
      <c r="O775" s="139"/>
      <c r="P775" s="139"/>
      <c r="Q775" s="139"/>
      <c r="R775" s="139"/>
      <c r="S775" s="139"/>
      <c r="T775" s="139"/>
      <c r="U775" s="139"/>
      <c r="V775" s="139"/>
      <c r="W775" s="139"/>
      <c r="X775" s="139"/>
      <c r="Y775" s="139"/>
      <c r="Z775" s="139"/>
    </row>
    <row r="776" spans="1:26" ht="24" customHeight="1" x14ac:dyDescent="0.35">
      <c r="A776" s="140"/>
      <c r="B776" s="152"/>
      <c r="C776" s="153"/>
      <c r="D776" s="153"/>
      <c r="E776" s="139"/>
      <c r="F776" s="139"/>
      <c r="G776" s="139"/>
      <c r="H776" s="139"/>
      <c r="I776" s="139"/>
      <c r="J776" s="139"/>
      <c r="K776" s="139"/>
      <c r="L776" s="139"/>
      <c r="M776" s="139"/>
      <c r="N776" s="139"/>
      <c r="O776" s="139"/>
      <c r="P776" s="139"/>
      <c r="Q776" s="139"/>
      <c r="R776" s="139"/>
      <c r="S776" s="139"/>
      <c r="T776" s="139"/>
      <c r="U776" s="139"/>
      <c r="V776" s="139"/>
      <c r="W776" s="139"/>
      <c r="X776" s="139"/>
      <c r="Y776" s="139"/>
      <c r="Z776" s="139"/>
    </row>
    <row r="777" spans="1:26" ht="24" customHeight="1" x14ac:dyDescent="0.35">
      <c r="A777" s="140"/>
      <c r="B777" s="152"/>
      <c r="C777" s="153"/>
      <c r="D777" s="153"/>
      <c r="E777" s="139"/>
      <c r="F777" s="139"/>
      <c r="G777" s="139"/>
      <c r="H777" s="139"/>
      <c r="I777" s="139"/>
      <c r="J777" s="139"/>
      <c r="K777" s="139"/>
      <c r="L777" s="139"/>
      <c r="M777" s="139"/>
      <c r="N777" s="139"/>
      <c r="O777" s="139"/>
      <c r="P777" s="139"/>
      <c r="Q777" s="139"/>
      <c r="R777" s="139"/>
      <c r="S777" s="139"/>
      <c r="T777" s="139"/>
      <c r="U777" s="139"/>
      <c r="V777" s="139"/>
      <c r="W777" s="139"/>
      <c r="X777" s="139"/>
      <c r="Y777" s="139"/>
      <c r="Z777" s="139"/>
    </row>
    <row r="778" spans="1:26" ht="24" customHeight="1" x14ac:dyDescent="0.35">
      <c r="A778" s="140"/>
      <c r="B778" s="152"/>
      <c r="C778" s="153"/>
      <c r="D778" s="153"/>
      <c r="E778" s="139"/>
      <c r="F778" s="139"/>
      <c r="G778" s="139"/>
      <c r="H778" s="139"/>
      <c r="I778" s="139"/>
      <c r="J778" s="139"/>
      <c r="K778" s="139"/>
      <c r="L778" s="139"/>
      <c r="M778" s="139"/>
      <c r="N778" s="139"/>
      <c r="O778" s="139"/>
      <c r="P778" s="139"/>
      <c r="Q778" s="139"/>
      <c r="R778" s="139"/>
      <c r="S778" s="139"/>
      <c r="T778" s="139"/>
      <c r="U778" s="139"/>
      <c r="V778" s="139"/>
      <c r="W778" s="139"/>
      <c r="X778" s="139"/>
      <c r="Y778" s="139"/>
      <c r="Z778" s="139"/>
    </row>
    <row r="779" spans="1:26" ht="24" customHeight="1" x14ac:dyDescent="0.35">
      <c r="A779" s="140"/>
      <c r="B779" s="152"/>
      <c r="C779" s="153"/>
      <c r="D779" s="153"/>
      <c r="E779" s="139"/>
      <c r="F779" s="139"/>
      <c r="G779" s="139"/>
      <c r="H779" s="139"/>
      <c r="I779" s="139"/>
      <c r="J779" s="139"/>
      <c r="K779" s="139"/>
      <c r="L779" s="139"/>
      <c r="M779" s="139"/>
      <c r="N779" s="139"/>
      <c r="O779" s="139"/>
      <c r="P779" s="139"/>
      <c r="Q779" s="139"/>
      <c r="R779" s="139"/>
      <c r="S779" s="139"/>
      <c r="T779" s="139"/>
      <c r="U779" s="139"/>
      <c r="V779" s="139"/>
      <c r="W779" s="139"/>
      <c r="X779" s="139"/>
      <c r="Y779" s="139"/>
      <c r="Z779" s="139"/>
    </row>
    <row r="780" spans="1:26" ht="24" customHeight="1" x14ac:dyDescent="0.35">
      <c r="A780" s="140"/>
      <c r="B780" s="152"/>
      <c r="C780" s="153"/>
      <c r="D780" s="153"/>
      <c r="E780" s="139"/>
      <c r="F780" s="139"/>
      <c r="G780" s="139"/>
      <c r="H780" s="139"/>
      <c r="I780" s="139"/>
      <c r="J780" s="139"/>
      <c r="K780" s="139"/>
      <c r="L780" s="139"/>
      <c r="M780" s="139"/>
      <c r="N780" s="139"/>
      <c r="O780" s="139"/>
      <c r="P780" s="139"/>
      <c r="Q780" s="139"/>
      <c r="R780" s="139"/>
      <c r="S780" s="139"/>
      <c r="T780" s="139"/>
      <c r="U780" s="139"/>
      <c r="V780" s="139"/>
      <c r="W780" s="139"/>
      <c r="X780" s="139"/>
      <c r="Y780" s="139"/>
      <c r="Z780" s="139"/>
    </row>
    <row r="781" spans="1:26" ht="24" customHeight="1" x14ac:dyDescent="0.35">
      <c r="A781" s="140"/>
      <c r="B781" s="152"/>
      <c r="C781" s="153"/>
      <c r="D781" s="153"/>
      <c r="E781" s="139"/>
      <c r="F781" s="139"/>
      <c r="G781" s="139"/>
      <c r="H781" s="139"/>
      <c r="I781" s="139"/>
      <c r="J781" s="139"/>
      <c r="K781" s="139"/>
      <c r="L781" s="139"/>
      <c r="M781" s="139"/>
      <c r="N781" s="139"/>
      <c r="O781" s="139"/>
      <c r="P781" s="139"/>
      <c r="Q781" s="139"/>
      <c r="R781" s="139"/>
      <c r="S781" s="139"/>
      <c r="T781" s="139"/>
      <c r="U781" s="139"/>
      <c r="V781" s="139"/>
      <c r="W781" s="139"/>
      <c r="X781" s="139"/>
      <c r="Y781" s="139"/>
      <c r="Z781" s="139"/>
    </row>
    <row r="782" spans="1:26" ht="24" customHeight="1" x14ac:dyDescent="0.35">
      <c r="A782" s="140"/>
      <c r="B782" s="152"/>
      <c r="C782" s="153"/>
      <c r="D782" s="153"/>
      <c r="E782" s="139"/>
      <c r="F782" s="139"/>
      <c r="G782" s="139"/>
      <c r="H782" s="139"/>
      <c r="I782" s="139"/>
      <c r="J782" s="139"/>
      <c r="K782" s="139"/>
      <c r="L782" s="139"/>
      <c r="M782" s="139"/>
      <c r="N782" s="139"/>
      <c r="O782" s="139"/>
      <c r="P782" s="139"/>
      <c r="Q782" s="139"/>
      <c r="R782" s="139"/>
      <c r="S782" s="139"/>
      <c r="T782" s="139"/>
      <c r="U782" s="139"/>
      <c r="V782" s="139"/>
      <c r="W782" s="139"/>
      <c r="X782" s="139"/>
      <c r="Y782" s="139"/>
      <c r="Z782" s="139"/>
    </row>
    <row r="783" spans="1:26" ht="24" customHeight="1" x14ac:dyDescent="0.35">
      <c r="A783" s="140"/>
      <c r="B783" s="152"/>
      <c r="C783" s="153"/>
      <c r="D783" s="153"/>
      <c r="E783" s="139"/>
      <c r="F783" s="139"/>
      <c r="G783" s="139"/>
      <c r="H783" s="139"/>
      <c r="I783" s="139"/>
      <c r="J783" s="139"/>
      <c r="K783" s="139"/>
      <c r="L783" s="139"/>
      <c r="M783" s="139"/>
      <c r="N783" s="139"/>
      <c r="O783" s="139"/>
      <c r="P783" s="139"/>
      <c r="Q783" s="139"/>
      <c r="R783" s="139"/>
      <c r="S783" s="139"/>
      <c r="T783" s="139"/>
      <c r="U783" s="139"/>
      <c r="V783" s="139"/>
      <c r="W783" s="139"/>
      <c r="X783" s="139"/>
      <c r="Y783" s="139"/>
      <c r="Z783" s="139"/>
    </row>
    <row r="784" spans="1:26" ht="24" customHeight="1" x14ac:dyDescent="0.35">
      <c r="A784" s="140"/>
      <c r="B784" s="152"/>
      <c r="C784" s="153"/>
      <c r="D784" s="153"/>
      <c r="E784" s="139"/>
      <c r="F784" s="139"/>
      <c r="G784" s="139"/>
      <c r="H784" s="139"/>
      <c r="I784" s="139"/>
      <c r="J784" s="139"/>
      <c r="K784" s="139"/>
      <c r="L784" s="139"/>
      <c r="M784" s="139"/>
      <c r="N784" s="139"/>
      <c r="O784" s="139"/>
      <c r="P784" s="139"/>
      <c r="Q784" s="139"/>
      <c r="R784" s="139"/>
      <c r="S784" s="139"/>
      <c r="T784" s="139"/>
      <c r="U784" s="139"/>
      <c r="V784" s="139"/>
      <c r="W784" s="139"/>
      <c r="X784" s="139"/>
      <c r="Y784" s="139"/>
      <c r="Z784" s="139"/>
    </row>
    <row r="785" spans="1:26" ht="24" customHeight="1" x14ac:dyDescent="0.35">
      <c r="A785" s="140"/>
      <c r="B785" s="152"/>
      <c r="C785" s="153"/>
      <c r="D785" s="153"/>
      <c r="E785" s="139"/>
      <c r="F785" s="139"/>
      <c r="G785" s="139"/>
      <c r="H785" s="139"/>
      <c r="I785" s="139"/>
      <c r="J785" s="139"/>
      <c r="K785" s="139"/>
      <c r="L785" s="139"/>
      <c r="M785" s="139"/>
      <c r="N785" s="139"/>
      <c r="O785" s="139"/>
      <c r="P785" s="139"/>
      <c r="Q785" s="139"/>
      <c r="R785" s="139"/>
      <c r="S785" s="139"/>
      <c r="T785" s="139"/>
      <c r="U785" s="139"/>
      <c r="V785" s="139"/>
      <c r="W785" s="139"/>
      <c r="X785" s="139"/>
      <c r="Y785" s="139"/>
      <c r="Z785" s="139"/>
    </row>
    <row r="786" spans="1:26" ht="24" customHeight="1" x14ac:dyDescent="0.35">
      <c r="A786" s="140"/>
      <c r="B786" s="152"/>
      <c r="C786" s="153"/>
      <c r="D786" s="153"/>
      <c r="E786" s="139"/>
      <c r="F786" s="139"/>
      <c r="G786" s="139"/>
      <c r="H786" s="139"/>
      <c r="I786" s="139"/>
      <c r="J786" s="139"/>
      <c r="K786" s="139"/>
      <c r="L786" s="139"/>
      <c r="M786" s="139"/>
      <c r="N786" s="139"/>
      <c r="O786" s="139"/>
      <c r="P786" s="139"/>
      <c r="Q786" s="139"/>
      <c r="R786" s="139"/>
      <c r="S786" s="139"/>
      <c r="T786" s="139"/>
      <c r="U786" s="139"/>
      <c r="V786" s="139"/>
      <c r="W786" s="139"/>
      <c r="X786" s="139"/>
      <c r="Y786" s="139"/>
      <c r="Z786" s="139"/>
    </row>
    <row r="787" spans="1:26" ht="24" customHeight="1" x14ac:dyDescent="0.35">
      <c r="A787" s="140"/>
      <c r="B787" s="152"/>
      <c r="C787" s="153"/>
      <c r="D787" s="153"/>
      <c r="E787" s="139"/>
      <c r="F787" s="139"/>
      <c r="G787" s="139"/>
      <c r="H787" s="139"/>
      <c r="I787" s="139"/>
      <c r="J787" s="139"/>
      <c r="K787" s="139"/>
      <c r="L787" s="139"/>
      <c r="M787" s="139"/>
      <c r="N787" s="139"/>
      <c r="O787" s="139"/>
      <c r="P787" s="139"/>
      <c r="Q787" s="139"/>
      <c r="R787" s="139"/>
      <c r="S787" s="139"/>
      <c r="T787" s="139"/>
      <c r="U787" s="139"/>
      <c r="V787" s="139"/>
      <c r="W787" s="139"/>
      <c r="X787" s="139"/>
      <c r="Y787" s="139"/>
      <c r="Z787" s="139"/>
    </row>
    <row r="788" spans="1:26" ht="24" customHeight="1" x14ac:dyDescent="0.35">
      <c r="A788" s="140"/>
      <c r="B788" s="152"/>
      <c r="C788" s="153"/>
      <c r="D788" s="153"/>
      <c r="E788" s="139"/>
      <c r="F788" s="139"/>
      <c r="G788" s="139"/>
      <c r="H788" s="139"/>
      <c r="I788" s="139"/>
      <c r="J788" s="139"/>
      <c r="K788" s="139"/>
      <c r="L788" s="139"/>
      <c r="M788" s="139"/>
      <c r="N788" s="139"/>
      <c r="O788" s="139"/>
      <c r="P788" s="139"/>
      <c r="Q788" s="139"/>
      <c r="R788" s="139"/>
      <c r="S788" s="139"/>
      <c r="T788" s="139"/>
      <c r="U788" s="139"/>
      <c r="V788" s="139"/>
      <c r="W788" s="139"/>
      <c r="X788" s="139"/>
      <c r="Y788" s="139"/>
      <c r="Z788" s="139"/>
    </row>
    <row r="789" spans="1:26" ht="24" customHeight="1" x14ac:dyDescent="0.35">
      <c r="A789" s="140"/>
      <c r="B789" s="152"/>
      <c r="C789" s="153"/>
      <c r="D789" s="153"/>
      <c r="E789" s="139"/>
      <c r="F789" s="139"/>
      <c r="G789" s="139"/>
      <c r="H789" s="139"/>
      <c r="I789" s="139"/>
      <c r="J789" s="139"/>
      <c r="K789" s="139"/>
      <c r="L789" s="139"/>
      <c r="M789" s="139"/>
      <c r="N789" s="139"/>
      <c r="O789" s="139"/>
      <c r="P789" s="139"/>
      <c r="Q789" s="139"/>
      <c r="R789" s="139"/>
      <c r="S789" s="139"/>
      <c r="T789" s="139"/>
      <c r="U789" s="139"/>
      <c r="V789" s="139"/>
      <c r="W789" s="139"/>
      <c r="X789" s="139"/>
      <c r="Y789" s="139"/>
      <c r="Z789" s="139"/>
    </row>
    <row r="790" spans="1:26" ht="24" customHeight="1" x14ac:dyDescent="0.35">
      <c r="A790" s="140"/>
      <c r="B790" s="152"/>
      <c r="C790" s="153"/>
      <c r="D790" s="153"/>
      <c r="E790" s="139"/>
      <c r="F790" s="139"/>
      <c r="G790" s="139"/>
      <c r="H790" s="139"/>
      <c r="I790" s="139"/>
      <c r="J790" s="139"/>
      <c r="K790" s="139"/>
      <c r="L790" s="139"/>
      <c r="M790" s="139"/>
      <c r="N790" s="139"/>
      <c r="O790" s="139"/>
      <c r="P790" s="139"/>
      <c r="Q790" s="139"/>
      <c r="R790" s="139"/>
      <c r="S790" s="139"/>
      <c r="T790" s="139"/>
      <c r="U790" s="139"/>
      <c r="V790" s="139"/>
      <c r="W790" s="139"/>
      <c r="X790" s="139"/>
      <c r="Y790" s="139"/>
      <c r="Z790" s="139"/>
    </row>
    <row r="791" spans="1:26" ht="24" customHeight="1" x14ac:dyDescent="0.35">
      <c r="A791" s="140"/>
      <c r="B791" s="152"/>
      <c r="C791" s="153"/>
      <c r="D791" s="153"/>
      <c r="E791" s="139"/>
      <c r="F791" s="139"/>
      <c r="G791" s="139"/>
      <c r="H791" s="139"/>
      <c r="I791" s="139"/>
      <c r="J791" s="139"/>
      <c r="K791" s="139"/>
      <c r="L791" s="139"/>
      <c r="M791" s="139"/>
      <c r="N791" s="139"/>
      <c r="O791" s="139"/>
      <c r="P791" s="139"/>
      <c r="Q791" s="139"/>
      <c r="R791" s="139"/>
      <c r="S791" s="139"/>
      <c r="T791" s="139"/>
      <c r="U791" s="139"/>
      <c r="V791" s="139"/>
      <c r="W791" s="139"/>
      <c r="X791" s="139"/>
      <c r="Y791" s="139"/>
      <c r="Z791" s="139"/>
    </row>
    <row r="792" spans="1:26" ht="24" customHeight="1" x14ac:dyDescent="0.35">
      <c r="A792" s="140"/>
      <c r="B792" s="152"/>
      <c r="C792" s="153"/>
      <c r="D792" s="153"/>
      <c r="E792" s="139"/>
      <c r="F792" s="139"/>
      <c r="G792" s="139"/>
      <c r="H792" s="139"/>
      <c r="I792" s="139"/>
      <c r="J792" s="139"/>
      <c r="K792" s="139"/>
      <c r="L792" s="139"/>
      <c r="M792" s="139"/>
      <c r="N792" s="139"/>
      <c r="O792" s="139"/>
      <c r="P792" s="139"/>
      <c r="Q792" s="139"/>
      <c r="R792" s="139"/>
      <c r="S792" s="139"/>
      <c r="T792" s="139"/>
      <c r="U792" s="139"/>
      <c r="V792" s="139"/>
      <c r="W792" s="139"/>
      <c r="X792" s="139"/>
      <c r="Y792" s="139"/>
      <c r="Z792" s="139"/>
    </row>
    <row r="793" spans="1:26" ht="24" customHeight="1" x14ac:dyDescent="0.35">
      <c r="A793" s="140"/>
      <c r="B793" s="152"/>
      <c r="C793" s="153"/>
      <c r="D793" s="153"/>
      <c r="E793" s="139"/>
      <c r="F793" s="139"/>
      <c r="G793" s="139"/>
      <c r="H793" s="139"/>
      <c r="I793" s="139"/>
      <c r="J793" s="139"/>
      <c r="K793" s="139"/>
      <c r="L793" s="139"/>
      <c r="M793" s="139"/>
      <c r="N793" s="139"/>
      <c r="O793" s="139"/>
      <c r="P793" s="139"/>
      <c r="Q793" s="139"/>
      <c r="R793" s="139"/>
      <c r="S793" s="139"/>
      <c r="T793" s="139"/>
      <c r="U793" s="139"/>
      <c r="V793" s="139"/>
      <c r="W793" s="139"/>
      <c r="X793" s="139"/>
      <c r="Y793" s="139"/>
      <c r="Z793" s="139"/>
    </row>
    <row r="794" spans="1:26" ht="24" customHeight="1" x14ac:dyDescent="0.35">
      <c r="A794" s="140"/>
      <c r="B794" s="152"/>
      <c r="C794" s="153"/>
      <c r="D794" s="153"/>
      <c r="E794" s="139"/>
      <c r="F794" s="139"/>
      <c r="G794" s="139"/>
      <c r="H794" s="139"/>
      <c r="I794" s="139"/>
      <c r="J794" s="139"/>
      <c r="K794" s="139"/>
      <c r="L794" s="139"/>
      <c r="M794" s="139"/>
      <c r="N794" s="139"/>
      <c r="O794" s="139"/>
      <c r="P794" s="139"/>
      <c r="Q794" s="139"/>
      <c r="R794" s="139"/>
      <c r="S794" s="139"/>
      <c r="T794" s="139"/>
      <c r="U794" s="139"/>
      <c r="V794" s="139"/>
      <c r="W794" s="139"/>
      <c r="X794" s="139"/>
      <c r="Y794" s="139"/>
      <c r="Z794" s="139"/>
    </row>
    <row r="795" spans="1:26" ht="24" customHeight="1" x14ac:dyDescent="0.35">
      <c r="A795" s="140"/>
      <c r="B795" s="152"/>
      <c r="C795" s="153"/>
      <c r="D795" s="153"/>
      <c r="E795" s="139"/>
      <c r="F795" s="139"/>
      <c r="G795" s="139"/>
      <c r="H795" s="139"/>
      <c r="I795" s="139"/>
      <c r="J795" s="139"/>
      <c r="K795" s="139"/>
      <c r="L795" s="139"/>
      <c r="M795" s="139"/>
      <c r="N795" s="139"/>
      <c r="O795" s="139"/>
      <c r="P795" s="139"/>
      <c r="Q795" s="139"/>
      <c r="R795" s="139"/>
      <c r="S795" s="139"/>
      <c r="T795" s="139"/>
      <c r="U795" s="139"/>
      <c r="V795" s="139"/>
      <c r="W795" s="139"/>
      <c r="X795" s="139"/>
      <c r="Y795" s="139"/>
      <c r="Z795" s="139"/>
    </row>
    <row r="796" spans="1:26" ht="24" customHeight="1" x14ac:dyDescent="0.35">
      <c r="A796" s="140"/>
      <c r="B796" s="152"/>
      <c r="C796" s="153"/>
      <c r="D796" s="153"/>
      <c r="E796" s="139"/>
      <c r="F796" s="139"/>
      <c r="G796" s="139"/>
      <c r="H796" s="139"/>
      <c r="I796" s="139"/>
      <c r="J796" s="139"/>
      <c r="K796" s="139"/>
      <c r="L796" s="139"/>
      <c r="M796" s="139"/>
      <c r="N796" s="139"/>
      <c r="O796" s="139"/>
      <c r="P796" s="139"/>
      <c r="Q796" s="139"/>
      <c r="R796" s="139"/>
      <c r="S796" s="139"/>
      <c r="T796" s="139"/>
      <c r="U796" s="139"/>
      <c r="V796" s="139"/>
      <c r="W796" s="139"/>
      <c r="X796" s="139"/>
      <c r="Y796" s="139"/>
      <c r="Z796" s="139"/>
    </row>
    <row r="797" spans="1:26" ht="24" customHeight="1" x14ac:dyDescent="0.35">
      <c r="A797" s="140"/>
      <c r="B797" s="152"/>
      <c r="C797" s="153"/>
      <c r="D797" s="153"/>
      <c r="E797" s="139"/>
      <c r="F797" s="139"/>
      <c r="G797" s="139"/>
      <c r="H797" s="139"/>
      <c r="I797" s="139"/>
      <c r="J797" s="139"/>
      <c r="K797" s="139"/>
      <c r="L797" s="139"/>
      <c r="M797" s="139"/>
      <c r="N797" s="139"/>
      <c r="O797" s="139"/>
      <c r="P797" s="139"/>
      <c r="Q797" s="139"/>
      <c r="R797" s="139"/>
      <c r="S797" s="139"/>
      <c r="T797" s="139"/>
      <c r="U797" s="139"/>
      <c r="V797" s="139"/>
      <c r="W797" s="139"/>
      <c r="X797" s="139"/>
      <c r="Y797" s="139"/>
      <c r="Z797" s="139"/>
    </row>
    <row r="798" spans="1:26" ht="24" customHeight="1" x14ac:dyDescent="0.35">
      <c r="A798" s="140"/>
      <c r="B798" s="152"/>
      <c r="C798" s="153"/>
      <c r="D798" s="153"/>
      <c r="E798" s="139"/>
      <c r="F798" s="139"/>
      <c r="G798" s="139"/>
      <c r="H798" s="139"/>
      <c r="I798" s="139"/>
      <c r="J798" s="139"/>
      <c r="K798" s="139"/>
      <c r="L798" s="139"/>
      <c r="M798" s="139"/>
      <c r="N798" s="139"/>
      <c r="O798" s="139"/>
      <c r="P798" s="139"/>
      <c r="Q798" s="139"/>
      <c r="R798" s="139"/>
      <c r="S798" s="139"/>
      <c r="T798" s="139"/>
      <c r="U798" s="139"/>
      <c r="V798" s="139"/>
      <c r="W798" s="139"/>
      <c r="X798" s="139"/>
      <c r="Y798" s="139"/>
      <c r="Z798" s="139"/>
    </row>
    <row r="799" spans="1:26" ht="24" customHeight="1" x14ac:dyDescent="0.35">
      <c r="A799" s="140"/>
      <c r="B799" s="152"/>
      <c r="C799" s="153"/>
      <c r="D799" s="153"/>
      <c r="E799" s="139"/>
      <c r="F799" s="139"/>
      <c r="G799" s="139"/>
      <c r="H799" s="139"/>
      <c r="I799" s="139"/>
      <c r="J799" s="139"/>
      <c r="K799" s="139"/>
      <c r="L799" s="139"/>
      <c r="M799" s="139"/>
      <c r="N799" s="139"/>
      <c r="O799" s="139"/>
      <c r="P799" s="139"/>
      <c r="Q799" s="139"/>
      <c r="R799" s="139"/>
      <c r="S799" s="139"/>
      <c r="T799" s="139"/>
      <c r="U799" s="139"/>
      <c r="V799" s="139"/>
      <c r="W799" s="139"/>
      <c r="X799" s="139"/>
      <c r="Y799" s="139"/>
      <c r="Z799" s="139"/>
    </row>
    <row r="800" spans="1:26" ht="24" customHeight="1" x14ac:dyDescent="0.35">
      <c r="A800" s="140"/>
      <c r="B800" s="152"/>
      <c r="C800" s="153"/>
      <c r="D800" s="153"/>
      <c r="E800" s="139"/>
      <c r="F800" s="139"/>
      <c r="G800" s="139"/>
      <c r="H800" s="139"/>
      <c r="I800" s="139"/>
      <c r="J800" s="139"/>
      <c r="K800" s="139"/>
      <c r="L800" s="139"/>
      <c r="M800" s="139"/>
      <c r="N800" s="139"/>
      <c r="O800" s="139"/>
      <c r="P800" s="139"/>
      <c r="Q800" s="139"/>
      <c r="R800" s="139"/>
      <c r="S800" s="139"/>
      <c r="T800" s="139"/>
      <c r="U800" s="139"/>
      <c r="V800" s="139"/>
      <c r="W800" s="139"/>
      <c r="X800" s="139"/>
      <c r="Y800" s="139"/>
      <c r="Z800" s="139"/>
    </row>
    <row r="801" spans="1:26" ht="24" customHeight="1" x14ac:dyDescent="0.35">
      <c r="A801" s="140"/>
      <c r="B801" s="152"/>
      <c r="C801" s="153"/>
      <c r="D801" s="153"/>
      <c r="E801" s="139"/>
      <c r="F801" s="139"/>
      <c r="G801" s="139"/>
      <c r="H801" s="139"/>
      <c r="I801" s="139"/>
      <c r="J801" s="139"/>
      <c r="K801" s="139"/>
      <c r="L801" s="139"/>
      <c r="M801" s="139"/>
      <c r="N801" s="139"/>
      <c r="O801" s="139"/>
      <c r="P801" s="139"/>
      <c r="Q801" s="139"/>
      <c r="R801" s="139"/>
      <c r="S801" s="139"/>
      <c r="T801" s="139"/>
      <c r="U801" s="139"/>
      <c r="V801" s="139"/>
      <c r="W801" s="139"/>
      <c r="X801" s="139"/>
      <c r="Y801" s="139"/>
      <c r="Z801" s="139"/>
    </row>
    <row r="802" spans="1:26" ht="24" customHeight="1" x14ac:dyDescent="0.35">
      <c r="A802" s="140"/>
      <c r="B802" s="152"/>
      <c r="C802" s="153"/>
      <c r="D802" s="153"/>
      <c r="E802" s="139"/>
      <c r="F802" s="139"/>
      <c r="G802" s="139"/>
      <c r="H802" s="139"/>
      <c r="I802" s="139"/>
      <c r="J802" s="139"/>
      <c r="K802" s="139"/>
      <c r="L802" s="139"/>
      <c r="M802" s="139"/>
      <c r="N802" s="139"/>
      <c r="O802" s="139"/>
      <c r="P802" s="139"/>
      <c r="Q802" s="139"/>
      <c r="R802" s="139"/>
      <c r="S802" s="139"/>
      <c r="T802" s="139"/>
      <c r="U802" s="139"/>
      <c r="V802" s="139"/>
      <c r="W802" s="139"/>
      <c r="X802" s="139"/>
      <c r="Y802" s="139"/>
      <c r="Z802" s="139"/>
    </row>
    <row r="803" spans="1:26" ht="24" customHeight="1" x14ac:dyDescent="0.35">
      <c r="A803" s="140"/>
      <c r="B803" s="152"/>
      <c r="C803" s="153"/>
      <c r="D803" s="153"/>
      <c r="E803" s="139"/>
      <c r="F803" s="139"/>
      <c r="G803" s="139"/>
      <c r="H803" s="139"/>
      <c r="I803" s="139"/>
      <c r="J803" s="139"/>
      <c r="K803" s="139"/>
      <c r="L803" s="139"/>
      <c r="M803" s="139"/>
      <c r="N803" s="139"/>
      <c r="O803" s="139"/>
      <c r="P803" s="139"/>
      <c r="Q803" s="139"/>
      <c r="R803" s="139"/>
      <c r="S803" s="139"/>
      <c r="T803" s="139"/>
      <c r="U803" s="139"/>
      <c r="V803" s="139"/>
      <c r="W803" s="139"/>
      <c r="X803" s="139"/>
      <c r="Y803" s="139"/>
      <c r="Z803" s="139"/>
    </row>
    <row r="804" spans="1:26" ht="24" customHeight="1" x14ac:dyDescent="0.35">
      <c r="A804" s="140"/>
      <c r="B804" s="152"/>
      <c r="C804" s="153"/>
      <c r="D804" s="153"/>
      <c r="E804" s="139"/>
      <c r="F804" s="139"/>
      <c r="G804" s="139"/>
      <c r="H804" s="139"/>
      <c r="I804" s="139"/>
      <c r="J804" s="139"/>
      <c r="K804" s="139"/>
      <c r="L804" s="139"/>
      <c r="M804" s="139"/>
      <c r="N804" s="139"/>
      <c r="O804" s="139"/>
      <c r="P804" s="139"/>
      <c r="Q804" s="139"/>
      <c r="R804" s="139"/>
      <c r="S804" s="139"/>
      <c r="T804" s="139"/>
      <c r="U804" s="139"/>
      <c r="V804" s="139"/>
      <c r="W804" s="139"/>
      <c r="X804" s="139"/>
      <c r="Y804" s="139"/>
      <c r="Z804" s="139"/>
    </row>
    <row r="805" spans="1:26" ht="24" customHeight="1" x14ac:dyDescent="0.35">
      <c r="A805" s="140"/>
      <c r="B805" s="152"/>
      <c r="C805" s="153"/>
      <c r="D805" s="153"/>
      <c r="E805" s="139"/>
      <c r="F805" s="139"/>
      <c r="G805" s="139"/>
      <c r="H805" s="139"/>
      <c r="I805" s="139"/>
      <c r="J805" s="139"/>
      <c r="K805" s="139"/>
      <c r="L805" s="139"/>
      <c r="M805" s="139"/>
      <c r="N805" s="139"/>
      <c r="O805" s="139"/>
      <c r="P805" s="139"/>
      <c r="Q805" s="139"/>
      <c r="R805" s="139"/>
      <c r="S805" s="139"/>
      <c r="T805" s="139"/>
      <c r="U805" s="139"/>
      <c r="V805" s="139"/>
      <c r="W805" s="139"/>
      <c r="X805" s="139"/>
      <c r="Y805" s="139"/>
      <c r="Z805" s="139"/>
    </row>
    <row r="806" spans="1:26" ht="24" customHeight="1" x14ac:dyDescent="0.35">
      <c r="A806" s="140"/>
      <c r="B806" s="152"/>
      <c r="C806" s="153"/>
      <c r="D806" s="153"/>
      <c r="E806" s="139"/>
      <c r="F806" s="139"/>
      <c r="G806" s="139"/>
      <c r="H806" s="139"/>
      <c r="I806" s="139"/>
      <c r="J806" s="139"/>
      <c r="K806" s="139"/>
      <c r="L806" s="139"/>
      <c r="M806" s="139"/>
      <c r="N806" s="139"/>
      <c r="O806" s="139"/>
      <c r="P806" s="139"/>
      <c r="Q806" s="139"/>
      <c r="R806" s="139"/>
      <c r="S806" s="139"/>
      <c r="T806" s="139"/>
      <c r="U806" s="139"/>
      <c r="V806" s="139"/>
      <c r="W806" s="139"/>
      <c r="X806" s="139"/>
      <c r="Y806" s="139"/>
      <c r="Z806" s="139"/>
    </row>
    <row r="807" spans="1:26" ht="24" customHeight="1" x14ac:dyDescent="0.35">
      <c r="A807" s="140"/>
      <c r="B807" s="152"/>
      <c r="C807" s="153"/>
      <c r="D807" s="153"/>
      <c r="E807" s="139"/>
      <c r="F807" s="139"/>
      <c r="G807" s="139"/>
      <c r="H807" s="139"/>
      <c r="I807" s="139"/>
      <c r="J807" s="139"/>
      <c r="K807" s="139"/>
      <c r="L807" s="139"/>
      <c r="M807" s="139"/>
      <c r="N807" s="139"/>
      <c r="O807" s="139"/>
      <c r="P807" s="139"/>
      <c r="Q807" s="139"/>
      <c r="R807" s="139"/>
      <c r="S807" s="139"/>
      <c r="T807" s="139"/>
      <c r="U807" s="139"/>
      <c r="V807" s="139"/>
      <c r="W807" s="139"/>
      <c r="X807" s="139"/>
      <c r="Y807" s="139"/>
      <c r="Z807" s="139"/>
    </row>
    <row r="808" spans="1:26" ht="24" customHeight="1" x14ac:dyDescent="0.35">
      <c r="A808" s="140"/>
      <c r="B808" s="152"/>
      <c r="C808" s="153"/>
      <c r="D808" s="153"/>
      <c r="E808" s="139"/>
      <c r="F808" s="139"/>
      <c r="G808" s="139"/>
      <c r="H808" s="139"/>
      <c r="I808" s="139"/>
      <c r="J808" s="139"/>
      <c r="K808" s="139"/>
      <c r="L808" s="139"/>
      <c r="M808" s="139"/>
      <c r="N808" s="139"/>
      <c r="O808" s="139"/>
      <c r="P808" s="139"/>
      <c r="Q808" s="139"/>
      <c r="R808" s="139"/>
      <c r="S808" s="139"/>
      <c r="T808" s="139"/>
      <c r="U808" s="139"/>
      <c r="V808" s="139"/>
      <c r="W808" s="139"/>
      <c r="X808" s="139"/>
      <c r="Y808" s="139"/>
      <c r="Z808" s="139"/>
    </row>
    <row r="809" spans="1:26" ht="24" customHeight="1" x14ac:dyDescent="0.35">
      <c r="A809" s="140"/>
      <c r="B809" s="152"/>
      <c r="C809" s="153"/>
      <c r="D809" s="153"/>
      <c r="E809" s="139"/>
      <c r="F809" s="139"/>
      <c r="G809" s="139"/>
      <c r="H809" s="139"/>
      <c r="I809" s="139"/>
      <c r="J809" s="139"/>
      <c r="K809" s="139"/>
      <c r="L809" s="139"/>
      <c r="M809" s="139"/>
      <c r="N809" s="139"/>
      <c r="O809" s="139"/>
      <c r="P809" s="139"/>
      <c r="Q809" s="139"/>
      <c r="R809" s="139"/>
      <c r="S809" s="139"/>
      <c r="T809" s="139"/>
      <c r="U809" s="139"/>
      <c r="V809" s="139"/>
      <c r="W809" s="139"/>
      <c r="X809" s="139"/>
      <c r="Y809" s="139"/>
      <c r="Z809" s="139"/>
    </row>
    <row r="810" spans="1:26" ht="24" customHeight="1" x14ac:dyDescent="0.35">
      <c r="A810" s="140"/>
      <c r="B810" s="152"/>
      <c r="C810" s="153"/>
      <c r="D810" s="153"/>
      <c r="E810" s="139"/>
      <c r="F810" s="139"/>
      <c r="G810" s="139"/>
      <c r="H810" s="139"/>
      <c r="I810" s="139"/>
      <c r="J810" s="139"/>
      <c r="K810" s="139"/>
      <c r="L810" s="139"/>
      <c r="M810" s="139"/>
      <c r="N810" s="139"/>
      <c r="O810" s="139"/>
      <c r="P810" s="139"/>
      <c r="Q810" s="139"/>
      <c r="R810" s="139"/>
      <c r="S810" s="139"/>
      <c r="T810" s="139"/>
      <c r="U810" s="139"/>
      <c r="V810" s="139"/>
      <c r="W810" s="139"/>
      <c r="X810" s="139"/>
      <c r="Y810" s="139"/>
      <c r="Z810" s="139"/>
    </row>
    <row r="811" spans="1:26" ht="24" customHeight="1" x14ac:dyDescent="0.35">
      <c r="A811" s="140"/>
      <c r="B811" s="152"/>
      <c r="C811" s="153"/>
      <c r="D811" s="153"/>
      <c r="E811" s="139"/>
      <c r="F811" s="139"/>
      <c r="G811" s="139"/>
      <c r="H811" s="139"/>
      <c r="I811" s="139"/>
      <c r="J811" s="139"/>
      <c r="K811" s="139"/>
      <c r="L811" s="139"/>
      <c r="M811" s="139"/>
      <c r="N811" s="139"/>
      <c r="O811" s="139"/>
      <c r="P811" s="139"/>
      <c r="Q811" s="139"/>
      <c r="R811" s="139"/>
      <c r="S811" s="139"/>
      <c r="T811" s="139"/>
      <c r="U811" s="139"/>
      <c r="V811" s="139"/>
      <c r="W811" s="139"/>
      <c r="X811" s="139"/>
      <c r="Y811" s="139"/>
      <c r="Z811" s="139"/>
    </row>
    <row r="812" spans="1:26" ht="24" customHeight="1" x14ac:dyDescent="0.35">
      <c r="A812" s="140"/>
      <c r="B812" s="152"/>
      <c r="C812" s="153"/>
      <c r="D812" s="153"/>
      <c r="E812" s="139"/>
      <c r="F812" s="139"/>
      <c r="G812" s="139"/>
      <c r="H812" s="139"/>
      <c r="I812" s="139"/>
      <c r="J812" s="139"/>
      <c r="K812" s="139"/>
      <c r="L812" s="139"/>
      <c r="M812" s="139"/>
      <c r="N812" s="139"/>
      <c r="O812" s="139"/>
      <c r="P812" s="139"/>
      <c r="Q812" s="139"/>
      <c r="R812" s="139"/>
      <c r="S812" s="139"/>
      <c r="T812" s="139"/>
      <c r="U812" s="139"/>
      <c r="V812" s="139"/>
      <c r="W812" s="139"/>
      <c r="X812" s="139"/>
      <c r="Y812" s="139"/>
      <c r="Z812" s="139"/>
    </row>
    <row r="813" spans="1:26" ht="24" customHeight="1" x14ac:dyDescent="0.35">
      <c r="A813" s="140"/>
      <c r="B813" s="152"/>
      <c r="C813" s="153"/>
      <c r="D813" s="153"/>
      <c r="E813" s="139"/>
      <c r="F813" s="139"/>
      <c r="G813" s="139"/>
      <c r="H813" s="139"/>
      <c r="I813" s="139"/>
      <c r="J813" s="139"/>
      <c r="K813" s="139"/>
      <c r="L813" s="139"/>
      <c r="M813" s="139"/>
      <c r="N813" s="139"/>
      <c r="O813" s="139"/>
      <c r="P813" s="139"/>
      <c r="Q813" s="139"/>
      <c r="R813" s="139"/>
      <c r="S813" s="139"/>
      <c r="T813" s="139"/>
      <c r="U813" s="139"/>
      <c r="V813" s="139"/>
      <c r="W813" s="139"/>
      <c r="X813" s="139"/>
      <c r="Y813" s="139"/>
      <c r="Z813" s="139"/>
    </row>
    <row r="814" spans="1:26" ht="24" customHeight="1" x14ac:dyDescent="0.35">
      <c r="A814" s="140"/>
      <c r="B814" s="152"/>
      <c r="C814" s="153"/>
      <c r="D814" s="153"/>
      <c r="E814" s="139"/>
      <c r="F814" s="139"/>
      <c r="G814" s="139"/>
      <c r="H814" s="139"/>
      <c r="I814" s="139"/>
      <c r="J814" s="139"/>
      <c r="K814" s="139"/>
      <c r="L814" s="139"/>
      <c r="M814" s="139"/>
      <c r="N814" s="139"/>
      <c r="O814" s="139"/>
      <c r="P814" s="139"/>
      <c r="Q814" s="139"/>
      <c r="R814" s="139"/>
      <c r="S814" s="139"/>
      <c r="T814" s="139"/>
      <c r="U814" s="139"/>
      <c r="V814" s="139"/>
      <c r="W814" s="139"/>
      <c r="X814" s="139"/>
      <c r="Y814" s="139"/>
      <c r="Z814" s="139"/>
    </row>
    <row r="815" spans="1:26" ht="24" customHeight="1" x14ac:dyDescent="0.35">
      <c r="A815" s="140"/>
      <c r="B815" s="152"/>
      <c r="C815" s="153"/>
      <c r="D815" s="153"/>
      <c r="E815" s="139"/>
      <c r="F815" s="139"/>
      <c r="G815" s="139"/>
      <c r="H815" s="139"/>
      <c r="I815" s="139"/>
      <c r="J815" s="139"/>
      <c r="K815" s="139"/>
      <c r="L815" s="139"/>
      <c r="M815" s="139"/>
      <c r="N815" s="139"/>
      <c r="O815" s="139"/>
      <c r="P815" s="139"/>
      <c r="Q815" s="139"/>
      <c r="R815" s="139"/>
      <c r="S815" s="139"/>
      <c r="T815" s="139"/>
      <c r="U815" s="139"/>
      <c r="V815" s="139"/>
      <c r="W815" s="139"/>
      <c r="X815" s="139"/>
      <c r="Y815" s="139"/>
      <c r="Z815" s="139"/>
    </row>
    <row r="816" spans="1:26" ht="24" customHeight="1" x14ac:dyDescent="0.35">
      <c r="A816" s="140"/>
      <c r="B816" s="152"/>
      <c r="C816" s="153"/>
      <c r="D816" s="153"/>
      <c r="E816" s="139"/>
      <c r="F816" s="139"/>
      <c r="G816" s="139"/>
      <c r="H816" s="139"/>
      <c r="I816" s="139"/>
      <c r="J816" s="139"/>
      <c r="K816" s="139"/>
      <c r="L816" s="139"/>
      <c r="M816" s="139"/>
      <c r="N816" s="139"/>
      <c r="O816" s="139"/>
      <c r="P816" s="139"/>
      <c r="Q816" s="139"/>
      <c r="R816" s="139"/>
      <c r="S816" s="139"/>
      <c r="T816" s="139"/>
      <c r="U816" s="139"/>
      <c r="V816" s="139"/>
      <c r="W816" s="139"/>
      <c r="X816" s="139"/>
      <c r="Y816" s="139"/>
      <c r="Z816" s="139"/>
    </row>
    <row r="817" spans="1:26" ht="24" customHeight="1" x14ac:dyDescent="0.35">
      <c r="A817" s="140"/>
      <c r="B817" s="152"/>
      <c r="C817" s="153"/>
      <c r="D817" s="153"/>
      <c r="E817" s="139"/>
      <c r="F817" s="139"/>
      <c r="G817" s="139"/>
      <c r="H817" s="139"/>
      <c r="I817" s="139"/>
      <c r="J817" s="139"/>
      <c r="K817" s="139"/>
      <c r="L817" s="139"/>
      <c r="M817" s="139"/>
      <c r="N817" s="139"/>
      <c r="O817" s="139"/>
      <c r="P817" s="139"/>
      <c r="Q817" s="139"/>
      <c r="R817" s="139"/>
      <c r="S817" s="139"/>
      <c r="T817" s="139"/>
      <c r="U817" s="139"/>
      <c r="V817" s="139"/>
      <c r="W817" s="139"/>
      <c r="X817" s="139"/>
      <c r="Y817" s="139"/>
      <c r="Z817" s="139"/>
    </row>
    <row r="818" spans="1:26" ht="24" customHeight="1" x14ac:dyDescent="0.35">
      <c r="A818" s="140"/>
      <c r="B818" s="152"/>
      <c r="C818" s="153"/>
      <c r="D818" s="153"/>
      <c r="E818" s="139"/>
      <c r="F818" s="139"/>
      <c r="G818" s="139"/>
      <c r="H818" s="139"/>
      <c r="I818" s="139"/>
      <c r="J818" s="139"/>
      <c r="K818" s="139"/>
      <c r="L818" s="139"/>
      <c r="M818" s="139"/>
      <c r="N818" s="139"/>
      <c r="O818" s="139"/>
      <c r="P818" s="139"/>
      <c r="Q818" s="139"/>
      <c r="R818" s="139"/>
      <c r="S818" s="139"/>
      <c r="T818" s="139"/>
      <c r="U818" s="139"/>
      <c r="V818" s="139"/>
      <c r="W818" s="139"/>
      <c r="X818" s="139"/>
      <c r="Y818" s="139"/>
      <c r="Z818" s="139"/>
    </row>
    <row r="819" spans="1:26" ht="24" customHeight="1" x14ac:dyDescent="0.35">
      <c r="A819" s="140"/>
      <c r="B819" s="152"/>
      <c r="C819" s="153"/>
      <c r="D819" s="153"/>
      <c r="E819" s="139"/>
      <c r="F819" s="139"/>
      <c r="G819" s="139"/>
      <c r="H819" s="139"/>
      <c r="I819" s="139"/>
      <c r="J819" s="139"/>
      <c r="K819" s="139"/>
      <c r="L819" s="139"/>
      <c r="M819" s="139"/>
      <c r="N819" s="139"/>
      <c r="O819" s="139"/>
      <c r="P819" s="139"/>
      <c r="Q819" s="139"/>
      <c r="R819" s="139"/>
      <c r="S819" s="139"/>
      <c r="T819" s="139"/>
      <c r="U819" s="139"/>
      <c r="V819" s="139"/>
      <c r="W819" s="139"/>
      <c r="X819" s="139"/>
      <c r="Y819" s="139"/>
      <c r="Z819" s="139"/>
    </row>
    <row r="820" spans="1:26" ht="24" customHeight="1" x14ac:dyDescent="0.35">
      <c r="A820" s="140"/>
      <c r="B820" s="152"/>
      <c r="C820" s="153"/>
      <c r="D820" s="153"/>
      <c r="E820" s="139"/>
      <c r="F820" s="139"/>
      <c r="G820" s="139"/>
      <c r="H820" s="139"/>
      <c r="I820" s="139"/>
      <c r="J820" s="139"/>
      <c r="K820" s="139"/>
      <c r="L820" s="139"/>
      <c r="M820" s="139"/>
      <c r="N820" s="139"/>
      <c r="O820" s="139"/>
      <c r="P820" s="139"/>
      <c r="Q820" s="139"/>
      <c r="R820" s="139"/>
      <c r="S820" s="139"/>
      <c r="T820" s="139"/>
      <c r="U820" s="139"/>
      <c r="V820" s="139"/>
      <c r="W820" s="139"/>
      <c r="X820" s="139"/>
      <c r="Y820" s="139"/>
      <c r="Z820" s="139"/>
    </row>
    <row r="821" spans="1:26" ht="24" customHeight="1" x14ac:dyDescent="0.35">
      <c r="A821" s="140"/>
      <c r="B821" s="152"/>
      <c r="C821" s="153"/>
      <c r="D821" s="153"/>
      <c r="E821" s="139"/>
      <c r="F821" s="139"/>
      <c r="G821" s="139"/>
      <c r="H821" s="139"/>
      <c r="I821" s="139"/>
      <c r="J821" s="139"/>
      <c r="K821" s="139"/>
      <c r="L821" s="139"/>
      <c r="M821" s="139"/>
      <c r="N821" s="139"/>
      <c r="O821" s="139"/>
      <c r="P821" s="139"/>
      <c r="Q821" s="139"/>
      <c r="R821" s="139"/>
      <c r="S821" s="139"/>
      <c r="T821" s="139"/>
      <c r="U821" s="139"/>
      <c r="V821" s="139"/>
      <c r="W821" s="139"/>
      <c r="X821" s="139"/>
      <c r="Y821" s="139"/>
      <c r="Z821" s="139"/>
    </row>
    <row r="822" spans="1:26" ht="24" customHeight="1" x14ac:dyDescent="0.35">
      <c r="A822" s="140"/>
      <c r="B822" s="152"/>
      <c r="C822" s="153"/>
      <c r="D822" s="153"/>
      <c r="E822" s="139"/>
      <c r="F822" s="139"/>
      <c r="G822" s="139"/>
      <c r="H822" s="139"/>
      <c r="I822" s="139"/>
      <c r="J822" s="139"/>
      <c r="K822" s="139"/>
      <c r="L822" s="139"/>
      <c r="M822" s="139"/>
      <c r="N822" s="139"/>
      <c r="O822" s="139"/>
      <c r="P822" s="139"/>
      <c r="Q822" s="139"/>
      <c r="R822" s="139"/>
      <c r="S822" s="139"/>
      <c r="T822" s="139"/>
      <c r="U822" s="139"/>
      <c r="V822" s="139"/>
      <c r="W822" s="139"/>
      <c r="X822" s="139"/>
      <c r="Y822" s="139"/>
      <c r="Z822" s="139"/>
    </row>
    <row r="823" spans="1:26" ht="24" customHeight="1" x14ac:dyDescent="0.35">
      <c r="A823" s="140"/>
      <c r="B823" s="152"/>
      <c r="C823" s="153"/>
      <c r="D823" s="153"/>
      <c r="E823" s="139"/>
      <c r="F823" s="139"/>
      <c r="G823" s="139"/>
      <c r="H823" s="139"/>
      <c r="I823" s="139"/>
      <c r="J823" s="139"/>
      <c r="K823" s="139"/>
      <c r="L823" s="139"/>
      <c r="M823" s="139"/>
      <c r="N823" s="139"/>
      <c r="O823" s="139"/>
      <c r="P823" s="139"/>
      <c r="Q823" s="139"/>
      <c r="R823" s="139"/>
      <c r="S823" s="139"/>
      <c r="T823" s="139"/>
      <c r="U823" s="139"/>
      <c r="V823" s="139"/>
      <c r="W823" s="139"/>
      <c r="X823" s="139"/>
      <c r="Y823" s="139"/>
      <c r="Z823" s="139"/>
    </row>
    <row r="824" spans="1:26" ht="24" customHeight="1" x14ac:dyDescent="0.35">
      <c r="A824" s="140"/>
      <c r="B824" s="152"/>
      <c r="C824" s="153"/>
      <c r="D824" s="153"/>
      <c r="E824" s="139"/>
      <c r="F824" s="139"/>
      <c r="G824" s="139"/>
      <c r="H824" s="139"/>
      <c r="I824" s="139"/>
      <c r="J824" s="139"/>
      <c r="K824" s="139"/>
      <c r="L824" s="139"/>
      <c r="M824" s="139"/>
      <c r="N824" s="139"/>
      <c r="O824" s="139"/>
      <c r="P824" s="139"/>
      <c r="Q824" s="139"/>
      <c r="R824" s="139"/>
      <c r="S824" s="139"/>
      <c r="T824" s="139"/>
      <c r="U824" s="139"/>
      <c r="V824" s="139"/>
      <c r="W824" s="139"/>
      <c r="X824" s="139"/>
      <c r="Y824" s="139"/>
      <c r="Z824" s="139"/>
    </row>
    <row r="825" spans="1:26" ht="24" customHeight="1" x14ac:dyDescent="0.35">
      <c r="A825" s="140"/>
      <c r="B825" s="152"/>
      <c r="C825" s="153"/>
      <c r="D825" s="153"/>
      <c r="E825" s="139"/>
      <c r="F825" s="139"/>
      <c r="G825" s="139"/>
      <c r="H825" s="139"/>
      <c r="I825" s="139"/>
      <c r="J825" s="139"/>
      <c r="K825" s="139"/>
      <c r="L825" s="139"/>
      <c r="M825" s="139"/>
      <c r="N825" s="139"/>
      <c r="O825" s="139"/>
      <c r="P825" s="139"/>
      <c r="Q825" s="139"/>
      <c r="R825" s="139"/>
      <c r="S825" s="139"/>
      <c r="T825" s="139"/>
      <c r="U825" s="139"/>
      <c r="V825" s="139"/>
      <c r="W825" s="139"/>
      <c r="X825" s="139"/>
      <c r="Y825" s="139"/>
      <c r="Z825" s="139"/>
    </row>
    <row r="826" spans="1:26" ht="24" customHeight="1" x14ac:dyDescent="0.35">
      <c r="A826" s="140"/>
      <c r="B826" s="152"/>
      <c r="C826" s="153"/>
      <c r="D826" s="153"/>
      <c r="E826" s="139"/>
      <c r="F826" s="139"/>
      <c r="G826" s="139"/>
      <c r="H826" s="139"/>
      <c r="I826" s="139"/>
      <c r="J826" s="139"/>
      <c r="K826" s="139"/>
      <c r="L826" s="139"/>
      <c r="M826" s="139"/>
      <c r="N826" s="139"/>
      <c r="O826" s="139"/>
      <c r="P826" s="139"/>
      <c r="Q826" s="139"/>
      <c r="R826" s="139"/>
      <c r="S826" s="139"/>
      <c r="T826" s="139"/>
      <c r="U826" s="139"/>
      <c r="V826" s="139"/>
      <c r="W826" s="139"/>
      <c r="X826" s="139"/>
      <c r="Y826" s="139"/>
      <c r="Z826" s="139"/>
    </row>
    <row r="827" spans="1:26" ht="24" customHeight="1" x14ac:dyDescent="0.35">
      <c r="A827" s="140"/>
      <c r="B827" s="152"/>
      <c r="C827" s="153"/>
      <c r="D827" s="153"/>
      <c r="E827" s="139"/>
      <c r="F827" s="139"/>
      <c r="G827" s="139"/>
      <c r="H827" s="139"/>
      <c r="I827" s="139"/>
      <c r="J827" s="139"/>
      <c r="K827" s="139"/>
      <c r="L827" s="139"/>
      <c r="M827" s="139"/>
      <c r="N827" s="139"/>
      <c r="O827" s="139"/>
      <c r="P827" s="139"/>
      <c r="Q827" s="139"/>
      <c r="R827" s="139"/>
      <c r="S827" s="139"/>
      <c r="T827" s="139"/>
      <c r="U827" s="139"/>
      <c r="V827" s="139"/>
      <c r="W827" s="139"/>
      <c r="X827" s="139"/>
      <c r="Y827" s="139"/>
      <c r="Z827" s="139"/>
    </row>
    <row r="828" spans="1:26" ht="24" customHeight="1" x14ac:dyDescent="0.35">
      <c r="A828" s="140"/>
      <c r="B828" s="152"/>
      <c r="C828" s="153"/>
      <c r="D828" s="153"/>
      <c r="E828" s="139"/>
      <c r="F828" s="139"/>
      <c r="G828" s="139"/>
      <c r="H828" s="139"/>
      <c r="I828" s="139"/>
      <c r="J828" s="139"/>
      <c r="K828" s="139"/>
      <c r="L828" s="139"/>
      <c r="M828" s="139"/>
      <c r="N828" s="139"/>
      <c r="O828" s="139"/>
      <c r="P828" s="139"/>
      <c r="Q828" s="139"/>
      <c r="R828" s="139"/>
      <c r="S828" s="139"/>
      <c r="T828" s="139"/>
      <c r="U828" s="139"/>
      <c r="V828" s="139"/>
      <c r="W828" s="139"/>
      <c r="X828" s="139"/>
      <c r="Y828" s="139"/>
      <c r="Z828" s="139"/>
    </row>
    <row r="829" spans="1:26" ht="24" customHeight="1" x14ac:dyDescent="0.35">
      <c r="A829" s="140"/>
      <c r="B829" s="152"/>
      <c r="C829" s="153"/>
      <c r="D829" s="153"/>
      <c r="E829" s="139"/>
      <c r="F829" s="139"/>
      <c r="G829" s="139"/>
      <c r="H829" s="139"/>
      <c r="I829" s="139"/>
      <c r="J829" s="139"/>
      <c r="K829" s="139"/>
      <c r="L829" s="139"/>
      <c r="M829" s="139"/>
      <c r="N829" s="139"/>
      <c r="O829" s="139"/>
      <c r="P829" s="139"/>
      <c r="Q829" s="139"/>
      <c r="R829" s="139"/>
      <c r="S829" s="139"/>
      <c r="T829" s="139"/>
      <c r="U829" s="139"/>
      <c r="V829" s="139"/>
      <c r="W829" s="139"/>
      <c r="X829" s="139"/>
      <c r="Y829" s="139"/>
      <c r="Z829" s="139"/>
    </row>
    <row r="830" spans="1:26" ht="24" customHeight="1" x14ac:dyDescent="0.35">
      <c r="A830" s="140"/>
      <c r="B830" s="152"/>
      <c r="C830" s="153"/>
      <c r="D830" s="153"/>
      <c r="E830" s="139"/>
      <c r="F830" s="139"/>
      <c r="G830" s="139"/>
      <c r="H830" s="139"/>
      <c r="I830" s="139"/>
      <c r="J830" s="139"/>
      <c r="K830" s="139"/>
      <c r="L830" s="139"/>
      <c r="M830" s="139"/>
      <c r="N830" s="139"/>
      <c r="O830" s="139"/>
      <c r="P830" s="139"/>
      <c r="Q830" s="139"/>
      <c r="R830" s="139"/>
      <c r="S830" s="139"/>
      <c r="T830" s="139"/>
      <c r="U830" s="139"/>
      <c r="V830" s="139"/>
      <c r="W830" s="139"/>
      <c r="X830" s="139"/>
      <c r="Y830" s="139"/>
      <c r="Z830" s="139"/>
    </row>
    <row r="831" spans="1:26" ht="24" customHeight="1" x14ac:dyDescent="0.35">
      <c r="A831" s="140"/>
      <c r="B831" s="152"/>
      <c r="C831" s="153"/>
      <c r="D831" s="153"/>
      <c r="E831" s="139"/>
      <c r="F831" s="139"/>
      <c r="G831" s="139"/>
      <c r="H831" s="139"/>
      <c r="I831" s="139"/>
      <c r="J831" s="139"/>
      <c r="K831" s="139"/>
      <c r="L831" s="139"/>
      <c r="M831" s="139"/>
      <c r="N831" s="139"/>
      <c r="O831" s="139"/>
      <c r="P831" s="139"/>
      <c r="Q831" s="139"/>
      <c r="R831" s="139"/>
      <c r="S831" s="139"/>
      <c r="T831" s="139"/>
      <c r="U831" s="139"/>
      <c r="V831" s="139"/>
      <c r="W831" s="139"/>
      <c r="X831" s="139"/>
      <c r="Y831" s="139"/>
      <c r="Z831" s="139"/>
    </row>
    <row r="832" spans="1:26" ht="24" customHeight="1" x14ac:dyDescent="0.35">
      <c r="A832" s="140"/>
      <c r="B832" s="152"/>
      <c r="C832" s="153"/>
      <c r="D832" s="153"/>
      <c r="E832" s="139"/>
      <c r="F832" s="139"/>
      <c r="G832" s="139"/>
      <c r="H832" s="139"/>
      <c r="I832" s="139"/>
      <c r="J832" s="139"/>
      <c r="K832" s="139"/>
      <c r="L832" s="139"/>
      <c r="M832" s="139"/>
      <c r="N832" s="139"/>
      <c r="O832" s="139"/>
      <c r="P832" s="139"/>
      <c r="Q832" s="139"/>
      <c r="R832" s="139"/>
      <c r="S832" s="139"/>
      <c r="T832" s="139"/>
      <c r="U832" s="139"/>
      <c r="V832" s="139"/>
      <c r="W832" s="139"/>
      <c r="X832" s="139"/>
      <c r="Y832" s="139"/>
      <c r="Z832" s="139"/>
    </row>
    <row r="833" spans="1:26" ht="24" customHeight="1" x14ac:dyDescent="0.35">
      <c r="A833" s="140"/>
      <c r="B833" s="152"/>
      <c r="C833" s="153"/>
      <c r="D833" s="153"/>
      <c r="E833" s="139"/>
      <c r="F833" s="139"/>
      <c r="G833" s="139"/>
      <c r="H833" s="139"/>
      <c r="I833" s="139"/>
      <c r="J833" s="139"/>
      <c r="K833" s="139"/>
      <c r="L833" s="139"/>
      <c r="M833" s="139"/>
      <c r="N833" s="139"/>
      <c r="O833" s="139"/>
      <c r="P833" s="139"/>
      <c r="Q833" s="139"/>
      <c r="R833" s="139"/>
      <c r="S833" s="139"/>
      <c r="T833" s="139"/>
      <c r="U833" s="139"/>
      <c r="V833" s="139"/>
      <c r="W833" s="139"/>
      <c r="X833" s="139"/>
      <c r="Y833" s="139"/>
      <c r="Z833" s="139"/>
    </row>
    <row r="834" spans="1:26" ht="24" customHeight="1" x14ac:dyDescent="0.35">
      <c r="A834" s="140"/>
      <c r="B834" s="152"/>
      <c r="C834" s="153"/>
      <c r="D834" s="153"/>
      <c r="E834" s="139"/>
      <c r="F834" s="139"/>
      <c r="G834" s="139"/>
      <c r="H834" s="139"/>
      <c r="I834" s="139"/>
      <c r="J834" s="139"/>
      <c r="K834" s="139"/>
      <c r="L834" s="139"/>
      <c r="M834" s="139"/>
      <c r="N834" s="139"/>
      <c r="O834" s="139"/>
      <c r="P834" s="139"/>
      <c r="Q834" s="139"/>
      <c r="R834" s="139"/>
      <c r="S834" s="139"/>
      <c r="T834" s="139"/>
      <c r="U834" s="139"/>
      <c r="V834" s="139"/>
      <c r="W834" s="139"/>
      <c r="X834" s="139"/>
      <c r="Y834" s="139"/>
      <c r="Z834" s="139"/>
    </row>
    <row r="835" spans="1:26" ht="24" customHeight="1" x14ac:dyDescent="0.35">
      <c r="A835" s="140"/>
      <c r="B835" s="152"/>
      <c r="C835" s="153"/>
      <c r="D835" s="153"/>
      <c r="E835" s="139"/>
      <c r="F835" s="139"/>
      <c r="G835" s="139"/>
      <c r="H835" s="139"/>
      <c r="I835" s="139"/>
      <c r="J835" s="139"/>
      <c r="K835" s="139"/>
      <c r="L835" s="139"/>
      <c r="M835" s="139"/>
      <c r="N835" s="139"/>
      <c r="O835" s="139"/>
      <c r="P835" s="139"/>
      <c r="Q835" s="139"/>
      <c r="R835" s="139"/>
      <c r="S835" s="139"/>
      <c r="T835" s="139"/>
      <c r="U835" s="139"/>
      <c r="V835" s="139"/>
      <c r="W835" s="139"/>
      <c r="X835" s="139"/>
      <c r="Y835" s="139"/>
      <c r="Z835" s="139"/>
    </row>
    <row r="836" spans="1:26" ht="24" customHeight="1" x14ac:dyDescent="0.35">
      <c r="A836" s="140"/>
      <c r="B836" s="152"/>
      <c r="C836" s="153"/>
      <c r="D836" s="153"/>
      <c r="E836" s="139"/>
      <c r="F836" s="139"/>
      <c r="G836" s="139"/>
      <c r="H836" s="139"/>
      <c r="I836" s="139"/>
      <c r="J836" s="139"/>
      <c r="K836" s="139"/>
      <c r="L836" s="139"/>
      <c r="M836" s="139"/>
      <c r="N836" s="139"/>
      <c r="O836" s="139"/>
      <c r="P836" s="139"/>
      <c r="Q836" s="139"/>
      <c r="R836" s="139"/>
      <c r="S836" s="139"/>
      <c r="T836" s="139"/>
      <c r="U836" s="139"/>
      <c r="V836" s="139"/>
      <c r="W836" s="139"/>
      <c r="X836" s="139"/>
      <c r="Y836" s="139"/>
      <c r="Z836" s="139"/>
    </row>
    <row r="837" spans="1:26" ht="24" customHeight="1" x14ac:dyDescent="0.35">
      <c r="A837" s="140"/>
      <c r="B837" s="152"/>
      <c r="C837" s="153"/>
      <c r="D837" s="153"/>
      <c r="E837" s="139"/>
      <c r="F837" s="139"/>
      <c r="G837" s="139"/>
      <c r="H837" s="139"/>
      <c r="I837" s="139"/>
      <c r="J837" s="139"/>
      <c r="K837" s="139"/>
      <c r="L837" s="139"/>
      <c r="M837" s="139"/>
      <c r="N837" s="139"/>
      <c r="O837" s="139"/>
      <c r="P837" s="139"/>
      <c r="Q837" s="139"/>
      <c r="R837" s="139"/>
      <c r="S837" s="139"/>
      <c r="T837" s="139"/>
      <c r="U837" s="139"/>
      <c r="V837" s="139"/>
      <c r="W837" s="139"/>
      <c r="X837" s="139"/>
      <c r="Y837" s="139"/>
      <c r="Z837" s="139"/>
    </row>
    <row r="838" spans="1:26" ht="24" customHeight="1" x14ac:dyDescent="0.35">
      <c r="A838" s="140"/>
      <c r="B838" s="152"/>
      <c r="C838" s="153"/>
      <c r="D838" s="153"/>
      <c r="E838" s="139"/>
      <c r="F838" s="139"/>
      <c r="G838" s="139"/>
      <c r="H838" s="139"/>
      <c r="I838" s="139"/>
      <c r="J838" s="139"/>
      <c r="K838" s="139"/>
      <c r="L838" s="139"/>
      <c r="M838" s="139"/>
      <c r="N838" s="139"/>
      <c r="O838" s="139"/>
      <c r="P838" s="139"/>
      <c r="Q838" s="139"/>
      <c r="R838" s="139"/>
      <c r="S838" s="139"/>
      <c r="T838" s="139"/>
      <c r="U838" s="139"/>
      <c r="V838" s="139"/>
      <c r="W838" s="139"/>
      <c r="X838" s="139"/>
      <c r="Y838" s="139"/>
      <c r="Z838" s="139"/>
    </row>
    <row r="839" spans="1:26" ht="24" customHeight="1" x14ac:dyDescent="0.35">
      <c r="A839" s="140"/>
      <c r="B839" s="152"/>
      <c r="C839" s="153"/>
      <c r="D839" s="153"/>
      <c r="E839" s="139"/>
      <c r="F839" s="139"/>
      <c r="G839" s="139"/>
      <c r="H839" s="139"/>
      <c r="I839" s="139"/>
      <c r="J839" s="139"/>
      <c r="K839" s="139"/>
      <c r="L839" s="139"/>
      <c r="M839" s="139"/>
      <c r="N839" s="139"/>
      <c r="O839" s="139"/>
      <c r="P839" s="139"/>
      <c r="Q839" s="139"/>
      <c r="R839" s="139"/>
      <c r="S839" s="139"/>
      <c r="T839" s="139"/>
      <c r="U839" s="139"/>
      <c r="V839" s="139"/>
      <c r="W839" s="139"/>
      <c r="X839" s="139"/>
      <c r="Y839" s="139"/>
      <c r="Z839" s="139"/>
    </row>
    <row r="840" spans="1:26" ht="24" customHeight="1" x14ac:dyDescent="0.35">
      <c r="A840" s="140"/>
      <c r="B840" s="152"/>
      <c r="C840" s="153"/>
      <c r="D840" s="153"/>
      <c r="E840" s="139"/>
      <c r="F840" s="139"/>
      <c r="G840" s="139"/>
      <c r="H840" s="139"/>
      <c r="I840" s="139"/>
      <c r="J840" s="139"/>
      <c r="K840" s="139"/>
      <c r="L840" s="139"/>
      <c r="M840" s="139"/>
      <c r="N840" s="139"/>
      <c r="O840" s="139"/>
      <c r="P840" s="139"/>
      <c r="Q840" s="139"/>
      <c r="R840" s="139"/>
      <c r="S840" s="139"/>
      <c r="T840" s="139"/>
      <c r="U840" s="139"/>
      <c r="V840" s="139"/>
      <c r="W840" s="139"/>
      <c r="X840" s="139"/>
      <c r="Y840" s="139"/>
      <c r="Z840" s="139"/>
    </row>
    <row r="841" spans="1:26" ht="24" customHeight="1" x14ac:dyDescent="0.35">
      <c r="A841" s="140"/>
      <c r="B841" s="152"/>
      <c r="C841" s="153"/>
      <c r="D841" s="153"/>
      <c r="E841" s="139"/>
      <c r="F841" s="139"/>
      <c r="G841" s="139"/>
      <c r="H841" s="139"/>
      <c r="I841" s="139"/>
      <c r="J841" s="139"/>
      <c r="K841" s="139"/>
      <c r="L841" s="139"/>
      <c r="M841" s="139"/>
      <c r="N841" s="139"/>
      <c r="O841" s="139"/>
      <c r="P841" s="139"/>
      <c r="Q841" s="139"/>
      <c r="R841" s="139"/>
      <c r="S841" s="139"/>
      <c r="T841" s="139"/>
      <c r="U841" s="139"/>
      <c r="V841" s="139"/>
      <c r="W841" s="139"/>
      <c r="X841" s="139"/>
      <c r="Y841" s="139"/>
      <c r="Z841" s="139"/>
    </row>
    <row r="842" spans="1:26" ht="24" customHeight="1" x14ac:dyDescent="0.35">
      <c r="A842" s="140"/>
      <c r="B842" s="152"/>
      <c r="C842" s="153"/>
      <c r="D842" s="153"/>
      <c r="E842" s="139"/>
      <c r="F842" s="139"/>
      <c r="G842" s="139"/>
      <c r="H842" s="139"/>
      <c r="I842" s="139"/>
      <c r="J842" s="139"/>
      <c r="K842" s="139"/>
      <c r="L842" s="139"/>
      <c r="M842" s="139"/>
      <c r="N842" s="139"/>
      <c r="O842" s="139"/>
      <c r="P842" s="139"/>
      <c r="Q842" s="139"/>
      <c r="R842" s="139"/>
      <c r="S842" s="139"/>
      <c r="T842" s="139"/>
      <c r="U842" s="139"/>
      <c r="V842" s="139"/>
      <c r="W842" s="139"/>
      <c r="X842" s="139"/>
      <c r="Y842" s="139"/>
      <c r="Z842" s="139"/>
    </row>
    <row r="843" spans="1:26" ht="24" customHeight="1" x14ac:dyDescent="0.35">
      <c r="A843" s="140"/>
      <c r="B843" s="152"/>
      <c r="C843" s="153"/>
      <c r="D843" s="153"/>
      <c r="E843" s="139"/>
      <c r="F843" s="139"/>
      <c r="G843" s="139"/>
      <c r="H843" s="139"/>
      <c r="I843" s="139"/>
      <c r="J843" s="139"/>
      <c r="K843" s="139"/>
      <c r="L843" s="139"/>
      <c r="M843" s="139"/>
      <c r="N843" s="139"/>
      <c r="O843" s="139"/>
      <c r="P843" s="139"/>
      <c r="Q843" s="139"/>
      <c r="R843" s="139"/>
      <c r="S843" s="139"/>
      <c r="T843" s="139"/>
      <c r="U843" s="139"/>
      <c r="V843" s="139"/>
      <c r="W843" s="139"/>
      <c r="X843" s="139"/>
      <c r="Y843" s="139"/>
      <c r="Z843" s="139"/>
    </row>
    <row r="844" spans="1:26" ht="24" customHeight="1" x14ac:dyDescent="0.35">
      <c r="A844" s="140"/>
      <c r="B844" s="152"/>
      <c r="C844" s="153"/>
      <c r="D844" s="153"/>
      <c r="E844" s="139"/>
      <c r="F844" s="139"/>
      <c r="G844" s="139"/>
      <c r="H844" s="139"/>
      <c r="I844" s="139"/>
      <c r="J844" s="139"/>
      <c r="K844" s="139"/>
      <c r="L844" s="139"/>
      <c r="M844" s="139"/>
      <c r="N844" s="139"/>
      <c r="O844" s="139"/>
      <c r="P844" s="139"/>
      <c r="Q844" s="139"/>
      <c r="R844" s="139"/>
      <c r="S844" s="139"/>
      <c r="T844" s="139"/>
      <c r="U844" s="139"/>
      <c r="V844" s="139"/>
      <c r="W844" s="139"/>
      <c r="X844" s="139"/>
      <c r="Y844" s="139"/>
      <c r="Z844" s="139"/>
    </row>
    <row r="845" spans="1:26" ht="24" customHeight="1" x14ac:dyDescent="0.35">
      <c r="A845" s="140"/>
      <c r="B845" s="152"/>
      <c r="C845" s="153"/>
      <c r="D845" s="153"/>
      <c r="E845" s="139"/>
      <c r="F845" s="139"/>
      <c r="G845" s="139"/>
      <c r="H845" s="139"/>
      <c r="I845" s="139"/>
      <c r="J845" s="139"/>
      <c r="K845" s="139"/>
      <c r="L845" s="139"/>
      <c r="M845" s="139"/>
      <c r="N845" s="139"/>
      <c r="O845" s="139"/>
      <c r="P845" s="139"/>
      <c r="Q845" s="139"/>
      <c r="R845" s="139"/>
      <c r="S845" s="139"/>
      <c r="T845" s="139"/>
      <c r="U845" s="139"/>
      <c r="V845" s="139"/>
      <c r="W845" s="139"/>
      <c r="X845" s="139"/>
      <c r="Y845" s="139"/>
      <c r="Z845" s="139"/>
    </row>
    <row r="846" spans="1:26" ht="24" customHeight="1" x14ac:dyDescent="0.35">
      <c r="A846" s="140"/>
      <c r="B846" s="152"/>
      <c r="C846" s="153"/>
      <c r="D846" s="153"/>
      <c r="E846" s="139"/>
      <c r="F846" s="139"/>
      <c r="G846" s="139"/>
      <c r="H846" s="139"/>
      <c r="I846" s="139"/>
      <c r="J846" s="139"/>
      <c r="K846" s="139"/>
      <c r="L846" s="139"/>
      <c r="M846" s="139"/>
      <c r="N846" s="139"/>
      <c r="O846" s="139"/>
      <c r="P846" s="139"/>
      <c r="Q846" s="139"/>
      <c r="R846" s="139"/>
      <c r="S846" s="139"/>
      <c r="T846" s="139"/>
      <c r="U846" s="139"/>
      <c r="V846" s="139"/>
      <c r="W846" s="139"/>
      <c r="X846" s="139"/>
      <c r="Y846" s="139"/>
      <c r="Z846" s="139"/>
    </row>
    <row r="847" spans="1:26" ht="24" customHeight="1" x14ac:dyDescent="0.35">
      <c r="A847" s="140"/>
      <c r="B847" s="152"/>
      <c r="C847" s="153"/>
      <c r="D847" s="153"/>
      <c r="E847" s="139"/>
      <c r="F847" s="139"/>
      <c r="G847" s="139"/>
      <c r="H847" s="139"/>
      <c r="I847" s="139"/>
      <c r="J847" s="139"/>
      <c r="K847" s="139"/>
      <c r="L847" s="139"/>
      <c r="M847" s="139"/>
      <c r="N847" s="139"/>
      <c r="O847" s="139"/>
      <c r="P847" s="139"/>
      <c r="Q847" s="139"/>
      <c r="R847" s="139"/>
      <c r="S847" s="139"/>
      <c r="T847" s="139"/>
      <c r="U847" s="139"/>
      <c r="V847" s="139"/>
      <c r="W847" s="139"/>
      <c r="X847" s="139"/>
      <c r="Y847" s="139"/>
      <c r="Z847" s="139"/>
    </row>
    <row r="848" spans="1:26" ht="24" customHeight="1" x14ac:dyDescent="0.35">
      <c r="A848" s="140"/>
      <c r="B848" s="152"/>
      <c r="C848" s="153"/>
      <c r="D848" s="153"/>
      <c r="E848" s="139"/>
      <c r="F848" s="139"/>
      <c r="G848" s="139"/>
      <c r="H848" s="139"/>
      <c r="I848" s="139"/>
      <c r="J848" s="139"/>
      <c r="K848" s="139"/>
      <c r="L848" s="139"/>
      <c r="M848" s="139"/>
      <c r="N848" s="139"/>
      <c r="O848" s="139"/>
      <c r="P848" s="139"/>
      <c r="Q848" s="139"/>
      <c r="R848" s="139"/>
      <c r="S848" s="139"/>
      <c r="T848" s="139"/>
      <c r="U848" s="139"/>
      <c r="V848" s="139"/>
      <c r="W848" s="139"/>
      <c r="X848" s="139"/>
      <c r="Y848" s="139"/>
      <c r="Z848" s="139"/>
    </row>
    <row r="849" spans="1:26" ht="24" customHeight="1" x14ac:dyDescent="0.35">
      <c r="A849" s="140"/>
      <c r="B849" s="152"/>
      <c r="C849" s="153"/>
      <c r="D849" s="153"/>
      <c r="E849" s="139"/>
      <c r="F849" s="139"/>
      <c r="G849" s="139"/>
      <c r="H849" s="139"/>
      <c r="I849" s="139"/>
      <c r="J849" s="139"/>
      <c r="K849" s="139"/>
      <c r="L849" s="139"/>
      <c r="M849" s="139"/>
      <c r="N849" s="139"/>
      <c r="O849" s="139"/>
      <c r="P849" s="139"/>
      <c r="Q849" s="139"/>
      <c r="R849" s="139"/>
      <c r="S849" s="139"/>
      <c r="T849" s="139"/>
      <c r="U849" s="139"/>
      <c r="V849" s="139"/>
      <c r="W849" s="139"/>
      <c r="X849" s="139"/>
      <c r="Y849" s="139"/>
      <c r="Z849" s="139"/>
    </row>
    <row r="850" spans="1:26" ht="24" customHeight="1" x14ac:dyDescent="0.35">
      <c r="A850" s="140"/>
      <c r="B850" s="152"/>
      <c r="C850" s="153"/>
      <c r="D850" s="153"/>
      <c r="E850" s="139"/>
      <c r="F850" s="139"/>
      <c r="G850" s="139"/>
      <c r="H850" s="139"/>
      <c r="I850" s="139"/>
      <c r="J850" s="139"/>
      <c r="K850" s="139"/>
      <c r="L850" s="139"/>
      <c r="M850" s="139"/>
      <c r="N850" s="139"/>
      <c r="O850" s="139"/>
      <c r="P850" s="139"/>
      <c r="Q850" s="139"/>
      <c r="R850" s="139"/>
      <c r="S850" s="139"/>
      <c r="T850" s="139"/>
      <c r="U850" s="139"/>
      <c r="V850" s="139"/>
      <c r="W850" s="139"/>
      <c r="X850" s="139"/>
      <c r="Y850" s="139"/>
      <c r="Z850" s="139"/>
    </row>
    <row r="851" spans="1:26" ht="24" customHeight="1" x14ac:dyDescent="0.35">
      <c r="A851" s="140"/>
      <c r="B851" s="152"/>
      <c r="C851" s="153"/>
      <c r="D851" s="153"/>
      <c r="E851" s="139"/>
      <c r="F851" s="139"/>
      <c r="G851" s="139"/>
      <c r="H851" s="139"/>
      <c r="I851" s="139"/>
      <c r="J851" s="139"/>
      <c r="K851" s="139"/>
      <c r="L851" s="139"/>
      <c r="M851" s="139"/>
      <c r="N851" s="139"/>
      <c r="O851" s="139"/>
      <c r="P851" s="139"/>
      <c r="Q851" s="139"/>
      <c r="R851" s="139"/>
      <c r="S851" s="139"/>
      <c r="T851" s="139"/>
      <c r="U851" s="139"/>
      <c r="V851" s="139"/>
      <c r="W851" s="139"/>
      <c r="X851" s="139"/>
      <c r="Y851" s="139"/>
      <c r="Z851" s="139"/>
    </row>
    <row r="852" spans="1:26" ht="24" customHeight="1" x14ac:dyDescent="0.35">
      <c r="A852" s="140"/>
      <c r="B852" s="152"/>
      <c r="C852" s="153"/>
      <c r="D852" s="153"/>
      <c r="E852" s="139"/>
      <c r="F852" s="139"/>
      <c r="G852" s="139"/>
      <c r="H852" s="139"/>
      <c r="I852" s="139"/>
      <c r="J852" s="139"/>
      <c r="K852" s="139"/>
      <c r="L852" s="139"/>
      <c r="M852" s="139"/>
      <c r="N852" s="139"/>
      <c r="O852" s="139"/>
      <c r="P852" s="139"/>
      <c r="Q852" s="139"/>
      <c r="R852" s="139"/>
      <c r="S852" s="139"/>
      <c r="T852" s="139"/>
      <c r="U852" s="139"/>
      <c r="V852" s="139"/>
      <c r="W852" s="139"/>
      <c r="X852" s="139"/>
      <c r="Y852" s="139"/>
      <c r="Z852" s="139"/>
    </row>
    <row r="853" spans="1:26" ht="24" customHeight="1" x14ac:dyDescent="0.35">
      <c r="A853" s="140"/>
      <c r="B853" s="152"/>
      <c r="C853" s="153"/>
      <c r="D853" s="153"/>
      <c r="E853" s="139"/>
      <c r="F853" s="139"/>
      <c r="G853" s="139"/>
      <c r="H853" s="139"/>
      <c r="I853" s="139"/>
      <c r="J853" s="139"/>
      <c r="K853" s="139"/>
      <c r="L853" s="139"/>
      <c r="M853" s="139"/>
      <c r="N853" s="139"/>
      <c r="O853" s="139"/>
      <c r="P853" s="139"/>
      <c r="Q853" s="139"/>
      <c r="R853" s="139"/>
      <c r="S853" s="139"/>
      <c r="T853" s="139"/>
      <c r="U853" s="139"/>
      <c r="V853" s="139"/>
      <c r="W853" s="139"/>
      <c r="X853" s="139"/>
      <c r="Y853" s="139"/>
      <c r="Z853" s="139"/>
    </row>
    <row r="854" spans="1:26" ht="24" customHeight="1" x14ac:dyDescent="0.35">
      <c r="A854" s="140"/>
      <c r="B854" s="152"/>
      <c r="C854" s="153"/>
      <c r="D854" s="153"/>
      <c r="E854" s="139"/>
      <c r="F854" s="139"/>
      <c r="G854" s="139"/>
      <c r="H854" s="139"/>
      <c r="I854" s="139"/>
      <c r="J854" s="139"/>
      <c r="K854" s="139"/>
      <c r="L854" s="139"/>
      <c r="M854" s="139"/>
      <c r="N854" s="139"/>
      <c r="O854" s="139"/>
      <c r="P854" s="139"/>
      <c r="Q854" s="139"/>
      <c r="R854" s="139"/>
      <c r="S854" s="139"/>
      <c r="T854" s="139"/>
      <c r="U854" s="139"/>
      <c r="V854" s="139"/>
      <c r="W854" s="139"/>
      <c r="X854" s="139"/>
      <c r="Y854" s="139"/>
      <c r="Z854" s="139"/>
    </row>
    <row r="855" spans="1:26" ht="24" customHeight="1" x14ac:dyDescent="0.35">
      <c r="A855" s="140"/>
      <c r="B855" s="152"/>
      <c r="C855" s="153"/>
      <c r="D855" s="153"/>
      <c r="E855" s="139"/>
      <c r="F855" s="139"/>
      <c r="G855" s="139"/>
      <c r="H855" s="139"/>
      <c r="I855" s="139"/>
      <c r="J855" s="139"/>
      <c r="K855" s="139"/>
      <c r="L855" s="139"/>
      <c r="M855" s="139"/>
      <c r="N855" s="139"/>
      <c r="O855" s="139"/>
      <c r="P855" s="139"/>
      <c r="Q855" s="139"/>
      <c r="R855" s="139"/>
      <c r="S855" s="139"/>
      <c r="T855" s="139"/>
      <c r="U855" s="139"/>
      <c r="V855" s="139"/>
      <c r="W855" s="139"/>
      <c r="X855" s="139"/>
      <c r="Y855" s="139"/>
      <c r="Z855" s="139"/>
    </row>
    <row r="856" spans="1:26" ht="24" customHeight="1" x14ac:dyDescent="0.35">
      <c r="A856" s="140"/>
      <c r="B856" s="152"/>
      <c r="C856" s="153"/>
      <c r="D856" s="153"/>
      <c r="E856" s="139"/>
      <c r="F856" s="139"/>
      <c r="G856" s="139"/>
      <c r="H856" s="139"/>
      <c r="I856" s="139"/>
      <c r="J856" s="139"/>
      <c r="K856" s="139"/>
      <c r="L856" s="139"/>
      <c r="M856" s="139"/>
      <c r="N856" s="139"/>
      <c r="O856" s="139"/>
      <c r="P856" s="139"/>
      <c r="Q856" s="139"/>
      <c r="R856" s="139"/>
      <c r="S856" s="139"/>
      <c r="T856" s="139"/>
      <c r="U856" s="139"/>
      <c r="V856" s="139"/>
      <c r="W856" s="139"/>
      <c r="X856" s="139"/>
      <c r="Y856" s="139"/>
      <c r="Z856" s="139"/>
    </row>
    <row r="857" spans="1:26" ht="24" customHeight="1" x14ac:dyDescent="0.35">
      <c r="A857" s="140"/>
      <c r="B857" s="152"/>
      <c r="C857" s="153"/>
      <c r="D857" s="153"/>
      <c r="E857" s="139"/>
      <c r="F857" s="139"/>
      <c r="G857" s="139"/>
      <c r="H857" s="139"/>
      <c r="I857" s="139"/>
      <c r="J857" s="139"/>
      <c r="K857" s="139"/>
      <c r="L857" s="139"/>
      <c r="M857" s="139"/>
      <c r="N857" s="139"/>
      <c r="O857" s="139"/>
      <c r="P857" s="139"/>
      <c r="Q857" s="139"/>
      <c r="R857" s="139"/>
      <c r="S857" s="139"/>
      <c r="T857" s="139"/>
      <c r="U857" s="139"/>
      <c r="V857" s="139"/>
      <c r="W857" s="139"/>
      <c r="X857" s="139"/>
      <c r="Y857" s="139"/>
      <c r="Z857" s="139"/>
    </row>
    <row r="858" spans="1:26" ht="24" customHeight="1" x14ac:dyDescent="0.35">
      <c r="A858" s="140"/>
      <c r="B858" s="152"/>
      <c r="C858" s="153"/>
      <c r="D858" s="153"/>
      <c r="E858" s="139"/>
      <c r="F858" s="139"/>
      <c r="G858" s="139"/>
      <c r="H858" s="139"/>
      <c r="I858" s="139"/>
      <c r="J858" s="139"/>
      <c r="K858" s="139"/>
      <c r="L858" s="139"/>
      <c r="M858" s="139"/>
      <c r="N858" s="139"/>
      <c r="O858" s="139"/>
      <c r="P858" s="139"/>
      <c r="Q858" s="139"/>
      <c r="R858" s="139"/>
      <c r="S858" s="139"/>
      <c r="T858" s="139"/>
      <c r="U858" s="139"/>
      <c r="V858" s="139"/>
      <c r="W858" s="139"/>
      <c r="X858" s="139"/>
      <c r="Y858" s="139"/>
      <c r="Z858" s="139"/>
    </row>
    <row r="859" spans="1:26" ht="24" customHeight="1" x14ac:dyDescent="0.35">
      <c r="A859" s="140"/>
      <c r="B859" s="152"/>
      <c r="C859" s="153"/>
      <c r="D859" s="153"/>
      <c r="E859" s="139"/>
      <c r="F859" s="139"/>
      <c r="G859" s="139"/>
      <c r="H859" s="139"/>
      <c r="I859" s="139"/>
      <c r="J859" s="139"/>
      <c r="K859" s="139"/>
      <c r="L859" s="139"/>
      <c r="M859" s="139"/>
      <c r="N859" s="139"/>
      <c r="O859" s="139"/>
      <c r="P859" s="139"/>
      <c r="Q859" s="139"/>
      <c r="R859" s="139"/>
      <c r="S859" s="139"/>
      <c r="T859" s="139"/>
      <c r="U859" s="139"/>
      <c r="V859" s="139"/>
      <c r="W859" s="139"/>
      <c r="X859" s="139"/>
      <c r="Y859" s="139"/>
      <c r="Z859" s="139"/>
    </row>
    <row r="860" spans="1:26" ht="24" customHeight="1" x14ac:dyDescent="0.35">
      <c r="A860" s="140"/>
      <c r="B860" s="152"/>
      <c r="C860" s="153"/>
      <c r="D860" s="153"/>
      <c r="E860" s="139"/>
      <c r="F860" s="139"/>
      <c r="G860" s="139"/>
      <c r="H860" s="139"/>
      <c r="I860" s="139"/>
      <c r="J860" s="139"/>
      <c r="K860" s="139"/>
      <c r="L860" s="139"/>
      <c r="M860" s="139"/>
      <c r="N860" s="139"/>
      <c r="O860" s="139"/>
      <c r="P860" s="139"/>
      <c r="Q860" s="139"/>
      <c r="R860" s="139"/>
      <c r="S860" s="139"/>
      <c r="T860" s="139"/>
      <c r="U860" s="139"/>
      <c r="V860" s="139"/>
      <c r="W860" s="139"/>
      <c r="X860" s="139"/>
      <c r="Y860" s="139"/>
      <c r="Z860" s="139"/>
    </row>
    <row r="861" spans="1:26" ht="24" customHeight="1" x14ac:dyDescent="0.35">
      <c r="A861" s="140"/>
      <c r="B861" s="152"/>
      <c r="C861" s="153"/>
      <c r="D861" s="153"/>
      <c r="E861" s="139"/>
      <c r="F861" s="139"/>
      <c r="G861" s="139"/>
      <c r="H861" s="139"/>
      <c r="I861" s="139"/>
      <c r="J861" s="139"/>
      <c r="K861" s="139"/>
      <c r="L861" s="139"/>
      <c r="M861" s="139"/>
      <c r="N861" s="139"/>
      <c r="O861" s="139"/>
      <c r="P861" s="139"/>
      <c r="Q861" s="139"/>
      <c r="R861" s="139"/>
      <c r="S861" s="139"/>
      <c r="T861" s="139"/>
      <c r="U861" s="139"/>
      <c r="V861" s="139"/>
      <c r="W861" s="139"/>
      <c r="X861" s="139"/>
      <c r="Y861" s="139"/>
      <c r="Z861" s="139"/>
    </row>
    <row r="862" spans="1:26" ht="24" customHeight="1" x14ac:dyDescent="0.35">
      <c r="A862" s="140"/>
      <c r="B862" s="152"/>
      <c r="C862" s="153"/>
      <c r="D862" s="153"/>
      <c r="E862" s="139"/>
      <c r="F862" s="139"/>
      <c r="G862" s="139"/>
      <c r="H862" s="139"/>
      <c r="I862" s="139"/>
      <c r="J862" s="139"/>
      <c r="K862" s="139"/>
      <c r="L862" s="139"/>
      <c r="M862" s="139"/>
      <c r="N862" s="139"/>
      <c r="O862" s="139"/>
      <c r="P862" s="139"/>
      <c r="Q862" s="139"/>
      <c r="R862" s="139"/>
      <c r="S862" s="139"/>
      <c r="T862" s="139"/>
      <c r="U862" s="139"/>
      <c r="V862" s="139"/>
      <c r="W862" s="139"/>
      <c r="X862" s="139"/>
      <c r="Y862" s="139"/>
      <c r="Z862" s="139"/>
    </row>
    <row r="863" spans="1:26" ht="24" customHeight="1" x14ac:dyDescent="0.35">
      <c r="A863" s="140"/>
      <c r="B863" s="152"/>
      <c r="C863" s="153"/>
      <c r="D863" s="153"/>
      <c r="E863" s="139"/>
      <c r="F863" s="139"/>
      <c r="G863" s="139"/>
      <c r="H863" s="139"/>
      <c r="I863" s="139"/>
      <c r="J863" s="139"/>
      <c r="K863" s="139"/>
      <c r="L863" s="139"/>
      <c r="M863" s="139"/>
      <c r="N863" s="139"/>
      <c r="O863" s="139"/>
      <c r="P863" s="139"/>
      <c r="Q863" s="139"/>
      <c r="R863" s="139"/>
      <c r="S863" s="139"/>
      <c r="T863" s="139"/>
      <c r="U863" s="139"/>
      <c r="V863" s="139"/>
      <c r="W863" s="139"/>
      <c r="X863" s="139"/>
      <c r="Y863" s="139"/>
      <c r="Z863" s="139"/>
    </row>
    <row r="864" spans="1:26" ht="24" customHeight="1" x14ac:dyDescent="0.35">
      <c r="A864" s="140"/>
      <c r="B864" s="152"/>
      <c r="C864" s="153"/>
      <c r="D864" s="153"/>
      <c r="E864" s="139"/>
      <c r="F864" s="139"/>
      <c r="G864" s="139"/>
      <c r="H864" s="139"/>
      <c r="I864" s="139"/>
      <c r="J864" s="139"/>
      <c r="K864" s="139"/>
      <c r="L864" s="139"/>
      <c r="M864" s="139"/>
      <c r="N864" s="139"/>
      <c r="O864" s="139"/>
      <c r="P864" s="139"/>
      <c r="Q864" s="139"/>
      <c r="R864" s="139"/>
      <c r="S864" s="139"/>
      <c r="T864" s="139"/>
      <c r="U864" s="139"/>
      <c r="V864" s="139"/>
      <c r="W864" s="139"/>
      <c r="X864" s="139"/>
      <c r="Y864" s="139"/>
      <c r="Z864" s="139"/>
    </row>
    <row r="865" spans="1:26" ht="24" customHeight="1" x14ac:dyDescent="0.35">
      <c r="A865" s="140"/>
      <c r="B865" s="152"/>
      <c r="C865" s="153"/>
      <c r="D865" s="153"/>
      <c r="E865" s="139"/>
      <c r="F865" s="139"/>
      <c r="G865" s="139"/>
      <c r="H865" s="139"/>
      <c r="I865" s="139"/>
      <c r="J865" s="139"/>
      <c r="K865" s="139"/>
      <c r="L865" s="139"/>
      <c r="M865" s="139"/>
      <c r="N865" s="139"/>
      <c r="O865" s="139"/>
      <c r="P865" s="139"/>
      <c r="Q865" s="139"/>
      <c r="R865" s="139"/>
      <c r="S865" s="139"/>
      <c r="T865" s="139"/>
      <c r="U865" s="139"/>
      <c r="V865" s="139"/>
      <c r="W865" s="139"/>
      <c r="X865" s="139"/>
      <c r="Y865" s="139"/>
      <c r="Z865" s="139"/>
    </row>
    <row r="866" spans="1:26" ht="24" customHeight="1" x14ac:dyDescent="0.35">
      <c r="A866" s="140"/>
      <c r="B866" s="152"/>
      <c r="C866" s="153"/>
      <c r="D866" s="153"/>
      <c r="E866" s="139"/>
      <c r="F866" s="139"/>
      <c r="G866" s="139"/>
      <c r="H866" s="139"/>
      <c r="I866" s="139"/>
      <c r="J866" s="139"/>
      <c r="K866" s="139"/>
      <c r="L866" s="139"/>
      <c r="M866" s="139"/>
      <c r="N866" s="139"/>
      <c r="O866" s="139"/>
      <c r="P866" s="139"/>
      <c r="Q866" s="139"/>
      <c r="R866" s="139"/>
      <c r="S866" s="139"/>
      <c r="T866" s="139"/>
      <c r="U866" s="139"/>
      <c r="V866" s="139"/>
      <c r="W866" s="139"/>
      <c r="X866" s="139"/>
      <c r="Y866" s="139"/>
      <c r="Z866" s="139"/>
    </row>
    <row r="867" spans="1:26" ht="24" customHeight="1" x14ac:dyDescent="0.35">
      <c r="A867" s="140"/>
      <c r="B867" s="152"/>
      <c r="C867" s="153"/>
      <c r="D867" s="153"/>
      <c r="E867" s="139"/>
      <c r="F867" s="139"/>
      <c r="G867" s="139"/>
      <c r="H867" s="139"/>
      <c r="I867" s="139"/>
      <c r="J867" s="139"/>
      <c r="K867" s="139"/>
      <c r="L867" s="139"/>
      <c r="M867" s="139"/>
      <c r="N867" s="139"/>
      <c r="O867" s="139"/>
      <c r="P867" s="139"/>
      <c r="Q867" s="139"/>
      <c r="R867" s="139"/>
      <c r="S867" s="139"/>
      <c r="T867" s="139"/>
      <c r="U867" s="139"/>
      <c r="V867" s="139"/>
      <c r="W867" s="139"/>
      <c r="X867" s="139"/>
      <c r="Y867" s="139"/>
      <c r="Z867" s="139"/>
    </row>
    <row r="868" spans="1:26" ht="24" customHeight="1" x14ac:dyDescent="0.35">
      <c r="A868" s="140"/>
      <c r="B868" s="152"/>
      <c r="C868" s="153"/>
      <c r="D868" s="153"/>
      <c r="E868" s="139"/>
      <c r="F868" s="139"/>
      <c r="G868" s="139"/>
      <c r="H868" s="139"/>
      <c r="I868" s="139"/>
      <c r="J868" s="139"/>
      <c r="K868" s="139"/>
      <c r="L868" s="139"/>
      <c r="M868" s="139"/>
      <c r="N868" s="139"/>
      <c r="O868" s="139"/>
      <c r="P868" s="139"/>
      <c r="Q868" s="139"/>
      <c r="R868" s="139"/>
      <c r="S868" s="139"/>
      <c r="T868" s="139"/>
      <c r="U868" s="139"/>
      <c r="V868" s="139"/>
      <c r="W868" s="139"/>
      <c r="X868" s="139"/>
      <c r="Y868" s="139"/>
      <c r="Z868" s="139"/>
    </row>
    <row r="869" spans="1:26" ht="24" customHeight="1" x14ac:dyDescent="0.35">
      <c r="A869" s="140"/>
      <c r="B869" s="152"/>
      <c r="C869" s="153"/>
      <c r="D869" s="153"/>
      <c r="E869" s="139"/>
      <c r="F869" s="139"/>
      <c r="G869" s="139"/>
      <c r="H869" s="139"/>
      <c r="I869" s="139"/>
      <c r="J869" s="139"/>
      <c r="K869" s="139"/>
      <c r="L869" s="139"/>
      <c r="M869" s="139"/>
      <c r="N869" s="139"/>
      <c r="O869" s="139"/>
      <c r="P869" s="139"/>
      <c r="Q869" s="139"/>
      <c r="R869" s="139"/>
      <c r="S869" s="139"/>
      <c r="T869" s="139"/>
      <c r="U869" s="139"/>
      <c r="V869" s="139"/>
      <c r="W869" s="139"/>
      <c r="X869" s="139"/>
      <c r="Y869" s="139"/>
      <c r="Z869" s="139"/>
    </row>
    <row r="870" spans="1:26" ht="24" customHeight="1" x14ac:dyDescent="0.35">
      <c r="A870" s="140"/>
      <c r="B870" s="152"/>
      <c r="C870" s="153"/>
      <c r="D870" s="153"/>
      <c r="E870" s="139"/>
      <c r="F870" s="139"/>
      <c r="G870" s="139"/>
      <c r="H870" s="139"/>
      <c r="I870" s="139"/>
      <c r="J870" s="139"/>
      <c r="K870" s="139"/>
      <c r="L870" s="139"/>
      <c r="M870" s="139"/>
      <c r="N870" s="139"/>
      <c r="O870" s="139"/>
      <c r="P870" s="139"/>
      <c r="Q870" s="139"/>
      <c r="R870" s="139"/>
      <c r="S870" s="139"/>
      <c r="T870" s="139"/>
      <c r="U870" s="139"/>
      <c r="V870" s="139"/>
      <c r="W870" s="139"/>
      <c r="X870" s="139"/>
      <c r="Y870" s="139"/>
      <c r="Z870" s="139"/>
    </row>
    <row r="871" spans="1:26" ht="24" customHeight="1" x14ac:dyDescent="0.35">
      <c r="A871" s="140"/>
      <c r="B871" s="152"/>
      <c r="C871" s="153"/>
      <c r="D871" s="153"/>
      <c r="E871" s="139"/>
      <c r="F871" s="139"/>
      <c r="G871" s="139"/>
      <c r="H871" s="139"/>
      <c r="I871" s="139"/>
      <c r="J871" s="139"/>
      <c r="K871" s="139"/>
      <c r="L871" s="139"/>
      <c r="M871" s="139"/>
      <c r="N871" s="139"/>
      <c r="O871" s="139"/>
      <c r="P871" s="139"/>
      <c r="Q871" s="139"/>
      <c r="R871" s="139"/>
      <c r="S871" s="139"/>
      <c r="T871" s="139"/>
      <c r="U871" s="139"/>
      <c r="V871" s="139"/>
      <c r="W871" s="139"/>
      <c r="X871" s="139"/>
      <c r="Y871" s="139"/>
      <c r="Z871" s="139"/>
    </row>
    <row r="872" spans="1:26" ht="24" customHeight="1" x14ac:dyDescent="0.35">
      <c r="A872" s="140"/>
      <c r="B872" s="152"/>
      <c r="C872" s="153"/>
      <c r="D872" s="153"/>
      <c r="E872" s="139"/>
      <c r="F872" s="139"/>
      <c r="G872" s="139"/>
      <c r="H872" s="139"/>
      <c r="I872" s="139"/>
      <c r="J872" s="139"/>
      <c r="K872" s="139"/>
      <c r="L872" s="139"/>
      <c r="M872" s="139"/>
      <c r="N872" s="139"/>
      <c r="O872" s="139"/>
      <c r="P872" s="139"/>
      <c r="Q872" s="139"/>
      <c r="R872" s="139"/>
      <c r="S872" s="139"/>
      <c r="T872" s="139"/>
      <c r="U872" s="139"/>
      <c r="V872" s="139"/>
      <c r="W872" s="139"/>
      <c r="X872" s="139"/>
      <c r="Y872" s="139"/>
      <c r="Z872" s="139"/>
    </row>
    <row r="873" spans="1:26" ht="24" customHeight="1" x14ac:dyDescent="0.35">
      <c r="A873" s="140"/>
      <c r="B873" s="152"/>
      <c r="C873" s="153"/>
      <c r="D873" s="153"/>
      <c r="E873" s="139"/>
      <c r="F873" s="139"/>
      <c r="G873" s="139"/>
      <c r="H873" s="139"/>
      <c r="I873" s="139"/>
      <c r="J873" s="139"/>
      <c r="K873" s="139"/>
      <c r="L873" s="139"/>
      <c r="M873" s="139"/>
      <c r="N873" s="139"/>
      <c r="O873" s="139"/>
      <c r="P873" s="139"/>
      <c r="Q873" s="139"/>
      <c r="R873" s="139"/>
      <c r="S873" s="139"/>
      <c r="T873" s="139"/>
      <c r="U873" s="139"/>
      <c r="V873" s="139"/>
      <c r="W873" s="139"/>
      <c r="X873" s="139"/>
      <c r="Y873" s="139"/>
      <c r="Z873" s="139"/>
    </row>
    <row r="874" spans="1:26" ht="24" customHeight="1" x14ac:dyDescent="0.35">
      <c r="A874" s="140"/>
      <c r="B874" s="152"/>
      <c r="C874" s="153"/>
      <c r="D874" s="153"/>
      <c r="E874" s="139"/>
      <c r="F874" s="139"/>
      <c r="G874" s="139"/>
      <c r="H874" s="139"/>
      <c r="I874" s="139"/>
      <c r="J874" s="139"/>
      <c r="K874" s="139"/>
      <c r="L874" s="139"/>
      <c r="M874" s="139"/>
      <c r="N874" s="139"/>
      <c r="O874" s="139"/>
      <c r="P874" s="139"/>
      <c r="Q874" s="139"/>
      <c r="R874" s="139"/>
      <c r="S874" s="139"/>
      <c r="T874" s="139"/>
      <c r="U874" s="139"/>
      <c r="V874" s="139"/>
      <c r="W874" s="139"/>
      <c r="X874" s="139"/>
      <c r="Y874" s="139"/>
      <c r="Z874" s="139"/>
    </row>
    <row r="875" spans="1:26" ht="24" customHeight="1" x14ac:dyDescent="0.35">
      <c r="A875" s="140"/>
      <c r="B875" s="152"/>
      <c r="C875" s="153"/>
      <c r="D875" s="153"/>
      <c r="E875" s="139"/>
      <c r="F875" s="139"/>
      <c r="G875" s="139"/>
      <c r="H875" s="139"/>
      <c r="I875" s="139"/>
      <c r="J875" s="139"/>
      <c r="K875" s="139"/>
      <c r="L875" s="139"/>
      <c r="M875" s="139"/>
      <c r="N875" s="139"/>
      <c r="O875" s="139"/>
      <c r="P875" s="139"/>
      <c r="Q875" s="139"/>
      <c r="R875" s="139"/>
      <c r="S875" s="139"/>
      <c r="T875" s="139"/>
      <c r="U875" s="139"/>
      <c r="V875" s="139"/>
      <c r="W875" s="139"/>
      <c r="X875" s="139"/>
      <c r="Y875" s="139"/>
      <c r="Z875" s="139"/>
    </row>
    <row r="876" spans="1:26" ht="24" customHeight="1" x14ac:dyDescent="0.35">
      <c r="A876" s="140"/>
      <c r="B876" s="152"/>
      <c r="C876" s="153"/>
      <c r="D876" s="153"/>
      <c r="E876" s="139"/>
      <c r="F876" s="139"/>
      <c r="G876" s="139"/>
      <c r="H876" s="139"/>
      <c r="I876" s="139"/>
      <c r="J876" s="139"/>
      <c r="K876" s="139"/>
      <c r="L876" s="139"/>
      <c r="M876" s="139"/>
      <c r="N876" s="139"/>
      <c r="O876" s="139"/>
      <c r="P876" s="139"/>
      <c r="Q876" s="139"/>
      <c r="R876" s="139"/>
      <c r="S876" s="139"/>
      <c r="T876" s="139"/>
      <c r="U876" s="139"/>
      <c r="V876" s="139"/>
      <c r="W876" s="139"/>
      <c r="X876" s="139"/>
      <c r="Y876" s="139"/>
      <c r="Z876" s="139"/>
    </row>
    <row r="877" spans="1:26" ht="24" customHeight="1" x14ac:dyDescent="0.35">
      <c r="A877" s="140"/>
      <c r="B877" s="152"/>
      <c r="C877" s="153"/>
      <c r="D877" s="153"/>
      <c r="E877" s="139"/>
      <c r="F877" s="139"/>
      <c r="G877" s="139"/>
      <c r="H877" s="139"/>
      <c r="I877" s="139"/>
      <c r="J877" s="139"/>
      <c r="K877" s="139"/>
      <c r="L877" s="139"/>
      <c r="M877" s="139"/>
      <c r="N877" s="139"/>
      <c r="O877" s="139"/>
      <c r="P877" s="139"/>
      <c r="Q877" s="139"/>
      <c r="R877" s="139"/>
      <c r="S877" s="139"/>
      <c r="T877" s="139"/>
      <c r="U877" s="139"/>
      <c r="V877" s="139"/>
      <c r="W877" s="139"/>
      <c r="X877" s="139"/>
      <c r="Y877" s="139"/>
      <c r="Z877" s="139"/>
    </row>
    <row r="878" spans="1:26" ht="24" customHeight="1" x14ac:dyDescent="0.35">
      <c r="A878" s="140"/>
      <c r="B878" s="152"/>
      <c r="C878" s="153"/>
      <c r="D878" s="153"/>
      <c r="E878" s="139"/>
      <c r="F878" s="139"/>
      <c r="G878" s="139"/>
      <c r="H878" s="139"/>
      <c r="I878" s="139"/>
      <c r="J878" s="139"/>
      <c r="K878" s="139"/>
      <c r="L878" s="139"/>
      <c r="M878" s="139"/>
      <c r="N878" s="139"/>
      <c r="O878" s="139"/>
      <c r="P878" s="139"/>
      <c r="Q878" s="139"/>
      <c r="R878" s="139"/>
      <c r="S878" s="139"/>
      <c r="T878" s="139"/>
      <c r="U878" s="139"/>
      <c r="V878" s="139"/>
      <c r="W878" s="139"/>
      <c r="X878" s="139"/>
      <c r="Y878" s="139"/>
      <c r="Z878" s="139"/>
    </row>
    <row r="879" spans="1:26" ht="24" customHeight="1" x14ac:dyDescent="0.35">
      <c r="A879" s="140"/>
      <c r="B879" s="152"/>
      <c r="C879" s="153"/>
      <c r="D879" s="153"/>
      <c r="E879" s="139"/>
      <c r="F879" s="139"/>
      <c r="G879" s="139"/>
      <c r="H879" s="139"/>
      <c r="I879" s="139"/>
      <c r="J879" s="139"/>
      <c r="K879" s="139"/>
      <c r="L879" s="139"/>
      <c r="M879" s="139"/>
      <c r="N879" s="139"/>
      <c r="O879" s="139"/>
      <c r="P879" s="139"/>
      <c r="Q879" s="139"/>
      <c r="R879" s="139"/>
      <c r="S879" s="139"/>
      <c r="T879" s="139"/>
      <c r="U879" s="139"/>
      <c r="V879" s="139"/>
      <c r="W879" s="139"/>
      <c r="X879" s="139"/>
      <c r="Y879" s="139"/>
      <c r="Z879" s="139"/>
    </row>
    <row r="880" spans="1:26" ht="24" customHeight="1" x14ac:dyDescent="0.35">
      <c r="A880" s="140"/>
      <c r="B880" s="152"/>
      <c r="C880" s="153"/>
      <c r="D880" s="153"/>
      <c r="E880" s="139"/>
      <c r="F880" s="139"/>
      <c r="G880" s="139"/>
      <c r="H880" s="139"/>
      <c r="I880" s="139"/>
      <c r="J880" s="139"/>
      <c r="K880" s="139"/>
      <c r="L880" s="139"/>
      <c r="M880" s="139"/>
      <c r="N880" s="139"/>
      <c r="O880" s="139"/>
      <c r="P880" s="139"/>
      <c r="Q880" s="139"/>
      <c r="R880" s="139"/>
      <c r="S880" s="139"/>
      <c r="T880" s="139"/>
      <c r="U880" s="139"/>
      <c r="V880" s="139"/>
      <c r="W880" s="139"/>
      <c r="X880" s="139"/>
      <c r="Y880" s="139"/>
      <c r="Z880" s="139"/>
    </row>
    <row r="881" spans="1:26" ht="24" customHeight="1" x14ac:dyDescent="0.35">
      <c r="A881" s="140"/>
      <c r="B881" s="152"/>
      <c r="C881" s="153"/>
      <c r="D881" s="153"/>
      <c r="E881" s="139"/>
      <c r="F881" s="139"/>
      <c r="G881" s="139"/>
      <c r="H881" s="139"/>
      <c r="I881" s="139"/>
      <c r="J881" s="139"/>
      <c r="K881" s="139"/>
      <c r="L881" s="139"/>
      <c r="M881" s="139"/>
      <c r="N881" s="139"/>
      <c r="O881" s="139"/>
      <c r="P881" s="139"/>
      <c r="Q881" s="139"/>
      <c r="R881" s="139"/>
      <c r="S881" s="139"/>
      <c r="T881" s="139"/>
      <c r="U881" s="139"/>
      <c r="V881" s="139"/>
      <c r="W881" s="139"/>
      <c r="X881" s="139"/>
      <c r="Y881" s="139"/>
      <c r="Z881" s="139"/>
    </row>
    <row r="882" spans="1:26" ht="24" customHeight="1" x14ac:dyDescent="0.35">
      <c r="A882" s="140"/>
      <c r="B882" s="152"/>
      <c r="C882" s="153"/>
      <c r="D882" s="153"/>
      <c r="E882" s="139"/>
      <c r="F882" s="139"/>
      <c r="G882" s="139"/>
      <c r="H882" s="139"/>
      <c r="I882" s="139"/>
      <c r="J882" s="139"/>
      <c r="K882" s="139"/>
      <c r="L882" s="139"/>
      <c r="M882" s="139"/>
      <c r="N882" s="139"/>
      <c r="O882" s="139"/>
      <c r="P882" s="139"/>
      <c r="Q882" s="139"/>
      <c r="R882" s="139"/>
      <c r="S882" s="139"/>
      <c r="T882" s="139"/>
      <c r="U882" s="139"/>
      <c r="V882" s="139"/>
      <c r="W882" s="139"/>
      <c r="X882" s="139"/>
      <c r="Y882" s="139"/>
      <c r="Z882" s="139"/>
    </row>
    <row r="883" spans="1:26" ht="24" customHeight="1" x14ac:dyDescent="0.35">
      <c r="A883" s="140"/>
      <c r="B883" s="152"/>
      <c r="C883" s="153"/>
      <c r="D883" s="153"/>
      <c r="E883" s="139"/>
      <c r="F883" s="139"/>
      <c r="G883" s="139"/>
      <c r="H883" s="139"/>
      <c r="I883" s="139"/>
      <c r="J883" s="139"/>
      <c r="K883" s="139"/>
      <c r="L883" s="139"/>
      <c r="M883" s="139"/>
      <c r="N883" s="139"/>
      <c r="O883" s="139"/>
      <c r="P883" s="139"/>
      <c r="Q883" s="139"/>
      <c r="R883" s="139"/>
      <c r="S883" s="139"/>
      <c r="T883" s="139"/>
      <c r="U883" s="139"/>
      <c r="V883" s="139"/>
      <c r="W883" s="139"/>
      <c r="X883" s="139"/>
      <c r="Y883" s="139"/>
      <c r="Z883" s="139"/>
    </row>
    <row r="884" spans="1:26" ht="24" customHeight="1" x14ac:dyDescent="0.35">
      <c r="A884" s="140"/>
      <c r="B884" s="152"/>
      <c r="C884" s="153"/>
      <c r="D884" s="153"/>
      <c r="E884" s="139"/>
      <c r="F884" s="139"/>
      <c r="G884" s="139"/>
      <c r="H884" s="139"/>
      <c r="I884" s="139"/>
      <c r="J884" s="139"/>
      <c r="K884" s="139"/>
      <c r="L884" s="139"/>
      <c r="M884" s="139"/>
      <c r="N884" s="139"/>
      <c r="O884" s="139"/>
      <c r="P884" s="139"/>
      <c r="Q884" s="139"/>
      <c r="R884" s="139"/>
      <c r="S884" s="139"/>
      <c r="T884" s="139"/>
      <c r="U884" s="139"/>
      <c r="V884" s="139"/>
      <c r="W884" s="139"/>
      <c r="X884" s="139"/>
      <c r="Y884" s="139"/>
      <c r="Z884" s="139"/>
    </row>
    <row r="885" spans="1:26" ht="24" customHeight="1" x14ac:dyDescent="0.35">
      <c r="A885" s="140"/>
      <c r="B885" s="152"/>
      <c r="C885" s="153"/>
      <c r="D885" s="153"/>
      <c r="E885" s="139"/>
      <c r="F885" s="139"/>
      <c r="G885" s="139"/>
      <c r="H885" s="139"/>
      <c r="I885" s="139"/>
      <c r="J885" s="139"/>
      <c r="K885" s="139"/>
      <c r="L885" s="139"/>
      <c r="M885" s="139"/>
      <c r="N885" s="139"/>
      <c r="O885" s="139"/>
      <c r="P885" s="139"/>
      <c r="Q885" s="139"/>
      <c r="R885" s="139"/>
      <c r="S885" s="139"/>
      <c r="T885" s="139"/>
      <c r="U885" s="139"/>
      <c r="V885" s="139"/>
      <c r="W885" s="139"/>
      <c r="X885" s="139"/>
      <c r="Y885" s="139"/>
      <c r="Z885" s="139"/>
    </row>
    <row r="886" spans="1:26" ht="24" customHeight="1" x14ac:dyDescent="0.35">
      <c r="A886" s="140"/>
      <c r="B886" s="152"/>
      <c r="C886" s="153"/>
      <c r="D886" s="153"/>
      <c r="E886" s="139"/>
      <c r="F886" s="139"/>
      <c r="G886" s="139"/>
      <c r="H886" s="139"/>
      <c r="I886" s="139"/>
      <c r="J886" s="139"/>
      <c r="K886" s="139"/>
      <c r="L886" s="139"/>
      <c r="M886" s="139"/>
      <c r="N886" s="139"/>
      <c r="O886" s="139"/>
      <c r="P886" s="139"/>
      <c r="Q886" s="139"/>
      <c r="R886" s="139"/>
      <c r="S886" s="139"/>
      <c r="T886" s="139"/>
      <c r="U886" s="139"/>
      <c r="V886" s="139"/>
      <c r="W886" s="139"/>
      <c r="X886" s="139"/>
      <c r="Y886" s="139"/>
      <c r="Z886" s="139"/>
    </row>
    <row r="887" spans="1:26" ht="24" customHeight="1" x14ac:dyDescent="0.35">
      <c r="A887" s="140"/>
      <c r="B887" s="152"/>
      <c r="C887" s="153"/>
      <c r="D887" s="153"/>
      <c r="E887" s="139"/>
      <c r="F887" s="139"/>
      <c r="G887" s="139"/>
      <c r="H887" s="139"/>
      <c r="I887" s="139"/>
      <c r="J887" s="139"/>
      <c r="K887" s="139"/>
      <c r="L887" s="139"/>
      <c r="M887" s="139"/>
      <c r="N887" s="139"/>
      <c r="O887" s="139"/>
      <c r="P887" s="139"/>
      <c r="Q887" s="139"/>
      <c r="R887" s="139"/>
      <c r="S887" s="139"/>
      <c r="T887" s="139"/>
      <c r="U887" s="139"/>
      <c r="V887" s="139"/>
      <c r="W887" s="139"/>
      <c r="X887" s="139"/>
      <c r="Y887" s="139"/>
      <c r="Z887" s="139"/>
    </row>
    <row r="888" spans="1:26" ht="24" customHeight="1" x14ac:dyDescent="0.35">
      <c r="A888" s="140"/>
      <c r="B888" s="152"/>
      <c r="C888" s="153"/>
      <c r="D888" s="153"/>
      <c r="E888" s="139"/>
      <c r="F888" s="139"/>
      <c r="G888" s="139"/>
      <c r="H888" s="139"/>
      <c r="I888" s="139"/>
      <c r="J888" s="139"/>
      <c r="K888" s="139"/>
      <c r="L888" s="139"/>
      <c r="M888" s="139"/>
      <c r="N888" s="139"/>
      <c r="O888" s="139"/>
      <c r="P888" s="139"/>
      <c r="Q888" s="139"/>
      <c r="R888" s="139"/>
      <c r="S888" s="139"/>
      <c r="T888" s="139"/>
      <c r="U888" s="139"/>
      <c r="V888" s="139"/>
      <c r="W888" s="139"/>
      <c r="X888" s="139"/>
      <c r="Y888" s="139"/>
      <c r="Z888" s="139"/>
    </row>
    <row r="889" spans="1:26" ht="24" customHeight="1" x14ac:dyDescent="0.35">
      <c r="A889" s="140"/>
      <c r="B889" s="152"/>
      <c r="C889" s="153"/>
      <c r="D889" s="153"/>
      <c r="E889" s="139"/>
      <c r="F889" s="139"/>
      <c r="G889" s="139"/>
      <c r="H889" s="139"/>
      <c r="I889" s="139"/>
      <c r="J889" s="139"/>
      <c r="K889" s="139"/>
      <c r="L889" s="139"/>
      <c r="M889" s="139"/>
      <c r="N889" s="139"/>
      <c r="O889" s="139"/>
      <c r="P889" s="139"/>
      <c r="Q889" s="139"/>
      <c r="R889" s="139"/>
      <c r="S889" s="139"/>
      <c r="T889" s="139"/>
      <c r="U889" s="139"/>
      <c r="V889" s="139"/>
      <c r="W889" s="139"/>
      <c r="X889" s="139"/>
      <c r="Y889" s="139"/>
      <c r="Z889" s="139"/>
    </row>
    <row r="890" spans="1:26" ht="24" customHeight="1" x14ac:dyDescent="0.35">
      <c r="A890" s="140"/>
      <c r="B890" s="152"/>
      <c r="C890" s="153"/>
      <c r="D890" s="153"/>
      <c r="E890" s="139"/>
      <c r="F890" s="139"/>
      <c r="G890" s="139"/>
      <c r="H890" s="139"/>
      <c r="I890" s="139"/>
      <c r="J890" s="139"/>
      <c r="K890" s="139"/>
      <c r="L890" s="139"/>
      <c r="M890" s="139"/>
      <c r="N890" s="139"/>
      <c r="O890" s="139"/>
      <c r="P890" s="139"/>
      <c r="Q890" s="139"/>
      <c r="R890" s="139"/>
      <c r="S890" s="139"/>
      <c r="T890" s="139"/>
      <c r="U890" s="139"/>
      <c r="V890" s="139"/>
      <c r="W890" s="139"/>
      <c r="X890" s="139"/>
      <c r="Y890" s="139"/>
      <c r="Z890" s="139"/>
    </row>
    <row r="891" spans="1:26" ht="24" customHeight="1" x14ac:dyDescent="0.35">
      <c r="A891" s="140"/>
      <c r="B891" s="152"/>
      <c r="C891" s="153"/>
      <c r="D891" s="153"/>
      <c r="E891" s="139"/>
      <c r="F891" s="139"/>
      <c r="G891" s="139"/>
      <c r="H891" s="139"/>
      <c r="I891" s="139"/>
      <c r="J891" s="139"/>
      <c r="K891" s="139"/>
      <c r="L891" s="139"/>
      <c r="M891" s="139"/>
      <c r="N891" s="139"/>
      <c r="O891" s="139"/>
      <c r="P891" s="139"/>
      <c r="Q891" s="139"/>
      <c r="R891" s="139"/>
      <c r="S891" s="139"/>
      <c r="T891" s="139"/>
      <c r="U891" s="139"/>
      <c r="V891" s="139"/>
      <c r="W891" s="139"/>
      <c r="X891" s="139"/>
      <c r="Y891" s="139"/>
      <c r="Z891" s="139"/>
    </row>
    <row r="892" spans="1:26" ht="24" customHeight="1" x14ac:dyDescent="0.35">
      <c r="A892" s="140"/>
      <c r="B892" s="152"/>
      <c r="C892" s="153"/>
      <c r="D892" s="153"/>
      <c r="E892" s="139"/>
      <c r="F892" s="139"/>
      <c r="G892" s="139"/>
      <c r="H892" s="139"/>
      <c r="I892" s="139"/>
      <c r="J892" s="139"/>
      <c r="K892" s="139"/>
      <c r="L892" s="139"/>
      <c r="M892" s="139"/>
      <c r="N892" s="139"/>
      <c r="O892" s="139"/>
      <c r="P892" s="139"/>
      <c r="Q892" s="139"/>
      <c r="R892" s="139"/>
      <c r="S892" s="139"/>
      <c r="T892" s="139"/>
      <c r="U892" s="139"/>
      <c r="V892" s="139"/>
      <c r="W892" s="139"/>
      <c r="X892" s="139"/>
      <c r="Y892" s="139"/>
      <c r="Z892" s="139"/>
    </row>
    <row r="893" spans="1:26" ht="24" customHeight="1" x14ac:dyDescent="0.35">
      <c r="A893" s="140"/>
      <c r="B893" s="152"/>
      <c r="C893" s="153"/>
      <c r="D893" s="153"/>
      <c r="E893" s="139"/>
      <c r="F893" s="139"/>
      <c r="G893" s="139"/>
      <c r="H893" s="139"/>
      <c r="I893" s="139"/>
      <c r="J893" s="139"/>
      <c r="K893" s="139"/>
      <c r="L893" s="139"/>
      <c r="M893" s="139"/>
      <c r="N893" s="139"/>
      <c r="O893" s="139"/>
      <c r="P893" s="139"/>
      <c r="Q893" s="139"/>
      <c r="R893" s="139"/>
      <c r="S893" s="139"/>
      <c r="T893" s="139"/>
      <c r="U893" s="139"/>
      <c r="V893" s="139"/>
      <c r="W893" s="139"/>
      <c r="X893" s="139"/>
      <c r="Y893" s="139"/>
      <c r="Z893" s="139"/>
    </row>
    <row r="894" spans="1:26" ht="24" customHeight="1" x14ac:dyDescent="0.35">
      <c r="A894" s="140"/>
      <c r="B894" s="152"/>
      <c r="C894" s="153"/>
      <c r="D894" s="153"/>
      <c r="E894" s="139"/>
      <c r="F894" s="139"/>
      <c r="G894" s="139"/>
      <c r="H894" s="139"/>
      <c r="I894" s="139"/>
      <c r="J894" s="139"/>
      <c r="K894" s="139"/>
      <c r="L894" s="139"/>
      <c r="M894" s="139"/>
      <c r="N894" s="139"/>
      <c r="O894" s="139"/>
      <c r="P894" s="139"/>
      <c r="Q894" s="139"/>
      <c r="R894" s="139"/>
      <c r="S894" s="139"/>
      <c r="T894" s="139"/>
      <c r="U894" s="139"/>
      <c r="V894" s="139"/>
      <c r="W894" s="139"/>
      <c r="X894" s="139"/>
      <c r="Y894" s="139"/>
      <c r="Z894" s="139"/>
    </row>
    <row r="895" spans="1:26" ht="24" customHeight="1" x14ac:dyDescent="0.35">
      <c r="A895" s="140"/>
      <c r="B895" s="152"/>
      <c r="C895" s="153"/>
      <c r="D895" s="153"/>
      <c r="E895" s="139"/>
      <c r="F895" s="139"/>
      <c r="G895" s="139"/>
      <c r="H895" s="139"/>
      <c r="I895" s="139"/>
      <c r="J895" s="139"/>
      <c r="K895" s="139"/>
      <c r="L895" s="139"/>
      <c r="M895" s="139"/>
      <c r="N895" s="139"/>
      <c r="O895" s="139"/>
      <c r="P895" s="139"/>
      <c r="Q895" s="139"/>
      <c r="R895" s="139"/>
      <c r="S895" s="139"/>
      <c r="T895" s="139"/>
      <c r="U895" s="139"/>
      <c r="V895" s="139"/>
      <c r="W895" s="139"/>
      <c r="X895" s="139"/>
      <c r="Y895" s="139"/>
      <c r="Z895" s="139"/>
    </row>
    <row r="896" spans="1:26" ht="24" customHeight="1" x14ac:dyDescent="0.35">
      <c r="A896" s="140"/>
      <c r="B896" s="152"/>
      <c r="C896" s="153"/>
      <c r="D896" s="153"/>
      <c r="E896" s="139"/>
      <c r="F896" s="139"/>
      <c r="G896" s="139"/>
      <c r="H896" s="139"/>
      <c r="I896" s="139"/>
      <c r="J896" s="139"/>
      <c r="K896" s="139"/>
      <c r="L896" s="139"/>
      <c r="M896" s="139"/>
      <c r="N896" s="139"/>
      <c r="O896" s="139"/>
      <c r="P896" s="139"/>
      <c r="Q896" s="139"/>
      <c r="R896" s="139"/>
      <c r="S896" s="139"/>
      <c r="T896" s="139"/>
      <c r="U896" s="139"/>
      <c r="V896" s="139"/>
      <c r="W896" s="139"/>
      <c r="X896" s="139"/>
      <c r="Y896" s="139"/>
      <c r="Z896" s="139"/>
    </row>
    <row r="897" spans="1:26" ht="24" customHeight="1" x14ac:dyDescent="0.35">
      <c r="A897" s="140"/>
      <c r="B897" s="152"/>
      <c r="C897" s="153"/>
      <c r="D897" s="153"/>
      <c r="E897" s="139"/>
      <c r="F897" s="139"/>
      <c r="G897" s="139"/>
      <c r="H897" s="139"/>
      <c r="I897" s="139"/>
      <c r="J897" s="139"/>
      <c r="K897" s="139"/>
      <c r="L897" s="139"/>
      <c r="M897" s="139"/>
      <c r="N897" s="139"/>
      <c r="O897" s="139"/>
      <c r="P897" s="139"/>
      <c r="Q897" s="139"/>
      <c r="R897" s="139"/>
      <c r="S897" s="139"/>
      <c r="T897" s="139"/>
      <c r="U897" s="139"/>
      <c r="V897" s="139"/>
      <c r="W897" s="139"/>
      <c r="X897" s="139"/>
      <c r="Y897" s="139"/>
      <c r="Z897" s="139"/>
    </row>
    <row r="898" spans="1:26" ht="24" customHeight="1" x14ac:dyDescent="0.35">
      <c r="A898" s="140"/>
      <c r="B898" s="152"/>
      <c r="C898" s="153"/>
      <c r="D898" s="153"/>
      <c r="E898" s="139"/>
      <c r="F898" s="139"/>
      <c r="G898" s="139"/>
      <c r="H898" s="139"/>
      <c r="I898" s="139"/>
      <c r="J898" s="139"/>
      <c r="K898" s="139"/>
      <c r="L898" s="139"/>
      <c r="M898" s="139"/>
      <c r="N898" s="139"/>
      <c r="O898" s="139"/>
      <c r="P898" s="139"/>
      <c r="Q898" s="139"/>
      <c r="R898" s="139"/>
      <c r="S898" s="139"/>
      <c r="T898" s="139"/>
      <c r="U898" s="139"/>
      <c r="V898" s="139"/>
      <c r="W898" s="139"/>
      <c r="X898" s="139"/>
      <c r="Y898" s="139"/>
      <c r="Z898" s="139"/>
    </row>
    <row r="899" spans="1:26" ht="24" customHeight="1" x14ac:dyDescent="0.35">
      <c r="A899" s="140"/>
      <c r="B899" s="152"/>
      <c r="C899" s="153"/>
      <c r="D899" s="153"/>
      <c r="E899" s="139"/>
      <c r="F899" s="139"/>
      <c r="G899" s="139"/>
      <c r="H899" s="139"/>
      <c r="I899" s="139"/>
      <c r="J899" s="139"/>
      <c r="K899" s="139"/>
      <c r="L899" s="139"/>
      <c r="M899" s="139"/>
      <c r="N899" s="139"/>
      <c r="O899" s="139"/>
      <c r="P899" s="139"/>
      <c r="Q899" s="139"/>
      <c r="R899" s="139"/>
      <c r="S899" s="139"/>
      <c r="T899" s="139"/>
      <c r="U899" s="139"/>
      <c r="V899" s="139"/>
      <c r="W899" s="139"/>
      <c r="X899" s="139"/>
      <c r="Y899" s="139"/>
      <c r="Z899" s="139"/>
    </row>
    <row r="900" spans="1:26" ht="24" customHeight="1" x14ac:dyDescent="0.35">
      <c r="A900" s="140"/>
      <c r="B900" s="152"/>
      <c r="C900" s="153"/>
      <c r="D900" s="153"/>
      <c r="E900" s="139"/>
      <c r="F900" s="139"/>
      <c r="G900" s="139"/>
      <c r="H900" s="139"/>
      <c r="I900" s="139"/>
      <c r="J900" s="139"/>
      <c r="K900" s="139"/>
      <c r="L900" s="139"/>
      <c r="M900" s="139"/>
      <c r="N900" s="139"/>
      <c r="O900" s="139"/>
      <c r="P900" s="139"/>
      <c r="Q900" s="139"/>
      <c r="R900" s="139"/>
      <c r="S900" s="139"/>
      <c r="T900" s="139"/>
      <c r="U900" s="139"/>
      <c r="V900" s="139"/>
      <c r="W900" s="139"/>
      <c r="X900" s="139"/>
      <c r="Y900" s="139"/>
      <c r="Z900" s="139"/>
    </row>
    <row r="901" spans="1:26" ht="24" customHeight="1" x14ac:dyDescent="0.35">
      <c r="A901" s="140"/>
      <c r="B901" s="152"/>
      <c r="C901" s="153"/>
      <c r="D901" s="153"/>
      <c r="E901" s="139"/>
      <c r="F901" s="139"/>
      <c r="G901" s="139"/>
      <c r="H901" s="139"/>
      <c r="I901" s="139"/>
      <c r="J901" s="139"/>
      <c r="K901" s="139"/>
      <c r="L901" s="139"/>
      <c r="M901" s="139"/>
      <c r="N901" s="139"/>
      <c r="O901" s="139"/>
      <c r="P901" s="139"/>
      <c r="Q901" s="139"/>
      <c r="R901" s="139"/>
      <c r="S901" s="139"/>
      <c r="T901" s="139"/>
      <c r="U901" s="139"/>
      <c r="V901" s="139"/>
      <c r="W901" s="139"/>
      <c r="X901" s="139"/>
      <c r="Y901" s="139"/>
      <c r="Z901" s="139"/>
    </row>
    <row r="902" spans="1:26" ht="24" customHeight="1" x14ac:dyDescent="0.35">
      <c r="A902" s="140"/>
      <c r="B902" s="152"/>
      <c r="C902" s="153"/>
      <c r="D902" s="153"/>
      <c r="E902" s="139"/>
      <c r="F902" s="139"/>
      <c r="G902" s="139"/>
      <c r="H902" s="139"/>
      <c r="I902" s="139"/>
      <c r="J902" s="139"/>
      <c r="K902" s="139"/>
      <c r="L902" s="139"/>
      <c r="M902" s="139"/>
      <c r="N902" s="139"/>
      <c r="O902" s="139"/>
      <c r="P902" s="139"/>
      <c r="Q902" s="139"/>
      <c r="R902" s="139"/>
      <c r="S902" s="139"/>
      <c r="T902" s="139"/>
      <c r="U902" s="139"/>
      <c r="V902" s="139"/>
      <c r="W902" s="139"/>
      <c r="X902" s="139"/>
      <c r="Y902" s="139"/>
      <c r="Z902" s="139"/>
    </row>
    <row r="903" spans="1:26" ht="24" customHeight="1" x14ac:dyDescent="0.35">
      <c r="A903" s="140"/>
      <c r="B903" s="152"/>
      <c r="C903" s="153"/>
      <c r="D903" s="153"/>
      <c r="E903" s="139"/>
      <c r="F903" s="139"/>
      <c r="G903" s="139"/>
      <c r="H903" s="139"/>
      <c r="I903" s="139"/>
      <c r="J903" s="139"/>
      <c r="K903" s="139"/>
      <c r="L903" s="139"/>
      <c r="M903" s="139"/>
      <c r="N903" s="139"/>
      <c r="O903" s="139"/>
      <c r="P903" s="139"/>
      <c r="Q903" s="139"/>
      <c r="R903" s="139"/>
      <c r="S903" s="139"/>
      <c r="T903" s="139"/>
      <c r="U903" s="139"/>
      <c r="V903" s="139"/>
      <c r="W903" s="139"/>
      <c r="X903" s="139"/>
      <c r="Y903" s="139"/>
      <c r="Z903" s="139"/>
    </row>
    <row r="904" spans="1:26" ht="24" customHeight="1" x14ac:dyDescent="0.35">
      <c r="A904" s="140"/>
      <c r="B904" s="152"/>
      <c r="C904" s="153"/>
      <c r="D904" s="153"/>
      <c r="E904" s="139"/>
      <c r="F904" s="139"/>
      <c r="G904" s="139"/>
      <c r="H904" s="139"/>
      <c r="I904" s="139"/>
      <c r="J904" s="139"/>
      <c r="K904" s="139"/>
      <c r="L904" s="139"/>
      <c r="M904" s="139"/>
      <c r="N904" s="139"/>
      <c r="O904" s="139"/>
      <c r="P904" s="139"/>
      <c r="Q904" s="139"/>
      <c r="R904" s="139"/>
      <c r="S904" s="139"/>
      <c r="T904" s="139"/>
      <c r="U904" s="139"/>
      <c r="V904" s="139"/>
      <c r="W904" s="139"/>
      <c r="X904" s="139"/>
      <c r="Y904" s="139"/>
      <c r="Z904" s="139"/>
    </row>
    <row r="905" spans="1:26" ht="24" customHeight="1" x14ac:dyDescent="0.35">
      <c r="A905" s="140"/>
      <c r="B905" s="152"/>
      <c r="C905" s="153"/>
      <c r="D905" s="153"/>
      <c r="E905" s="139"/>
      <c r="F905" s="139"/>
      <c r="G905" s="139"/>
      <c r="H905" s="139"/>
      <c r="I905" s="139"/>
      <c r="J905" s="139"/>
      <c r="K905" s="139"/>
      <c r="L905" s="139"/>
      <c r="M905" s="139"/>
      <c r="N905" s="139"/>
      <c r="O905" s="139"/>
      <c r="P905" s="139"/>
      <c r="Q905" s="139"/>
      <c r="R905" s="139"/>
      <c r="S905" s="139"/>
      <c r="T905" s="139"/>
      <c r="U905" s="139"/>
      <c r="V905" s="139"/>
      <c r="W905" s="139"/>
      <c r="X905" s="139"/>
      <c r="Y905" s="139"/>
      <c r="Z905" s="139"/>
    </row>
    <row r="906" spans="1:26" ht="24" customHeight="1" x14ac:dyDescent="0.35">
      <c r="A906" s="140"/>
      <c r="B906" s="152"/>
      <c r="C906" s="153"/>
      <c r="D906" s="153"/>
      <c r="E906" s="139"/>
      <c r="F906" s="139"/>
      <c r="G906" s="139"/>
      <c r="H906" s="139"/>
      <c r="I906" s="139"/>
      <c r="J906" s="139"/>
      <c r="K906" s="139"/>
      <c r="L906" s="139"/>
      <c r="M906" s="139"/>
      <c r="N906" s="139"/>
      <c r="O906" s="139"/>
      <c r="P906" s="139"/>
      <c r="Q906" s="139"/>
      <c r="R906" s="139"/>
      <c r="S906" s="139"/>
      <c r="T906" s="139"/>
      <c r="U906" s="139"/>
      <c r="V906" s="139"/>
      <c r="W906" s="139"/>
      <c r="X906" s="139"/>
      <c r="Y906" s="139"/>
      <c r="Z906" s="139"/>
    </row>
    <row r="907" spans="1:26" ht="24" customHeight="1" x14ac:dyDescent="0.35">
      <c r="A907" s="140"/>
      <c r="B907" s="152"/>
      <c r="C907" s="153"/>
      <c r="D907" s="153"/>
      <c r="E907" s="139"/>
      <c r="F907" s="139"/>
      <c r="G907" s="139"/>
      <c r="H907" s="139"/>
      <c r="I907" s="139"/>
      <c r="J907" s="139"/>
      <c r="K907" s="139"/>
      <c r="L907" s="139"/>
      <c r="M907" s="139"/>
      <c r="N907" s="139"/>
      <c r="O907" s="139"/>
      <c r="P907" s="139"/>
      <c r="Q907" s="139"/>
      <c r="R907" s="139"/>
      <c r="S907" s="139"/>
      <c r="T907" s="139"/>
      <c r="U907" s="139"/>
      <c r="V907" s="139"/>
      <c r="W907" s="139"/>
      <c r="X907" s="139"/>
      <c r="Y907" s="139"/>
      <c r="Z907" s="139"/>
    </row>
    <row r="908" spans="1:26" ht="24" customHeight="1" x14ac:dyDescent="0.35">
      <c r="A908" s="140"/>
      <c r="B908" s="152"/>
      <c r="C908" s="153"/>
      <c r="D908" s="153"/>
      <c r="E908" s="139"/>
      <c r="F908" s="139"/>
      <c r="G908" s="139"/>
      <c r="H908" s="139"/>
      <c r="I908" s="139"/>
      <c r="J908" s="139"/>
      <c r="K908" s="139"/>
      <c r="L908" s="139"/>
      <c r="M908" s="139"/>
      <c r="N908" s="139"/>
      <c r="O908" s="139"/>
      <c r="P908" s="139"/>
      <c r="Q908" s="139"/>
      <c r="R908" s="139"/>
      <c r="S908" s="139"/>
      <c r="T908" s="139"/>
      <c r="U908" s="139"/>
      <c r="V908" s="139"/>
      <c r="W908" s="139"/>
      <c r="X908" s="139"/>
      <c r="Y908" s="139"/>
      <c r="Z908" s="139"/>
    </row>
    <row r="909" spans="1:26" ht="24" customHeight="1" x14ac:dyDescent="0.35">
      <c r="A909" s="140"/>
      <c r="B909" s="152"/>
      <c r="C909" s="153"/>
      <c r="D909" s="153"/>
      <c r="E909" s="139"/>
      <c r="F909" s="139"/>
      <c r="G909" s="139"/>
      <c r="H909" s="139"/>
      <c r="I909" s="139"/>
      <c r="J909" s="139"/>
      <c r="K909" s="139"/>
      <c r="L909" s="139"/>
      <c r="M909" s="139"/>
      <c r="N909" s="139"/>
      <c r="O909" s="139"/>
      <c r="P909" s="139"/>
      <c r="Q909" s="139"/>
      <c r="R909" s="139"/>
      <c r="S909" s="139"/>
      <c r="T909" s="139"/>
      <c r="U909" s="139"/>
      <c r="V909" s="139"/>
      <c r="W909" s="139"/>
      <c r="X909" s="139"/>
      <c r="Y909" s="139"/>
      <c r="Z909" s="139"/>
    </row>
    <row r="910" spans="1:26" ht="24" customHeight="1" x14ac:dyDescent="0.35">
      <c r="A910" s="140"/>
      <c r="B910" s="152"/>
      <c r="C910" s="153"/>
      <c r="D910" s="153"/>
      <c r="E910" s="139"/>
      <c r="F910" s="139"/>
      <c r="G910" s="139"/>
      <c r="H910" s="139"/>
      <c r="I910" s="139"/>
      <c r="J910" s="139"/>
      <c r="K910" s="139"/>
      <c r="L910" s="139"/>
      <c r="M910" s="139"/>
      <c r="N910" s="139"/>
      <c r="O910" s="139"/>
      <c r="P910" s="139"/>
      <c r="Q910" s="139"/>
      <c r="R910" s="139"/>
      <c r="S910" s="139"/>
      <c r="T910" s="139"/>
      <c r="U910" s="139"/>
      <c r="V910" s="139"/>
      <c r="W910" s="139"/>
      <c r="X910" s="139"/>
      <c r="Y910" s="139"/>
      <c r="Z910" s="139"/>
    </row>
    <row r="911" spans="1:26" ht="24" customHeight="1" x14ac:dyDescent="0.35">
      <c r="A911" s="140"/>
      <c r="B911" s="152"/>
      <c r="C911" s="153"/>
      <c r="D911" s="153"/>
      <c r="E911" s="139"/>
      <c r="F911" s="139"/>
      <c r="G911" s="139"/>
      <c r="H911" s="139"/>
      <c r="I911" s="139"/>
      <c r="J911" s="139"/>
      <c r="K911" s="139"/>
      <c r="L911" s="139"/>
      <c r="M911" s="139"/>
      <c r="N911" s="139"/>
      <c r="O911" s="139"/>
      <c r="P911" s="139"/>
      <c r="Q911" s="139"/>
      <c r="R911" s="139"/>
      <c r="S911" s="139"/>
      <c r="T911" s="139"/>
      <c r="U911" s="139"/>
      <c r="V911" s="139"/>
      <c r="W911" s="139"/>
      <c r="X911" s="139"/>
      <c r="Y911" s="139"/>
      <c r="Z911" s="139"/>
    </row>
    <row r="912" spans="1:26" ht="24" customHeight="1" x14ac:dyDescent="0.35">
      <c r="A912" s="140"/>
      <c r="B912" s="152"/>
      <c r="C912" s="153"/>
      <c r="D912" s="153"/>
      <c r="E912" s="139"/>
      <c r="F912" s="139"/>
      <c r="G912" s="139"/>
      <c r="H912" s="139"/>
      <c r="I912" s="139"/>
      <c r="J912" s="139"/>
      <c r="K912" s="139"/>
      <c r="L912" s="139"/>
      <c r="M912" s="139"/>
      <c r="N912" s="139"/>
      <c r="O912" s="139"/>
      <c r="P912" s="139"/>
      <c r="Q912" s="139"/>
      <c r="R912" s="139"/>
      <c r="S912" s="139"/>
      <c r="T912" s="139"/>
      <c r="U912" s="139"/>
      <c r="V912" s="139"/>
      <c r="W912" s="139"/>
      <c r="X912" s="139"/>
      <c r="Y912" s="139"/>
      <c r="Z912" s="139"/>
    </row>
    <row r="913" spans="1:26" ht="24" customHeight="1" x14ac:dyDescent="0.35">
      <c r="A913" s="140"/>
      <c r="B913" s="152"/>
      <c r="C913" s="153"/>
      <c r="D913" s="153"/>
      <c r="E913" s="139"/>
      <c r="F913" s="139"/>
      <c r="G913" s="139"/>
      <c r="H913" s="139"/>
      <c r="I913" s="139"/>
      <c r="J913" s="139"/>
      <c r="K913" s="139"/>
      <c r="L913" s="139"/>
      <c r="M913" s="139"/>
      <c r="N913" s="139"/>
      <c r="O913" s="139"/>
      <c r="P913" s="139"/>
      <c r="Q913" s="139"/>
      <c r="R913" s="139"/>
      <c r="S913" s="139"/>
      <c r="T913" s="139"/>
      <c r="U913" s="139"/>
      <c r="V913" s="139"/>
      <c r="W913" s="139"/>
      <c r="X913" s="139"/>
      <c r="Y913" s="139"/>
      <c r="Z913" s="139"/>
    </row>
    <row r="914" spans="1:26" ht="24" customHeight="1" x14ac:dyDescent="0.35">
      <c r="A914" s="140"/>
      <c r="B914" s="152"/>
      <c r="C914" s="153"/>
      <c r="D914" s="153"/>
      <c r="E914" s="139"/>
      <c r="F914" s="139"/>
      <c r="G914" s="139"/>
      <c r="H914" s="139"/>
      <c r="I914" s="139"/>
      <c r="J914" s="139"/>
      <c r="K914" s="139"/>
      <c r="L914" s="139"/>
      <c r="M914" s="139"/>
      <c r="N914" s="139"/>
      <c r="O914" s="139"/>
      <c r="P914" s="139"/>
      <c r="Q914" s="139"/>
      <c r="R914" s="139"/>
      <c r="S914" s="139"/>
      <c r="T914" s="139"/>
      <c r="U914" s="139"/>
      <c r="V914" s="139"/>
      <c r="W914" s="139"/>
      <c r="X914" s="139"/>
      <c r="Y914" s="139"/>
      <c r="Z914" s="139"/>
    </row>
    <row r="915" spans="1:26" ht="24" customHeight="1" x14ac:dyDescent="0.35">
      <c r="A915" s="140"/>
      <c r="B915" s="152"/>
      <c r="C915" s="153"/>
      <c r="D915" s="153"/>
      <c r="E915" s="139"/>
      <c r="F915" s="139"/>
      <c r="G915" s="139"/>
      <c r="H915" s="139"/>
      <c r="I915" s="139"/>
      <c r="J915" s="139"/>
      <c r="K915" s="139"/>
      <c r="L915" s="139"/>
      <c r="M915" s="139"/>
      <c r="N915" s="139"/>
      <c r="O915" s="139"/>
      <c r="P915" s="139"/>
      <c r="Q915" s="139"/>
      <c r="R915" s="139"/>
      <c r="S915" s="139"/>
      <c r="T915" s="139"/>
      <c r="U915" s="139"/>
      <c r="V915" s="139"/>
      <c r="W915" s="139"/>
      <c r="X915" s="139"/>
      <c r="Y915" s="139"/>
      <c r="Z915" s="139"/>
    </row>
    <row r="916" spans="1:26" ht="24" customHeight="1" x14ac:dyDescent="0.35">
      <c r="A916" s="140"/>
      <c r="B916" s="152"/>
      <c r="C916" s="153"/>
      <c r="D916" s="153"/>
      <c r="E916" s="139"/>
      <c r="F916" s="139"/>
      <c r="G916" s="139"/>
      <c r="H916" s="139"/>
      <c r="I916" s="139"/>
      <c r="J916" s="139"/>
      <c r="K916" s="139"/>
      <c r="L916" s="139"/>
      <c r="M916" s="139"/>
      <c r="N916" s="139"/>
      <c r="O916" s="139"/>
      <c r="P916" s="139"/>
      <c r="Q916" s="139"/>
      <c r="R916" s="139"/>
      <c r="S916" s="139"/>
      <c r="T916" s="139"/>
      <c r="U916" s="139"/>
      <c r="V916" s="139"/>
      <c r="W916" s="139"/>
      <c r="X916" s="139"/>
      <c r="Y916" s="139"/>
      <c r="Z916" s="139"/>
    </row>
    <row r="917" spans="1:26" ht="24" customHeight="1" x14ac:dyDescent="0.35">
      <c r="A917" s="140"/>
      <c r="B917" s="152"/>
      <c r="C917" s="153"/>
      <c r="D917" s="153"/>
      <c r="E917" s="139"/>
      <c r="F917" s="139"/>
      <c r="G917" s="139"/>
      <c r="H917" s="139"/>
      <c r="I917" s="139"/>
      <c r="J917" s="139"/>
      <c r="K917" s="139"/>
      <c r="L917" s="139"/>
      <c r="M917" s="139"/>
      <c r="N917" s="139"/>
      <c r="O917" s="139"/>
      <c r="P917" s="139"/>
      <c r="Q917" s="139"/>
      <c r="R917" s="139"/>
      <c r="S917" s="139"/>
      <c r="T917" s="139"/>
      <c r="U917" s="139"/>
      <c r="V917" s="139"/>
      <c r="W917" s="139"/>
      <c r="X917" s="139"/>
      <c r="Y917" s="139"/>
      <c r="Z917" s="139"/>
    </row>
    <row r="918" spans="1:26" ht="24" customHeight="1" x14ac:dyDescent="0.35">
      <c r="A918" s="140"/>
      <c r="B918" s="152"/>
      <c r="C918" s="153"/>
      <c r="D918" s="153"/>
      <c r="E918" s="139"/>
      <c r="F918" s="139"/>
      <c r="G918" s="139"/>
      <c r="H918" s="139"/>
      <c r="I918" s="139"/>
      <c r="J918" s="139"/>
      <c r="K918" s="139"/>
      <c r="L918" s="139"/>
      <c r="M918" s="139"/>
      <c r="N918" s="139"/>
      <c r="O918" s="139"/>
      <c r="P918" s="139"/>
      <c r="Q918" s="139"/>
      <c r="R918" s="139"/>
      <c r="S918" s="139"/>
      <c r="T918" s="139"/>
      <c r="U918" s="139"/>
      <c r="V918" s="139"/>
      <c r="W918" s="139"/>
      <c r="X918" s="139"/>
      <c r="Y918" s="139"/>
      <c r="Z918" s="139"/>
    </row>
    <row r="919" spans="1:26" ht="24" customHeight="1" x14ac:dyDescent="0.35">
      <c r="A919" s="140"/>
      <c r="B919" s="152"/>
      <c r="C919" s="153"/>
      <c r="D919" s="153"/>
      <c r="E919" s="139"/>
      <c r="F919" s="139"/>
      <c r="G919" s="139"/>
      <c r="H919" s="139"/>
      <c r="I919" s="139"/>
      <c r="J919" s="139"/>
      <c r="K919" s="139"/>
      <c r="L919" s="139"/>
      <c r="M919" s="139"/>
      <c r="N919" s="139"/>
      <c r="O919" s="139"/>
      <c r="P919" s="139"/>
      <c r="Q919" s="139"/>
      <c r="R919" s="139"/>
      <c r="S919" s="139"/>
      <c r="T919" s="139"/>
      <c r="U919" s="139"/>
      <c r="V919" s="139"/>
      <c r="W919" s="139"/>
      <c r="X919" s="139"/>
      <c r="Y919" s="139"/>
      <c r="Z919" s="139"/>
    </row>
    <row r="920" spans="1:26" ht="24" customHeight="1" x14ac:dyDescent="0.35">
      <c r="A920" s="140"/>
      <c r="B920" s="152"/>
      <c r="C920" s="153"/>
      <c r="D920" s="153"/>
      <c r="E920" s="139"/>
      <c r="F920" s="139"/>
      <c r="G920" s="139"/>
      <c r="H920" s="139"/>
      <c r="I920" s="139"/>
      <c r="J920" s="139"/>
      <c r="K920" s="139"/>
      <c r="L920" s="139"/>
      <c r="M920" s="139"/>
      <c r="N920" s="139"/>
      <c r="O920" s="139"/>
      <c r="P920" s="139"/>
      <c r="Q920" s="139"/>
      <c r="R920" s="139"/>
      <c r="S920" s="139"/>
      <c r="T920" s="139"/>
      <c r="U920" s="139"/>
      <c r="V920" s="139"/>
      <c r="W920" s="139"/>
      <c r="X920" s="139"/>
      <c r="Y920" s="139"/>
      <c r="Z920" s="139"/>
    </row>
    <row r="921" spans="1:26" ht="24" customHeight="1" x14ac:dyDescent="0.35">
      <c r="A921" s="140"/>
      <c r="B921" s="152"/>
      <c r="C921" s="153"/>
      <c r="D921" s="153"/>
      <c r="E921" s="139"/>
      <c r="F921" s="139"/>
      <c r="G921" s="139"/>
      <c r="H921" s="139"/>
      <c r="I921" s="139"/>
      <c r="J921" s="139"/>
      <c r="K921" s="139"/>
      <c r="L921" s="139"/>
      <c r="M921" s="139"/>
      <c r="N921" s="139"/>
      <c r="O921" s="139"/>
      <c r="P921" s="139"/>
      <c r="Q921" s="139"/>
      <c r="R921" s="139"/>
      <c r="S921" s="139"/>
      <c r="T921" s="139"/>
      <c r="U921" s="139"/>
      <c r="V921" s="139"/>
      <c r="W921" s="139"/>
      <c r="X921" s="139"/>
      <c r="Y921" s="139"/>
      <c r="Z921" s="139"/>
    </row>
    <row r="922" spans="1:26" ht="24" customHeight="1" x14ac:dyDescent="0.35">
      <c r="A922" s="140"/>
      <c r="B922" s="152"/>
      <c r="C922" s="153"/>
      <c r="D922" s="153"/>
      <c r="E922" s="139"/>
      <c r="F922" s="139"/>
      <c r="G922" s="139"/>
      <c r="H922" s="139"/>
      <c r="I922" s="139"/>
      <c r="J922" s="139"/>
      <c r="K922" s="139"/>
      <c r="L922" s="139"/>
      <c r="M922" s="139"/>
      <c r="N922" s="139"/>
      <c r="O922" s="139"/>
      <c r="P922" s="139"/>
      <c r="Q922" s="139"/>
      <c r="R922" s="139"/>
      <c r="S922" s="139"/>
      <c r="T922" s="139"/>
      <c r="U922" s="139"/>
      <c r="V922" s="139"/>
      <c r="W922" s="139"/>
      <c r="X922" s="139"/>
      <c r="Y922" s="139"/>
      <c r="Z922" s="139"/>
    </row>
    <row r="923" spans="1:26" ht="24" customHeight="1" x14ac:dyDescent="0.35">
      <c r="A923" s="140"/>
      <c r="B923" s="152"/>
      <c r="C923" s="153"/>
      <c r="D923" s="153"/>
      <c r="E923" s="139"/>
      <c r="F923" s="139"/>
      <c r="G923" s="139"/>
      <c r="H923" s="139"/>
      <c r="I923" s="139"/>
      <c r="J923" s="139"/>
      <c r="K923" s="139"/>
      <c r="L923" s="139"/>
      <c r="M923" s="139"/>
      <c r="N923" s="139"/>
      <c r="O923" s="139"/>
      <c r="P923" s="139"/>
      <c r="Q923" s="139"/>
      <c r="R923" s="139"/>
      <c r="S923" s="139"/>
      <c r="T923" s="139"/>
      <c r="U923" s="139"/>
      <c r="V923" s="139"/>
      <c r="W923" s="139"/>
      <c r="X923" s="139"/>
      <c r="Y923" s="139"/>
      <c r="Z923" s="139"/>
    </row>
    <row r="924" spans="1:26" ht="24" customHeight="1" x14ac:dyDescent="0.35">
      <c r="A924" s="140"/>
      <c r="B924" s="152"/>
      <c r="C924" s="153"/>
      <c r="D924" s="153"/>
      <c r="E924" s="139"/>
      <c r="F924" s="139"/>
      <c r="G924" s="139"/>
      <c r="H924" s="139"/>
      <c r="I924" s="139"/>
      <c r="J924" s="139"/>
      <c r="K924" s="139"/>
      <c r="L924" s="139"/>
      <c r="M924" s="139"/>
      <c r="N924" s="139"/>
      <c r="O924" s="139"/>
      <c r="P924" s="139"/>
      <c r="Q924" s="139"/>
      <c r="R924" s="139"/>
      <c r="S924" s="139"/>
      <c r="T924" s="139"/>
      <c r="U924" s="139"/>
      <c r="V924" s="139"/>
      <c r="W924" s="139"/>
      <c r="X924" s="139"/>
      <c r="Y924" s="139"/>
      <c r="Z924" s="139"/>
    </row>
    <row r="925" spans="1:26" ht="24" customHeight="1" x14ac:dyDescent="0.35">
      <c r="A925" s="140"/>
      <c r="B925" s="152"/>
      <c r="C925" s="153"/>
      <c r="D925" s="153"/>
      <c r="E925" s="139"/>
      <c r="F925" s="139"/>
      <c r="G925" s="139"/>
      <c r="H925" s="139"/>
      <c r="I925" s="139"/>
      <c r="J925" s="139"/>
      <c r="K925" s="139"/>
      <c r="L925" s="139"/>
      <c r="M925" s="139"/>
      <c r="N925" s="139"/>
      <c r="O925" s="139"/>
      <c r="P925" s="139"/>
      <c r="Q925" s="139"/>
      <c r="R925" s="139"/>
      <c r="S925" s="139"/>
      <c r="T925" s="139"/>
      <c r="U925" s="139"/>
      <c r="V925" s="139"/>
      <c r="W925" s="139"/>
      <c r="X925" s="139"/>
      <c r="Y925" s="139"/>
      <c r="Z925" s="139"/>
    </row>
    <row r="926" spans="1:26" ht="24" customHeight="1" x14ac:dyDescent="0.35">
      <c r="A926" s="140"/>
      <c r="B926" s="152"/>
      <c r="C926" s="153"/>
      <c r="D926" s="153"/>
      <c r="E926" s="139"/>
      <c r="F926" s="139"/>
      <c r="G926" s="139"/>
      <c r="H926" s="139"/>
      <c r="I926" s="139"/>
      <c r="J926" s="139"/>
      <c r="K926" s="139"/>
      <c r="L926" s="139"/>
      <c r="M926" s="139"/>
      <c r="N926" s="139"/>
      <c r="O926" s="139"/>
      <c r="P926" s="139"/>
      <c r="Q926" s="139"/>
      <c r="R926" s="139"/>
      <c r="S926" s="139"/>
      <c r="T926" s="139"/>
      <c r="U926" s="139"/>
      <c r="V926" s="139"/>
      <c r="W926" s="139"/>
      <c r="X926" s="139"/>
      <c r="Y926" s="139"/>
      <c r="Z926" s="139"/>
    </row>
    <row r="927" spans="1:26" ht="24" customHeight="1" x14ac:dyDescent="0.35">
      <c r="A927" s="140"/>
      <c r="B927" s="152"/>
      <c r="C927" s="153"/>
      <c r="D927" s="153"/>
      <c r="E927" s="139"/>
      <c r="F927" s="139"/>
      <c r="G927" s="139"/>
      <c r="H927" s="139"/>
      <c r="I927" s="139"/>
      <c r="J927" s="139"/>
      <c r="K927" s="139"/>
      <c r="L927" s="139"/>
      <c r="M927" s="139"/>
      <c r="N927" s="139"/>
      <c r="O927" s="139"/>
      <c r="P927" s="139"/>
      <c r="Q927" s="139"/>
      <c r="R927" s="139"/>
      <c r="S927" s="139"/>
      <c r="T927" s="139"/>
      <c r="U927" s="139"/>
      <c r="V927" s="139"/>
      <c r="W927" s="139"/>
      <c r="X927" s="139"/>
      <c r="Y927" s="139"/>
      <c r="Z927" s="139"/>
    </row>
    <row r="928" spans="1:26" ht="24" customHeight="1" x14ac:dyDescent="0.35">
      <c r="A928" s="140"/>
      <c r="B928" s="152"/>
      <c r="C928" s="153"/>
      <c r="D928" s="153"/>
      <c r="E928" s="139"/>
      <c r="F928" s="139"/>
      <c r="G928" s="139"/>
      <c r="H928" s="139"/>
      <c r="I928" s="139"/>
      <c r="J928" s="139"/>
      <c r="K928" s="139"/>
      <c r="L928" s="139"/>
      <c r="M928" s="139"/>
      <c r="N928" s="139"/>
      <c r="O928" s="139"/>
      <c r="P928" s="139"/>
      <c r="Q928" s="139"/>
      <c r="R928" s="139"/>
      <c r="S928" s="139"/>
      <c r="T928" s="139"/>
      <c r="U928" s="139"/>
      <c r="V928" s="139"/>
      <c r="W928" s="139"/>
      <c r="X928" s="139"/>
      <c r="Y928" s="139"/>
      <c r="Z928" s="139"/>
    </row>
    <row r="929" spans="1:26" ht="24" customHeight="1" x14ac:dyDescent="0.35">
      <c r="A929" s="140"/>
      <c r="B929" s="152"/>
      <c r="C929" s="153"/>
      <c r="D929" s="153"/>
      <c r="E929" s="139"/>
      <c r="F929" s="139"/>
      <c r="G929" s="139"/>
      <c r="H929" s="139"/>
      <c r="I929" s="139"/>
      <c r="J929" s="139"/>
      <c r="K929" s="139"/>
      <c r="L929" s="139"/>
      <c r="M929" s="139"/>
      <c r="N929" s="139"/>
      <c r="O929" s="139"/>
      <c r="P929" s="139"/>
      <c r="Q929" s="139"/>
      <c r="R929" s="139"/>
      <c r="S929" s="139"/>
      <c r="T929" s="139"/>
      <c r="U929" s="139"/>
      <c r="V929" s="139"/>
      <c r="W929" s="139"/>
      <c r="X929" s="139"/>
      <c r="Y929" s="139"/>
      <c r="Z929" s="139"/>
    </row>
    <row r="930" spans="1:26" ht="24" customHeight="1" x14ac:dyDescent="0.35">
      <c r="A930" s="140"/>
      <c r="B930" s="152"/>
      <c r="C930" s="153"/>
      <c r="D930" s="153"/>
      <c r="E930" s="139"/>
      <c r="F930" s="139"/>
      <c r="G930" s="139"/>
      <c r="H930" s="139"/>
      <c r="I930" s="139"/>
      <c r="J930" s="139"/>
      <c r="K930" s="139"/>
      <c r="L930" s="139"/>
      <c r="M930" s="139"/>
      <c r="N930" s="139"/>
      <c r="O930" s="139"/>
      <c r="P930" s="139"/>
      <c r="Q930" s="139"/>
      <c r="R930" s="139"/>
      <c r="S930" s="139"/>
      <c r="T930" s="139"/>
      <c r="U930" s="139"/>
      <c r="V930" s="139"/>
      <c r="W930" s="139"/>
      <c r="X930" s="139"/>
      <c r="Y930" s="139"/>
      <c r="Z930" s="139"/>
    </row>
    <row r="931" spans="1:26" ht="24" customHeight="1" x14ac:dyDescent="0.35">
      <c r="A931" s="140"/>
      <c r="B931" s="152"/>
      <c r="C931" s="153"/>
      <c r="D931" s="153"/>
      <c r="E931" s="139"/>
      <c r="F931" s="139"/>
      <c r="G931" s="139"/>
      <c r="H931" s="139"/>
      <c r="I931" s="139"/>
      <c r="J931" s="139"/>
      <c r="K931" s="139"/>
      <c r="L931" s="139"/>
      <c r="M931" s="139"/>
      <c r="N931" s="139"/>
      <c r="O931" s="139"/>
      <c r="P931" s="139"/>
      <c r="Q931" s="139"/>
      <c r="R931" s="139"/>
      <c r="S931" s="139"/>
      <c r="T931" s="139"/>
      <c r="U931" s="139"/>
      <c r="V931" s="139"/>
      <c r="W931" s="139"/>
      <c r="X931" s="139"/>
      <c r="Y931" s="139"/>
      <c r="Z931" s="139"/>
    </row>
    <row r="932" spans="1:26" ht="24" customHeight="1" x14ac:dyDescent="0.35">
      <c r="A932" s="140"/>
      <c r="B932" s="152"/>
      <c r="C932" s="153"/>
      <c r="D932" s="153"/>
      <c r="E932" s="139"/>
      <c r="F932" s="139"/>
      <c r="G932" s="139"/>
      <c r="H932" s="139"/>
      <c r="I932" s="139"/>
      <c r="J932" s="139"/>
      <c r="K932" s="139"/>
      <c r="L932" s="139"/>
      <c r="M932" s="139"/>
      <c r="N932" s="139"/>
      <c r="O932" s="139"/>
      <c r="P932" s="139"/>
      <c r="Q932" s="139"/>
      <c r="R932" s="139"/>
      <c r="S932" s="139"/>
      <c r="T932" s="139"/>
      <c r="U932" s="139"/>
      <c r="V932" s="139"/>
      <c r="W932" s="139"/>
      <c r="X932" s="139"/>
      <c r="Y932" s="139"/>
      <c r="Z932" s="139"/>
    </row>
    <row r="933" spans="1:26" ht="24" customHeight="1" x14ac:dyDescent="0.35">
      <c r="A933" s="140"/>
      <c r="B933" s="152"/>
      <c r="C933" s="153"/>
      <c r="D933" s="153"/>
      <c r="E933" s="139"/>
      <c r="F933" s="139"/>
      <c r="G933" s="139"/>
      <c r="H933" s="139"/>
      <c r="I933" s="139"/>
      <c r="J933" s="139"/>
      <c r="K933" s="139"/>
      <c r="L933" s="139"/>
      <c r="M933" s="139"/>
      <c r="N933" s="139"/>
      <c r="O933" s="139"/>
      <c r="P933" s="139"/>
      <c r="Q933" s="139"/>
      <c r="R933" s="139"/>
      <c r="S933" s="139"/>
      <c r="T933" s="139"/>
      <c r="U933" s="139"/>
      <c r="V933" s="139"/>
      <c r="W933" s="139"/>
      <c r="X933" s="139"/>
      <c r="Y933" s="139"/>
      <c r="Z933" s="139"/>
    </row>
    <row r="934" spans="1:26" ht="24" customHeight="1" x14ac:dyDescent="0.35">
      <c r="A934" s="140"/>
      <c r="B934" s="152"/>
      <c r="C934" s="153"/>
      <c r="D934" s="153"/>
      <c r="E934" s="139"/>
      <c r="F934" s="139"/>
      <c r="G934" s="139"/>
      <c r="H934" s="139"/>
      <c r="I934" s="139"/>
      <c r="J934" s="139"/>
      <c r="K934" s="139"/>
      <c r="L934" s="139"/>
      <c r="M934" s="139"/>
      <c r="N934" s="139"/>
      <c r="O934" s="139"/>
      <c r="P934" s="139"/>
      <c r="Q934" s="139"/>
      <c r="R934" s="139"/>
      <c r="S934" s="139"/>
      <c r="T934" s="139"/>
      <c r="U934" s="139"/>
      <c r="V934" s="139"/>
      <c r="W934" s="139"/>
      <c r="X934" s="139"/>
      <c r="Y934" s="139"/>
      <c r="Z934" s="139"/>
    </row>
    <row r="935" spans="1:26" ht="24" customHeight="1" x14ac:dyDescent="0.35">
      <c r="A935" s="140"/>
      <c r="B935" s="152"/>
      <c r="C935" s="153"/>
      <c r="D935" s="153"/>
      <c r="E935" s="139"/>
      <c r="F935" s="139"/>
      <c r="G935" s="139"/>
      <c r="H935" s="139"/>
      <c r="I935" s="139"/>
      <c r="J935" s="139"/>
      <c r="K935" s="139"/>
      <c r="L935" s="139"/>
      <c r="M935" s="139"/>
      <c r="N935" s="139"/>
      <c r="O935" s="139"/>
      <c r="P935" s="139"/>
      <c r="Q935" s="139"/>
      <c r="R935" s="139"/>
      <c r="S935" s="139"/>
      <c r="T935" s="139"/>
      <c r="U935" s="139"/>
      <c r="V935" s="139"/>
      <c r="W935" s="139"/>
      <c r="X935" s="139"/>
      <c r="Y935" s="139"/>
      <c r="Z935" s="139"/>
    </row>
    <row r="936" spans="1:26" ht="24" customHeight="1" x14ac:dyDescent="0.35">
      <c r="A936" s="140"/>
      <c r="B936" s="152"/>
      <c r="C936" s="153"/>
      <c r="D936" s="153"/>
      <c r="E936" s="139"/>
      <c r="F936" s="139"/>
      <c r="G936" s="139"/>
      <c r="H936" s="139"/>
      <c r="I936" s="139"/>
      <c r="J936" s="139"/>
      <c r="K936" s="139"/>
      <c r="L936" s="139"/>
      <c r="M936" s="139"/>
      <c r="N936" s="139"/>
      <c r="O936" s="139"/>
      <c r="P936" s="139"/>
      <c r="Q936" s="139"/>
      <c r="R936" s="139"/>
      <c r="S936" s="139"/>
      <c r="T936" s="139"/>
      <c r="U936" s="139"/>
      <c r="V936" s="139"/>
      <c r="W936" s="139"/>
      <c r="X936" s="139"/>
      <c r="Y936" s="139"/>
      <c r="Z936" s="139"/>
    </row>
    <row r="937" spans="1:26" ht="24" customHeight="1" x14ac:dyDescent="0.35">
      <c r="A937" s="140"/>
      <c r="B937" s="152"/>
      <c r="C937" s="153"/>
      <c r="D937" s="153"/>
      <c r="E937" s="139"/>
      <c r="F937" s="139"/>
      <c r="G937" s="139"/>
      <c r="H937" s="139"/>
      <c r="I937" s="139"/>
      <c r="J937" s="139"/>
      <c r="K937" s="139"/>
      <c r="L937" s="139"/>
      <c r="M937" s="139"/>
      <c r="N937" s="139"/>
      <c r="O937" s="139"/>
      <c r="P937" s="139"/>
      <c r="Q937" s="139"/>
      <c r="R937" s="139"/>
      <c r="S937" s="139"/>
      <c r="T937" s="139"/>
      <c r="U937" s="139"/>
      <c r="V937" s="139"/>
      <c r="W937" s="139"/>
      <c r="X937" s="139"/>
      <c r="Y937" s="139"/>
      <c r="Z937" s="139"/>
    </row>
    <row r="938" spans="1:26" ht="24" customHeight="1" x14ac:dyDescent="0.35">
      <c r="A938" s="140"/>
      <c r="B938" s="152"/>
      <c r="C938" s="153"/>
      <c r="D938" s="153"/>
      <c r="E938" s="139"/>
      <c r="F938" s="139"/>
      <c r="G938" s="139"/>
      <c r="H938" s="139"/>
      <c r="I938" s="139"/>
      <c r="J938" s="139"/>
      <c r="K938" s="139"/>
      <c r="L938" s="139"/>
      <c r="M938" s="139"/>
      <c r="N938" s="139"/>
      <c r="O938" s="139"/>
      <c r="P938" s="139"/>
      <c r="Q938" s="139"/>
      <c r="R938" s="139"/>
      <c r="S938" s="139"/>
      <c r="T938" s="139"/>
      <c r="U938" s="139"/>
      <c r="V938" s="139"/>
      <c r="W938" s="139"/>
      <c r="X938" s="139"/>
      <c r="Y938" s="139"/>
      <c r="Z938" s="139"/>
    </row>
    <row r="939" spans="1:26" ht="24" customHeight="1" x14ac:dyDescent="0.35">
      <c r="A939" s="140"/>
      <c r="B939" s="152"/>
      <c r="C939" s="153"/>
      <c r="D939" s="153"/>
      <c r="E939" s="139"/>
      <c r="F939" s="139"/>
      <c r="G939" s="139"/>
      <c r="H939" s="139"/>
      <c r="I939" s="139"/>
      <c r="J939" s="139"/>
      <c r="K939" s="139"/>
      <c r="L939" s="139"/>
      <c r="M939" s="139"/>
      <c r="N939" s="139"/>
      <c r="O939" s="139"/>
      <c r="P939" s="139"/>
      <c r="Q939" s="139"/>
      <c r="R939" s="139"/>
      <c r="S939" s="139"/>
      <c r="T939" s="139"/>
      <c r="U939" s="139"/>
      <c r="V939" s="139"/>
      <c r="W939" s="139"/>
      <c r="X939" s="139"/>
      <c r="Y939" s="139"/>
      <c r="Z939" s="139"/>
    </row>
    <row r="940" spans="1:26" ht="24" customHeight="1" x14ac:dyDescent="0.35">
      <c r="A940" s="140"/>
      <c r="B940" s="152"/>
      <c r="C940" s="153"/>
      <c r="D940" s="153"/>
      <c r="E940" s="139"/>
      <c r="F940" s="139"/>
      <c r="G940" s="139"/>
      <c r="H940" s="139"/>
      <c r="I940" s="139"/>
      <c r="J940" s="139"/>
      <c r="K940" s="139"/>
      <c r="L940" s="139"/>
      <c r="M940" s="139"/>
      <c r="N940" s="139"/>
      <c r="O940" s="139"/>
      <c r="P940" s="139"/>
      <c r="Q940" s="139"/>
      <c r="R940" s="139"/>
      <c r="S940" s="139"/>
      <c r="T940" s="139"/>
      <c r="U940" s="139"/>
      <c r="V940" s="139"/>
      <c r="W940" s="139"/>
      <c r="X940" s="139"/>
      <c r="Y940" s="139"/>
      <c r="Z940" s="139"/>
    </row>
    <row r="941" spans="1:26" ht="24" customHeight="1" x14ac:dyDescent="0.35">
      <c r="A941" s="140"/>
      <c r="B941" s="152"/>
      <c r="C941" s="153"/>
      <c r="D941" s="153"/>
      <c r="E941" s="139"/>
      <c r="F941" s="139"/>
      <c r="G941" s="139"/>
      <c r="H941" s="139"/>
      <c r="I941" s="139"/>
      <c r="J941" s="139"/>
      <c r="K941" s="139"/>
      <c r="L941" s="139"/>
      <c r="M941" s="139"/>
      <c r="N941" s="139"/>
      <c r="O941" s="139"/>
      <c r="P941" s="139"/>
      <c r="Q941" s="139"/>
      <c r="R941" s="139"/>
      <c r="S941" s="139"/>
      <c r="T941" s="139"/>
      <c r="U941" s="139"/>
      <c r="V941" s="139"/>
      <c r="W941" s="139"/>
      <c r="X941" s="139"/>
      <c r="Y941" s="139"/>
      <c r="Z941" s="139"/>
    </row>
    <row r="942" spans="1:26" ht="24" customHeight="1" x14ac:dyDescent="0.35">
      <c r="A942" s="140"/>
      <c r="B942" s="152"/>
      <c r="C942" s="153"/>
      <c r="D942" s="153"/>
      <c r="E942" s="139"/>
      <c r="F942" s="139"/>
      <c r="G942" s="139"/>
      <c r="H942" s="139"/>
      <c r="I942" s="139"/>
      <c r="J942" s="139"/>
      <c r="K942" s="139"/>
      <c r="L942" s="139"/>
      <c r="M942" s="139"/>
      <c r="N942" s="139"/>
      <c r="O942" s="139"/>
      <c r="P942" s="139"/>
      <c r="Q942" s="139"/>
      <c r="R942" s="139"/>
      <c r="S942" s="139"/>
      <c r="T942" s="139"/>
      <c r="U942" s="139"/>
      <c r="V942" s="139"/>
      <c r="W942" s="139"/>
      <c r="X942" s="139"/>
      <c r="Y942" s="139"/>
      <c r="Z942" s="139"/>
    </row>
    <row r="943" spans="1:26" ht="24" customHeight="1" x14ac:dyDescent="0.35">
      <c r="A943" s="140"/>
      <c r="B943" s="152"/>
      <c r="C943" s="153"/>
      <c r="D943" s="153"/>
      <c r="E943" s="139"/>
      <c r="F943" s="139"/>
      <c r="G943" s="139"/>
      <c r="H943" s="139"/>
      <c r="I943" s="139"/>
      <c r="J943" s="139"/>
      <c r="K943" s="139"/>
      <c r="L943" s="139"/>
      <c r="M943" s="139"/>
      <c r="N943" s="139"/>
      <c r="O943" s="139"/>
      <c r="P943" s="139"/>
      <c r="Q943" s="139"/>
      <c r="R943" s="139"/>
      <c r="S943" s="139"/>
      <c r="T943" s="139"/>
      <c r="U943" s="139"/>
      <c r="V943" s="139"/>
      <c r="W943" s="139"/>
      <c r="X943" s="139"/>
      <c r="Y943" s="139"/>
      <c r="Z943" s="139"/>
    </row>
    <row r="944" spans="1:26" ht="24" customHeight="1" x14ac:dyDescent="0.35">
      <c r="A944" s="140"/>
      <c r="B944" s="152"/>
      <c r="C944" s="153"/>
      <c r="D944" s="153"/>
      <c r="E944" s="139"/>
      <c r="F944" s="139"/>
      <c r="G944" s="139"/>
      <c r="H944" s="139"/>
      <c r="I944" s="139"/>
      <c r="J944" s="139"/>
      <c r="K944" s="139"/>
      <c r="L944" s="139"/>
      <c r="M944" s="139"/>
      <c r="N944" s="139"/>
      <c r="O944" s="139"/>
      <c r="P944" s="139"/>
      <c r="Q944" s="139"/>
      <c r="R944" s="139"/>
      <c r="S944" s="139"/>
      <c r="T944" s="139"/>
      <c r="U944" s="139"/>
      <c r="V944" s="139"/>
      <c r="W944" s="139"/>
      <c r="X944" s="139"/>
      <c r="Y944" s="139"/>
      <c r="Z944" s="139"/>
    </row>
    <row r="945" spans="1:26" ht="24" customHeight="1" x14ac:dyDescent="0.35">
      <c r="A945" s="140"/>
      <c r="B945" s="152"/>
      <c r="C945" s="153"/>
      <c r="D945" s="153"/>
      <c r="E945" s="139"/>
      <c r="F945" s="139"/>
      <c r="G945" s="139"/>
      <c r="H945" s="139"/>
      <c r="I945" s="139"/>
      <c r="J945" s="139"/>
      <c r="K945" s="139"/>
      <c r="L945" s="139"/>
      <c r="M945" s="139"/>
      <c r="N945" s="139"/>
      <c r="O945" s="139"/>
      <c r="P945" s="139"/>
      <c r="Q945" s="139"/>
      <c r="R945" s="139"/>
      <c r="S945" s="139"/>
      <c r="T945" s="139"/>
      <c r="U945" s="139"/>
      <c r="V945" s="139"/>
      <c r="W945" s="139"/>
      <c r="X945" s="139"/>
      <c r="Y945" s="139"/>
      <c r="Z945" s="139"/>
    </row>
    <row r="946" spans="1:26" ht="24" customHeight="1" x14ac:dyDescent="0.35">
      <c r="A946" s="140"/>
      <c r="B946" s="152"/>
      <c r="C946" s="153"/>
      <c r="D946" s="153"/>
      <c r="E946" s="139"/>
      <c r="F946" s="139"/>
      <c r="G946" s="139"/>
      <c r="H946" s="139"/>
      <c r="I946" s="139"/>
      <c r="J946" s="139"/>
      <c r="K946" s="139"/>
      <c r="L946" s="139"/>
      <c r="M946" s="139"/>
      <c r="N946" s="139"/>
      <c r="O946" s="139"/>
      <c r="P946" s="139"/>
      <c r="Q946" s="139"/>
      <c r="R946" s="139"/>
      <c r="S946" s="139"/>
      <c r="T946" s="139"/>
      <c r="U946" s="139"/>
      <c r="V946" s="139"/>
      <c r="W946" s="139"/>
      <c r="X946" s="139"/>
      <c r="Y946" s="139"/>
      <c r="Z946" s="139"/>
    </row>
    <row r="947" spans="1:26" ht="24" customHeight="1" x14ac:dyDescent="0.35">
      <c r="A947" s="140"/>
      <c r="B947" s="152"/>
      <c r="C947" s="153"/>
      <c r="D947" s="153"/>
      <c r="E947" s="139"/>
      <c r="F947" s="139"/>
      <c r="G947" s="139"/>
      <c r="H947" s="139"/>
      <c r="I947" s="139"/>
      <c r="J947" s="139"/>
      <c r="K947" s="139"/>
      <c r="L947" s="139"/>
      <c r="M947" s="139"/>
      <c r="N947" s="139"/>
      <c r="O947" s="139"/>
      <c r="P947" s="139"/>
      <c r="Q947" s="139"/>
      <c r="R947" s="139"/>
      <c r="S947" s="139"/>
      <c r="T947" s="139"/>
      <c r="U947" s="139"/>
      <c r="V947" s="139"/>
      <c r="W947" s="139"/>
      <c r="X947" s="139"/>
      <c r="Y947" s="139"/>
      <c r="Z947" s="139"/>
    </row>
    <row r="948" spans="1:26" ht="24" customHeight="1" x14ac:dyDescent="0.35">
      <c r="A948" s="140"/>
      <c r="B948" s="152"/>
      <c r="C948" s="153"/>
      <c r="D948" s="153"/>
      <c r="E948" s="139"/>
      <c r="F948" s="139"/>
      <c r="G948" s="139"/>
      <c r="H948" s="139"/>
      <c r="I948" s="139"/>
      <c r="J948" s="139"/>
      <c r="K948" s="139"/>
      <c r="L948" s="139"/>
      <c r="M948" s="139"/>
      <c r="N948" s="139"/>
      <c r="O948" s="139"/>
      <c r="P948" s="139"/>
      <c r="Q948" s="139"/>
      <c r="R948" s="139"/>
      <c r="S948" s="139"/>
      <c r="T948" s="139"/>
      <c r="U948" s="139"/>
      <c r="V948" s="139"/>
      <c r="W948" s="139"/>
      <c r="X948" s="139"/>
      <c r="Y948" s="139"/>
      <c r="Z948" s="139"/>
    </row>
    <row r="949" spans="1:26" ht="24" customHeight="1" x14ac:dyDescent="0.35">
      <c r="A949" s="140"/>
      <c r="B949" s="152"/>
      <c r="C949" s="153"/>
      <c r="D949" s="153"/>
      <c r="E949" s="139"/>
      <c r="F949" s="139"/>
      <c r="G949" s="139"/>
      <c r="H949" s="139"/>
      <c r="I949" s="139"/>
      <c r="J949" s="139"/>
      <c r="K949" s="139"/>
      <c r="L949" s="139"/>
      <c r="M949" s="139"/>
      <c r="N949" s="139"/>
      <c r="O949" s="139"/>
      <c r="P949" s="139"/>
      <c r="Q949" s="139"/>
      <c r="R949" s="139"/>
      <c r="S949" s="139"/>
      <c r="T949" s="139"/>
      <c r="U949" s="139"/>
      <c r="V949" s="139"/>
      <c r="W949" s="139"/>
      <c r="X949" s="139"/>
      <c r="Y949" s="139"/>
      <c r="Z949" s="139"/>
    </row>
    <row r="950" spans="1:26" ht="24" customHeight="1" x14ac:dyDescent="0.35">
      <c r="A950" s="140"/>
      <c r="B950" s="152"/>
      <c r="C950" s="153"/>
      <c r="D950" s="153"/>
      <c r="E950" s="139"/>
      <c r="F950" s="139"/>
      <c r="G950" s="139"/>
      <c r="H950" s="139"/>
      <c r="I950" s="139"/>
      <c r="J950" s="139"/>
      <c r="K950" s="139"/>
      <c r="L950" s="139"/>
      <c r="M950" s="139"/>
      <c r="N950" s="139"/>
      <c r="O950" s="139"/>
      <c r="P950" s="139"/>
      <c r="Q950" s="139"/>
      <c r="R950" s="139"/>
      <c r="S950" s="139"/>
      <c r="T950" s="139"/>
      <c r="U950" s="139"/>
      <c r="V950" s="139"/>
      <c r="W950" s="139"/>
      <c r="X950" s="139"/>
      <c r="Y950" s="139"/>
      <c r="Z950" s="139"/>
    </row>
    <row r="951" spans="1:26" ht="24" customHeight="1" x14ac:dyDescent="0.35">
      <c r="A951" s="140"/>
      <c r="B951" s="152"/>
      <c r="C951" s="153"/>
      <c r="D951" s="153"/>
      <c r="E951" s="139"/>
      <c r="F951" s="139"/>
      <c r="G951" s="139"/>
      <c r="H951" s="139"/>
      <c r="I951" s="139"/>
      <c r="J951" s="139"/>
      <c r="K951" s="139"/>
      <c r="L951" s="139"/>
      <c r="M951" s="139"/>
      <c r="N951" s="139"/>
      <c r="O951" s="139"/>
      <c r="P951" s="139"/>
      <c r="Q951" s="139"/>
      <c r="R951" s="139"/>
      <c r="S951" s="139"/>
      <c r="T951" s="139"/>
      <c r="U951" s="139"/>
      <c r="V951" s="139"/>
      <c r="W951" s="139"/>
      <c r="X951" s="139"/>
      <c r="Y951" s="139"/>
      <c r="Z951" s="139"/>
    </row>
    <row r="952" spans="1:26" ht="24" customHeight="1" x14ac:dyDescent="0.35">
      <c r="A952" s="140"/>
      <c r="B952" s="152"/>
      <c r="C952" s="153"/>
      <c r="D952" s="153"/>
      <c r="E952" s="139"/>
      <c r="F952" s="139"/>
      <c r="G952" s="139"/>
      <c r="H952" s="139"/>
      <c r="I952" s="139"/>
      <c r="J952" s="139"/>
      <c r="K952" s="139"/>
      <c r="L952" s="139"/>
      <c r="M952" s="139"/>
      <c r="N952" s="139"/>
      <c r="O952" s="139"/>
      <c r="P952" s="139"/>
      <c r="Q952" s="139"/>
      <c r="R952" s="139"/>
      <c r="S952" s="139"/>
      <c r="T952" s="139"/>
      <c r="U952" s="139"/>
      <c r="V952" s="139"/>
      <c r="W952" s="139"/>
      <c r="X952" s="139"/>
      <c r="Y952" s="139"/>
      <c r="Z952" s="139"/>
    </row>
    <row r="953" spans="1:26" ht="24" customHeight="1" x14ac:dyDescent="0.35">
      <c r="A953" s="140"/>
      <c r="B953" s="152"/>
      <c r="C953" s="153"/>
      <c r="D953" s="153"/>
      <c r="E953" s="139"/>
      <c r="F953" s="139"/>
      <c r="G953" s="139"/>
      <c r="H953" s="139"/>
      <c r="I953" s="139"/>
      <c r="J953" s="139"/>
      <c r="K953" s="139"/>
      <c r="L953" s="139"/>
      <c r="M953" s="139"/>
      <c r="N953" s="139"/>
      <c r="O953" s="139"/>
      <c r="P953" s="139"/>
      <c r="Q953" s="139"/>
      <c r="R953" s="139"/>
      <c r="S953" s="139"/>
      <c r="T953" s="139"/>
      <c r="U953" s="139"/>
      <c r="V953" s="139"/>
      <c r="W953" s="139"/>
      <c r="X953" s="139"/>
      <c r="Y953" s="139"/>
      <c r="Z953" s="139"/>
    </row>
    <row r="954" spans="1:26" ht="24" customHeight="1" x14ac:dyDescent="0.35">
      <c r="A954" s="140"/>
      <c r="B954" s="152"/>
      <c r="C954" s="153"/>
      <c r="D954" s="153"/>
      <c r="E954" s="139"/>
      <c r="F954" s="139"/>
      <c r="G954" s="139"/>
      <c r="H954" s="139"/>
      <c r="I954" s="139"/>
      <c r="J954" s="139"/>
      <c r="K954" s="139"/>
      <c r="L954" s="139"/>
      <c r="M954" s="139"/>
      <c r="N954" s="139"/>
      <c r="O954" s="139"/>
      <c r="P954" s="139"/>
      <c r="Q954" s="139"/>
      <c r="R954" s="139"/>
      <c r="S954" s="139"/>
      <c r="T954" s="139"/>
      <c r="U954" s="139"/>
      <c r="V954" s="139"/>
      <c r="W954" s="139"/>
      <c r="X954" s="139"/>
      <c r="Y954" s="139"/>
      <c r="Z954" s="139"/>
    </row>
    <row r="955" spans="1:26" ht="24" customHeight="1" x14ac:dyDescent="0.35">
      <c r="A955" s="140"/>
      <c r="B955" s="152"/>
      <c r="C955" s="153"/>
      <c r="D955" s="153"/>
      <c r="E955" s="139"/>
      <c r="F955" s="139"/>
      <c r="G955" s="139"/>
      <c r="H955" s="139"/>
      <c r="I955" s="139"/>
      <c r="J955" s="139"/>
      <c r="K955" s="139"/>
      <c r="L955" s="139"/>
      <c r="M955" s="139"/>
      <c r="N955" s="139"/>
      <c r="O955" s="139"/>
      <c r="P955" s="139"/>
      <c r="Q955" s="139"/>
      <c r="R955" s="139"/>
      <c r="S955" s="139"/>
      <c r="T955" s="139"/>
      <c r="U955" s="139"/>
      <c r="V955" s="139"/>
      <c r="W955" s="139"/>
      <c r="X955" s="139"/>
      <c r="Y955" s="139"/>
      <c r="Z955" s="139"/>
    </row>
    <row r="956" spans="1:26" ht="24" customHeight="1" x14ac:dyDescent="0.35">
      <c r="A956" s="140"/>
      <c r="B956" s="152"/>
      <c r="C956" s="153"/>
      <c r="D956" s="153"/>
      <c r="E956" s="139"/>
      <c r="F956" s="139"/>
      <c r="G956" s="139"/>
      <c r="H956" s="139"/>
      <c r="I956" s="139"/>
      <c r="J956" s="139"/>
      <c r="K956" s="139"/>
      <c r="L956" s="139"/>
      <c r="M956" s="139"/>
      <c r="N956" s="139"/>
      <c r="O956" s="139"/>
      <c r="P956" s="139"/>
      <c r="Q956" s="139"/>
      <c r="R956" s="139"/>
      <c r="S956" s="139"/>
      <c r="T956" s="139"/>
      <c r="U956" s="139"/>
      <c r="V956" s="139"/>
      <c r="W956" s="139"/>
      <c r="X956" s="139"/>
      <c r="Y956" s="139"/>
      <c r="Z956" s="139"/>
    </row>
    <row r="957" spans="1:26" ht="24" customHeight="1" x14ac:dyDescent="0.35">
      <c r="A957" s="140"/>
      <c r="B957" s="152"/>
      <c r="C957" s="153"/>
      <c r="D957" s="153"/>
      <c r="E957" s="139"/>
      <c r="F957" s="139"/>
      <c r="G957" s="139"/>
      <c r="H957" s="139"/>
      <c r="I957" s="139"/>
      <c r="J957" s="139"/>
      <c r="K957" s="139"/>
      <c r="L957" s="139"/>
      <c r="M957" s="139"/>
      <c r="N957" s="139"/>
      <c r="O957" s="139"/>
      <c r="P957" s="139"/>
      <c r="Q957" s="139"/>
      <c r="R957" s="139"/>
      <c r="S957" s="139"/>
      <c r="T957" s="139"/>
      <c r="U957" s="139"/>
      <c r="V957" s="139"/>
      <c r="W957" s="139"/>
      <c r="X957" s="139"/>
      <c r="Y957" s="139"/>
      <c r="Z957" s="139"/>
    </row>
    <row r="958" spans="1:26" ht="24" customHeight="1" x14ac:dyDescent="0.35">
      <c r="A958" s="140"/>
      <c r="B958" s="152"/>
      <c r="C958" s="153"/>
      <c r="D958" s="153"/>
      <c r="E958" s="139"/>
      <c r="F958" s="139"/>
      <c r="G958" s="139"/>
      <c r="H958" s="139"/>
      <c r="I958" s="139"/>
      <c r="J958" s="139"/>
      <c r="K958" s="139"/>
      <c r="L958" s="139"/>
      <c r="M958" s="139"/>
      <c r="N958" s="139"/>
      <c r="O958" s="139"/>
      <c r="P958" s="139"/>
      <c r="Q958" s="139"/>
      <c r="R958" s="139"/>
      <c r="S958" s="139"/>
      <c r="T958" s="139"/>
      <c r="U958" s="139"/>
      <c r="V958" s="139"/>
      <c r="W958" s="139"/>
      <c r="X958" s="139"/>
      <c r="Y958" s="139"/>
      <c r="Z958" s="139"/>
    </row>
    <row r="959" spans="1:26" ht="24" customHeight="1" x14ac:dyDescent="0.35">
      <c r="A959" s="140"/>
      <c r="B959" s="152"/>
      <c r="C959" s="153"/>
      <c r="D959" s="153"/>
      <c r="E959" s="139"/>
      <c r="F959" s="139"/>
      <c r="G959" s="139"/>
      <c r="H959" s="139"/>
      <c r="I959" s="139"/>
      <c r="J959" s="139"/>
      <c r="K959" s="139"/>
      <c r="L959" s="139"/>
      <c r="M959" s="139"/>
      <c r="N959" s="139"/>
      <c r="O959" s="139"/>
      <c r="P959" s="139"/>
      <c r="Q959" s="139"/>
      <c r="R959" s="139"/>
      <c r="S959" s="139"/>
      <c r="T959" s="139"/>
      <c r="U959" s="139"/>
      <c r="V959" s="139"/>
      <c r="W959" s="139"/>
      <c r="X959" s="139"/>
      <c r="Y959" s="139"/>
      <c r="Z959" s="139"/>
    </row>
    <row r="960" spans="1:26" ht="24" customHeight="1" x14ac:dyDescent="0.35">
      <c r="A960" s="140"/>
      <c r="B960" s="152"/>
      <c r="C960" s="153"/>
      <c r="D960" s="153"/>
      <c r="E960" s="139"/>
      <c r="F960" s="139"/>
      <c r="G960" s="139"/>
      <c r="H960" s="139"/>
      <c r="I960" s="139"/>
      <c r="J960" s="139"/>
      <c r="K960" s="139"/>
      <c r="L960" s="139"/>
      <c r="M960" s="139"/>
      <c r="N960" s="139"/>
      <c r="O960" s="139"/>
      <c r="P960" s="139"/>
      <c r="Q960" s="139"/>
      <c r="R960" s="139"/>
      <c r="S960" s="139"/>
      <c r="T960" s="139"/>
      <c r="U960" s="139"/>
      <c r="V960" s="139"/>
      <c r="W960" s="139"/>
      <c r="X960" s="139"/>
      <c r="Y960" s="139"/>
      <c r="Z960" s="139"/>
    </row>
    <row r="961" spans="1:26" ht="24" customHeight="1" x14ac:dyDescent="0.35">
      <c r="A961" s="140"/>
      <c r="B961" s="152"/>
      <c r="C961" s="153"/>
      <c r="D961" s="153"/>
      <c r="E961" s="139"/>
      <c r="F961" s="139"/>
      <c r="G961" s="139"/>
      <c r="H961" s="139"/>
      <c r="I961" s="139"/>
      <c r="J961" s="139"/>
      <c r="K961" s="139"/>
      <c r="L961" s="139"/>
      <c r="M961" s="139"/>
      <c r="N961" s="139"/>
      <c r="O961" s="139"/>
      <c r="P961" s="139"/>
      <c r="Q961" s="139"/>
      <c r="R961" s="139"/>
      <c r="S961" s="139"/>
      <c r="T961" s="139"/>
      <c r="U961" s="139"/>
      <c r="V961" s="139"/>
      <c r="W961" s="139"/>
      <c r="X961" s="139"/>
      <c r="Y961" s="139"/>
      <c r="Z961" s="139"/>
    </row>
    <row r="962" spans="1:26" ht="24" customHeight="1" x14ac:dyDescent="0.35">
      <c r="A962" s="140"/>
      <c r="B962" s="152"/>
      <c r="C962" s="153"/>
      <c r="D962" s="153"/>
      <c r="E962" s="139"/>
      <c r="F962" s="139"/>
      <c r="G962" s="139"/>
      <c r="H962" s="139"/>
      <c r="I962" s="139"/>
      <c r="J962" s="139"/>
      <c r="K962" s="139"/>
      <c r="L962" s="139"/>
      <c r="M962" s="139"/>
      <c r="N962" s="139"/>
      <c r="O962" s="139"/>
      <c r="P962" s="139"/>
      <c r="Q962" s="139"/>
      <c r="R962" s="139"/>
      <c r="S962" s="139"/>
      <c r="T962" s="139"/>
      <c r="U962" s="139"/>
      <c r="V962" s="139"/>
      <c r="W962" s="139"/>
      <c r="X962" s="139"/>
      <c r="Y962" s="139"/>
      <c r="Z962" s="139"/>
    </row>
    <row r="963" spans="1:26" ht="24" customHeight="1" x14ac:dyDescent="0.35">
      <c r="A963" s="140"/>
      <c r="B963" s="152"/>
      <c r="C963" s="153"/>
      <c r="D963" s="153"/>
      <c r="E963" s="139"/>
      <c r="F963" s="139"/>
      <c r="G963" s="139"/>
      <c r="H963" s="139"/>
      <c r="I963" s="139"/>
      <c r="J963" s="139"/>
      <c r="K963" s="139"/>
      <c r="L963" s="139"/>
      <c r="M963" s="139"/>
      <c r="N963" s="139"/>
      <c r="O963" s="139"/>
      <c r="P963" s="139"/>
      <c r="Q963" s="139"/>
      <c r="R963" s="139"/>
      <c r="S963" s="139"/>
      <c r="T963" s="139"/>
      <c r="U963" s="139"/>
      <c r="V963" s="139"/>
      <c r="W963" s="139"/>
      <c r="X963" s="139"/>
      <c r="Y963" s="139"/>
      <c r="Z963" s="139"/>
    </row>
    <row r="964" spans="1:26" ht="24" customHeight="1" x14ac:dyDescent="0.35">
      <c r="A964" s="140"/>
      <c r="B964" s="152"/>
      <c r="C964" s="153"/>
      <c r="D964" s="153"/>
      <c r="E964" s="139"/>
      <c r="F964" s="139"/>
      <c r="G964" s="139"/>
      <c r="H964" s="139"/>
      <c r="I964" s="139"/>
      <c r="J964" s="139"/>
      <c r="K964" s="139"/>
      <c r="L964" s="139"/>
      <c r="M964" s="139"/>
      <c r="N964" s="139"/>
      <c r="O964" s="139"/>
      <c r="P964" s="139"/>
      <c r="Q964" s="139"/>
      <c r="R964" s="139"/>
      <c r="S964" s="139"/>
      <c r="T964" s="139"/>
      <c r="U964" s="139"/>
      <c r="V964" s="139"/>
      <c r="W964" s="139"/>
      <c r="X964" s="139"/>
      <c r="Y964" s="139"/>
      <c r="Z964" s="139"/>
    </row>
    <row r="965" spans="1:26" ht="24" customHeight="1" x14ac:dyDescent="0.35">
      <c r="A965" s="140"/>
      <c r="B965" s="152"/>
      <c r="C965" s="153"/>
      <c r="D965" s="153"/>
      <c r="E965" s="139"/>
      <c r="F965" s="139"/>
      <c r="G965" s="139"/>
      <c r="H965" s="139"/>
      <c r="I965" s="139"/>
      <c r="J965" s="139"/>
      <c r="K965" s="139"/>
      <c r="L965" s="139"/>
      <c r="M965" s="139"/>
      <c r="N965" s="139"/>
      <c r="O965" s="139"/>
      <c r="P965" s="139"/>
      <c r="Q965" s="139"/>
      <c r="R965" s="139"/>
      <c r="S965" s="139"/>
      <c r="T965" s="139"/>
      <c r="U965" s="139"/>
      <c r="V965" s="139"/>
      <c r="W965" s="139"/>
      <c r="X965" s="139"/>
      <c r="Y965" s="139"/>
      <c r="Z965" s="139"/>
    </row>
    <row r="966" spans="1:26" ht="24" customHeight="1" x14ac:dyDescent="0.35">
      <c r="A966" s="140"/>
      <c r="B966" s="152"/>
      <c r="C966" s="153"/>
      <c r="D966" s="153"/>
      <c r="E966" s="139"/>
      <c r="F966" s="139"/>
      <c r="G966" s="139"/>
      <c r="H966" s="139"/>
      <c r="I966" s="139"/>
      <c r="J966" s="139"/>
      <c r="K966" s="139"/>
      <c r="L966" s="139"/>
      <c r="M966" s="139"/>
      <c r="N966" s="139"/>
      <c r="O966" s="139"/>
      <c r="P966" s="139"/>
      <c r="Q966" s="139"/>
      <c r="R966" s="139"/>
      <c r="S966" s="139"/>
      <c r="T966" s="139"/>
      <c r="U966" s="139"/>
      <c r="V966" s="139"/>
      <c r="W966" s="139"/>
      <c r="X966" s="139"/>
      <c r="Y966" s="139"/>
      <c r="Z966" s="139"/>
    </row>
    <row r="967" spans="1:26" ht="24" customHeight="1" x14ac:dyDescent="0.35">
      <c r="A967" s="140"/>
      <c r="B967" s="152"/>
      <c r="C967" s="153"/>
      <c r="D967" s="153"/>
      <c r="E967" s="139"/>
      <c r="F967" s="139"/>
      <c r="G967" s="139"/>
      <c r="H967" s="139"/>
      <c r="I967" s="139"/>
      <c r="J967" s="139"/>
      <c r="K967" s="139"/>
      <c r="L967" s="139"/>
      <c r="M967" s="139"/>
      <c r="N967" s="139"/>
      <c r="O967" s="139"/>
      <c r="P967" s="139"/>
      <c r="Q967" s="139"/>
      <c r="R967" s="139"/>
      <c r="S967" s="139"/>
      <c r="T967" s="139"/>
      <c r="U967" s="139"/>
      <c r="V967" s="139"/>
      <c r="W967" s="139"/>
      <c r="X967" s="139"/>
      <c r="Y967" s="139"/>
      <c r="Z967" s="139"/>
    </row>
    <row r="968" spans="1:26" ht="24" customHeight="1" x14ac:dyDescent="0.35">
      <c r="A968" s="140"/>
      <c r="B968" s="152"/>
      <c r="C968" s="153"/>
      <c r="D968" s="153"/>
      <c r="E968" s="139"/>
      <c r="F968" s="139"/>
      <c r="G968" s="139"/>
      <c r="H968" s="139"/>
      <c r="I968" s="139"/>
      <c r="J968" s="139"/>
      <c r="K968" s="139"/>
      <c r="L968" s="139"/>
      <c r="M968" s="139"/>
      <c r="N968" s="139"/>
      <c r="O968" s="139"/>
      <c r="P968" s="139"/>
      <c r="Q968" s="139"/>
      <c r="R968" s="139"/>
      <c r="S968" s="139"/>
      <c r="T968" s="139"/>
      <c r="U968" s="139"/>
      <c r="V968" s="139"/>
      <c r="W968" s="139"/>
      <c r="X968" s="139"/>
      <c r="Y968" s="139"/>
      <c r="Z968" s="139"/>
    </row>
    <row r="969" spans="1:26" ht="24" customHeight="1" x14ac:dyDescent="0.35">
      <c r="A969" s="140"/>
      <c r="B969" s="152"/>
      <c r="C969" s="153"/>
      <c r="D969" s="153"/>
      <c r="E969" s="139"/>
      <c r="F969" s="139"/>
      <c r="G969" s="139"/>
      <c r="H969" s="139"/>
      <c r="I969" s="139"/>
      <c r="J969" s="139"/>
      <c r="K969" s="139"/>
      <c r="L969" s="139"/>
      <c r="M969" s="139"/>
      <c r="N969" s="139"/>
      <c r="O969" s="139"/>
      <c r="P969" s="139"/>
      <c r="Q969" s="139"/>
      <c r="R969" s="139"/>
      <c r="S969" s="139"/>
      <c r="T969" s="139"/>
      <c r="U969" s="139"/>
      <c r="V969" s="139"/>
      <c r="W969" s="139"/>
      <c r="X969" s="139"/>
      <c r="Y969" s="139"/>
      <c r="Z969" s="139"/>
    </row>
    <row r="970" spans="1:26" ht="24" customHeight="1" x14ac:dyDescent="0.35">
      <c r="A970" s="140"/>
      <c r="B970" s="152"/>
      <c r="C970" s="153"/>
      <c r="D970" s="153"/>
      <c r="E970" s="139"/>
      <c r="F970" s="139"/>
      <c r="G970" s="139"/>
      <c r="H970" s="139"/>
      <c r="I970" s="139"/>
      <c r="J970" s="139"/>
      <c r="K970" s="139"/>
      <c r="L970" s="139"/>
      <c r="M970" s="139"/>
      <c r="N970" s="139"/>
      <c r="O970" s="139"/>
      <c r="P970" s="139"/>
      <c r="Q970" s="139"/>
      <c r="R970" s="139"/>
      <c r="S970" s="139"/>
      <c r="T970" s="139"/>
      <c r="U970" s="139"/>
      <c r="V970" s="139"/>
      <c r="W970" s="139"/>
      <c r="X970" s="139"/>
      <c r="Y970" s="139"/>
      <c r="Z970" s="139"/>
    </row>
    <row r="971" spans="1:26" ht="24" customHeight="1" x14ac:dyDescent="0.35">
      <c r="A971" s="140"/>
      <c r="B971" s="152"/>
      <c r="C971" s="153"/>
      <c r="D971" s="153"/>
      <c r="E971" s="139"/>
      <c r="F971" s="139"/>
      <c r="G971" s="139"/>
      <c r="H971" s="139"/>
      <c r="I971" s="139"/>
      <c r="J971" s="139"/>
      <c r="K971" s="139"/>
      <c r="L971" s="139"/>
      <c r="M971" s="139"/>
      <c r="N971" s="139"/>
      <c r="O971" s="139"/>
      <c r="P971" s="139"/>
      <c r="Q971" s="139"/>
      <c r="R971" s="139"/>
      <c r="S971" s="139"/>
      <c r="T971" s="139"/>
      <c r="U971" s="139"/>
      <c r="V971" s="139"/>
      <c r="W971" s="139"/>
      <c r="X971" s="139"/>
      <c r="Y971" s="139"/>
      <c r="Z971" s="139"/>
    </row>
    <row r="972" spans="1:26" ht="24" customHeight="1" x14ac:dyDescent="0.35">
      <c r="A972" s="140"/>
      <c r="B972" s="152"/>
      <c r="C972" s="153"/>
      <c r="D972" s="153"/>
      <c r="E972" s="139"/>
      <c r="F972" s="139"/>
      <c r="G972" s="139"/>
      <c r="H972" s="139"/>
      <c r="I972" s="139"/>
      <c r="J972" s="139"/>
      <c r="K972" s="139"/>
      <c r="L972" s="139"/>
      <c r="M972" s="139"/>
      <c r="N972" s="139"/>
      <c r="O972" s="139"/>
      <c r="P972" s="139"/>
      <c r="Q972" s="139"/>
      <c r="R972" s="139"/>
      <c r="S972" s="139"/>
      <c r="T972" s="139"/>
      <c r="U972" s="139"/>
      <c r="V972" s="139"/>
      <c r="W972" s="139"/>
      <c r="X972" s="139"/>
      <c r="Y972" s="139"/>
      <c r="Z972" s="139"/>
    </row>
    <row r="973" spans="1:26" ht="24" customHeight="1" x14ac:dyDescent="0.35">
      <c r="A973" s="140"/>
      <c r="B973" s="152"/>
      <c r="C973" s="153"/>
      <c r="D973" s="153"/>
      <c r="E973" s="139"/>
      <c r="F973" s="139"/>
      <c r="G973" s="139"/>
      <c r="H973" s="139"/>
      <c r="I973" s="139"/>
      <c r="J973" s="139"/>
      <c r="K973" s="139"/>
      <c r="L973" s="139"/>
      <c r="M973" s="139"/>
      <c r="N973" s="139"/>
      <c r="O973" s="139"/>
      <c r="P973" s="139"/>
      <c r="Q973" s="139"/>
      <c r="R973" s="139"/>
      <c r="S973" s="139"/>
      <c r="T973" s="139"/>
      <c r="U973" s="139"/>
      <c r="V973" s="139"/>
      <c r="W973" s="139"/>
      <c r="X973" s="139"/>
      <c r="Y973" s="139"/>
      <c r="Z973" s="139"/>
    </row>
    <row r="974" spans="1:26" ht="24" customHeight="1" x14ac:dyDescent="0.35">
      <c r="A974" s="140"/>
      <c r="B974" s="152"/>
      <c r="C974" s="153"/>
      <c r="D974" s="153"/>
      <c r="E974" s="139"/>
      <c r="F974" s="139"/>
      <c r="G974" s="139"/>
      <c r="H974" s="139"/>
      <c r="I974" s="139"/>
      <c r="J974" s="139"/>
      <c r="K974" s="139"/>
      <c r="L974" s="139"/>
      <c r="M974" s="139"/>
      <c r="N974" s="139"/>
      <c r="O974" s="139"/>
      <c r="P974" s="139"/>
      <c r="Q974" s="139"/>
      <c r="R974" s="139"/>
      <c r="S974" s="139"/>
      <c r="T974" s="139"/>
      <c r="U974" s="139"/>
      <c r="V974" s="139"/>
      <c r="W974" s="139"/>
      <c r="X974" s="139"/>
      <c r="Y974" s="139"/>
      <c r="Z974" s="139"/>
    </row>
    <row r="975" spans="1:26" ht="24" customHeight="1" x14ac:dyDescent="0.35">
      <c r="A975" s="140"/>
      <c r="B975" s="152"/>
      <c r="C975" s="153"/>
      <c r="D975" s="153"/>
      <c r="E975" s="139"/>
      <c r="F975" s="139"/>
      <c r="G975" s="139"/>
      <c r="H975" s="139"/>
      <c r="I975" s="139"/>
      <c r="J975" s="139"/>
      <c r="K975" s="139"/>
      <c r="L975" s="139"/>
      <c r="M975" s="139"/>
      <c r="N975" s="139"/>
      <c r="O975" s="139"/>
      <c r="P975" s="139"/>
      <c r="Q975" s="139"/>
      <c r="R975" s="139"/>
      <c r="S975" s="139"/>
      <c r="T975" s="139"/>
      <c r="U975" s="139"/>
      <c r="V975" s="139"/>
      <c r="W975" s="139"/>
      <c r="X975" s="139"/>
      <c r="Y975" s="139"/>
      <c r="Z975" s="139"/>
    </row>
    <row r="976" spans="1:26" ht="24" customHeight="1" x14ac:dyDescent="0.35">
      <c r="A976" s="140"/>
      <c r="B976" s="152"/>
      <c r="C976" s="153"/>
      <c r="D976" s="153"/>
      <c r="E976" s="139"/>
      <c r="F976" s="139"/>
      <c r="G976" s="139"/>
      <c r="H976" s="139"/>
      <c r="I976" s="139"/>
      <c r="J976" s="139"/>
      <c r="K976" s="139"/>
      <c r="L976" s="139"/>
      <c r="M976" s="139"/>
      <c r="N976" s="139"/>
      <c r="O976" s="139"/>
      <c r="P976" s="139"/>
      <c r="Q976" s="139"/>
      <c r="R976" s="139"/>
      <c r="S976" s="139"/>
      <c r="T976" s="139"/>
      <c r="U976" s="139"/>
      <c r="V976" s="139"/>
      <c r="W976" s="139"/>
      <c r="X976" s="139"/>
      <c r="Y976" s="139"/>
      <c r="Z976" s="139"/>
    </row>
    <row r="977" spans="1:26" ht="24" customHeight="1" x14ac:dyDescent="0.35">
      <c r="A977" s="140"/>
      <c r="B977" s="152"/>
      <c r="C977" s="153"/>
      <c r="D977" s="153"/>
      <c r="E977" s="139"/>
      <c r="F977" s="139"/>
      <c r="G977" s="139"/>
      <c r="H977" s="139"/>
      <c r="I977" s="139"/>
      <c r="J977" s="139"/>
      <c r="K977" s="139"/>
      <c r="L977" s="139"/>
      <c r="M977" s="139"/>
      <c r="N977" s="139"/>
      <c r="O977" s="139"/>
      <c r="P977" s="139"/>
      <c r="Q977" s="139"/>
      <c r="R977" s="139"/>
      <c r="S977" s="139"/>
      <c r="T977" s="139"/>
      <c r="U977" s="139"/>
      <c r="V977" s="139"/>
      <c r="W977" s="139"/>
      <c r="X977" s="139"/>
      <c r="Y977" s="139"/>
      <c r="Z977" s="139"/>
    </row>
    <row r="978" spans="1:26" ht="24" customHeight="1" x14ac:dyDescent="0.35">
      <c r="A978" s="140"/>
      <c r="B978" s="152"/>
      <c r="C978" s="153"/>
      <c r="D978" s="153"/>
      <c r="E978" s="139"/>
      <c r="F978" s="139"/>
      <c r="G978" s="139"/>
      <c r="H978" s="139"/>
      <c r="I978" s="139"/>
      <c r="J978" s="139"/>
      <c r="K978" s="139"/>
      <c r="L978" s="139"/>
      <c r="M978" s="139"/>
      <c r="N978" s="139"/>
      <c r="O978" s="139"/>
      <c r="P978" s="139"/>
      <c r="Q978" s="139"/>
      <c r="R978" s="139"/>
      <c r="S978" s="139"/>
      <c r="T978" s="139"/>
      <c r="U978" s="139"/>
      <c r="V978" s="139"/>
      <c r="W978" s="139"/>
      <c r="X978" s="139"/>
      <c r="Y978" s="139"/>
      <c r="Z978" s="139"/>
    </row>
    <row r="979" spans="1:26" ht="24" customHeight="1" x14ac:dyDescent="0.35">
      <c r="A979" s="140"/>
      <c r="B979" s="152"/>
      <c r="C979" s="153"/>
      <c r="D979" s="153"/>
      <c r="E979" s="139"/>
      <c r="F979" s="139"/>
      <c r="G979" s="139"/>
      <c r="H979" s="139"/>
      <c r="I979" s="139"/>
      <c r="J979" s="139"/>
      <c r="K979" s="139"/>
      <c r="L979" s="139"/>
      <c r="M979" s="139"/>
      <c r="N979" s="139"/>
      <c r="O979" s="139"/>
      <c r="P979" s="139"/>
      <c r="Q979" s="139"/>
      <c r="R979" s="139"/>
      <c r="S979" s="139"/>
      <c r="T979" s="139"/>
      <c r="U979" s="139"/>
      <c r="V979" s="139"/>
      <c r="W979" s="139"/>
      <c r="X979" s="139"/>
      <c r="Y979" s="139"/>
      <c r="Z979" s="139"/>
    </row>
    <row r="980" spans="1:26" ht="24" customHeight="1" x14ac:dyDescent="0.35">
      <c r="A980" s="140"/>
      <c r="B980" s="152"/>
      <c r="C980" s="153"/>
      <c r="D980" s="153"/>
      <c r="E980" s="139"/>
      <c r="F980" s="139"/>
      <c r="G980" s="139"/>
      <c r="H980" s="139"/>
      <c r="I980" s="139"/>
      <c r="J980" s="139"/>
      <c r="K980" s="139"/>
      <c r="L980" s="139"/>
      <c r="M980" s="139"/>
      <c r="N980" s="139"/>
      <c r="O980" s="139"/>
      <c r="P980" s="139"/>
      <c r="Q980" s="139"/>
      <c r="R980" s="139"/>
      <c r="S980" s="139"/>
      <c r="T980" s="139"/>
      <c r="U980" s="139"/>
      <c r="V980" s="139"/>
      <c r="W980" s="139"/>
      <c r="X980" s="139"/>
      <c r="Y980" s="139"/>
      <c r="Z980" s="139"/>
    </row>
    <row r="981" spans="1:26" ht="24" customHeight="1" x14ac:dyDescent="0.35">
      <c r="A981" s="140"/>
      <c r="B981" s="152"/>
      <c r="C981" s="153"/>
      <c r="D981" s="153"/>
      <c r="E981" s="139"/>
      <c r="F981" s="139"/>
      <c r="G981" s="139"/>
      <c r="H981" s="139"/>
      <c r="I981" s="139"/>
      <c r="J981" s="139"/>
      <c r="K981" s="139"/>
      <c r="L981" s="139"/>
      <c r="M981" s="139"/>
      <c r="N981" s="139"/>
      <c r="O981" s="139"/>
      <c r="P981" s="139"/>
      <c r="Q981" s="139"/>
      <c r="R981" s="139"/>
      <c r="S981" s="139"/>
      <c r="T981" s="139"/>
      <c r="U981" s="139"/>
      <c r="V981" s="139"/>
      <c r="W981" s="139"/>
      <c r="X981" s="139"/>
      <c r="Y981" s="139"/>
      <c r="Z981" s="139"/>
    </row>
    <row r="982" spans="1:26" ht="24" customHeight="1" x14ac:dyDescent="0.35">
      <c r="A982" s="140"/>
      <c r="B982" s="152"/>
      <c r="C982" s="153"/>
      <c r="D982" s="153"/>
      <c r="E982" s="139"/>
      <c r="F982" s="139"/>
      <c r="G982" s="139"/>
      <c r="H982" s="139"/>
      <c r="I982" s="139"/>
      <c r="J982" s="139"/>
      <c r="K982" s="139"/>
      <c r="L982" s="139"/>
      <c r="M982" s="139"/>
      <c r="N982" s="139"/>
      <c r="O982" s="139"/>
      <c r="P982" s="139"/>
      <c r="Q982" s="139"/>
      <c r="R982" s="139"/>
      <c r="S982" s="139"/>
      <c r="T982" s="139"/>
      <c r="U982" s="139"/>
      <c r="V982" s="139"/>
      <c r="W982" s="139"/>
      <c r="X982" s="139"/>
      <c r="Y982" s="139"/>
      <c r="Z982" s="139"/>
    </row>
    <row r="983" spans="1:26" ht="24" customHeight="1" x14ac:dyDescent="0.35">
      <c r="A983" s="140"/>
      <c r="B983" s="152"/>
      <c r="C983" s="153"/>
      <c r="D983" s="153"/>
      <c r="E983" s="139"/>
      <c r="F983" s="139"/>
      <c r="G983" s="139"/>
      <c r="H983" s="139"/>
      <c r="I983" s="139"/>
      <c r="J983" s="139"/>
      <c r="K983" s="139"/>
      <c r="L983" s="139"/>
      <c r="M983" s="139"/>
      <c r="N983" s="139"/>
      <c r="O983" s="139"/>
      <c r="P983" s="139"/>
      <c r="Q983" s="139"/>
      <c r="R983" s="139"/>
      <c r="S983" s="139"/>
      <c r="T983" s="139"/>
      <c r="U983" s="139"/>
      <c r="V983" s="139"/>
      <c r="W983" s="139"/>
      <c r="X983" s="139"/>
      <c r="Y983" s="139"/>
      <c r="Z983" s="139"/>
    </row>
    <row r="984" spans="1:26" ht="24" customHeight="1" x14ac:dyDescent="0.35">
      <c r="A984" s="140"/>
      <c r="B984" s="152"/>
      <c r="C984" s="153"/>
      <c r="D984" s="153"/>
      <c r="E984" s="139"/>
      <c r="F984" s="139"/>
      <c r="G984" s="139"/>
      <c r="H984" s="139"/>
      <c r="I984" s="139"/>
      <c r="J984" s="139"/>
      <c r="K984" s="139"/>
      <c r="L984" s="139"/>
      <c r="M984" s="139"/>
      <c r="N984" s="139"/>
      <c r="O984" s="139"/>
      <c r="P984" s="139"/>
      <c r="Q984" s="139"/>
      <c r="R984" s="139"/>
      <c r="S984" s="139"/>
      <c r="T984" s="139"/>
      <c r="U984" s="139"/>
      <c r="V984" s="139"/>
      <c r="W984" s="139"/>
      <c r="X984" s="139"/>
      <c r="Y984" s="139"/>
      <c r="Z984" s="139"/>
    </row>
    <row r="985" spans="1:26" ht="24" customHeight="1" x14ac:dyDescent="0.35">
      <c r="A985" s="140"/>
      <c r="B985" s="152"/>
      <c r="C985" s="153"/>
      <c r="D985" s="153"/>
      <c r="E985" s="139"/>
      <c r="F985" s="139"/>
      <c r="G985" s="139"/>
      <c r="H985" s="139"/>
      <c r="I985" s="139"/>
      <c r="J985" s="139"/>
      <c r="K985" s="139"/>
      <c r="L985" s="139"/>
      <c r="M985" s="139"/>
      <c r="N985" s="139"/>
      <c r="O985" s="139"/>
      <c r="P985" s="139"/>
      <c r="Q985" s="139"/>
      <c r="R985" s="139"/>
      <c r="S985" s="139"/>
      <c r="T985" s="139"/>
      <c r="U985" s="139"/>
      <c r="V985" s="139"/>
      <c r="W985" s="139"/>
      <c r="X985" s="139"/>
      <c r="Y985" s="139"/>
      <c r="Z985" s="139"/>
    </row>
    <row r="986" spans="1:26" ht="24" customHeight="1" x14ac:dyDescent="0.35">
      <c r="A986" s="140"/>
      <c r="B986" s="152"/>
      <c r="C986" s="153"/>
      <c r="D986" s="153"/>
      <c r="E986" s="139"/>
      <c r="F986" s="139"/>
      <c r="G986" s="139"/>
      <c r="H986" s="139"/>
      <c r="I986" s="139"/>
      <c r="J986" s="139"/>
      <c r="K986" s="139"/>
      <c r="L986" s="139"/>
      <c r="M986" s="139"/>
      <c r="N986" s="139"/>
      <c r="O986" s="139"/>
      <c r="P986" s="139"/>
      <c r="Q986" s="139"/>
      <c r="R986" s="139"/>
      <c r="S986" s="139"/>
      <c r="T986" s="139"/>
      <c r="U986" s="139"/>
      <c r="V986" s="139"/>
      <c r="W986" s="139"/>
      <c r="X986" s="139"/>
      <c r="Y986" s="139"/>
      <c r="Z986" s="139"/>
    </row>
    <row r="987" spans="1:26" ht="24" customHeight="1" x14ac:dyDescent="0.35">
      <c r="A987" s="140"/>
      <c r="B987" s="152"/>
      <c r="C987" s="153"/>
      <c r="D987" s="153"/>
      <c r="E987" s="139"/>
      <c r="F987" s="139"/>
      <c r="G987" s="139"/>
      <c r="H987" s="139"/>
      <c r="I987" s="139"/>
      <c r="J987" s="139"/>
      <c r="K987" s="139"/>
      <c r="L987" s="139"/>
      <c r="M987" s="139"/>
      <c r="N987" s="139"/>
      <c r="O987" s="139"/>
      <c r="P987" s="139"/>
      <c r="Q987" s="139"/>
      <c r="R987" s="139"/>
      <c r="S987" s="139"/>
      <c r="T987" s="139"/>
      <c r="U987" s="139"/>
      <c r="V987" s="139"/>
      <c r="W987" s="139"/>
      <c r="X987" s="139"/>
      <c r="Y987" s="139"/>
      <c r="Z987" s="139"/>
    </row>
    <row r="988" spans="1:26" ht="24" customHeight="1" x14ac:dyDescent="0.35">
      <c r="A988" s="140"/>
      <c r="B988" s="152"/>
      <c r="C988" s="153"/>
      <c r="D988" s="153"/>
      <c r="E988" s="139"/>
      <c r="F988" s="139"/>
      <c r="G988" s="139"/>
      <c r="H988" s="139"/>
      <c r="I988" s="139"/>
      <c r="J988" s="139"/>
      <c r="K988" s="139"/>
      <c r="L988" s="139"/>
      <c r="M988" s="139"/>
      <c r="N988" s="139"/>
      <c r="O988" s="139"/>
      <c r="P988" s="139"/>
      <c r="Q988" s="139"/>
      <c r="R988" s="139"/>
      <c r="S988" s="139"/>
      <c r="T988" s="139"/>
      <c r="U988" s="139"/>
      <c r="V988" s="139"/>
      <c r="W988" s="139"/>
      <c r="X988" s="139"/>
      <c r="Y988" s="139"/>
      <c r="Z988" s="139"/>
    </row>
    <row r="989" spans="1:26" ht="24" customHeight="1" x14ac:dyDescent="0.35">
      <c r="A989" s="140"/>
      <c r="B989" s="152"/>
      <c r="C989" s="153"/>
      <c r="D989" s="153"/>
      <c r="E989" s="139"/>
      <c r="F989" s="139"/>
      <c r="G989" s="139"/>
      <c r="H989" s="139"/>
      <c r="I989" s="139"/>
      <c r="J989" s="139"/>
      <c r="K989" s="139"/>
      <c r="L989" s="139"/>
      <c r="M989" s="139"/>
      <c r="N989" s="139"/>
      <c r="O989" s="139"/>
      <c r="P989" s="139"/>
      <c r="Q989" s="139"/>
      <c r="R989" s="139"/>
      <c r="S989" s="139"/>
      <c r="T989" s="139"/>
      <c r="U989" s="139"/>
      <c r="V989" s="139"/>
      <c r="W989" s="139"/>
      <c r="X989" s="139"/>
      <c r="Y989" s="139"/>
      <c r="Z989" s="139"/>
    </row>
    <row r="990" spans="1:26" ht="24" customHeight="1" x14ac:dyDescent="0.35">
      <c r="A990" s="140"/>
      <c r="B990" s="152"/>
      <c r="C990" s="153"/>
      <c r="D990" s="153"/>
      <c r="E990" s="139"/>
      <c r="F990" s="139"/>
      <c r="G990" s="139"/>
      <c r="H990" s="139"/>
      <c r="I990" s="139"/>
      <c r="J990" s="139"/>
      <c r="K990" s="139"/>
      <c r="L990" s="139"/>
      <c r="M990" s="139"/>
      <c r="N990" s="139"/>
      <c r="O990" s="139"/>
      <c r="P990" s="139"/>
      <c r="Q990" s="139"/>
      <c r="R990" s="139"/>
      <c r="S990" s="139"/>
      <c r="T990" s="139"/>
      <c r="U990" s="139"/>
      <c r="V990" s="139"/>
      <c r="W990" s="139"/>
      <c r="X990" s="139"/>
      <c r="Y990" s="139"/>
      <c r="Z990" s="139"/>
    </row>
    <row r="991" spans="1:26" ht="24" customHeight="1" x14ac:dyDescent="0.35">
      <c r="A991" s="140"/>
      <c r="B991" s="152"/>
      <c r="C991" s="153"/>
      <c r="D991" s="153"/>
      <c r="E991" s="139"/>
      <c r="F991" s="139"/>
      <c r="G991" s="139"/>
      <c r="H991" s="139"/>
      <c r="I991" s="139"/>
      <c r="J991" s="139"/>
      <c r="K991" s="139"/>
      <c r="L991" s="139"/>
      <c r="M991" s="139"/>
      <c r="N991" s="139"/>
      <c r="O991" s="139"/>
      <c r="P991" s="139"/>
      <c r="Q991" s="139"/>
      <c r="R991" s="139"/>
      <c r="S991" s="139"/>
      <c r="T991" s="139"/>
      <c r="U991" s="139"/>
      <c r="V991" s="139"/>
      <c r="W991" s="139"/>
      <c r="X991" s="139"/>
      <c r="Y991" s="139"/>
      <c r="Z991" s="139"/>
    </row>
    <row r="992" spans="1:26" ht="24" customHeight="1" x14ac:dyDescent="0.35">
      <c r="A992" s="140"/>
      <c r="B992" s="152"/>
      <c r="C992" s="153"/>
      <c r="D992" s="153"/>
      <c r="E992" s="139"/>
      <c r="F992" s="139"/>
      <c r="G992" s="139"/>
      <c r="H992" s="139"/>
      <c r="I992" s="139"/>
      <c r="J992" s="139"/>
      <c r="K992" s="139"/>
      <c r="L992" s="139"/>
      <c r="M992" s="139"/>
      <c r="N992" s="139"/>
      <c r="O992" s="139"/>
      <c r="P992" s="139"/>
      <c r="Q992" s="139"/>
      <c r="R992" s="139"/>
      <c r="S992" s="139"/>
      <c r="T992" s="139"/>
      <c r="U992" s="139"/>
      <c r="V992" s="139"/>
      <c r="W992" s="139"/>
      <c r="X992" s="139"/>
      <c r="Y992" s="139"/>
      <c r="Z992" s="139"/>
    </row>
    <row r="993" spans="1:26" ht="24" customHeight="1" x14ac:dyDescent="0.35">
      <c r="A993" s="140"/>
      <c r="B993" s="152"/>
      <c r="C993" s="153"/>
      <c r="D993" s="153"/>
      <c r="E993" s="139"/>
      <c r="F993" s="139"/>
      <c r="G993" s="139"/>
      <c r="H993" s="139"/>
      <c r="I993" s="139"/>
      <c r="J993" s="139"/>
      <c r="K993" s="139"/>
      <c r="L993" s="139"/>
      <c r="M993" s="139"/>
      <c r="N993" s="139"/>
      <c r="O993" s="139"/>
      <c r="P993" s="139"/>
      <c r="Q993" s="139"/>
      <c r="R993" s="139"/>
      <c r="S993" s="139"/>
      <c r="T993" s="139"/>
      <c r="U993" s="139"/>
      <c r="V993" s="139"/>
      <c r="W993" s="139"/>
      <c r="X993" s="139"/>
      <c r="Y993" s="139"/>
      <c r="Z993" s="139"/>
    </row>
    <row r="994" spans="1:26" ht="24" customHeight="1" x14ac:dyDescent="0.35">
      <c r="A994" s="140"/>
      <c r="B994" s="152"/>
      <c r="C994" s="153"/>
      <c r="D994" s="153"/>
      <c r="E994" s="139"/>
      <c r="F994" s="139"/>
      <c r="G994" s="139"/>
      <c r="H994" s="139"/>
      <c r="I994" s="139"/>
      <c r="J994" s="139"/>
      <c r="K994" s="139"/>
      <c r="L994" s="139"/>
      <c r="M994" s="139"/>
      <c r="N994" s="139"/>
      <c r="O994" s="139"/>
      <c r="P994" s="139"/>
      <c r="Q994" s="139"/>
      <c r="R994" s="139"/>
      <c r="S994" s="139"/>
      <c r="T994" s="139"/>
      <c r="U994" s="139"/>
      <c r="V994" s="139"/>
      <c r="W994" s="139"/>
      <c r="X994" s="139"/>
      <c r="Y994" s="139"/>
      <c r="Z994" s="139"/>
    </row>
    <row r="995" spans="1:26" ht="24" customHeight="1" x14ac:dyDescent="0.35">
      <c r="A995" s="140"/>
      <c r="B995" s="152"/>
      <c r="C995" s="153"/>
      <c r="D995" s="153"/>
      <c r="E995" s="139"/>
      <c r="F995" s="139"/>
      <c r="G995" s="139"/>
      <c r="H995" s="139"/>
      <c r="I995" s="139"/>
      <c r="J995" s="139"/>
      <c r="K995" s="139"/>
      <c r="L995" s="139"/>
      <c r="M995" s="139"/>
      <c r="N995" s="139"/>
      <c r="O995" s="139"/>
      <c r="P995" s="139"/>
      <c r="Q995" s="139"/>
      <c r="R995" s="139"/>
      <c r="S995" s="139"/>
      <c r="T995" s="139"/>
      <c r="U995" s="139"/>
      <c r="V995" s="139"/>
      <c r="W995" s="139"/>
      <c r="X995" s="139"/>
      <c r="Y995" s="139"/>
      <c r="Z995" s="139"/>
    </row>
    <row r="996" spans="1:26" ht="24" customHeight="1" x14ac:dyDescent="0.35">
      <c r="A996" s="140"/>
      <c r="B996" s="152"/>
      <c r="C996" s="153"/>
      <c r="D996" s="153"/>
      <c r="E996" s="139"/>
      <c r="F996" s="139"/>
      <c r="G996" s="139"/>
      <c r="H996" s="139"/>
      <c r="I996" s="139"/>
      <c r="J996" s="139"/>
      <c r="K996" s="139"/>
      <c r="L996" s="139"/>
      <c r="M996" s="139"/>
      <c r="N996" s="139"/>
      <c r="O996" s="139"/>
      <c r="P996" s="139"/>
      <c r="Q996" s="139"/>
      <c r="R996" s="139"/>
      <c r="S996" s="139"/>
      <c r="T996" s="139"/>
      <c r="U996" s="139"/>
      <c r="V996" s="139"/>
      <c r="W996" s="139"/>
      <c r="X996" s="139"/>
      <c r="Y996" s="139"/>
      <c r="Z996" s="139"/>
    </row>
    <row r="997" spans="1:26" ht="24" customHeight="1" x14ac:dyDescent="0.35">
      <c r="A997" s="140"/>
      <c r="B997" s="152"/>
      <c r="C997" s="153"/>
      <c r="D997" s="153"/>
      <c r="E997" s="139"/>
      <c r="F997" s="139"/>
      <c r="G997" s="139"/>
      <c r="H997" s="139"/>
      <c r="I997" s="139"/>
      <c r="J997" s="139"/>
      <c r="K997" s="139"/>
      <c r="L997" s="139"/>
      <c r="M997" s="139"/>
      <c r="N997" s="139"/>
      <c r="O997" s="139"/>
      <c r="P997" s="139"/>
      <c r="Q997" s="139"/>
      <c r="R997" s="139"/>
      <c r="S997" s="139"/>
      <c r="T997" s="139"/>
      <c r="U997" s="139"/>
      <c r="V997" s="139"/>
      <c r="W997" s="139"/>
      <c r="X997" s="139"/>
      <c r="Y997" s="139"/>
      <c r="Z997" s="139"/>
    </row>
    <row r="998" spans="1:26" ht="24" customHeight="1" x14ac:dyDescent="0.35">
      <c r="A998" s="140"/>
      <c r="B998" s="152"/>
      <c r="C998" s="153"/>
      <c r="D998" s="153"/>
      <c r="E998" s="139"/>
      <c r="F998" s="139"/>
      <c r="G998" s="139"/>
      <c r="H998" s="139"/>
      <c r="I998" s="139"/>
      <c r="J998" s="139"/>
      <c r="K998" s="139"/>
      <c r="L998" s="139"/>
      <c r="M998" s="139"/>
      <c r="N998" s="139"/>
      <c r="O998" s="139"/>
      <c r="P998" s="139"/>
      <c r="Q998" s="139"/>
      <c r="R998" s="139"/>
      <c r="S998" s="139"/>
      <c r="T998" s="139"/>
      <c r="U998" s="139"/>
      <c r="V998" s="139"/>
      <c r="W998" s="139"/>
      <c r="X998" s="139"/>
      <c r="Y998" s="139"/>
      <c r="Z998" s="139"/>
    </row>
    <row r="999" spans="1:26" ht="24" customHeight="1" x14ac:dyDescent="0.35">
      <c r="A999" s="140"/>
      <c r="B999" s="152"/>
      <c r="C999" s="153"/>
      <c r="D999" s="153"/>
      <c r="E999" s="139"/>
      <c r="F999" s="139"/>
      <c r="G999" s="139"/>
      <c r="H999" s="139"/>
      <c r="I999" s="139"/>
      <c r="J999" s="139"/>
      <c r="K999" s="139"/>
      <c r="L999" s="139"/>
      <c r="M999" s="139"/>
      <c r="N999" s="139"/>
      <c r="O999" s="139"/>
      <c r="P999" s="139"/>
      <c r="Q999" s="139"/>
      <c r="R999" s="139"/>
      <c r="S999" s="139"/>
      <c r="T999" s="139"/>
      <c r="U999" s="139"/>
      <c r="V999" s="139"/>
      <c r="W999" s="139"/>
      <c r="X999" s="139"/>
      <c r="Y999" s="139"/>
      <c r="Z999" s="139"/>
    </row>
    <row r="1000" spans="1:26" ht="24" customHeight="1" x14ac:dyDescent="0.35">
      <c r="A1000" s="140"/>
      <c r="B1000" s="152"/>
      <c r="C1000" s="153"/>
      <c r="D1000" s="153"/>
      <c r="E1000" s="139"/>
      <c r="F1000" s="139"/>
      <c r="G1000" s="139"/>
      <c r="H1000" s="139"/>
      <c r="I1000" s="139"/>
      <c r="J1000" s="139"/>
      <c r="K1000" s="139"/>
      <c r="L1000" s="139"/>
      <c r="M1000" s="139"/>
      <c r="N1000" s="139"/>
      <c r="O1000" s="139"/>
      <c r="P1000" s="139"/>
      <c r="Q1000" s="139"/>
      <c r="R1000" s="139"/>
      <c r="S1000" s="139"/>
      <c r="T1000" s="139"/>
      <c r="U1000" s="139"/>
      <c r="V1000" s="139"/>
      <c r="W1000" s="139"/>
      <c r="X1000" s="139"/>
      <c r="Y1000" s="139"/>
      <c r="Z1000" s="139"/>
    </row>
  </sheetData>
  <mergeCells count="1">
    <mergeCell ref="B2:C2"/>
  </mergeCells>
  <pageMargins left="0.25" right="0.25" top="0.75" bottom="0.75" header="0" footer="0"/>
  <pageSetup scale="55"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738030"/>
  </sheetPr>
  <dimension ref="A1:Z1000"/>
  <sheetViews>
    <sheetView workbookViewId="0"/>
  </sheetViews>
  <sheetFormatPr baseColWidth="10" defaultColWidth="14.42578125" defaultRowHeight="15" customHeight="1" x14ac:dyDescent="0.25"/>
  <cols>
    <col min="1" max="2" width="3.7109375" customWidth="1"/>
    <col min="3" max="3" width="32.140625" customWidth="1"/>
    <col min="4" max="4" width="224" customWidth="1"/>
    <col min="5" max="5" width="3.42578125" customWidth="1"/>
    <col min="6" max="6" width="11.42578125" customWidth="1"/>
    <col min="7" max="26" width="10.7109375" customWidth="1"/>
  </cols>
  <sheetData>
    <row r="1" spans="1:26" ht="44.25" customHeight="1" x14ac:dyDescent="0.35">
      <c r="A1" s="154"/>
      <c r="B1" s="154"/>
      <c r="C1" s="1020" t="s">
        <v>896</v>
      </c>
      <c r="D1" s="786"/>
      <c r="E1" s="155"/>
      <c r="F1" s="154"/>
      <c r="G1" s="156"/>
      <c r="H1" s="156"/>
      <c r="I1" s="156"/>
      <c r="J1" s="156"/>
      <c r="K1" s="156"/>
      <c r="L1" s="156"/>
      <c r="M1" s="156"/>
      <c r="N1" s="156"/>
      <c r="O1" s="156"/>
      <c r="P1" s="156"/>
      <c r="Q1" s="156"/>
      <c r="R1" s="156"/>
      <c r="S1" s="156"/>
      <c r="T1" s="156"/>
      <c r="U1" s="156"/>
      <c r="V1" s="156"/>
      <c r="W1" s="156"/>
      <c r="X1" s="156"/>
      <c r="Y1" s="156"/>
      <c r="Z1" s="156"/>
    </row>
    <row r="2" spans="1:26" ht="14.25" customHeight="1" x14ac:dyDescent="0.25">
      <c r="A2" s="154"/>
      <c r="B2" s="154"/>
      <c r="C2" s="154"/>
      <c r="D2" s="154"/>
      <c r="E2" s="154"/>
      <c r="F2" s="154"/>
      <c r="G2" s="156"/>
      <c r="H2" s="156"/>
      <c r="I2" s="156"/>
      <c r="J2" s="156"/>
      <c r="K2" s="156"/>
      <c r="L2" s="156"/>
      <c r="M2" s="156"/>
      <c r="N2" s="156"/>
      <c r="O2" s="156"/>
      <c r="P2" s="156"/>
      <c r="Q2" s="156"/>
      <c r="R2" s="156"/>
      <c r="S2" s="156"/>
      <c r="T2" s="156"/>
      <c r="U2" s="156"/>
      <c r="V2" s="156"/>
      <c r="W2" s="156"/>
      <c r="X2" s="156"/>
      <c r="Y2" s="156"/>
      <c r="Z2" s="156"/>
    </row>
    <row r="3" spans="1:26" ht="14.25" customHeight="1" x14ac:dyDescent="0.25">
      <c r="A3" s="154"/>
      <c r="B3" s="154"/>
      <c r="C3" s="157" t="s">
        <v>897</v>
      </c>
      <c r="D3" s="158"/>
      <c r="E3" s="154"/>
      <c r="F3" s="154"/>
      <c r="G3" s="156"/>
      <c r="H3" s="156"/>
      <c r="I3" s="156"/>
      <c r="J3" s="156"/>
      <c r="K3" s="156"/>
      <c r="L3" s="156"/>
      <c r="M3" s="156"/>
      <c r="N3" s="156"/>
      <c r="O3" s="156"/>
      <c r="P3" s="156"/>
      <c r="Q3" s="156"/>
      <c r="R3" s="156"/>
      <c r="S3" s="156"/>
      <c r="T3" s="156"/>
      <c r="U3" s="156"/>
      <c r="V3" s="156"/>
      <c r="W3" s="156"/>
      <c r="X3" s="156"/>
      <c r="Y3" s="156"/>
      <c r="Z3" s="156"/>
    </row>
    <row r="4" spans="1:26" ht="14.25" customHeight="1" x14ac:dyDescent="0.25">
      <c r="A4" s="154"/>
      <c r="B4" s="154"/>
      <c r="C4" s="159"/>
      <c r="D4" s="154"/>
      <c r="E4" s="154"/>
      <c r="F4" s="154"/>
      <c r="G4" s="156"/>
      <c r="H4" s="156"/>
      <c r="I4" s="156"/>
      <c r="J4" s="156"/>
      <c r="K4" s="156"/>
      <c r="L4" s="156"/>
      <c r="M4" s="156"/>
      <c r="N4" s="156"/>
      <c r="O4" s="156"/>
      <c r="P4" s="156"/>
      <c r="Q4" s="156"/>
      <c r="R4" s="156"/>
      <c r="S4" s="156"/>
      <c r="T4" s="156"/>
      <c r="U4" s="156"/>
      <c r="V4" s="156"/>
      <c r="W4" s="156"/>
      <c r="X4" s="156"/>
      <c r="Y4" s="156"/>
      <c r="Z4" s="156"/>
    </row>
    <row r="5" spans="1:26" ht="14.25" customHeight="1" x14ac:dyDescent="0.25">
      <c r="A5" s="154"/>
      <c r="B5" s="160">
        <v>1</v>
      </c>
      <c r="C5" s="1018" t="s">
        <v>898</v>
      </c>
      <c r="D5" s="761"/>
      <c r="E5" s="161"/>
      <c r="F5" s="154"/>
      <c r="G5" s="156"/>
      <c r="H5" s="156"/>
      <c r="I5" s="156"/>
      <c r="J5" s="156"/>
      <c r="K5" s="156"/>
      <c r="L5" s="156"/>
      <c r="M5" s="156"/>
      <c r="N5" s="156"/>
      <c r="O5" s="156"/>
      <c r="P5" s="156"/>
      <c r="Q5" s="156"/>
      <c r="R5" s="156"/>
      <c r="S5" s="156"/>
      <c r="T5" s="156"/>
      <c r="U5" s="156"/>
      <c r="V5" s="156"/>
      <c r="W5" s="156"/>
      <c r="X5" s="156"/>
      <c r="Y5" s="156"/>
      <c r="Z5" s="156"/>
    </row>
    <row r="6" spans="1:26" ht="14.25" customHeight="1" x14ac:dyDescent="0.25">
      <c r="A6" s="154"/>
      <c r="B6" s="160">
        <v>2</v>
      </c>
      <c r="C6" s="1018" t="s">
        <v>899</v>
      </c>
      <c r="D6" s="761"/>
      <c r="E6" s="161"/>
      <c r="F6" s="154"/>
      <c r="G6" s="156"/>
      <c r="H6" s="156"/>
      <c r="I6" s="156"/>
      <c r="J6" s="156"/>
      <c r="K6" s="156"/>
      <c r="L6" s="156"/>
      <c r="M6" s="156"/>
      <c r="N6" s="156"/>
      <c r="O6" s="156"/>
      <c r="P6" s="156"/>
      <c r="Q6" s="156"/>
      <c r="R6" s="156"/>
      <c r="S6" s="156"/>
      <c r="T6" s="156"/>
      <c r="U6" s="156"/>
      <c r="V6" s="156"/>
      <c r="W6" s="156"/>
      <c r="X6" s="156"/>
      <c r="Y6" s="156"/>
      <c r="Z6" s="156"/>
    </row>
    <row r="7" spans="1:26" ht="14.25" customHeight="1" x14ac:dyDescent="0.25">
      <c r="A7" s="154"/>
      <c r="B7" s="160">
        <v>3</v>
      </c>
      <c r="C7" s="1018" t="s">
        <v>900</v>
      </c>
      <c r="D7" s="761"/>
      <c r="E7" s="161"/>
      <c r="F7" s="154"/>
      <c r="G7" s="156"/>
      <c r="H7" s="156"/>
      <c r="I7" s="156"/>
      <c r="J7" s="156"/>
      <c r="K7" s="156"/>
      <c r="L7" s="156"/>
      <c r="M7" s="156"/>
      <c r="N7" s="156"/>
      <c r="O7" s="156"/>
      <c r="P7" s="156"/>
      <c r="Q7" s="156"/>
      <c r="R7" s="156"/>
      <c r="S7" s="156"/>
      <c r="T7" s="156"/>
      <c r="U7" s="156"/>
      <c r="V7" s="156"/>
      <c r="W7" s="156"/>
      <c r="X7" s="156"/>
      <c r="Y7" s="156"/>
      <c r="Z7" s="156"/>
    </row>
    <row r="8" spans="1:26" ht="14.25" customHeight="1" x14ac:dyDescent="0.25">
      <c r="A8" s="154"/>
      <c r="B8" s="160">
        <v>4</v>
      </c>
      <c r="C8" s="1018" t="s">
        <v>901</v>
      </c>
      <c r="D8" s="761"/>
      <c r="E8" s="161"/>
      <c r="F8" s="154"/>
      <c r="G8" s="156"/>
      <c r="H8" s="156"/>
      <c r="I8" s="156"/>
      <c r="J8" s="156"/>
      <c r="K8" s="156"/>
      <c r="L8" s="156"/>
      <c r="M8" s="156"/>
      <c r="N8" s="156"/>
      <c r="O8" s="156"/>
      <c r="P8" s="156"/>
      <c r="Q8" s="156"/>
      <c r="R8" s="156"/>
      <c r="S8" s="156"/>
      <c r="T8" s="156"/>
      <c r="U8" s="156"/>
      <c r="V8" s="156"/>
      <c r="W8" s="156"/>
      <c r="X8" s="156"/>
      <c r="Y8" s="156"/>
      <c r="Z8" s="156"/>
    </row>
    <row r="9" spans="1:26" ht="45" customHeight="1" x14ac:dyDescent="0.25">
      <c r="A9" s="154"/>
      <c r="B9" s="160">
        <v>5</v>
      </c>
      <c r="C9" s="1018" t="s">
        <v>902</v>
      </c>
      <c r="D9" s="761"/>
      <c r="E9" s="161"/>
      <c r="F9" s="154"/>
      <c r="G9" s="156"/>
      <c r="H9" s="156"/>
      <c r="I9" s="156"/>
      <c r="J9" s="156"/>
      <c r="K9" s="156"/>
      <c r="L9" s="156"/>
      <c r="M9" s="156"/>
      <c r="N9" s="156"/>
      <c r="O9" s="156"/>
      <c r="P9" s="156"/>
      <c r="Q9" s="156"/>
      <c r="R9" s="156"/>
      <c r="S9" s="156"/>
      <c r="T9" s="156"/>
      <c r="U9" s="156"/>
      <c r="V9" s="156"/>
      <c r="W9" s="156"/>
      <c r="X9" s="156"/>
      <c r="Y9" s="156"/>
      <c r="Z9" s="156"/>
    </row>
    <row r="10" spans="1:26" ht="12.75" customHeight="1" x14ac:dyDescent="0.25">
      <c r="A10" s="154"/>
      <c r="B10" s="160">
        <v>6</v>
      </c>
      <c r="C10" s="1018" t="s">
        <v>903</v>
      </c>
      <c r="D10" s="761"/>
      <c r="E10" s="161"/>
      <c r="F10" s="154"/>
      <c r="G10" s="156"/>
      <c r="H10" s="156"/>
      <c r="I10" s="156"/>
      <c r="J10" s="156"/>
      <c r="K10" s="156"/>
      <c r="L10" s="156"/>
      <c r="M10" s="156"/>
      <c r="N10" s="156"/>
      <c r="O10" s="156"/>
      <c r="P10" s="156"/>
      <c r="Q10" s="156"/>
      <c r="R10" s="156"/>
      <c r="S10" s="156"/>
      <c r="T10" s="156"/>
      <c r="U10" s="156"/>
      <c r="V10" s="156"/>
      <c r="W10" s="156"/>
      <c r="X10" s="156"/>
      <c r="Y10" s="156"/>
      <c r="Z10" s="156"/>
    </row>
    <row r="11" spans="1:26" ht="31.5" customHeight="1" x14ac:dyDescent="0.25">
      <c r="A11" s="154"/>
      <c r="B11" s="160">
        <v>7</v>
      </c>
      <c r="C11" s="1018" t="s">
        <v>904</v>
      </c>
      <c r="D11" s="761"/>
      <c r="E11" s="161"/>
      <c r="F11" s="154"/>
      <c r="G11" s="156"/>
      <c r="H11" s="156"/>
      <c r="I11" s="156"/>
      <c r="J11" s="156"/>
      <c r="K11" s="156"/>
      <c r="L11" s="156"/>
      <c r="M11" s="156"/>
      <c r="N11" s="156"/>
      <c r="O11" s="156"/>
      <c r="P11" s="156"/>
      <c r="Q11" s="156"/>
      <c r="R11" s="156"/>
      <c r="S11" s="156"/>
      <c r="T11" s="156"/>
      <c r="U11" s="156"/>
      <c r="V11" s="156"/>
      <c r="W11" s="156"/>
      <c r="X11" s="156"/>
      <c r="Y11" s="156"/>
      <c r="Z11" s="156"/>
    </row>
    <row r="12" spans="1:26" ht="9.75" customHeight="1" x14ac:dyDescent="0.3">
      <c r="A12" s="154"/>
      <c r="B12" s="160">
        <v>8</v>
      </c>
      <c r="C12" s="162" t="s">
        <v>905</v>
      </c>
      <c r="D12" s="162"/>
      <c r="E12" s="154"/>
      <c r="F12" s="154"/>
      <c r="G12" s="156"/>
      <c r="H12" s="156"/>
      <c r="I12" s="156"/>
      <c r="J12" s="156"/>
      <c r="K12" s="156"/>
      <c r="L12" s="156"/>
      <c r="M12" s="156"/>
      <c r="N12" s="156"/>
      <c r="O12" s="156"/>
      <c r="P12" s="156"/>
      <c r="Q12" s="156"/>
      <c r="R12" s="156"/>
      <c r="S12" s="156"/>
      <c r="T12" s="156"/>
      <c r="U12" s="156"/>
      <c r="V12" s="156"/>
      <c r="W12" s="156"/>
      <c r="X12" s="156"/>
      <c r="Y12" s="156"/>
      <c r="Z12" s="156"/>
    </row>
    <row r="13" spans="1:26" ht="15.75" customHeight="1" x14ac:dyDescent="0.3">
      <c r="A13" s="154"/>
      <c r="B13" s="160">
        <v>9</v>
      </c>
      <c r="C13" s="162" t="s">
        <v>906</v>
      </c>
      <c r="D13" s="162"/>
      <c r="E13" s="154"/>
      <c r="F13" s="154"/>
      <c r="G13" s="156"/>
      <c r="H13" s="156"/>
      <c r="I13" s="156"/>
      <c r="J13" s="156"/>
      <c r="K13" s="156"/>
      <c r="L13" s="156"/>
      <c r="M13" s="156"/>
      <c r="N13" s="156"/>
      <c r="O13" s="156"/>
      <c r="P13" s="156"/>
      <c r="Q13" s="156"/>
      <c r="R13" s="156"/>
      <c r="S13" s="156"/>
      <c r="T13" s="156"/>
      <c r="U13" s="156"/>
      <c r="V13" s="156"/>
      <c r="W13" s="156"/>
      <c r="X13" s="156"/>
      <c r="Y13" s="156"/>
      <c r="Z13" s="156"/>
    </row>
    <row r="14" spans="1:26" ht="15.75" customHeight="1" x14ac:dyDescent="0.25">
      <c r="A14" s="154"/>
      <c r="B14" s="160">
        <v>10</v>
      </c>
      <c r="C14" s="1019" t="s">
        <v>907</v>
      </c>
      <c r="D14" s="761"/>
      <c r="E14" s="1"/>
      <c r="F14" s="154"/>
      <c r="G14" s="156"/>
      <c r="H14" s="156"/>
      <c r="I14" s="156"/>
      <c r="J14" s="156"/>
      <c r="K14" s="156"/>
      <c r="L14" s="156"/>
      <c r="M14" s="156"/>
      <c r="N14" s="156"/>
      <c r="O14" s="156"/>
      <c r="P14" s="156"/>
      <c r="Q14" s="156"/>
      <c r="R14" s="156"/>
      <c r="S14" s="156"/>
      <c r="T14" s="156"/>
      <c r="U14" s="156"/>
      <c r="V14" s="156"/>
      <c r="W14" s="156"/>
      <c r="X14" s="156"/>
      <c r="Y14" s="156"/>
      <c r="Z14" s="156"/>
    </row>
    <row r="15" spans="1:26" ht="13.5" customHeight="1" x14ac:dyDescent="0.25">
      <c r="A15" s="163"/>
      <c r="B15" s="160">
        <v>11</v>
      </c>
      <c r="C15" s="1019" t="s">
        <v>908</v>
      </c>
      <c r="D15" s="761"/>
      <c r="E15" s="163"/>
      <c r="F15" s="154"/>
      <c r="G15" s="156"/>
      <c r="H15" s="156"/>
      <c r="I15" s="156"/>
      <c r="J15" s="156"/>
      <c r="K15" s="156"/>
      <c r="L15" s="156"/>
      <c r="M15" s="156"/>
      <c r="N15" s="156"/>
      <c r="O15" s="156"/>
      <c r="P15" s="156"/>
      <c r="Q15" s="156"/>
      <c r="R15" s="156"/>
      <c r="S15" s="156"/>
      <c r="T15" s="156"/>
      <c r="U15" s="156"/>
      <c r="V15" s="156"/>
      <c r="W15" s="156"/>
      <c r="X15" s="156"/>
      <c r="Y15" s="156"/>
      <c r="Z15" s="156"/>
    </row>
    <row r="16" spans="1:26" ht="15.75" customHeight="1" x14ac:dyDescent="0.25">
      <c r="A16" s="164"/>
      <c r="B16" s="160">
        <v>12</v>
      </c>
      <c r="C16" s="1019" t="s">
        <v>909</v>
      </c>
      <c r="D16" s="761"/>
      <c r="E16" s="163"/>
      <c r="F16" s="164"/>
      <c r="G16" s="156"/>
      <c r="H16" s="156"/>
      <c r="I16" s="156"/>
      <c r="J16" s="156"/>
      <c r="K16" s="156"/>
      <c r="L16" s="156"/>
      <c r="M16" s="156"/>
      <c r="N16" s="156"/>
      <c r="O16" s="156"/>
      <c r="P16" s="156"/>
      <c r="Q16" s="156"/>
      <c r="R16" s="156"/>
      <c r="S16" s="156"/>
      <c r="T16" s="156"/>
      <c r="U16" s="156"/>
      <c r="V16" s="156"/>
      <c r="W16" s="156"/>
      <c r="X16" s="156"/>
      <c r="Y16" s="156"/>
      <c r="Z16" s="156"/>
    </row>
    <row r="17" spans="1:26" ht="15.75" customHeight="1" x14ac:dyDescent="0.25">
      <c r="A17" s="164"/>
      <c r="B17" s="164"/>
      <c r="C17" s="164"/>
      <c r="D17" s="164"/>
      <c r="E17" s="165"/>
      <c r="F17" s="164"/>
      <c r="G17" s="156"/>
      <c r="H17" s="156"/>
      <c r="I17" s="156"/>
      <c r="J17" s="156"/>
      <c r="K17" s="156"/>
      <c r="L17" s="156"/>
      <c r="M17" s="156"/>
      <c r="N17" s="156"/>
      <c r="O17" s="156"/>
      <c r="P17" s="156"/>
      <c r="Q17" s="156"/>
      <c r="R17" s="156"/>
      <c r="S17" s="156"/>
      <c r="T17" s="156"/>
      <c r="U17" s="156"/>
      <c r="V17" s="156"/>
      <c r="W17" s="156"/>
      <c r="X17" s="156"/>
      <c r="Y17" s="156"/>
      <c r="Z17" s="156"/>
    </row>
    <row r="18" spans="1:26" ht="13.5" customHeight="1" x14ac:dyDescent="0.25">
      <c r="A18" s="154"/>
      <c r="B18" s="154"/>
      <c r="C18" s="154"/>
      <c r="D18" s="154"/>
      <c r="E18" s="154"/>
      <c r="F18" s="154"/>
      <c r="G18" s="156"/>
      <c r="H18" s="156"/>
      <c r="I18" s="156"/>
      <c r="J18" s="156"/>
      <c r="K18" s="156"/>
      <c r="L18" s="156"/>
      <c r="M18" s="156"/>
      <c r="N18" s="156"/>
      <c r="O18" s="156"/>
      <c r="P18" s="156"/>
      <c r="Q18" s="156"/>
      <c r="R18" s="156"/>
      <c r="S18" s="156"/>
      <c r="T18" s="156"/>
      <c r="U18" s="156"/>
      <c r="V18" s="156"/>
      <c r="W18" s="156"/>
      <c r="X18" s="156"/>
      <c r="Y18" s="156"/>
      <c r="Z18" s="156"/>
    </row>
    <row r="19" spans="1:26" ht="15" customHeight="1" x14ac:dyDescent="0.25">
      <c r="A19" s="166"/>
      <c r="B19" s="166"/>
      <c r="C19" s="167" t="s">
        <v>910</v>
      </c>
      <c r="D19" s="167" t="s">
        <v>911</v>
      </c>
      <c r="E19" s="168"/>
      <c r="F19" s="166"/>
      <c r="G19" s="156"/>
      <c r="H19" s="156"/>
      <c r="I19" s="156"/>
      <c r="J19" s="156"/>
      <c r="K19" s="156"/>
      <c r="L19" s="156"/>
      <c r="M19" s="156"/>
      <c r="N19" s="156"/>
      <c r="O19" s="156"/>
      <c r="P19" s="156"/>
      <c r="Q19" s="156"/>
      <c r="R19" s="156"/>
      <c r="S19" s="156"/>
      <c r="T19" s="156"/>
      <c r="U19" s="156"/>
      <c r="V19" s="156"/>
      <c r="W19" s="156"/>
      <c r="X19" s="156"/>
      <c r="Y19" s="156"/>
      <c r="Z19" s="156"/>
    </row>
    <row r="20" spans="1:26" ht="147.75" customHeight="1" x14ac:dyDescent="0.25">
      <c r="A20" s="154"/>
      <c r="B20" s="154"/>
      <c r="C20" s="169" t="s">
        <v>912</v>
      </c>
      <c r="D20" s="2" t="s">
        <v>913</v>
      </c>
      <c r="E20" s="1"/>
      <c r="F20" s="154"/>
      <c r="G20" s="156"/>
      <c r="H20" s="156"/>
      <c r="I20" s="156"/>
      <c r="J20" s="156"/>
      <c r="K20" s="156"/>
      <c r="L20" s="156"/>
      <c r="M20" s="156"/>
      <c r="N20" s="156"/>
      <c r="O20" s="156"/>
      <c r="P20" s="156"/>
      <c r="Q20" s="156"/>
      <c r="R20" s="156"/>
      <c r="S20" s="156"/>
      <c r="T20" s="156"/>
      <c r="U20" s="156"/>
      <c r="V20" s="156"/>
      <c r="W20" s="156"/>
      <c r="X20" s="156"/>
      <c r="Y20" s="156"/>
      <c r="Z20" s="156"/>
    </row>
    <row r="21" spans="1:26" ht="195" customHeight="1" x14ac:dyDescent="0.25">
      <c r="A21" s="154"/>
      <c r="B21" s="154"/>
      <c r="C21" s="169" t="s">
        <v>914</v>
      </c>
      <c r="D21" s="2" t="s">
        <v>915</v>
      </c>
      <c r="E21" s="1"/>
      <c r="F21" s="154"/>
      <c r="G21" s="156"/>
      <c r="H21" s="156"/>
      <c r="I21" s="156"/>
      <c r="J21" s="156"/>
      <c r="K21" s="156"/>
      <c r="L21" s="156"/>
      <c r="M21" s="156"/>
      <c r="N21" s="156"/>
      <c r="O21" s="156"/>
      <c r="P21" s="156"/>
      <c r="Q21" s="156"/>
      <c r="R21" s="156"/>
      <c r="S21" s="156"/>
      <c r="T21" s="156"/>
      <c r="U21" s="156"/>
      <c r="V21" s="156"/>
      <c r="W21" s="156"/>
      <c r="X21" s="156"/>
      <c r="Y21" s="156"/>
      <c r="Z21" s="156"/>
    </row>
    <row r="22" spans="1:26" ht="245.25" customHeight="1" x14ac:dyDescent="0.25">
      <c r="A22" s="154"/>
      <c r="B22" s="154"/>
      <c r="C22" s="169" t="s">
        <v>916</v>
      </c>
      <c r="D22" s="2" t="s">
        <v>917</v>
      </c>
      <c r="E22" s="1"/>
      <c r="F22" s="154"/>
      <c r="G22" s="156"/>
      <c r="H22" s="156"/>
      <c r="I22" s="156"/>
      <c r="J22" s="156"/>
      <c r="K22" s="156"/>
      <c r="L22" s="156"/>
      <c r="M22" s="156"/>
      <c r="N22" s="156"/>
      <c r="O22" s="156"/>
      <c r="P22" s="156"/>
      <c r="Q22" s="156"/>
      <c r="R22" s="156"/>
      <c r="S22" s="156"/>
      <c r="T22" s="156"/>
      <c r="U22" s="156"/>
      <c r="V22" s="156"/>
      <c r="W22" s="156"/>
      <c r="X22" s="156"/>
      <c r="Y22" s="156"/>
      <c r="Z22" s="156"/>
    </row>
    <row r="23" spans="1:26" ht="324.75" customHeight="1" x14ac:dyDescent="0.25">
      <c r="A23" s="154"/>
      <c r="B23" s="154"/>
      <c r="C23" s="170" t="s">
        <v>918</v>
      </c>
      <c r="D23" s="2" t="s">
        <v>919</v>
      </c>
      <c r="E23" s="1"/>
      <c r="F23" s="154"/>
      <c r="G23" s="156"/>
      <c r="H23" s="156"/>
      <c r="I23" s="156"/>
      <c r="J23" s="156"/>
      <c r="K23" s="156"/>
      <c r="L23" s="156"/>
      <c r="M23" s="156"/>
      <c r="N23" s="156"/>
      <c r="O23" s="156"/>
      <c r="P23" s="156"/>
      <c r="Q23" s="156"/>
      <c r="R23" s="156"/>
      <c r="S23" s="156"/>
      <c r="T23" s="156"/>
      <c r="U23" s="156"/>
      <c r="V23" s="156"/>
      <c r="W23" s="156"/>
      <c r="X23" s="156"/>
      <c r="Y23" s="156"/>
      <c r="Z23" s="156"/>
    </row>
    <row r="24" spans="1:26" ht="202.5" customHeight="1" x14ac:dyDescent="0.25">
      <c r="A24" s="154"/>
      <c r="B24" s="154"/>
      <c r="C24" s="169" t="s">
        <v>920</v>
      </c>
      <c r="D24" s="2" t="s">
        <v>921</v>
      </c>
      <c r="E24" s="1"/>
      <c r="F24" s="154"/>
      <c r="G24" s="156"/>
      <c r="H24" s="156"/>
      <c r="I24" s="156"/>
      <c r="J24" s="156"/>
      <c r="K24" s="156"/>
      <c r="L24" s="156"/>
      <c r="M24" s="156"/>
      <c r="N24" s="156"/>
      <c r="O24" s="156"/>
      <c r="P24" s="156"/>
      <c r="Q24" s="156"/>
      <c r="R24" s="156"/>
      <c r="S24" s="156"/>
      <c r="T24" s="156"/>
      <c r="U24" s="156"/>
      <c r="V24" s="156"/>
      <c r="W24" s="156"/>
      <c r="X24" s="156"/>
      <c r="Y24" s="156"/>
      <c r="Z24" s="156"/>
    </row>
    <row r="25" spans="1:26" ht="386.25" customHeight="1" x14ac:dyDescent="0.25">
      <c r="A25" s="154"/>
      <c r="B25" s="154"/>
      <c r="C25" s="170" t="s">
        <v>922</v>
      </c>
      <c r="D25" s="2" t="s">
        <v>923</v>
      </c>
      <c r="E25" s="1"/>
      <c r="F25" s="154"/>
      <c r="G25" s="171"/>
      <c r="H25" s="171"/>
      <c r="I25" s="171"/>
      <c r="J25" s="171"/>
      <c r="K25" s="171"/>
      <c r="L25" s="171"/>
      <c r="M25" s="171"/>
      <c r="N25" s="171"/>
      <c r="O25" s="171"/>
      <c r="P25" s="171"/>
      <c r="Q25" s="171"/>
      <c r="R25" s="171"/>
      <c r="S25" s="171"/>
      <c r="T25" s="171"/>
      <c r="U25" s="171"/>
      <c r="V25" s="171"/>
      <c r="W25" s="171"/>
      <c r="X25" s="171"/>
      <c r="Y25" s="171"/>
      <c r="Z25" s="171"/>
    </row>
    <row r="26" spans="1:26" ht="14.25" customHeight="1" x14ac:dyDescent="0.25">
      <c r="A26" s="154"/>
      <c r="B26" s="154"/>
      <c r="C26" s="170" t="s">
        <v>924</v>
      </c>
      <c r="D26" s="172" t="s">
        <v>925</v>
      </c>
      <c r="E26" s="173"/>
      <c r="F26" s="154"/>
      <c r="G26" s="174"/>
      <c r="H26" s="174"/>
      <c r="I26" s="174"/>
      <c r="J26" s="174"/>
      <c r="K26" s="174"/>
      <c r="L26" s="174"/>
      <c r="M26" s="174"/>
      <c r="N26" s="174"/>
      <c r="O26" s="174"/>
      <c r="P26" s="174"/>
      <c r="Q26" s="174"/>
      <c r="R26" s="174"/>
      <c r="S26" s="174"/>
      <c r="T26" s="174"/>
      <c r="U26" s="174"/>
      <c r="V26" s="174"/>
      <c r="W26" s="174"/>
      <c r="X26" s="174"/>
      <c r="Y26" s="174"/>
      <c r="Z26" s="174"/>
    </row>
    <row r="27" spans="1:26" ht="187.5" customHeight="1" x14ac:dyDescent="0.25">
      <c r="A27" s="154"/>
      <c r="B27" s="154"/>
      <c r="C27" s="175" t="s">
        <v>926</v>
      </c>
      <c r="D27" s="173" t="s">
        <v>927</v>
      </c>
      <c r="E27" s="173"/>
      <c r="F27" s="154"/>
      <c r="G27" s="156"/>
      <c r="H27" s="156"/>
      <c r="I27" s="156"/>
      <c r="J27" s="156"/>
      <c r="K27" s="156"/>
      <c r="L27" s="156"/>
      <c r="M27" s="156"/>
      <c r="N27" s="156"/>
      <c r="O27" s="156"/>
      <c r="P27" s="156"/>
      <c r="Q27" s="156"/>
      <c r="R27" s="156"/>
      <c r="S27" s="156"/>
      <c r="T27" s="156"/>
      <c r="U27" s="156"/>
      <c r="V27" s="156"/>
      <c r="W27" s="156"/>
      <c r="X27" s="156"/>
      <c r="Y27" s="156"/>
      <c r="Z27" s="156"/>
    </row>
    <row r="28" spans="1:26" ht="231.75" customHeight="1" x14ac:dyDescent="0.25">
      <c r="A28" s="154"/>
      <c r="B28" s="154"/>
      <c r="C28" s="176"/>
      <c r="D28" s="154"/>
      <c r="E28" s="154"/>
      <c r="F28" s="154"/>
      <c r="G28" s="156"/>
      <c r="H28" s="156"/>
      <c r="I28" s="156"/>
      <c r="J28" s="156"/>
      <c r="K28" s="156"/>
      <c r="L28" s="156"/>
      <c r="M28" s="156"/>
      <c r="N28" s="156"/>
      <c r="O28" s="156"/>
      <c r="P28" s="156"/>
      <c r="Q28" s="156"/>
      <c r="R28" s="156"/>
      <c r="S28" s="156"/>
      <c r="T28" s="156"/>
      <c r="U28" s="156"/>
      <c r="V28" s="156"/>
      <c r="W28" s="156"/>
      <c r="X28" s="156"/>
      <c r="Y28" s="156"/>
      <c r="Z28" s="156"/>
    </row>
    <row r="29" spans="1:26" ht="369.75" customHeight="1" x14ac:dyDescent="0.25">
      <c r="A29" s="154"/>
      <c r="B29" s="154"/>
      <c r="C29" s="177"/>
      <c r="D29" s="156"/>
      <c r="E29" s="154"/>
      <c r="F29" s="154"/>
      <c r="G29" s="156"/>
      <c r="H29" s="156"/>
      <c r="I29" s="156"/>
      <c r="J29" s="156"/>
      <c r="K29" s="156"/>
      <c r="L29" s="156"/>
      <c r="M29" s="156"/>
      <c r="N29" s="156"/>
      <c r="O29" s="156"/>
      <c r="P29" s="156"/>
      <c r="Q29" s="156"/>
      <c r="R29" s="156"/>
      <c r="S29" s="156"/>
      <c r="T29" s="156"/>
      <c r="U29" s="156"/>
      <c r="V29" s="156"/>
      <c r="W29" s="156"/>
      <c r="X29" s="156"/>
      <c r="Y29" s="156"/>
      <c r="Z29" s="156"/>
    </row>
    <row r="30" spans="1:26" ht="100.5" customHeight="1" x14ac:dyDescent="0.25">
      <c r="A30" s="156"/>
      <c r="B30" s="156"/>
      <c r="C30" s="177"/>
      <c r="D30" s="156"/>
      <c r="E30" s="156"/>
      <c r="F30" s="156"/>
      <c r="G30" s="156"/>
      <c r="H30" s="156"/>
      <c r="I30" s="156"/>
      <c r="J30" s="156"/>
      <c r="K30" s="156"/>
      <c r="L30" s="156"/>
      <c r="M30" s="156"/>
      <c r="N30" s="156"/>
      <c r="O30" s="156"/>
      <c r="P30" s="156"/>
      <c r="Q30" s="156"/>
      <c r="R30" s="156"/>
      <c r="S30" s="156"/>
      <c r="T30" s="156"/>
      <c r="U30" s="156"/>
      <c r="V30" s="156"/>
      <c r="W30" s="156"/>
      <c r="X30" s="156"/>
      <c r="Y30" s="156"/>
      <c r="Z30" s="156"/>
    </row>
    <row r="31" spans="1:26" ht="409.5" customHeight="1" x14ac:dyDescent="0.25">
      <c r="A31" s="156"/>
      <c r="B31" s="156"/>
      <c r="C31" s="177"/>
      <c r="D31" s="156"/>
      <c r="E31" s="156"/>
      <c r="F31" s="156"/>
      <c r="G31" s="156"/>
      <c r="H31" s="156"/>
      <c r="I31" s="156"/>
      <c r="J31" s="156"/>
      <c r="K31" s="156"/>
      <c r="L31" s="156"/>
      <c r="M31" s="156"/>
      <c r="N31" s="156"/>
      <c r="O31" s="156"/>
      <c r="P31" s="156"/>
      <c r="Q31" s="156"/>
      <c r="R31" s="156"/>
      <c r="S31" s="156"/>
      <c r="T31" s="156"/>
      <c r="U31" s="156"/>
      <c r="V31" s="156"/>
      <c r="W31" s="156"/>
      <c r="X31" s="156"/>
      <c r="Y31" s="156"/>
      <c r="Z31" s="156"/>
    </row>
    <row r="32" spans="1:26" ht="182.25" customHeight="1" x14ac:dyDescent="0.25">
      <c r="A32" s="156"/>
      <c r="B32" s="156"/>
      <c r="C32" s="177"/>
      <c r="D32" s="156"/>
      <c r="E32" s="156"/>
      <c r="F32" s="156"/>
      <c r="G32" s="156"/>
      <c r="H32" s="156"/>
      <c r="I32" s="156"/>
      <c r="J32" s="156"/>
      <c r="K32" s="156"/>
      <c r="L32" s="156"/>
      <c r="M32" s="156"/>
      <c r="N32" s="156"/>
      <c r="O32" s="156"/>
      <c r="P32" s="156"/>
      <c r="Q32" s="156"/>
      <c r="R32" s="156"/>
      <c r="S32" s="156"/>
      <c r="T32" s="156"/>
      <c r="U32" s="156"/>
      <c r="V32" s="156"/>
      <c r="W32" s="156"/>
      <c r="X32" s="156"/>
      <c r="Y32" s="156"/>
      <c r="Z32" s="156"/>
    </row>
    <row r="33" spans="1:26" ht="409.5" customHeight="1" x14ac:dyDescent="0.25">
      <c r="A33" s="156"/>
      <c r="B33" s="156"/>
      <c r="C33" s="177"/>
      <c r="D33" s="156"/>
      <c r="E33" s="156"/>
      <c r="F33" s="156"/>
      <c r="G33" s="156"/>
      <c r="H33" s="156"/>
      <c r="I33" s="156"/>
      <c r="J33" s="156"/>
      <c r="K33" s="156"/>
      <c r="L33" s="156"/>
      <c r="M33" s="156"/>
      <c r="N33" s="156"/>
      <c r="O33" s="156"/>
      <c r="P33" s="156"/>
      <c r="Q33" s="156"/>
      <c r="R33" s="156"/>
      <c r="S33" s="156"/>
      <c r="T33" s="156"/>
      <c r="U33" s="156"/>
      <c r="V33" s="156"/>
      <c r="W33" s="156"/>
      <c r="X33" s="156"/>
      <c r="Y33" s="156"/>
      <c r="Z33" s="156"/>
    </row>
    <row r="34" spans="1:26" ht="127.5" customHeight="1" x14ac:dyDescent="0.25">
      <c r="A34" s="156"/>
      <c r="B34" s="156"/>
      <c r="C34" s="177"/>
      <c r="D34" s="156"/>
      <c r="E34" s="156"/>
      <c r="F34" s="156"/>
      <c r="G34" s="156"/>
      <c r="H34" s="156"/>
      <c r="I34" s="156"/>
      <c r="J34" s="156"/>
      <c r="K34" s="156"/>
      <c r="L34" s="156"/>
      <c r="M34" s="156"/>
      <c r="N34" s="156"/>
      <c r="O34" s="156"/>
      <c r="P34" s="156"/>
      <c r="Q34" s="156"/>
      <c r="R34" s="156"/>
      <c r="S34" s="156"/>
      <c r="T34" s="156"/>
      <c r="U34" s="156"/>
      <c r="V34" s="156"/>
      <c r="W34" s="156"/>
      <c r="X34" s="156"/>
      <c r="Y34" s="156"/>
      <c r="Z34" s="156"/>
    </row>
    <row r="35" spans="1:26" ht="311.25" customHeight="1" x14ac:dyDescent="0.25">
      <c r="A35" s="156"/>
      <c r="B35" s="156"/>
      <c r="C35" s="177"/>
      <c r="D35" s="156"/>
      <c r="E35" s="156"/>
      <c r="F35" s="156"/>
      <c r="G35" s="156"/>
      <c r="H35" s="156"/>
      <c r="I35" s="156"/>
      <c r="J35" s="156"/>
      <c r="K35" s="156"/>
      <c r="L35" s="156"/>
      <c r="M35" s="156"/>
      <c r="N35" s="156"/>
      <c r="O35" s="156"/>
      <c r="P35" s="156"/>
      <c r="Q35" s="156"/>
      <c r="R35" s="156"/>
      <c r="S35" s="156"/>
      <c r="T35" s="156"/>
      <c r="U35" s="156"/>
      <c r="V35" s="156"/>
      <c r="W35" s="156"/>
      <c r="X35" s="156"/>
      <c r="Y35" s="156"/>
      <c r="Z35" s="156"/>
    </row>
    <row r="36" spans="1:26" ht="14.25" customHeight="1" x14ac:dyDescent="0.25">
      <c r="A36" s="156"/>
      <c r="B36" s="156"/>
      <c r="C36" s="177"/>
      <c r="D36" s="156"/>
      <c r="E36" s="156"/>
      <c r="F36" s="156"/>
      <c r="G36" s="156"/>
      <c r="H36" s="156"/>
      <c r="I36" s="156"/>
      <c r="J36" s="156"/>
      <c r="K36" s="156"/>
      <c r="L36" s="156"/>
      <c r="M36" s="156"/>
      <c r="N36" s="156"/>
      <c r="O36" s="156"/>
      <c r="P36" s="156"/>
      <c r="Q36" s="156"/>
      <c r="R36" s="156"/>
      <c r="S36" s="156"/>
      <c r="T36" s="156"/>
      <c r="U36" s="156"/>
      <c r="V36" s="156"/>
      <c r="W36" s="156"/>
      <c r="X36" s="156"/>
      <c r="Y36" s="156"/>
      <c r="Z36" s="156"/>
    </row>
    <row r="37" spans="1:26" ht="14.25" customHeight="1" x14ac:dyDescent="0.25">
      <c r="A37" s="156"/>
      <c r="B37" s="156"/>
      <c r="C37" s="177"/>
      <c r="D37" s="156"/>
      <c r="E37" s="156"/>
      <c r="F37" s="156"/>
      <c r="G37" s="156"/>
      <c r="H37" s="156"/>
      <c r="I37" s="156"/>
      <c r="J37" s="156"/>
      <c r="K37" s="156"/>
      <c r="L37" s="156"/>
      <c r="M37" s="156"/>
      <c r="N37" s="156"/>
      <c r="O37" s="156"/>
      <c r="P37" s="156"/>
      <c r="Q37" s="156"/>
      <c r="R37" s="156"/>
      <c r="S37" s="156"/>
      <c r="T37" s="156"/>
      <c r="U37" s="156"/>
      <c r="V37" s="156"/>
      <c r="W37" s="156"/>
      <c r="X37" s="156"/>
      <c r="Y37" s="156"/>
      <c r="Z37" s="156"/>
    </row>
    <row r="38" spans="1:26" ht="14.25" customHeight="1" x14ac:dyDescent="0.25">
      <c r="A38" s="156"/>
      <c r="B38" s="156"/>
      <c r="C38" s="177"/>
      <c r="D38" s="156"/>
      <c r="E38" s="156"/>
      <c r="F38" s="156"/>
      <c r="G38" s="156"/>
      <c r="H38" s="156"/>
      <c r="I38" s="156"/>
      <c r="J38" s="156"/>
      <c r="K38" s="156"/>
      <c r="L38" s="156"/>
      <c r="M38" s="156"/>
      <c r="N38" s="156"/>
      <c r="O38" s="156"/>
      <c r="P38" s="156"/>
      <c r="Q38" s="156"/>
      <c r="R38" s="156"/>
      <c r="S38" s="156"/>
      <c r="T38" s="156"/>
      <c r="U38" s="156"/>
      <c r="V38" s="156"/>
      <c r="W38" s="156"/>
      <c r="X38" s="156"/>
      <c r="Y38" s="156"/>
      <c r="Z38" s="156"/>
    </row>
    <row r="39" spans="1:26" ht="14.25" customHeight="1" x14ac:dyDescent="0.25">
      <c r="A39" s="156"/>
      <c r="B39" s="156"/>
      <c r="C39" s="177"/>
      <c r="D39" s="156"/>
      <c r="E39" s="156"/>
      <c r="F39" s="156"/>
      <c r="G39" s="156"/>
      <c r="H39" s="156"/>
      <c r="I39" s="156"/>
      <c r="J39" s="156"/>
      <c r="K39" s="156"/>
      <c r="L39" s="156"/>
      <c r="M39" s="156"/>
      <c r="N39" s="156"/>
      <c r="O39" s="156"/>
      <c r="P39" s="156"/>
      <c r="Q39" s="156"/>
      <c r="R39" s="156"/>
      <c r="S39" s="156"/>
      <c r="T39" s="156"/>
      <c r="U39" s="156"/>
      <c r="V39" s="156"/>
      <c r="W39" s="156"/>
      <c r="X39" s="156"/>
      <c r="Y39" s="156"/>
      <c r="Z39" s="156"/>
    </row>
    <row r="40" spans="1:26" ht="14.25" customHeight="1" x14ac:dyDescent="0.25">
      <c r="A40" s="156"/>
      <c r="B40" s="156"/>
      <c r="C40" s="177"/>
      <c r="D40" s="156"/>
      <c r="E40" s="156"/>
      <c r="F40" s="156"/>
      <c r="G40" s="156"/>
      <c r="H40" s="156"/>
      <c r="I40" s="156"/>
      <c r="J40" s="156"/>
      <c r="K40" s="156"/>
      <c r="L40" s="156"/>
      <c r="M40" s="156"/>
      <c r="N40" s="156"/>
      <c r="O40" s="156"/>
      <c r="P40" s="156"/>
      <c r="Q40" s="156"/>
      <c r="R40" s="156"/>
      <c r="S40" s="156"/>
      <c r="T40" s="156"/>
      <c r="U40" s="156"/>
      <c r="V40" s="156"/>
      <c r="W40" s="156"/>
      <c r="X40" s="156"/>
      <c r="Y40" s="156"/>
      <c r="Z40" s="156"/>
    </row>
    <row r="41" spans="1:26" ht="14.25" customHeight="1" x14ac:dyDescent="0.25">
      <c r="A41" s="156"/>
      <c r="B41" s="156"/>
      <c r="C41" s="177"/>
      <c r="D41" s="156"/>
      <c r="E41" s="156"/>
      <c r="F41" s="156"/>
      <c r="G41" s="156"/>
      <c r="H41" s="156"/>
      <c r="I41" s="156"/>
      <c r="J41" s="156"/>
      <c r="K41" s="156"/>
      <c r="L41" s="156"/>
      <c r="M41" s="156"/>
      <c r="N41" s="156"/>
      <c r="O41" s="156"/>
      <c r="P41" s="156"/>
      <c r="Q41" s="156"/>
      <c r="R41" s="156"/>
      <c r="S41" s="156"/>
      <c r="T41" s="156"/>
      <c r="U41" s="156"/>
      <c r="V41" s="156"/>
      <c r="W41" s="156"/>
      <c r="X41" s="156"/>
      <c r="Y41" s="156"/>
      <c r="Z41" s="156"/>
    </row>
    <row r="42" spans="1:26" ht="14.25" customHeight="1" x14ac:dyDescent="0.25">
      <c r="A42" s="156"/>
      <c r="B42" s="156"/>
      <c r="C42" s="177"/>
      <c r="D42" s="156"/>
      <c r="E42" s="156"/>
      <c r="F42" s="156"/>
      <c r="G42" s="156"/>
      <c r="H42" s="156"/>
      <c r="I42" s="156"/>
      <c r="J42" s="156"/>
      <c r="K42" s="156"/>
      <c r="L42" s="156"/>
      <c r="M42" s="156"/>
      <c r="N42" s="156"/>
      <c r="O42" s="156"/>
      <c r="P42" s="156"/>
      <c r="Q42" s="156"/>
      <c r="R42" s="156"/>
      <c r="S42" s="156"/>
      <c r="T42" s="156"/>
      <c r="U42" s="156"/>
      <c r="V42" s="156"/>
      <c r="W42" s="156"/>
      <c r="X42" s="156"/>
      <c r="Y42" s="156"/>
      <c r="Z42" s="156"/>
    </row>
    <row r="43" spans="1:26" ht="14.25" customHeight="1" x14ac:dyDescent="0.25">
      <c r="A43" s="156"/>
      <c r="B43" s="156"/>
      <c r="C43" s="177"/>
      <c r="D43" s="156"/>
      <c r="E43" s="156"/>
      <c r="F43" s="156"/>
      <c r="G43" s="156"/>
      <c r="H43" s="156"/>
      <c r="I43" s="156"/>
      <c r="J43" s="156"/>
      <c r="K43" s="156"/>
      <c r="L43" s="156"/>
      <c r="M43" s="156"/>
      <c r="N43" s="156"/>
      <c r="O43" s="156"/>
      <c r="P43" s="156"/>
      <c r="Q43" s="156"/>
      <c r="R43" s="156"/>
      <c r="S43" s="156"/>
      <c r="T43" s="156"/>
      <c r="U43" s="156"/>
      <c r="V43" s="156"/>
      <c r="W43" s="156"/>
      <c r="X43" s="156"/>
      <c r="Y43" s="156"/>
      <c r="Z43" s="156"/>
    </row>
    <row r="44" spans="1:26" ht="14.25" customHeight="1" x14ac:dyDescent="0.25">
      <c r="A44" s="156"/>
      <c r="B44" s="156"/>
      <c r="C44" s="177"/>
      <c r="D44" s="156"/>
      <c r="E44" s="156"/>
      <c r="F44" s="156"/>
      <c r="G44" s="156"/>
      <c r="H44" s="156"/>
      <c r="I44" s="156"/>
      <c r="J44" s="156"/>
      <c r="K44" s="156"/>
      <c r="L44" s="156"/>
      <c r="M44" s="156"/>
      <c r="N44" s="156"/>
      <c r="O44" s="156"/>
      <c r="P44" s="156"/>
      <c r="Q44" s="156"/>
      <c r="R44" s="156"/>
      <c r="S44" s="156"/>
      <c r="T44" s="156"/>
      <c r="U44" s="156"/>
      <c r="V44" s="156"/>
      <c r="W44" s="156"/>
      <c r="X44" s="156"/>
      <c r="Y44" s="156"/>
      <c r="Z44" s="156"/>
    </row>
    <row r="45" spans="1:26" ht="14.25" customHeight="1" x14ac:dyDescent="0.25">
      <c r="A45" s="156"/>
      <c r="B45" s="156"/>
      <c r="C45" s="177"/>
      <c r="D45" s="156"/>
      <c r="E45" s="156"/>
      <c r="F45" s="156"/>
      <c r="G45" s="156"/>
      <c r="H45" s="156"/>
      <c r="I45" s="156"/>
      <c r="J45" s="156"/>
      <c r="K45" s="156"/>
      <c r="L45" s="156"/>
      <c r="M45" s="156"/>
      <c r="N45" s="156"/>
      <c r="O45" s="156"/>
      <c r="P45" s="156"/>
      <c r="Q45" s="156"/>
      <c r="R45" s="156"/>
      <c r="S45" s="156"/>
      <c r="T45" s="156"/>
      <c r="U45" s="156"/>
      <c r="V45" s="156"/>
      <c r="W45" s="156"/>
      <c r="X45" s="156"/>
      <c r="Y45" s="156"/>
      <c r="Z45" s="156"/>
    </row>
    <row r="46" spans="1:26" ht="14.25" customHeight="1" x14ac:dyDescent="0.25">
      <c r="A46" s="156"/>
      <c r="B46" s="156"/>
      <c r="C46" s="177"/>
      <c r="D46" s="156"/>
      <c r="E46" s="156"/>
      <c r="F46" s="156"/>
      <c r="G46" s="156"/>
      <c r="H46" s="156"/>
      <c r="I46" s="156"/>
      <c r="J46" s="156"/>
      <c r="K46" s="156"/>
      <c r="L46" s="156"/>
      <c r="M46" s="156"/>
      <c r="N46" s="156"/>
      <c r="O46" s="156"/>
      <c r="P46" s="156"/>
      <c r="Q46" s="156"/>
      <c r="R46" s="156"/>
      <c r="S46" s="156"/>
      <c r="T46" s="156"/>
      <c r="U46" s="156"/>
      <c r="V46" s="156"/>
      <c r="W46" s="156"/>
      <c r="X46" s="156"/>
      <c r="Y46" s="156"/>
      <c r="Z46" s="156"/>
    </row>
    <row r="47" spans="1:26" ht="14.25" customHeight="1" x14ac:dyDescent="0.25">
      <c r="A47" s="156"/>
      <c r="B47" s="156"/>
      <c r="C47" s="177"/>
      <c r="D47" s="156"/>
      <c r="E47" s="156"/>
      <c r="F47" s="156"/>
      <c r="G47" s="156"/>
      <c r="H47" s="156"/>
      <c r="I47" s="156"/>
      <c r="J47" s="156"/>
      <c r="K47" s="156"/>
      <c r="L47" s="156"/>
      <c r="M47" s="156"/>
      <c r="N47" s="156"/>
      <c r="O47" s="156"/>
      <c r="P47" s="156"/>
      <c r="Q47" s="156"/>
      <c r="R47" s="156"/>
      <c r="S47" s="156"/>
      <c r="T47" s="156"/>
      <c r="U47" s="156"/>
      <c r="V47" s="156"/>
      <c r="W47" s="156"/>
      <c r="X47" s="156"/>
      <c r="Y47" s="156"/>
      <c r="Z47" s="156"/>
    </row>
    <row r="48" spans="1:26" ht="14.25" customHeight="1" x14ac:dyDescent="0.25">
      <c r="A48" s="156"/>
      <c r="B48" s="156"/>
      <c r="C48" s="177"/>
      <c r="D48" s="156"/>
      <c r="E48" s="156"/>
      <c r="F48" s="156"/>
      <c r="G48" s="156"/>
      <c r="H48" s="156"/>
      <c r="I48" s="156"/>
      <c r="J48" s="156"/>
      <c r="K48" s="156"/>
      <c r="L48" s="156"/>
      <c r="M48" s="156"/>
      <c r="N48" s="156"/>
      <c r="O48" s="156"/>
      <c r="P48" s="156"/>
      <c r="Q48" s="156"/>
      <c r="R48" s="156"/>
      <c r="S48" s="156"/>
      <c r="T48" s="156"/>
      <c r="U48" s="156"/>
      <c r="V48" s="156"/>
      <c r="W48" s="156"/>
      <c r="X48" s="156"/>
      <c r="Y48" s="156"/>
      <c r="Z48" s="156"/>
    </row>
    <row r="49" spans="1:26" ht="14.25" customHeight="1" x14ac:dyDescent="0.25">
      <c r="A49" s="156"/>
      <c r="B49" s="156"/>
      <c r="C49" s="177"/>
      <c r="D49" s="156"/>
      <c r="E49" s="156"/>
      <c r="F49" s="156"/>
      <c r="G49" s="156"/>
      <c r="H49" s="156"/>
      <c r="I49" s="156"/>
      <c r="J49" s="156"/>
      <c r="K49" s="156"/>
      <c r="L49" s="156"/>
      <c r="M49" s="156"/>
      <c r="N49" s="156"/>
      <c r="O49" s="156"/>
      <c r="P49" s="156"/>
      <c r="Q49" s="156"/>
      <c r="R49" s="156"/>
      <c r="S49" s="156"/>
      <c r="T49" s="156"/>
      <c r="U49" s="156"/>
      <c r="V49" s="156"/>
      <c r="W49" s="156"/>
      <c r="X49" s="156"/>
      <c r="Y49" s="156"/>
      <c r="Z49" s="156"/>
    </row>
    <row r="50" spans="1:26" ht="14.25" customHeight="1" x14ac:dyDescent="0.25">
      <c r="A50" s="156"/>
      <c r="B50" s="156"/>
      <c r="C50" s="177"/>
      <c r="D50" s="156"/>
      <c r="E50" s="156"/>
      <c r="F50" s="156"/>
      <c r="G50" s="156"/>
      <c r="H50" s="156"/>
      <c r="I50" s="156"/>
      <c r="J50" s="156"/>
      <c r="K50" s="156"/>
      <c r="L50" s="156"/>
      <c r="M50" s="156"/>
      <c r="N50" s="156"/>
      <c r="O50" s="156"/>
      <c r="P50" s="156"/>
      <c r="Q50" s="156"/>
      <c r="R50" s="156"/>
      <c r="S50" s="156"/>
      <c r="T50" s="156"/>
      <c r="U50" s="156"/>
      <c r="V50" s="156"/>
      <c r="W50" s="156"/>
      <c r="X50" s="156"/>
      <c r="Y50" s="156"/>
      <c r="Z50" s="156"/>
    </row>
    <row r="51" spans="1:26" ht="14.25" customHeight="1" x14ac:dyDescent="0.25">
      <c r="A51" s="156"/>
      <c r="B51" s="156"/>
      <c r="C51" s="177"/>
      <c r="D51" s="156"/>
      <c r="E51" s="156"/>
      <c r="F51" s="156"/>
      <c r="G51" s="156"/>
      <c r="H51" s="156"/>
      <c r="I51" s="156"/>
      <c r="J51" s="156"/>
      <c r="K51" s="156"/>
      <c r="L51" s="156"/>
      <c r="M51" s="156"/>
      <c r="N51" s="156"/>
      <c r="O51" s="156"/>
      <c r="P51" s="156"/>
      <c r="Q51" s="156"/>
      <c r="R51" s="156"/>
      <c r="S51" s="156"/>
      <c r="T51" s="156"/>
      <c r="U51" s="156"/>
      <c r="V51" s="156"/>
      <c r="W51" s="156"/>
      <c r="X51" s="156"/>
      <c r="Y51" s="156"/>
      <c r="Z51" s="156"/>
    </row>
    <row r="52" spans="1:26" ht="14.25" customHeight="1" x14ac:dyDescent="0.25">
      <c r="A52" s="156"/>
      <c r="B52" s="156"/>
      <c r="C52" s="177"/>
      <c r="D52" s="156"/>
      <c r="E52" s="156"/>
      <c r="F52" s="156"/>
      <c r="G52" s="156"/>
      <c r="H52" s="156"/>
      <c r="I52" s="156"/>
      <c r="J52" s="156"/>
      <c r="K52" s="156"/>
      <c r="L52" s="156"/>
      <c r="M52" s="156"/>
      <c r="N52" s="156"/>
      <c r="O52" s="156"/>
      <c r="P52" s="156"/>
      <c r="Q52" s="156"/>
      <c r="R52" s="156"/>
      <c r="S52" s="156"/>
      <c r="T52" s="156"/>
      <c r="U52" s="156"/>
      <c r="V52" s="156"/>
      <c r="W52" s="156"/>
      <c r="X52" s="156"/>
      <c r="Y52" s="156"/>
      <c r="Z52" s="156"/>
    </row>
    <row r="53" spans="1:26" ht="14.25" customHeight="1" x14ac:dyDescent="0.25">
      <c r="A53" s="156"/>
      <c r="B53" s="156"/>
      <c r="C53" s="177"/>
      <c r="D53" s="156"/>
      <c r="E53" s="156"/>
      <c r="F53" s="156"/>
      <c r="G53" s="156"/>
      <c r="H53" s="156"/>
      <c r="I53" s="156"/>
      <c r="J53" s="156"/>
      <c r="K53" s="156"/>
      <c r="L53" s="156"/>
      <c r="M53" s="156"/>
      <c r="N53" s="156"/>
      <c r="O53" s="156"/>
      <c r="P53" s="156"/>
      <c r="Q53" s="156"/>
      <c r="R53" s="156"/>
      <c r="S53" s="156"/>
      <c r="T53" s="156"/>
      <c r="U53" s="156"/>
      <c r="V53" s="156"/>
      <c r="W53" s="156"/>
      <c r="X53" s="156"/>
      <c r="Y53" s="156"/>
      <c r="Z53" s="156"/>
    </row>
    <row r="54" spans="1:26" ht="14.25" customHeight="1" x14ac:dyDescent="0.25">
      <c r="A54" s="156"/>
      <c r="B54" s="156"/>
      <c r="C54" s="177"/>
      <c r="D54" s="156"/>
      <c r="E54" s="156"/>
      <c r="F54" s="156"/>
      <c r="G54" s="156"/>
      <c r="H54" s="156"/>
      <c r="I54" s="156"/>
      <c r="J54" s="156"/>
      <c r="K54" s="156"/>
      <c r="L54" s="156"/>
      <c r="M54" s="156"/>
      <c r="N54" s="156"/>
      <c r="O54" s="156"/>
      <c r="P54" s="156"/>
      <c r="Q54" s="156"/>
      <c r="R54" s="156"/>
      <c r="S54" s="156"/>
      <c r="T54" s="156"/>
      <c r="U54" s="156"/>
      <c r="V54" s="156"/>
      <c r="W54" s="156"/>
      <c r="X54" s="156"/>
      <c r="Y54" s="156"/>
      <c r="Z54" s="156"/>
    </row>
    <row r="55" spans="1:26" ht="14.25" customHeight="1" x14ac:dyDescent="0.25">
      <c r="A55" s="156"/>
      <c r="B55" s="156"/>
      <c r="C55" s="177"/>
      <c r="D55" s="156"/>
      <c r="E55" s="156"/>
      <c r="F55" s="156"/>
      <c r="G55" s="156"/>
      <c r="H55" s="156"/>
      <c r="I55" s="156"/>
      <c r="J55" s="156"/>
      <c r="K55" s="156"/>
      <c r="L55" s="156"/>
      <c r="M55" s="156"/>
      <c r="N55" s="156"/>
      <c r="O55" s="156"/>
      <c r="P55" s="156"/>
      <c r="Q55" s="156"/>
      <c r="R55" s="156"/>
      <c r="S55" s="156"/>
      <c r="T55" s="156"/>
      <c r="U55" s="156"/>
      <c r="V55" s="156"/>
      <c r="W55" s="156"/>
      <c r="X55" s="156"/>
      <c r="Y55" s="156"/>
      <c r="Z55" s="156"/>
    </row>
    <row r="56" spans="1:26" ht="14.25" customHeight="1" x14ac:dyDescent="0.25">
      <c r="A56" s="156"/>
      <c r="B56" s="156"/>
      <c r="C56" s="177"/>
      <c r="D56" s="156"/>
      <c r="E56" s="156"/>
      <c r="F56" s="156"/>
      <c r="G56" s="156"/>
      <c r="H56" s="156"/>
      <c r="I56" s="156"/>
      <c r="J56" s="156"/>
      <c r="K56" s="156"/>
      <c r="L56" s="156"/>
      <c r="M56" s="156"/>
      <c r="N56" s="156"/>
      <c r="O56" s="156"/>
      <c r="P56" s="156"/>
      <c r="Q56" s="156"/>
      <c r="R56" s="156"/>
      <c r="S56" s="156"/>
      <c r="T56" s="156"/>
      <c r="U56" s="156"/>
      <c r="V56" s="156"/>
      <c r="W56" s="156"/>
      <c r="X56" s="156"/>
      <c r="Y56" s="156"/>
      <c r="Z56" s="156"/>
    </row>
    <row r="57" spans="1:26" ht="14.25" customHeight="1" x14ac:dyDescent="0.25">
      <c r="A57" s="156"/>
      <c r="B57" s="156"/>
      <c r="C57" s="177"/>
      <c r="D57" s="156"/>
      <c r="E57" s="156"/>
      <c r="F57" s="156"/>
      <c r="G57" s="156"/>
      <c r="H57" s="156"/>
      <c r="I57" s="156"/>
      <c r="J57" s="156"/>
      <c r="K57" s="156"/>
      <c r="L57" s="156"/>
      <c r="M57" s="156"/>
      <c r="N57" s="156"/>
      <c r="O57" s="156"/>
      <c r="P57" s="156"/>
      <c r="Q57" s="156"/>
      <c r="R57" s="156"/>
      <c r="S57" s="156"/>
      <c r="T57" s="156"/>
      <c r="U57" s="156"/>
      <c r="V57" s="156"/>
      <c r="W57" s="156"/>
      <c r="X57" s="156"/>
      <c r="Y57" s="156"/>
      <c r="Z57" s="156"/>
    </row>
    <row r="58" spans="1:26" ht="14.25" customHeight="1" x14ac:dyDescent="0.25">
      <c r="A58" s="156"/>
      <c r="B58" s="156"/>
      <c r="C58" s="177"/>
      <c r="D58" s="156"/>
      <c r="E58" s="156"/>
      <c r="F58" s="156"/>
      <c r="G58" s="156"/>
      <c r="H58" s="156"/>
      <c r="I58" s="156"/>
      <c r="J58" s="156"/>
      <c r="K58" s="156"/>
      <c r="L58" s="156"/>
      <c r="M58" s="156"/>
      <c r="N58" s="156"/>
      <c r="O58" s="156"/>
      <c r="P58" s="156"/>
      <c r="Q58" s="156"/>
      <c r="R58" s="156"/>
      <c r="S58" s="156"/>
      <c r="T58" s="156"/>
      <c r="U58" s="156"/>
      <c r="V58" s="156"/>
      <c r="W58" s="156"/>
      <c r="X58" s="156"/>
      <c r="Y58" s="156"/>
      <c r="Z58" s="156"/>
    </row>
    <row r="59" spans="1:26" ht="14.25" customHeight="1" x14ac:dyDescent="0.25">
      <c r="A59" s="156"/>
      <c r="B59" s="156"/>
      <c r="C59" s="177"/>
      <c r="D59" s="156"/>
      <c r="E59" s="156"/>
      <c r="F59" s="156"/>
      <c r="G59" s="156"/>
      <c r="H59" s="156"/>
      <c r="I59" s="156"/>
      <c r="J59" s="156"/>
      <c r="K59" s="156"/>
      <c r="L59" s="156"/>
      <c r="M59" s="156"/>
      <c r="N59" s="156"/>
      <c r="O59" s="156"/>
      <c r="P59" s="156"/>
      <c r="Q59" s="156"/>
      <c r="R59" s="156"/>
      <c r="S59" s="156"/>
      <c r="T59" s="156"/>
      <c r="U59" s="156"/>
      <c r="V59" s="156"/>
      <c r="W59" s="156"/>
      <c r="X59" s="156"/>
      <c r="Y59" s="156"/>
      <c r="Z59" s="156"/>
    </row>
    <row r="60" spans="1:26" ht="14.25" customHeight="1" x14ac:dyDescent="0.25">
      <c r="A60" s="156"/>
      <c r="B60" s="156"/>
      <c r="C60" s="177"/>
      <c r="D60" s="156"/>
      <c r="E60" s="156"/>
      <c r="F60" s="156"/>
      <c r="G60" s="156"/>
      <c r="H60" s="156"/>
      <c r="I60" s="156"/>
      <c r="J60" s="156"/>
      <c r="K60" s="156"/>
      <c r="L60" s="156"/>
      <c r="M60" s="156"/>
      <c r="N60" s="156"/>
      <c r="O60" s="156"/>
      <c r="P60" s="156"/>
      <c r="Q60" s="156"/>
      <c r="R60" s="156"/>
      <c r="S60" s="156"/>
      <c r="T60" s="156"/>
      <c r="U60" s="156"/>
      <c r="V60" s="156"/>
      <c r="W60" s="156"/>
      <c r="X60" s="156"/>
      <c r="Y60" s="156"/>
      <c r="Z60" s="156"/>
    </row>
    <row r="61" spans="1:26" ht="14.25" customHeight="1" x14ac:dyDescent="0.25">
      <c r="A61" s="156"/>
      <c r="B61" s="156"/>
      <c r="C61" s="177"/>
      <c r="D61" s="156"/>
      <c r="E61" s="156"/>
      <c r="F61" s="156"/>
      <c r="G61" s="156"/>
      <c r="H61" s="156"/>
      <c r="I61" s="156"/>
      <c r="J61" s="156"/>
      <c r="K61" s="156"/>
      <c r="L61" s="156"/>
      <c r="M61" s="156"/>
      <c r="N61" s="156"/>
      <c r="O61" s="156"/>
      <c r="P61" s="156"/>
      <c r="Q61" s="156"/>
      <c r="R61" s="156"/>
      <c r="S61" s="156"/>
      <c r="T61" s="156"/>
      <c r="U61" s="156"/>
      <c r="V61" s="156"/>
      <c r="W61" s="156"/>
      <c r="X61" s="156"/>
      <c r="Y61" s="156"/>
      <c r="Z61" s="156"/>
    </row>
    <row r="62" spans="1:26" ht="14.25" customHeight="1" x14ac:dyDescent="0.25">
      <c r="A62" s="156"/>
      <c r="B62" s="156"/>
      <c r="C62" s="177"/>
      <c r="D62" s="156"/>
      <c r="E62" s="156"/>
      <c r="F62" s="156"/>
      <c r="G62" s="156"/>
      <c r="H62" s="156"/>
      <c r="I62" s="156"/>
      <c r="J62" s="156"/>
      <c r="K62" s="156"/>
      <c r="L62" s="156"/>
      <c r="M62" s="156"/>
      <c r="N62" s="156"/>
      <c r="O62" s="156"/>
      <c r="P62" s="156"/>
      <c r="Q62" s="156"/>
      <c r="R62" s="156"/>
      <c r="S62" s="156"/>
      <c r="T62" s="156"/>
      <c r="U62" s="156"/>
      <c r="V62" s="156"/>
      <c r="W62" s="156"/>
      <c r="X62" s="156"/>
      <c r="Y62" s="156"/>
      <c r="Z62" s="156"/>
    </row>
    <row r="63" spans="1:26" ht="14.25" customHeight="1" x14ac:dyDescent="0.25">
      <c r="A63" s="156"/>
      <c r="B63" s="156"/>
      <c r="C63" s="177"/>
      <c r="D63" s="156"/>
      <c r="E63" s="156"/>
      <c r="F63" s="156"/>
      <c r="G63" s="156"/>
      <c r="H63" s="156"/>
      <c r="I63" s="156"/>
      <c r="J63" s="156"/>
      <c r="K63" s="156"/>
      <c r="L63" s="156"/>
      <c r="M63" s="156"/>
      <c r="N63" s="156"/>
      <c r="O63" s="156"/>
      <c r="P63" s="156"/>
      <c r="Q63" s="156"/>
      <c r="R63" s="156"/>
      <c r="S63" s="156"/>
      <c r="T63" s="156"/>
      <c r="U63" s="156"/>
      <c r="V63" s="156"/>
      <c r="W63" s="156"/>
      <c r="X63" s="156"/>
      <c r="Y63" s="156"/>
      <c r="Z63" s="156"/>
    </row>
    <row r="64" spans="1:26" ht="14.25" customHeight="1" x14ac:dyDescent="0.25">
      <c r="A64" s="156"/>
      <c r="B64" s="156"/>
      <c r="C64" s="177"/>
      <c r="D64" s="156"/>
      <c r="E64" s="156"/>
      <c r="F64" s="156"/>
      <c r="G64" s="156"/>
      <c r="H64" s="156"/>
      <c r="I64" s="156"/>
      <c r="J64" s="156"/>
      <c r="K64" s="156"/>
      <c r="L64" s="156"/>
      <c r="M64" s="156"/>
      <c r="N64" s="156"/>
      <c r="O64" s="156"/>
      <c r="P64" s="156"/>
      <c r="Q64" s="156"/>
      <c r="R64" s="156"/>
      <c r="S64" s="156"/>
      <c r="T64" s="156"/>
      <c r="U64" s="156"/>
      <c r="V64" s="156"/>
      <c r="W64" s="156"/>
      <c r="X64" s="156"/>
      <c r="Y64" s="156"/>
      <c r="Z64" s="156"/>
    </row>
    <row r="65" spans="1:26" ht="14.25" customHeight="1" x14ac:dyDescent="0.25">
      <c r="A65" s="156"/>
      <c r="B65" s="156"/>
      <c r="C65" s="177"/>
      <c r="D65" s="156"/>
      <c r="E65" s="156"/>
      <c r="F65" s="156"/>
      <c r="G65" s="156"/>
      <c r="H65" s="156"/>
      <c r="I65" s="156"/>
      <c r="J65" s="156"/>
      <c r="K65" s="156"/>
      <c r="L65" s="156"/>
      <c r="M65" s="156"/>
      <c r="N65" s="156"/>
      <c r="O65" s="156"/>
      <c r="P65" s="156"/>
      <c r="Q65" s="156"/>
      <c r="R65" s="156"/>
      <c r="S65" s="156"/>
      <c r="T65" s="156"/>
      <c r="U65" s="156"/>
      <c r="V65" s="156"/>
      <c r="W65" s="156"/>
      <c r="X65" s="156"/>
      <c r="Y65" s="156"/>
      <c r="Z65" s="156"/>
    </row>
    <row r="66" spans="1:26" ht="14.25" customHeight="1" x14ac:dyDescent="0.25">
      <c r="A66" s="156"/>
      <c r="B66" s="156"/>
      <c r="C66" s="177"/>
      <c r="D66" s="156"/>
      <c r="E66" s="156"/>
      <c r="F66" s="156"/>
      <c r="G66" s="156"/>
      <c r="H66" s="156"/>
      <c r="I66" s="156"/>
      <c r="J66" s="156"/>
      <c r="K66" s="156"/>
      <c r="L66" s="156"/>
      <c r="M66" s="156"/>
      <c r="N66" s="156"/>
      <c r="O66" s="156"/>
      <c r="P66" s="156"/>
      <c r="Q66" s="156"/>
      <c r="R66" s="156"/>
      <c r="S66" s="156"/>
      <c r="T66" s="156"/>
      <c r="U66" s="156"/>
      <c r="V66" s="156"/>
      <c r="W66" s="156"/>
      <c r="X66" s="156"/>
      <c r="Y66" s="156"/>
      <c r="Z66" s="156"/>
    </row>
    <row r="67" spans="1:26" ht="14.25" customHeight="1" x14ac:dyDescent="0.25">
      <c r="A67" s="156"/>
      <c r="B67" s="156"/>
      <c r="C67" s="177"/>
      <c r="D67" s="156"/>
      <c r="E67" s="156"/>
      <c r="F67" s="156"/>
      <c r="G67" s="156"/>
      <c r="H67" s="156"/>
      <c r="I67" s="156"/>
      <c r="J67" s="156"/>
      <c r="K67" s="156"/>
      <c r="L67" s="156"/>
      <c r="M67" s="156"/>
      <c r="N67" s="156"/>
      <c r="O67" s="156"/>
      <c r="P67" s="156"/>
      <c r="Q67" s="156"/>
      <c r="R67" s="156"/>
      <c r="S67" s="156"/>
      <c r="T67" s="156"/>
      <c r="U67" s="156"/>
      <c r="V67" s="156"/>
      <c r="W67" s="156"/>
      <c r="X67" s="156"/>
      <c r="Y67" s="156"/>
      <c r="Z67" s="156"/>
    </row>
    <row r="68" spans="1:26" ht="14.25" customHeight="1" x14ac:dyDescent="0.25">
      <c r="A68" s="156"/>
      <c r="B68" s="156"/>
      <c r="C68" s="177"/>
      <c r="D68" s="156"/>
      <c r="E68" s="156"/>
      <c r="F68" s="156"/>
      <c r="G68" s="156"/>
      <c r="H68" s="156"/>
      <c r="I68" s="156"/>
      <c r="J68" s="156"/>
      <c r="K68" s="156"/>
      <c r="L68" s="156"/>
      <c r="M68" s="156"/>
      <c r="N68" s="156"/>
      <c r="O68" s="156"/>
      <c r="P68" s="156"/>
      <c r="Q68" s="156"/>
      <c r="R68" s="156"/>
      <c r="S68" s="156"/>
      <c r="T68" s="156"/>
      <c r="U68" s="156"/>
      <c r="V68" s="156"/>
      <c r="W68" s="156"/>
      <c r="X68" s="156"/>
      <c r="Y68" s="156"/>
      <c r="Z68" s="156"/>
    </row>
    <row r="69" spans="1:26" ht="14.25" customHeight="1" x14ac:dyDescent="0.25">
      <c r="A69" s="156"/>
      <c r="B69" s="156"/>
      <c r="C69" s="177"/>
      <c r="D69" s="156"/>
      <c r="E69" s="156"/>
      <c r="F69" s="156"/>
      <c r="G69" s="156"/>
      <c r="H69" s="156"/>
      <c r="I69" s="156"/>
      <c r="J69" s="156"/>
      <c r="K69" s="156"/>
      <c r="L69" s="156"/>
      <c r="M69" s="156"/>
      <c r="N69" s="156"/>
      <c r="O69" s="156"/>
      <c r="P69" s="156"/>
      <c r="Q69" s="156"/>
      <c r="R69" s="156"/>
      <c r="S69" s="156"/>
      <c r="T69" s="156"/>
      <c r="U69" s="156"/>
      <c r="V69" s="156"/>
      <c r="W69" s="156"/>
      <c r="X69" s="156"/>
      <c r="Y69" s="156"/>
      <c r="Z69" s="156"/>
    </row>
    <row r="70" spans="1:26" ht="14.25" customHeight="1" x14ac:dyDescent="0.25">
      <c r="A70" s="156"/>
      <c r="B70" s="156"/>
      <c r="C70" s="177"/>
      <c r="D70" s="156"/>
      <c r="E70" s="156"/>
      <c r="F70" s="156"/>
      <c r="G70" s="156"/>
      <c r="H70" s="156"/>
      <c r="I70" s="156"/>
      <c r="J70" s="156"/>
      <c r="K70" s="156"/>
      <c r="L70" s="156"/>
      <c r="M70" s="156"/>
      <c r="N70" s="156"/>
      <c r="O70" s="156"/>
      <c r="P70" s="156"/>
      <c r="Q70" s="156"/>
      <c r="R70" s="156"/>
      <c r="S70" s="156"/>
      <c r="T70" s="156"/>
      <c r="U70" s="156"/>
      <c r="V70" s="156"/>
      <c r="W70" s="156"/>
      <c r="X70" s="156"/>
      <c r="Y70" s="156"/>
      <c r="Z70" s="156"/>
    </row>
    <row r="71" spans="1:26" ht="14.25" customHeight="1" x14ac:dyDescent="0.25">
      <c r="A71" s="156"/>
      <c r="B71" s="156"/>
      <c r="C71" s="177"/>
      <c r="D71" s="156"/>
      <c r="E71" s="156"/>
      <c r="F71" s="156"/>
      <c r="G71" s="156"/>
      <c r="H71" s="156"/>
      <c r="I71" s="156"/>
      <c r="J71" s="156"/>
      <c r="K71" s="156"/>
      <c r="L71" s="156"/>
      <c r="M71" s="156"/>
      <c r="N71" s="156"/>
      <c r="O71" s="156"/>
      <c r="P71" s="156"/>
      <c r="Q71" s="156"/>
      <c r="R71" s="156"/>
      <c r="S71" s="156"/>
      <c r="T71" s="156"/>
      <c r="U71" s="156"/>
      <c r="V71" s="156"/>
      <c r="W71" s="156"/>
      <c r="X71" s="156"/>
      <c r="Y71" s="156"/>
      <c r="Z71" s="156"/>
    </row>
    <row r="72" spans="1:26" ht="14.25" customHeight="1" x14ac:dyDescent="0.25">
      <c r="A72" s="156"/>
      <c r="B72" s="156"/>
      <c r="C72" s="177"/>
      <c r="D72" s="156"/>
      <c r="E72" s="156"/>
      <c r="F72" s="156"/>
      <c r="G72" s="156"/>
      <c r="H72" s="156"/>
      <c r="I72" s="156"/>
      <c r="J72" s="156"/>
      <c r="K72" s="156"/>
      <c r="L72" s="156"/>
      <c r="M72" s="156"/>
      <c r="N72" s="156"/>
      <c r="O72" s="156"/>
      <c r="P72" s="156"/>
      <c r="Q72" s="156"/>
      <c r="R72" s="156"/>
      <c r="S72" s="156"/>
      <c r="T72" s="156"/>
      <c r="U72" s="156"/>
      <c r="V72" s="156"/>
      <c r="W72" s="156"/>
      <c r="X72" s="156"/>
      <c r="Y72" s="156"/>
      <c r="Z72" s="156"/>
    </row>
    <row r="73" spans="1:26" ht="14.25" customHeight="1" x14ac:dyDescent="0.25">
      <c r="A73" s="156"/>
      <c r="B73" s="156"/>
      <c r="C73" s="177"/>
      <c r="D73" s="156"/>
      <c r="E73" s="156"/>
      <c r="F73" s="156"/>
      <c r="G73" s="156"/>
      <c r="H73" s="156"/>
      <c r="I73" s="156"/>
      <c r="J73" s="156"/>
      <c r="K73" s="156"/>
      <c r="L73" s="156"/>
      <c r="M73" s="156"/>
      <c r="N73" s="156"/>
      <c r="O73" s="156"/>
      <c r="P73" s="156"/>
      <c r="Q73" s="156"/>
      <c r="R73" s="156"/>
      <c r="S73" s="156"/>
      <c r="T73" s="156"/>
      <c r="U73" s="156"/>
      <c r="V73" s="156"/>
      <c r="W73" s="156"/>
      <c r="X73" s="156"/>
      <c r="Y73" s="156"/>
      <c r="Z73" s="156"/>
    </row>
    <row r="74" spans="1:26" ht="14.25" customHeight="1" x14ac:dyDescent="0.25">
      <c r="A74" s="156"/>
      <c r="B74" s="156"/>
      <c r="C74" s="177"/>
      <c r="D74" s="156"/>
      <c r="E74" s="156"/>
      <c r="F74" s="156"/>
      <c r="G74" s="156"/>
      <c r="H74" s="156"/>
      <c r="I74" s="156"/>
      <c r="J74" s="156"/>
      <c r="K74" s="156"/>
      <c r="L74" s="156"/>
      <c r="M74" s="156"/>
      <c r="N74" s="156"/>
      <c r="O74" s="156"/>
      <c r="P74" s="156"/>
      <c r="Q74" s="156"/>
      <c r="R74" s="156"/>
      <c r="S74" s="156"/>
      <c r="T74" s="156"/>
      <c r="U74" s="156"/>
      <c r="V74" s="156"/>
      <c r="W74" s="156"/>
      <c r="X74" s="156"/>
      <c r="Y74" s="156"/>
      <c r="Z74" s="156"/>
    </row>
    <row r="75" spans="1:26" ht="14.25" customHeight="1" x14ac:dyDescent="0.25">
      <c r="A75" s="156"/>
      <c r="B75" s="156"/>
      <c r="C75" s="177"/>
      <c r="D75" s="156"/>
      <c r="E75" s="156"/>
      <c r="F75" s="156"/>
      <c r="G75" s="156"/>
      <c r="H75" s="156"/>
      <c r="I75" s="156"/>
      <c r="J75" s="156"/>
      <c r="K75" s="156"/>
      <c r="L75" s="156"/>
      <c r="M75" s="156"/>
      <c r="N75" s="156"/>
      <c r="O75" s="156"/>
      <c r="P75" s="156"/>
      <c r="Q75" s="156"/>
      <c r="R75" s="156"/>
      <c r="S75" s="156"/>
      <c r="T75" s="156"/>
      <c r="U75" s="156"/>
      <c r="V75" s="156"/>
      <c r="W75" s="156"/>
      <c r="X75" s="156"/>
      <c r="Y75" s="156"/>
      <c r="Z75" s="156"/>
    </row>
    <row r="76" spans="1:26" ht="14.25" customHeight="1" x14ac:dyDescent="0.25">
      <c r="A76" s="156"/>
      <c r="B76" s="156"/>
      <c r="C76" s="177"/>
      <c r="D76" s="156"/>
      <c r="E76" s="156"/>
      <c r="F76" s="156"/>
      <c r="G76" s="156"/>
      <c r="H76" s="156"/>
      <c r="I76" s="156"/>
      <c r="J76" s="156"/>
      <c r="K76" s="156"/>
      <c r="L76" s="156"/>
      <c r="M76" s="156"/>
      <c r="N76" s="156"/>
      <c r="O76" s="156"/>
      <c r="P76" s="156"/>
      <c r="Q76" s="156"/>
      <c r="R76" s="156"/>
      <c r="S76" s="156"/>
      <c r="T76" s="156"/>
      <c r="U76" s="156"/>
      <c r="V76" s="156"/>
      <c r="W76" s="156"/>
      <c r="X76" s="156"/>
      <c r="Y76" s="156"/>
      <c r="Z76" s="156"/>
    </row>
    <row r="77" spans="1:26" ht="14.25" customHeight="1" x14ac:dyDescent="0.25">
      <c r="A77" s="156"/>
      <c r="B77" s="156"/>
      <c r="C77" s="177"/>
      <c r="D77" s="156"/>
      <c r="E77" s="156"/>
      <c r="F77" s="156"/>
      <c r="G77" s="156"/>
      <c r="H77" s="156"/>
      <c r="I77" s="156"/>
      <c r="J77" s="156"/>
      <c r="K77" s="156"/>
      <c r="L77" s="156"/>
      <c r="M77" s="156"/>
      <c r="N77" s="156"/>
      <c r="O77" s="156"/>
      <c r="P77" s="156"/>
      <c r="Q77" s="156"/>
      <c r="R77" s="156"/>
      <c r="S77" s="156"/>
      <c r="T77" s="156"/>
      <c r="U77" s="156"/>
      <c r="V77" s="156"/>
      <c r="W77" s="156"/>
      <c r="X77" s="156"/>
      <c r="Y77" s="156"/>
      <c r="Z77" s="156"/>
    </row>
    <row r="78" spans="1:26" ht="14.25" customHeight="1" x14ac:dyDescent="0.25">
      <c r="A78" s="156"/>
      <c r="B78" s="156"/>
      <c r="C78" s="177"/>
      <c r="D78" s="156"/>
      <c r="E78" s="156"/>
      <c r="F78" s="156"/>
      <c r="G78" s="156"/>
      <c r="H78" s="156"/>
      <c r="I78" s="156"/>
      <c r="J78" s="156"/>
      <c r="K78" s="156"/>
      <c r="L78" s="156"/>
      <c r="M78" s="156"/>
      <c r="N78" s="156"/>
      <c r="O78" s="156"/>
      <c r="P78" s="156"/>
      <c r="Q78" s="156"/>
      <c r="R78" s="156"/>
      <c r="S78" s="156"/>
      <c r="T78" s="156"/>
      <c r="U78" s="156"/>
      <c r="V78" s="156"/>
      <c r="W78" s="156"/>
      <c r="X78" s="156"/>
      <c r="Y78" s="156"/>
      <c r="Z78" s="156"/>
    </row>
    <row r="79" spans="1:26" ht="14.25" customHeight="1" x14ac:dyDescent="0.25">
      <c r="A79" s="156"/>
      <c r="B79" s="156"/>
      <c r="C79" s="177"/>
      <c r="D79" s="156"/>
      <c r="E79" s="156"/>
      <c r="F79" s="156"/>
      <c r="G79" s="156"/>
      <c r="H79" s="156"/>
      <c r="I79" s="156"/>
      <c r="J79" s="156"/>
      <c r="K79" s="156"/>
      <c r="L79" s="156"/>
      <c r="M79" s="156"/>
      <c r="N79" s="156"/>
      <c r="O79" s="156"/>
      <c r="P79" s="156"/>
      <c r="Q79" s="156"/>
      <c r="R79" s="156"/>
      <c r="S79" s="156"/>
      <c r="T79" s="156"/>
      <c r="U79" s="156"/>
      <c r="V79" s="156"/>
      <c r="W79" s="156"/>
      <c r="X79" s="156"/>
      <c r="Y79" s="156"/>
      <c r="Z79" s="156"/>
    </row>
    <row r="80" spans="1:26" ht="14.25" customHeight="1" x14ac:dyDescent="0.25">
      <c r="A80" s="156"/>
      <c r="B80" s="156"/>
      <c r="C80" s="177"/>
      <c r="D80" s="156"/>
      <c r="E80" s="156"/>
      <c r="F80" s="156"/>
      <c r="G80" s="156"/>
      <c r="H80" s="156"/>
      <c r="I80" s="156"/>
      <c r="J80" s="156"/>
      <c r="K80" s="156"/>
      <c r="L80" s="156"/>
      <c r="M80" s="156"/>
      <c r="N80" s="156"/>
      <c r="O80" s="156"/>
      <c r="P80" s="156"/>
      <c r="Q80" s="156"/>
      <c r="R80" s="156"/>
      <c r="S80" s="156"/>
      <c r="T80" s="156"/>
      <c r="U80" s="156"/>
      <c r="V80" s="156"/>
      <c r="W80" s="156"/>
      <c r="X80" s="156"/>
      <c r="Y80" s="156"/>
      <c r="Z80" s="156"/>
    </row>
    <row r="81" spans="1:26" ht="14.25" customHeight="1" x14ac:dyDescent="0.25">
      <c r="A81" s="156"/>
      <c r="B81" s="156"/>
      <c r="C81" s="177"/>
      <c r="D81" s="156"/>
      <c r="E81" s="156"/>
      <c r="F81" s="156"/>
      <c r="G81" s="156"/>
      <c r="H81" s="156"/>
      <c r="I81" s="156"/>
      <c r="J81" s="156"/>
      <c r="K81" s="156"/>
      <c r="L81" s="156"/>
      <c r="M81" s="156"/>
      <c r="N81" s="156"/>
      <c r="O81" s="156"/>
      <c r="P81" s="156"/>
      <c r="Q81" s="156"/>
      <c r="R81" s="156"/>
      <c r="S81" s="156"/>
      <c r="T81" s="156"/>
      <c r="U81" s="156"/>
      <c r="V81" s="156"/>
      <c r="W81" s="156"/>
      <c r="X81" s="156"/>
      <c r="Y81" s="156"/>
      <c r="Z81" s="156"/>
    </row>
    <row r="82" spans="1:26" ht="14.25" customHeight="1" x14ac:dyDescent="0.25">
      <c r="A82" s="156"/>
      <c r="B82" s="156"/>
      <c r="C82" s="177"/>
      <c r="D82" s="156"/>
      <c r="E82" s="156"/>
      <c r="F82" s="156"/>
      <c r="G82" s="156"/>
      <c r="H82" s="156"/>
      <c r="I82" s="156"/>
      <c r="J82" s="156"/>
      <c r="K82" s="156"/>
      <c r="L82" s="156"/>
      <c r="M82" s="156"/>
      <c r="N82" s="156"/>
      <c r="O82" s="156"/>
      <c r="P82" s="156"/>
      <c r="Q82" s="156"/>
      <c r="R82" s="156"/>
      <c r="S82" s="156"/>
      <c r="T82" s="156"/>
      <c r="U82" s="156"/>
      <c r="V82" s="156"/>
      <c r="W82" s="156"/>
      <c r="X82" s="156"/>
      <c r="Y82" s="156"/>
      <c r="Z82" s="156"/>
    </row>
    <row r="83" spans="1:26" ht="14.25" customHeight="1" x14ac:dyDescent="0.25">
      <c r="A83" s="156"/>
      <c r="B83" s="156"/>
      <c r="C83" s="177"/>
      <c r="D83" s="156"/>
      <c r="E83" s="156"/>
      <c r="F83" s="156"/>
      <c r="G83" s="156"/>
      <c r="H83" s="156"/>
      <c r="I83" s="156"/>
      <c r="J83" s="156"/>
      <c r="K83" s="156"/>
      <c r="L83" s="156"/>
      <c r="M83" s="156"/>
      <c r="N83" s="156"/>
      <c r="O83" s="156"/>
      <c r="P83" s="156"/>
      <c r="Q83" s="156"/>
      <c r="R83" s="156"/>
      <c r="S83" s="156"/>
      <c r="T83" s="156"/>
      <c r="U83" s="156"/>
      <c r="V83" s="156"/>
      <c r="W83" s="156"/>
      <c r="X83" s="156"/>
      <c r="Y83" s="156"/>
      <c r="Z83" s="156"/>
    </row>
    <row r="84" spans="1:26" ht="14.25" customHeight="1" x14ac:dyDescent="0.25">
      <c r="A84" s="156"/>
      <c r="B84" s="156"/>
      <c r="C84" s="177"/>
      <c r="D84" s="156"/>
      <c r="E84" s="156"/>
      <c r="F84" s="156"/>
      <c r="G84" s="156"/>
      <c r="H84" s="156"/>
      <c r="I84" s="156"/>
      <c r="J84" s="156"/>
      <c r="K84" s="156"/>
      <c r="L84" s="156"/>
      <c r="M84" s="156"/>
      <c r="N84" s="156"/>
      <c r="O84" s="156"/>
      <c r="P84" s="156"/>
      <c r="Q84" s="156"/>
      <c r="R84" s="156"/>
      <c r="S84" s="156"/>
      <c r="T84" s="156"/>
      <c r="U84" s="156"/>
      <c r="V84" s="156"/>
      <c r="W84" s="156"/>
      <c r="X84" s="156"/>
      <c r="Y84" s="156"/>
      <c r="Z84" s="156"/>
    </row>
    <row r="85" spans="1:26" ht="14.25" customHeight="1" x14ac:dyDescent="0.25">
      <c r="A85" s="156"/>
      <c r="B85" s="156"/>
      <c r="C85" s="177"/>
      <c r="D85" s="156"/>
      <c r="E85" s="156"/>
      <c r="F85" s="156"/>
      <c r="G85" s="156"/>
      <c r="H85" s="156"/>
      <c r="I85" s="156"/>
      <c r="J85" s="156"/>
      <c r="K85" s="156"/>
      <c r="L85" s="156"/>
      <c r="M85" s="156"/>
      <c r="N85" s="156"/>
      <c r="O85" s="156"/>
      <c r="P85" s="156"/>
      <c r="Q85" s="156"/>
      <c r="R85" s="156"/>
      <c r="S85" s="156"/>
      <c r="T85" s="156"/>
      <c r="U85" s="156"/>
      <c r="V85" s="156"/>
      <c r="W85" s="156"/>
      <c r="X85" s="156"/>
      <c r="Y85" s="156"/>
      <c r="Z85" s="156"/>
    </row>
    <row r="86" spans="1:26" ht="14.25" customHeight="1" x14ac:dyDescent="0.25">
      <c r="A86" s="156"/>
      <c r="B86" s="156"/>
      <c r="C86" s="177"/>
      <c r="D86" s="156"/>
      <c r="E86" s="156"/>
      <c r="F86" s="156"/>
      <c r="G86" s="156"/>
      <c r="H86" s="156"/>
      <c r="I86" s="156"/>
      <c r="J86" s="156"/>
      <c r="K86" s="156"/>
      <c r="L86" s="156"/>
      <c r="M86" s="156"/>
      <c r="N86" s="156"/>
      <c r="O86" s="156"/>
      <c r="P86" s="156"/>
      <c r="Q86" s="156"/>
      <c r="R86" s="156"/>
      <c r="S86" s="156"/>
      <c r="T86" s="156"/>
      <c r="U86" s="156"/>
      <c r="V86" s="156"/>
      <c r="W86" s="156"/>
      <c r="X86" s="156"/>
      <c r="Y86" s="156"/>
      <c r="Z86" s="156"/>
    </row>
    <row r="87" spans="1:26" ht="14.25" customHeight="1" x14ac:dyDescent="0.25">
      <c r="A87" s="156"/>
      <c r="B87" s="156"/>
      <c r="C87" s="177"/>
      <c r="D87" s="156"/>
      <c r="E87" s="156"/>
      <c r="F87" s="156"/>
      <c r="G87" s="156"/>
      <c r="H87" s="156"/>
      <c r="I87" s="156"/>
      <c r="J87" s="156"/>
      <c r="K87" s="156"/>
      <c r="L87" s="156"/>
      <c r="M87" s="156"/>
      <c r="N87" s="156"/>
      <c r="O87" s="156"/>
      <c r="P87" s="156"/>
      <c r="Q87" s="156"/>
      <c r="R87" s="156"/>
      <c r="S87" s="156"/>
      <c r="T87" s="156"/>
      <c r="U87" s="156"/>
      <c r="V87" s="156"/>
      <c r="W87" s="156"/>
      <c r="X87" s="156"/>
      <c r="Y87" s="156"/>
      <c r="Z87" s="156"/>
    </row>
    <row r="88" spans="1:26" ht="14.25" customHeight="1" x14ac:dyDescent="0.25">
      <c r="A88" s="156"/>
      <c r="B88" s="156"/>
      <c r="C88" s="177"/>
      <c r="D88" s="156"/>
      <c r="E88" s="156"/>
      <c r="F88" s="156"/>
      <c r="G88" s="156"/>
      <c r="H88" s="156"/>
      <c r="I88" s="156"/>
      <c r="J88" s="156"/>
      <c r="K88" s="156"/>
      <c r="L88" s="156"/>
      <c r="M88" s="156"/>
      <c r="N88" s="156"/>
      <c r="O88" s="156"/>
      <c r="P88" s="156"/>
      <c r="Q88" s="156"/>
      <c r="R88" s="156"/>
      <c r="S88" s="156"/>
      <c r="T88" s="156"/>
      <c r="U88" s="156"/>
      <c r="V88" s="156"/>
      <c r="W88" s="156"/>
      <c r="X88" s="156"/>
      <c r="Y88" s="156"/>
      <c r="Z88" s="156"/>
    </row>
    <row r="89" spans="1:26" ht="14.25" customHeight="1" x14ac:dyDescent="0.25">
      <c r="A89" s="156"/>
      <c r="B89" s="156"/>
      <c r="C89" s="177"/>
      <c r="D89" s="156"/>
      <c r="E89" s="156"/>
      <c r="F89" s="156"/>
      <c r="G89" s="156"/>
      <c r="H89" s="156"/>
      <c r="I89" s="156"/>
      <c r="J89" s="156"/>
      <c r="K89" s="156"/>
      <c r="L89" s="156"/>
      <c r="M89" s="156"/>
      <c r="N89" s="156"/>
      <c r="O89" s="156"/>
      <c r="P89" s="156"/>
      <c r="Q89" s="156"/>
      <c r="R89" s="156"/>
      <c r="S89" s="156"/>
      <c r="T89" s="156"/>
      <c r="U89" s="156"/>
      <c r="V89" s="156"/>
      <c r="W89" s="156"/>
      <c r="X89" s="156"/>
      <c r="Y89" s="156"/>
      <c r="Z89" s="156"/>
    </row>
    <row r="90" spans="1:26" ht="14.25" customHeight="1" x14ac:dyDescent="0.25">
      <c r="A90" s="156"/>
      <c r="B90" s="156"/>
      <c r="C90" s="177"/>
      <c r="D90" s="156"/>
      <c r="E90" s="156"/>
      <c r="F90" s="156"/>
      <c r="G90" s="156"/>
      <c r="H90" s="156"/>
      <c r="I90" s="156"/>
      <c r="J90" s="156"/>
      <c r="K90" s="156"/>
      <c r="L90" s="156"/>
      <c r="M90" s="156"/>
      <c r="N90" s="156"/>
      <c r="O90" s="156"/>
      <c r="P90" s="156"/>
      <c r="Q90" s="156"/>
      <c r="R90" s="156"/>
      <c r="S90" s="156"/>
      <c r="T90" s="156"/>
      <c r="U90" s="156"/>
      <c r="V90" s="156"/>
      <c r="W90" s="156"/>
      <c r="X90" s="156"/>
      <c r="Y90" s="156"/>
      <c r="Z90" s="156"/>
    </row>
    <row r="91" spans="1:26" ht="14.25" customHeight="1" x14ac:dyDescent="0.25">
      <c r="A91" s="156"/>
      <c r="B91" s="156"/>
      <c r="C91" s="177"/>
      <c r="D91" s="156"/>
      <c r="E91" s="156"/>
      <c r="F91" s="156"/>
      <c r="G91" s="156"/>
      <c r="H91" s="156"/>
      <c r="I91" s="156"/>
      <c r="J91" s="156"/>
      <c r="K91" s="156"/>
      <c r="L91" s="156"/>
      <c r="M91" s="156"/>
      <c r="N91" s="156"/>
      <c r="O91" s="156"/>
      <c r="P91" s="156"/>
      <c r="Q91" s="156"/>
      <c r="R91" s="156"/>
      <c r="S91" s="156"/>
      <c r="T91" s="156"/>
      <c r="U91" s="156"/>
      <c r="V91" s="156"/>
      <c r="W91" s="156"/>
      <c r="X91" s="156"/>
      <c r="Y91" s="156"/>
      <c r="Z91" s="156"/>
    </row>
    <row r="92" spans="1:26" ht="14.25" customHeight="1" x14ac:dyDescent="0.25">
      <c r="A92" s="156"/>
      <c r="B92" s="156"/>
      <c r="C92" s="177"/>
      <c r="D92" s="156"/>
      <c r="E92" s="156"/>
      <c r="F92" s="156"/>
      <c r="G92" s="156"/>
      <c r="H92" s="156"/>
      <c r="I92" s="156"/>
      <c r="J92" s="156"/>
      <c r="K92" s="156"/>
      <c r="L92" s="156"/>
      <c r="M92" s="156"/>
      <c r="N92" s="156"/>
      <c r="O92" s="156"/>
      <c r="P92" s="156"/>
      <c r="Q92" s="156"/>
      <c r="R92" s="156"/>
      <c r="S92" s="156"/>
      <c r="T92" s="156"/>
      <c r="U92" s="156"/>
      <c r="V92" s="156"/>
      <c r="W92" s="156"/>
      <c r="X92" s="156"/>
      <c r="Y92" s="156"/>
      <c r="Z92" s="156"/>
    </row>
    <row r="93" spans="1:26" ht="14.25" customHeight="1" x14ac:dyDescent="0.25">
      <c r="A93" s="156"/>
      <c r="B93" s="156"/>
      <c r="C93" s="177"/>
      <c r="D93" s="156"/>
      <c r="E93" s="156"/>
      <c r="F93" s="156"/>
      <c r="G93" s="156"/>
      <c r="H93" s="156"/>
      <c r="I93" s="156"/>
      <c r="J93" s="156"/>
      <c r="K93" s="156"/>
      <c r="L93" s="156"/>
      <c r="M93" s="156"/>
      <c r="N93" s="156"/>
      <c r="O93" s="156"/>
      <c r="P93" s="156"/>
      <c r="Q93" s="156"/>
      <c r="R93" s="156"/>
      <c r="S93" s="156"/>
      <c r="T93" s="156"/>
      <c r="U93" s="156"/>
      <c r="V93" s="156"/>
      <c r="W93" s="156"/>
      <c r="X93" s="156"/>
      <c r="Y93" s="156"/>
      <c r="Z93" s="156"/>
    </row>
    <row r="94" spans="1:26" ht="14.25" customHeight="1" x14ac:dyDescent="0.25">
      <c r="A94" s="156"/>
      <c r="B94" s="156"/>
      <c r="C94" s="177"/>
      <c r="D94" s="156"/>
      <c r="E94" s="156"/>
      <c r="F94" s="156"/>
      <c r="G94" s="156"/>
      <c r="H94" s="156"/>
      <c r="I94" s="156"/>
      <c r="J94" s="156"/>
      <c r="K94" s="156"/>
      <c r="L94" s="156"/>
      <c r="M94" s="156"/>
      <c r="N94" s="156"/>
      <c r="O94" s="156"/>
      <c r="P94" s="156"/>
      <c r="Q94" s="156"/>
      <c r="R94" s="156"/>
      <c r="S94" s="156"/>
      <c r="T94" s="156"/>
      <c r="U94" s="156"/>
      <c r="V94" s="156"/>
      <c r="W94" s="156"/>
      <c r="X94" s="156"/>
      <c r="Y94" s="156"/>
      <c r="Z94" s="156"/>
    </row>
    <row r="95" spans="1:26" ht="14.25" customHeight="1" x14ac:dyDescent="0.25">
      <c r="A95" s="156"/>
      <c r="B95" s="156"/>
      <c r="C95" s="177"/>
      <c r="D95" s="156"/>
      <c r="E95" s="156"/>
      <c r="F95" s="156"/>
      <c r="G95" s="156"/>
      <c r="H95" s="156"/>
      <c r="I95" s="156"/>
      <c r="J95" s="156"/>
      <c r="K95" s="156"/>
      <c r="L95" s="156"/>
      <c r="M95" s="156"/>
      <c r="N95" s="156"/>
      <c r="O95" s="156"/>
      <c r="P95" s="156"/>
      <c r="Q95" s="156"/>
      <c r="R95" s="156"/>
      <c r="S95" s="156"/>
      <c r="T95" s="156"/>
      <c r="U95" s="156"/>
      <c r="V95" s="156"/>
      <c r="W95" s="156"/>
      <c r="X95" s="156"/>
      <c r="Y95" s="156"/>
      <c r="Z95" s="156"/>
    </row>
    <row r="96" spans="1:26" ht="14.25" customHeight="1" x14ac:dyDescent="0.25">
      <c r="A96" s="156"/>
      <c r="B96" s="156"/>
      <c r="C96" s="177"/>
      <c r="D96" s="156"/>
      <c r="E96" s="156"/>
      <c r="F96" s="156"/>
      <c r="G96" s="156"/>
      <c r="H96" s="156"/>
      <c r="I96" s="156"/>
      <c r="J96" s="156"/>
      <c r="K96" s="156"/>
      <c r="L96" s="156"/>
      <c r="M96" s="156"/>
      <c r="N96" s="156"/>
      <c r="O96" s="156"/>
      <c r="P96" s="156"/>
      <c r="Q96" s="156"/>
      <c r="R96" s="156"/>
      <c r="S96" s="156"/>
      <c r="T96" s="156"/>
      <c r="U96" s="156"/>
      <c r="V96" s="156"/>
      <c r="W96" s="156"/>
      <c r="X96" s="156"/>
      <c r="Y96" s="156"/>
      <c r="Z96" s="156"/>
    </row>
    <row r="97" spans="1:26" ht="14.25" customHeight="1" x14ac:dyDescent="0.25">
      <c r="A97" s="156"/>
      <c r="B97" s="156"/>
      <c r="C97" s="177"/>
      <c r="D97" s="156"/>
      <c r="E97" s="156"/>
      <c r="F97" s="156"/>
      <c r="G97" s="156"/>
      <c r="H97" s="156"/>
      <c r="I97" s="156"/>
      <c r="J97" s="156"/>
      <c r="K97" s="156"/>
      <c r="L97" s="156"/>
      <c r="M97" s="156"/>
      <c r="N97" s="156"/>
      <c r="O97" s="156"/>
      <c r="P97" s="156"/>
      <c r="Q97" s="156"/>
      <c r="R97" s="156"/>
      <c r="S97" s="156"/>
      <c r="T97" s="156"/>
      <c r="U97" s="156"/>
      <c r="V97" s="156"/>
      <c r="W97" s="156"/>
      <c r="X97" s="156"/>
      <c r="Y97" s="156"/>
      <c r="Z97" s="156"/>
    </row>
    <row r="98" spans="1:26" ht="14.25" customHeight="1" x14ac:dyDescent="0.25">
      <c r="A98" s="156"/>
      <c r="B98" s="156"/>
      <c r="C98" s="177"/>
      <c r="D98" s="156"/>
      <c r="E98" s="156"/>
      <c r="F98" s="156"/>
      <c r="G98" s="156"/>
      <c r="H98" s="156"/>
      <c r="I98" s="156"/>
      <c r="J98" s="156"/>
      <c r="K98" s="156"/>
      <c r="L98" s="156"/>
      <c r="M98" s="156"/>
      <c r="N98" s="156"/>
      <c r="O98" s="156"/>
      <c r="P98" s="156"/>
      <c r="Q98" s="156"/>
      <c r="R98" s="156"/>
      <c r="S98" s="156"/>
      <c r="T98" s="156"/>
      <c r="U98" s="156"/>
      <c r="V98" s="156"/>
      <c r="W98" s="156"/>
      <c r="X98" s="156"/>
      <c r="Y98" s="156"/>
      <c r="Z98" s="156"/>
    </row>
    <row r="99" spans="1:26" ht="14.25" customHeight="1" x14ac:dyDescent="0.25">
      <c r="A99" s="156"/>
      <c r="B99" s="156"/>
      <c r="C99" s="177"/>
      <c r="D99" s="156"/>
      <c r="E99" s="156"/>
      <c r="F99" s="156"/>
      <c r="G99" s="156"/>
      <c r="H99" s="156"/>
      <c r="I99" s="156"/>
      <c r="J99" s="156"/>
      <c r="K99" s="156"/>
      <c r="L99" s="156"/>
      <c r="M99" s="156"/>
      <c r="N99" s="156"/>
      <c r="O99" s="156"/>
      <c r="P99" s="156"/>
      <c r="Q99" s="156"/>
      <c r="R99" s="156"/>
      <c r="S99" s="156"/>
      <c r="T99" s="156"/>
      <c r="U99" s="156"/>
      <c r="V99" s="156"/>
      <c r="W99" s="156"/>
      <c r="X99" s="156"/>
      <c r="Y99" s="156"/>
      <c r="Z99" s="156"/>
    </row>
    <row r="100" spans="1:26" ht="14.25" customHeight="1" x14ac:dyDescent="0.25">
      <c r="A100" s="156"/>
      <c r="B100" s="156"/>
      <c r="C100" s="177"/>
      <c r="D100" s="156"/>
      <c r="E100" s="156"/>
      <c r="F100" s="156"/>
      <c r="G100" s="156"/>
      <c r="H100" s="156"/>
      <c r="I100" s="156"/>
      <c r="J100" s="156"/>
      <c r="K100" s="156"/>
      <c r="L100" s="156"/>
      <c r="M100" s="156"/>
      <c r="N100" s="156"/>
      <c r="O100" s="156"/>
      <c r="P100" s="156"/>
      <c r="Q100" s="156"/>
      <c r="R100" s="156"/>
      <c r="S100" s="156"/>
      <c r="T100" s="156"/>
      <c r="U100" s="156"/>
      <c r="V100" s="156"/>
      <c r="W100" s="156"/>
      <c r="X100" s="156"/>
      <c r="Y100" s="156"/>
      <c r="Z100" s="156"/>
    </row>
    <row r="101" spans="1:26" ht="14.25" customHeight="1" x14ac:dyDescent="0.25">
      <c r="A101" s="156"/>
      <c r="B101" s="156"/>
      <c r="C101" s="177"/>
      <c r="D101" s="156"/>
      <c r="E101" s="156"/>
      <c r="F101" s="156"/>
      <c r="G101" s="156"/>
      <c r="H101" s="156"/>
      <c r="I101" s="156"/>
      <c r="J101" s="156"/>
      <c r="K101" s="156"/>
      <c r="L101" s="156"/>
      <c r="M101" s="156"/>
      <c r="N101" s="156"/>
      <c r="O101" s="156"/>
      <c r="P101" s="156"/>
      <c r="Q101" s="156"/>
      <c r="R101" s="156"/>
      <c r="S101" s="156"/>
      <c r="T101" s="156"/>
      <c r="U101" s="156"/>
      <c r="V101" s="156"/>
      <c r="W101" s="156"/>
      <c r="X101" s="156"/>
      <c r="Y101" s="156"/>
      <c r="Z101" s="156"/>
    </row>
    <row r="102" spans="1:26" ht="14.25" customHeight="1" x14ac:dyDescent="0.25">
      <c r="A102" s="156"/>
      <c r="B102" s="156"/>
      <c r="C102" s="177"/>
      <c r="D102" s="156"/>
      <c r="E102" s="156"/>
      <c r="F102" s="156"/>
      <c r="G102" s="156"/>
      <c r="H102" s="156"/>
      <c r="I102" s="156"/>
      <c r="J102" s="156"/>
      <c r="K102" s="156"/>
      <c r="L102" s="156"/>
      <c r="M102" s="156"/>
      <c r="N102" s="156"/>
      <c r="O102" s="156"/>
      <c r="P102" s="156"/>
      <c r="Q102" s="156"/>
      <c r="R102" s="156"/>
      <c r="S102" s="156"/>
      <c r="T102" s="156"/>
      <c r="U102" s="156"/>
      <c r="V102" s="156"/>
      <c r="W102" s="156"/>
      <c r="X102" s="156"/>
      <c r="Y102" s="156"/>
      <c r="Z102" s="156"/>
    </row>
    <row r="103" spans="1:26" ht="14.25" customHeight="1" x14ac:dyDescent="0.25">
      <c r="A103" s="156"/>
      <c r="B103" s="156"/>
      <c r="C103" s="177"/>
      <c r="D103" s="156"/>
      <c r="E103" s="156"/>
      <c r="F103" s="156"/>
      <c r="G103" s="156"/>
      <c r="H103" s="156"/>
      <c r="I103" s="156"/>
      <c r="J103" s="156"/>
      <c r="K103" s="156"/>
      <c r="L103" s="156"/>
      <c r="M103" s="156"/>
      <c r="N103" s="156"/>
      <c r="O103" s="156"/>
      <c r="P103" s="156"/>
      <c r="Q103" s="156"/>
      <c r="R103" s="156"/>
      <c r="S103" s="156"/>
      <c r="T103" s="156"/>
      <c r="U103" s="156"/>
      <c r="V103" s="156"/>
      <c r="W103" s="156"/>
      <c r="X103" s="156"/>
      <c r="Y103" s="156"/>
      <c r="Z103" s="156"/>
    </row>
    <row r="104" spans="1:26" ht="14.25" customHeight="1" x14ac:dyDescent="0.25">
      <c r="A104" s="156"/>
      <c r="B104" s="156"/>
      <c r="C104" s="177"/>
      <c r="D104" s="156"/>
      <c r="E104" s="156"/>
      <c r="F104" s="156"/>
      <c r="G104" s="156"/>
      <c r="H104" s="156"/>
      <c r="I104" s="156"/>
      <c r="J104" s="156"/>
      <c r="K104" s="156"/>
      <c r="L104" s="156"/>
      <c r="M104" s="156"/>
      <c r="N104" s="156"/>
      <c r="O104" s="156"/>
      <c r="P104" s="156"/>
      <c r="Q104" s="156"/>
      <c r="R104" s="156"/>
      <c r="S104" s="156"/>
      <c r="T104" s="156"/>
      <c r="U104" s="156"/>
      <c r="V104" s="156"/>
      <c r="W104" s="156"/>
      <c r="X104" s="156"/>
      <c r="Y104" s="156"/>
      <c r="Z104" s="156"/>
    </row>
    <row r="105" spans="1:26" ht="14.25" customHeight="1" x14ac:dyDescent="0.25">
      <c r="A105" s="156"/>
      <c r="B105" s="156"/>
      <c r="C105" s="177"/>
      <c r="D105" s="156"/>
      <c r="E105" s="156"/>
      <c r="F105" s="156"/>
      <c r="G105" s="156"/>
      <c r="H105" s="156"/>
      <c r="I105" s="156"/>
      <c r="J105" s="156"/>
      <c r="K105" s="156"/>
      <c r="L105" s="156"/>
      <c r="M105" s="156"/>
      <c r="N105" s="156"/>
      <c r="O105" s="156"/>
      <c r="P105" s="156"/>
      <c r="Q105" s="156"/>
      <c r="R105" s="156"/>
      <c r="S105" s="156"/>
      <c r="T105" s="156"/>
      <c r="U105" s="156"/>
      <c r="V105" s="156"/>
      <c r="W105" s="156"/>
      <c r="X105" s="156"/>
      <c r="Y105" s="156"/>
      <c r="Z105" s="156"/>
    </row>
    <row r="106" spans="1:26" ht="14.25" customHeight="1" x14ac:dyDescent="0.25">
      <c r="A106" s="156"/>
      <c r="B106" s="156"/>
      <c r="C106" s="177"/>
      <c r="D106" s="156"/>
      <c r="E106" s="156"/>
      <c r="F106" s="156"/>
      <c r="G106" s="156"/>
      <c r="H106" s="156"/>
      <c r="I106" s="156"/>
      <c r="J106" s="156"/>
      <c r="K106" s="156"/>
      <c r="L106" s="156"/>
      <c r="M106" s="156"/>
      <c r="N106" s="156"/>
      <c r="O106" s="156"/>
      <c r="P106" s="156"/>
      <c r="Q106" s="156"/>
      <c r="R106" s="156"/>
      <c r="S106" s="156"/>
      <c r="T106" s="156"/>
      <c r="U106" s="156"/>
      <c r="V106" s="156"/>
      <c r="W106" s="156"/>
      <c r="X106" s="156"/>
      <c r="Y106" s="156"/>
      <c r="Z106" s="156"/>
    </row>
    <row r="107" spans="1:26" ht="14.25" customHeight="1" x14ac:dyDescent="0.25">
      <c r="A107" s="156"/>
      <c r="B107" s="156"/>
      <c r="C107" s="177"/>
      <c r="D107" s="156"/>
      <c r="E107" s="156"/>
      <c r="F107" s="156"/>
      <c r="G107" s="156"/>
      <c r="H107" s="156"/>
      <c r="I107" s="156"/>
      <c r="J107" s="156"/>
      <c r="K107" s="156"/>
      <c r="L107" s="156"/>
      <c r="M107" s="156"/>
      <c r="N107" s="156"/>
      <c r="O107" s="156"/>
      <c r="P107" s="156"/>
      <c r="Q107" s="156"/>
      <c r="R107" s="156"/>
      <c r="S107" s="156"/>
      <c r="T107" s="156"/>
      <c r="U107" s="156"/>
      <c r="V107" s="156"/>
      <c r="W107" s="156"/>
      <c r="X107" s="156"/>
      <c r="Y107" s="156"/>
      <c r="Z107" s="156"/>
    </row>
    <row r="108" spans="1:26" ht="14.25" customHeight="1" x14ac:dyDescent="0.25">
      <c r="A108" s="156"/>
      <c r="B108" s="156"/>
      <c r="C108" s="177"/>
      <c r="D108" s="156"/>
      <c r="E108" s="156"/>
      <c r="F108" s="156"/>
      <c r="G108" s="156"/>
      <c r="H108" s="156"/>
      <c r="I108" s="156"/>
      <c r="J108" s="156"/>
      <c r="K108" s="156"/>
      <c r="L108" s="156"/>
      <c r="M108" s="156"/>
      <c r="N108" s="156"/>
      <c r="O108" s="156"/>
      <c r="P108" s="156"/>
      <c r="Q108" s="156"/>
      <c r="R108" s="156"/>
      <c r="S108" s="156"/>
      <c r="T108" s="156"/>
      <c r="U108" s="156"/>
      <c r="V108" s="156"/>
      <c r="W108" s="156"/>
      <c r="X108" s="156"/>
      <c r="Y108" s="156"/>
      <c r="Z108" s="156"/>
    </row>
    <row r="109" spans="1:26" ht="14.25" customHeight="1" x14ac:dyDescent="0.25">
      <c r="A109" s="156"/>
      <c r="B109" s="156"/>
      <c r="C109" s="177"/>
      <c r="D109" s="156"/>
      <c r="E109" s="156"/>
      <c r="F109" s="156"/>
      <c r="G109" s="156"/>
      <c r="H109" s="156"/>
      <c r="I109" s="156"/>
      <c r="J109" s="156"/>
      <c r="K109" s="156"/>
      <c r="L109" s="156"/>
      <c r="M109" s="156"/>
      <c r="N109" s="156"/>
      <c r="O109" s="156"/>
      <c r="P109" s="156"/>
      <c r="Q109" s="156"/>
      <c r="R109" s="156"/>
      <c r="S109" s="156"/>
      <c r="T109" s="156"/>
      <c r="U109" s="156"/>
      <c r="V109" s="156"/>
      <c r="W109" s="156"/>
      <c r="X109" s="156"/>
      <c r="Y109" s="156"/>
      <c r="Z109" s="156"/>
    </row>
    <row r="110" spans="1:26" ht="14.25" customHeight="1" x14ac:dyDescent="0.25">
      <c r="A110" s="156"/>
      <c r="B110" s="156"/>
      <c r="C110" s="177"/>
      <c r="D110" s="156"/>
      <c r="E110" s="156"/>
      <c r="F110" s="156"/>
      <c r="G110" s="156"/>
      <c r="H110" s="156"/>
      <c r="I110" s="156"/>
      <c r="J110" s="156"/>
      <c r="K110" s="156"/>
      <c r="L110" s="156"/>
      <c r="M110" s="156"/>
      <c r="N110" s="156"/>
      <c r="O110" s="156"/>
      <c r="P110" s="156"/>
      <c r="Q110" s="156"/>
      <c r="R110" s="156"/>
      <c r="S110" s="156"/>
      <c r="T110" s="156"/>
      <c r="U110" s="156"/>
      <c r="V110" s="156"/>
      <c r="W110" s="156"/>
      <c r="X110" s="156"/>
      <c r="Y110" s="156"/>
      <c r="Z110" s="156"/>
    </row>
    <row r="111" spans="1:26" ht="14.25" customHeight="1" x14ac:dyDescent="0.25">
      <c r="A111" s="156"/>
      <c r="B111" s="156"/>
      <c r="C111" s="177"/>
      <c r="D111" s="156"/>
      <c r="E111" s="156"/>
      <c r="F111" s="156"/>
      <c r="G111" s="156"/>
      <c r="H111" s="156"/>
      <c r="I111" s="156"/>
      <c r="J111" s="156"/>
      <c r="K111" s="156"/>
      <c r="L111" s="156"/>
      <c r="M111" s="156"/>
      <c r="N111" s="156"/>
      <c r="O111" s="156"/>
      <c r="P111" s="156"/>
      <c r="Q111" s="156"/>
      <c r="R111" s="156"/>
      <c r="S111" s="156"/>
      <c r="T111" s="156"/>
      <c r="U111" s="156"/>
      <c r="V111" s="156"/>
      <c r="W111" s="156"/>
      <c r="X111" s="156"/>
      <c r="Y111" s="156"/>
      <c r="Z111" s="156"/>
    </row>
    <row r="112" spans="1:26" ht="14.25" customHeight="1" x14ac:dyDescent="0.25">
      <c r="A112" s="156"/>
      <c r="B112" s="156"/>
      <c r="C112" s="177"/>
      <c r="D112" s="156"/>
      <c r="E112" s="156"/>
      <c r="F112" s="156"/>
      <c r="G112" s="156"/>
      <c r="H112" s="156"/>
      <c r="I112" s="156"/>
      <c r="J112" s="156"/>
      <c r="K112" s="156"/>
      <c r="L112" s="156"/>
      <c r="M112" s="156"/>
      <c r="N112" s="156"/>
      <c r="O112" s="156"/>
      <c r="P112" s="156"/>
      <c r="Q112" s="156"/>
      <c r="R112" s="156"/>
      <c r="S112" s="156"/>
      <c r="T112" s="156"/>
      <c r="U112" s="156"/>
      <c r="V112" s="156"/>
      <c r="W112" s="156"/>
      <c r="X112" s="156"/>
      <c r="Y112" s="156"/>
      <c r="Z112" s="156"/>
    </row>
    <row r="113" spans="1:26" ht="14.25" customHeight="1" x14ac:dyDescent="0.25">
      <c r="A113" s="156"/>
      <c r="B113" s="156"/>
      <c r="C113" s="177"/>
      <c r="D113" s="156"/>
      <c r="E113" s="156"/>
      <c r="F113" s="156"/>
      <c r="G113" s="156"/>
      <c r="H113" s="156"/>
      <c r="I113" s="156"/>
      <c r="J113" s="156"/>
      <c r="K113" s="156"/>
      <c r="L113" s="156"/>
      <c r="M113" s="156"/>
      <c r="N113" s="156"/>
      <c r="O113" s="156"/>
      <c r="P113" s="156"/>
      <c r="Q113" s="156"/>
      <c r="R113" s="156"/>
      <c r="S113" s="156"/>
      <c r="T113" s="156"/>
      <c r="U113" s="156"/>
      <c r="V113" s="156"/>
      <c r="W113" s="156"/>
      <c r="X113" s="156"/>
      <c r="Y113" s="156"/>
      <c r="Z113" s="156"/>
    </row>
    <row r="114" spans="1:26" ht="14.25" customHeight="1" x14ac:dyDescent="0.25">
      <c r="A114" s="156"/>
      <c r="B114" s="156"/>
      <c r="C114" s="177"/>
      <c r="D114" s="156"/>
      <c r="E114" s="156"/>
      <c r="F114" s="156"/>
      <c r="G114" s="156"/>
      <c r="H114" s="156"/>
      <c r="I114" s="156"/>
      <c r="J114" s="156"/>
      <c r="K114" s="156"/>
      <c r="L114" s="156"/>
      <c r="M114" s="156"/>
      <c r="N114" s="156"/>
      <c r="O114" s="156"/>
      <c r="P114" s="156"/>
      <c r="Q114" s="156"/>
      <c r="R114" s="156"/>
      <c r="S114" s="156"/>
      <c r="T114" s="156"/>
      <c r="U114" s="156"/>
      <c r="V114" s="156"/>
      <c r="W114" s="156"/>
      <c r="X114" s="156"/>
      <c r="Y114" s="156"/>
      <c r="Z114" s="156"/>
    </row>
    <row r="115" spans="1:26" ht="14.25" customHeight="1" x14ac:dyDescent="0.25">
      <c r="A115" s="156"/>
      <c r="B115" s="156"/>
      <c r="C115" s="177"/>
      <c r="D115" s="156"/>
      <c r="E115" s="156"/>
      <c r="F115" s="156"/>
      <c r="G115" s="156"/>
      <c r="H115" s="156"/>
      <c r="I115" s="156"/>
      <c r="J115" s="156"/>
      <c r="K115" s="156"/>
      <c r="L115" s="156"/>
      <c r="M115" s="156"/>
      <c r="N115" s="156"/>
      <c r="O115" s="156"/>
      <c r="P115" s="156"/>
      <c r="Q115" s="156"/>
      <c r="R115" s="156"/>
      <c r="S115" s="156"/>
      <c r="T115" s="156"/>
      <c r="U115" s="156"/>
      <c r="V115" s="156"/>
      <c r="W115" s="156"/>
      <c r="X115" s="156"/>
      <c r="Y115" s="156"/>
      <c r="Z115" s="156"/>
    </row>
    <row r="116" spans="1:26" ht="14.25" customHeight="1" x14ac:dyDescent="0.25">
      <c r="A116" s="156"/>
      <c r="B116" s="156"/>
      <c r="C116" s="177"/>
      <c r="D116" s="156"/>
      <c r="E116" s="156"/>
      <c r="F116" s="156"/>
      <c r="G116" s="156"/>
      <c r="H116" s="156"/>
      <c r="I116" s="156"/>
      <c r="J116" s="156"/>
      <c r="K116" s="156"/>
      <c r="L116" s="156"/>
      <c r="M116" s="156"/>
      <c r="N116" s="156"/>
      <c r="O116" s="156"/>
      <c r="P116" s="156"/>
      <c r="Q116" s="156"/>
      <c r="R116" s="156"/>
      <c r="S116" s="156"/>
      <c r="T116" s="156"/>
      <c r="U116" s="156"/>
      <c r="V116" s="156"/>
      <c r="W116" s="156"/>
      <c r="X116" s="156"/>
      <c r="Y116" s="156"/>
      <c r="Z116" s="156"/>
    </row>
    <row r="117" spans="1:26" ht="14.25" customHeight="1" x14ac:dyDescent="0.25">
      <c r="A117" s="156"/>
      <c r="B117" s="156"/>
      <c r="C117" s="177"/>
      <c r="D117" s="156"/>
      <c r="E117" s="156"/>
      <c r="F117" s="156"/>
      <c r="G117" s="156"/>
      <c r="H117" s="156"/>
      <c r="I117" s="156"/>
      <c r="J117" s="156"/>
      <c r="K117" s="156"/>
      <c r="L117" s="156"/>
      <c r="M117" s="156"/>
      <c r="N117" s="156"/>
      <c r="O117" s="156"/>
      <c r="P117" s="156"/>
      <c r="Q117" s="156"/>
      <c r="R117" s="156"/>
      <c r="S117" s="156"/>
      <c r="T117" s="156"/>
      <c r="U117" s="156"/>
      <c r="V117" s="156"/>
      <c r="W117" s="156"/>
      <c r="X117" s="156"/>
      <c r="Y117" s="156"/>
      <c r="Z117" s="156"/>
    </row>
    <row r="118" spans="1:26" ht="14.25" customHeight="1" x14ac:dyDescent="0.25">
      <c r="A118" s="156"/>
      <c r="B118" s="156"/>
      <c r="C118" s="177"/>
      <c r="D118" s="156"/>
      <c r="E118" s="156"/>
      <c r="F118" s="156"/>
      <c r="G118" s="156"/>
      <c r="H118" s="156"/>
      <c r="I118" s="156"/>
      <c r="J118" s="156"/>
      <c r="K118" s="156"/>
      <c r="L118" s="156"/>
      <c r="M118" s="156"/>
      <c r="N118" s="156"/>
      <c r="O118" s="156"/>
      <c r="P118" s="156"/>
      <c r="Q118" s="156"/>
      <c r="R118" s="156"/>
      <c r="S118" s="156"/>
      <c r="T118" s="156"/>
      <c r="U118" s="156"/>
      <c r="V118" s="156"/>
      <c r="W118" s="156"/>
      <c r="X118" s="156"/>
      <c r="Y118" s="156"/>
      <c r="Z118" s="156"/>
    </row>
    <row r="119" spans="1:26" ht="14.25" customHeight="1" x14ac:dyDescent="0.25">
      <c r="A119" s="156"/>
      <c r="B119" s="156"/>
      <c r="C119" s="177"/>
      <c r="D119" s="156"/>
      <c r="E119" s="156"/>
      <c r="F119" s="156"/>
      <c r="G119" s="156"/>
      <c r="H119" s="156"/>
      <c r="I119" s="156"/>
      <c r="J119" s="156"/>
      <c r="K119" s="156"/>
      <c r="L119" s="156"/>
      <c r="M119" s="156"/>
      <c r="N119" s="156"/>
      <c r="O119" s="156"/>
      <c r="P119" s="156"/>
      <c r="Q119" s="156"/>
      <c r="R119" s="156"/>
      <c r="S119" s="156"/>
      <c r="T119" s="156"/>
      <c r="U119" s="156"/>
      <c r="V119" s="156"/>
      <c r="W119" s="156"/>
      <c r="X119" s="156"/>
      <c r="Y119" s="156"/>
      <c r="Z119" s="156"/>
    </row>
    <row r="120" spans="1:26" ht="14.25" customHeight="1" x14ac:dyDescent="0.25">
      <c r="A120" s="156"/>
      <c r="B120" s="156"/>
      <c r="C120" s="177"/>
      <c r="D120" s="156"/>
      <c r="E120" s="156"/>
      <c r="F120" s="156"/>
      <c r="G120" s="156"/>
      <c r="H120" s="156"/>
      <c r="I120" s="156"/>
      <c r="J120" s="156"/>
      <c r="K120" s="156"/>
      <c r="L120" s="156"/>
      <c r="M120" s="156"/>
      <c r="N120" s="156"/>
      <c r="O120" s="156"/>
      <c r="P120" s="156"/>
      <c r="Q120" s="156"/>
      <c r="R120" s="156"/>
      <c r="S120" s="156"/>
      <c r="T120" s="156"/>
      <c r="U120" s="156"/>
      <c r="V120" s="156"/>
      <c r="W120" s="156"/>
      <c r="X120" s="156"/>
      <c r="Y120" s="156"/>
      <c r="Z120" s="156"/>
    </row>
    <row r="121" spans="1:26" ht="14.25" customHeight="1" x14ac:dyDescent="0.25">
      <c r="A121" s="156"/>
      <c r="B121" s="156"/>
      <c r="C121" s="177"/>
      <c r="D121" s="156"/>
      <c r="E121" s="156"/>
      <c r="F121" s="156"/>
      <c r="G121" s="156"/>
      <c r="H121" s="156"/>
      <c r="I121" s="156"/>
      <c r="J121" s="156"/>
      <c r="K121" s="156"/>
      <c r="L121" s="156"/>
      <c r="M121" s="156"/>
      <c r="N121" s="156"/>
      <c r="O121" s="156"/>
      <c r="P121" s="156"/>
      <c r="Q121" s="156"/>
      <c r="R121" s="156"/>
      <c r="S121" s="156"/>
      <c r="T121" s="156"/>
      <c r="U121" s="156"/>
      <c r="V121" s="156"/>
      <c r="W121" s="156"/>
      <c r="X121" s="156"/>
      <c r="Y121" s="156"/>
      <c r="Z121" s="156"/>
    </row>
    <row r="122" spans="1:26" ht="14.25" customHeight="1" x14ac:dyDescent="0.25">
      <c r="A122" s="156"/>
      <c r="B122" s="156"/>
      <c r="C122" s="177"/>
      <c r="D122" s="156"/>
      <c r="E122" s="156"/>
      <c r="F122" s="156"/>
      <c r="G122" s="156"/>
      <c r="H122" s="156"/>
      <c r="I122" s="156"/>
      <c r="J122" s="156"/>
      <c r="K122" s="156"/>
      <c r="L122" s="156"/>
      <c r="M122" s="156"/>
      <c r="N122" s="156"/>
      <c r="O122" s="156"/>
      <c r="P122" s="156"/>
      <c r="Q122" s="156"/>
      <c r="R122" s="156"/>
      <c r="S122" s="156"/>
      <c r="T122" s="156"/>
      <c r="U122" s="156"/>
      <c r="V122" s="156"/>
      <c r="W122" s="156"/>
      <c r="X122" s="156"/>
      <c r="Y122" s="156"/>
      <c r="Z122" s="156"/>
    </row>
    <row r="123" spans="1:26" ht="14.25" customHeight="1" x14ac:dyDescent="0.25">
      <c r="A123" s="156"/>
      <c r="B123" s="156"/>
      <c r="C123" s="177"/>
      <c r="D123" s="156"/>
      <c r="E123" s="156"/>
      <c r="F123" s="156"/>
      <c r="G123" s="156"/>
      <c r="H123" s="156"/>
      <c r="I123" s="156"/>
      <c r="J123" s="156"/>
      <c r="K123" s="156"/>
      <c r="L123" s="156"/>
      <c r="M123" s="156"/>
      <c r="N123" s="156"/>
      <c r="O123" s="156"/>
      <c r="P123" s="156"/>
      <c r="Q123" s="156"/>
      <c r="R123" s="156"/>
      <c r="S123" s="156"/>
      <c r="T123" s="156"/>
      <c r="U123" s="156"/>
      <c r="V123" s="156"/>
      <c r="W123" s="156"/>
      <c r="X123" s="156"/>
      <c r="Y123" s="156"/>
      <c r="Z123" s="156"/>
    </row>
    <row r="124" spans="1:26" ht="14.25" customHeight="1" x14ac:dyDescent="0.25">
      <c r="A124" s="156"/>
      <c r="B124" s="156"/>
      <c r="C124" s="177"/>
      <c r="D124" s="156"/>
      <c r="E124" s="156"/>
      <c r="F124" s="156"/>
      <c r="G124" s="156"/>
      <c r="H124" s="156"/>
      <c r="I124" s="156"/>
      <c r="J124" s="156"/>
      <c r="K124" s="156"/>
      <c r="L124" s="156"/>
      <c r="M124" s="156"/>
      <c r="N124" s="156"/>
      <c r="O124" s="156"/>
      <c r="P124" s="156"/>
      <c r="Q124" s="156"/>
      <c r="R124" s="156"/>
      <c r="S124" s="156"/>
      <c r="T124" s="156"/>
      <c r="U124" s="156"/>
      <c r="V124" s="156"/>
      <c r="W124" s="156"/>
      <c r="X124" s="156"/>
      <c r="Y124" s="156"/>
      <c r="Z124" s="156"/>
    </row>
    <row r="125" spans="1:26" ht="14.25" customHeight="1" x14ac:dyDescent="0.25">
      <c r="A125" s="156"/>
      <c r="B125" s="156"/>
      <c r="C125" s="177"/>
      <c r="D125" s="156"/>
      <c r="E125" s="156"/>
      <c r="F125" s="156"/>
      <c r="G125" s="156"/>
      <c r="H125" s="156"/>
      <c r="I125" s="156"/>
      <c r="J125" s="156"/>
      <c r="K125" s="156"/>
      <c r="L125" s="156"/>
      <c r="M125" s="156"/>
      <c r="N125" s="156"/>
      <c r="O125" s="156"/>
      <c r="P125" s="156"/>
      <c r="Q125" s="156"/>
      <c r="R125" s="156"/>
      <c r="S125" s="156"/>
      <c r="T125" s="156"/>
      <c r="U125" s="156"/>
      <c r="V125" s="156"/>
      <c r="W125" s="156"/>
      <c r="X125" s="156"/>
      <c r="Y125" s="156"/>
      <c r="Z125" s="156"/>
    </row>
    <row r="126" spans="1:26" ht="14.25" customHeight="1" x14ac:dyDescent="0.25">
      <c r="A126" s="156"/>
      <c r="B126" s="156"/>
      <c r="C126" s="177"/>
      <c r="D126" s="156"/>
      <c r="E126" s="156"/>
      <c r="F126" s="156"/>
      <c r="G126" s="156"/>
      <c r="H126" s="156"/>
      <c r="I126" s="156"/>
      <c r="J126" s="156"/>
      <c r="K126" s="156"/>
      <c r="L126" s="156"/>
      <c r="M126" s="156"/>
      <c r="N126" s="156"/>
      <c r="O126" s="156"/>
      <c r="P126" s="156"/>
      <c r="Q126" s="156"/>
      <c r="R126" s="156"/>
      <c r="S126" s="156"/>
      <c r="T126" s="156"/>
      <c r="U126" s="156"/>
      <c r="V126" s="156"/>
      <c r="W126" s="156"/>
      <c r="X126" s="156"/>
      <c r="Y126" s="156"/>
      <c r="Z126" s="156"/>
    </row>
    <row r="127" spans="1:26" ht="14.25" customHeight="1" x14ac:dyDescent="0.25">
      <c r="A127" s="156"/>
      <c r="B127" s="156"/>
      <c r="C127" s="177"/>
      <c r="D127" s="156"/>
      <c r="E127" s="156"/>
      <c r="F127" s="156"/>
      <c r="G127" s="156"/>
      <c r="H127" s="156"/>
      <c r="I127" s="156"/>
      <c r="J127" s="156"/>
      <c r="K127" s="156"/>
      <c r="L127" s="156"/>
      <c r="M127" s="156"/>
      <c r="N127" s="156"/>
      <c r="O127" s="156"/>
      <c r="P127" s="156"/>
      <c r="Q127" s="156"/>
      <c r="R127" s="156"/>
      <c r="S127" s="156"/>
      <c r="T127" s="156"/>
      <c r="U127" s="156"/>
      <c r="V127" s="156"/>
      <c r="W127" s="156"/>
      <c r="X127" s="156"/>
      <c r="Y127" s="156"/>
      <c r="Z127" s="156"/>
    </row>
    <row r="128" spans="1:26" ht="14.25" customHeight="1" x14ac:dyDescent="0.25">
      <c r="A128" s="156"/>
      <c r="B128" s="156"/>
      <c r="C128" s="177"/>
      <c r="D128" s="156"/>
      <c r="E128" s="156"/>
      <c r="F128" s="156"/>
      <c r="G128" s="156"/>
      <c r="H128" s="156"/>
      <c r="I128" s="156"/>
      <c r="J128" s="156"/>
      <c r="K128" s="156"/>
      <c r="L128" s="156"/>
      <c r="M128" s="156"/>
      <c r="N128" s="156"/>
      <c r="O128" s="156"/>
      <c r="P128" s="156"/>
      <c r="Q128" s="156"/>
      <c r="R128" s="156"/>
      <c r="S128" s="156"/>
      <c r="T128" s="156"/>
      <c r="U128" s="156"/>
      <c r="V128" s="156"/>
      <c r="W128" s="156"/>
      <c r="X128" s="156"/>
      <c r="Y128" s="156"/>
      <c r="Z128" s="156"/>
    </row>
    <row r="129" spans="1:26" ht="14.25" customHeight="1" x14ac:dyDescent="0.25">
      <c r="A129" s="156"/>
      <c r="B129" s="156"/>
      <c r="C129" s="177"/>
      <c r="D129" s="156"/>
      <c r="E129" s="156"/>
      <c r="F129" s="156"/>
      <c r="G129" s="156"/>
      <c r="H129" s="156"/>
      <c r="I129" s="156"/>
      <c r="J129" s="156"/>
      <c r="K129" s="156"/>
      <c r="L129" s="156"/>
      <c r="M129" s="156"/>
      <c r="N129" s="156"/>
      <c r="O129" s="156"/>
      <c r="P129" s="156"/>
      <c r="Q129" s="156"/>
      <c r="R129" s="156"/>
      <c r="S129" s="156"/>
      <c r="T129" s="156"/>
      <c r="U129" s="156"/>
      <c r="V129" s="156"/>
      <c r="W129" s="156"/>
      <c r="X129" s="156"/>
      <c r="Y129" s="156"/>
      <c r="Z129" s="156"/>
    </row>
    <row r="130" spans="1:26" ht="14.25" customHeight="1" x14ac:dyDescent="0.25">
      <c r="A130" s="156"/>
      <c r="B130" s="156"/>
      <c r="C130" s="177"/>
      <c r="D130" s="156"/>
      <c r="E130" s="156"/>
      <c r="F130" s="156"/>
      <c r="G130" s="156"/>
      <c r="H130" s="156"/>
      <c r="I130" s="156"/>
      <c r="J130" s="156"/>
      <c r="K130" s="156"/>
      <c r="L130" s="156"/>
      <c r="M130" s="156"/>
      <c r="N130" s="156"/>
      <c r="O130" s="156"/>
      <c r="P130" s="156"/>
      <c r="Q130" s="156"/>
      <c r="R130" s="156"/>
      <c r="S130" s="156"/>
      <c r="T130" s="156"/>
      <c r="U130" s="156"/>
      <c r="V130" s="156"/>
      <c r="W130" s="156"/>
      <c r="X130" s="156"/>
      <c r="Y130" s="156"/>
      <c r="Z130" s="156"/>
    </row>
    <row r="131" spans="1:26" ht="14.25" customHeight="1" x14ac:dyDescent="0.25">
      <c r="A131" s="156"/>
      <c r="B131" s="156"/>
      <c r="C131" s="177"/>
      <c r="D131" s="156"/>
      <c r="E131" s="156"/>
      <c r="F131" s="156"/>
      <c r="G131" s="156"/>
      <c r="H131" s="156"/>
      <c r="I131" s="156"/>
      <c r="J131" s="156"/>
      <c r="K131" s="156"/>
      <c r="L131" s="156"/>
      <c r="M131" s="156"/>
      <c r="N131" s="156"/>
      <c r="O131" s="156"/>
      <c r="P131" s="156"/>
      <c r="Q131" s="156"/>
      <c r="R131" s="156"/>
      <c r="S131" s="156"/>
      <c r="T131" s="156"/>
      <c r="U131" s="156"/>
      <c r="V131" s="156"/>
      <c r="W131" s="156"/>
      <c r="X131" s="156"/>
      <c r="Y131" s="156"/>
      <c r="Z131" s="156"/>
    </row>
    <row r="132" spans="1:26" ht="14.25" customHeight="1" x14ac:dyDescent="0.25">
      <c r="A132" s="156"/>
      <c r="B132" s="156"/>
      <c r="C132" s="177"/>
      <c r="D132" s="156"/>
      <c r="E132" s="156"/>
      <c r="F132" s="156"/>
      <c r="G132" s="156"/>
      <c r="H132" s="156"/>
      <c r="I132" s="156"/>
      <c r="J132" s="156"/>
      <c r="K132" s="156"/>
      <c r="L132" s="156"/>
      <c r="M132" s="156"/>
      <c r="N132" s="156"/>
      <c r="O132" s="156"/>
      <c r="P132" s="156"/>
      <c r="Q132" s="156"/>
      <c r="R132" s="156"/>
      <c r="S132" s="156"/>
      <c r="T132" s="156"/>
      <c r="U132" s="156"/>
      <c r="V132" s="156"/>
      <c r="W132" s="156"/>
      <c r="X132" s="156"/>
      <c r="Y132" s="156"/>
      <c r="Z132" s="156"/>
    </row>
    <row r="133" spans="1:26" ht="14.25" customHeight="1" x14ac:dyDescent="0.25">
      <c r="A133" s="156"/>
      <c r="B133" s="156"/>
      <c r="C133" s="177"/>
      <c r="D133" s="156"/>
      <c r="E133" s="156"/>
      <c r="F133" s="156"/>
      <c r="G133" s="156"/>
      <c r="H133" s="156"/>
      <c r="I133" s="156"/>
      <c r="J133" s="156"/>
      <c r="K133" s="156"/>
      <c r="L133" s="156"/>
      <c r="M133" s="156"/>
      <c r="N133" s="156"/>
      <c r="O133" s="156"/>
      <c r="P133" s="156"/>
      <c r="Q133" s="156"/>
      <c r="R133" s="156"/>
      <c r="S133" s="156"/>
      <c r="T133" s="156"/>
      <c r="U133" s="156"/>
      <c r="V133" s="156"/>
      <c r="W133" s="156"/>
      <c r="X133" s="156"/>
      <c r="Y133" s="156"/>
      <c r="Z133" s="156"/>
    </row>
    <row r="134" spans="1:26" ht="14.25" customHeight="1" x14ac:dyDescent="0.25">
      <c r="A134" s="156"/>
      <c r="B134" s="156"/>
      <c r="C134" s="177"/>
      <c r="D134" s="156"/>
      <c r="E134" s="156"/>
      <c r="F134" s="156"/>
      <c r="G134" s="156"/>
      <c r="H134" s="156"/>
      <c r="I134" s="156"/>
      <c r="J134" s="156"/>
      <c r="K134" s="156"/>
      <c r="L134" s="156"/>
      <c r="M134" s="156"/>
      <c r="N134" s="156"/>
      <c r="O134" s="156"/>
      <c r="P134" s="156"/>
      <c r="Q134" s="156"/>
      <c r="R134" s="156"/>
      <c r="S134" s="156"/>
      <c r="T134" s="156"/>
      <c r="U134" s="156"/>
      <c r="V134" s="156"/>
      <c r="W134" s="156"/>
      <c r="X134" s="156"/>
      <c r="Y134" s="156"/>
      <c r="Z134" s="156"/>
    </row>
    <row r="135" spans="1:26" ht="14.25" customHeight="1" x14ac:dyDescent="0.25">
      <c r="A135" s="156"/>
      <c r="B135" s="156"/>
      <c r="C135" s="177"/>
      <c r="D135" s="156"/>
      <c r="E135" s="156"/>
      <c r="F135" s="156"/>
      <c r="G135" s="156"/>
      <c r="H135" s="156"/>
      <c r="I135" s="156"/>
      <c r="J135" s="156"/>
      <c r="K135" s="156"/>
      <c r="L135" s="156"/>
      <c r="M135" s="156"/>
      <c r="N135" s="156"/>
      <c r="O135" s="156"/>
      <c r="P135" s="156"/>
      <c r="Q135" s="156"/>
      <c r="R135" s="156"/>
      <c r="S135" s="156"/>
      <c r="T135" s="156"/>
      <c r="U135" s="156"/>
      <c r="V135" s="156"/>
      <c r="W135" s="156"/>
      <c r="X135" s="156"/>
      <c r="Y135" s="156"/>
      <c r="Z135" s="156"/>
    </row>
    <row r="136" spans="1:26" ht="14.25" customHeight="1" x14ac:dyDescent="0.25">
      <c r="A136" s="156"/>
      <c r="B136" s="156"/>
      <c r="C136" s="177"/>
      <c r="D136" s="156"/>
      <c r="E136" s="156"/>
      <c r="F136" s="156"/>
      <c r="G136" s="156"/>
      <c r="H136" s="156"/>
      <c r="I136" s="156"/>
      <c r="J136" s="156"/>
      <c r="K136" s="156"/>
      <c r="L136" s="156"/>
      <c r="M136" s="156"/>
      <c r="N136" s="156"/>
      <c r="O136" s="156"/>
      <c r="P136" s="156"/>
      <c r="Q136" s="156"/>
      <c r="R136" s="156"/>
      <c r="S136" s="156"/>
      <c r="T136" s="156"/>
      <c r="U136" s="156"/>
      <c r="V136" s="156"/>
      <c r="W136" s="156"/>
      <c r="X136" s="156"/>
      <c r="Y136" s="156"/>
      <c r="Z136" s="156"/>
    </row>
    <row r="137" spans="1:26" ht="14.25" customHeight="1" x14ac:dyDescent="0.25">
      <c r="A137" s="156"/>
      <c r="B137" s="156"/>
      <c r="C137" s="177"/>
      <c r="D137" s="156"/>
      <c r="E137" s="156"/>
      <c r="F137" s="156"/>
      <c r="G137" s="156"/>
      <c r="H137" s="156"/>
      <c r="I137" s="156"/>
      <c r="J137" s="156"/>
      <c r="K137" s="156"/>
      <c r="L137" s="156"/>
      <c r="M137" s="156"/>
      <c r="N137" s="156"/>
      <c r="O137" s="156"/>
      <c r="P137" s="156"/>
      <c r="Q137" s="156"/>
      <c r="R137" s="156"/>
      <c r="S137" s="156"/>
      <c r="T137" s="156"/>
      <c r="U137" s="156"/>
      <c r="V137" s="156"/>
      <c r="W137" s="156"/>
      <c r="X137" s="156"/>
      <c r="Y137" s="156"/>
      <c r="Z137" s="156"/>
    </row>
    <row r="138" spans="1:26" ht="14.25" customHeight="1" x14ac:dyDescent="0.25">
      <c r="A138" s="156"/>
      <c r="B138" s="156"/>
      <c r="C138" s="177"/>
      <c r="D138" s="156"/>
      <c r="E138" s="156"/>
      <c r="F138" s="156"/>
      <c r="G138" s="156"/>
      <c r="H138" s="156"/>
      <c r="I138" s="156"/>
      <c r="J138" s="156"/>
      <c r="K138" s="156"/>
      <c r="L138" s="156"/>
      <c r="M138" s="156"/>
      <c r="N138" s="156"/>
      <c r="O138" s="156"/>
      <c r="P138" s="156"/>
      <c r="Q138" s="156"/>
      <c r="R138" s="156"/>
      <c r="S138" s="156"/>
      <c r="T138" s="156"/>
      <c r="U138" s="156"/>
      <c r="V138" s="156"/>
      <c r="W138" s="156"/>
      <c r="X138" s="156"/>
      <c r="Y138" s="156"/>
      <c r="Z138" s="156"/>
    </row>
    <row r="139" spans="1:26" ht="14.25" customHeight="1" x14ac:dyDescent="0.25">
      <c r="A139" s="156"/>
      <c r="B139" s="156"/>
      <c r="C139" s="177"/>
      <c r="D139" s="156"/>
      <c r="E139" s="156"/>
      <c r="F139" s="156"/>
      <c r="G139" s="156"/>
      <c r="H139" s="156"/>
      <c r="I139" s="156"/>
      <c r="J139" s="156"/>
      <c r="K139" s="156"/>
      <c r="L139" s="156"/>
      <c r="M139" s="156"/>
      <c r="N139" s="156"/>
      <c r="O139" s="156"/>
      <c r="P139" s="156"/>
      <c r="Q139" s="156"/>
      <c r="R139" s="156"/>
      <c r="S139" s="156"/>
      <c r="T139" s="156"/>
      <c r="U139" s="156"/>
      <c r="V139" s="156"/>
      <c r="W139" s="156"/>
      <c r="X139" s="156"/>
      <c r="Y139" s="156"/>
      <c r="Z139" s="156"/>
    </row>
    <row r="140" spans="1:26" ht="14.25" customHeight="1" x14ac:dyDescent="0.25">
      <c r="A140" s="156"/>
      <c r="B140" s="156"/>
      <c r="C140" s="177"/>
      <c r="D140" s="156"/>
      <c r="E140" s="156"/>
      <c r="F140" s="156"/>
      <c r="G140" s="156"/>
      <c r="H140" s="156"/>
      <c r="I140" s="156"/>
      <c r="J140" s="156"/>
      <c r="K140" s="156"/>
      <c r="L140" s="156"/>
      <c r="M140" s="156"/>
      <c r="N140" s="156"/>
      <c r="O140" s="156"/>
      <c r="P140" s="156"/>
      <c r="Q140" s="156"/>
      <c r="R140" s="156"/>
      <c r="S140" s="156"/>
      <c r="T140" s="156"/>
      <c r="U140" s="156"/>
      <c r="V140" s="156"/>
      <c r="W140" s="156"/>
      <c r="X140" s="156"/>
      <c r="Y140" s="156"/>
      <c r="Z140" s="156"/>
    </row>
    <row r="141" spans="1:26" ht="14.25" customHeight="1" x14ac:dyDescent="0.25">
      <c r="A141" s="156"/>
      <c r="B141" s="156"/>
      <c r="C141" s="177"/>
      <c r="D141" s="156"/>
      <c r="E141" s="156"/>
      <c r="F141" s="156"/>
      <c r="G141" s="156"/>
      <c r="H141" s="156"/>
      <c r="I141" s="156"/>
      <c r="J141" s="156"/>
      <c r="K141" s="156"/>
      <c r="L141" s="156"/>
      <c r="M141" s="156"/>
      <c r="N141" s="156"/>
      <c r="O141" s="156"/>
      <c r="P141" s="156"/>
      <c r="Q141" s="156"/>
      <c r="R141" s="156"/>
      <c r="S141" s="156"/>
      <c r="T141" s="156"/>
      <c r="U141" s="156"/>
      <c r="V141" s="156"/>
      <c r="W141" s="156"/>
      <c r="X141" s="156"/>
      <c r="Y141" s="156"/>
      <c r="Z141" s="156"/>
    </row>
    <row r="142" spans="1:26" ht="14.25" customHeight="1" x14ac:dyDescent="0.25">
      <c r="A142" s="156"/>
      <c r="B142" s="156"/>
      <c r="C142" s="177"/>
      <c r="D142" s="156"/>
      <c r="E142" s="156"/>
      <c r="F142" s="156"/>
      <c r="G142" s="156"/>
      <c r="H142" s="156"/>
      <c r="I142" s="156"/>
      <c r="J142" s="156"/>
      <c r="K142" s="156"/>
      <c r="L142" s="156"/>
      <c r="M142" s="156"/>
      <c r="N142" s="156"/>
      <c r="O142" s="156"/>
      <c r="P142" s="156"/>
      <c r="Q142" s="156"/>
      <c r="R142" s="156"/>
      <c r="S142" s="156"/>
      <c r="T142" s="156"/>
      <c r="U142" s="156"/>
      <c r="V142" s="156"/>
      <c r="W142" s="156"/>
      <c r="X142" s="156"/>
      <c r="Y142" s="156"/>
      <c r="Z142" s="156"/>
    </row>
    <row r="143" spans="1:26" ht="14.25" customHeight="1" x14ac:dyDescent="0.25">
      <c r="A143" s="156"/>
      <c r="B143" s="156"/>
      <c r="C143" s="177"/>
      <c r="D143" s="156"/>
      <c r="E143" s="156"/>
      <c r="F143" s="156"/>
      <c r="G143" s="156"/>
      <c r="H143" s="156"/>
      <c r="I143" s="156"/>
      <c r="J143" s="156"/>
      <c r="K143" s="156"/>
      <c r="L143" s="156"/>
      <c r="M143" s="156"/>
      <c r="N143" s="156"/>
      <c r="O143" s="156"/>
      <c r="P143" s="156"/>
      <c r="Q143" s="156"/>
      <c r="R143" s="156"/>
      <c r="S143" s="156"/>
      <c r="T143" s="156"/>
      <c r="U143" s="156"/>
      <c r="V143" s="156"/>
      <c r="W143" s="156"/>
      <c r="X143" s="156"/>
      <c r="Y143" s="156"/>
      <c r="Z143" s="156"/>
    </row>
    <row r="144" spans="1:26" ht="14.25" customHeight="1" x14ac:dyDescent="0.25">
      <c r="A144" s="156"/>
      <c r="B144" s="156"/>
      <c r="C144" s="177"/>
      <c r="D144" s="156"/>
      <c r="E144" s="156"/>
      <c r="F144" s="156"/>
      <c r="G144" s="156"/>
      <c r="H144" s="156"/>
      <c r="I144" s="156"/>
      <c r="J144" s="156"/>
      <c r="K144" s="156"/>
      <c r="L144" s="156"/>
      <c r="M144" s="156"/>
      <c r="N144" s="156"/>
      <c r="O144" s="156"/>
      <c r="P144" s="156"/>
      <c r="Q144" s="156"/>
      <c r="R144" s="156"/>
      <c r="S144" s="156"/>
      <c r="T144" s="156"/>
      <c r="U144" s="156"/>
      <c r="V144" s="156"/>
      <c r="W144" s="156"/>
      <c r="X144" s="156"/>
      <c r="Y144" s="156"/>
      <c r="Z144" s="156"/>
    </row>
    <row r="145" spans="1:26" ht="14.25" customHeight="1" x14ac:dyDescent="0.25">
      <c r="A145" s="156"/>
      <c r="B145" s="156"/>
      <c r="C145" s="177"/>
      <c r="D145" s="156"/>
      <c r="E145" s="156"/>
      <c r="F145" s="156"/>
      <c r="G145" s="156"/>
      <c r="H145" s="156"/>
      <c r="I145" s="156"/>
      <c r="J145" s="156"/>
      <c r="K145" s="156"/>
      <c r="L145" s="156"/>
      <c r="M145" s="156"/>
      <c r="N145" s="156"/>
      <c r="O145" s="156"/>
      <c r="P145" s="156"/>
      <c r="Q145" s="156"/>
      <c r="R145" s="156"/>
      <c r="S145" s="156"/>
      <c r="T145" s="156"/>
      <c r="U145" s="156"/>
      <c r="V145" s="156"/>
      <c r="W145" s="156"/>
      <c r="X145" s="156"/>
      <c r="Y145" s="156"/>
      <c r="Z145" s="156"/>
    </row>
    <row r="146" spans="1:26" ht="14.25" customHeight="1" x14ac:dyDescent="0.25">
      <c r="A146" s="156"/>
      <c r="B146" s="156"/>
      <c r="C146" s="177"/>
      <c r="D146" s="156"/>
      <c r="E146" s="156"/>
      <c r="F146" s="156"/>
      <c r="G146" s="156"/>
      <c r="H146" s="156"/>
      <c r="I146" s="156"/>
      <c r="J146" s="156"/>
      <c r="K146" s="156"/>
      <c r="L146" s="156"/>
      <c r="M146" s="156"/>
      <c r="N146" s="156"/>
      <c r="O146" s="156"/>
      <c r="P146" s="156"/>
      <c r="Q146" s="156"/>
      <c r="R146" s="156"/>
      <c r="S146" s="156"/>
      <c r="T146" s="156"/>
      <c r="U146" s="156"/>
      <c r="V146" s="156"/>
      <c r="W146" s="156"/>
      <c r="X146" s="156"/>
      <c r="Y146" s="156"/>
      <c r="Z146" s="156"/>
    </row>
    <row r="147" spans="1:26" ht="14.25" customHeight="1" x14ac:dyDescent="0.25">
      <c r="A147" s="156"/>
      <c r="B147" s="156"/>
      <c r="C147" s="177"/>
      <c r="D147" s="156"/>
      <c r="E147" s="156"/>
      <c r="F147" s="156"/>
      <c r="G147" s="156"/>
      <c r="H147" s="156"/>
      <c r="I147" s="156"/>
      <c r="J147" s="156"/>
      <c r="K147" s="156"/>
      <c r="L147" s="156"/>
      <c r="M147" s="156"/>
      <c r="N147" s="156"/>
      <c r="O147" s="156"/>
      <c r="P147" s="156"/>
      <c r="Q147" s="156"/>
      <c r="R147" s="156"/>
      <c r="S147" s="156"/>
      <c r="T147" s="156"/>
      <c r="U147" s="156"/>
      <c r="V147" s="156"/>
      <c r="W147" s="156"/>
      <c r="X147" s="156"/>
      <c r="Y147" s="156"/>
      <c r="Z147" s="156"/>
    </row>
    <row r="148" spans="1:26" ht="14.25" customHeight="1" x14ac:dyDescent="0.25">
      <c r="A148" s="156"/>
      <c r="B148" s="156"/>
      <c r="C148" s="177"/>
      <c r="D148" s="156"/>
      <c r="E148" s="156"/>
      <c r="F148" s="156"/>
      <c r="G148" s="156"/>
      <c r="H148" s="156"/>
      <c r="I148" s="156"/>
      <c r="J148" s="156"/>
      <c r="K148" s="156"/>
      <c r="L148" s="156"/>
      <c r="M148" s="156"/>
      <c r="N148" s="156"/>
      <c r="O148" s="156"/>
      <c r="P148" s="156"/>
      <c r="Q148" s="156"/>
      <c r="R148" s="156"/>
      <c r="S148" s="156"/>
      <c r="T148" s="156"/>
      <c r="U148" s="156"/>
      <c r="V148" s="156"/>
      <c r="W148" s="156"/>
      <c r="X148" s="156"/>
      <c r="Y148" s="156"/>
      <c r="Z148" s="156"/>
    </row>
    <row r="149" spans="1:26" ht="14.25" customHeight="1" x14ac:dyDescent="0.25">
      <c r="A149" s="156"/>
      <c r="B149" s="156"/>
      <c r="C149" s="177"/>
      <c r="D149" s="156"/>
      <c r="E149" s="156"/>
      <c r="F149" s="156"/>
      <c r="G149" s="156"/>
      <c r="H149" s="156"/>
      <c r="I149" s="156"/>
      <c r="J149" s="156"/>
      <c r="K149" s="156"/>
      <c r="L149" s="156"/>
      <c r="M149" s="156"/>
      <c r="N149" s="156"/>
      <c r="O149" s="156"/>
      <c r="P149" s="156"/>
      <c r="Q149" s="156"/>
      <c r="R149" s="156"/>
      <c r="S149" s="156"/>
      <c r="T149" s="156"/>
      <c r="U149" s="156"/>
      <c r="V149" s="156"/>
      <c r="W149" s="156"/>
      <c r="X149" s="156"/>
      <c r="Y149" s="156"/>
      <c r="Z149" s="156"/>
    </row>
    <row r="150" spans="1:26" ht="14.25" customHeight="1" x14ac:dyDescent="0.25">
      <c r="A150" s="156"/>
      <c r="B150" s="156"/>
      <c r="C150" s="177"/>
      <c r="D150" s="156"/>
      <c r="E150" s="156"/>
      <c r="F150" s="156"/>
      <c r="G150" s="156"/>
      <c r="H150" s="156"/>
      <c r="I150" s="156"/>
      <c r="J150" s="156"/>
      <c r="K150" s="156"/>
      <c r="L150" s="156"/>
      <c r="M150" s="156"/>
      <c r="N150" s="156"/>
      <c r="O150" s="156"/>
      <c r="P150" s="156"/>
      <c r="Q150" s="156"/>
      <c r="R150" s="156"/>
      <c r="S150" s="156"/>
      <c r="T150" s="156"/>
      <c r="U150" s="156"/>
      <c r="V150" s="156"/>
      <c r="W150" s="156"/>
      <c r="X150" s="156"/>
      <c r="Y150" s="156"/>
      <c r="Z150" s="156"/>
    </row>
    <row r="151" spans="1:26" ht="14.25" customHeight="1" x14ac:dyDescent="0.25">
      <c r="A151" s="156"/>
      <c r="B151" s="156"/>
      <c r="C151" s="177"/>
      <c r="D151" s="156"/>
      <c r="E151" s="156"/>
      <c r="F151" s="156"/>
      <c r="G151" s="156"/>
      <c r="H151" s="156"/>
      <c r="I151" s="156"/>
      <c r="J151" s="156"/>
      <c r="K151" s="156"/>
      <c r="L151" s="156"/>
      <c r="M151" s="156"/>
      <c r="N151" s="156"/>
      <c r="O151" s="156"/>
      <c r="P151" s="156"/>
      <c r="Q151" s="156"/>
      <c r="R151" s="156"/>
      <c r="S151" s="156"/>
      <c r="T151" s="156"/>
      <c r="U151" s="156"/>
      <c r="V151" s="156"/>
      <c r="W151" s="156"/>
      <c r="X151" s="156"/>
      <c r="Y151" s="156"/>
      <c r="Z151" s="156"/>
    </row>
    <row r="152" spans="1:26" ht="14.25" customHeight="1" x14ac:dyDescent="0.25">
      <c r="A152" s="156"/>
      <c r="B152" s="156"/>
      <c r="C152" s="177"/>
      <c r="D152" s="156"/>
      <c r="E152" s="156"/>
      <c r="F152" s="156"/>
      <c r="G152" s="156"/>
      <c r="H152" s="156"/>
      <c r="I152" s="156"/>
      <c r="J152" s="156"/>
      <c r="K152" s="156"/>
      <c r="L152" s="156"/>
      <c r="M152" s="156"/>
      <c r="N152" s="156"/>
      <c r="O152" s="156"/>
      <c r="P152" s="156"/>
      <c r="Q152" s="156"/>
      <c r="R152" s="156"/>
      <c r="S152" s="156"/>
      <c r="T152" s="156"/>
      <c r="U152" s="156"/>
      <c r="V152" s="156"/>
      <c r="W152" s="156"/>
      <c r="X152" s="156"/>
      <c r="Y152" s="156"/>
      <c r="Z152" s="156"/>
    </row>
    <row r="153" spans="1:26" ht="14.25" customHeight="1" x14ac:dyDescent="0.25">
      <c r="A153" s="156"/>
      <c r="B153" s="156"/>
      <c r="C153" s="177"/>
      <c r="D153" s="156"/>
      <c r="E153" s="156"/>
      <c r="F153" s="156"/>
      <c r="G153" s="156"/>
      <c r="H153" s="156"/>
      <c r="I153" s="156"/>
      <c r="J153" s="156"/>
      <c r="K153" s="156"/>
      <c r="L153" s="156"/>
      <c r="M153" s="156"/>
      <c r="N153" s="156"/>
      <c r="O153" s="156"/>
      <c r="P153" s="156"/>
      <c r="Q153" s="156"/>
      <c r="R153" s="156"/>
      <c r="S153" s="156"/>
      <c r="T153" s="156"/>
      <c r="U153" s="156"/>
      <c r="V153" s="156"/>
      <c r="W153" s="156"/>
      <c r="X153" s="156"/>
      <c r="Y153" s="156"/>
      <c r="Z153" s="156"/>
    </row>
    <row r="154" spans="1:26" ht="14.25" customHeight="1" x14ac:dyDescent="0.25">
      <c r="A154" s="156"/>
      <c r="B154" s="156"/>
      <c r="C154" s="177"/>
      <c r="D154" s="156"/>
      <c r="E154" s="156"/>
      <c r="F154" s="156"/>
      <c r="G154" s="156"/>
      <c r="H154" s="156"/>
      <c r="I154" s="156"/>
      <c r="J154" s="156"/>
      <c r="K154" s="156"/>
      <c r="L154" s="156"/>
      <c r="M154" s="156"/>
      <c r="N154" s="156"/>
      <c r="O154" s="156"/>
      <c r="P154" s="156"/>
      <c r="Q154" s="156"/>
      <c r="R154" s="156"/>
      <c r="S154" s="156"/>
      <c r="T154" s="156"/>
      <c r="U154" s="156"/>
      <c r="V154" s="156"/>
      <c r="W154" s="156"/>
      <c r="X154" s="156"/>
      <c r="Y154" s="156"/>
      <c r="Z154" s="156"/>
    </row>
    <row r="155" spans="1:26" ht="14.25" customHeight="1" x14ac:dyDescent="0.25">
      <c r="A155" s="156"/>
      <c r="B155" s="156"/>
      <c r="C155" s="177"/>
      <c r="D155" s="156"/>
      <c r="E155" s="156"/>
      <c r="F155" s="156"/>
      <c r="G155" s="156"/>
      <c r="H155" s="156"/>
      <c r="I155" s="156"/>
      <c r="J155" s="156"/>
      <c r="K155" s="156"/>
      <c r="L155" s="156"/>
      <c r="M155" s="156"/>
      <c r="N155" s="156"/>
      <c r="O155" s="156"/>
      <c r="P155" s="156"/>
      <c r="Q155" s="156"/>
      <c r="R155" s="156"/>
      <c r="S155" s="156"/>
      <c r="T155" s="156"/>
      <c r="U155" s="156"/>
      <c r="V155" s="156"/>
      <c r="W155" s="156"/>
      <c r="X155" s="156"/>
      <c r="Y155" s="156"/>
      <c r="Z155" s="156"/>
    </row>
    <row r="156" spans="1:26" ht="14.25" customHeight="1" x14ac:dyDescent="0.25">
      <c r="A156" s="156"/>
      <c r="B156" s="156"/>
      <c r="C156" s="177"/>
      <c r="D156" s="156"/>
      <c r="E156" s="156"/>
      <c r="F156" s="156"/>
      <c r="G156" s="156"/>
      <c r="H156" s="156"/>
      <c r="I156" s="156"/>
      <c r="J156" s="156"/>
      <c r="K156" s="156"/>
      <c r="L156" s="156"/>
      <c r="M156" s="156"/>
      <c r="N156" s="156"/>
      <c r="O156" s="156"/>
      <c r="P156" s="156"/>
      <c r="Q156" s="156"/>
      <c r="R156" s="156"/>
      <c r="S156" s="156"/>
      <c r="T156" s="156"/>
      <c r="U156" s="156"/>
      <c r="V156" s="156"/>
      <c r="W156" s="156"/>
      <c r="X156" s="156"/>
      <c r="Y156" s="156"/>
      <c r="Z156" s="156"/>
    </row>
    <row r="157" spans="1:26" ht="14.25" customHeight="1" x14ac:dyDescent="0.25">
      <c r="A157" s="156"/>
      <c r="B157" s="156"/>
      <c r="C157" s="177"/>
      <c r="D157" s="156"/>
      <c r="E157" s="156"/>
      <c r="F157" s="156"/>
      <c r="G157" s="156"/>
      <c r="H157" s="156"/>
      <c r="I157" s="156"/>
      <c r="J157" s="156"/>
      <c r="K157" s="156"/>
      <c r="L157" s="156"/>
      <c r="M157" s="156"/>
      <c r="N157" s="156"/>
      <c r="O157" s="156"/>
      <c r="P157" s="156"/>
      <c r="Q157" s="156"/>
      <c r="R157" s="156"/>
      <c r="S157" s="156"/>
      <c r="T157" s="156"/>
      <c r="U157" s="156"/>
      <c r="V157" s="156"/>
      <c r="W157" s="156"/>
      <c r="X157" s="156"/>
      <c r="Y157" s="156"/>
      <c r="Z157" s="156"/>
    </row>
    <row r="158" spans="1:26" ht="14.25" customHeight="1" x14ac:dyDescent="0.25">
      <c r="A158" s="156"/>
      <c r="B158" s="156"/>
      <c r="C158" s="177"/>
      <c r="D158" s="156"/>
      <c r="E158" s="156"/>
      <c r="F158" s="156"/>
      <c r="G158" s="156"/>
      <c r="H158" s="156"/>
      <c r="I158" s="156"/>
      <c r="J158" s="156"/>
      <c r="K158" s="156"/>
      <c r="L158" s="156"/>
      <c r="M158" s="156"/>
      <c r="N158" s="156"/>
      <c r="O158" s="156"/>
      <c r="P158" s="156"/>
      <c r="Q158" s="156"/>
      <c r="R158" s="156"/>
      <c r="S158" s="156"/>
      <c r="T158" s="156"/>
      <c r="U158" s="156"/>
      <c r="V158" s="156"/>
      <c r="W158" s="156"/>
      <c r="X158" s="156"/>
      <c r="Y158" s="156"/>
      <c r="Z158" s="156"/>
    </row>
    <row r="159" spans="1:26" ht="14.25" customHeight="1" x14ac:dyDescent="0.25">
      <c r="A159" s="156"/>
      <c r="B159" s="156"/>
      <c r="C159" s="177"/>
      <c r="D159" s="156"/>
      <c r="E159" s="156"/>
      <c r="F159" s="156"/>
      <c r="G159" s="156"/>
      <c r="H159" s="156"/>
      <c r="I159" s="156"/>
      <c r="J159" s="156"/>
      <c r="K159" s="156"/>
      <c r="L159" s="156"/>
      <c r="M159" s="156"/>
      <c r="N159" s="156"/>
      <c r="O159" s="156"/>
      <c r="P159" s="156"/>
      <c r="Q159" s="156"/>
      <c r="R159" s="156"/>
      <c r="S159" s="156"/>
      <c r="T159" s="156"/>
      <c r="U159" s="156"/>
      <c r="V159" s="156"/>
      <c r="W159" s="156"/>
      <c r="X159" s="156"/>
      <c r="Y159" s="156"/>
      <c r="Z159" s="156"/>
    </row>
    <row r="160" spans="1:26" ht="14.25" customHeight="1" x14ac:dyDescent="0.25">
      <c r="A160" s="156"/>
      <c r="B160" s="156"/>
      <c r="C160" s="177"/>
      <c r="D160" s="156"/>
      <c r="E160" s="156"/>
      <c r="F160" s="156"/>
      <c r="G160" s="156"/>
      <c r="H160" s="156"/>
      <c r="I160" s="156"/>
      <c r="J160" s="156"/>
      <c r="K160" s="156"/>
      <c r="L160" s="156"/>
      <c r="M160" s="156"/>
      <c r="N160" s="156"/>
      <c r="O160" s="156"/>
      <c r="P160" s="156"/>
      <c r="Q160" s="156"/>
      <c r="R160" s="156"/>
      <c r="S160" s="156"/>
      <c r="T160" s="156"/>
      <c r="U160" s="156"/>
      <c r="V160" s="156"/>
      <c r="W160" s="156"/>
      <c r="X160" s="156"/>
      <c r="Y160" s="156"/>
      <c r="Z160" s="156"/>
    </row>
    <row r="161" spans="1:26" ht="14.25" customHeight="1" x14ac:dyDescent="0.25">
      <c r="A161" s="156"/>
      <c r="B161" s="156"/>
      <c r="C161" s="177"/>
      <c r="D161" s="156"/>
      <c r="E161" s="156"/>
      <c r="F161" s="156"/>
      <c r="G161" s="156"/>
      <c r="H161" s="156"/>
      <c r="I161" s="156"/>
      <c r="J161" s="156"/>
      <c r="K161" s="156"/>
      <c r="L161" s="156"/>
      <c r="M161" s="156"/>
      <c r="N161" s="156"/>
      <c r="O161" s="156"/>
      <c r="P161" s="156"/>
      <c r="Q161" s="156"/>
      <c r="R161" s="156"/>
      <c r="S161" s="156"/>
      <c r="T161" s="156"/>
      <c r="U161" s="156"/>
      <c r="V161" s="156"/>
      <c r="W161" s="156"/>
      <c r="X161" s="156"/>
      <c r="Y161" s="156"/>
      <c r="Z161" s="156"/>
    </row>
    <row r="162" spans="1:26" ht="14.25" customHeight="1" x14ac:dyDescent="0.25">
      <c r="A162" s="156"/>
      <c r="B162" s="156"/>
      <c r="C162" s="177"/>
      <c r="D162" s="156"/>
      <c r="E162" s="156"/>
      <c r="F162" s="156"/>
      <c r="G162" s="156"/>
      <c r="H162" s="156"/>
      <c r="I162" s="156"/>
      <c r="J162" s="156"/>
      <c r="K162" s="156"/>
      <c r="L162" s="156"/>
      <c r="M162" s="156"/>
      <c r="N162" s="156"/>
      <c r="O162" s="156"/>
      <c r="P162" s="156"/>
      <c r="Q162" s="156"/>
      <c r="R162" s="156"/>
      <c r="S162" s="156"/>
      <c r="T162" s="156"/>
      <c r="U162" s="156"/>
      <c r="V162" s="156"/>
      <c r="W162" s="156"/>
      <c r="X162" s="156"/>
      <c r="Y162" s="156"/>
      <c r="Z162" s="156"/>
    </row>
    <row r="163" spans="1:26" ht="14.25" customHeight="1" x14ac:dyDescent="0.25">
      <c r="A163" s="156"/>
      <c r="B163" s="156"/>
      <c r="C163" s="177"/>
      <c r="D163" s="156"/>
      <c r="E163" s="156"/>
      <c r="F163" s="156"/>
      <c r="G163" s="156"/>
      <c r="H163" s="156"/>
      <c r="I163" s="156"/>
      <c r="J163" s="156"/>
      <c r="K163" s="156"/>
      <c r="L163" s="156"/>
      <c r="M163" s="156"/>
      <c r="N163" s="156"/>
      <c r="O163" s="156"/>
      <c r="P163" s="156"/>
      <c r="Q163" s="156"/>
      <c r="R163" s="156"/>
      <c r="S163" s="156"/>
      <c r="T163" s="156"/>
      <c r="U163" s="156"/>
      <c r="V163" s="156"/>
      <c r="W163" s="156"/>
      <c r="X163" s="156"/>
      <c r="Y163" s="156"/>
      <c r="Z163" s="156"/>
    </row>
    <row r="164" spans="1:26" ht="14.25" customHeight="1" x14ac:dyDescent="0.25">
      <c r="A164" s="156"/>
      <c r="B164" s="156"/>
      <c r="C164" s="177"/>
      <c r="D164" s="156"/>
      <c r="E164" s="156"/>
      <c r="F164" s="156"/>
      <c r="G164" s="156"/>
      <c r="H164" s="156"/>
      <c r="I164" s="156"/>
      <c r="J164" s="156"/>
      <c r="K164" s="156"/>
      <c r="L164" s="156"/>
      <c r="M164" s="156"/>
      <c r="N164" s="156"/>
      <c r="O164" s="156"/>
      <c r="P164" s="156"/>
      <c r="Q164" s="156"/>
      <c r="R164" s="156"/>
      <c r="S164" s="156"/>
      <c r="T164" s="156"/>
      <c r="U164" s="156"/>
      <c r="V164" s="156"/>
      <c r="W164" s="156"/>
      <c r="X164" s="156"/>
      <c r="Y164" s="156"/>
      <c r="Z164" s="156"/>
    </row>
    <row r="165" spans="1:26" ht="14.25" customHeight="1" x14ac:dyDescent="0.25">
      <c r="A165" s="156"/>
      <c r="B165" s="156"/>
      <c r="C165" s="177"/>
      <c r="D165" s="156"/>
      <c r="E165" s="156"/>
      <c r="F165" s="156"/>
      <c r="G165" s="156"/>
      <c r="H165" s="156"/>
      <c r="I165" s="156"/>
      <c r="J165" s="156"/>
      <c r="K165" s="156"/>
      <c r="L165" s="156"/>
      <c r="M165" s="156"/>
      <c r="N165" s="156"/>
      <c r="O165" s="156"/>
      <c r="P165" s="156"/>
      <c r="Q165" s="156"/>
      <c r="R165" s="156"/>
      <c r="S165" s="156"/>
      <c r="T165" s="156"/>
      <c r="U165" s="156"/>
      <c r="V165" s="156"/>
      <c r="W165" s="156"/>
      <c r="X165" s="156"/>
      <c r="Y165" s="156"/>
      <c r="Z165" s="156"/>
    </row>
    <row r="166" spans="1:26" ht="14.25" customHeight="1" x14ac:dyDescent="0.25">
      <c r="A166" s="156"/>
      <c r="B166" s="156"/>
      <c r="C166" s="177"/>
      <c r="D166" s="156"/>
      <c r="E166" s="156"/>
      <c r="F166" s="156"/>
      <c r="G166" s="156"/>
      <c r="H166" s="156"/>
      <c r="I166" s="156"/>
      <c r="J166" s="156"/>
      <c r="K166" s="156"/>
      <c r="L166" s="156"/>
      <c r="M166" s="156"/>
      <c r="N166" s="156"/>
      <c r="O166" s="156"/>
      <c r="P166" s="156"/>
      <c r="Q166" s="156"/>
      <c r="R166" s="156"/>
      <c r="S166" s="156"/>
      <c r="T166" s="156"/>
      <c r="U166" s="156"/>
      <c r="V166" s="156"/>
      <c r="W166" s="156"/>
      <c r="X166" s="156"/>
      <c r="Y166" s="156"/>
      <c r="Z166" s="156"/>
    </row>
    <row r="167" spans="1:26" ht="14.25" customHeight="1" x14ac:dyDescent="0.25">
      <c r="A167" s="156"/>
      <c r="B167" s="156"/>
      <c r="C167" s="177"/>
      <c r="D167" s="156"/>
      <c r="E167" s="156"/>
      <c r="F167" s="156"/>
      <c r="G167" s="156"/>
      <c r="H167" s="156"/>
      <c r="I167" s="156"/>
      <c r="J167" s="156"/>
      <c r="K167" s="156"/>
      <c r="L167" s="156"/>
      <c r="M167" s="156"/>
      <c r="N167" s="156"/>
      <c r="O167" s="156"/>
      <c r="P167" s="156"/>
      <c r="Q167" s="156"/>
      <c r="R167" s="156"/>
      <c r="S167" s="156"/>
      <c r="T167" s="156"/>
      <c r="U167" s="156"/>
      <c r="V167" s="156"/>
      <c r="W167" s="156"/>
      <c r="X167" s="156"/>
      <c r="Y167" s="156"/>
      <c r="Z167" s="156"/>
    </row>
    <row r="168" spans="1:26" ht="14.25" customHeight="1" x14ac:dyDescent="0.25">
      <c r="A168" s="156"/>
      <c r="B168" s="156"/>
      <c r="C168" s="177"/>
      <c r="D168" s="156"/>
      <c r="E168" s="156"/>
      <c r="F168" s="156"/>
      <c r="G168" s="156"/>
      <c r="H168" s="156"/>
      <c r="I168" s="156"/>
      <c r="J168" s="156"/>
      <c r="K168" s="156"/>
      <c r="L168" s="156"/>
      <c r="M168" s="156"/>
      <c r="N168" s="156"/>
      <c r="O168" s="156"/>
      <c r="P168" s="156"/>
      <c r="Q168" s="156"/>
      <c r="R168" s="156"/>
      <c r="S168" s="156"/>
      <c r="T168" s="156"/>
      <c r="U168" s="156"/>
      <c r="V168" s="156"/>
      <c r="W168" s="156"/>
      <c r="X168" s="156"/>
      <c r="Y168" s="156"/>
      <c r="Z168" s="156"/>
    </row>
    <row r="169" spans="1:26" ht="14.25" customHeight="1" x14ac:dyDescent="0.25">
      <c r="A169" s="156"/>
      <c r="B169" s="156"/>
      <c r="C169" s="177"/>
      <c r="D169" s="156"/>
      <c r="E169" s="156"/>
      <c r="F169" s="156"/>
      <c r="G169" s="156"/>
      <c r="H169" s="156"/>
      <c r="I169" s="156"/>
      <c r="J169" s="156"/>
      <c r="K169" s="156"/>
      <c r="L169" s="156"/>
      <c r="M169" s="156"/>
      <c r="N169" s="156"/>
      <c r="O169" s="156"/>
      <c r="P169" s="156"/>
      <c r="Q169" s="156"/>
      <c r="R169" s="156"/>
      <c r="S169" s="156"/>
      <c r="T169" s="156"/>
      <c r="U169" s="156"/>
      <c r="V169" s="156"/>
      <c r="W169" s="156"/>
      <c r="X169" s="156"/>
      <c r="Y169" s="156"/>
      <c r="Z169" s="156"/>
    </row>
    <row r="170" spans="1:26" ht="14.25" customHeight="1" x14ac:dyDescent="0.25">
      <c r="A170" s="156"/>
      <c r="B170" s="156"/>
      <c r="C170" s="177"/>
      <c r="D170" s="156"/>
      <c r="E170" s="156"/>
      <c r="F170" s="156"/>
      <c r="G170" s="156"/>
      <c r="H170" s="156"/>
      <c r="I170" s="156"/>
      <c r="J170" s="156"/>
      <c r="K170" s="156"/>
      <c r="L170" s="156"/>
      <c r="M170" s="156"/>
      <c r="N170" s="156"/>
      <c r="O170" s="156"/>
      <c r="P170" s="156"/>
      <c r="Q170" s="156"/>
      <c r="R170" s="156"/>
      <c r="S170" s="156"/>
      <c r="T170" s="156"/>
      <c r="U170" s="156"/>
      <c r="V170" s="156"/>
      <c r="W170" s="156"/>
      <c r="X170" s="156"/>
      <c r="Y170" s="156"/>
      <c r="Z170" s="156"/>
    </row>
    <row r="171" spans="1:26" ht="14.25" customHeight="1" x14ac:dyDescent="0.25">
      <c r="A171" s="156"/>
      <c r="B171" s="156"/>
      <c r="C171" s="177"/>
      <c r="D171" s="156"/>
      <c r="E171" s="156"/>
      <c r="F171" s="156"/>
      <c r="G171" s="156"/>
      <c r="H171" s="156"/>
      <c r="I171" s="156"/>
      <c r="J171" s="156"/>
      <c r="K171" s="156"/>
      <c r="L171" s="156"/>
      <c r="M171" s="156"/>
      <c r="N171" s="156"/>
      <c r="O171" s="156"/>
      <c r="P171" s="156"/>
      <c r="Q171" s="156"/>
      <c r="R171" s="156"/>
      <c r="S171" s="156"/>
      <c r="T171" s="156"/>
      <c r="U171" s="156"/>
      <c r="V171" s="156"/>
      <c r="W171" s="156"/>
      <c r="X171" s="156"/>
      <c r="Y171" s="156"/>
      <c r="Z171" s="156"/>
    </row>
    <row r="172" spans="1:26" ht="14.25" customHeight="1" x14ac:dyDescent="0.25">
      <c r="A172" s="156"/>
      <c r="B172" s="156"/>
      <c r="C172" s="177"/>
      <c r="D172" s="156"/>
      <c r="E172" s="156"/>
      <c r="F172" s="156"/>
      <c r="G172" s="156"/>
      <c r="H172" s="156"/>
      <c r="I172" s="156"/>
      <c r="J172" s="156"/>
      <c r="K172" s="156"/>
      <c r="L172" s="156"/>
      <c r="M172" s="156"/>
      <c r="N172" s="156"/>
      <c r="O172" s="156"/>
      <c r="P172" s="156"/>
      <c r="Q172" s="156"/>
      <c r="R172" s="156"/>
      <c r="S172" s="156"/>
      <c r="T172" s="156"/>
      <c r="U172" s="156"/>
      <c r="V172" s="156"/>
      <c r="W172" s="156"/>
      <c r="X172" s="156"/>
      <c r="Y172" s="156"/>
      <c r="Z172" s="156"/>
    </row>
    <row r="173" spans="1:26" ht="14.25" customHeight="1" x14ac:dyDescent="0.25">
      <c r="A173" s="156"/>
      <c r="B173" s="156"/>
      <c r="C173" s="177"/>
      <c r="D173" s="156"/>
      <c r="E173" s="156"/>
      <c r="F173" s="156"/>
      <c r="G173" s="156"/>
      <c r="H173" s="156"/>
      <c r="I173" s="156"/>
      <c r="J173" s="156"/>
      <c r="K173" s="156"/>
      <c r="L173" s="156"/>
      <c r="M173" s="156"/>
      <c r="N173" s="156"/>
      <c r="O173" s="156"/>
      <c r="P173" s="156"/>
      <c r="Q173" s="156"/>
      <c r="R173" s="156"/>
      <c r="S173" s="156"/>
      <c r="T173" s="156"/>
      <c r="U173" s="156"/>
      <c r="V173" s="156"/>
      <c r="W173" s="156"/>
      <c r="X173" s="156"/>
      <c r="Y173" s="156"/>
      <c r="Z173" s="156"/>
    </row>
    <row r="174" spans="1:26" ht="14.25" customHeight="1" x14ac:dyDescent="0.25">
      <c r="A174" s="156"/>
      <c r="B174" s="156"/>
      <c r="C174" s="177"/>
      <c r="D174" s="156"/>
      <c r="E174" s="156"/>
      <c r="F174" s="156"/>
      <c r="G174" s="156"/>
      <c r="H174" s="156"/>
      <c r="I174" s="156"/>
      <c r="J174" s="156"/>
      <c r="K174" s="156"/>
      <c r="L174" s="156"/>
      <c r="M174" s="156"/>
      <c r="N174" s="156"/>
      <c r="O174" s="156"/>
      <c r="P174" s="156"/>
      <c r="Q174" s="156"/>
      <c r="R174" s="156"/>
      <c r="S174" s="156"/>
      <c r="T174" s="156"/>
      <c r="U174" s="156"/>
      <c r="V174" s="156"/>
      <c r="W174" s="156"/>
      <c r="X174" s="156"/>
      <c r="Y174" s="156"/>
      <c r="Z174" s="156"/>
    </row>
    <row r="175" spans="1:26" ht="14.25" customHeight="1" x14ac:dyDescent="0.25">
      <c r="A175" s="156"/>
      <c r="B175" s="156"/>
      <c r="C175" s="177"/>
      <c r="D175" s="156"/>
      <c r="E175" s="156"/>
      <c r="F175" s="156"/>
      <c r="G175" s="156"/>
      <c r="H175" s="156"/>
      <c r="I175" s="156"/>
      <c r="J175" s="156"/>
      <c r="K175" s="156"/>
      <c r="L175" s="156"/>
      <c r="M175" s="156"/>
      <c r="N175" s="156"/>
      <c r="O175" s="156"/>
      <c r="P175" s="156"/>
      <c r="Q175" s="156"/>
      <c r="R175" s="156"/>
      <c r="S175" s="156"/>
      <c r="T175" s="156"/>
      <c r="U175" s="156"/>
      <c r="V175" s="156"/>
      <c r="W175" s="156"/>
      <c r="X175" s="156"/>
      <c r="Y175" s="156"/>
      <c r="Z175" s="156"/>
    </row>
    <row r="176" spans="1:26" ht="14.25" customHeight="1" x14ac:dyDescent="0.25">
      <c r="A176" s="156"/>
      <c r="B176" s="156"/>
      <c r="C176" s="177"/>
      <c r="D176" s="156"/>
      <c r="E176" s="156"/>
      <c r="F176" s="156"/>
      <c r="G176" s="156"/>
      <c r="H176" s="156"/>
      <c r="I176" s="156"/>
      <c r="J176" s="156"/>
      <c r="K176" s="156"/>
      <c r="L176" s="156"/>
      <c r="M176" s="156"/>
      <c r="N176" s="156"/>
      <c r="O176" s="156"/>
      <c r="P176" s="156"/>
      <c r="Q176" s="156"/>
      <c r="R176" s="156"/>
      <c r="S176" s="156"/>
      <c r="T176" s="156"/>
      <c r="U176" s="156"/>
      <c r="V176" s="156"/>
      <c r="W176" s="156"/>
      <c r="X176" s="156"/>
      <c r="Y176" s="156"/>
      <c r="Z176" s="156"/>
    </row>
    <row r="177" spans="1:26" ht="14.25" customHeight="1" x14ac:dyDescent="0.25">
      <c r="A177" s="156"/>
      <c r="B177" s="156"/>
      <c r="C177" s="177"/>
      <c r="D177" s="156"/>
      <c r="E177" s="156"/>
      <c r="F177" s="156"/>
      <c r="G177" s="156"/>
      <c r="H177" s="156"/>
      <c r="I177" s="156"/>
      <c r="J177" s="156"/>
      <c r="K177" s="156"/>
      <c r="L177" s="156"/>
      <c r="M177" s="156"/>
      <c r="N177" s="156"/>
      <c r="O177" s="156"/>
      <c r="P177" s="156"/>
      <c r="Q177" s="156"/>
      <c r="R177" s="156"/>
      <c r="S177" s="156"/>
      <c r="T177" s="156"/>
      <c r="U177" s="156"/>
      <c r="V177" s="156"/>
      <c r="W177" s="156"/>
      <c r="X177" s="156"/>
      <c r="Y177" s="156"/>
      <c r="Z177" s="156"/>
    </row>
    <row r="178" spans="1:26" ht="14.25" customHeight="1" x14ac:dyDescent="0.25">
      <c r="A178" s="156"/>
      <c r="B178" s="156"/>
      <c r="C178" s="177"/>
      <c r="D178" s="156"/>
      <c r="E178" s="156"/>
      <c r="F178" s="156"/>
      <c r="G178" s="156"/>
      <c r="H178" s="156"/>
      <c r="I178" s="156"/>
      <c r="J178" s="156"/>
      <c r="K178" s="156"/>
      <c r="L178" s="156"/>
      <c r="M178" s="156"/>
      <c r="N178" s="156"/>
      <c r="O178" s="156"/>
      <c r="P178" s="156"/>
      <c r="Q178" s="156"/>
      <c r="R178" s="156"/>
      <c r="S178" s="156"/>
      <c r="T178" s="156"/>
      <c r="U178" s="156"/>
      <c r="V178" s="156"/>
      <c r="W178" s="156"/>
      <c r="X178" s="156"/>
      <c r="Y178" s="156"/>
      <c r="Z178" s="156"/>
    </row>
    <row r="179" spans="1:26" ht="14.25" customHeight="1" x14ac:dyDescent="0.25">
      <c r="A179" s="156"/>
      <c r="B179" s="156"/>
      <c r="C179" s="177"/>
      <c r="D179" s="156"/>
      <c r="E179" s="156"/>
      <c r="F179" s="156"/>
      <c r="G179" s="156"/>
      <c r="H179" s="156"/>
      <c r="I179" s="156"/>
      <c r="J179" s="156"/>
      <c r="K179" s="156"/>
      <c r="L179" s="156"/>
      <c r="M179" s="156"/>
      <c r="N179" s="156"/>
      <c r="O179" s="156"/>
      <c r="P179" s="156"/>
      <c r="Q179" s="156"/>
      <c r="R179" s="156"/>
      <c r="S179" s="156"/>
      <c r="T179" s="156"/>
      <c r="U179" s="156"/>
      <c r="V179" s="156"/>
      <c r="W179" s="156"/>
      <c r="X179" s="156"/>
      <c r="Y179" s="156"/>
      <c r="Z179" s="156"/>
    </row>
    <row r="180" spans="1:26" ht="14.25" customHeight="1" x14ac:dyDescent="0.25">
      <c r="A180" s="156"/>
      <c r="B180" s="156"/>
      <c r="C180" s="177"/>
      <c r="D180" s="156"/>
      <c r="E180" s="156"/>
      <c r="F180" s="156"/>
      <c r="G180" s="156"/>
      <c r="H180" s="156"/>
      <c r="I180" s="156"/>
      <c r="J180" s="156"/>
      <c r="K180" s="156"/>
      <c r="L180" s="156"/>
      <c r="M180" s="156"/>
      <c r="N180" s="156"/>
      <c r="O180" s="156"/>
      <c r="P180" s="156"/>
      <c r="Q180" s="156"/>
      <c r="R180" s="156"/>
      <c r="S180" s="156"/>
      <c r="T180" s="156"/>
      <c r="U180" s="156"/>
      <c r="V180" s="156"/>
      <c r="W180" s="156"/>
      <c r="X180" s="156"/>
      <c r="Y180" s="156"/>
      <c r="Z180" s="156"/>
    </row>
    <row r="181" spans="1:26" ht="14.25" customHeight="1" x14ac:dyDescent="0.25">
      <c r="A181" s="156"/>
      <c r="B181" s="156"/>
      <c r="C181" s="177"/>
      <c r="D181" s="156"/>
      <c r="E181" s="156"/>
      <c r="F181" s="156"/>
      <c r="G181" s="156"/>
      <c r="H181" s="156"/>
      <c r="I181" s="156"/>
      <c r="J181" s="156"/>
      <c r="K181" s="156"/>
      <c r="L181" s="156"/>
      <c r="M181" s="156"/>
      <c r="N181" s="156"/>
      <c r="O181" s="156"/>
      <c r="P181" s="156"/>
      <c r="Q181" s="156"/>
      <c r="R181" s="156"/>
      <c r="S181" s="156"/>
      <c r="T181" s="156"/>
      <c r="U181" s="156"/>
      <c r="V181" s="156"/>
      <c r="W181" s="156"/>
      <c r="X181" s="156"/>
      <c r="Y181" s="156"/>
      <c r="Z181" s="156"/>
    </row>
    <row r="182" spans="1:26" ht="14.25" customHeight="1" x14ac:dyDescent="0.25">
      <c r="A182" s="156"/>
      <c r="B182" s="156"/>
      <c r="C182" s="177"/>
      <c r="D182" s="156"/>
      <c r="E182" s="156"/>
      <c r="F182" s="156"/>
      <c r="G182" s="156"/>
      <c r="H182" s="156"/>
      <c r="I182" s="156"/>
      <c r="J182" s="156"/>
      <c r="K182" s="156"/>
      <c r="L182" s="156"/>
      <c r="M182" s="156"/>
      <c r="N182" s="156"/>
      <c r="O182" s="156"/>
      <c r="P182" s="156"/>
      <c r="Q182" s="156"/>
      <c r="R182" s="156"/>
      <c r="S182" s="156"/>
      <c r="T182" s="156"/>
      <c r="U182" s="156"/>
      <c r="V182" s="156"/>
      <c r="W182" s="156"/>
      <c r="X182" s="156"/>
      <c r="Y182" s="156"/>
      <c r="Z182" s="156"/>
    </row>
    <row r="183" spans="1:26" ht="14.25" customHeight="1" x14ac:dyDescent="0.25">
      <c r="A183" s="156"/>
      <c r="B183" s="156"/>
      <c r="C183" s="177"/>
      <c r="D183" s="156"/>
      <c r="E183" s="156"/>
      <c r="F183" s="156"/>
      <c r="G183" s="156"/>
      <c r="H183" s="156"/>
      <c r="I183" s="156"/>
      <c r="J183" s="156"/>
      <c r="K183" s="156"/>
      <c r="L183" s="156"/>
      <c r="M183" s="156"/>
      <c r="N183" s="156"/>
      <c r="O183" s="156"/>
      <c r="P183" s="156"/>
      <c r="Q183" s="156"/>
      <c r="R183" s="156"/>
      <c r="S183" s="156"/>
      <c r="T183" s="156"/>
      <c r="U183" s="156"/>
      <c r="V183" s="156"/>
      <c r="W183" s="156"/>
      <c r="X183" s="156"/>
      <c r="Y183" s="156"/>
      <c r="Z183" s="156"/>
    </row>
    <row r="184" spans="1:26" ht="14.25" customHeight="1" x14ac:dyDescent="0.25">
      <c r="A184" s="156"/>
      <c r="B184" s="156"/>
      <c r="C184" s="177"/>
      <c r="D184" s="156"/>
      <c r="E184" s="156"/>
      <c r="F184" s="156"/>
      <c r="G184" s="156"/>
      <c r="H184" s="156"/>
      <c r="I184" s="156"/>
      <c r="J184" s="156"/>
      <c r="K184" s="156"/>
      <c r="L184" s="156"/>
      <c r="M184" s="156"/>
      <c r="N184" s="156"/>
      <c r="O184" s="156"/>
      <c r="P184" s="156"/>
      <c r="Q184" s="156"/>
      <c r="R184" s="156"/>
      <c r="S184" s="156"/>
      <c r="T184" s="156"/>
      <c r="U184" s="156"/>
      <c r="V184" s="156"/>
      <c r="W184" s="156"/>
      <c r="X184" s="156"/>
      <c r="Y184" s="156"/>
      <c r="Z184" s="156"/>
    </row>
    <row r="185" spans="1:26" ht="14.25" customHeight="1" x14ac:dyDescent="0.25">
      <c r="A185" s="156"/>
      <c r="B185" s="156"/>
      <c r="C185" s="177"/>
      <c r="D185" s="156"/>
      <c r="E185" s="156"/>
      <c r="F185" s="156"/>
      <c r="G185" s="156"/>
      <c r="H185" s="156"/>
      <c r="I185" s="156"/>
      <c r="J185" s="156"/>
      <c r="K185" s="156"/>
      <c r="L185" s="156"/>
      <c r="M185" s="156"/>
      <c r="N185" s="156"/>
      <c r="O185" s="156"/>
      <c r="P185" s="156"/>
      <c r="Q185" s="156"/>
      <c r="R185" s="156"/>
      <c r="S185" s="156"/>
      <c r="T185" s="156"/>
      <c r="U185" s="156"/>
      <c r="V185" s="156"/>
      <c r="W185" s="156"/>
      <c r="X185" s="156"/>
      <c r="Y185" s="156"/>
      <c r="Z185" s="156"/>
    </row>
    <row r="186" spans="1:26" ht="14.25" customHeight="1" x14ac:dyDescent="0.25">
      <c r="A186" s="156"/>
      <c r="B186" s="156"/>
      <c r="C186" s="177"/>
      <c r="D186" s="156"/>
      <c r="E186" s="156"/>
      <c r="F186" s="156"/>
      <c r="G186" s="156"/>
      <c r="H186" s="156"/>
      <c r="I186" s="156"/>
      <c r="J186" s="156"/>
      <c r="K186" s="156"/>
      <c r="L186" s="156"/>
      <c r="M186" s="156"/>
      <c r="N186" s="156"/>
      <c r="O186" s="156"/>
      <c r="P186" s="156"/>
      <c r="Q186" s="156"/>
      <c r="R186" s="156"/>
      <c r="S186" s="156"/>
      <c r="T186" s="156"/>
      <c r="U186" s="156"/>
      <c r="V186" s="156"/>
      <c r="W186" s="156"/>
      <c r="X186" s="156"/>
      <c r="Y186" s="156"/>
      <c r="Z186" s="156"/>
    </row>
    <row r="187" spans="1:26" ht="14.25" customHeight="1" x14ac:dyDescent="0.25">
      <c r="A187" s="156"/>
      <c r="B187" s="156"/>
      <c r="C187" s="177"/>
      <c r="D187" s="156"/>
      <c r="E187" s="156"/>
      <c r="F187" s="156"/>
      <c r="G187" s="156"/>
      <c r="H187" s="156"/>
      <c r="I187" s="156"/>
      <c r="J187" s="156"/>
      <c r="K187" s="156"/>
      <c r="L187" s="156"/>
      <c r="M187" s="156"/>
      <c r="N187" s="156"/>
      <c r="O187" s="156"/>
      <c r="P187" s="156"/>
      <c r="Q187" s="156"/>
      <c r="R187" s="156"/>
      <c r="S187" s="156"/>
      <c r="T187" s="156"/>
      <c r="U187" s="156"/>
      <c r="V187" s="156"/>
      <c r="W187" s="156"/>
      <c r="X187" s="156"/>
      <c r="Y187" s="156"/>
      <c r="Z187" s="156"/>
    </row>
    <row r="188" spans="1:26" ht="14.25" customHeight="1" x14ac:dyDescent="0.25">
      <c r="A188" s="156"/>
      <c r="B188" s="156"/>
      <c r="C188" s="177"/>
      <c r="D188" s="156"/>
      <c r="E188" s="156"/>
      <c r="F188" s="156"/>
      <c r="G188" s="156"/>
      <c r="H188" s="156"/>
      <c r="I188" s="156"/>
      <c r="J188" s="156"/>
      <c r="K188" s="156"/>
      <c r="L188" s="156"/>
      <c r="M188" s="156"/>
      <c r="N188" s="156"/>
      <c r="O188" s="156"/>
      <c r="P188" s="156"/>
      <c r="Q188" s="156"/>
      <c r="R188" s="156"/>
      <c r="S188" s="156"/>
      <c r="T188" s="156"/>
      <c r="U188" s="156"/>
      <c r="V188" s="156"/>
      <c r="W188" s="156"/>
      <c r="X188" s="156"/>
      <c r="Y188" s="156"/>
      <c r="Z188" s="156"/>
    </row>
    <row r="189" spans="1:26" ht="14.25" customHeight="1" x14ac:dyDescent="0.25">
      <c r="A189" s="156"/>
      <c r="B189" s="156"/>
      <c r="C189" s="177"/>
      <c r="D189" s="156"/>
      <c r="E189" s="156"/>
      <c r="F189" s="156"/>
      <c r="G189" s="156"/>
      <c r="H189" s="156"/>
      <c r="I189" s="156"/>
      <c r="J189" s="156"/>
      <c r="K189" s="156"/>
      <c r="L189" s="156"/>
      <c r="M189" s="156"/>
      <c r="N189" s="156"/>
      <c r="O189" s="156"/>
      <c r="P189" s="156"/>
      <c r="Q189" s="156"/>
      <c r="R189" s="156"/>
      <c r="S189" s="156"/>
      <c r="T189" s="156"/>
      <c r="U189" s="156"/>
      <c r="V189" s="156"/>
      <c r="W189" s="156"/>
      <c r="X189" s="156"/>
      <c r="Y189" s="156"/>
      <c r="Z189" s="156"/>
    </row>
    <row r="190" spans="1:26" ht="14.25" customHeight="1" x14ac:dyDescent="0.25">
      <c r="A190" s="156"/>
      <c r="B190" s="156"/>
      <c r="C190" s="177"/>
      <c r="D190" s="156"/>
      <c r="E190" s="156"/>
      <c r="F190" s="156"/>
      <c r="G190" s="156"/>
      <c r="H190" s="156"/>
      <c r="I190" s="156"/>
      <c r="J190" s="156"/>
      <c r="K190" s="156"/>
      <c r="L190" s="156"/>
      <c r="M190" s="156"/>
      <c r="N190" s="156"/>
      <c r="O190" s="156"/>
      <c r="P190" s="156"/>
      <c r="Q190" s="156"/>
      <c r="R190" s="156"/>
      <c r="S190" s="156"/>
      <c r="T190" s="156"/>
      <c r="U190" s="156"/>
      <c r="V190" s="156"/>
      <c r="W190" s="156"/>
      <c r="X190" s="156"/>
      <c r="Y190" s="156"/>
      <c r="Z190" s="156"/>
    </row>
    <row r="191" spans="1:26" ht="14.25" customHeight="1" x14ac:dyDescent="0.25">
      <c r="A191" s="156"/>
      <c r="B191" s="156"/>
      <c r="C191" s="177"/>
      <c r="D191" s="156"/>
      <c r="E191" s="156"/>
      <c r="F191" s="156"/>
      <c r="G191" s="156"/>
      <c r="H191" s="156"/>
      <c r="I191" s="156"/>
      <c r="J191" s="156"/>
      <c r="K191" s="156"/>
      <c r="L191" s="156"/>
      <c r="M191" s="156"/>
      <c r="N191" s="156"/>
      <c r="O191" s="156"/>
      <c r="P191" s="156"/>
      <c r="Q191" s="156"/>
      <c r="R191" s="156"/>
      <c r="S191" s="156"/>
      <c r="T191" s="156"/>
      <c r="U191" s="156"/>
      <c r="V191" s="156"/>
      <c r="W191" s="156"/>
      <c r="X191" s="156"/>
      <c r="Y191" s="156"/>
      <c r="Z191" s="156"/>
    </row>
    <row r="192" spans="1:26" ht="14.25" customHeight="1" x14ac:dyDescent="0.25">
      <c r="A192" s="156"/>
      <c r="B192" s="156"/>
      <c r="C192" s="177"/>
      <c r="D192" s="156"/>
      <c r="E192" s="156"/>
      <c r="F192" s="156"/>
      <c r="G192" s="156"/>
      <c r="H192" s="156"/>
      <c r="I192" s="156"/>
      <c r="J192" s="156"/>
      <c r="K192" s="156"/>
      <c r="L192" s="156"/>
      <c r="M192" s="156"/>
      <c r="N192" s="156"/>
      <c r="O192" s="156"/>
      <c r="P192" s="156"/>
      <c r="Q192" s="156"/>
      <c r="R192" s="156"/>
      <c r="S192" s="156"/>
      <c r="T192" s="156"/>
      <c r="U192" s="156"/>
      <c r="V192" s="156"/>
      <c r="W192" s="156"/>
      <c r="X192" s="156"/>
      <c r="Y192" s="156"/>
      <c r="Z192" s="156"/>
    </row>
    <row r="193" spans="1:26" ht="14.25" customHeight="1" x14ac:dyDescent="0.25">
      <c r="A193" s="156"/>
      <c r="B193" s="156"/>
      <c r="C193" s="177"/>
      <c r="D193" s="156"/>
      <c r="E193" s="156"/>
      <c r="F193" s="156"/>
      <c r="G193" s="156"/>
      <c r="H193" s="156"/>
      <c r="I193" s="156"/>
      <c r="J193" s="156"/>
      <c r="K193" s="156"/>
      <c r="L193" s="156"/>
      <c r="M193" s="156"/>
      <c r="N193" s="156"/>
      <c r="O193" s="156"/>
      <c r="P193" s="156"/>
      <c r="Q193" s="156"/>
      <c r="R193" s="156"/>
      <c r="S193" s="156"/>
      <c r="T193" s="156"/>
      <c r="U193" s="156"/>
      <c r="V193" s="156"/>
      <c r="W193" s="156"/>
      <c r="X193" s="156"/>
      <c r="Y193" s="156"/>
      <c r="Z193" s="156"/>
    </row>
    <row r="194" spans="1:26" ht="14.25" customHeight="1" x14ac:dyDescent="0.25">
      <c r="A194" s="156"/>
      <c r="B194" s="156"/>
      <c r="C194" s="177"/>
      <c r="D194" s="156"/>
      <c r="E194" s="156"/>
      <c r="F194" s="156"/>
      <c r="G194" s="156"/>
      <c r="H194" s="156"/>
      <c r="I194" s="156"/>
      <c r="J194" s="156"/>
      <c r="K194" s="156"/>
      <c r="L194" s="156"/>
      <c r="M194" s="156"/>
      <c r="N194" s="156"/>
      <c r="O194" s="156"/>
      <c r="P194" s="156"/>
      <c r="Q194" s="156"/>
      <c r="R194" s="156"/>
      <c r="S194" s="156"/>
      <c r="T194" s="156"/>
      <c r="U194" s="156"/>
      <c r="V194" s="156"/>
      <c r="W194" s="156"/>
      <c r="X194" s="156"/>
      <c r="Y194" s="156"/>
      <c r="Z194" s="156"/>
    </row>
    <row r="195" spans="1:26" ht="14.25" customHeight="1" x14ac:dyDescent="0.25">
      <c r="A195" s="156"/>
      <c r="B195" s="156"/>
      <c r="C195" s="177"/>
      <c r="D195" s="156"/>
      <c r="E195" s="156"/>
      <c r="F195" s="156"/>
      <c r="G195" s="156"/>
      <c r="H195" s="156"/>
      <c r="I195" s="156"/>
      <c r="J195" s="156"/>
      <c r="K195" s="156"/>
      <c r="L195" s="156"/>
      <c r="M195" s="156"/>
      <c r="N195" s="156"/>
      <c r="O195" s="156"/>
      <c r="P195" s="156"/>
      <c r="Q195" s="156"/>
      <c r="R195" s="156"/>
      <c r="S195" s="156"/>
      <c r="T195" s="156"/>
      <c r="U195" s="156"/>
      <c r="V195" s="156"/>
      <c r="W195" s="156"/>
      <c r="X195" s="156"/>
      <c r="Y195" s="156"/>
      <c r="Z195" s="156"/>
    </row>
    <row r="196" spans="1:26" ht="14.25" customHeight="1" x14ac:dyDescent="0.25">
      <c r="A196" s="156"/>
      <c r="B196" s="156"/>
      <c r="C196" s="177"/>
      <c r="D196" s="156"/>
      <c r="E196" s="156"/>
      <c r="F196" s="156"/>
      <c r="G196" s="156"/>
      <c r="H196" s="156"/>
      <c r="I196" s="156"/>
      <c r="J196" s="156"/>
      <c r="K196" s="156"/>
      <c r="L196" s="156"/>
      <c r="M196" s="156"/>
      <c r="N196" s="156"/>
      <c r="O196" s="156"/>
      <c r="P196" s="156"/>
      <c r="Q196" s="156"/>
      <c r="R196" s="156"/>
      <c r="S196" s="156"/>
      <c r="T196" s="156"/>
      <c r="U196" s="156"/>
      <c r="V196" s="156"/>
      <c r="W196" s="156"/>
      <c r="X196" s="156"/>
      <c r="Y196" s="156"/>
      <c r="Z196" s="156"/>
    </row>
    <row r="197" spans="1:26" ht="14.25" customHeight="1" x14ac:dyDescent="0.25">
      <c r="A197" s="156"/>
      <c r="B197" s="156"/>
      <c r="C197" s="177"/>
      <c r="D197" s="156"/>
      <c r="E197" s="156"/>
      <c r="F197" s="156"/>
      <c r="G197" s="156"/>
      <c r="H197" s="156"/>
      <c r="I197" s="156"/>
      <c r="J197" s="156"/>
      <c r="K197" s="156"/>
      <c r="L197" s="156"/>
      <c r="M197" s="156"/>
      <c r="N197" s="156"/>
      <c r="O197" s="156"/>
      <c r="P197" s="156"/>
      <c r="Q197" s="156"/>
      <c r="R197" s="156"/>
      <c r="S197" s="156"/>
      <c r="T197" s="156"/>
      <c r="U197" s="156"/>
      <c r="V197" s="156"/>
      <c r="W197" s="156"/>
      <c r="X197" s="156"/>
      <c r="Y197" s="156"/>
      <c r="Z197" s="156"/>
    </row>
    <row r="198" spans="1:26" ht="14.25" customHeight="1" x14ac:dyDescent="0.25">
      <c r="A198" s="156"/>
      <c r="B198" s="156"/>
      <c r="C198" s="177"/>
      <c r="D198" s="156"/>
      <c r="E198" s="156"/>
      <c r="F198" s="156"/>
      <c r="G198" s="156"/>
      <c r="H198" s="156"/>
      <c r="I198" s="156"/>
      <c r="J198" s="156"/>
      <c r="K198" s="156"/>
      <c r="L198" s="156"/>
      <c r="M198" s="156"/>
      <c r="N198" s="156"/>
      <c r="O198" s="156"/>
      <c r="P198" s="156"/>
      <c r="Q198" s="156"/>
      <c r="R198" s="156"/>
      <c r="S198" s="156"/>
      <c r="T198" s="156"/>
      <c r="U198" s="156"/>
      <c r="V198" s="156"/>
      <c r="W198" s="156"/>
      <c r="X198" s="156"/>
      <c r="Y198" s="156"/>
      <c r="Z198" s="156"/>
    </row>
    <row r="199" spans="1:26" ht="14.25" customHeight="1" x14ac:dyDescent="0.25">
      <c r="A199" s="156"/>
      <c r="B199" s="156"/>
      <c r="C199" s="177"/>
      <c r="D199" s="156"/>
      <c r="E199" s="156"/>
      <c r="F199" s="156"/>
      <c r="G199" s="156"/>
      <c r="H199" s="156"/>
      <c r="I199" s="156"/>
      <c r="J199" s="156"/>
      <c r="K199" s="156"/>
      <c r="L199" s="156"/>
      <c r="M199" s="156"/>
      <c r="N199" s="156"/>
      <c r="O199" s="156"/>
      <c r="P199" s="156"/>
      <c r="Q199" s="156"/>
      <c r="R199" s="156"/>
      <c r="S199" s="156"/>
      <c r="T199" s="156"/>
      <c r="U199" s="156"/>
      <c r="V199" s="156"/>
      <c r="W199" s="156"/>
      <c r="X199" s="156"/>
      <c r="Y199" s="156"/>
      <c r="Z199" s="156"/>
    </row>
    <row r="200" spans="1:26" ht="14.25" customHeight="1" x14ac:dyDescent="0.25">
      <c r="A200" s="156"/>
      <c r="B200" s="156"/>
      <c r="C200" s="177"/>
      <c r="D200" s="156"/>
      <c r="E200" s="156"/>
      <c r="F200" s="156"/>
      <c r="G200" s="156"/>
      <c r="H200" s="156"/>
      <c r="I200" s="156"/>
      <c r="J200" s="156"/>
      <c r="K200" s="156"/>
      <c r="L200" s="156"/>
      <c r="M200" s="156"/>
      <c r="N200" s="156"/>
      <c r="O200" s="156"/>
      <c r="P200" s="156"/>
      <c r="Q200" s="156"/>
      <c r="R200" s="156"/>
      <c r="S200" s="156"/>
      <c r="T200" s="156"/>
      <c r="U200" s="156"/>
      <c r="V200" s="156"/>
      <c r="W200" s="156"/>
      <c r="X200" s="156"/>
      <c r="Y200" s="156"/>
      <c r="Z200" s="156"/>
    </row>
    <row r="201" spans="1:26" ht="14.25" customHeight="1" x14ac:dyDescent="0.25">
      <c r="A201" s="156"/>
      <c r="B201" s="156"/>
      <c r="C201" s="177"/>
      <c r="D201" s="156"/>
      <c r="E201" s="156"/>
      <c r="F201" s="156"/>
      <c r="G201" s="156"/>
      <c r="H201" s="156"/>
      <c r="I201" s="156"/>
      <c r="J201" s="156"/>
      <c r="K201" s="156"/>
      <c r="L201" s="156"/>
      <c r="M201" s="156"/>
      <c r="N201" s="156"/>
      <c r="O201" s="156"/>
      <c r="P201" s="156"/>
      <c r="Q201" s="156"/>
      <c r="R201" s="156"/>
      <c r="S201" s="156"/>
      <c r="T201" s="156"/>
      <c r="U201" s="156"/>
      <c r="V201" s="156"/>
      <c r="W201" s="156"/>
      <c r="X201" s="156"/>
      <c r="Y201" s="156"/>
      <c r="Z201" s="156"/>
    </row>
    <row r="202" spans="1:26" ht="14.25" customHeight="1" x14ac:dyDescent="0.25">
      <c r="A202" s="156"/>
      <c r="B202" s="156"/>
      <c r="C202" s="177"/>
      <c r="D202" s="156"/>
      <c r="E202" s="156"/>
      <c r="F202" s="156"/>
      <c r="G202" s="156"/>
      <c r="H202" s="156"/>
      <c r="I202" s="156"/>
      <c r="J202" s="156"/>
      <c r="K202" s="156"/>
      <c r="L202" s="156"/>
      <c r="M202" s="156"/>
      <c r="N202" s="156"/>
      <c r="O202" s="156"/>
      <c r="P202" s="156"/>
      <c r="Q202" s="156"/>
      <c r="R202" s="156"/>
      <c r="S202" s="156"/>
      <c r="T202" s="156"/>
      <c r="U202" s="156"/>
      <c r="V202" s="156"/>
      <c r="W202" s="156"/>
      <c r="X202" s="156"/>
      <c r="Y202" s="156"/>
      <c r="Z202" s="156"/>
    </row>
    <row r="203" spans="1:26" ht="14.25" customHeight="1" x14ac:dyDescent="0.25">
      <c r="A203" s="156"/>
      <c r="B203" s="156"/>
      <c r="C203" s="177"/>
      <c r="D203" s="156"/>
      <c r="E203" s="156"/>
      <c r="F203" s="156"/>
      <c r="G203" s="156"/>
      <c r="H203" s="156"/>
      <c r="I203" s="156"/>
      <c r="J203" s="156"/>
      <c r="K203" s="156"/>
      <c r="L203" s="156"/>
      <c r="M203" s="156"/>
      <c r="N203" s="156"/>
      <c r="O203" s="156"/>
      <c r="P203" s="156"/>
      <c r="Q203" s="156"/>
      <c r="R203" s="156"/>
      <c r="S203" s="156"/>
      <c r="T203" s="156"/>
      <c r="U203" s="156"/>
      <c r="V203" s="156"/>
      <c r="W203" s="156"/>
      <c r="X203" s="156"/>
      <c r="Y203" s="156"/>
      <c r="Z203" s="156"/>
    </row>
    <row r="204" spans="1:26" ht="14.25" customHeight="1" x14ac:dyDescent="0.25">
      <c r="A204" s="156"/>
      <c r="B204" s="156"/>
      <c r="C204" s="177"/>
      <c r="D204" s="156"/>
      <c r="E204" s="156"/>
      <c r="F204" s="156"/>
      <c r="G204" s="156"/>
      <c r="H204" s="156"/>
      <c r="I204" s="156"/>
      <c r="J204" s="156"/>
      <c r="K204" s="156"/>
      <c r="L204" s="156"/>
      <c r="M204" s="156"/>
      <c r="N204" s="156"/>
      <c r="O204" s="156"/>
      <c r="P204" s="156"/>
      <c r="Q204" s="156"/>
      <c r="R204" s="156"/>
      <c r="S204" s="156"/>
      <c r="T204" s="156"/>
      <c r="U204" s="156"/>
      <c r="V204" s="156"/>
      <c r="W204" s="156"/>
      <c r="X204" s="156"/>
      <c r="Y204" s="156"/>
      <c r="Z204" s="156"/>
    </row>
    <row r="205" spans="1:26" ht="14.25" customHeight="1" x14ac:dyDescent="0.25">
      <c r="A205" s="156"/>
      <c r="B205" s="156"/>
      <c r="C205" s="177"/>
      <c r="D205" s="156"/>
      <c r="E205" s="156"/>
      <c r="F205" s="156"/>
      <c r="G205" s="156"/>
      <c r="H205" s="156"/>
      <c r="I205" s="156"/>
      <c r="J205" s="156"/>
      <c r="K205" s="156"/>
      <c r="L205" s="156"/>
      <c r="M205" s="156"/>
      <c r="N205" s="156"/>
      <c r="O205" s="156"/>
      <c r="P205" s="156"/>
      <c r="Q205" s="156"/>
      <c r="R205" s="156"/>
      <c r="S205" s="156"/>
      <c r="T205" s="156"/>
      <c r="U205" s="156"/>
      <c r="V205" s="156"/>
      <c r="W205" s="156"/>
      <c r="X205" s="156"/>
      <c r="Y205" s="156"/>
      <c r="Z205" s="156"/>
    </row>
    <row r="206" spans="1:26" ht="14.25" customHeight="1" x14ac:dyDescent="0.25">
      <c r="A206" s="156"/>
      <c r="B206" s="156"/>
      <c r="C206" s="177"/>
      <c r="D206" s="156"/>
      <c r="E206" s="156"/>
      <c r="F206" s="156"/>
      <c r="G206" s="156"/>
      <c r="H206" s="156"/>
      <c r="I206" s="156"/>
      <c r="J206" s="156"/>
      <c r="K206" s="156"/>
      <c r="L206" s="156"/>
      <c r="M206" s="156"/>
      <c r="N206" s="156"/>
      <c r="O206" s="156"/>
      <c r="P206" s="156"/>
      <c r="Q206" s="156"/>
      <c r="R206" s="156"/>
      <c r="S206" s="156"/>
      <c r="T206" s="156"/>
      <c r="U206" s="156"/>
      <c r="V206" s="156"/>
      <c r="W206" s="156"/>
      <c r="X206" s="156"/>
      <c r="Y206" s="156"/>
      <c r="Z206" s="156"/>
    </row>
    <row r="207" spans="1:26" ht="14.25" customHeight="1" x14ac:dyDescent="0.25">
      <c r="A207" s="156"/>
      <c r="B207" s="156"/>
      <c r="C207" s="177"/>
      <c r="D207" s="156"/>
      <c r="E207" s="156"/>
      <c r="F207" s="156"/>
      <c r="G207" s="156"/>
      <c r="H207" s="156"/>
      <c r="I207" s="156"/>
      <c r="J207" s="156"/>
      <c r="K207" s="156"/>
      <c r="L207" s="156"/>
      <c r="M207" s="156"/>
      <c r="N207" s="156"/>
      <c r="O207" s="156"/>
      <c r="P207" s="156"/>
      <c r="Q207" s="156"/>
      <c r="R207" s="156"/>
      <c r="S207" s="156"/>
      <c r="T207" s="156"/>
      <c r="U207" s="156"/>
      <c r="V207" s="156"/>
      <c r="W207" s="156"/>
      <c r="X207" s="156"/>
      <c r="Y207" s="156"/>
      <c r="Z207" s="156"/>
    </row>
    <row r="208" spans="1:26" ht="14.25" customHeight="1" x14ac:dyDescent="0.25">
      <c r="A208" s="156"/>
      <c r="B208" s="156"/>
      <c r="C208" s="177"/>
      <c r="D208" s="156"/>
      <c r="E208" s="156"/>
      <c r="F208" s="156"/>
      <c r="G208" s="156"/>
      <c r="H208" s="156"/>
      <c r="I208" s="156"/>
      <c r="J208" s="156"/>
      <c r="K208" s="156"/>
      <c r="L208" s="156"/>
      <c r="M208" s="156"/>
      <c r="N208" s="156"/>
      <c r="O208" s="156"/>
      <c r="P208" s="156"/>
      <c r="Q208" s="156"/>
      <c r="R208" s="156"/>
      <c r="S208" s="156"/>
      <c r="T208" s="156"/>
      <c r="U208" s="156"/>
      <c r="V208" s="156"/>
      <c r="W208" s="156"/>
      <c r="X208" s="156"/>
      <c r="Y208" s="156"/>
      <c r="Z208" s="156"/>
    </row>
    <row r="209" spans="1:26" ht="14.25" customHeight="1" x14ac:dyDescent="0.25">
      <c r="A209" s="156"/>
      <c r="B209" s="156"/>
      <c r="C209" s="177"/>
      <c r="D209" s="156"/>
      <c r="E209" s="156"/>
      <c r="F209" s="156"/>
      <c r="G209" s="156"/>
      <c r="H209" s="156"/>
      <c r="I209" s="156"/>
      <c r="J209" s="156"/>
      <c r="K209" s="156"/>
      <c r="L209" s="156"/>
      <c r="M209" s="156"/>
      <c r="N209" s="156"/>
      <c r="O209" s="156"/>
      <c r="P209" s="156"/>
      <c r="Q209" s="156"/>
      <c r="R209" s="156"/>
      <c r="S209" s="156"/>
      <c r="T209" s="156"/>
      <c r="U209" s="156"/>
      <c r="V209" s="156"/>
      <c r="W209" s="156"/>
      <c r="X209" s="156"/>
      <c r="Y209" s="156"/>
      <c r="Z209" s="156"/>
    </row>
    <row r="210" spans="1:26" ht="14.25" customHeight="1" x14ac:dyDescent="0.25">
      <c r="A210" s="156"/>
      <c r="B210" s="156"/>
      <c r="C210" s="177"/>
      <c r="D210" s="156"/>
      <c r="E210" s="156"/>
      <c r="F210" s="156"/>
      <c r="G210" s="156"/>
      <c r="H210" s="156"/>
      <c r="I210" s="156"/>
      <c r="J210" s="156"/>
      <c r="K210" s="156"/>
      <c r="L210" s="156"/>
      <c r="M210" s="156"/>
      <c r="N210" s="156"/>
      <c r="O210" s="156"/>
      <c r="P210" s="156"/>
      <c r="Q210" s="156"/>
      <c r="R210" s="156"/>
      <c r="S210" s="156"/>
      <c r="T210" s="156"/>
      <c r="U210" s="156"/>
      <c r="V210" s="156"/>
      <c r="W210" s="156"/>
      <c r="X210" s="156"/>
      <c r="Y210" s="156"/>
      <c r="Z210" s="156"/>
    </row>
    <row r="211" spans="1:26" ht="14.25" customHeight="1" x14ac:dyDescent="0.25">
      <c r="A211" s="156"/>
      <c r="B211" s="156"/>
      <c r="C211" s="177"/>
      <c r="D211" s="156"/>
      <c r="E211" s="156"/>
      <c r="F211" s="156"/>
      <c r="G211" s="156"/>
      <c r="H211" s="156"/>
      <c r="I211" s="156"/>
      <c r="J211" s="156"/>
      <c r="K211" s="156"/>
      <c r="L211" s="156"/>
      <c r="M211" s="156"/>
      <c r="N211" s="156"/>
      <c r="O211" s="156"/>
      <c r="P211" s="156"/>
      <c r="Q211" s="156"/>
      <c r="R211" s="156"/>
      <c r="S211" s="156"/>
      <c r="T211" s="156"/>
      <c r="U211" s="156"/>
      <c r="V211" s="156"/>
      <c r="W211" s="156"/>
      <c r="X211" s="156"/>
      <c r="Y211" s="156"/>
      <c r="Z211" s="156"/>
    </row>
    <row r="212" spans="1:26" ht="14.25" customHeight="1" x14ac:dyDescent="0.25">
      <c r="A212" s="156"/>
      <c r="B212" s="156"/>
      <c r="C212" s="177"/>
      <c r="D212" s="156"/>
      <c r="E212" s="156"/>
      <c r="F212" s="156"/>
      <c r="G212" s="156"/>
      <c r="H212" s="156"/>
      <c r="I212" s="156"/>
      <c r="J212" s="156"/>
      <c r="K212" s="156"/>
      <c r="L212" s="156"/>
      <c r="M212" s="156"/>
      <c r="N212" s="156"/>
      <c r="O212" s="156"/>
      <c r="P212" s="156"/>
      <c r="Q212" s="156"/>
      <c r="R212" s="156"/>
      <c r="S212" s="156"/>
      <c r="T212" s="156"/>
      <c r="U212" s="156"/>
      <c r="V212" s="156"/>
      <c r="W212" s="156"/>
      <c r="X212" s="156"/>
      <c r="Y212" s="156"/>
      <c r="Z212" s="156"/>
    </row>
    <row r="213" spans="1:26" ht="14.25" customHeight="1" x14ac:dyDescent="0.25">
      <c r="A213" s="156"/>
      <c r="B213" s="156"/>
      <c r="C213" s="177"/>
      <c r="D213" s="156"/>
      <c r="E213" s="156"/>
      <c r="F213" s="156"/>
      <c r="G213" s="156"/>
      <c r="H213" s="156"/>
      <c r="I213" s="156"/>
      <c r="J213" s="156"/>
      <c r="K213" s="156"/>
      <c r="L213" s="156"/>
      <c r="M213" s="156"/>
      <c r="N213" s="156"/>
      <c r="O213" s="156"/>
      <c r="P213" s="156"/>
      <c r="Q213" s="156"/>
      <c r="R213" s="156"/>
      <c r="S213" s="156"/>
      <c r="T213" s="156"/>
      <c r="U213" s="156"/>
      <c r="V213" s="156"/>
      <c r="W213" s="156"/>
      <c r="X213" s="156"/>
      <c r="Y213" s="156"/>
      <c r="Z213" s="156"/>
    </row>
    <row r="214" spans="1:26" ht="14.25" customHeight="1" x14ac:dyDescent="0.25">
      <c r="A214" s="156"/>
      <c r="B214" s="156"/>
      <c r="C214" s="177"/>
      <c r="D214" s="156"/>
      <c r="E214" s="156"/>
      <c r="F214" s="156"/>
      <c r="G214" s="156"/>
      <c r="H214" s="156"/>
      <c r="I214" s="156"/>
      <c r="J214" s="156"/>
      <c r="K214" s="156"/>
      <c r="L214" s="156"/>
      <c r="M214" s="156"/>
      <c r="N214" s="156"/>
      <c r="O214" s="156"/>
      <c r="P214" s="156"/>
      <c r="Q214" s="156"/>
      <c r="R214" s="156"/>
      <c r="S214" s="156"/>
      <c r="T214" s="156"/>
      <c r="U214" s="156"/>
      <c r="V214" s="156"/>
      <c r="W214" s="156"/>
      <c r="X214" s="156"/>
      <c r="Y214" s="156"/>
      <c r="Z214" s="156"/>
    </row>
    <row r="215" spans="1:26" ht="14.25" customHeight="1" x14ac:dyDescent="0.25">
      <c r="A215" s="156"/>
      <c r="B215" s="156"/>
      <c r="C215" s="177"/>
      <c r="D215" s="156"/>
      <c r="E215" s="156"/>
      <c r="F215" s="156"/>
      <c r="G215" s="156"/>
      <c r="H215" s="156"/>
      <c r="I215" s="156"/>
      <c r="J215" s="156"/>
      <c r="K215" s="156"/>
      <c r="L215" s="156"/>
      <c r="M215" s="156"/>
      <c r="N215" s="156"/>
      <c r="O215" s="156"/>
      <c r="P215" s="156"/>
      <c r="Q215" s="156"/>
      <c r="R215" s="156"/>
      <c r="S215" s="156"/>
      <c r="T215" s="156"/>
      <c r="U215" s="156"/>
      <c r="V215" s="156"/>
      <c r="W215" s="156"/>
      <c r="X215" s="156"/>
      <c r="Y215" s="156"/>
      <c r="Z215" s="156"/>
    </row>
    <row r="216" spans="1:26" ht="14.25" customHeight="1" x14ac:dyDescent="0.25">
      <c r="A216" s="156"/>
      <c r="B216" s="156"/>
      <c r="C216" s="177"/>
      <c r="D216" s="156"/>
      <c r="E216" s="156"/>
      <c r="F216" s="156"/>
      <c r="G216" s="156"/>
      <c r="H216" s="156"/>
      <c r="I216" s="156"/>
      <c r="J216" s="156"/>
      <c r="K216" s="156"/>
      <c r="L216" s="156"/>
      <c r="M216" s="156"/>
      <c r="N216" s="156"/>
      <c r="O216" s="156"/>
      <c r="P216" s="156"/>
      <c r="Q216" s="156"/>
      <c r="R216" s="156"/>
      <c r="S216" s="156"/>
      <c r="T216" s="156"/>
      <c r="U216" s="156"/>
      <c r="V216" s="156"/>
      <c r="W216" s="156"/>
      <c r="X216" s="156"/>
      <c r="Y216" s="156"/>
      <c r="Z216" s="156"/>
    </row>
    <row r="217" spans="1:26" ht="14.25" customHeight="1" x14ac:dyDescent="0.25">
      <c r="A217" s="156"/>
      <c r="B217" s="156"/>
      <c r="C217" s="177"/>
      <c r="D217" s="156"/>
      <c r="E217" s="156"/>
      <c r="F217" s="156"/>
      <c r="G217" s="156"/>
      <c r="H217" s="156"/>
      <c r="I217" s="156"/>
      <c r="J217" s="156"/>
      <c r="K217" s="156"/>
      <c r="L217" s="156"/>
      <c r="M217" s="156"/>
      <c r="N217" s="156"/>
      <c r="O217" s="156"/>
      <c r="P217" s="156"/>
      <c r="Q217" s="156"/>
      <c r="R217" s="156"/>
      <c r="S217" s="156"/>
      <c r="T217" s="156"/>
      <c r="U217" s="156"/>
      <c r="V217" s="156"/>
      <c r="W217" s="156"/>
      <c r="X217" s="156"/>
      <c r="Y217" s="156"/>
      <c r="Z217" s="156"/>
    </row>
    <row r="218" spans="1:26" ht="14.25" customHeight="1" x14ac:dyDescent="0.25">
      <c r="A218" s="156"/>
      <c r="B218" s="156"/>
      <c r="C218" s="177"/>
      <c r="D218" s="156"/>
      <c r="E218" s="156"/>
      <c r="F218" s="156"/>
      <c r="G218" s="156"/>
      <c r="H218" s="156"/>
      <c r="I218" s="156"/>
      <c r="J218" s="156"/>
      <c r="K218" s="156"/>
      <c r="L218" s="156"/>
      <c r="M218" s="156"/>
      <c r="N218" s="156"/>
      <c r="O218" s="156"/>
      <c r="P218" s="156"/>
      <c r="Q218" s="156"/>
      <c r="R218" s="156"/>
      <c r="S218" s="156"/>
      <c r="T218" s="156"/>
      <c r="U218" s="156"/>
      <c r="V218" s="156"/>
      <c r="W218" s="156"/>
      <c r="X218" s="156"/>
      <c r="Y218" s="156"/>
      <c r="Z218" s="156"/>
    </row>
    <row r="219" spans="1:26" ht="14.25" customHeight="1" x14ac:dyDescent="0.25">
      <c r="A219" s="156"/>
      <c r="B219" s="156"/>
      <c r="C219" s="177"/>
      <c r="D219" s="156"/>
      <c r="E219" s="156"/>
      <c r="F219" s="156"/>
      <c r="G219" s="156"/>
      <c r="H219" s="156"/>
      <c r="I219" s="156"/>
      <c r="J219" s="156"/>
      <c r="K219" s="156"/>
      <c r="L219" s="156"/>
      <c r="M219" s="156"/>
      <c r="N219" s="156"/>
      <c r="O219" s="156"/>
      <c r="P219" s="156"/>
      <c r="Q219" s="156"/>
      <c r="R219" s="156"/>
      <c r="S219" s="156"/>
      <c r="T219" s="156"/>
      <c r="U219" s="156"/>
      <c r="V219" s="156"/>
      <c r="W219" s="156"/>
      <c r="X219" s="156"/>
      <c r="Y219" s="156"/>
      <c r="Z219" s="156"/>
    </row>
    <row r="220" spans="1:26" ht="14.25" customHeight="1" x14ac:dyDescent="0.25">
      <c r="A220" s="156"/>
      <c r="B220" s="156"/>
      <c r="C220" s="177"/>
      <c r="D220" s="156"/>
      <c r="E220" s="156"/>
      <c r="F220" s="156"/>
      <c r="G220" s="156"/>
      <c r="H220" s="156"/>
      <c r="I220" s="156"/>
      <c r="J220" s="156"/>
      <c r="K220" s="156"/>
      <c r="L220" s="156"/>
      <c r="M220" s="156"/>
      <c r="N220" s="156"/>
      <c r="O220" s="156"/>
      <c r="P220" s="156"/>
      <c r="Q220" s="156"/>
      <c r="R220" s="156"/>
      <c r="S220" s="156"/>
      <c r="T220" s="156"/>
      <c r="U220" s="156"/>
      <c r="V220" s="156"/>
      <c r="W220" s="156"/>
      <c r="X220" s="156"/>
      <c r="Y220" s="156"/>
      <c r="Z220" s="156"/>
    </row>
    <row r="221" spans="1:26" ht="14.25" customHeight="1" x14ac:dyDescent="0.25">
      <c r="A221" s="156"/>
      <c r="B221" s="156"/>
      <c r="C221" s="177"/>
      <c r="D221" s="156"/>
      <c r="E221" s="156"/>
      <c r="F221" s="156"/>
      <c r="G221" s="156"/>
      <c r="H221" s="156"/>
      <c r="I221" s="156"/>
      <c r="J221" s="156"/>
      <c r="K221" s="156"/>
      <c r="L221" s="156"/>
      <c r="M221" s="156"/>
      <c r="N221" s="156"/>
      <c r="O221" s="156"/>
      <c r="P221" s="156"/>
      <c r="Q221" s="156"/>
      <c r="R221" s="156"/>
      <c r="S221" s="156"/>
      <c r="T221" s="156"/>
      <c r="U221" s="156"/>
      <c r="V221" s="156"/>
      <c r="W221" s="156"/>
      <c r="X221" s="156"/>
      <c r="Y221" s="156"/>
      <c r="Z221" s="156"/>
    </row>
    <row r="222" spans="1:26" ht="14.25" customHeight="1" x14ac:dyDescent="0.25">
      <c r="A222" s="156"/>
      <c r="B222" s="156"/>
      <c r="C222" s="177"/>
      <c r="D222" s="156"/>
      <c r="E222" s="156"/>
      <c r="F222" s="156"/>
      <c r="G222" s="156"/>
      <c r="H222" s="156"/>
      <c r="I222" s="156"/>
      <c r="J222" s="156"/>
      <c r="K222" s="156"/>
      <c r="L222" s="156"/>
      <c r="M222" s="156"/>
      <c r="N222" s="156"/>
      <c r="O222" s="156"/>
      <c r="P222" s="156"/>
      <c r="Q222" s="156"/>
      <c r="R222" s="156"/>
      <c r="S222" s="156"/>
      <c r="T222" s="156"/>
      <c r="U222" s="156"/>
      <c r="V222" s="156"/>
      <c r="W222" s="156"/>
      <c r="X222" s="156"/>
      <c r="Y222" s="156"/>
      <c r="Z222" s="156"/>
    </row>
    <row r="223" spans="1:26" ht="14.25" customHeight="1" x14ac:dyDescent="0.25">
      <c r="A223" s="156"/>
      <c r="B223" s="156"/>
      <c r="C223" s="177"/>
      <c r="D223" s="156"/>
      <c r="E223" s="156"/>
      <c r="F223" s="156"/>
      <c r="G223" s="156"/>
      <c r="H223" s="156"/>
      <c r="I223" s="156"/>
      <c r="J223" s="156"/>
      <c r="K223" s="156"/>
      <c r="L223" s="156"/>
      <c r="M223" s="156"/>
      <c r="N223" s="156"/>
      <c r="O223" s="156"/>
      <c r="P223" s="156"/>
      <c r="Q223" s="156"/>
      <c r="R223" s="156"/>
      <c r="S223" s="156"/>
      <c r="T223" s="156"/>
      <c r="U223" s="156"/>
      <c r="V223" s="156"/>
      <c r="W223" s="156"/>
      <c r="X223" s="156"/>
      <c r="Y223" s="156"/>
      <c r="Z223" s="156"/>
    </row>
    <row r="224" spans="1:26" ht="14.25" customHeight="1" x14ac:dyDescent="0.25">
      <c r="A224" s="156"/>
      <c r="B224" s="156"/>
      <c r="C224" s="177"/>
      <c r="D224" s="156"/>
      <c r="E224" s="156"/>
      <c r="F224" s="156"/>
      <c r="G224" s="156"/>
      <c r="H224" s="156"/>
      <c r="I224" s="156"/>
      <c r="J224" s="156"/>
      <c r="K224" s="156"/>
      <c r="L224" s="156"/>
      <c r="M224" s="156"/>
      <c r="N224" s="156"/>
      <c r="O224" s="156"/>
      <c r="P224" s="156"/>
      <c r="Q224" s="156"/>
      <c r="R224" s="156"/>
      <c r="S224" s="156"/>
      <c r="T224" s="156"/>
      <c r="U224" s="156"/>
      <c r="V224" s="156"/>
      <c r="W224" s="156"/>
      <c r="X224" s="156"/>
      <c r="Y224" s="156"/>
      <c r="Z224" s="156"/>
    </row>
    <row r="225" spans="1:26" ht="14.25" customHeight="1" x14ac:dyDescent="0.25">
      <c r="A225" s="156"/>
      <c r="B225" s="156"/>
      <c r="C225" s="177"/>
      <c r="D225" s="156"/>
      <c r="E225" s="156"/>
      <c r="F225" s="156"/>
      <c r="G225" s="156"/>
      <c r="H225" s="156"/>
      <c r="I225" s="156"/>
      <c r="J225" s="156"/>
      <c r="K225" s="156"/>
      <c r="L225" s="156"/>
      <c r="M225" s="156"/>
      <c r="N225" s="156"/>
      <c r="O225" s="156"/>
      <c r="P225" s="156"/>
      <c r="Q225" s="156"/>
      <c r="R225" s="156"/>
      <c r="S225" s="156"/>
      <c r="T225" s="156"/>
      <c r="U225" s="156"/>
      <c r="V225" s="156"/>
      <c r="W225" s="156"/>
      <c r="X225" s="156"/>
      <c r="Y225" s="156"/>
      <c r="Z225" s="156"/>
    </row>
    <row r="226" spans="1:26" ht="14.25" customHeight="1" x14ac:dyDescent="0.25">
      <c r="A226" s="156"/>
      <c r="B226" s="156"/>
      <c r="C226" s="177"/>
      <c r="D226" s="156"/>
      <c r="E226" s="156"/>
      <c r="F226" s="156"/>
      <c r="G226" s="156"/>
      <c r="H226" s="156"/>
      <c r="I226" s="156"/>
      <c r="J226" s="156"/>
      <c r="K226" s="156"/>
      <c r="L226" s="156"/>
      <c r="M226" s="156"/>
      <c r="N226" s="156"/>
      <c r="O226" s="156"/>
      <c r="P226" s="156"/>
      <c r="Q226" s="156"/>
      <c r="R226" s="156"/>
      <c r="S226" s="156"/>
      <c r="T226" s="156"/>
      <c r="U226" s="156"/>
      <c r="V226" s="156"/>
      <c r="W226" s="156"/>
      <c r="X226" s="156"/>
      <c r="Y226" s="156"/>
      <c r="Z226" s="156"/>
    </row>
    <row r="227" spans="1:26" ht="14.25" customHeight="1" x14ac:dyDescent="0.25">
      <c r="A227" s="156"/>
      <c r="B227" s="156"/>
      <c r="C227" s="177"/>
      <c r="D227" s="156"/>
      <c r="E227" s="156"/>
      <c r="F227" s="156"/>
      <c r="G227" s="156"/>
      <c r="H227" s="156"/>
      <c r="I227" s="156"/>
      <c r="J227" s="156"/>
      <c r="K227" s="156"/>
      <c r="L227" s="156"/>
      <c r="M227" s="156"/>
      <c r="N227" s="156"/>
      <c r="O227" s="156"/>
      <c r="P227" s="156"/>
      <c r="Q227" s="156"/>
      <c r="R227" s="156"/>
      <c r="S227" s="156"/>
      <c r="T227" s="156"/>
      <c r="U227" s="156"/>
      <c r="V227" s="156"/>
      <c r="W227" s="156"/>
      <c r="X227" s="156"/>
      <c r="Y227" s="156"/>
      <c r="Z227" s="156"/>
    </row>
    <row r="228" spans="1:26" ht="14.25" customHeight="1" x14ac:dyDescent="0.25">
      <c r="A228" s="156"/>
      <c r="B228" s="156"/>
      <c r="C228" s="177"/>
      <c r="D228" s="156"/>
      <c r="E228" s="156"/>
      <c r="F228" s="156"/>
      <c r="G228" s="156"/>
      <c r="H228" s="156"/>
      <c r="I228" s="156"/>
      <c r="J228" s="156"/>
      <c r="K228" s="156"/>
      <c r="L228" s="156"/>
      <c r="M228" s="156"/>
      <c r="N228" s="156"/>
      <c r="O228" s="156"/>
      <c r="P228" s="156"/>
      <c r="Q228" s="156"/>
      <c r="R228" s="156"/>
      <c r="S228" s="156"/>
      <c r="T228" s="156"/>
      <c r="U228" s="156"/>
      <c r="V228" s="156"/>
      <c r="W228" s="156"/>
      <c r="X228" s="156"/>
      <c r="Y228" s="156"/>
      <c r="Z228" s="156"/>
    </row>
    <row r="229" spans="1:26" ht="14.25" customHeight="1" x14ac:dyDescent="0.25">
      <c r="A229" s="156"/>
      <c r="B229" s="156"/>
      <c r="C229" s="177"/>
      <c r="D229" s="156"/>
      <c r="E229" s="156"/>
      <c r="F229" s="156"/>
      <c r="G229" s="156"/>
      <c r="H229" s="156"/>
      <c r="I229" s="156"/>
      <c r="J229" s="156"/>
      <c r="K229" s="156"/>
      <c r="L229" s="156"/>
      <c r="M229" s="156"/>
      <c r="N229" s="156"/>
      <c r="O229" s="156"/>
      <c r="P229" s="156"/>
      <c r="Q229" s="156"/>
      <c r="R229" s="156"/>
      <c r="S229" s="156"/>
      <c r="T229" s="156"/>
      <c r="U229" s="156"/>
      <c r="V229" s="156"/>
      <c r="W229" s="156"/>
      <c r="X229" s="156"/>
      <c r="Y229" s="156"/>
      <c r="Z229" s="156"/>
    </row>
    <row r="230" spans="1:26" ht="14.25" customHeight="1" x14ac:dyDescent="0.25">
      <c r="A230" s="156"/>
      <c r="B230" s="156"/>
      <c r="C230" s="177"/>
      <c r="D230" s="156"/>
      <c r="E230" s="156"/>
      <c r="F230" s="156"/>
      <c r="G230" s="156"/>
      <c r="H230" s="156"/>
      <c r="I230" s="156"/>
      <c r="J230" s="156"/>
      <c r="K230" s="156"/>
      <c r="L230" s="156"/>
      <c r="M230" s="156"/>
      <c r="N230" s="156"/>
      <c r="O230" s="156"/>
      <c r="P230" s="156"/>
      <c r="Q230" s="156"/>
      <c r="R230" s="156"/>
      <c r="S230" s="156"/>
      <c r="T230" s="156"/>
      <c r="U230" s="156"/>
      <c r="V230" s="156"/>
      <c r="W230" s="156"/>
      <c r="X230" s="156"/>
      <c r="Y230" s="156"/>
      <c r="Z230" s="156"/>
    </row>
    <row r="231" spans="1:26" ht="14.25" customHeight="1" x14ac:dyDescent="0.25">
      <c r="A231" s="156"/>
      <c r="B231" s="156"/>
      <c r="C231" s="177"/>
      <c r="D231" s="156"/>
      <c r="E231" s="156"/>
      <c r="F231" s="156"/>
      <c r="G231" s="156"/>
      <c r="H231" s="156"/>
      <c r="I231" s="156"/>
      <c r="J231" s="156"/>
      <c r="K231" s="156"/>
      <c r="L231" s="156"/>
      <c r="M231" s="156"/>
      <c r="N231" s="156"/>
      <c r="O231" s="156"/>
      <c r="P231" s="156"/>
      <c r="Q231" s="156"/>
      <c r="R231" s="156"/>
      <c r="S231" s="156"/>
      <c r="T231" s="156"/>
      <c r="U231" s="156"/>
      <c r="V231" s="156"/>
      <c r="W231" s="156"/>
      <c r="X231" s="156"/>
      <c r="Y231" s="156"/>
      <c r="Z231" s="156"/>
    </row>
    <row r="232" spans="1:26" ht="14.25" customHeight="1" x14ac:dyDescent="0.25">
      <c r="A232" s="156"/>
      <c r="B232" s="156"/>
      <c r="C232" s="177"/>
      <c r="D232" s="156"/>
      <c r="E232" s="156"/>
      <c r="F232" s="156"/>
      <c r="G232" s="156"/>
      <c r="H232" s="156"/>
      <c r="I232" s="156"/>
      <c r="J232" s="156"/>
      <c r="K232" s="156"/>
      <c r="L232" s="156"/>
      <c r="M232" s="156"/>
      <c r="N232" s="156"/>
      <c r="O232" s="156"/>
      <c r="P232" s="156"/>
      <c r="Q232" s="156"/>
      <c r="R232" s="156"/>
      <c r="S232" s="156"/>
      <c r="T232" s="156"/>
      <c r="U232" s="156"/>
      <c r="V232" s="156"/>
      <c r="W232" s="156"/>
      <c r="X232" s="156"/>
      <c r="Y232" s="156"/>
      <c r="Z232" s="156"/>
    </row>
    <row r="233" spans="1:26" ht="14.25" customHeight="1" x14ac:dyDescent="0.25">
      <c r="A233" s="156"/>
      <c r="B233" s="156"/>
      <c r="C233" s="177"/>
      <c r="D233" s="156"/>
      <c r="E233" s="156"/>
      <c r="F233" s="156"/>
      <c r="G233" s="156"/>
      <c r="H233" s="156"/>
      <c r="I233" s="156"/>
      <c r="J233" s="156"/>
      <c r="K233" s="156"/>
      <c r="L233" s="156"/>
      <c r="M233" s="156"/>
      <c r="N233" s="156"/>
      <c r="O233" s="156"/>
      <c r="P233" s="156"/>
      <c r="Q233" s="156"/>
      <c r="R233" s="156"/>
      <c r="S233" s="156"/>
      <c r="T233" s="156"/>
      <c r="U233" s="156"/>
      <c r="V233" s="156"/>
      <c r="W233" s="156"/>
      <c r="X233" s="156"/>
      <c r="Y233" s="156"/>
      <c r="Z233" s="156"/>
    </row>
    <row r="234" spans="1:26" ht="14.25" customHeight="1" x14ac:dyDescent="0.25">
      <c r="A234" s="156"/>
      <c r="B234" s="156"/>
      <c r="C234" s="177"/>
      <c r="D234" s="156"/>
      <c r="E234" s="156"/>
      <c r="F234" s="156"/>
      <c r="G234" s="156"/>
      <c r="H234" s="156"/>
      <c r="I234" s="156"/>
      <c r="J234" s="156"/>
      <c r="K234" s="156"/>
      <c r="L234" s="156"/>
      <c r="M234" s="156"/>
      <c r="N234" s="156"/>
      <c r="O234" s="156"/>
      <c r="P234" s="156"/>
      <c r="Q234" s="156"/>
      <c r="R234" s="156"/>
      <c r="S234" s="156"/>
      <c r="T234" s="156"/>
      <c r="U234" s="156"/>
      <c r="V234" s="156"/>
      <c r="W234" s="156"/>
      <c r="X234" s="156"/>
      <c r="Y234" s="156"/>
      <c r="Z234" s="156"/>
    </row>
    <row r="235" spans="1:26" ht="14.25" customHeight="1" x14ac:dyDescent="0.25">
      <c r="A235" s="156"/>
      <c r="B235" s="156"/>
      <c r="C235" s="177"/>
      <c r="D235" s="156"/>
      <c r="E235" s="156"/>
      <c r="F235" s="156"/>
      <c r="G235" s="156"/>
      <c r="H235" s="156"/>
      <c r="I235" s="156"/>
      <c r="J235" s="156"/>
      <c r="K235" s="156"/>
      <c r="L235" s="156"/>
      <c r="M235" s="156"/>
      <c r="N235" s="156"/>
      <c r="O235" s="156"/>
      <c r="P235" s="156"/>
      <c r="Q235" s="156"/>
      <c r="R235" s="156"/>
      <c r="S235" s="156"/>
      <c r="T235" s="156"/>
      <c r="U235" s="156"/>
      <c r="V235" s="156"/>
      <c r="W235" s="156"/>
      <c r="X235" s="156"/>
      <c r="Y235" s="156"/>
      <c r="Z235" s="156"/>
    </row>
    <row r="236" spans="1:26" ht="14.25" customHeight="1" x14ac:dyDescent="0.25">
      <c r="A236" s="156"/>
      <c r="B236" s="156"/>
      <c r="C236" s="177"/>
      <c r="D236" s="156"/>
      <c r="E236" s="156"/>
      <c r="F236" s="156"/>
      <c r="G236" s="156"/>
      <c r="H236" s="156"/>
      <c r="I236" s="156"/>
      <c r="J236" s="156"/>
      <c r="K236" s="156"/>
      <c r="L236" s="156"/>
      <c r="M236" s="156"/>
      <c r="N236" s="156"/>
      <c r="O236" s="156"/>
      <c r="P236" s="156"/>
      <c r="Q236" s="156"/>
      <c r="R236" s="156"/>
      <c r="S236" s="156"/>
      <c r="T236" s="156"/>
      <c r="U236" s="156"/>
      <c r="V236" s="156"/>
      <c r="W236" s="156"/>
      <c r="X236" s="156"/>
      <c r="Y236" s="156"/>
      <c r="Z236" s="156"/>
    </row>
    <row r="237" spans="1:26" ht="14.25" customHeight="1" x14ac:dyDescent="0.25">
      <c r="A237" s="156"/>
      <c r="B237" s="156"/>
      <c r="C237" s="177"/>
      <c r="D237" s="156"/>
      <c r="E237" s="156"/>
      <c r="F237" s="156"/>
      <c r="G237" s="156"/>
      <c r="H237" s="156"/>
      <c r="I237" s="156"/>
      <c r="J237" s="156"/>
      <c r="K237" s="156"/>
      <c r="L237" s="156"/>
      <c r="M237" s="156"/>
      <c r="N237" s="156"/>
      <c r="O237" s="156"/>
      <c r="P237" s="156"/>
      <c r="Q237" s="156"/>
      <c r="R237" s="156"/>
      <c r="S237" s="156"/>
      <c r="T237" s="156"/>
      <c r="U237" s="156"/>
      <c r="V237" s="156"/>
      <c r="W237" s="156"/>
      <c r="X237" s="156"/>
      <c r="Y237" s="156"/>
      <c r="Z237" s="156"/>
    </row>
    <row r="238" spans="1:26" ht="14.25" customHeight="1" x14ac:dyDescent="0.25">
      <c r="A238" s="156"/>
      <c r="B238" s="156"/>
      <c r="C238" s="177"/>
      <c r="D238" s="156"/>
      <c r="E238" s="156"/>
      <c r="F238" s="156"/>
      <c r="G238" s="156"/>
      <c r="H238" s="156"/>
      <c r="I238" s="156"/>
      <c r="J238" s="156"/>
      <c r="K238" s="156"/>
      <c r="L238" s="156"/>
      <c r="M238" s="156"/>
      <c r="N238" s="156"/>
      <c r="O238" s="156"/>
      <c r="P238" s="156"/>
      <c r="Q238" s="156"/>
      <c r="R238" s="156"/>
      <c r="S238" s="156"/>
      <c r="T238" s="156"/>
      <c r="U238" s="156"/>
      <c r="V238" s="156"/>
      <c r="W238" s="156"/>
      <c r="X238" s="156"/>
      <c r="Y238" s="156"/>
      <c r="Z238" s="156"/>
    </row>
    <row r="239" spans="1:26" ht="14.25" customHeight="1" x14ac:dyDescent="0.25">
      <c r="A239" s="156"/>
      <c r="B239" s="156"/>
      <c r="C239" s="177"/>
      <c r="D239" s="156"/>
      <c r="E239" s="156"/>
      <c r="F239" s="156"/>
      <c r="G239" s="156"/>
      <c r="H239" s="156"/>
      <c r="I239" s="156"/>
      <c r="J239" s="156"/>
      <c r="K239" s="156"/>
      <c r="L239" s="156"/>
      <c r="M239" s="156"/>
      <c r="N239" s="156"/>
      <c r="O239" s="156"/>
      <c r="P239" s="156"/>
      <c r="Q239" s="156"/>
      <c r="R239" s="156"/>
      <c r="S239" s="156"/>
      <c r="T239" s="156"/>
      <c r="U239" s="156"/>
      <c r="V239" s="156"/>
      <c r="W239" s="156"/>
      <c r="X239" s="156"/>
      <c r="Y239" s="156"/>
      <c r="Z239" s="156"/>
    </row>
    <row r="240" spans="1:26" ht="14.25" customHeight="1" x14ac:dyDescent="0.25">
      <c r="A240" s="156"/>
      <c r="B240" s="156"/>
      <c r="C240" s="177"/>
      <c r="D240" s="156"/>
      <c r="E240" s="156"/>
      <c r="F240" s="156"/>
      <c r="G240" s="156"/>
      <c r="H240" s="156"/>
      <c r="I240" s="156"/>
      <c r="J240" s="156"/>
      <c r="K240" s="156"/>
      <c r="L240" s="156"/>
      <c r="M240" s="156"/>
      <c r="N240" s="156"/>
      <c r="O240" s="156"/>
      <c r="P240" s="156"/>
      <c r="Q240" s="156"/>
      <c r="R240" s="156"/>
      <c r="S240" s="156"/>
      <c r="T240" s="156"/>
      <c r="U240" s="156"/>
      <c r="V240" s="156"/>
      <c r="W240" s="156"/>
      <c r="X240" s="156"/>
      <c r="Y240" s="156"/>
      <c r="Z240" s="156"/>
    </row>
    <row r="241" spans="1:26" ht="14.25" customHeight="1" x14ac:dyDescent="0.25">
      <c r="A241" s="156"/>
      <c r="B241" s="156"/>
      <c r="C241" s="177"/>
      <c r="D241" s="156"/>
      <c r="E241" s="156"/>
      <c r="F241" s="156"/>
      <c r="G241" s="156"/>
      <c r="H241" s="156"/>
      <c r="I241" s="156"/>
      <c r="J241" s="156"/>
      <c r="K241" s="156"/>
      <c r="L241" s="156"/>
      <c r="M241" s="156"/>
      <c r="N241" s="156"/>
      <c r="O241" s="156"/>
      <c r="P241" s="156"/>
      <c r="Q241" s="156"/>
      <c r="R241" s="156"/>
      <c r="S241" s="156"/>
      <c r="T241" s="156"/>
      <c r="U241" s="156"/>
      <c r="V241" s="156"/>
      <c r="W241" s="156"/>
      <c r="X241" s="156"/>
      <c r="Y241" s="156"/>
      <c r="Z241" s="156"/>
    </row>
    <row r="242" spans="1:26" ht="14.25" customHeight="1" x14ac:dyDescent="0.25">
      <c r="A242" s="156"/>
      <c r="B242" s="156"/>
      <c r="C242" s="177"/>
      <c r="D242" s="156"/>
      <c r="E242" s="156"/>
      <c r="F242" s="156"/>
      <c r="G242" s="156"/>
      <c r="H242" s="156"/>
      <c r="I242" s="156"/>
      <c r="J242" s="156"/>
      <c r="K242" s="156"/>
      <c r="L242" s="156"/>
      <c r="M242" s="156"/>
      <c r="N242" s="156"/>
      <c r="O242" s="156"/>
      <c r="P242" s="156"/>
      <c r="Q242" s="156"/>
      <c r="R242" s="156"/>
      <c r="S242" s="156"/>
      <c r="T242" s="156"/>
      <c r="U242" s="156"/>
      <c r="V242" s="156"/>
      <c r="W242" s="156"/>
      <c r="X242" s="156"/>
      <c r="Y242" s="156"/>
      <c r="Z242" s="156"/>
    </row>
    <row r="243" spans="1:26" ht="14.25" customHeight="1" x14ac:dyDescent="0.25">
      <c r="A243" s="156"/>
      <c r="B243" s="156"/>
      <c r="C243" s="177"/>
      <c r="D243" s="156"/>
      <c r="E243" s="156"/>
      <c r="F243" s="156"/>
      <c r="G243" s="156"/>
      <c r="H243" s="156"/>
      <c r="I243" s="156"/>
      <c r="J243" s="156"/>
      <c r="K243" s="156"/>
      <c r="L243" s="156"/>
      <c r="M243" s="156"/>
      <c r="N243" s="156"/>
      <c r="O243" s="156"/>
      <c r="P243" s="156"/>
      <c r="Q243" s="156"/>
      <c r="R243" s="156"/>
      <c r="S243" s="156"/>
      <c r="T243" s="156"/>
      <c r="U243" s="156"/>
      <c r="V243" s="156"/>
      <c r="W243" s="156"/>
      <c r="X243" s="156"/>
      <c r="Y243" s="156"/>
      <c r="Z243" s="156"/>
    </row>
    <row r="244" spans="1:26" ht="14.25" customHeight="1" x14ac:dyDescent="0.25">
      <c r="A244" s="156"/>
      <c r="B244" s="156"/>
      <c r="C244" s="177"/>
      <c r="D244" s="156"/>
      <c r="E244" s="156"/>
      <c r="F244" s="156"/>
      <c r="G244" s="156"/>
      <c r="H244" s="156"/>
      <c r="I244" s="156"/>
      <c r="J244" s="156"/>
      <c r="K244" s="156"/>
      <c r="L244" s="156"/>
      <c r="M244" s="156"/>
      <c r="N244" s="156"/>
      <c r="O244" s="156"/>
      <c r="P244" s="156"/>
      <c r="Q244" s="156"/>
      <c r="R244" s="156"/>
      <c r="S244" s="156"/>
      <c r="T244" s="156"/>
      <c r="U244" s="156"/>
      <c r="V244" s="156"/>
      <c r="W244" s="156"/>
      <c r="X244" s="156"/>
      <c r="Y244" s="156"/>
      <c r="Z244" s="156"/>
    </row>
    <row r="245" spans="1:26" ht="14.25" customHeight="1" x14ac:dyDescent="0.25">
      <c r="A245" s="156"/>
      <c r="B245" s="156"/>
      <c r="C245" s="177"/>
      <c r="D245" s="156"/>
      <c r="E245" s="156"/>
      <c r="F245" s="156"/>
      <c r="G245" s="156"/>
      <c r="H245" s="156"/>
      <c r="I245" s="156"/>
      <c r="J245" s="156"/>
      <c r="K245" s="156"/>
      <c r="L245" s="156"/>
      <c r="M245" s="156"/>
      <c r="N245" s="156"/>
      <c r="O245" s="156"/>
      <c r="P245" s="156"/>
      <c r="Q245" s="156"/>
      <c r="R245" s="156"/>
      <c r="S245" s="156"/>
      <c r="T245" s="156"/>
      <c r="U245" s="156"/>
      <c r="V245" s="156"/>
      <c r="W245" s="156"/>
      <c r="X245" s="156"/>
      <c r="Y245" s="156"/>
      <c r="Z245" s="156"/>
    </row>
    <row r="246" spans="1:26" ht="14.25" customHeight="1" x14ac:dyDescent="0.25">
      <c r="A246" s="156"/>
      <c r="B246" s="156"/>
      <c r="C246" s="177"/>
      <c r="D246" s="156"/>
      <c r="E246" s="156"/>
      <c r="F246" s="156"/>
      <c r="G246" s="156"/>
      <c r="H246" s="156"/>
      <c r="I246" s="156"/>
      <c r="J246" s="156"/>
      <c r="K246" s="156"/>
      <c r="L246" s="156"/>
      <c r="M246" s="156"/>
      <c r="N246" s="156"/>
      <c r="O246" s="156"/>
      <c r="P246" s="156"/>
      <c r="Q246" s="156"/>
      <c r="R246" s="156"/>
      <c r="S246" s="156"/>
      <c r="T246" s="156"/>
      <c r="U246" s="156"/>
      <c r="V246" s="156"/>
      <c r="W246" s="156"/>
      <c r="X246" s="156"/>
      <c r="Y246" s="156"/>
      <c r="Z246" s="156"/>
    </row>
    <row r="247" spans="1:26" ht="14.25" customHeight="1" x14ac:dyDescent="0.25">
      <c r="A247" s="156"/>
      <c r="B247" s="156"/>
      <c r="C247" s="177"/>
      <c r="D247" s="156"/>
      <c r="E247" s="156"/>
      <c r="F247" s="156"/>
      <c r="G247" s="156"/>
      <c r="H247" s="156"/>
      <c r="I247" s="156"/>
      <c r="J247" s="156"/>
      <c r="K247" s="156"/>
      <c r="L247" s="156"/>
      <c r="M247" s="156"/>
      <c r="N247" s="156"/>
      <c r="O247" s="156"/>
      <c r="P247" s="156"/>
      <c r="Q247" s="156"/>
      <c r="R247" s="156"/>
      <c r="S247" s="156"/>
      <c r="T247" s="156"/>
      <c r="U247" s="156"/>
      <c r="V247" s="156"/>
      <c r="W247" s="156"/>
      <c r="X247" s="156"/>
      <c r="Y247" s="156"/>
      <c r="Z247" s="156"/>
    </row>
    <row r="248" spans="1:26" ht="14.25" customHeight="1" x14ac:dyDescent="0.25">
      <c r="A248" s="156"/>
      <c r="B248" s="156"/>
      <c r="C248" s="177"/>
      <c r="D248" s="156"/>
      <c r="E248" s="156"/>
      <c r="F248" s="156"/>
      <c r="G248" s="156"/>
      <c r="H248" s="156"/>
      <c r="I248" s="156"/>
      <c r="J248" s="156"/>
      <c r="K248" s="156"/>
      <c r="L248" s="156"/>
      <c r="M248" s="156"/>
      <c r="N248" s="156"/>
      <c r="O248" s="156"/>
      <c r="P248" s="156"/>
      <c r="Q248" s="156"/>
      <c r="R248" s="156"/>
      <c r="S248" s="156"/>
      <c r="T248" s="156"/>
      <c r="U248" s="156"/>
      <c r="V248" s="156"/>
      <c r="W248" s="156"/>
      <c r="X248" s="156"/>
      <c r="Y248" s="156"/>
      <c r="Z248" s="156"/>
    </row>
    <row r="249" spans="1:26" ht="14.25" customHeight="1" x14ac:dyDescent="0.25">
      <c r="A249" s="156"/>
      <c r="B249" s="156"/>
      <c r="C249" s="177"/>
      <c r="D249" s="156"/>
      <c r="E249" s="156"/>
      <c r="F249" s="156"/>
      <c r="G249" s="156"/>
      <c r="H249" s="156"/>
      <c r="I249" s="156"/>
      <c r="J249" s="156"/>
      <c r="K249" s="156"/>
      <c r="L249" s="156"/>
      <c r="M249" s="156"/>
      <c r="N249" s="156"/>
      <c r="O249" s="156"/>
      <c r="P249" s="156"/>
      <c r="Q249" s="156"/>
      <c r="R249" s="156"/>
      <c r="S249" s="156"/>
      <c r="T249" s="156"/>
      <c r="U249" s="156"/>
      <c r="V249" s="156"/>
      <c r="W249" s="156"/>
      <c r="X249" s="156"/>
      <c r="Y249" s="156"/>
      <c r="Z249" s="156"/>
    </row>
    <row r="250" spans="1:26" ht="14.25" customHeight="1" x14ac:dyDescent="0.25">
      <c r="A250" s="156"/>
      <c r="B250" s="156"/>
      <c r="C250" s="177"/>
      <c r="D250" s="156"/>
      <c r="E250" s="156"/>
      <c r="F250" s="156"/>
      <c r="G250" s="156"/>
      <c r="H250" s="156"/>
      <c r="I250" s="156"/>
      <c r="J250" s="156"/>
      <c r="K250" s="156"/>
      <c r="L250" s="156"/>
      <c r="M250" s="156"/>
      <c r="N250" s="156"/>
      <c r="O250" s="156"/>
      <c r="P250" s="156"/>
      <c r="Q250" s="156"/>
      <c r="R250" s="156"/>
      <c r="S250" s="156"/>
      <c r="T250" s="156"/>
      <c r="U250" s="156"/>
      <c r="V250" s="156"/>
      <c r="W250" s="156"/>
      <c r="X250" s="156"/>
      <c r="Y250" s="156"/>
      <c r="Z250" s="156"/>
    </row>
    <row r="251" spans="1:26" ht="14.25" customHeight="1" x14ac:dyDescent="0.25">
      <c r="A251" s="156"/>
      <c r="B251" s="156"/>
      <c r="C251" s="177"/>
      <c r="D251" s="156"/>
      <c r="E251" s="156"/>
      <c r="F251" s="156"/>
      <c r="G251" s="156"/>
      <c r="H251" s="156"/>
      <c r="I251" s="156"/>
      <c r="J251" s="156"/>
      <c r="K251" s="156"/>
      <c r="L251" s="156"/>
      <c r="M251" s="156"/>
      <c r="N251" s="156"/>
      <c r="O251" s="156"/>
      <c r="P251" s="156"/>
      <c r="Q251" s="156"/>
      <c r="R251" s="156"/>
      <c r="S251" s="156"/>
      <c r="T251" s="156"/>
      <c r="U251" s="156"/>
      <c r="V251" s="156"/>
      <c r="W251" s="156"/>
      <c r="X251" s="156"/>
      <c r="Y251" s="156"/>
      <c r="Z251" s="156"/>
    </row>
    <row r="252" spans="1:26" ht="14.25" customHeight="1" x14ac:dyDescent="0.25">
      <c r="A252" s="156"/>
      <c r="B252" s="156"/>
      <c r="C252" s="177"/>
      <c r="D252" s="156"/>
      <c r="E252" s="156"/>
      <c r="F252" s="156"/>
      <c r="G252" s="156"/>
      <c r="H252" s="156"/>
      <c r="I252" s="156"/>
      <c r="J252" s="156"/>
      <c r="K252" s="156"/>
      <c r="L252" s="156"/>
      <c r="M252" s="156"/>
      <c r="N252" s="156"/>
      <c r="O252" s="156"/>
      <c r="P252" s="156"/>
      <c r="Q252" s="156"/>
      <c r="R252" s="156"/>
      <c r="S252" s="156"/>
      <c r="T252" s="156"/>
      <c r="U252" s="156"/>
      <c r="V252" s="156"/>
      <c r="W252" s="156"/>
      <c r="X252" s="156"/>
      <c r="Y252" s="156"/>
      <c r="Z252" s="156"/>
    </row>
    <row r="253" spans="1:26" ht="14.25" customHeight="1" x14ac:dyDescent="0.25">
      <c r="A253" s="156"/>
      <c r="B253" s="156"/>
      <c r="C253" s="177"/>
      <c r="D253" s="156"/>
      <c r="E253" s="156"/>
      <c r="F253" s="156"/>
      <c r="G253" s="156"/>
      <c r="H253" s="156"/>
      <c r="I253" s="156"/>
      <c r="J253" s="156"/>
      <c r="K253" s="156"/>
      <c r="L253" s="156"/>
      <c r="M253" s="156"/>
      <c r="N253" s="156"/>
      <c r="O253" s="156"/>
      <c r="P253" s="156"/>
      <c r="Q253" s="156"/>
      <c r="R253" s="156"/>
      <c r="S253" s="156"/>
      <c r="T253" s="156"/>
      <c r="U253" s="156"/>
      <c r="V253" s="156"/>
      <c r="W253" s="156"/>
      <c r="X253" s="156"/>
      <c r="Y253" s="156"/>
      <c r="Z253" s="156"/>
    </row>
    <row r="254" spans="1:26" ht="14.25" customHeight="1" x14ac:dyDescent="0.25">
      <c r="A254" s="156"/>
      <c r="B254" s="156"/>
      <c r="C254" s="177"/>
      <c r="D254" s="156"/>
      <c r="E254" s="156"/>
      <c r="F254" s="156"/>
      <c r="G254" s="156"/>
      <c r="H254" s="156"/>
      <c r="I254" s="156"/>
      <c r="J254" s="156"/>
      <c r="K254" s="156"/>
      <c r="L254" s="156"/>
      <c r="M254" s="156"/>
      <c r="N254" s="156"/>
      <c r="O254" s="156"/>
      <c r="P254" s="156"/>
      <c r="Q254" s="156"/>
      <c r="R254" s="156"/>
      <c r="S254" s="156"/>
      <c r="T254" s="156"/>
      <c r="U254" s="156"/>
      <c r="V254" s="156"/>
      <c r="W254" s="156"/>
      <c r="X254" s="156"/>
      <c r="Y254" s="156"/>
      <c r="Z254" s="156"/>
    </row>
    <row r="255" spans="1:26" ht="14.25" customHeight="1" x14ac:dyDescent="0.25">
      <c r="A255" s="156"/>
      <c r="B255" s="156"/>
      <c r="C255" s="177"/>
      <c r="D255" s="156"/>
      <c r="E255" s="156"/>
      <c r="F255" s="156"/>
      <c r="G255" s="156"/>
      <c r="H255" s="156"/>
      <c r="I255" s="156"/>
      <c r="J255" s="156"/>
      <c r="K255" s="156"/>
      <c r="L255" s="156"/>
      <c r="M255" s="156"/>
      <c r="N255" s="156"/>
      <c r="O255" s="156"/>
      <c r="P255" s="156"/>
      <c r="Q255" s="156"/>
      <c r="R255" s="156"/>
      <c r="S255" s="156"/>
      <c r="T255" s="156"/>
      <c r="U255" s="156"/>
      <c r="V255" s="156"/>
      <c r="W255" s="156"/>
      <c r="X255" s="156"/>
      <c r="Y255" s="156"/>
      <c r="Z255" s="156"/>
    </row>
    <row r="256" spans="1:26" ht="14.25" customHeight="1" x14ac:dyDescent="0.25">
      <c r="A256" s="156"/>
      <c r="B256" s="156"/>
      <c r="C256" s="177"/>
      <c r="D256" s="156"/>
      <c r="E256" s="156"/>
      <c r="F256" s="156"/>
      <c r="G256" s="156"/>
      <c r="H256" s="156"/>
      <c r="I256" s="156"/>
      <c r="J256" s="156"/>
      <c r="K256" s="156"/>
      <c r="L256" s="156"/>
      <c r="M256" s="156"/>
      <c r="N256" s="156"/>
      <c r="O256" s="156"/>
      <c r="P256" s="156"/>
      <c r="Q256" s="156"/>
      <c r="R256" s="156"/>
      <c r="S256" s="156"/>
      <c r="T256" s="156"/>
      <c r="U256" s="156"/>
      <c r="V256" s="156"/>
      <c r="W256" s="156"/>
      <c r="X256" s="156"/>
      <c r="Y256" s="156"/>
      <c r="Z256" s="156"/>
    </row>
    <row r="257" spans="1:26" ht="14.25" customHeight="1" x14ac:dyDescent="0.25">
      <c r="A257" s="156"/>
      <c r="B257" s="156"/>
      <c r="C257" s="177"/>
      <c r="D257" s="156"/>
      <c r="E257" s="156"/>
      <c r="F257" s="156"/>
      <c r="G257" s="156"/>
      <c r="H257" s="156"/>
      <c r="I257" s="156"/>
      <c r="J257" s="156"/>
      <c r="K257" s="156"/>
      <c r="L257" s="156"/>
      <c r="M257" s="156"/>
      <c r="N257" s="156"/>
      <c r="O257" s="156"/>
      <c r="P257" s="156"/>
      <c r="Q257" s="156"/>
      <c r="R257" s="156"/>
      <c r="S257" s="156"/>
      <c r="T257" s="156"/>
      <c r="U257" s="156"/>
      <c r="V257" s="156"/>
      <c r="W257" s="156"/>
      <c r="X257" s="156"/>
      <c r="Y257" s="156"/>
      <c r="Z257" s="156"/>
    </row>
    <row r="258" spans="1:26" ht="14.25" customHeight="1" x14ac:dyDescent="0.25">
      <c r="A258" s="156"/>
      <c r="B258" s="156"/>
      <c r="C258" s="177"/>
      <c r="D258" s="156"/>
      <c r="E258" s="156"/>
      <c r="F258" s="156"/>
      <c r="G258" s="156"/>
      <c r="H258" s="156"/>
      <c r="I258" s="156"/>
      <c r="J258" s="156"/>
      <c r="K258" s="156"/>
      <c r="L258" s="156"/>
      <c r="M258" s="156"/>
      <c r="N258" s="156"/>
      <c r="O258" s="156"/>
      <c r="P258" s="156"/>
      <c r="Q258" s="156"/>
      <c r="R258" s="156"/>
      <c r="S258" s="156"/>
      <c r="T258" s="156"/>
      <c r="U258" s="156"/>
      <c r="V258" s="156"/>
      <c r="W258" s="156"/>
      <c r="X258" s="156"/>
      <c r="Y258" s="156"/>
      <c r="Z258" s="156"/>
    </row>
    <row r="259" spans="1:26" ht="14.25" customHeight="1" x14ac:dyDescent="0.25">
      <c r="A259" s="156"/>
      <c r="B259" s="156"/>
      <c r="C259" s="177"/>
      <c r="D259" s="156"/>
      <c r="E259" s="156"/>
      <c r="F259" s="156"/>
      <c r="G259" s="156"/>
      <c r="H259" s="156"/>
      <c r="I259" s="156"/>
      <c r="J259" s="156"/>
      <c r="K259" s="156"/>
      <c r="L259" s="156"/>
      <c r="M259" s="156"/>
      <c r="N259" s="156"/>
      <c r="O259" s="156"/>
      <c r="P259" s="156"/>
      <c r="Q259" s="156"/>
      <c r="R259" s="156"/>
      <c r="S259" s="156"/>
      <c r="T259" s="156"/>
      <c r="U259" s="156"/>
      <c r="V259" s="156"/>
      <c r="W259" s="156"/>
      <c r="X259" s="156"/>
      <c r="Y259" s="156"/>
      <c r="Z259" s="156"/>
    </row>
    <row r="260" spans="1:26" ht="14.25" customHeight="1" x14ac:dyDescent="0.25">
      <c r="A260" s="156"/>
      <c r="B260" s="156"/>
      <c r="C260" s="177"/>
      <c r="D260" s="156"/>
      <c r="E260" s="156"/>
      <c r="F260" s="156"/>
      <c r="G260" s="156"/>
      <c r="H260" s="156"/>
      <c r="I260" s="156"/>
      <c r="J260" s="156"/>
      <c r="K260" s="156"/>
      <c r="L260" s="156"/>
      <c r="M260" s="156"/>
      <c r="N260" s="156"/>
      <c r="O260" s="156"/>
      <c r="P260" s="156"/>
      <c r="Q260" s="156"/>
      <c r="R260" s="156"/>
      <c r="S260" s="156"/>
      <c r="T260" s="156"/>
      <c r="U260" s="156"/>
      <c r="V260" s="156"/>
      <c r="W260" s="156"/>
      <c r="X260" s="156"/>
      <c r="Y260" s="156"/>
      <c r="Z260" s="156"/>
    </row>
    <row r="261" spans="1:26" ht="14.25" customHeight="1" x14ac:dyDescent="0.25">
      <c r="A261" s="156"/>
      <c r="B261" s="156"/>
      <c r="C261" s="177"/>
      <c r="D261" s="156"/>
      <c r="E261" s="156"/>
      <c r="F261" s="156"/>
      <c r="G261" s="156"/>
      <c r="H261" s="156"/>
      <c r="I261" s="156"/>
      <c r="J261" s="156"/>
      <c r="K261" s="156"/>
      <c r="L261" s="156"/>
      <c r="M261" s="156"/>
      <c r="N261" s="156"/>
      <c r="O261" s="156"/>
      <c r="P261" s="156"/>
      <c r="Q261" s="156"/>
      <c r="R261" s="156"/>
      <c r="S261" s="156"/>
      <c r="T261" s="156"/>
      <c r="U261" s="156"/>
      <c r="V261" s="156"/>
      <c r="W261" s="156"/>
      <c r="X261" s="156"/>
      <c r="Y261" s="156"/>
      <c r="Z261" s="156"/>
    </row>
    <row r="262" spans="1:26" ht="14.25" customHeight="1" x14ac:dyDescent="0.25">
      <c r="A262" s="156"/>
      <c r="B262" s="156"/>
      <c r="C262" s="177"/>
      <c r="D262" s="156"/>
      <c r="E262" s="156"/>
      <c r="F262" s="156"/>
      <c r="G262" s="156"/>
      <c r="H262" s="156"/>
      <c r="I262" s="156"/>
      <c r="J262" s="156"/>
      <c r="K262" s="156"/>
      <c r="L262" s="156"/>
      <c r="M262" s="156"/>
      <c r="N262" s="156"/>
      <c r="O262" s="156"/>
      <c r="P262" s="156"/>
      <c r="Q262" s="156"/>
      <c r="R262" s="156"/>
      <c r="S262" s="156"/>
      <c r="T262" s="156"/>
      <c r="U262" s="156"/>
      <c r="V262" s="156"/>
      <c r="W262" s="156"/>
      <c r="X262" s="156"/>
      <c r="Y262" s="156"/>
      <c r="Z262" s="156"/>
    </row>
    <row r="263" spans="1:26" ht="14.25" customHeight="1" x14ac:dyDescent="0.25">
      <c r="A263" s="156"/>
      <c r="B263" s="156"/>
      <c r="C263" s="177"/>
      <c r="D263" s="156"/>
      <c r="E263" s="156"/>
      <c r="F263" s="156"/>
      <c r="G263" s="156"/>
      <c r="H263" s="156"/>
      <c r="I263" s="156"/>
      <c r="J263" s="156"/>
      <c r="K263" s="156"/>
      <c r="L263" s="156"/>
      <c r="M263" s="156"/>
      <c r="N263" s="156"/>
      <c r="O263" s="156"/>
      <c r="P263" s="156"/>
      <c r="Q263" s="156"/>
      <c r="R263" s="156"/>
      <c r="S263" s="156"/>
      <c r="T263" s="156"/>
      <c r="U263" s="156"/>
      <c r="V263" s="156"/>
      <c r="W263" s="156"/>
      <c r="X263" s="156"/>
      <c r="Y263" s="156"/>
      <c r="Z263" s="156"/>
    </row>
    <row r="264" spans="1:26" ht="14.25" customHeight="1" x14ac:dyDescent="0.25">
      <c r="A264" s="156"/>
      <c r="B264" s="156"/>
      <c r="C264" s="177"/>
      <c r="D264" s="156"/>
      <c r="E264" s="156"/>
      <c r="F264" s="156"/>
      <c r="G264" s="156"/>
      <c r="H264" s="156"/>
      <c r="I264" s="156"/>
      <c r="J264" s="156"/>
      <c r="K264" s="156"/>
      <c r="L264" s="156"/>
      <c r="M264" s="156"/>
      <c r="N264" s="156"/>
      <c r="O264" s="156"/>
      <c r="P264" s="156"/>
      <c r="Q264" s="156"/>
      <c r="R264" s="156"/>
      <c r="S264" s="156"/>
      <c r="T264" s="156"/>
      <c r="U264" s="156"/>
      <c r="V264" s="156"/>
      <c r="W264" s="156"/>
      <c r="X264" s="156"/>
      <c r="Y264" s="156"/>
      <c r="Z264" s="156"/>
    </row>
    <row r="265" spans="1:26" ht="14.25" customHeight="1" x14ac:dyDescent="0.25">
      <c r="A265" s="156"/>
      <c r="B265" s="156"/>
      <c r="C265" s="177"/>
      <c r="D265" s="156"/>
      <c r="E265" s="156"/>
      <c r="F265" s="156"/>
      <c r="G265" s="156"/>
      <c r="H265" s="156"/>
      <c r="I265" s="156"/>
      <c r="J265" s="156"/>
      <c r="K265" s="156"/>
      <c r="L265" s="156"/>
      <c r="M265" s="156"/>
      <c r="N265" s="156"/>
      <c r="O265" s="156"/>
      <c r="P265" s="156"/>
      <c r="Q265" s="156"/>
      <c r="R265" s="156"/>
      <c r="S265" s="156"/>
      <c r="T265" s="156"/>
      <c r="U265" s="156"/>
      <c r="V265" s="156"/>
      <c r="W265" s="156"/>
      <c r="X265" s="156"/>
      <c r="Y265" s="156"/>
      <c r="Z265" s="156"/>
    </row>
    <row r="266" spans="1:26" ht="14.25" customHeight="1" x14ac:dyDescent="0.25">
      <c r="A266" s="156"/>
      <c r="B266" s="156"/>
      <c r="C266" s="177"/>
      <c r="D266" s="156"/>
      <c r="E266" s="156"/>
      <c r="F266" s="156"/>
      <c r="G266" s="156"/>
      <c r="H266" s="156"/>
      <c r="I266" s="156"/>
      <c r="J266" s="156"/>
      <c r="K266" s="156"/>
      <c r="L266" s="156"/>
      <c r="M266" s="156"/>
      <c r="N266" s="156"/>
      <c r="O266" s="156"/>
      <c r="P266" s="156"/>
      <c r="Q266" s="156"/>
      <c r="R266" s="156"/>
      <c r="S266" s="156"/>
      <c r="T266" s="156"/>
      <c r="U266" s="156"/>
      <c r="V266" s="156"/>
      <c r="W266" s="156"/>
      <c r="X266" s="156"/>
      <c r="Y266" s="156"/>
      <c r="Z266" s="156"/>
    </row>
    <row r="267" spans="1:26" ht="14.25" customHeight="1" x14ac:dyDescent="0.25">
      <c r="A267" s="156"/>
      <c r="B267" s="156"/>
      <c r="C267" s="177"/>
      <c r="D267" s="156"/>
      <c r="E267" s="156"/>
      <c r="F267" s="156"/>
      <c r="G267" s="156"/>
      <c r="H267" s="156"/>
      <c r="I267" s="156"/>
      <c r="J267" s="156"/>
      <c r="K267" s="156"/>
      <c r="L267" s="156"/>
      <c r="M267" s="156"/>
      <c r="N267" s="156"/>
      <c r="O267" s="156"/>
      <c r="P267" s="156"/>
      <c r="Q267" s="156"/>
      <c r="R267" s="156"/>
      <c r="S267" s="156"/>
      <c r="T267" s="156"/>
      <c r="U267" s="156"/>
      <c r="V267" s="156"/>
      <c r="W267" s="156"/>
      <c r="X267" s="156"/>
      <c r="Y267" s="156"/>
      <c r="Z267" s="156"/>
    </row>
    <row r="268" spans="1:26" ht="14.25" customHeight="1" x14ac:dyDescent="0.25">
      <c r="A268" s="156"/>
      <c r="B268" s="156"/>
      <c r="C268" s="177"/>
      <c r="D268" s="156"/>
      <c r="E268" s="156"/>
      <c r="F268" s="156"/>
      <c r="G268" s="156"/>
      <c r="H268" s="156"/>
      <c r="I268" s="156"/>
      <c r="J268" s="156"/>
      <c r="K268" s="156"/>
      <c r="L268" s="156"/>
      <c r="M268" s="156"/>
      <c r="N268" s="156"/>
      <c r="O268" s="156"/>
      <c r="P268" s="156"/>
      <c r="Q268" s="156"/>
      <c r="R268" s="156"/>
      <c r="S268" s="156"/>
      <c r="T268" s="156"/>
      <c r="U268" s="156"/>
      <c r="V268" s="156"/>
      <c r="W268" s="156"/>
      <c r="X268" s="156"/>
      <c r="Y268" s="156"/>
      <c r="Z268" s="156"/>
    </row>
    <row r="269" spans="1:26" ht="14.25" customHeight="1" x14ac:dyDescent="0.25">
      <c r="A269" s="156"/>
      <c r="B269" s="156"/>
      <c r="C269" s="177"/>
      <c r="D269" s="156"/>
      <c r="E269" s="156"/>
      <c r="F269" s="156"/>
      <c r="G269" s="156"/>
      <c r="H269" s="156"/>
      <c r="I269" s="156"/>
      <c r="J269" s="156"/>
      <c r="K269" s="156"/>
      <c r="L269" s="156"/>
      <c r="M269" s="156"/>
      <c r="N269" s="156"/>
      <c r="O269" s="156"/>
      <c r="P269" s="156"/>
      <c r="Q269" s="156"/>
      <c r="R269" s="156"/>
      <c r="S269" s="156"/>
      <c r="T269" s="156"/>
      <c r="U269" s="156"/>
      <c r="V269" s="156"/>
      <c r="W269" s="156"/>
      <c r="X269" s="156"/>
      <c r="Y269" s="156"/>
      <c r="Z269" s="156"/>
    </row>
    <row r="270" spans="1:26" ht="14.25" customHeight="1" x14ac:dyDescent="0.25">
      <c r="A270" s="156"/>
      <c r="B270" s="156"/>
      <c r="C270" s="177"/>
      <c r="D270" s="156"/>
      <c r="E270" s="156"/>
      <c r="F270" s="156"/>
      <c r="G270" s="156"/>
      <c r="H270" s="156"/>
      <c r="I270" s="156"/>
      <c r="J270" s="156"/>
      <c r="K270" s="156"/>
      <c r="L270" s="156"/>
      <c r="M270" s="156"/>
      <c r="N270" s="156"/>
      <c r="O270" s="156"/>
      <c r="P270" s="156"/>
      <c r="Q270" s="156"/>
      <c r="R270" s="156"/>
      <c r="S270" s="156"/>
      <c r="T270" s="156"/>
      <c r="U270" s="156"/>
      <c r="V270" s="156"/>
      <c r="W270" s="156"/>
      <c r="X270" s="156"/>
      <c r="Y270" s="156"/>
      <c r="Z270" s="156"/>
    </row>
    <row r="271" spans="1:26" ht="14.25" customHeight="1" x14ac:dyDescent="0.25">
      <c r="A271" s="156"/>
      <c r="B271" s="156"/>
      <c r="C271" s="177"/>
      <c r="D271" s="156"/>
      <c r="E271" s="156"/>
      <c r="F271" s="156"/>
      <c r="G271" s="156"/>
      <c r="H271" s="156"/>
      <c r="I271" s="156"/>
      <c r="J271" s="156"/>
      <c r="K271" s="156"/>
      <c r="L271" s="156"/>
      <c r="M271" s="156"/>
      <c r="N271" s="156"/>
      <c r="O271" s="156"/>
      <c r="P271" s="156"/>
      <c r="Q271" s="156"/>
      <c r="R271" s="156"/>
      <c r="S271" s="156"/>
      <c r="T271" s="156"/>
      <c r="U271" s="156"/>
      <c r="V271" s="156"/>
      <c r="W271" s="156"/>
      <c r="X271" s="156"/>
      <c r="Y271" s="156"/>
      <c r="Z271" s="156"/>
    </row>
    <row r="272" spans="1:26" ht="14.25" customHeight="1" x14ac:dyDescent="0.25">
      <c r="A272" s="156"/>
      <c r="B272" s="156"/>
      <c r="C272" s="177"/>
      <c r="D272" s="156"/>
      <c r="E272" s="156"/>
      <c r="F272" s="156"/>
      <c r="G272" s="156"/>
      <c r="H272" s="156"/>
      <c r="I272" s="156"/>
      <c r="J272" s="156"/>
      <c r="K272" s="156"/>
      <c r="L272" s="156"/>
      <c r="M272" s="156"/>
      <c r="N272" s="156"/>
      <c r="O272" s="156"/>
      <c r="P272" s="156"/>
      <c r="Q272" s="156"/>
      <c r="R272" s="156"/>
      <c r="S272" s="156"/>
      <c r="T272" s="156"/>
      <c r="U272" s="156"/>
      <c r="V272" s="156"/>
      <c r="W272" s="156"/>
      <c r="X272" s="156"/>
      <c r="Y272" s="156"/>
      <c r="Z272" s="156"/>
    </row>
    <row r="273" spans="1:26" ht="14.25" customHeight="1" x14ac:dyDescent="0.25">
      <c r="A273" s="156"/>
      <c r="B273" s="156"/>
      <c r="C273" s="177"/>
      <c r="D273" s="156"/>
      <c r="E273" s="156"/>
      <c r="F273" s="156"/>
      <c r="G273" s="156"/>
      <c r="H273" s="156"/>
      <c r="I273" s="156"/>
      <c r="J273" s="156"/>
      <c r="K273" s="156"/>
      <c r="L273" s="156"/>
      <c r="M273" s="156"/>
      <c r="N273" s="156"/>
      <c r="O273" s="156"/>
      <c r="P273" s="156"/>
      <c r="Q273" s="156"/>
      <c r="R273" s="156"/>
      <c r="S273" s="156"/>
      <c r="T273" s="156"/>
      <c r="U273" s="156"/>
      <c r="V273" s="156"/>
      <c r="W273" s="156"/>
      <c r="X273" s="156"/>
      <c r="Y273" s="156"/>
      <c r="Z273" s="156"/>
    </row>
    <row r="274" spans="1:26" ht="14.25" customHeight="1" x14ac:dyDescent="0.25">
      <c r="A274" s="156"/>
      <c r="B274" s="156"/>
      <c r="C274" s="177"/>
      <c r="D274" s="156"/>
      <c r="E274" s="156"/>
      <c r="F274" s="156"/>
      <c r="G274" s="156"/>
      <c r="H274" s="156"/>
      <c r="I274" s="156"/>
      <c r="J274" s="156"/>
      <c r="K274" s="156"/>
      <c r="L274" s="156"/>
      <c r="M274" s="156"/>
      <c r="N274" s="156"/>
      <c r="O274" s="156"/>
      <c r="P274" s="156"/>
      <c r="Q274" s="156"/>
      <c r="R274" s="156"/>
      <c r="S274" s="156"/>
      <c r="T274" s="156"/>
      <c r="U274" s="156"/>
      <c r="V274" s="156"/>
      <c r="W274" s="156"/>
      <c r="X274" s="156"/>
      <c r="Y274" s="156"/>
      <c r="Z274" s="156"/>
    </row>
    <row r="275" spans="1:26" ht="14.25" customHeight="1" x14ac:dyDescent="0.25">
      <c r="A275" s="156"/>
      <c r="B275" s="156"/>
      <c r="C275" s="177"/>
      <c r="D275" s="156"/>
      <c r="E275" s="156"/>
      <c r="F275" s="156"/>
      <c r="G275" s="156"/>
      <c r="H275" s="156"/>
      <c r="I275" s="156"/>
      <c r="J275" s="156"/>
      <c r="K275" s="156"/>
      <c r="L275" s="156"/>
      <c r="M275" s="156"/>
      <c r="N275" s="156"/>
      <c r="O275" s="156"/>
      <c r="P275" s="156"/>
      <c r="Q275" s="156"/>
      <c r="R275" s="156"/>
      <c r="S275" s="156"/>
      <c r="T275" s="156"/>
      <c r="U275" s="156"/>
      <c r="V275" s="156"/>
      <c r="W275" s="156"/>
      <c r="X275" s="156"/>
      <c r="Y275" s="156"/>
      <c r="Z275" s="156"/>
    </row>
    <row r="276" spans="1:26" ht="14.25" customHeight="1" x14ac:dyDescent="0.25">
      <c r="A276" s="156"/>
      <c r="B276" s="156"/>
      <c r="C276" s="177"/>
      <c r="D276" s="156"/>
      <c r="E276" s="156"/>
      <c r="F276" s="156"/>
      <c r="G276" s="156"/>
      <c r="H276" s="156"/>
      <c r="I276" s="156"/>
      <c r="J276" s="156"/>
      <c r="K276" s="156"/>
      <c r="L276" s="156"/>
      <c r="M276" s="156"/>
      <c r="N276" s="156"/>
      <c r="O276" s="156"/>
      <c r="P276" s="156"/>
      <c r="Q276" s="156"/>
      <c r="R276" s="156"/>
      <c r="S276" s="156"/>
      <c r="T276" s="156"/>
      <c r="U276" s="156"/>
      <c r="V276" s="156"/>
      <c r="W276" s="156"/>
      <c r="X276" s="156"/>
      <c r="Y276" s="156"/>
      <c r="Z276" s="156"/>
    </row>
    <row r="277" spans="1:26" ht="14.25" customHeight="1" x14ac:dyDescent="0.25">
      <c r="A277" s="156"/>
      <c r="B277" s="156"/>
      <c r="C277" s="177"/>
      <c r="D277" s="156"/>
      <c r="E277" s="156"/>
      <c r="F277" s="156"/>
      <c r="G277" s="156"/>
      <c r="H277" s="156"/>
      <c r="I277" s="156"/>
      <c r="J277" s="156"/>
      <c r="K277" s="156"/>
      <c r="L277" s="156"/>
      <c r="M277" s="156"/>
      <c r="N277" s="156"/>
      <c r="O277" s="156"/>
      <c r="P277" s="156"/>
      <c r="Q277" s="156"/>
      <c r="R277" s="156"/>
      <c r="S277" s="156"/>
      <c r="T277" s="156"/>
      <c r="U277" s="156"/>
      <c r="V277" s="156"/>
      <c r="W277" s="156"/>
      <c r="X277" s="156"/>
      <c r="Y277" s="156"/>
      <c r="Z277" s="156"/>
    </row>
    <row r="278" spans="1:26" ht="14.25" customHeight="1" x14ac:dyDescent="0.25">
      <c r="A278" s="156"/>
      <c r="B278" s="156"/>
      <c r="C278" s="177"/>
      <c r="D278" s="156"/>
      <c r="E278" s="156"/>
      <c r="F278" s="156"/>
      <c r="G278" s="156"/>
      <c r="H278" s="156"/>
      <c r="I278" s="156"/>
      <c r="J278" s="156"/>
      <c r="K278" s="156"/>
      <c r="L278" s="156"/>
      <c r="M278" s="156"/>
      <c r="N278" s="156"/>
      <c r="O278" s="156"/>
      <c r="P278" s="156"/>
      <c r="Q278" s="156"/>
      <c r="R278" s="156"/>
      <c r="S278" s="156"/>
      <c r="T278" s="156"/>
      <c r="U278" s="156"/>
      <c r="V278" s="156"/>
      <c r="W278" s="156"/>
      <c r="X278" s="156"/>
      <c r="Y278" s="156"/>
      <c r="Z278" s="156"/>
    </row>
    <row r="279" spans="1:26" ht="14.25" customHeight="1" x14ac:dyDescent="0.25">
      <c r="A279" s="156"/>
      <c r="B279" s="156"/>
      <c r="C279" s="177"/>
      <c r="D279" s="156"/>
      <c r="E279" s="156"/>
      <c r="F279" s="156"/>
      <c r="G279" s="156"/>
      <c r="H279" s="156"/>
      <c r="I279" s="156"/>
      <c r="J279" s="156"/>
      <c r="K279" s="156"/>
      <c r="L279" s="156"/>
      <c r="M279" s="156"/>
      <c r="N279" s="156"/>
      <c r="O279" s="156"/>
      <c r="P279" s="156"/>
      <c r="Q279" s="156"/>
      <c r="R279" s="156"/>
      <c r="S279" s="156"/>
      <c r="T279" s="156"/>
      <c r="U279" s="156"/>
      <c r="V279" s="156"/>
      <c r="W279" s="156"/>
      <c r="X279" s="156"/>
      <c r="Y279" s="156"/>
      <c r="Z279" s="156"/>
    </row>
    <row r="280" spans="1:26" ht="14.25" customHeight="1" x14ac:dyDescent="0.25">
      <c r="A280" s="156"/>
      <c r="B280" s="156"/>
      <c r="C280" s="177"/>
      <c r="D280" s="156"/>
      <c r="E280" s="156"/>
      <c r="F280" s="156"/>
      <c r="G280" s="156"/>
      <c r="H280" s="156"/>
      <c r="I280" s="156"/>
      <c r="J280" s="156"/>
      <c r="K280" s="156"/>
      <c r="L280" s="156"/>
      <c r="M280" s="156"/>
      <c r="N280" s="156"/>
      <c r="O280" s="156"/>
      <c r="P280" s="156"/>
      <c r="Q280" s="156"/>
      <c r="R280" s="156"/>
      <c r="S280" s="156"/>
      <c r="T280" s="156"/>
      <c r="U280" s="156"/>
      <c r="V280" s="156"/>
      <c r="W280" s="156"/>
      <c r="X280" s="156"/>
      <c r="Y280" s="156"/>
      <c r="Z280" s="156"/>
    </row>
    <row r="281" spans="1:26" ht="14.25" customHeight="1" x14ac:dyDescent="0.25">
      <c r="A281" s="156"/>
      <c r="B281" s="156"/>
      <c r="C281" s="177"/>
      <c r="D281" s="156"/>
      <c r="E281" s="156"/>
      <c r="F281" s="156"/>
      <c r="G281" s="156"/>
      <c r="H281" s="156"/>
      <c r="I281" s="156"/>
      <c r="J281" s="156"/>
      <c r="K281" s="156"/>
      <c r="L281" s="156"/>
      <c r="M281" s="156"/>
      <c r="N281" s="156"/>
      <c r="O281" s="156"/>
      <c r="P281" s="156"/>
      <c r="Q281" s="156"/>
      <c r="R281" s="156"/>
      <c r="S281" s="156"/>
      <c r="T281" s="156"/>
      <c r="U281" s="156"/>
      <c r="V281" s="156"/>
      <c r="W281" s="156"/>
      <c r="X281" s="156"/>
      <c r="Y281" s="156"/>
      <c r="Z281" s="156"/>
    </row>
    <row r="282" spans="1:26" ht="14.25" customHeight="1" x14ac:dyDescent="0.25">
      <c r="A282" s="156"/>
      <c r="B282" s="156"/>
      <c r="C282" s="177"/>
      <c r="D282" s="156"/>
      <c r="E282" s="156"/>
      <c r="F282" s="156"/>
      <c r="G282" s="156"/>
      <c r="H282" s="156"/>
      <c r="I282" s="156"/>
      <c r="J282" s="156"/>
      <c r="K282" s="156"/>
      <c r="L282" s="156"/>
      <c r="M282" s="156"/>
      <c r="N282" s="156"/>
      <c r="O282" s="156"/>
      <c r="P282" s="156"/>
      <c r="Q282" s="156"/>
      <c r="R282" s="156"/>
      <c r="S282" s="156"/>
      <c r="T282" s="156"/>
      <c r="U282" s="156"/>
      <c r="V282" s="156"/>
      <c r="W282" s="156"/>
      <c r="X282" s="156"/>
      <c r="Y282" s="156"/>
      <c r="Z282" s="156"/>
    </row>
    <row r="283" spans="1:26" ht="14.25" customHeight="1" x14ac:dyDescent="0.25">
      <c r="A283" s="156"/>
      <c r="B283" s="156"/>
      <c r="C283" s="177"/>
      <c r="D283" s="156"/>
      <c r="E283" s="156"/>
      <c r="F283" s="156"/>
      <c r="G283" s="156"/>
      <c r="H283" s="156"/>
      <c r="I283" s="156"/>
      <c r="J283" s="156"/>
      <c r="K283" s="156"/>
      <c r="L283" s="156"/>
      <c r="M283" s="156"/>
      <c r="N283" s="156"/>
      <c r="O283" s="156"/>
      <c r="P283" s="156"/>
      <c r="Q283" s="156"/>
      <c r="R283" s="156"/>
      <c r="S283" s="156"/>
      <c r="T283" s="156"/>
      <c r="U283" s="156"/>
      <c r="V283" s="156"/>
      <c r="W283" s="156"/>
      <c r="X283" s="156"/>
      <c r="Y283" s="156"/>
      <c r="Z283" s="156"/>
    </row>
    <row r="284" spans="1:26" ht="14.25" customHeight="1" x14ac:dyDescent="0.25">
      <c r="A284" s="156"/>
      <c r="B284" s="156"/>
      <c r="C284" s="177"/>
      <c r="D284" s="156"/>
      <c r="E284" s="156"/>
      <c r="F284" s="156"/>
      <c r="G284" s="156"/>
      <c r="H284" s="156"/>
      <c r="I284" s="156"/>
      <c r="J284" s="156"/>
      <c r="K284" s="156"/>
      <c r="L284" s="156"/>
      <c r="M284" s="156"/>
      <c r="N284" s="156"/>
      <c r="O284" s="156"/>
      <c r="P284" s="156"/>
      <c r="Q284" s="156"/>
      <c r="R284" s="156"/>
      <c r="S284" s="156"/>
      <c r="T284" s="156"/>
      <c r="U284" s="156"/>
      <c r="V284" s="156"/>
      <c r="W284" s="156"/>
      <c r="X284" s="156"/>
      <c r="Y284" s="156"/>
      <c r="Z284" s="156"/>
    </row>
    <row r="285" spans="1:26" ht="14.25" customHeight="1" x14ac:dyDescent="0.25">
      <c r="A285" s="156"/>
      <c r="B285" s="156"/>
      <c r="C285" s="177"/>
      <c r="D285" s="156"/>
      <c r="E285" s="156"/>
      <c r="F285" s="156"/>
      <c r="G285" s="156"/>
      <c r="H285" s="156"/>
      <c r="I285" s="156"/>
      <c r="J285" s="156"/>
      <c r="K285" s="156"/>
      <c r="L285" s="156"/>
      <c r="M285" s="156"/>
      <c r="N285" s="156"/>
      <c r="O285" s="156"/>
      <c r="P285" s="156"/>
      <c r="Q285" s="156"/>
      <c r="R285" s="156"/>
      <c r="S285" s="156"/>
      <c r="T285" s="156"/>
      <c r="U285" s="156"/>
      <c r="V285" s="156"/>
      <c r="W285" s="156"/>
      <c r="X285" s="156"/>
      <c r="Y285" s="156"/>
      <c r="Z285" s="156"/>
    </row>
    <row r="286" spans="1:26" ht="14.25" customHeight="1" x14ac:dyDescent="0.25">
      <c r="A286" s="156"/>
      <c r="B286" s="156"/>
      <c r="C286" s="177"/>
      <c r="D286" s="156"/>
      <c r="E286" s="156"/>
      <c r="F286" s="156"/>
      <c r="G286" s="156"/>
      <c r="H286" s="156"/>
      <c r="I286" s="156"/>
      <c r="J286" s="156"/>
      <c r="K286" s="156"/>
      <c r="L286" s="156"/>
      <c r="M286" s="156"/>
      <c r="N286" s="156"/>
      <c r="O286" s="156"/>
      <c r="P286" s="156"/>
      <c r="Q286" s="156"/>
      <c r="R286" s="156"/>
      <c r="S286" s="156"/>
      <c r="T286" s="156"/>
      <c r="U286" s="156"/>
      <c r="V286" s="156"/>
      <c r="W286" s="156"/>
      <c r="X286" s="156"/>
      <c r="Y286" s="156"/>
      <c r="Z286" s="156"/>
    </row>
    <row r="287" spans="1:26" ht="14.25" customHeight="1" x14ac:dyDescent="0.25">
      <c r="A287" s="156"/>
      <c r="B287" s="156"/>
      <c r="C287" s="177"/>
      <c r="D287" s="156"/>
      <c r="E287" s="156"/>
      <c r="F287" s="156"/>
      <c r="G287" s="156"/>
      <c r="H287" s="156"/>
      <c r="I287" s="156"/>
      <c r="J287" s="156"/>
      <c r="K287" s="156"/>
      <c r="L287" s="156"/>
      <c r="M287" s="156"/>
      <c r="N287" s="156"/>
      <c r="O287" s="156"/>
      <c r="P287" s="156"/>
      <c r="Q287" s="156"/>
      <c r="R287" s="156"/>
      <c r="S287" s="156"/>
      <c r="T287" s="156"/>
      <c r="U287" s="156"/>
      <c r="V287" s="156"/>
      <c r="W287" s="156"/>
      <c r="X287" s="156"/>
      <c r="Y287" s="156"/>
      <c r="Z287" s="156"/>
    </row>
    <row r="288" spans="1:26" ht="14.25" customHeight="1" x14ac:dyDescent="0.25">
      <c r="A288" s="156"/>
      <c r="B288" s="156"/>
      <c r="C288" s="177"/>
      <c r="D288" s="156"/>
      <c r="E288" s="156"/>
      <c r="F288" s="156"/>
      <c r="G288" s="156"/>
      <c r="H288" s="156"/>
      <c r="I288" s="156"/>
      <c r="J288" s="156"/>
      <c r="K288" s="156"/>
      <c r="L288" s="156"/>
      <c r="M288" s="156"/>
      <c r="N288" s="156"/>
      <c r="O288" s="156"/>
      <c r="P288" s="156"/>
      <c r="Q288" s="156"/>
      <c r="R288" s="156"/>
      <c r="S288" s="156"/>
      <c r="T288" s="156"/>
      <c r="U288" s="156"/>
      <c r="V288" s="156"/>
      <c r="W288" s="156"/>
      <c r="X288" s="156"/>
      <c r="Y288" s="156"/>
      <c r="Z288" s="156"/>
    </row>
    <row r="289" spans="1:26" ht="14.25" customHeight="1" x14ac:dyDescent="0.25">
      <c r="A289" s="156"/>
      <c r="B289" s="156"/>
      <c r="C289" s="177"/>
      <c r="D289" s="156"/>
      <c r="E289" s="156"/>
      <c r="F289" s="156"/>
      <c r="G289" s="156"/>
      <c r="H289" s="156"/>
      <c r="I289" s="156"/>
      <c r="J289" s="156"/>
      <c r="K289" s="156"/>
      <c r="L289" s="156"/>
      <c r="M289" s="156"/>
      <c r="N289" s="156"/>
      <c r="O289" s="156"/>
      <c r="P289" s="156"/>
      <c r="Q289" s="156"/>
      <c r="R289" s="156"/>
      <c r="S289" s="156"/>
      <c r="T289" s="156"/>
      <c r="U289" s="156"/>
      <c r="V289" s="156"/>
      <c r="W289" s="156"/>
      <c r="X289" s="156"/>
      <c r="Y289" s="156"/>
      <c r="Z289" s="156"/>
    </row>
    <row r="290" spans="1:26" ht="14.25" customHeight="1" x14ac:dyDescent="0.25">
      <c r="A290" s="156"/>
      <c r="B290" s="156"/>
      <c r="C290" s="177"/>
      <c r="D290" s="156"/>
      <c r="E290" s="156"/>
      <c r="F290" s="156"/>
      <c r="G290" s="156"/>
      <c r="H290" s="156"/>
      <c r="I290" s="156"/>
      <c r="J290" s="156"/>
      <c r="K290" s="156"/>
      <c r="L290" s="156"/>
      <c r="M290" s="156"/>
      <c r="N290" s="156"/>
      <c r="O290" s="156"/>
      <c r="P290" s="156"/>
      <c r="Q290" s="156"/>
      <c r="R290" s="156"/>
      <c r="S290" s="156"/>
      <c r="T290" s="156"/>
      <c r="U290" s="156"/>
      <c r="V290" s="156"/>
      <c r="W290" s="156"/>
      <c r="X290" s="156"/>
      <c r="Y290" s="156"/>
      <c r="Z290" s="156"/>
    </row>
    <row r="291" spans="1:26" ht="14.25" customHeight="1" x14ac:dyDescent="0.25">
      <c r="A291" s="156"/>
      <c r="B291" s="156"/>
      <c r="C291" s="177"/>
      <c r="D291" s="156"/>
      <c r="E291" s="156"/>
      <c r="F291" s="156"/>
      <c r="G291" s="156"/>
      <c r="H291" s="156"/>
      <c r="I291" s="156"/>
      <c r="J291" s="156"/>
      <c r="K291" s="156"/>
      <c r="L291" s="156"/>
      <c r="M291" s="156"/>
      <c r="N291" s="156"/>
      <c r="O291" s="156"/>
      <c r="P291" s="156"/>
      <c r="Q291" s="156"/>
      <c r="R291" s="156"/>
      <c r="S291" s="156"/>
      <c r="T291" s="156"/>
      <c r="U291" s="156"/>
      <c r="V291" s="156"/>
      <c r="W291" s="156"/>
      <c r="X291" s="156"/>
      <c r="Y291" s="156"/>
      <c r="Z291" s="156"/>
    </row>
    <row r="292" spans="1:26" ht="14.25" customHeight="1" x14ac:dyDescent="0.25">
      <c r="A292" s="156"/>
      <c r="B292" s="156"/>
      <c r="C292" s="177"/>
      <c r="D292" s="156"/>
      <c r="E292" s="156"/>
      <c r="F292" s="156"/>
      <c r="G292" s="156"/>
      <c r="H292" s="156"/>
      <c r="I292" s="156"/>
      <c r="J292" s="156"/>
      <c r="K292" s="156"/>
      <c r="L292" s="156"/>
      <c r="M292" s="156"/>
      <c r="N292" s="156"/>
      <c r="O292" s="156"/>
      <c r="P292" s="156"/>
      <c r="Q292" s="156"/>
      <c r="R292" s="156"/>
      <c r="S292" s="156"/>
      <c r="T292" s="156"/>
      <c r="U292" s="156"/>
      <c r="V292" s="156"/>
      <c r="W292" s="156"/>
      <c r="X292" s="156"/>
      <c r="Y292" s="156"/>
      <c r="Z292" s="156"/>
    </row>
    <row r="293" spans="1:26" ht="14.25" customHeight="1" x14ac:dyDescent="0.25">
      <c r="A293" s="156"/>
      <c r="B293" s="156"/>
      <c r="C293" s="177"/>
      <c r="D293" s="156"/>
      <c r="E293" s="156"/>
      <c r="F293" s="156"/>
      <c r="G293" s="156"/>
      <c r="H293" s="156"/>
      <c r="I293" s="156"/>
      <c r="J293" s="156"/>
      <c r="K293" s="156"/>
      <c r="L293" s="156"/>
      <c r="M293" s="156"/>
      <c r="N293" s="156"/>
      <c r="O293" s="156"/>
      <c r="P293" s="156"/>
      <c r="Q293" s="156"/>
      <c r="R293" s="156"/>
      <c r="S293" s="156"/>
      <c r="T293" s="156"/>
      <c r="U293" s="156"/>
      <c r="V293" s="156"/>
      <c r="W293" s="156"/>
      <c r="X293" s="156"/>
      <c r="Y293" s="156"/>
      <c r="Z293" s="156"/>
    </row>
    <row r="294" spans="1:26" ht="14.25" customHeight="1" x14ac:dyDescent="0.25">
      <c r="A294" s="156"/>
      <c r="B294" s="156"/>
      <c r="C294" s="177"/>
      <c r="D294" s="156"/>
      <c r="E294" s="156"/>
      <c r="F294" s="156"/>
      <c r="G294" s="156"/>
      <c r="H294" s="156"/>
      <c r="I294" s="156"/>
      <c r="J294" s="156"/>
      <c r="K294" s="156"/>
      <c r="L294" s="156"/>
      <c r="M294" s="156"/>
      <c r="N294" s="156"/>
      <c r="O294" s="156"/>
      <c r="P294" s="156"/>
      <c r="Q294" s="156"/>
      <c r="R294" s="156"/>
      <c r="S294" s="156"/>
      <c r="T294" s="156"/>
      <c r="U294" s="156"/>
      <c r="V294" s="156"/>
      <c r="W294" s="156"/>
      <c r="X294" s="156"/>
      <c r="Y294" s="156"/>
      <c r="Z294" s="156"/>
    </row>
    <row r="295" spans="1:26" ht="14.25" customHeight="1" x14ac:dyDescent="0.25">
      <c r="A295" s="156"/>
      <c r="B295" s="156"/>
      <c r="C295" s="177"/>
      <c r="D295" s="156"/>
      <c r="E295" s="156"/>
      <c r="F295" s="156"/>
      <c r="G295" s="156"/>
      <c r="H295" s="156"/>
      <c r="I295" s="156"/>
      <c r="J295" s="156"/>
      <c r="K295" s="156"/>
      <c r="L295" s="156"/>
      <c r="M295" s="156"/>
      <c r="N295" s="156"/>
      <c r="O295" s="156"/>
      <c r="P295" s="156"/>
      <c r="Q295" s="156"/>
      <c r="R295" s="156"/>
      <c r="S295" s="156"/>
      <c r="T295" s="156"/>
      <c r="U295" s="156"/>
      <c r="V295" s="156"/>
      <c r="W295" s="156"/>
      <c r="X295" s="156"/>
      <c r="Y295" s="156"/>
      <c r="Z295" s="156"/>
    </row>
    <row r="296" spans="1:26" ht="14.25" customHeight="1" x14ac:dyDescent="0.25">
      <c r="A296" s="156"/>
      <c r="B296" s="156"/>
      <c r="C296" s="177"/>
      <c r="D296" s="156"/>
      <c r="E296" s="156"/>
      <c r="F296" s="156"/>
      <c r="G296" s="156"/>
      <c r="H296" s="156"/>
      <c r="I296" s="156"/>
      <c r="J296" s="156"/>
      <c r="K296" s="156"/>
      <c r="L296" s="156"/>
      <c r="M296" s="156"/>
      <c r="N296" s="156"/>
      <c r="O296" s="156"/>
      <c r="P296" s="156"/>
      <c r="Q296" s="156"/>
      <c r="R296" s="156"/>
      <c r="S296" s="156"/>
      <c r="T296" s="156"/>
      <c r="U296" s="156"/>
      <c r="V296" s="156"/>
      <c r="W296" s="156"/>
      <c r="X296" s="156"/>
      <c r="Y296" s="156"/>
      <c r="Z296" s="156"/>
    </row>
    <row r="297" spans="1:26" ht="14.25" customHeight="1" x14ac:dyDescent="0.25">
      <c r="A297" s="156"/>
      <c r="B297" s="156"/>
      <c r="C297" s="177"/>
      <c r="D297" s="156"/>
      <c r="E297" s="156"/>
      <c r="F297" s="156"/>
      <c r="G297" s="156"/>
      <c r="H297" s="156"/>
      <c r="I297" s="156"/>
      <c r="J297" s="156"/>
      <c r="K297" s="156"/>
      <c r="L297" s="156"/>
      <c r="M297" s="156"/>
      <c r="N297" s="156"/>
      <c r="O297" s="156"/>
      <c r="P297" s="156"/>
      <c r="Q297" s="156"/>
      <c r="R297" s="156"/>
      <c r="S297" s="156"/>
      <c r="T297" s="156"/>
      <c r="U297" s="156"/>
      <c r="V297" s="156"/>
      <c r="W297" s="156"/>
      <c r="X297" s="156"/>
      <c r="Y297" s="156"/>
      <c r="Z297" s="156"/>
    </row>
    <row r="298" spans="1:26" ht="14.25" customHeight="1" x14ac:dyDescent="0.25">
      <c r="A298" s="156"/>
      <c r="B298" s="156"/>
      <c r="C298" s="177"/>
      <c r="D298" s="156"/>
      <c r="E298" s="156"/>
      <c r="F298" s="156"/>
      <c r="G298" s="156"/>
      <c r="H298" s="156"/>
      <c r="I298" s="156"/>
      <c r="J298" s="156"/>
      <c r="K298" s="156"/>
      <c r="L298" s="156"/>
      <c r="M298" s="156"/>
      <c r="N298" s="156"/>
      <c r="O298" s="156"/>
      <c r="P298" s="156"/>
      <c r="Q298" s="156"/>
      <c r="R298" s="156"/>
      <c r="S298" s="156"/>
      <c r="T298" s="156"/>
      <c r="U298" s="156"/>
      <c r="V298" s="156"/>
      <c r="W298" s="156"/>
      <c r="X298" s="156"/>
      <c r="Y298" s="156"/>
      <c r="Z298" s="156"/>
    </row>
    <row r="299" spans="1:26" ht="14.25" customHeight="1" x14ac:dyDescent="0.25">
      <c r="A299" s="156"/>
      <c r="B299" s="156"/>
      <c r="C299" s="177"/>
      <c r="D299" s="156"/>
      <c r="E299" s="156"/>
      <c r="F299" s="156"/>
      <c r="G299" s="156"/>
      <c r="H299" s="156"/>
      <c r="I299" s="156"/>
      <c r="J299" s="156"/>
      <c r="K299" s="156"/>
      <c r="L299" s="156"/>
      <c r="M299" s="156"/>
      <c r="N299" s="156"/>
      <c r="O299" s="156"/>
      <c r="P299" s="156"/>
      <c r="Q299" s="156"/>
      <c r="R299" s="156"/>
      <c r="S299" s="156"/>
      <c r="T299" s="156"/>
      <c r="U299" s="156"/>
      <c r="V299" s="156"/>
      <c r="W299" s="156"/>
      <c r="X299" s="156"/>
      <c r="Y299" s="156"/>
      <c r="Z299" s="156"/>
    </row>
    <row r="300" spans="1:26" ht="14.25" customHeight="1" x14ac:dyDescent="0.25">
      <c r="A300" s="156"/>
      <c r="B300" s="156"/>
      <c r="C300" s="177"/>
      <c r="D300" s="156"/>
      <c r="E300" s="156"/>
      <c r="F300" s="156"/>
      <c r="G300" s="156"/>
      <c r="H300" s="156"/>
      <c r="I300" s="156"/>
      <c r="J300" s="156"/>
      <c r="K300" s="156"/>
      <c r="L300" s="156"/>
      <c r="M300" s="156"/>
      <c r="N300" s="156"/>
      <c r="O300" s="156"/>
      <c r="P300" s="156"/>
      <c r="Q300" s="156"/>
      <c r="R300" s="156"/>
      <c r="S300" s="156"/>
      <c r="T300" s="156"/>
      <c r="U300" s="156"/>
      <c r="V300" s="156"/>
      <c r="W300" s="156"/>
      <c r="X300" s="156"/>
      <c r="Y300" s="156"/>
      <c r="Z300" s="156"/>
    </row>
    <row r="301" spans="1:26" ht="14.25" customHeight="1" x14ac:dyDescent="0.25">
      <c r="A301" s="156"/>
      <c r="B301" s="156"/>
      <c r="C301" s="177"/>
      <c r="D301" s="156"/>
      <c r="E301" s="156"/>
      <c r="F301" s="156"/>
      <c r="G301" s="156"/>
      <c r="H301" s="156"/>
      <c r="I301" s="156"/>
      <c r="J301" s="156"/>
      <c r="K301" s="156"/>
      <c r="L301" s="156"/>
      <c r="M301" s="156"/>
      <c r="N301" s="156"/>
      <c r="O301" s="156"/>
      <c r="P301" s="156"/>
      <c r="Q301" s="156"/>
      <c r="R301" s="156"/>
      <c r="S301" s="156"/>
      <c r="T301" s="156"/>
      <c r="U301" s="156"/>
      <c r="V301" s="156"/>
      <c r="W301" s="156"/>
      <c r="X301" s="156"/>
      <c r="Y301" s="156"/>
      <c r="Z301" s="156"/>
    </row>
    <row r="302" spans="1:26" ht="14.25" customHeight="1" x14ac:dyDescent="0.25">
      <c r="A302" s="156"/>
      <c r="B302" s="156"/>
      <c r="C302" s="177"/>
      <c r="D302" s="156"/>
      <c r="E302" s="156"/>
      <c r="F302" s="156"/>
      <c r="G302" s="156"/>
      <c r="H302" s="156"/>
      <c r="I302" s="156"/>
      <c r="J302" s="156"/>
      <c r="K302" s="156"/>
      <c r="L302" s="156"/>
      <c r="M302" s="156"/>
      <c r="N302" s="156"/>
      <c r="O302" s="156"/>
      <c r="P302" s="156"/>
      <c r="Q302" s="156"/>
      <c r="R302" s="156"/>
      <c r="S302" s="156"/>
      <c r="T302" s="156"/>
      <c r="U302" s="156"/>
      <c r="V302" s="156"/>
      <c r="W302" s="156"/>
      <c r="X302" s="156"/>
      <c r="Y302" s="156"/>
      <c r="Z302" s="156"/>
    </row>
    <row r="303" spans="1:26" ht="14.25" customHeight="1" x14ac:dyDescent="0.25">
      <c r="A303" s="156"/>
      <c r="B303" s="156"/>
      <c r="C303" s="177"/>
      <c r="D303" s="156"/>
      <c r="E303" s="156"/>
      <c r="F303" s="156"/>
      <c r="G303" s="156"/>
      <c r="H303" s="156"/>
      <c r="I303" s="156"/>
      <c r="J303" s="156"/>
      <c r="K303" s="156"/>
      <c r="L303" s="156"/>
      <c r="M303" s="156"/>
      <c r="N303" s="156"/>
      <c r="O303" s="156"/>
      <c r="P303" s="156"/>
      <c r="Q303" s="156"/>
      <c r="R303" s="156"/>
      <c r="S303" s="156"/>
      <c r="T303" s="156"/>
      <c r="U303" s="156"/>
      <c r="V303" s="156"/>
      <c r="W303" s="156"/>
      <c r="X303" s="156"/>
      <c r="Y303" s="156"/>
      <c r="Z303" s="156"/>
    </row>
    <row r="304" spans="1:26" ht="14.25" customHeight="1" x14ac:dyDescent="0.25">
      <c r="A304" s="156"/>
      <c r="B304" s="156"/>
      <c r="C304" s="177"/>
      <c r="D304" s="156"/>
      <c r="E304" s="156"/>
      <c r="F304" s="156"/>
      <c r="G304" s="156"/>
      <c r="H304" s="156"/>
      <c r="I304" s="156"/>
      <c r="J304" s="156"/>
      <c r="K304" s="156"/>
      <c r="L304" s="156"/>
      <c r="M304" s="156"/>
      <c r="N304" s="156"/>
      <c r="O304" s="156"/>
      <c r="P304" s="156"/>
      <c r="Q304" s="156"/>
      <c r="R304" s="156"/>
      <c r="S304" s="156"/>
      <c r="T304" s="156"/>
      <c r="U304" s="156"/>
      <c r="V304" s="156"/>
      <c r="W304" s="156"/>
      <c r="X304" s="156"/>
      <c r="Y304" s="156"/>
      <c r="Z304" s="156"/>
    </row>
    <row r="305" spans="1:26" ht="14.25" customHeight="1" x14ac:dyDescent="0.25">
      <c r="A305" s="156"/>
      <c r="B305" s="156"/>
      <c r="C305" s="177"/>
      <c r="D305" s="156"/>
      <c r="E305" s="156"/>
      <c r="F305" s="156"/>
      <c r="G305" s="156"/>
      <c r="H305" s="156"/>
      <c r="I305" s="156"/>
      <c r="J305" s="156"/>
      <c r="K305" s="156"/>
      <c r="L305" s="156"/>
      <c r="M305" s="156"/>
      <c r="N305" s="156"/>
      <c r="O305" s="156"/>
      <c r="P305" s="156"/>
      <c r="Q305" s="156"/>
      <c r="R305" s="156"/>
      <c r="S305" s="156"/>
      <c r="T305" s="156"/>
      <c r="U305" s="156"/>
      <c r="V305" s="156"/>
      <c r="W305" s="156"/>
      <c r="X305" s="156"/>
      <c r="Y305" s="156"/>
      <c r="Z305" s="156"/>
    </row>
    <row r="306" spans="1:26" ht="14.25" customHeight="1" x14ac:dyDescent="0.25">
      <c r="A306" s="156"/>
      <c r="B306" s="156"/>
      <c r="C306" s="177"/>
      <c r="D306" s="156"/>
      <c r="E306" s="156"/>
      <c r="F306" s="156"/>
      <c r="G306" s="156"/>
      <c r="H306" s="156"/>
      <c r="I306" s="156"/>
      <c r="J306" s="156"/>
      <c r="K306" s="156"/>
      <c r="L306" s="156"/>
      <c r="M306" s="156"/>
      <c r="N306" s="156"/>
      <c r="O306" s="156"/>
      <c r="P306" s="156"/>
      <c r="Q306" s="156"/>
      <c r="R306" s="156"/>
      <c r="S306" s="156"/>
      <c r="T306" s="156"/>
      <c r="U306" s="156"/>
      <c r="V306" s="156"/>
      <c r="W306" s="156"/>
      <c r="X306" s="156"/>
      <c r="Y306" s="156"/>
      <c r="Z306" s="156"/>
    </row>
    <row r="307" spans="1:26" ht="14.25" customHeight="1" x14ac:dyDescent="0.25">
      <c r="A307" s="156"/>
      <c r="B307" s="156"/>
      <c r="C307" s="177"/>
      <c r="D307" s="156"/>
      <c r="E307" s="156"/>
      <c r="F307" s="156"/>
      <c r="G307" s="156"/>
      <c r="H307" s="156"/>
      <c r="I307" s="156"/>
      <c r="J307" s="156"/>
      <c r="K307" s="156"/>
      <c r="L307" s="156"/>
      <c r="M307" s="156"/>
      <c r="N307" s="156"/>
      <c r="O307" s="156"/>
      <c r="P307" s="156"/>
      <c r="Q307" s="156"/>
      <c r="R307" s="156"/>
      <c r="S307" s="156"/>
      <c r="T307" s="156"/>
      <c r="U307" s="156"/>
      <c r="V307" s="156"/>
      <c r="W307" s="156"/>
      <c r="X307" s="156"/>
      <c r="Y307" s="156"/>
      <c r="Z307" s="156"/>
    </row>
    <row r="308" spans="1:26" ht="14.25" customHeight="1" x14ac:dyDescent="0.25">
      <c r="A308" s="156"/>
      <c r="B308" s="156"/>
      <c r="C308" s="177"/>
      <c r="D308" s="156"/>
      <c r="E308" s="156"/>
      <c r="F308" s="156"/>
      <c r="G308" s="156"/>
      <c r="H308" s="156"/>
      <c r="I308" s="156"/>
      <c r="J308" s="156"/>
      <c r="K308" s="156"/>
      <c r="L308" s="156"/>
      <c r="M308" s="156"/>
      <c r="N308" s="156"/>
      <c r="O308" s="156"/>
      <c r="P308" s="156"/>
      <c r="Q308" s="156"/>
      <c r="R308" s="156"/>
      <c r="S308" s="156"/>
      <c r="T308" s="156"/>
      <c r="U308" s="156"/>
      <c r="V308" s="156"/>
      <c r="W308" s="156"/>
      <c r="X308" s="156"/>
      <c r="Y308" s="156"/>
      <c r="Z308" s="156"/>
    </row>
    <row r="309" spans="1:26" ht="14.25" customHeight="1" x14ac:dyDescent="0.25">
      <c r="A309" s="156"/>
      <c r="B309" s="156"/>
      <c r="C309" s="177"/>
      <c r="D309" s="156"/>
      <c r="E309" s="156"/>
      <c r="F309" s="156"/>
      <c r="G309" s="156"/>
      <c r="H309" s="156"/>
      <c r="I309" s="156"/>
      <c r="J309" s="156"/>
      <c r="K309" s="156"/>
      <c r="L309" s="156"/>
      <c r="M309" s="156"/>
      <c r="N309" s="156"/>
      <c r="O309" s="156"/>
      <c r="P309" s="156"/>
      <c r="Q309" s="156"/>
      <c r="R309" s="156"/>
      <c r="S309" s="156"/>
      <c r="T309" s="156"/>
      <c r="U309" s="156"/>
      <c r="V309" s="156"/>
      <c r="W309" s="156"/>
      <c r="X309" s="156"/>
      <c r="Y309" s="156"/>
      <c r="Z309" s="156"/>
    </row>
    <row r="310" spans="1:26" ht="14.25" customHeight="1" x14ac:dyDescent="0.25">
      <c r="A310" s="156"/>
      <c r="B310" s="156"/>
      <c r="C310" s="177"/>
      <c r="D310" s="156"/>
      <c r="E310" s="156"/>
      <c r="F310" s="156"/>
      <c r="G310" s="156"/>
      <c r="H310" s="156"/>
      <c r="I310" s="156"/>
      <c r="J310" s="156"/>
      <c r="K310" s="156"/>
      <c r="L310" s="156"/>
      <c r="M310" s="156"/>
      <c r="N310" s="156"/>
      <c r="O310" s="156"/>
      <c r="P310" s="156"/>
      <c r="Q310" s="156"/>
      <c r="R310" s="156"/>
      <c r="S310" s="156"/>
      <c r="T310" s="156"/>
      <c r="U310" s="156"/>
      <c r="V310" s="156"/>
      <c r="W310" s="156"/>
      <c r="X310" s="156"/>
      <c r="Y310" s="156"/>
      <c r="Z310" s="156"/>
    </row>
    <row r="311" spans="1:26" ht="14.25" customHeight="1" x14ac:dyDescent="0.25">
      <c r="A311" s="156"/>
      <c r="B311" s="156"/>
      <c r="C311" s="177"/>
      <c r="D311" s="156"/>
      <c r="E311" s="156"/>
      <c r="F311" s="156"/>
      <c r="G311" s="156"/>
      <c r="H311" s="156"/>
      <c r="I311" s="156"/>
      <c r="J311" s="156"/>
      <c r="K311" s="156"/>
      <c r="L311" s="156"/>
      <c r="M311" s="156"/>
      <c r="N311" s="156"/>
      <c r="O311" s="156"/>
      <c r="P311" s="156"/>
      <c r="Q311" s="156"/>
      <c r="R311" s="156"/>
      <c r="S311" s="156"/>
      <c r="T311" s="156"/>
      <c r="U311" s="156"/>
      <c r="V311" s="156"/>
      <c r="W311" s="156"/>
      <c r="X311" s="156"/>
      <c r="Y311" s="156"/>
      <c r="Z311" s="156"/>
    </row>
    <row r="312" spans="1:26" ht="14.25" customHeight="1" x14ac:dyDescent="0.25">
      <c r="A312" s="156"/>
      <c r="B312" s="156"/>
      <c r="C312" s="177"/>
      <c r="D312" s="156"/>
      <c r="E312" s="156"/>
      <c r="F312" s="156"/>
      <c r="G312" s="156"/>
      <c r="H312" s="156"/>
      <c r="I312" s="156"/>
      <c r="J312" s="156"/>
      <c r="K312" s="156"/>
      <c r="L312" s="156"/>
      <c r="M312" s="156"/>
      <c r="N312" s="156"/>
      <c r="O312" s="156"/>
      <c r="P312" s="156"/>
      <c r="Q312" s="156"/>
      <c r="R312" s="156"/>
      <c r="S312" s="156"/>
      <c r="T312" s="156"/>
      <c r="U312" s="156"/>
      <c r="V312" s="156"/>
      <c r="W312" s="156"/>
      <c r="X312" s="156"/>
      <c r="Y312" s="156"/>
      <c r="Z312" s="156"/>
    </row>
    <row r="313" spans="1:26" ht="14.25" customHeight="1" x14ac:dyDescent="0.25">
      <c r="A313" s="156"/>
      <c r="B313" s="156"/>
      <c r="C313" s="177"/>
      <c r="D313" s="156"/>
      <c r="E313" s="156"/>
      <c r="F313" s="156"/>
      <c r="G313" s="156"/>
      <c r="H313" s="156"/>
      <c r="I313" s="156"/>
      <c r="J313" s="156"/>
      <c r="K313" s="156"/>
      <c r="L313" s="156"/>
      <c r="M313" s="156"/>
      <c r="N313" s="156"/>
      <c r="O313" s="156"/>
      <c r="P313" s="156"/>
      <c r="Q313" s="156"/>
      <c r="R313" s="156"/>
      <c r="S313" s="156"/>
      <c r="T313" s="156"/>
      <c r="U313" s="156"/>
      <c r="V313" s="156"/>
      <c r="W313" s="156"/>
      <c r="X313" s="156"/>
      <c r="Y313" s="156"/>
      <c r="Z313" s="156"/>
    </row>
    <row r="314" spans="1:26" ht="14.25" customHeight="1" x14ac:dyDescent="0.25">
      <c r="A314" s="156"/>
      <c r="B314" s="156"/>
      <c r="C314" s="177"/>
      <c r="D314" s="156"/>
      <c r="E314" s="156"/>
      <c r="F314" s="156"/>
      <c r="G314" s="156"/>
      <c r="H314" s="156"/>
      <c r="I314" s="156"/>
      <c r="J314" s="156"/>
      <c r="K314" s="156"/>
      <c r="L314" s="156"/>
      <c r="M314" s="156"/>
      <c r="N314" s="156"/>
      <c r="O314" s="156"/>
      <c r="P314" s="156"/>
      <c r="Q314" s="156"/>
      <c r="R314" s="156"/>
      <c r="S314" s="156"/>
      <c r="T314" s="156"/>
      <c r="U314" s="156"/>
      <c r="V314" s="156"/>
      <c r="W314" s="156"/>
      <c r="X314" s="156"/>
      <c r="Y314" s="156"/>
      <c r="Z314" s="156"/>
    </row>
    <row r="315" spans="1:26" ht="14.25" customHeight="1" x14ac:dyDescent="0.25">
      <c r="A315" s="156"/>
      <c r="B315" s="156"/>
      <c r="C315" s="177"/>
      <c r="D315" s="156"/>
      <c r="E315" s="156"/>
      <c r="F315" s="156"/>
      <c r="G315" s="156"/>
      <c r="H315" s="156"/>
      <c r="I315" s="156"/>
      <c r="J315" s="156"/>
      <c r="K315" s="156"/>
      <c r="L315" s="156"/>
      <c r="M315" s="156"/>
      <c r="N315" s="156"/>
      <c r="O315" s="156"/>
      <c r="P315" s="156"/>
      <c r="Q315" s="156"/>
      <c r="R315" s="156"/>
      <c r="S315" s="156"/>
      <c r="T315" s="156"/>
      <c r="U315" s="156"/>
      <c r="V315" s="156"/>
      <c r="W315" s="156"/>
      <c r="X315" s="156"/>
      <c r="Y315" s="156"/>
      <c r="Z315" s="156"/>
    </row>
    <row r="316" spans="1:26" ht="14.25" customHeight="1" x14ac:dyDescent="0.25">
      <c r="A316" s="156"/>
      <c r="B316" s="156"/>
      <c r="C316" s="177"/>
      <c r="D316" s="156"/>
      <c r="E316" s="156"/>
      <c r="F316" s="156"/>
      <c r="G316" s="156"/>
      <c r="H316" s="156"/>
      <c r="I316" s="156"/>
      <c r="J316" s="156"/>
      <c r="K316" s="156"/>
      <c r="L316" s="156"/>
      <c r="M316" s="156"/>
      <c r="N316" s="156"/>
      <c r="O316" s="156"/>
      <c r="P316" s="156"/>
      <c r="Q316" s="156"/>
      <c r="R316" s="156"/>
      <c r="S316" s="156"/>
      <c r="T316" s="156"/>
      <c r="U316" s="156"/>
      <c r="V316" s="156"/>
      <c r="W316" s="156"/>
      <c r="X316" s="156"/>
      <c r="Y316" s="156"/>
      <c r="Z316" s="156"/>
    </row>
    <row r="317" spans="1:26" ht="14.25" customHeight="1" x14ac:dyDescent="0.25">
      <c r="A317" s="156"/>
      <c r="B317" s="156"/>
      <c r="C317" s="177"/>
      <c r="D317" s="156"/>
      <c r="E317" s="156"/>
      <c r="F317" s="156"/>
      <c r="G317" s="156"/>
      <c r="H317" s="156"/>
      <c r="I317" s="156"/>
      <c r="J317" s="156"/>
      <c r="K317" s="156"/>
      <c r="L317" s="156"/>
      <c r="M317" s="156"/>
      <c r="N317" s="156"/>
      <c r="O317" s="156"/>
      <c r="P317" s="156"/>
      <c r="Q317" s="156"/>
      <c r="R317" s="156"/>
      <c r="S317" s="156"/>
      <c r="T317" s="156"/>
      <c r="U317" s="156"/>
      <c r="V317" s="156"/>
      <c r="W317" s="156"/>
      <c r="X317" s="156"/>
      <c r="Y317" s="156"/>
      <c r="Z317" s="156"/>
    </row>
    <row r="318" spans="1:26" ht="14.25" customHeight="1" x14ac:dyDescent="0.25">
      <c r="A318" s="156"/>
      <c r="B318" s="156"/>
      <c r="C318" s="177"/>
      <c r="D318" s="156"/>
      <c r="E318" s="156"/>
      <c r="F318" s="156"/>
      <c r="G318" s="156"/>
      <c r="H318" s="156"/>
      <c r="I318" s="156"/>
      <c r="J318" s="156"/>
      <c r="K318" s="156"/>
      <c r="L318" s="156"/>
      <c r="M318" s="156"/>
      <c r="N318" s="156"/>
      <c r="O318" s="156"/>
      <c r="P318" s="156"/>
      <c r="Q318" s="156"/>
      <c r="R318" s="156"/>
      <c r="S318" s="156"/>
      <c r="T318" s="156"/>
      <c r="U318" s="156"/>
      <c r="V318" s="156"/>
      <c r="W318" s="156"/>
      <c r="X318" s="156"/>
      <c r="Y318" s="156"/>
      <c r="Z318" s="156"/>
    </row>
    <row r="319" spans="1:26" ht="14.25" customHeight="1" x14ac:dyDescent="0.25">
      <c r="A319" s="156"/>
      <c r="B319" s="156"/>
      <c r="C319" s="177"/>
      <c r="D319" s="156"/>
      <c r="E319" s="156"/>
      <c r="F319" s="156"/>
      <c r="G319" s="156"/>
      <c r="H319" s="156"/>
      <c r="I319" s="156"/>
      <c r="J319" s="156"/>
      <c r="K319" s="156"/>
      <c r="L319" s="156"/>
      <c r="M319" s="156"/>
      <c r="N319" s="156"/>
      <c r="O319" s="156"/>
      <c r="P319" s="156"/>
      <c r="Q319" s="156"/>
      <c r="R319" s="156"/>
      <c r="S319" s="156"/>
      <c r="T319" s="156"/>
      <c r="U319" s="156"/>
      <c r="V319" s="156"/>
      <c r="W319" s="156"/>
      <c r="X319" s="156"/>
      <c r="Y319" s="156"/>
      <c r="Z319" s="156"/>
    </row>
    <row r="320" spans="1:26" ht="14.25" customHeight="1" x14ac:dyDescent="0.25">
      <c r="A320" s="156"/>
      <c r="B320" s="156"/>
      <c r="C320" s="177"/>
      <c r="D320" s="156"/>
      <c r="E320" s="156"/>
      <c r="F320" s="156"/>
      <c r="G320" s="156"/>
      <c r="H320" s="156"/>
      <c r="I320" s="156"/>
      <c r="J320" s="156"/>
      <c r="K320" s="156"/>
      <c r="L320" s="156"/>
      <c r="M320" s="156"/>
      <c r="N320" s="156"/>
      <c r="O320" s="156"/>
      <c r="P320" s="156"/>
      <c r="Q320" s="156"/>
      <c r="R320" s="156"/>
      <c r="S320" s="156"/>
      <c r="T320" s="156"/>
      <c r="U320" s="156"/>
      <c r="V320" s="156"/>
      <c r="W320" s="156"/>
      <c r="X320" s="156"/>
      <c r="Y320" s="156"/>
      <c r="Z320" s="156"/>
    </row>
    <row r="321" spans="1:26" ht="14.25" customHeight="1" x14ac:dyDescent="0.25">
      <c r="A321" s="156"/>
      <c r="B321" s="156"/>
      <c r="C321" s="177"/>
      <c r="D321" s="156"/>
      <c r="E321" s="156"/>
      <c r="F321" s="156"/>
      <c r="G321" s="156"/>
      <c r="H321" s="156"/>
      <c r="I321" s="156"/>
      <c r="J321" s="156"/>
      <c r="K321" s="156"/>
      <c r="L321" s="156"/>
      <c r="M321" s="156"/>
      <c r="N321" s="156"/>
      <c r="O321" s="156"/>
      <c r="P321" s="156"/>
      <c r="Q321" s="156"/>
      <c r="R321" s="156"/>
      <c r="S321" s="156"/>
      <c r="T321" s="156"/>
      <c r="U321" s="156"/>
      <c r="V321" s="156"/>
      <c r="W321" s="156"/>
      <c r="X321" s="156"/>
      <c r="Y321" s="156"/>
      <c r="Z321" s="156"/>
    </row>
    <row r="322" spans="1:26" ht="14.25" customHeight="1" x14ac:dyDescent="0.25">
      <c r="A322" s="156"/>
      <c r="B322" s="156"/>
      <c r="C322" s="177"/>
      <c r="D322" s="156"/>
      <c r="E322" s="156"/>
      <c r="F322" s="156"/>
      <c r="G322" s="156"/>
      <c r="H322" s="156"/>
      <c r="I322" s="156"/>
      <c r="J322" s="156"/>
      <c r="K322" s="156"/>
      <c r="L322" s="156"/>
      <c r="M322" s="156"/>
      <c r="N322" s="156"/>
      <c r="O322" s="156"/>
      <c r="P322" s="156"/>
      <c r="Q322" s="156"/>
      <c r="R322" s="156"/>
      <c r="S322" s="156"/>
      <c r="T322" s="156"/>
      <c r="U322" s="156"/>
      <c r="V322" s="156"/>
      <c r="W322" s="156"/>
      <c r="X322" s="156"/>
      <c r="Y322" s="156"/>
      <c r="Z322" s="156"/>
    </row>
    <row r="323" spans="1:26" ht="14.25" customHeight="1" x14ac:dyDescent="0.25">
      <c r="A323" s="156"/>
      <c r="B323" s="156"/>
      <c r="C323" s="177"/>
      <c r="D323" s="156"/>
      <c r="E323" s="156"/>
      <c r="F323" s="156"/>
      <c r="G323" s="156"/>
      <c r="H323" s="156"/>
      <c r="I323" s="156"/>
      <c r="J323" s="156"/>
      <c r="K323" s="156"/>
      <c r="L323" s="156"/>
      <c r="M323" s="156"/>
      <c r="N323" s="156"/>
      <c r="O323" s="156"/>
      <c r="P323" s="156"/>
      <c r="Q323" s="156"/>
      <c r="R323" s="156"/>
      <c r="S323" s="156"/>
      <c r="T323" s="156"/>
      <c r="U323" s="156"/>
      <c r="V323" s="156"/>
      <c r="W323" s="156"/>
      <c r="X323" s="156"/>
      <c r="Y323" s="156"/>
      <c r="Z323" s="156"/>
    </row>
    <row r="324" spans="1:26" ht="14.25" customHeight="1" x14ac:dyDescent="0.25">
      <c r="A324" s="156"/>
      <c r="B324" s="156"/>
      <c r="C324" s="177"/>
      <c r="D324" s="156"/>
      <c r="E324" s="156"/>
      <c r="F324" s="156"/>
      <c r="G324" s="156"/>
      <c r="H324" s="156"/>
      <c r="I324" s="156"/>
      <c r="J324" s="156"/>
      <c r="K324" s="156"/>
      <c r="L324" s="156"/>
      <c r="M324" s="156"/>
      <c r="N324" s="156"/>
      <c r="O324" s="156"/>
      <c r="P324" s="156"/>
      <c r="Q324" s="156"/>
      <c r="R324" s="156"/>
      <c r="S324" s="156"/>
      <c r="T324" s="156"/>
      <c r="U324" s="156"/>
      <c r="V324" s="156"/>
      <c r="W324" s="156"/>
      <c r="X324" s="156"/>
      <c r="Y324" s="156"/>
      <c r="Z324" s="156"/>
    </row>
    <row r="325" spans="1:26" ht="14.25" customHeight="1" x14ac:dyDescent="0.25">
      <c r="A325" s="156"/>
      <c r="B325" s="156"/>
      <c r="C325" s="177"/>
      <c r="D325" s="156"/>
      <c r="E325" s="156"/>
      <c r="F325" s="156"/>
      <c r="G325" s="156"/>
      <c r="H325" s="156"/>
      <c r="I325" s="156"/>
      <c r="J325" s="156"/>
      <c r="K325" s="156"/>
      <c r="L325" s="156"/>
      <c r="M325" s="156"/>
      <c r="N325" s="156"/>
      <c r="O325" s="156"/>
      <c r="P325" s="156"/>
      <c r="Q325" s="156"/>
      <c r="R325" s="156"/>
      <c r="S325" s="156"/>
      <c r="T325" s="156"/>
      <c r="U325" s="156"/>
      <c r="V325" s="156"/>
      <c r="W325" s="156"/>
      <c r="X325" s="156"/>
      <c r="Y325" s="156"/>
      <c r="Z325" s="156"/>
    </row>
    <row r="326" spans="1:26" ht="14.25" customHeight="1" x14ac:dyDescent="0.25">
      <c r="A326" s="156"/>
      <c r="B326" s="156"/>
      <c r="C326" s="177"/>
      <c r="D326" s="156"/>
      <c r="E326" s="156"/>
      <c r="F326" s="156"/>
      <c r="G326" s="156"/>
      <c r="H326" s="156"/>
      <c r="I326" s="156"/>
      <c r="J326" s="156"/>
      <c r="K326" s="156"/>
      <c r="L326" s="156"/>
      <c r="M326" s="156"/>
      <c r="N326" s="156"/>
      <c r="O326" s="156"/>
      <c r="P326" s="156"/>
      <c r="Q326" s="156"/>
      <c r="R326" s="156"/>
      <c r="S326" s="156"/>
      <c r="T326" s="156"/>
      <c r="U326" s="156"/>
      <c r="V326" s="156"/>
      <c r="W326" s="156"/>
      <c r="X326" s="156"/>
      <c r="Y326" s="156"/>
      <c r="Z326" s="156"/>
    </row>
    <row r="327" spans="1:26" ht="14.25" customHeight="1" x14ac:dyDescent="0.25">
      <c r="A327" s="156"/>
      <c r="B327" s="156"/>
      <c r="C327" s="177"/>
      <c r="D327" s="156"/>
      <c r="E327" s="156"/>
      <c r="F327" s="156"/>
      <c r="G327" s="156"/>
      <c r="H327" s="156"/>
      <c r="I327" s="156"/>
      <c r="J327" s="156"/>
      <c r="K327" s="156"/>
      <c r="L327" s="156"/>
      <c r="M327" s="156"/>
      <c r="N327" s="156"/>
      <c r="O327" s="156"/>
      <c r="P327" s="156"/>
      <c r="Q327" s="156"/>
      <c r="R327" s="156"/>
      <c r="S327" s="156"/>
      <c r="T327" s="156"/>
      <c r="U327" s="156"/>
      <c r="V327" s="156"/>
      <c r="W327" s="156"/>
      <c r="X327" s="156"/>
      <c r="Y327" s="156"/>
      <c r="Z327" s="156"/>
    </row>
    <row r="328" spans="1:26" ht="14.25" customHeight="1" x14ac:dyDescent="0.25">
      <c r="A328" s="156"/>
      <c r="B328" s="156"/>
      <c r="C328" s="177"/>
      <c r="D328" s="156"/>
      <c r="E328" s="156"/>
      <c r="F328" s="156"/>
      <c r="G328" s="156"/>
      <c r="H328" s="156"/>
      <c r="I328" s="156"/>
      <c r="J328" s="156"/>
      <c r="K328" s="156"/>
      <c r="L328" s="156"/>
      <c r="M328" s="156"/>
      <c r="N328" s="156"/>
      <c r="O328" s="156"/>
      <c r="P328" s="156"/>
      <c r="Q328" s="156"/>
      <c r="R328" s="156"/>
      <c r="S328" s="156"/>
      <c r="T328" s="156"/>
      <c r="U328" s="156"/>
      <c r="V328" s="156"/>
      <c r="W328" s="156"/>
      <c r="X328" s="156"/>
      <c r="Y328" s="156"/>
      <c r="Z328" s="156"/>
    </row>
    <row r="329" spans="1:26" ht="14.25" customHeight="1" x14ac:dyDescent="0.25">
      <c r="A329" s="156"/>
      <c r="B329" s="156"/>
      <c r="C329" s="177"/>
      <c r="D329" s="156"/>
      <c r="E329" s="156"/>
      <c r="F329" s="156"/>
      <c r="G329" s="156"/>
      <c r="H329" s="156"/>
      <c r="I329" s="156"/>
      <c r="J329" s="156"/>
      <c r="K329" s="156"/>
      <c r="L329" s="156"/>
      <c r="M329" s="156"/>
      <c r="N329" s="156"/>
      <c r="O329" s="156"/>
      <c r="P329" s="156"/>
      <c r="Q329" s="156"/>
      <c r="R329" s="156"/>
      <c r="S329" s="156"/>
      <c r="T329" s="156"/>
      <c r="U329" s="156"/>
      <c r="V329" s="156"/>
      <c r="W329" s="156"/>
      <c r="X329" s="156"/>
      <c r="Y329" s="156"/>
      <c r="Z329" s="156"/>
    </row>
    <row r="330" spans="1:26" ht="14.25" customHeight="1" x14ac:dyDescent="0.25">
      <c r="A330" s="156"/>
      <c r="B330" s="156"/>
      <c r="C330" s="177"/>
      <c r="D330" s="156"/>
      <c r="E330" s="156"/>
      <c r="F330" s="156"/>
      <c r="G330" s="156"/>
      <c r="H330" s="156"/>
      <c r="I330" s="156"/>
      <c r="J330" s="156"/>
      <c r="K330" s="156"/>
      <c r="L330" s="156"/>
      <c r="M330" s="156"/>
      <c r="N330" s="156"/>
      <c r="O330" s="156"/>
      <c r="P330" s="156"/>
      <c r="Q330" s="156"/>
      <c r="R330" s="156"/>
      <c r="S330" s="156"/>
      <c r="T330" s="156"/>
      <c r="U330" s="156"/>
      <c r="V330" s="156"/>
      <c r="W330" s="156"/>
      <c r="X330" s="156"/>
      <c r="Y330" s="156"/>
      <c r="Z330" s="156"/>
    </row>
    <row r="331" spans="1:26" ht="14.25" customHeight="1" x14ac:dyDescent="0.25">
      <c r="A331" s="156"/>
      <c r="B331" s="156"/>
      <c r="C331" s="177"/>
      <c r="D331" s="156"/>
      <c r="E331" s="156"/>
      <c r="F331" s="156"/>
      <c r="G331" s="156"/>
      <c r="H331" s="156"/>
      <c r="I331" s="156"/>
      <c r="J331" s="156"/>
      <c r="K331" s="156"/>
      <c r="L331" s="156"/>
      <c r="M331" s="156"/>
      <c r="N331" s="156"/>
      <c r="O331" s="156"/>
      <c r="P331" s="156"/>
      <c r="Q331" s="156"/>
      <c r="R331" s="156"/>
      <c r="S331" s="156"/>
      <c r="T331" s="156"/>
      <c r="U331" s="156"/>
      <c r="V331" s="156"/>
      <c r="W331" s="156"/>
      <c r="X331" s="156"/>
      <c r="Y331" s="156"/>
      <c r="Z331" s="156"/>
    </row>
    <row r="332" spans="1:26" ht="14.25" customHeight="1" x14ac:dyDescent="0.25">
      <c r="A332" s="156"/>
      <c r="B332" s="156"/>
      <c r="C332" s="177"/>
      <c r="D332" s="156"/>
      <c r="E332" s="156"/>
      <c r="F332" s="156"/>
      <c r="G332" s="156"/>
      <c r="H332" s="156"/>
      <c r="I332" s="156"/>
      <c r="J332" s="156"/>
      <c r="K332" s="156"/>
      <c r="L332" s="156"/>
      <c r="M332" s="156"/>
      <c r="N332" s="156"/>
      <c r="O332" s="156"/>
      <c r="P332" s="156"/>
      <c r="Q332" s="156"/>
      <c r="R332" s="156"/>
      <c r="S332" s="156"/>
      <c r="T332" s="156"/>
      <c r="U332" s="156"/>
      <c r="V332" s="156"/>
      <c r="W332" s="156"/>
      <c r="X332" s="156"/>
      <c r="Y332" s="156"/>
      <c r="Z332" s="156"/>
    </row>
    <row r="333" spans="1:26" ht="14.25" customHeight="1" x14ac:dyDescent="0.25">
      <c r="A333" s="156"/>
      <c r="B333" s="156"/>
      <c r="C333" s="177"/>
      <c r="D333" s="156"/>
      <c r="E333" s="156"/>
      <c r="F333" s="156"/>
      <c r="G333" s="156"/>
      <c r="H333" s="156"/>
      <c r="I333" s="156"/>
      <c r="J333" s="156"/>
      <c r="K333" s="156"/>
      <c r="L333" s="156"/>
      <c r="M333" s="156"/>
      <c r="N333" s="156"/>
      <c r="O333" s="156"/>
      <c r="P333" s="156"/>
      <c r="Q333" s="156"/>
      <c r="R333" s="156"/>
      <c r="S333" s="156"/>
      <c r="T333" s="156"/>
      <c r="U333" s="156"/>
      <c r="V333" s="156"/>
      <c r="W333" s="156"/>
      <c r="X333" s="156"/>
      <c r="Y333" s="156"/>
      <c r="Z333" s="156"/>
    </row>
    <row r="334" spans="1:26" ht="14.25" customHeight="1" x14ac:dyDescent="0.25">
      <c r="A334" s="156"/>
      <c r="B334" s="156"/>
      <c r="C334" s="177"/>
      <c r="D334" s="156"/>
      <c r="E334" s="156"/>
      <c r="F334" s="156"/>
      <c r="G334" s="156"/>
      <c r="H334" s="156"/>
      <c r="I334" s="156"/>
      <c r="J334" s="156"/>
      <c r="K334" s="156"/>
      <c r="L334" s="156"/>
      <c r="M334" s="156"/>
      <c r="N334" s="156"/>
      <c r="O334" s="156"/>
      <c r="P334" s="156"/>
      <c r="Q334" s="156"/>
      <c r="R334" s="156"/>
      <c r="S334" s="156"/>
      <c r="T334" s="156"/>
      <c r="U334" s="156"/>
      <c r="V334" s="156"/>
      <c r="W334" s="156"/>
      <c r="X334" s="156"/>
      <c r="Y334" s="156"/>
      <c r="Z334" s="156"/>
    </row>
    <row r="335" spans="1:26" ht="14.25" customHeight="1" x14ac:dyDescent="0.25">
      <c r="A335" s="156"/>
      <c r="B335" s="156"/>
      <c r="C335" s="177"/>
      <c r="D335" s="156"/>
      <c r="E335" s="156"/>
      <c r="F335" s="156"/>
      <c r="G335" s="156"/>
      <c r="H335" s="156"/>
      <c r="I335" s="156"/>
      <c r="J335" s="156"/>
      <c r="K335" s="156"/>
      <c r="L335" s="156"/>
      <c r="M335" s="156"/>
      <c r="N335" s="156"/>
      <c r="O335" s="156"/>
      <c r="P335" s="156"/>
      <c r="Q335" s="156"/>
      <c r="R335" s="156"/>
      <c r="S335" s="156"/>
      <c r="T335" s="156"/>
      <c r="U335" s="156"/>
      <c r="V335" s="156"/>
      <c r="W335" s="156"/>
      <c r="X335" s="156"/>
      <c r="Y335" s="156"/>
      <c r="Z335" s="156"/>
    </row>
    <row r="336" spans="1:26" ht="14.25" customHeight="1" x14ac:dyDescent="0.25">
      <c r="A336" s="156"/>
      <c r="B336" s="156"/>
      <c r="C336" s="177"/>
      <c r="D336" s="156"/>
      <c r="E336" s="156"/>
      <c r="F336" s="156"/>
      <c r="G336" s="156"/>
      <c r="H336" s="156"/>
      <c r="I336" s="156"/>
      <c r="J336" s="156"/>
      <c r="K336" s="156"/>
      <c r="L336" s="156"/>
      <c r="M336" s="156"/>
      <c r="N336" s="156"/>
      <c r="O336" s="156"/>
      <c r="P336" s="156"/>
      <c r="Q336" s="156"/>
      <c r="R336" s="156"/>
      <c r="S336" s="156"/>
      <c r="T336" s="156"/>
      <c r="U336" s="156"/>
      <c r="V336" s="156"/>
      <c r="W336" s="156"/>
      <c r="X336" s="156"/>
      <c r="Y336" s="156"/>
      <c r="Z336" s="156"/>
    </row>
    <row r="337" spans="1:26" ht="14.25" customHeight="1" x14ac:dyDescent="0.25">
      <c r="A337" s="156"/>
      <c r="B337" s="156"/>
      <c r="C337" s="177"/>
      <c r="D337" s="156"/>
      <c r="E337" s="156"/>
      <c r="F337" s="156"/>
      <c r="G337" s="156"/>
      <c r="H337" s="156"/>
      <c r="I337" s="156"/>
      <c r="J337" s="156"/>
      <c r="K337" s="156"/>
      <c r="L337" s="156"/>
      <c r="M337" s="156"/>
      <c r="N337" s="156"/>
      <c r="O337" s="156"/>
      <c r="P337" s="156"/>
      <c r="Q337" s="156"/>
      <c r="R337" s="156"/>
      <c r="S337" s="156"/>
      <c r="T337" s="156"/>
      <c r="U337" s="156"/>
      <c r="V337" s="156"/>
      <c r="W337" s="156"/>
      <c r="X337" s="156"/>
      <c r="Y337" s="156"/>
      <c r="Z337" s="156"/>
    </row>
    <row r="338" spans="1:26" ht="14.25" customHeight="1" x14ac:dyDescent="0.25">
      <c r="A338" s="156"/>
      <c r="B338" s="156"/>
      <c r="C338" s="177"/>
      <c r="D338" s="156"/>
      <c r="E338" s="156"/>
      <c r="F338" s="156"/>
      <c r="G338" s="156"/>
      <c r="H338" s="156"/>
      <c r="I338" s="156"/>
      <c r="J338" s="156"/>
      <c r="K338" s="156"/>
      <c r="L338" s="156"/>
      <c r="M338" s="156"/>
      <c r="N338" s="156"/>
      <c r="O338" s="156"/>
      <c r="P338" s="156"/>
      <c r="Q338" s="156"/>
      <c r="R338" s="156"/>
      <c r="S338" s="156"/>
      <c r="T338" s="156"/>
      <c r="U338" s="156"/>
      <c r="V338" s="156"/>
      <c r="W338" s="156"/>
      <c r="X338" s="156"/>
      <c r="Y338" s="156"/>
      <c r="Z338" s="156"/>
    </row>
    <row r="339" spans="1:26" ht="14.25" customHeight="1" x14ac:dyDescent="0.25">
      <c r="A339" s="156"/>
      <c r="B339" s="156"/>
      <c r="C339" s="177"/>
      <c r="D339" s="156"/>
      <c r="E339" s="156"/>
      <c r="F339" s="156"/>
      <c r="G339" s="156"/>
      <c r="H339" s="156"/>
      <c r="I339" s="156"/>
      <c r="J339" s="156"/>
      <c r="K339" s="156"/>
      <c r="L339" s="156"/>
      <c r="M339" s="156"/>
      <c r="N339" s="156"/>
      <c r="O339" s="156"/>
      <c r="P339" s="156"/>
      <c r="Q339" s="156"/>
      <c r="R339" s="156"/>
      <c r="S339" s="156"/>
      <c r="T339" s="156"/>
      <c r="U339" s="156"/>
      <c r="V339" s="156"/>
      <c r="W339" s="156"/>
      <c r="X339" s="156"/>
      <c r="Y339" s="156"/>
      <c r="Z339" s="156"/>
    </row>
    <row r="340" spans="1:26" ht="14.25" customHeight="1" x14ac:dyDescent="0.25">
      <c r="A340" s="156"/>
      <c r="B340" s="156"/>
      <c r="C340" s="177"/>
      <c r="D340" s="156"/>
      <c r="E340" s="156"/>
      <c r="F340" s="156"/>
      <c r="G340" s="156"/>
      <c r="H340" s="156"/>
      <c r="I340" s="156"/>
      <c r="J340" s="156"/>
      <c r="K340" s="156"/>
      <c r="L340" s="156"/>
      <c r="M340" s="156"/>
      <c r="N340" s="156"/>
      <c r="O340" s="156"/>
      <c r="P340" s="156"/>
      <c r="Q340" s="156"/>
      <c r="R340" s="156"/>
      <c r="S340" s="156"/>
      <c r="T340" s="156"/>
      <c r="U340" s="156"/>
      <c r="V340" s="156"/>
      <c r="W340" s="156"/>
      <c r="X340" s="156"/>
      <c r="Y340" s="156"/>
      <c r="Z340" s="156"/>
    </row>
    <row r="341" spans="1:26" ht="14.25" customHeight="1" x14ac:dyDescent="0.25">
      <c r="A341" s="156"/>
      <c r="B341" s="156"/>
      <c r="C341" s="177"/>
      <c r="D341" s="156"/>
      <c r="E341" s="156"/>
      <c r="F341" s="156"/>
      <c r="G341" s="156"/>
      <c r="H341" s="156"/>
      <c r="I341" s="156"/>
      <c r="J341" s="156"/>
      <c r="K341" s="156"/>
      <c r="L341" s="156"/>
      <c r="M341" s="156"/>
      <c r="N341" s="156"/>
      <c r="O341" s="156"/>
      <c r="P341" s="156"/>
      <c r="Q341" s="156"/>
      <c r="R341" s="156"/>
      <c r="S341" s="156"/>
      <c r="T341" s="156"/>
      <c r="U341" s="156"/>
      <c r="V341" s="156"/>
      <c r="W341" s="156"/>
      <c r="X341" s="156"/>
      <c r="Y341" s="156"/>
      <c r="Z341" s="156"/>
    </row>
    <row r="342" spans="1:26" ht="14.25" customHeight="1" x14ac:dyDescent="0.25">
      <c r="A342" s="156"/>
      <c r="B342" s="156"/>
      <c r="C342" s="177"/>
      <c r="D342" s="156"/>
      <c r="E342" s="156"/>
      <c r="F342" s="156"/>
      <c r="G342" s="156"/>
      <c r="H342" s="156"/>
      <c r="I342" s="156"/>
      <c r="J342" s="156"/>
      <c r="K342" s="156"/>
      <c r="L342" s="156"/>
      <c r="M342" s="156"/>
      <c r="N342" s="156"/>
      <c r="O342" s="156"/>
      <c r="P342" s="156"/>
      <c r="Q342" s="156"/>
      <c r="R342" s="156"/>
      <c r="S342" s="156"/>
      <c r="T342" s="156"/>
      <c r="U342" s="156"/>
      <c r="V342" s="156"/>
      <c r="W342" s="156"/>
      <c r="X342" s="156"/>
      <c r="Y342" s="156"/>
      <c r="Z342" s="156"/>
    </row>
    <row r="343" spans="1:26" ht="14.25" customHeight="1" x14ac:dyDescent="0.25">
      <c r="A343" s="156"/>
      <c r="B343" s="156"/>
      <c r="C343" s="177"/>
      <c r="D343" s="156"/>
      <c r="E343" s="156"/>
      <c r="F343" s="156"/>
      <c r="G343" s="156"/>
      <c r="H343" s="156"/>
      <c r="I343" s="156"/>
      <c r="J343" s="156"/>
      <c r="K343" s="156"/>
      <c r="L343" s="156"/>
      <c r="M343" s="156"/>
      <c r="N343" s="156"/>
      <c r="O343" s="156"/>
      <c r="P343" s="156"/>
      <c r="Q343" s="156"/>
      <c r="R343" s="156"/>
      <c r="S343" s="156"/>
      <c r="T343" s="156"/>
      <c r="U343" s="156"/>
      <c r="V343" s="156"/>
      <c r="W343" s="156"/>
      <c r="X343" s="156"/>
      <c r="Y343" s="156"/>
      <c r="Z343" s="156"/>
    </row>
    <row r="344" spans="1:26" ht="14.25" customHeight="1" x14ac:dyDescent="0.25">
      <c r="A344" s="156"/>
      <c r="B344" s="156"/>
      <c r="C344" s="177"/>
      <c r="D344" s="156"/>
      <c r="E344" s="156"/>
      <c r="F344" s="156"/>
      <c r="G344" s="156"/>
      <c r="H344" s="156"/>
      <c r="I344" s="156"/>
      <c r="J344" s="156"/>
      <c r="K344" s="156"/>
      <c r="L344" s="156"/>
      <c r="M344" s="156"/>
      <c r="N344" s="156"/>
      <c r="O344" s="156"/>
      <c r="P344" s="156"/>
      <c r="Q344" s="156"/>
      <c r="R344" s="156"/>
      <c r="S344" s="156"/>
      <c r="T344" s="156"/>
      <c r="U344" s="156"/>
      <c r="V344" s="156"/>
      <c r="W344" s="156"/>
      <c r="X344" s="156"/>
      <c r="Y344" s="156"/>
      <c r="Z344" s="156"/>
    </row>
    <row r="345" spans="1:26" ht="14.25" customHeight="1" x14ac:dyDescent="0.25">
      <c r="A345" s="156"/>
      <c r="B345" s="156"/>
      <c r="C345" s="177"/>
      <c r="D345" s="156"/>
      <c r="E345" s="156"/>
      <c r="F345" s="156"/>
      <c r="G345" s="156"/>
      <c r="H345" s="156"/>
      <c r="I345" s="156"/>
      <c r="J345" s="156"/>
      <c r="K345" s="156"/>
      <c r="L345" s="156"/>
      <c r="M345" s="156"/>
      <c r="N345" s="156"/>
      <c r="O345" s="156"/>
      <c r="P345" s="156"/>
      <c r="Q345" s="156"/>
      <c r="R345" s="156"/>
      <c r="S345" s="156"/>
      <c r="T345" s="156"/>
      <c r="U345" s="156"/>
      <c r="V345" s="156"/>
      <c r="W345" s="156"/>
      <c r="X345" s="156"/>
      <c r="Y345" s="156"/>
      <c r="Z345" s="156"/>
    </row>
    <row r="346" spans="1:26" ht="14.25" customHeight="1" x14ac:dyDescent="0.25">
      <c r="A346" s="156"/>
      <c r="B346" s="156"/>
      <c r="C346" s="177"/>
      <c r="D346" s="156"/>
      <c r="E346" s="156"/>
      <c r="F346" s="156"/>
      <c r="G346" s="156"/>
      <c r="H346" s="156"/>
      <c r="I346" s="156"/>
      <c r="J346" s="156"/>
      <c r="K346" s="156"/>
      <c r="L346" s="156"/>
      <c r="M346" s="156"/>
      <c r="N346" s="156"/>
      <c r="O346" s="156"/>
      <c r="P346" s="156"/>
      <c r="Q346" s="156"/>
      <c r="R346" s="156"/>
      <c r="S346" s="156"/>
      <c r="T346" s="156"/>
      <c r="U346" s="156"/>
      <c r="V346" s="156"/>
      <c r="W346" s="156"/>
      <c r="X346" s="156"/>
      <c r="Y346" s="156"/>
      <c r="Z346" s="156"/>
    </row>
    <row r="347" spans="1:26" ht="14.25" customHeight="1" x14ac:dyDescent="0.25">
      <c r="A347" s="156"/>
      <c r="B347" s="156"/>
      <c r="C347" s="177"/>
      <c r="D347" s="156"/>
      <c r="E347" s="156"/>
      <c r="F347" s="156"/>
      <c r="G347" s="156"/>
      <c r="H347" s="156"/>
      <c r="I347" s="156"/>
      <c r="J347" s="156"/>
      <c r="K347" s="156"/>
      <c r="L347" s="156"/>
      <c r="M347" s="156"/>
      <c r="N347" s="156"/>
      <c r="O347" s="156"/>
      <c r="P347" s="156"/>
      <c r="Q347" s="156"/>
      <c r="R347" s="156"/>
      <c r="S347" s="156"/>
      <c r="T347" s="156"/>
      <c r="U347" s="156"/>
      <c r="V347" s="156"/>
      <c r="W347" s="156"/>
      <c r="X347" s="156"/>
      <c r="Y347" s="156"/>
      <c r="Z347" s="156"/>
    </row>
    <row r="348" spans="1:26" ht="14.25" customHeight="1" x14ac:dyDescent="0.25">
      <c r="A348" s="156"/>
      <c r="B348" s="156"/>
      <c r="C348" s="177"/>
      <c r="D348" s="156"/>
      <c r="E348" s="156"/>
      <c r="F348" s="156"/>
      <c r="G348" s="156"/>
      <c r="H348" s="156"/>
      <c r="I348" s="156"/>
      <c r="J348" s="156"/>
      <c r="K348" s="156"/>
      <c r="L348" s="156"/>
      <c r="M348" s="156"/>
      <c r="N348" s="156"/>
      <c r="O348" s="156"/>
      <c r="P348" s="156"/>
      <c r="Q348" s="156"/>
      <c r="R348" s="156"/>
      <c r="S348" s="156"/>
      <c r="T348" s="156"/>
      <c r="U348" s="156"/>
      <c r="V348" s="156"/>
      <c r="W348" s="156"/>
      <c r="X348" s="156"/>
      <c r="Y348" s="156"/>
      <c r="Z348" s="156"/>
    </row>
    <row r="349" spans="1:26" ht="14.25" customHeight="1" x14ac:dyDescent="0.25">
      <c r="A349" s="156"/>
      <c r="B349" s="156"/>
      <c r="C349" s="177"/>
      <c r="D349" s="156"/>
      <c r="E349" s="156"/>
      <c r="F349" s="156"/>
      <c r="G349" s="156"/>
      <c r="H349" s="156"/>
      <c r="I349" s="156"/>
      <c r="J349" s="156"/>
      <c r="K349" s="156"/>
      <c r="L349" s="156"/>
      <c r="M349" s="156"/>
      <c r="N349" s="156"/>
      <c r="O349" s="156"/>
      <c r="P349" s="156"/>
      <c r="Q349" s="156"/>
      <c r="R349" s="156"/>
      <c r="S349" s="156"/>
      <c r="T349" s="156"/>
      <c r="U349" s="156"/>
      <c r="V349" s="156"/>
      <c r="W349" s="156"/>
      <c r="X349" s="156"/>
      <c r="Y349" s="156"/>
      <c r="Z349" s="156"/>
    </row>
    <row r="350" spans="1:26" ht="14.25" customHeight="1" x14ac:dyDescent="0.25">
      <c r="A350" s="156"/>
      <c r="B350" s="156"/>
      <c r="C350" s="177"/>
      <c r="D350" s="156"/>
      <c r="E350" s="156"/>
      <c r="F350" s="156"/>
      <c r="G350" s="156"/>
      <c r="H350" s="156"/>
      <c r="I350" s="156"/>
      <c r="J350" s="156"/>
      <c r="K350" s="156"/>
      <c r="L350" s="156"/>
      <c r="M350" s="156"/>
      <c r="N350" s="156"/>
      <c r="O350" s="156"/>
      <c r="P350" s="156"/>
      <c r="Q350" s="156"/>
      <c r="R350" s="156"/>
      <c r="S350" s="156"/>
      <c r="T350" s="156"/>
      <c r="U350" s="156"/>
      <c r="V350" s="156"/>
      <c r="W350" s="156"/>
      <c r="X350" s="156"/>
      <c r="Y350" s="156"/>
      <c r="Z350" s="156"/>
    </row>
    <row r="351" spans="1:26" ht="14.25" customHeight="1" x14ac:dyDescent="0.25">
      <c r="A351" s="156"/>
      <c r="B351" s="156"/>
      <c r="C351" s="177"/>
      <c r="D351" s="156"/>
      <c r="E351" s="156"/>
      <c r="F351" s="156"/>
      <c r="G351" s="156"/>
      <c r="H351" s="156"/>
      <c r="I351" s="156"/>
      <c r="J351" s="156"/>
      <c r="K351" s="156"/>
      <c r="L351" s="156"/>
      <c r="M351" s="156"/>
      <c r="N351" s="156"/>
      <c r="O351" s="156"/>
      <c r="P351" s="156"/>
      <c r="Q351" s="156"/>
      <c r="R351" s="156"/>
      <c r="S351" s="156"/>
      <c r="T351" s="156"/>
      <c r="U351" s="156"/>
      <c r="V351" s="156"/>
      <c r="W351" s="156"/>
      <c r="X351" s="156"/>
      <c r="Y351" s="156"/>
      <c r="Z351" s="156"/>
    </row>
    <row r="352" spans="1:26" ht="14.25" customHeight="1" x14ac:dyDescent="0.25">
      <c r="A352" s="156"/>
      <c r="B352" s="156"/>
      <c r="C352" s="177"/>
      <c r="D352" s="156"/>
      <c r="E352" s="156"/>
      <c r="F352" s="156"/>
      <c r="G352" s="156"/>
      <c r="H352" s="156"/>
      <c r="I352" s="156"/>
      <c r="J352" s="156"/>
      <c r="K352" s="156"/>
      <c r="L352" s="156"/>
      <c r="M352" s="156"/>
      <c r="N352" s="156"/>
      <c r="O352" s="156"/>
      <c r="P352" s="156"/>
      <c r="Q352" s="156"/>
      <c r="R352" s="156"/>
      <c r="S352" s="156"/>
      <c r="T352" s="156"/>
      <c r="U352" s="156"/>
      <c r="V352" s="156"/>
      <c r="W352" s="156"/>
      <c r="X352" s="156"/>
      <c r="Y352" s="156"/>
      <c r="Z352" s="156"/>
    </row>
    <row r="353" spans="1:26" ht="14.25" customHeight="1" x14ac:dyDescent="0.25">
      <c r="A353" s="156"/>
      <c r="B353" s="156"/>
      <c r="C353" s="177"/>
      <c r="D353" s="156"/>
      <c r="E353" s="156"/>
      <c r="F353" s="156"/>
      <c r="G353" s="156"/>
      <c r="H353" s="156"/>
      <c r="I353" s="156"/>
      <c r="J353" s="156"/>
      <c r="K353" s="156"/>
      <c r="L353" s="156"/>
      <c r="M353" s="156"/>
      <c r="N353" s="156"/>
      <c r="O353" s="156"/>
      <c r="P353" s="156"/>
      <c r="Q353" s="156"/>
      <c r="R353" s="156"/>
      <c r="S353" s="156"/>
      <c r="T353" s="156"/>
      <c r="U353" s="156"/>
      <c r="V353" s="156"/>
      <c r="W353" s="156"/>
      <c r="X353" s="156"/>
      <c r="Y353" s="156"/>
      <c r="Z353" s="156"/>
    </row>
    <row r="354" spans="1:26" ht="14.25" customHeight="1" x14ac:dyDescent="0.25">
      <c r="A354" s="156"/>
      <c r="B354" s="156"/>
      <c r="C354" s="177"/>
      <c r="D354" s="156"/>
      <c r="E354" s="156"/>
      <c r="F354" s="156"/>
      <c r="G354" s="156"/>
      <c r="H354" s="156"/>
      <c r="I354" s="156"/>
      <c r="J354" s="156"/>
      <c r="K354" s="156"/>
      <c r="L354" s="156"/>
      <c r="M354" s="156"/>
      <c r="N354" s="156"/>
      <c r="O354" s="156"/>
      <c r="P354" s="156"/>
      <c r="Q354" s="156"/>
      <c r="R354" s="156"/>
      <c r="S354" s="156"/>
      <c r="T354" s="156"/>
      <c r="U354" s="156"/>
      <c r="V354" s="156"/>
      <c r="W354" s="156"/>
      <c r="X354" s="156"/>
      <c r="Y354" s="156"/>
      <c r="Z354" s="156"/>
    </row>
    <row r="355" spans="1:26" ht="14.25" customHeight="1" x14ac:dyDescent="0.25">
      <c r="A355" s="156"/>
      <c r="B355" s="156"/>
      <c r="C355" s="177"/>
      <c r="D355" s="156"/>
      <c r="E355" s="156"/>
      <c r="F355" s="156"/>
      <c r="G355" s="156"/>
      <c r="H355" s="156"/>
      <c r="I355" s="156"/>
      <c r="J355" s="156"/>
      <c r="K355" s="156"/>
      <c r="L355" s="156"/>
      <c r="M355" s="156"/>
      <c r="N355" s="156"/>
      <c r="O355" s="156"/>
      <c r="P355" s="156"/>
      <c r="Q355" s="156"/>
      <c r="R355" s="156"/>
      <c r="S355" s="156"/>
      <c r="T355" s="156"/>
      <c r="U355" s="156"/>
      <c r="V355" s="156"/>
      <c r="W355" s="156"/>
      <c r="X355" s="156"/>
      <c r="Y355" s="156"/>
      <c r="Z355" s="156"/>
    </row>
    <row r="356" spans="1:26" ht="14.25" customHeight="1" x14ac:dyDescent="0.25">
      <c r="A356" s="156"/>
      <c r="B356" s="156"/>
      <c r="C356" s="177"/>
      <c r="D356" s="156"/>
      <c r="E356" s="156"/>
      <c r="F356" s="156"/>
      <c r="G356" s="156"/>
      <c r="H356" s="156"/>
      <c r="I356" s="156"/>
      <c r="J356" s="156"/>
      <c r="K356" s="156"/>
      <c r="L356" s="156"/>
      <c r="M356" s="156"/>
      <c r="N356" s="156"/>
      <c r="O356" s="156"/>
      <c r="P356" s="156"/>
      <c r="Q356" s="156"/>
      <c r="R356" s="156"/>
      <c r="S356" s="156"/>
      <c r="T356" s="156"/>
      <c r="U356" s="156"/>
      <c r="V356" s="156"/>
      <c r="W356" s="156"/>
      <c r="X356" s="156"/>
      <c r="Y356" s="156"/>
      <c r="Z356" s="156"/>
    </row>
    <row r="357" spans="1:26" ht="14.25" customHeight="1" x14ac:dyDescent="0.25">
      <c r="A357" s="156"/>
      <c r="B357" s="156"/>
      <c r="C357" s="177"/>
      <c r="D357" s="156"/>
      <c r="E357" s="156"/>
      <c r="F357" s="156"/>
      <c r="G357" s="156"/>
      <c r="H357" s="156"/>
      <c r="I357" s="156"/>
      <c r="J357" s="156"/>
      <c r="K357" s="156"/>
      <c r="L357" s="156"/>
      <c r="M357" s="156"/>
      <c r="N357" s="156"/>
      <c r="O357" s="156"/>
      <c r="P357" s="156"/>
      <c r="Q357" s="156"/>
      <c r="R357" s="156"/>
      <c r="S357" s="156"/>
      <c r="T357" s="156"/>
      <c r="U357" s="156"/>
      <c r="V357" s="156"/>
      <c r="W357" s="156"/>
      <c r="X357" s="156"/>
      <c r="Y357" s="156"/>
      <c r="Z357" s="156"/>
    </row>
    <row r="358" spans="1:26" ht="14.25" customHeight="1" x14ac:dyDescent="0.25">
      <c r="A358" s="156"/>
      <c r="B358" s="156"/>
      <c r="C358" s="177"/>
      <c r="D358" s="156"/>
      <c r="E358" s="156"/>
      <c r="F358" s="156"/>
      <c r="G358" s="156"/>
      <c r="H358" s="156"/>
      <c r="I358" s="156"/>
      <c r="J358" s="156"/>
      <c r="K358" s="156"/>
      <c r="L358" s="156"/>
      <c r="M358" s="156"/>
      <c r="N358" s="156"/>
      <c r="O358" s="156"/>
      <c r="P358" s="156"/>
      <c r="Q358" s="156"/>
      <c r="R358" s="156"/>
      <c r="S358" s="156"/>
      <c r="T358" s="156"/>
      <c r="U358" s="156"/>
      <c r="V358" s="156"/>
      <c r="W358" s="156"/>
      <c r="X358" s="156"/>
      <c r="Y358" s="156"/>
      <c r="Z358" s="156"/>
    </row>
    <row r="359" spans="1:26" ht="14.25" customHeight="1" x14ac:dyDescent="0.25">
      <c r="A359" s="156"/>
      <c r="B359" s="156"/>
      <c r="C359" s="177"/>
      <c r="D359" s="156"/>
      <c r="E359" s="156"/>
      <c r="F359" s="156"/>
      <c r="G359" s="156"/>
      <c r="H359" s="156"/>
      <c r="I359" s="156"/>
      <c r="J359" s="156"/>
      <c r="K359" s="156"/>
      <c r="L359" s="156"/>
      <c r="M359" s="156"/>
      <c r="N359" s="156"/>
      <c r="O359" s="156"/>
      <c r="P359" s="156"/>
      <c r="Q359" s="156"/>
      <c r="R359" s="156"/>
      <c r="S359" s="156"/>
      <c r="T359" s="156"/>
      <c r="U359" s="156"/>
      <c r="V359" s="156"/>
      <c r="W359" s="156"/>
      <c r="X359" s="156"/>
      <c r="Y359" s="156"/>
      <c r="Z359" s="156"/>
    </row>
    <row r="360" spans="1:26" ht="14.25" customHeight="1" x14ac:dyDescent="0.25">
      <c r="A360" s="156"/>
      <c r="B360" s="156"/>
      <c r="C360" s="177"/>
      <c r="D360" s="156"/>
      <c r="E360" s="156"/>
      <c r="F360" s="156"/>
      <c r="G360" s="156"/>
      <c r="H360" s="156"/>
      <c r="I360" s="156"/>
      <c r="J360" s="156"/>
      <c r="K360" s="156"/>
      <c r="L360" s="156"/>
      <c r="M360" s="156"/>
      <c r="N360" s="156"/>
      <c r="O360" s="156"/>
      <c r="P360" s="156"/>
      <c r="Q360" s="156"/>
      <c r="R360" s="156"/>
      <c r="S360" s="156"/>
      <c r="T360" s="156"/>
      <c r="U360" s="156"/>
      <c r="V360" s="156"/>
      <c r="W360" s="156"/>
      <c r="X360" s="156"/>
      <c r="Y360" s="156"/>
      <c r="Z360" s="156"/>
    </row>
    <row r="361" spans="1:26" ht="14.25" customHeight="1" x14ac:dyDescent="0.25">
      <c r="A361" s="156"/>
      <c r="B361" s="156"/>
      <c r="C361" s="177"/>
      <c r="D361" s="156"/>
      <c r="E361" s="156"/>
      <c r="F361" s="156"/>
      <c r="G361" s="156"/>
      <c r="H361" s="156"/>
      <c r="I361" s="156"/>
      <c r="J361" s="156"/>
      <c r="K361" s="156"/>
      <c r="L361" s="156"/>
      <c r="M361" s="156"/>
      <c r="N361" s="156"/>
      <c r="O361" s="156"/>
      <c r="P361" s="156"/>
      <c r="Q361" s="156"/>
      <c r="R361" s="156"/>
      <c r="S361" s="156"/>
      <c r="T361" s="156"/>
      <c r="U361" s="156"/>
      <c r="V361" s="156"/>
      <c r="W361" s="156"/>
      <c r="X361" s="156"/>
      <c r="Y361" s="156"/>
      <c r="Z361" s="156"/>
    </row>
    <row r="362" spans="1:26" ht="14.25" customHeight="1" x14ac:dyDescent="0.25">
      <c r="A362" s="156"/>
      <c r="B362" s="156"/>
      <c r="C362" s="177"/>
      <c r="D362" s="156"/>
      <c r="E362" s="156"/>
      <c r="F362" s="156"/>
      <c r="G362" s="156"/>
      <c r="H362" s="156"/>
      <c r="I362" s="156"/>
      <c r="J362" s="156"/>
      <c r="K362" s="156"/>
      <c r="L362" s="156"/>
      <c r="M362" s="156"/>
      <c r="N362" s="156"/>
      <c r="O362" s="156"/>
      <c r="P362" s="156"/>
      <c r="Q362" s="156"/>
      <c r="R362" s="156"/>
      <c r="S362" s="156"/>
      <c r="T362" s="156"/>
      <c r="U362" s="156"/>
      <c r="V362" s="156"/>
      <c r="W362" s="156"/>
      <c r="X362" s="156"/>
      <c r="Y362" s="156"/>
      <c r="Z362" s="156"/>
    </row>
    <row r="363" spans="1:26" ht="14.25" customHeight="1" x14ac:dyDescent="0.25">
      <c r="A363" s="156"/>
      <c r="B363" s="156"/>
      <c r="C363" s="177"/>
      <c r="D363" s="156"/>
      <c r="E363" s="156"/>
      <c r="F363" s="156"/>
      <c r="G363" s="156"/>
      <c r="H363" s="156"/>
      <c r="I363" s="156"/>
      <c r="J363" s="156"/>
      <c r="K363" s="156"/>
      <c r="L363" s="156"/>
      <c r="M363" s="156"/>
      <c r="N363" s="156"/>
      <c r="O363" s="156"/>
      <c r="P363" s="156"/>
      <c r="Q363" s="156"/>
      <c r="R363" s="156"/>
      <c r="S363" s="156"/>
      <c r="T363" s="156"/>
      <c r="U363" s="156"/>
      <c r="V363" s="156"/>
      <c r="W363" s="156"/>
      <c r="X363" s="156"/>
      <c r="Y363" s="156"/>
      <c r="Z363" s="156"/>
    </row>
    <row r="364" spans="1:26" ht="14.25" customHeight="1" x14ac:dyDescent="0.25">
      <c r="A364" s="156"/>
      <c r="B364" s="156"/>
      <c r="C364" s="177"/>
      <c r="D364" s="156"/>
      <c r="E364" s="156"/>
      <c r="F364" s="156"/>
      <c r="G364" s="156"/>
      <c r="H364" s="156"/>
      <c r="I364" s="156"/>
      <c r="J364" s="156"/>
      <c r="K364" s="156"/>
      <c r="L364" s="156"/>
      <c r="M364" s="156"/>
      <c r="N364" s="156"/>
      <c r="O364" s="156"/>
      <c r="P364" s="156"/>
      <c r="Q364" s="156"/>
      <c r="R364" s="156"/>
      <c r="S364" s="156"/>
      <c r="T364" s="156"/>
      <c r="U364" s="156"/>
      <c r="V364" s="156"/>
      <c r="W364" s="156"/>
      <c r="X364" s="156"/>
      <c r="Y364" s="156"/>
      <c r="Z364" s="156"/>
    </row>
    <row r="365" spans="1:26" ht="14.25" customHeight="1" x14ac:dyDescent="0.25">
      <c r="A365" s="156"/>
      <c r="B365" s="156"/>
      <c r="C365" s="177"/>
      <c r="D365" s="156"/>
      <c r="E365" s="156"/>
      <c r="F365" s="156"/>
      <c r="G365" s="156"/>
      <c r="H365" s="156"/>
      <c r="I365" s="156"/>
      <c r="J365" s="156"/>
      <c r="K365" s="156"/>
      <c r="L365" s="156"/>
      <c r="M365" s="156"/>
      <c r="N365" s="156"/>
      <c r="O365" s="156"/>
      <c r="P365" s="156"/>
      <c r="Q365" s="156"/>
      <c r="R365" s="156"/>
      <c r="S365" s="156"/>
      <c r="T365" s="156"/>
      <c r="U365" s="156"/>
      <c r="V365" s="156"/>
      <c r="W365" s="156"/>
      <c r="X365" s="156"/>
      <c r="Y365" s="156"/>
      <c r="Z365" s="156"/>
    </row>
    <row r="366" spans="1:26" ht="14.25" customHeight="1" x14ac:dyDescent="0.25">
      <c r="A366" s="156"/>
      <c r="B366" s="156"/>
      <c r="C366" s="177"/>
      <c r="D366" s="156"/>
      <c r="E366" s="156"/>
      <c r="F366" s="156"/>
      <c r="G366" s="156"/>
      <c r="H366" s="156"/>
      <c r="I366" s="156"/>
      <c r="J366" s="156"/>
      <c r="K366" s="156"/>
      <c r="L366" s="156"/>
      <c r="M366" s="156"/>
      <c r="N366" s="156"/>
      <c r="O366" s="156"/>
      <c r="P366" s="156"/>
      <c r="Q366" s="156"/>
      <c r="R366" s="156"/>
      <c r="S366" s="156"/>
      <c r="T366" s="156"/>
      <c r="U366" s="156"/>
      <c r="V366" s="156"/>
      <c r="W366" s="156"/>
      <c r="X366" s="156"/>
      <c r="Y366" s="156"/>
      <c r="Z366" s="156"/>
    </row>
    <row r="367" spans="1:26" ht="14.25" customHeight="1" x14ac:dyDescent="0.25">
      <c r="A367" s="156"/>
      <c r="B367" s="156"/>
      <c r="C367" s="177"/>
      <c r="D367" s="156"/>
      <c r="E367" s="156"/>
      <c r="F367" s="156"/>
      <c r="G367" s="156"/>
      <c r="H367" s="156"/>
      <c r="I367" s="156"/>
      <c r="J367" s="156"/>
      <c r="K367" s="156"/>
      <c r="L367" s="156"/>
      <c r="M367" s="156"/>
      <c r="N367" s="156"/>
      <c r="O367" s="156"/>
      <c r="P367" s="156"/>
      <c r="Q367" s="156"/>
      <c r="R367" s="156"/>
      <c r="S367" s="156"/>
      <c r="T367" s="156"/>
      <c r="U367" s="156"/>
      <c r="V367" s="156"/>
      <c r="W367" s="156"/>
      <c r="X367" s="156"/>
      <c r="Y367" s="156"/>
      <c r="Z367" s="156"/>
    </row>
    <row r="368" spans="1:26" ht="14.25" customHeight="1" x14ac:dyDescent="0.25">
      <c r="A368" s="156"/>
      <c r="B368" s="156"/>
      <c r="C368" s="177"/>
      <c r="D368" s="156"/>
      <c r="E368" s="156"/>
      <c r="F368" s="156"/>
      <c r="G368" s="156"/>
      <c r="H368" s="156"/>
      <c r="I368" s="156"/>
      <c r="J368" s="156"/>
      <c r="K368" s="156"/>
      <c r="L368" s="156"/>
      <c r="M368" s="156"/>
      <c r="N368" s="156"/>
      <c r="O368" s="156"/>
      <c r="P368" s="156"/>
      <c r="Q368" s="156"/>
      <c r="R368" s="156"/>
      <c r="S368" s="156"/>
      <c r="T368" s="156"/>
      <c r="U368" s="156"/>
      <c r="V368" s="156"/>
      <c r="W368" s="156"/>
      <c r="X368" s="156"/>
      <c r="Y368" s="156"/>
      <c r="Z368" s="156"/>
    </row>
    <row r="369" spans="1:26" ht="14.25" customHeight="1" x14ac:dyDescent="0.25">
      <c r="A369" s="156"/>
      <c r="B369" s="156"/>
      <c r="C369" s="177"/>
      <c r="D369" s="156"/>
      <c r="E369" s="156"/>
      <c r="F369" s="156"/>
      <c r="G369" s="156"/>
      <c r="H369" s="156"/>
      <c r="I369" s="156"/>
      <c r="J369" s="156"/>
      <c r="K369" s="156"/>
      <c r="L369" s="156"/>
      <c r="M369" s="156"/>
      <c r="N369" s="156"/>
      <c r="O369" s="156"/>
      <c r="P369" s="156"/>
      <c r="Q369" s="156"/>
      <c r="R369" s="156"/>
      <c r="S369" s="156"/>
      <c r="T369" s="156"/>
      <c r="U369" s="156"/>
      <c r="V369" s="156"/>
      <c r="W369" s="156"/>
      <c r="X369" s="156"/>
      <c r="Y369" s="156"/>
      <c r="Z369" s="156"/>
    </row>
    <row r="370" spans="1:26" ht="14.25" customHeight="1" x14ac:dyDescent="0.25">
      <c r="A370" s="156"/>
      <c r="B370" s="156"/>
      <c r="C370" s="177"/>
      <c r="D370" s="156"/>
      <c r="E370" s="156"/>
      <c r="F370" s="156"/>
      <c r="G370" s="156"/>
      <c r="H370" s="156"/>
      <c r="I370" s="156"/>
      <c r="J370" s="156"/>
      <c r="K370" s="156"/>
      <c r="L370" s="156"/>
      <c r="M370" s="156"/>
      <c r="N370" s="156"/>
      <c r="O370" s="156"/>
      <c r="P370" s="156"/>
      <c r="Q370" s="156"/>
      <c r="R370" s="156"/>
      <c r="S370" s="156"/>
      <c r="T370" s="156"/>
      <c r="U370" s="156"/>
      <c r="V370" s="156"/>
      <c r="W370" s="156"/>
      <c r="X370" s="156"/>
      <c r="Y370" s="156"/>
      <c r="Z370" s="156"/>
    </row>
    <row r="371" spans="1:26" ht="14.25" customHeight="1" x14ac:dyDescent="0.25">
      <c r="A371" s="156"/>
      <c r="B371" s="156"/>
      <c r="C371" s="177"/>
      <c r="D371" s="156"/>
      <c r="E371" s="156"/>
      <c r="F371" s="156"/>
      <c r="G371" s="156"/>
      <c r="H371" s="156"/>
      <c r="I371" s="156"/>
      <c r="J371" s="156"/>
      <c r="K371" s="156"/>
      <c r="L371" s="156"/>
      <c r="M371" s="156"/>
      <c r="N371" s="156"/>
      <c r="O371" s="156"/>
      <c r="P371" s="156"/>
      <c r="Q371" s="156"/>
      <c r="R371" s="156"/>
      <c r="S371" s="156"/>
      <c r="T371" s="156"/>
      <c r="U371" s="156"/>
      <c r="V371" s="156"/>
      <c r="W371" s="156"/>
      <c r="X371" s="156"/>
      <c r="Y371" s="156"/>
      <c r="Z371" s="156"/>
    </row>
    <row r="372" spans="1:26" ht="14.25" customHeight="1" x14ac:dyDescent="0.25">
      <c r="A372" s="156"/>
      <c r="B372" s="156"/>
      <c r="C372" s="177"/>
      <c r="D372" s="156"/>
      <c r="E372" s="156"/>
      <c r="F372" s="156"/>
      <c r="G372" s="156"/>
      <c r="H372" s="156"/>
      <c r="I372" s="156"/>
      <c r="J372" s="156"/>
      <c r="K372" s="156"/>
      <c r="L372" s="156"/>
      <c r="M372" s="156"/>
      <c r="N372" s="156"/>
      <c r="O372" s="156"/>
      <c r="P372" s="156"/>
      <c r="Q372" s="156"/>
      <c r="R372" s="156"/>
      <c r="S372" s="156"/>
      <c r="T372" s="156"/>
      <c r="U372" s="156"/>
      <c r="V372" s="156"/>
      <c r="W372" s="156"/>
      <c r="X372" s="156"/>
      <c r="Y372" s="156"/>
      <c r="Z372" s="156"/>
    </row>
    <row r="373" spans="1:26" ht="14.25" customHeight="1" x14ac:dyDescent="0.25">
      <c r="A373" s="156"/>
      <c r="B373" s="156"/>
      <c r="C373" s="177"/>
      <c r="D373" s="156"/>
      <c r="E373" s="156"/>
      <c r="F373" s="156"/>
      <c r="G373" s="156"/>
      <c r="H373" s="156"/>
      <c r="I373" s="156"/>
      <c r="J373" s="156"/>
      <c r="K373" s="156"/>
      <c r="L373" s="156"/>
      <c r="M373" s="156"/>
      <c r="N373" s="156"/>
      <c r="O373" s="156"/>
      <c r="P373" s="156"/>
      <c r="Q373" s="156"/>
      <c r="R373" s="156"/>
      <c r="S373" s="156"/>
      <c r="T373" s="156"/>
      <c r="U373" s="156"/>
      <c r="V373" s="156"/>
      <c r="W373" s="156"/>
      <c r="X373" s="156"/>
      <c r="Y373" s="156"/>
      <c r="Z373" s="156"/>
    </row>
    <row r="374" spans="1:26" ht="14.25" customHeight="1" x14ac:dyDescent="0.25">
      <c r="A374" s="156"/>
      <c r="B374" s="156"/>
      <c r="C374" s="177"/>
      <c r="D374" s="156"/>
      <c r="E374" s="156"/>
      <c r="F374" s="156"/>
      <c r="G374" s="156"/>
      <c r="H374" s="156"/>
      <c r="I374" s="156"/>
      <c r="J374" s="156"/>
      <c r="K374" s="156"/>
      <c r="L374" s="156"/>
      <c r="M374" s="156"/>
      <c r="N374" s="156"/>
      <c r="O374" s="156"/>
      <c r="P374" s="156"/>
      <c r="Q374" s="156"/>
      <c r="R374" s="156"/>
      <c r="S374" s="156"/>
      <c r="T374" s="156"/>
      <c r="U374" s="156"/>
      <c r="V374" s="156"/>
      <c r="W374" s="156"/>
      <c r="X374" s="156"/>
      <c r="Y374" s="156"/>
      <c r="Z374" s="156"/>
    </row>
    <row r="375" spans="1:26" ht="14.25" customHeight="1" x14ac:dyDescent="0.25">
      <c r="A375" s="156"/>
      <c r="B375" s="156"/>
      <c r="C375" s="177"/>
      <c r="D375" s="156"/>
      <c r="E375" s="156"/>
      <c r="F375" s="156"/>
      <c r="G375" s="156"/>
      <c r="H375" s="156"/>
      <c r="I375" s="156"/>
      <c r="J375" s="156"/>
      <c r="K375" s="156"/>
      <c r="L375" s="156"/>
      <c r="M375" s="156"/>
      <c r="N375" s="156"/>
      <c r="O375" s="156"/>
      <c r="P375" s="156"/>
      <c r="Q375" s="156"/>
      <c r="R375" s="156"/>
      <c r="S375" s="156"/>
      <c r="T375" s="156"/>
      <c r="U375" s="156"/>
      <c r="V375" s="156"/>
      <c r="W375" s="156"/>
      <c r="X375" s="156"/>
      <c r="Y375" s="156"/>
      <c r="Z375" s="156"/>
    </row>
    <row r="376" spans="1:26" ht="14.25" customHeight="1" x14ac:dyDescent="0.25">
      <c r="A376" s="156"/>
      <c r="B376" s="156"/>
      <c r="C376" s="177"/>
      <c r="D376" s="156"/>
      <c r="E376" s="156"/>
      <c r="F376" s="156"/>
      <c r="G376" s="156"/>
      <c r="H376" s="156"/>
      <c r="I376" s="156"/>
      <c r="J376" s="156"/>
      <c r="K376" s="156"/>
      <c r="L376" s="156"/>
      <c r="M376" s="156"/>
      <c r="N376" s="156"/>
      <c r="O376" s="156"/>
      <c r="P376" s="156"/>
      <c r="Q376" s="156"/>
      <c r="R376" s="156"/>
      <c r="S376" s="156"/>
      <c r="T376" s="156"/>
      <c r="U376" s="156"/>
      <c r="V376" s="156"/>
      <c r="W376" s="156"/>
      <c r="X376" s="156"/>
      <c r="Y376" s="156"/>
      <c r="Z376" s="156"/>
    </row>
    <row r="377" spans="1:26" ht="14.25" customHeight="1" x14ac:dyDescent="0.25">
      <c r="A377" s="156"/>
      <c r="B377" s="156"/>
      <c r="C377" s="177"/>
      <c r="D377" s="156"/>
      <c r="E377" s="156"/>
      <c r="F377" s="156"/>
      <c r="G377" s="156"/>
      <c r="H377" s="156"/>
      <c r="I377" s="156"/>
      <c r="J377" s="156"/>
      <c r="K377" s="156"/>
      <c r="L377" s="156"/>
      <c r="M377" s="156"/>
      <c r="N377" s="156"/>
      <c r="O377" s="156"/>
      <c r="P377" s="156"/>
      <c r="Q377" s="156"/>
      <c r="R377" s="156"/>
      <c r="S377" s="156"/>
      <c r="T377" s="156"/>
      <c r="U377" s="156"/>
      <c r="V377" s="156"/>
      <c r="W377" s="156"/>
      <c r="X377" s="156"/>
      <c r="Y377" s="156"/>
      <c r="Z377" s="156"/>
    </row>
    <row r="378" spans="1:26" ht="14.25" customHeight="1" x14ac:dyDescent="0.25">
      <c r="A378" s="156"/>
      <c r="B378" s="156"/>
      <c r="C378" s="177"/>
      <c r="D378" s="156"/>
      <c r="E378" s="156"/>
      <c r="F378" s="156"/>
      <c r="G378" s="156"/>
      <c r="H378" s="156"/>
      <c r="I378" s="156"/>
      <c r="J378" s="156"/>
      <c r="K378" s="156"/>
      <c r="L378" s="156"/>
      <c r="M378" s="156"/>
      <c r="N378" s="156"/>
      <c r="O378" s="156"/>
      <c r="P378" s="156"/>
      <c r="Q378" s="156"/>
      <c r="R378" s="156"/>
      <c r="S378" s="156"/>
      <c r="T378" s="156"/>
      <c r="U378" s="156"/>
      <c r="V378" s="156"/>
      <c r="W378" s="156"/>
      <c r="X378" s="156"/>
      <c r="Y378" s="156"/>
      <c r="Z378" s="156"/>
    </row>
    <row r="379" spans="1:26" ht="14.25" customHeight="1" x14ac:dyDescent="0.25">
      <c r="A379" s="156"/>
      <c r="B379" s="156"/>
      <c r="C379" s="177"/>
      <c r="D379" s="156"/>
      <c r="E379" s="156"/>
      <c r="F379" s="156"/>
      <c r="G379" s="156"/>
      <c r="H379" s="156"/>
      <c r="I379" s="156"/>
      <c r="J379" s="156"/>
      <c r="K379" s="156"/>
      <c r="L379" s="156"/>
      <c r="M379" s="156"/>
      <c r="N379" s="156"/>
      <c r="O379" s="156"/>
      <c r="P379" s="156"/>
      <c r="Q379" s="156"/>
      <c r="R379" s="156"/>
      <c r="S379" s="156"/>
      <c r="T379" s="156"/>
      <c r="U379" s="156"/>
      <c r="V379" s="156"/>
      <c r="W379" s="156"/>
      <c r="X379" s="156"/>
      <c r="Y379" s="156"/>
      <c r="Z379" s="156"/>
    </row>
    <row r="380" spans="1:26" ht="14.25" customHeight="1" x14ac:dyDescent="0.25">
      <c r="A380" s="156"/>
      <c r="B380" s="156"/>
      <c r="C380" s="177"/>
      <c r="D380" s="156"/>
      <c r="E380" s="156"/>
      <c r="F380" s="156"/>
      <c r="G380" s="156"/>
      <c r="H380" s="156"/>
      <c r="I380" s="156"/>
      <c r="J380" s="156"/>
      <c r="K380" s="156"/>
      <c r="L380" s="156"/>
      <c r="M380" s="156"/>
      <c r="N380" s="156"/>
      <c r="O380" s="156"/>
      <c r="P380" s="156"/>
      <c r="Q380" s="156"/>
      <c r="R380" s="156"/>
      <c r="S380" s="156"/>
      <c r="T380" s="156"/>
      <c r="U380" s="156"/>
      <c r="V380" s="156"/>
      <c r="W380" s="156"/>
      <c r="X380" s="156"/>
      <c r="Y380" s="156"/>
      <c r="Z380" s="156"/>
    </row>
    <row r="381" spans="1:26" ht="14.25" customHeight="1" x14ac:dyDescent="0.25">
      <c r="A381" s="156"/>
      <c r="B381" s="156"/>
      <c r="C381" s="177"/>
      <c r="D381" s="156"/>
      <c r="E381" s="156"/>
      <c r="F381" s="156"/>
      <c r="G381" s="156"/>
      <c r="H381" s="156"/>
      <c r="I381" s="156"/>
      <c r="J381" s="156"/>
      <c r="K381" s="156"/>
      <c r="L381" s="156"/>
      <c r="M381" s="156"/>
      <c r="N381" s="156"/>
      <c r="O381" s="156"/>
      <c r="P381" s="156"/>
      <c r="Q381" s="156"/>
      <c r="R381" s="156"/>
      <c r="S381" s="156"/>
      <c r="T381" s="156"/>
      <c r="U381" s="156"/>
      <c r="V381" s="156"/>
      <c r="W381" s="156"/>
      <c r="X381" s="156"/>
      <c r="Y381" s="156"/>
      <c r="Z381" s="156"/>
    </row>
    <row r="382" spans="1:26" ht="14.25" customHeight="1" x14ac:dyDescent="0.25">
      <c r="A382" s="156"/>
      <c r="B382" s="156"/>
      <c r="C382" s="177"/>
      <c r="D382" s="156"/>
      <c r="E382" s="156"/>
      <c r="F382" s="156"/>
      <c r="G382" s="156"/>
      <c r="H382" s="156"/>
      <c r="I382" s="156"/>
      <c r="J382" s="156"/>
      <c r="K382" s="156"/>
      <c r="L382" s="156"/>
      <c r="M382" s="156"/>
      <c r="N382" s="156"/>
      <c r="O382" s="156"/>
      <c r="P382" s="156"/>
      <c r="Q382" s="156"/>
      <c r="R382" s="156"/>
      <c r="S382" s="156"/>
      <c r="T382" s="156"/>
      <c r="U382" s="156"/>
      <c r="V382" s="156"/>
      <c r="W382" s="156"/>
      <c r="X382" s="156"/>
      <c r="Y382" s="156"/>
      <c r="Z382" s="156"/>
    </row>
    <row r="383" spans="1:26" ht="14.25" customHeight="1" x14ac:dyDescent="0.25">
      <c r="A383" s="156"/>
      <c r="B383" s="156"/>
      <c r="C383" s="177"/>
      <c r="D383" s="156"/>
      <c r="E383" s="156"/>
      <c r="F383" s="156"/>
      <c r="G383" s="156"/>
      <c r="H383" s="156"/>
      <c r="I383" s="156"/>
      <c r="J383" s="156"/>
      <c r="K383" s="156"/>
      <c r="L383" s="156"/>
      <c r="M383" s="156"/>
      <c r="N383" s="156"/>
      <c r="O383" s="156"/>
      <c r="P383" s="156"/>
      <c r="Q383" s="156"/>
      <c r="R383" s="156"/>
      <c r="S383" s="156"/>
      <c r="T383" s="156"/>
      <c r="U383" s="156"/>
      <c r="V383" s="156"/>
      <c r="W383" s="156"/>
      <c r="X383" s="156"/>
      <c r="Y383" s="156"/>
      <c r="Z383" s="156"/>
    </row>
    <row r="384" spans="1:26" ht="14.25" customHeight="1" x14ac:dyDescent="0.25">
      <c r="A384" s="156"/>
      <c r="B384" s="156"/>
      <c r="C384" s="177"/>
      <c r="D384" s="156"/>
      <c r="E384" s="156"/>
      <c r="F384" s="156"/>
      <c r="G384" s="156"/>
      <c r="H384" s="156"/>
      <c r="I384" s="156"/>
      <c r="J384" s="156"/>
      <c r="K384" s="156"/>
      <c r="L384" s="156"/>
      <c r="M384" s="156"/>
      <c r="N384" s="156"/>
      <c r="O384" s="156"/>
      <c r="P384" s="156"/>
      <c r="Q384" s="156"/>
      <c r="R384" s="156"/>
      <c r="S384" s="156"/>
      <c r="T384" s="156"/>
      <c r="U384" s="156"/>
      <c r="V384" s="156"/>
      <c r="W384" s="156"/>
      <c r="X384" s="156"/>
      <c r="Y384" s="156"/>
      <c r="Z384" s="156"/>
    </row>
    <row r="385" spans="1:26" ht="14.25" customHeight="1" x14ac:dyDescent="0.25">
      <c r="A385" s="156"/>
      <c r="B385" s="156"/>
      <c r="C385" s="177"/>
      <c r="D385" s="156"/>
      <c r="E385" s="156"/>
      <c r="F385" s="156"/>
      <c r="G385" s="156"/>
      <c r="H385" s="156"/>
      <c r="I385" s="156"/>
      <c r="J385" s="156"/>
      <c r="K385" s="156"/>
      <c r="L385" s="156"/>
      <c r="M385" s="156"/>
      <c r="N385" s="156"/>
      <c r="O385" s="156"/>
      <c r="P385" s="156"/>
      <c r="Q385" s="156"/>
      <c r="R385" s="156"/>
      <c r="S385" s="156"/>
      <c r="T385" s="156"/>
      <c r="U385" s="156"/>
      <c r="V385" s="156"/>
      <c r="W385" s="156"/>
      <c r="X385" s="156"/>
      <c r="Y385" s="156"/>
      <c r="Z385" s="156"/>
    </row>
    <row r="386" spans="1:26" ht="14.25" customHeight="1" x14ac:dyDescent="0.25">
      <c r="A386" s="156"/>
      <c r="B386" s="156"/>
      <c r="C386" s="177"/>
      <c r="D386" s="156"/>
      <c r="E386" s="156"/>
      <c r="F386" s="156"/>
      <c r="G386" s="156"/>
      <c r="H386" s="156"/>
      <c r="I386" s="156"/>
      <c r="J386" s="156"/>
      <c r="K386" s="156"/>
      <c r="L386" s="156"/>
      <c r="M386" s="156"/>
      <c r="N386" s="156"/>
      <c r="O386" s="156"/>
      <c r="P386" s="156"/>
      <c r="Q386" s="156"/>
      <c r="R386" s="156"/>
      <c r="S386" s="156"/>
      <c r="T386" s="156"/>
      <c r="U386" s="156"/>
      <c r="V386" s="156"/>
      <c r="W386" s="156"/>
      <c r="X386" s="156"/>
      <c r="Y386" s="156"/>
      <c r="Z386" s="156"/>
    </row>
    <row r="387" spans="1:26" ht="14.25" customHeight="1" x14ac:dyDescent="0.25">
      <c r="A387" s="156"/>
      <c r="B387" s="156"/>
      <c r="C387" s="177"/>
      <c r="D387" s="156"/>
      <c r="E387" s="156"/>
      <c r="F387" s="156"/>
      <c r="G387" s="156"/>
      <c r="H387" s="156"/>
      <c r="I387" s="156"/>
      <c r="J387" s="156"/>
      <c r="K387" s="156"/>
      <c r="L387" s="156"/>
      <c r="M387" s="156"/>
      <c r="N387" s="156"/>
      <c r="O387" s="156"/>
      <c r="P387" s="156"/>
      <c r="Q387" s="156"/>
      <c r="R387" s="156"/>
      <c r="S387" s="156"/>
      <c r="T387" s="156"/>
      <c r="U387" s="156"/>
      <c r="V387" s="156"/>
      <c r="W387" s="156"/>
      <c r="X387" s="156"/>
      <c r="Y387" s="156"/>
      <c r="Z387" s="156"/>
    </row>
    <row r="388" spans="1:26" ht="14.25" customHeight="1" x14ac:dyDescent="0.25">
      <c r="A388" s="156"/>
      <c r="B388" s="156"/>
      <c r="C388" s="177"/>
      <c r="D388" s="156"/>
      <c r="E388" s="156"/>
      <c r="F388" s="156"/>
      <c r="G388" s="156"/>
      <c r="H388" s="156"/>
      <c r="I388" s="156"/>
      <c r="J388" s="156"/>
      <c r="K388" s="156"/>
      <c r="L388" s="156"/>
      <c r="M388" s="156"/>
      <c r="N388" s="156"/>
      <c r="O388" s="156"/>
      <c r="P388" s="156"/>
      <c r="Q388" s="156"/>
      <c r="R388" s="156"/>
      <c r="S388" s="156"/>
      <c r="T388" s="156"/>
      <c r="U388" s="156"/>
      <c r="V388" s="156"/>
      <c r="W388" s="156"/>
      <c r="X388" s="156"/>
      <c r="Y388" s="156"/>
      <c r="Z388" s="156"/>
    </row>
    <row r="389" spans="1:26" ht="14.25" customHeight="1" x14ac:dyDescent="0.25">
      <c r="A389" s="156"/>
      <c r="B389" s="156"/>
      <c r="C389" s="177"/>
      <c r="D389" s="156"/>
      <c r="E389" s="156"/>
      <c r="F389" s="156"/>
      <c r="G389" s="156"/>
      <c r="H389" s="156"/>
      <c r="I389" s="156"/>
      <c r="J389" s="156"/>
      <c r="K389" s="156"/>
      <c r="L389" s="156"/>
      <c r="M389" s="156"/>
      <c r="N389" s="156"/>
      <c r="O389" s="156"/>
      <c r="P389" s="156"/>
      <c r="Q389" s="156"/>
      <c r="R389" s="156"/>
      <c r="S389" s="156"/>
      <c r="T389" s="156"/>
      <c r="U389" s="156"/>
      <c r="V389" s="156"/>
      <c r="W389" s="156"/>
      <c r="X389" s="156"/>
      <c r="Y389" s="156"/>
      <c r="Z389" s="156"/>
    </row>
    <row r="390" spans="1:26" ht="14.25" customHeight="1" x14ac:dyDescent="0.25">
      <c r="A390" s="156"/>
      <c r="B390" s="156"/>
      <c r="C390" s="177"/>
      <c r="D390" s="156"/>
      <c r="E390" s="156"/>
      <c r="F390" s="156"/>
      <c r="G390" s="156"/>
      <c r="H390" s="156"/>
      <c r="I390" s="156"/>
      <c r="J390" s="156"/>
      <c r="K390" s="156"/>
      <c r="L390" s="156"/>
      <c r="M390" s="156"/>
      <c r="N390" s="156"/>
      <c r="O390" s="156"/>
      <c r="P390" s="156"/>
      <c r="Q390" s="156"/>
      <c r="R390" s="156"/>
      <c r="S390" s="156"/>
      <c r="T390" s="156"/>
      <c r="U390" s="156"/>
      <c r="V390" s="156"/>
      <c r="W390" s="156"/>
      <c r="X390" s="156"/>
      <c r="Y390" s="156"/>
      <c r="Z390" s="156"/>
    </row>
    <row r="391" spans="1:26" ht="14.25" customHeight="1" x14ac:dyDescent="0.25">
      <c r="A391" s="156"/>
      <c r="B391" s="156"/>
      <c r="C391" s="177"/>
      <c r="D391" s="156"/>
      <c r="E391" s="156"/>
      <c r="F391" s="156"/>
      <c r="G391" s="156"/>
      <c r="H391" s="156"/>
      <c r="I391" s="156"/>
      <c r="J391" s="156"/>
      <c r="K391" s="156"/>
      <c r="L391" s="156"/>
      <c r="M391" s="156"/>
      <c r="N391" s="156"/>
      <c r="O391" s="156"/>
      <c r="P391" s="156"/>
      <c r="Q391" s="156"/>
      <c r="R391" s="156"/>
      <c r="S391" s="156"/>
      <c r="T391" s="156"/>
      <c r="U391" s="156"/>
      <c r="V391" s="156"/>
      <c r="W391" s="156"/>
      <c r="X391" s="156"/>
      <c r="Y391" s="156"/>
      <c r="Z391" s="156"/>
    </row>
    <row r="392" spans="1:26" ht="14.25" customHeight="1" x14ac:dyDescent="0.25">
      <c r="A392" s="156"/>
      <c r="B392" s="156"/>
      <c r="C392" s="177"/>
      <c r="D392" s="156"/>
      <c r="E392" s="156"/>
      <c r="F392" s="156"/>
      <c r="G392" s="156"/>
      <c r="H392" s="156"/>
      <c r="I392" s="156"/>
      <c r="J392" s="156"/>
      <c r="K392" s="156"/>
      <c r="L392" s="156"/>
      <c r="M392" s="156"/>
      <c r="N392" s="156"/>
      <c r="O392" s="156"/>
      <c r="P392" s="156"/>
      <c r="Q392" s="156"/>
      <c r="R392" s="156"/>
      <c r="S392" s="156"/>
      <c r="T392" s="156"/>
      <c r="U392" s="156"/>
      <c r="V392" s="156"/>
      <c r="W392" s="156"/>
      <c r="X392" s="156"/>
      <c r="Y392" s="156"/>
      <c r="Z392" s="156"/>
    </row>
    <row r="393" spans="1:26" ht="14.25" customHeight="1" x14ac:dyDescent="0.25">
      <c r="A393" s="156"/>
      <c r="B393" s="156"/>
      <c r="C393" s="177"/>
      <c r="D393" s="156"/>
      <c r="E393" s="156"/>
      <c r="F393" s="156"/>
      <c r="G393" s="156"/>
      <c r="H393" s="156"/>
      <c r="I393" s="156"/>
      <c r="J393" s="156"/>
      <c r="K393" s="156"/>
      <c r="L393" s="156"/>
      <c r="M393" s="156"/>
      <c r="N393" s="156"/>
      <c r="O393" s="156"/>
      <c r="P393" s="156"/>
      <c r="Q393" s="156"/>
      <c r="R393" s="156"/>
      <c r="S393" s="156"/>
      <c r="T393" s="156"/>
      <c r="U393" s="156"/>
      <c r="V393" s="156"/>
      <c r="W393" s="156"/>
      <c r="X393" s="156"/>
      <c r="Y393" s="156"/>
      <c r="Z393" s="156"/>
    </row>
    <row r="394" spans="1:26" ht="14.25" customHeight="1" x14ac:dyDescent="0.25">
      <c r="A394" s="156"/>
      <c r="B394" s="156"/>
      <c r="C394" s="177"/>
      <c r="D394" s="156"/>
      <c r="E394" s="156"/>
      <c r="F394" s="156"/>
      <c r="G394" s="156"/>
      <c r="H394" s="156"/>
      <c r="I394" s="156"/>
      <c r="J394" s="156"/>
      <c r="K394" s="156"/>
      <c r="L394" s="156"/>
      <c r="M394" s="156"/>
      <c r="N394" s="156"/>
      <c r="O394" s="156"/>
      <c r="P394" s="156"/>
      <c r="Q394" s="156"/>
      <c r="R394" s="156"/>
      <c r="S394" s="156"/>
      <c r="T394" s="156"/>
      <c r="U394" s="156"/>
      <c r="V394" s="156"/>
      <c r="W394" s="156"/>
      <c r="X394" s="156"/>
      <c r="Y394" s="156"/>
      <c r="Z394" s="156"/>
    </row>
    <row r="395" spans="1:26" ht="14.25" customHeight="1" x14ac:dyDescent="0.25">
      <c r="A395" s="156"/>
      <c r="B395" s="156"/>
      <c r="C395" s="177"/>
      <c r="D395" s="156"/>
      <c r="E395" s="156"/>
      <c r="F395" s="156"/>
      <c r="G395" s="156"/>
      <c r="H395" s="156"/>
      <c r="I395" s="156"/>
      <c r="J395" s="156"/>
      <c r="K395" s="156"/>
      <c r="L395" s="156"/>
      <c r="M395" s="156"/>
      <c r="N395" s="156"/>
      <c r="O395" s="156"/>
      <c r="P395" s="156"/>
      <c r="Q395" s="156"/>
      <c r="R395" s="156"/>
      <c r="S395" s="156"/>
      <c r="T395" s="156"/>
      <c r="U395" s="156"/>
      <c r="V395" s="156"/>
      <c r="W395" s="156"/>
      <c r="X395" s="156"/>
      <c r="Y395" s="156"/>
      <c r="Z395" s="156"/>
    </row>
    <row r="396" spans="1:26" ht="14.25" customHeight="1" x14ac:dyDescent="0.25">
      <c r="A396" s="156"/>
      <c r="B396" s="156"/>
      <c r="C396" s="177"/>
      <c r="D396" s="156"/>
      <c r="E396" s="156"/>
      <c r="F396" s="156"/>
      <c r="G396" s="156"/>
      <c r="H396" s="156"/>
      <c r="I396" s="156"/>
      <c r="J396" s="156"/>
      <c r="K396" s="156"/>
      <c r="L396" s="156"/>
      <c r="M396" s="156"/>
      <c r="N396" s="156"/>
      <c r="O396" s="156"/>
      <c r="P396" s="156"/>
      <c r="Q396" s="156"/>
      <c r="R396" s="156"/>
      <c r="S396" s="156"/>
      <c r="T396" s="156"/>
      <c r="U396" s="156"/>
      <c r="V396" s="156"/>
      <c r="W396" s="156"/>
      <c r="X396" s="156"/>
      <c r="Y396" s="156"/>
      <c r="Z396" s="156"/>
    </row>
    <row r="397" spans="1:26" ht="14.25" customHeight="1" x14ac:dyDescent="0.25">
      <c r="A397" s="156"/>
      <c r="B397" s="156"/>
      <c r="C397" s="177"/>
      <c r="D397" s="156"/>
      <c r="E397" s="156"/>
      <c r="F397" s="156"/>
      <c r="G397" s="156"/>
      <c r="H397" s="156"/>
      <c r="I397" s="156"/>
      <c r="J397" s="156"/>
      <c r="K397" s="156"/>
      <c r="L397" s="156"/>
      <c r="M397" s="156"/>
      <c r="N397" s="156"/>
      <c r="O397" s="156"/>
      <c r="P397" s="156"/>
      <c r="Q397" s="156"/>
      <c r="R397" s="156"/>
      <c r="S397" s="156"/>
      <c r="T397" s="156"/>
      <c r="U397" s="156"/>
      <c r="V397" s="156"/>
      <c r="W397" s="156"/>
      <c r="X397" s="156"/>
      <c r="Y397" s="156"/>
      <c r="Z397" s="156"/>
    </row>
    <row r="398" spans="1:26" ht="14.25" customHeight="1" x14ac:dyDescent="0.25">
      <c r="A398" s="156"/>
      <c r="B398" s="156"/>
      <c r="C398" s="177"/>
      <c r="D398" s="156"/>
      <c r="E398" s="156"/>
      <c r="F398" s="156"/>
      <c r="G398" s="156"/>
      <c r="H398" s="156"/>
      <c r="I398" s="156"/>
      <c r="J398" s="156"/>
      <c r="K398" s="156"/>
      <c r="L398" s="156"/>
      <c r="M398" s="156"/>
      <c r="N398" s="156"/>
      <c r="O398" s="156"/>
      <c r="P398" s="156"/>
      <c r="Q398" s="156"/>
      <c r="R398" s="156"/>
      <c r="S398" s="156"/>
      <c r="T398" s="156"/>
      <c r="U398" s="156"/>
      <c r="V398" s="156"/>
      <c r="W398" s="156"/>
      <c r="X398" s="156"/>
      <c r="Y398" s="156"/>
      <c r="Z398" s="156"/>
    </row>
    <row r="399" spans="1:26" ht="14.25" customHeight="1" x14ac:dyDescent="0.25">
      <c r="A399" s="156"/>
      <c r="B399" s="156"/>
      <c r="C399" s="177"/>
      <c r="D399" s="156"/>
      <c r="E399" s="156"/>
      <c r="F399" s="156"/>
      <c r="G399" s="156"/>
      <c r="H399" s="156"/>
      <c r="I399" s="156"/>
      <c r="J399" s="156"/>
      <c r="K399" s="156"/>
      <c r="L399" s="156"/>
      <c r="M399" s="156"/>
      <c r="N399" s="156"/>
      <c r="O399" s="156"/>
      <c r="P399" s="156"/>
      <c r="Q399" s="156"/>
      <c r="R399" s="156"/>
      <c r="S399" s="156"/>
      <c r="T399" s="156"/>
      <c r="U399" s="156"/>
      <c r="V399" s="156"/>
      <c r="W399" s="156"/>
      <c r="X399" s="156"/>
      <c r="Y399" s="156"/>
      <c r="Z399" s="156"/>
    </row>
    <row r="400" spans="1:26" ht="14.25" customHeight="1" x14ac:dyDescent="0.25">
      <c r="A400" s="156"/>
      <c r="B400" s="156"/>
      <c r="C400" s="177"/>
      <c r="D400" s="156"/>
      <c r="E400" s="156"/>
      <c r="F400" s="156"/>
      <c r="G400" s="156"/>
      <c r="H400" s="156"/>
      <c r="I400" s="156"/>
      <c r="J400" s="156"/>
      <c r="K400" s="156"/>
      <c r="L400" s="156"/>
      <c r="M400" s="156"/>
      <c r="N400" s="156"/>
      <c r="O400" s="156"/>
      <c r="P400" s="156"/>
      <c r="Q400" s="156"/>
      <c r="R400" s="156"/>
      <c r="S400" s="156"/>
      <c r="T400" s="156"/>
      <c r="U400" s="156"/>
      <c r="V400" s="156"/>
      <c r="W400" s="156"/>
      <c r="X400" s="156"/>
      <c r="Y400" s="156"/>
      <c r="Z400" s="156"/>
    </row>
    <row r="401" spans="1:26" ht="14.25" customHeight="1" x14ac:dyDescent="0.25">
      <c r="A401" s="156"/>
      <c r="B401" s="156"/>
      <c r="C401" s="177"/>
      <c r="D401" s="156"/>
      <c r="E401" s="156"/>
      <c r="F401" s="156"/>
      <c r="G401" s="156"/>
      <c r="H401" s="156"/>
      <c r="I401" s="156"/>
      <c r="J401" s="156"/>
      <c r="K401" s="156"/>
      <c r="L401" s="156"/>
      <c r="M401" s="156"/>
      <c r="N401" s="156"/>
      <c r="O401" s="156"/>
      <c r="P401" s="156"/>
      <c r="Q401" s="156"/>
      <c r="R401" s="156"/>
      <c r="S401" s="156"/>
      <c r="T401" s="156"/>
      <c r="U401" s="156"/>
      <c r="V401" s="156"/>
      <c r="W401" s="156"/>
      <c r="X401" s="156"/>
      <c r="Y401" s="156"/>
      <c r="Z401" s="156"/>
    </row>
    <row r="402" spans="1:26" ht="14.25" customHeight="1" x14ac:dyDescent="0.25">
      <c r="A402" s="156"/>
      <c r="B402" s="156"/>
      <c r="C402" s="177"/>
      <c r="D402" s="156"/>
      <c r="E402" s="156"/>
      <c r="F402" s="156"/>
      <c r="G402" s="156"/>
      <c r="H402" s="156"/>
      <c r="I402" s="156"/>
      <c r="J402" s="156"/>
      <c r="K402" s="156"/>
      <c r="L402" s="156"/>
      <c r="M402" s="156"/>
      <c r="N402" s="156"/>
      <c r="O402" s="156"/>
      <c r="P402" s="156"/>
      <c r="Q402" s="156"/>
      <c r="R402" s="156"/>
      <c r="S402" s="156"/>
      <c r="T402" s="156"/>
      <c r="U402" s="156"/>
      <c r="V402" s="156"/>
      <c r="W402" s="156"/>
      <c r="X402" s="156"/>
      <c r="Y402" s="156"/>
      <c r="Z402" s="156"/>
    </row>
    <row r="403" spans="1:26" ht="14.25" customHeight="1" x14ac:dyDescent="0.25">
      <c r="A403" s="156"/>
      <c r="B403" s="156"/>
      <c r="C403" s="177"/>
      <c r="D403" s="156"/>
      <c r="E403" s="156"/>
      <c r="F403" s="156"/>
      <c r="G403" s="156"/>
      <c r="H403" s="156"/>
      <c r="I403" s="156"/>
      <c r="J403" s="156"/>
      <c r="K403" s="156"/>
      <c r="L403" s="156"/>
      <c r="M403" s="156"/>
      <c r="N403" s="156"/>
      <c r="O403" s="156"/>
      <c r="P403" s="156"/>
      <c r="Q403" s="156"/>
      <c r="R403" s="156"/>
      <c r="S403" s="156"/>
      <c r="T403" s="156"/>
      <c r="U403" s="156"/>
      <c r="V403" s="156"/>
      <c r="W403" s="156"/>
      <c r="X403" s="156"/>
      <c r="Y403" s="156"/>
      <c r="Z403" s="156"/>
    </row>
    <row r="404" spans="1:26" ht="14.25" customHeight="1" x14ac:dyDescent="0.25">
      <c r="A404" s="156"/>
      <c r="B404" s="156"/>
      <c r="C404" s="177"/>
      <c r="D404" s="156"/>
      <c r="E404" s="156"/>
      <c r="F404" s="156"/>
      <c r="G404" s="156"/>
      <c r="H404" s="156"/>
      <c r="I404" s="156"/>
      <c r="J404" s="156"/>
      <c r="K404" s="156"/>
      <c r="L404" s="156"/>
      <c r="M404" s="156"/>
      <c r="N404" s="156"/>
      <c r="O404" s="156"/>
      <c r="P404" s="156"/>
      <c r="Q404" s="156"/>
      <c r="R404" s="156"/>
      <c r="S404" s="156"/>
      <c r="T404" s="156"/>
      <c r="U404" s="156"/>
      <c r="V404" s="156"/>
      <c r="W404" s="156"/>
      <c r="X404" s="156"/>
      <c r="Y404" s="156"/>
      <c r="Z404" s="156"/>
    </row>
    <row r="405" spans="1:26" ht="14.25" customHeight="1" x14ac:dyDescent="0.25">
      <c r="A405" s="156"/>
      <c r="B405" s="156"/>
      <c r="C405" s="177"/>
      <c r="D405" s="156"/>
      <c r="E405" s="156"/>
      <c r="F405" s="156"/>
      <c r="G405" s="156"/>
      <c r="H405" s="156"/>
      <c r="I405" s="156"/>
      <c r="J405" s="156"/>
      <c r="K405" s="156"/>
      <c r="L405" s="156"/>
      <c r="M405" s="156"/>
      <c r="N405" s="156"/>
      <c r="O405" s="156"/>
      <c r="P405" s="156"/>
      <c r="Q405" s="156"/>
      <c r="R405" s="156"/>
      <c r="S405" s="156"/>
      <c r="T405" s="156"/>
      <c r="U405" s="156"/>
      <c r="V405" s="156"/>
      <c r="W405" s="156"/>
      <c r="X405" s="156"/>
      <c r="Y405" s="156"/>
      <c r="Z405" s="156"/>
    </row>
    <row r="406" spans="1:26" ht="14.25" customHeight="1" x14ac:dyDescent="0.25">
      <c r="A406" s="156"/>
      <c r="B406" s="156"/>
      <c r="C406" s="177"/>
      <c r="D406" s="156"/>
      <c r="E406" s="156"/>
      <c r="F406" s="156"/>
      <c r="G406" s="156"/>
      <c r="H406" s="156"/>
      <c r="I406" s="156"/>
      <c r="J406" s="156"/>
      <c r="K406" s="156"/>
      <c r="L406" s="156"/>
      <c r="M406" s="156"/>
      <c r="N406" s="156"/>
      <c r="O406" s="156"/>
      <c r="P406" s="156"/>
      <c r="Q406" s="156"/>
      <c r="R406" s="156"/>
      <c r="S406" s="156"/>
      <c r="T406" s="156"/>
      <c r="U406" s="156"/>
      <c r="V406" s="156"/>
      <c r="W406" s="156"/>
      <c r="X406" s="156"/>
      <c r="Y406" s="156"/>
      <c r="Z406" s="156"/>
    </row>
    <row r="407" spans="1:26" ht="14.25" customHeight="1" x14ac:dyDescent="0.25">
      <c r="A407" s="156"/>
      <c r="B407" s="156"/>
      <c r="C407" s="177"/>
      <c r="D407" s="156"/>
      <c r="E407" s="156"/>
      <c r="F407" s="156"/>
      <c r="G407" s="156"/>
      <c r="H407" s="156"/>
      <c r="I407" s="156"/>
      <c r="J407" s="156"/>
      <c r="K407" s="156"/>
      <c r="L407" s="156"/>
      <c r="M407" s="156"/>
      <c r="N407" s="156"/>
      <c r="O407" s="156"/>
      <c r="P407" s="156"/>
      <c r="Q407" s="156"/>
      <c r="R407" s="156"/>
      <c r="S407" s="156"/>
      <c r="T407" s="156"/>
      <c r="U407" s="156"/>
      <c r="V407" s="156"/>
      <c r="W407" s="156"/>
      <c r="X407" s="156"/>
      <c r="Y407" s="156"/>
      <c r="Z407" s="156"/>
    </row>
    <row r="408" spans="1:26" ht="14.25" customHeight="1" x14ac:dyDescent="0.25">
      <c r="A408" s="156"/>
      <c r="B408" s="156"/>
      <c r="C408" s="177"/>
      <c r="D408" s="156"/>
      <c r="E408" s="156"/>
      <c r="F408" s="156"/>
      <c r="G408" s="156"/>
      <c r="H408" s="156"/>
      <c r="I408" s="156"/>
      <c r="J408" s="156"/>
      <c r="K408" s="156"/>
      <c r="L408" s="156"/>
      <c r="M408" s="156"/>
      <c r="N408" s="156"/>
      <c r="O408" s="156"/>
      <c r="P408" s="156"/>
      <c r="Q408" s="156"/>
      <c r="R408" s="156"/>
      <c r="S408" s="156"/>
      <c r="T408" s="156"/>
      <c r="U408" s="156"/>
      <c r="V408" s="156"/>
      <c r="W408" s="156"/>
      <c r="X408" s="156"/>
      <c r="Y408" s="156"/>
      <c r="Z408" s="156"/>
    </row>
    <row r="409" spans="1:26" ht="14.25" customHeight="1" x14ac:dyDescent="0.25">
      <c r="A409" s="156"/>
      <c r="B409" s="156"/>
      <c r="C409" s="177"/>
      <c r="D409" s="156"/>
      <c r="E409" s="156"/>
      <c r="F409" s="156"/>
      <c r="G409" s="156"/>
      <c r="H409" s="156"/>
      <c r="I409" s="156"/>
      <c r="J409" s="156"/>
      <c r="K409" s="156"/>
      <c r="L409" s="156"/>
      <c r="M409" s="156"/>
      <c r="N409" s="156"/>
      <c r="O409" s="156"/>
      <c r="P409" s="156"/>
      <c r="Q409" s="156"/>
      <c r="R409" s="156"/>
      <c r="S409" s="156"/>
      <c r="T409" s="156"/>
      <c r="U409" s="156"/>
      <c r="V409" s="156"/>
      <c r="W409" s="156"/>
      <c r="X409" s="156"/>
      <c r="Y409" s="156"/>
      <c r="Z409" s="156"/>
    </row>
    <row r="410" spans="1:26" ht="14.25" customHeight="1" x14ac:dyDescent="0.25">
      <c r="A410" s="156"/>
      <c r="B410" s="156"/>
      <c r="C410" s="177"/>
      <c r="D410" s="156"/>
      <c r="E410" s="156"/>
      <c r="F410" s="156"/>
      <c r="G410" s="156"/>
      <c r="H410" s="156"/>
      <c r="I410" s="156"/>
      <c r="J410" s="156"/>
      <c r="K410" s="156"/>
      <c r="L410" s="156"/>
      <c r="M410" s="156"/>
      <c r="N410" s="156"/>
      <c r="O410" s="156"/>
      <c r="P410" s="156"/>
      <c r="Q410" s="156"/>
      <c r="R410" s="156"/>
      <c r="S410" s="156"/>
      <c r="T410" s="156"/>
      <c r="U410" s="156"/>
      <c r="V410" s="156"/>
      <c r="W410" s="156"/>
      <c r="X410" s="156"/>
      <c r="Y410" s="156"/>
      <c r="Z410" s="156"/>
    </row>
    <row r="411" spans="1:26" ht="14.25" customHeight="1" x14ac:dyDescent="0.25">
      <c r="A411" s="156"/>
      <c r="B411" s="156"/>
      <c r="C411" s="177"/>
      <c r="D411" s="156"/>
      <c r="E411" s="156"/>
      <c r="F411" s="156"/>
      <c r="G411" s="156"/>
      <c r="H411" s="156"/>
      <c r="I411" s="156"/>
      <c r="J411" s="156"/>
      <c r="K411" s="156"/>
      <c r="L411" s="156"/>
      <c r="M411" s="156"/>
      <c r="N411" s="156"/>
      <c r="O411" s="156"/>
      <c r="P411" s="156"/>
      <c r="Q411" s="156"/>
      <c r="R411" s="156"/>
      <c r="S411" s="156"/>
      <c r="T411" s="156"/>
      <c r="U411" s="156"/>
      <c r="V411" s="156"/>
      <c r="W411" s="156"/>
      <c r="X411" s="156"/>
      <c r="Y411" s="156"/>
      <c r="Z411" s="156"/>
    </row>
    <row r="412" spans="1:26" ht="14.25" customHeight="1" x14ac:dyDescent="0.25">
      <c r="A412" s="156"/>
      <c r="B412" s="156"/>
      <c r="C412" s="177"/>
      <c r="D412" s="156"/>
      <c r="E412" s="156"/>
      <c r="F412" s="156"/>
      <c r="G412" s="156"/>
      <c r="H412" s="156"/>
      <c r="I412" s="156"/>
      <c r="J412" s="156"/>
      <c r="K412" s="156"/>
      <c r="L412" s="156"/>
      <c r="M412" s="156"/>
      <c r="N412" s="156"/>
      <c r="O412" s="156"/>
      <c r="P412" s="156"/>
      <c r="Q412" s="156"/>
      <c r="R412" s="156"/>
      <c r="S412" s="156"/>
      <c r="T412" s="156"/>
      <c r="U412" s="156"/>
      <c r="V412" s="156"/>
      <c r="W412" s="156"/>
      <c r="X412" s="156"/>
      <c r="Y412" s="156"/>
      <c r="Z412" s="156"/>
    </row>
    <row r="413" spans="1:26" ht="14.25" customHeight="1" x14ac:dyDescent="0.25">
      <c r="A413" s="156"/>
      <c r="B413" s="156"/>
      <c r="C413" s="177"/>
      <c r="D413" s="156"/>
      <c r="E413" s="156"/>
      <c r="F413" s="156"/>
      <c r="G413" s="156"/>
      <c r="H413" s="156"/>
      <c r="I413" s="156"/>
      <c r="J413" s="156"/>
      <c r="K413" s="156"/>
      <c r="L413" s="156"/>
      <c r="M413" s="156"/>
      <c r="N413" s="156"/>
      <c r="O413" s="156"/>
      <c r="P413" s="156"/>
      <c r="Q413" s="156"/>
      <c r="R413" s="156"/>
      <c r="S413" s="156"/>
      <c r="T413" s="156"/>
      <c r="U413" s="156"/>
      <c r="V413" s="156"/>
      <c r="W413" s="156"/>
      <c r="X413" s="156"/>
      <c r="Y413" s="156"/>
      <c r="Z413" s="156"/>
    </row>
    <row r="414" spans="1:26" ht="14.25" customHeight="1" x14ac:dyDescent="0.25">
      <c r="A414" s="156"/>
      <c r="B414" s="156"/>
      <c r="C414" s="177"/>
      <c r="D414" s="156"/>
      <c r="E414" s="156"/>
      <c r="F414" s="156"/>
      <c r="G414" s="156"/>
      <c r="H414" s="156"/>
      <c r="I414" s="156"/>
      <c r="J414" s="156"/>
      <c r="K414" s="156"/>
      <c r="L414" s="156"/>
      <c r="M414" s="156"/>
      <c r="N414" s="156"/>
      <c r="O414" s="156"/>
      <c r="P414" s="156"/>
      <c r="Q414" s="156"/>
      <c r="R414" s="156"/>
      <c r="S414" s="156"/>
      <c r="T414" s="156"/>
      <c r="U414" s="156"/>
      <c r="V414" s="156"/>
      <c r="W414" s="156"/>
      <c r="X414" s="156"/>
      <c r="Y414" s="156"/>
      <c r="Z414" s="156"/>
    </row>
    <row r="415" spans="1:26" ht="14.25" customHeight="1" x14ac:dyDescent="0.25">
      <c r="A415" s="156"/>
      <c r="B415" s="156"/>
      <c r="C415" s="177"/>
      <c r="D415" s="156"/>
      <c r="E415" s="156"/>
      <c r="F415" s="156"/>
      <c r="G415" s="156"/>
      <c r="H415" s="156"/>
      <c r="I415" s="156"/>
      <c r="J415" s="156"/>
      <c r="K415" s="156"/>
      <c r="L415" s="156"/>
      <c r="M415" s="156"/>
      <c r="N415" s="156"/>
      <c r="O415" s="156"/>
      <c r="P415" s="156"/>
      <c r="Q415" s="156"/>
      <c r="R415" s="156"/>
      <c r="S415" s="156"/>
      <c r="T415" s="156"/>
      <c r="U415" s="156"/>
      <c r="V415" s="156"/>
      <c r="W415" s="156"/>
      <c r="X415" s="156"/>
      <c r="Y415" s="156"/>
      <c r="Z415" s="156"/>
    </row>
    <row r="416" spans="1:26" ht="14.25" customHeight="1" x14ac:dyDescent="0.25">
      <c r="A416" s="156"/>
      <c r="B416" s="156"/>
      <c r="C416" s="177"/>
      <c r="D416" s="156"/>
      <c r="E416" s="156"/>
      <c r="F416" s="156"/>
      <c r="G416" s="156"/>
      <c r="H416" s="156"/>
      <c r="I416" s="156"/>
      <c r="J416" s="156"/>
      <c r="K416" s="156"/>
      <c r="L416" s="156"/>
      <c r="M416" s="156"/>
      <c r="N416" s="156"/>
      <c r="O416" s="156"/>
      <c r="P416" s="156"/>
      <c r="Q416" s="156"/>
      <c r="R416" s="156"/>
      <c r="S416" s="156"/>
      <c r="T416" s="156"/>
      <c r="U416" s="156"/>
      <c r="V416" s="156"/>
      <c r="W416" s="156"/>
      <c r="X416" s="156"/>
      <c r="Y416" s="156"/>
      <c r="Z416" s="156"/>
    </row>
    <row r="417" spans="1:26" ht="14.25" customHeight="1" x14ac:dyDescent="0.25">
      <c r="A417" s="156"/>
      <c r="B417" s="156"/>
      <c r="C417" s="177"/>
      <c r="D417" s="156"/>
      <c r="E417" s="156"/>
      <c r="F417" s="156"/>
      <c r="G417" s="156"/>
      <c r="H417" s="156"/>
      <c r="I417" s="156"/>
      <c r="J417" s="156"/>
      <c r="K417" s="156"/>
      <c r="L417" s="156"/>
      <c r="M417" s="156"/>
      <c r="N417" s="156"/>
      <c r="O417" s="156"/>
      <c r="P417" s="156"/>
      <c r="Q417" s="156"/>
      <c r="R417" s="156"/>
      <c r="S417" s="156"/>
      <c r="T417" s="156"/>
      <c r="U417" s="156"/>
      <c r="V417" s="156"/>
      <c r="W417" s="156"/>
      <c r="X417" s="156"/>
      <c r="Y417" s="156"/>
      <c r="Z417" s="156"/>
    </row>
    <row r="418" spans="1:26" ht="14.25" customHeight="1" x14ac:dyDescent="0.25">
      <c r="A418" s="156"/>
      <c r="B418" s="156"/>
      <c r="C418" s="177"/>
      <c r="D418" s="156"/>
      <c r="E418" s="156"/>
      <c r="F418" s="156"/>
      <c r="G418" s="156"/>
      <c r="H418" s="156"/>
      <c r="I418" s="156"/>
      <c r="J418" s="156"/>
      <c r="K418" s="156"/>
      <c r="L418" s="156"/>
      <c r="M418" s="156"/>
      <c r="N418" s="156"/>
      <c r="O418" s="156"/>
      <c r="P418" s="156"/>
      <c r="Q418" s="156"/>
      <c r="R418" s="156"/>
      <c r="S418" s="156"/>
      <c r="T418" s="156"/>
      <c r="U418" s="156"/>
      <c r="V418" s="156"/>
      <c r="W418" s="156"/>
      <c r="X418" s="156"/>
      <c r="Y418" s="156"/>
      <c r="Z418" s="156"/>
    </row>
    <row r="419" spans="1:26" ht="14.25" customHeight="1" x14ac:dyDescent="0.25">
      <c r="A419" s="156"/>
      <c r="B419" s="156"/>
      <c r="C419" s="177"/>
      <c r="D419" s="156"/>
      <c r="E419" s="156"/>
      <c r="F419" s="156"/>
      <c r="G419" s="156"/>
      <c r="H419" s="156"/>
      <c r="I419" s="156"/>
      <c r="J419" s="156"/>
      <c r="K419" s="156"/>
      <c r="L419" s="156"/>
      <c r="M419" s="156"/>
      <c r="N419" s="156"/>
      <c r="O419" s="156"/>
      <c r="P419" s="156"/>
      <c r="Q419" s="156"/>
      <c r="R419" s="156"/>
      <c r="S419" s="156"/>
      <c r="T419" s="156"/>
      <c r="U419" s="156"/>
      <c r="V419" s="156"/>
      <c r="W419" s="156"/>
      <c r="X419" s="156"/>
      <c r="Y419" s="156"/>
      <c r="Z419" s="156"/>
    </row>
    <row r="420" spans="1:26" ht="14.25" customHeight="1" x14ac:dyDescent="0.25">
      <c r="A420" s="156"/>
      <c r="B420" s="156"/>
      <c r="C420" s="177"/>
      <c r="D420" s="156"/>
      <c r="E420" s="156"/>
      <c r="F420" s="156"/>
      <c r="G420" s="156"/>
      <c r="H420" s="156"/>
      <c r="I420" s="156"/>
      <c r="J420" s="156"/>
      <c r="K420" s="156"/>
      <c r="L420" s="156"/>
      <c r="M420" s="156"/>
      <c r="N420" s="156"/>
      <c r="O420" s="156"/>
      <c r="P420" s="156"/>
      <c r="Q420" s="156"/>
      <c r="R420" s="156"/>
      <c r="S420" s="156"/>
      <c r="T420" s="156"/>
      <c r="U420" s="156"/>
      <c r="V420" s="156"/>
      <c r="W420" s="156"/>
      <c r="X420" s="156"/>
      <c r="Y420" s="156"/>
      <c r="Z420" s="156"/>
    </row>
    <row r="421" spans="1:26" ht="14.25" customHeight="1" x14ac:dyDescent="0.25">
      <c r="A421" s="156"/>
      <c r="B421" s="156"/>
      <c r="C421" s="177"/>
      <c r="D421" s="156"/>
      <c r="E421" s="156"/>
      <c r="F421" s="156"/>
      <c r="G421" s="156"/>
      <c r="H421" s="156"/>
      <c r="I421" s="156"/>
      <c r="J421" s="156"/>
      <c r="K421" s="156"/>
      <c r="L421" s="156"/>
      <c r="M421" s="156"/>
      <c r="N421" s="156"/>
      <c r="O421" s="156"/>
      <c r="P421" s="156"/>
      <c r="Q421" s="156"/>
      <c r="R421" s="156"/>
      <c r="S421" s="156"/>
      <c r="T421" s="156"/>
      <c r="U421" s="156"/>
      <c r="V421" s="156"/>
      <c r="W421" s="156"/>
      <c r="X421" s="156"/>
      <c r="Y421" s="156"/>
      <c r="Z421" s="156"/>
    </row>
    <row r="422" spans="1:26" ht="14.25" customHeight="1" x14ac:dyDescent="0.25">
      <c r="A422" s="156"/>
      <c r="B422" s="156"/>
      <c r="C422" s="177"/>
      <c r="D422" s="156"/>
      <c r="E422" s="156"/>
      <c r="F422" s="156"/>
      <c r="G422" s="156"/>
      <c r="H422" s="156"/>
      <c r="I422" s="156"/>
      <c r="J422" s="156"/>
      <c r="K422" s="156"/>
      <c r="L422" s="156"/>
      <c r="M422" s="156"/>
      <c r="N422" s="156"/>
      <c r="O422" s="156"/>
      <c r="P422" s="156"/>
      <c r="Q422" s="156"/>
      <c r="R422" s="156"/>
      <c r="S422" s="156"/>
      <c r="T422" s="156"/>
      <c r="U422" s="156"/>
      <c r="V422" s="156"/>
      <c r="W422" s="156"/>
      <c r="X422" s="156"/>
      <c r="Y422" s="156"/>
      <c r="Z422" s="156"/>
    </row>
    <row r="423" spans="1:26" ht="14.25" customHeight="1" x14ac:dyDescent="0.25">
      <c r="A423" s="156"/>
      <c r="B423" s="156"/>
      <c r="C423" s="177"/>
      <c r="D423" s="156"/>
      <c r="E423" s="156"/>
      <c r="F423" s="156"/>
      <c r="G423" s="156"/>
      <c r="H423" s="156"/>
      <c r="I423" s="156"/>
      <c r="J423" s="156"/>
      <c r="K423" s="156"/>
      <c r="L423" s="156"/>
      <c r="M423" s="156"/>
      <c r="N423" s="156"/>
      <c r="O423" s="156"/>
      <c r="P423" s="156"/>
      <c r="Q423" s="156"/>
      <c r="R423" s="156"/>
      <c r="S423" s="156"/>
      <c r="T423" s="156"/>
      <c r="U423" s="156"/>
      <c r="V423" s="156"/>
      <c r="W423" s="156"/>
      <c r="X423" s="156"/>
      <c r="Y423" s="156"/>
      <c r="Z423" s="156"/>
    </row>
    <row r="424" spans="1:26" ht="14.25" customHeight="1" x14ac:dyDescent="0.25">
      <c r="A424" s="156"/>
      <c r="B424" s="156"/>
      <c r="C424" s="177"/>
      <c r="D424" s="156"/>
      <c r="E424" s="156"/>
      <c r="F424" s="156"/>
      <c r="G424" s="156"/>
      <c r="H424" s="156"/>
      <c r="I424" s="156"/>
      <c r="J424" s="156"/>
      <c r="K424" s="156"/>
      <c r="L424" s="156"/>
      <c r="M424" s="156"/>
      <c r="N424" s="156"/>
      <c r="O424" s="156"/>
      <c r="P424" s="156"/>
      <c r="Q424" s="156"/>
      <c r="R424" s="156"/>
      <c r="S424" s="156"/>
      <c r="T424" s="156"/>
      <c r="U424" s="156"/>
      <c r="V424" s="156"/>
      <c r="W424" s="156"/>
      <c r="X424" s="156"/>
      <c r="Y424" s="156"/>
      <c r="Z424" s="156"/>
    </row>
    <row r="425" spans="1:26" ht="14.25" customHeight="1" x14ac:dyDescent="0.25">
      <c r="A425" s="156"/>
      <c r="B425" s="156"/>
      <c r="C425" s="177"/>
      <c r="D425" s="156"/>
      <c r="E425" s="156"/>
      <c r="F425" s="156"/>
      <c r="G425" s="156"/>
      <c r="H425" s="156"/>
      <c r="I425" s="156"/>
      <c r="J425" s="156"/>
      <c r="K425" s="156"/>
      <c r="L425" s="156"/>
      <c r="M425" s="156"/>
      <c r="N425" s="156"/>
      <c r="O425" s="156"/>
      <c r="P425" s="156"/>
      <c r="Q425" s="156"/>
      <c r="R425" s="156"/>
      <c r="S425" s="156"/>
      <c r="T425" s="156"/>
      <c r="U425" s="156"/>
      <c r="V425" s="156"/>
      <c r="W425" s="156"/>
      <c r="X425" s="156"/>
      <c r="Y425" s="156"/>
      <c r="Z425" s="156"/>
    </row>
    <row r="426" spans="1:26" ht="14.25" customHeight="1" x14ac:dyDescent="0.25">
      <c r="A426" s="156"/>
      <c r="B426" s="156"/>
      <c r="C426" s="177"/>
      <c r="D426" s="156"/>
      <c r="E426" s="156"/>
      <c r="F426" s="156"/>
      <c r="G426" s="156"/>
      <c r="H426" s="156"/>
      <c r="I426" s="156"/>
      <c r="J426" s="156"/>
      <c r="K426" s="156"/>
      <c r="L426" s="156"/>
      <c r="M426" s="156"/>
      <c r="N426" s="156"/>
      <c r="O426" s="156"/>
      <c r="P426" s="156"/>
      <c r="Q426" s="156"/>
      <c r="R426" s="156"/>
      <c r="S426" s="156"/>
      <c r="T426" s="156"/>
      <c r="U426" s="156"/>
      <c r="V426" s="156"/>
      <c r="W426" s="156"/>
      <c r="X426" s="156"/>
      <c r="Y426" s="156"/>
      <c r="Z426" s="156"/>
    </row>
    <row r="427" spans="1:26" ht="14.25" customHeight="1" x14ac:dyDescent="0.25">
      <c r="A427" s="156"/>
      <c r="B427" s="156"/>
      <c r="C427" s="177"/>
      <c r="D427" s="156"/>
      <c r="E427" s="156"/>
      <c r="F427" s="156"/>
      <c r="G427" s="156"/>
      <c r="H427" s="156"/>
      <c r="I427" s="156"/>
      <c r="J427" s="156"/>
      <c r="K427" s="156"/>
      <c r="L427" s="156"/>
      <c r="M427" s="156"/>
      <c r="N427" s="156"/>
      <c r="O427" s="156"/>
      <c r="P427" s="156"/>
      <c r="Q427" s="156"/>
      <c r="R427" s="156"/>
      <c r="S427" s="156"/>
      <c r="T427" s="156"/>
      <c r="U427" s="156"/>
      <c r="V427" s="156"/>
      <c r="W427" s="156"/>
      <c r="X427" s="156"/>
      <c r="Y427" s="156"/>
      <c r="Z427" s="156"/>
    </row>
    <row r="428" spans="1:26" ht="14.25" customHeight="1" x14ac:dyDescent="0.25">
      <c r="A428" s="156"/>
      <c r="B428" s="156"/>
      <c r="C428" s="177"/>
      <c r="D428" s="156"/>
      <c r="E428" s="156"/>
      <c r="F428" s="156"/>
      <c r="G428" s="156"/>
      <c r="H428" s="156"/>
      <c r="I428" s="156"/>
      <c r="J428" s="156"/>
      <c r="K428" s="156"/>
      <c r="L428" s="156"/>
      <c r="M428" s="156"/>
      <c r="N428" s="156"/>
      <c r="O428" s="156"/>
      <c r="P428" s="156"/>
      <c r="Q428" s="156"/>
      <c r="R428" s="156"/>
      <c r="S428" s="156"/>
      <c r="T428" s="156"/>
      <c r="U428" s="156"/>
      <c r="V428" s="156"/>
      <c r="W428" s="156"/>
      <c r="X428" s="156"/>
      <c r="Y428" s="156"/>
      <c r="Z428" s="156"/>
    </row>
    <row r="429" spans="1:26" ht="14.25" customHeight="1" x14ac:dyDescent="0.25">
      <c r="A429" s="156"/>
      <c r="B429" s="156"/>
      <c r="C429" s="177"/>
      <c r="D429" s="156"/>
      <c r="E429" s="156"/>
      <c r="F429" s="156"/>
      <c r="G429" s="156"/>
      <c r="H429" s="156"/>
      <c r="I429" s="156"/>
      <c r="J429" s="156"/>
      <c r="K429" s="156"/>
      <c r="L429" s="156"/>
      <c r="M429" s="156"/>
      <c r="N429" s="156"/>
      <c r="O429" s="156"/>
      <c r="P429" s="156"/>
      <c r="Q429" s="156"/>
      <c r="R429" s="156"/>
      <c r="S429" s="156"/>
      <c r="T429" s="156"/>
      <c r="U429" s="156"/>
      <c r="V429" s="156"/>
      <c r="W429" s="156"/>
      <c r="X429" s="156"/>
      <c r="Y429" s="156"/>
      <c r="Z429" s="156"/>
    </row>
    <row r="430" spans="1:26" ht="14.25" customHeight="1" x14ac:dyDescent="0.25">
      <c r="A430" s="156"/>
      <c r="B430" s="156"/>
      <c r="C430" s="177"/>
      <c r="D430" s="156"/>
      <c r="E430" s="156"/>
      <c r="F430" s="156"/>
      <c r="G430" s="156"/>
      <c r="H430" s="156"/>
      <c r="I430" s="156"/>
      <c r="J430" s="156"/>
      <c r="K430" s="156"/>
      <c r="L430" s="156"/>
      <c r="M430" s="156"/>
      <c r="N430" s="156"/>
      <c r="O430" s="156"/>
      <c r="P430" s="156"/>
      <c r="Q430" s="156"/>
      <c r="R430" s="156"/>
      <c r="S430" s="156"/>
      <c r="T430" s="156"/>
      <c r="U430" s="156"/>
      <c r="V430" s="156"/>
      <c r="W430" s="156"/>
      <c r="X430" s="156"/>
      <c r="Y430" s="156"/>
      <c r="Z430" s="156"/>
    </row>
    <row r="431" spans="1:26" ht="14.25" customHeight="1" x14ac:dyDescent="0.25">
      <c r="A431" s="156"/>
      <c r="B431" s="156"/>
      <c r="C431" s="177"/>
      <c r="D431" s="156"/>
      <c r="E431" s="156"/>
      <c r="F431" s="156"/>
      <c r="G431" s="156"/>
      <c r="H431" s="156"/>
      <c r="I431" s="156"/>
      <c r="J431" s="156"/>
      <c r="K431" s="156"/>
      <c r="L431" s="156"/>
      <c r="M431" s="156"/>
      <c r="N431" s="156"/>
      <c r="O431" s="156"/>
      <c r="P431" s="156"/>
      <c r="Q431" s="156"/>
      <c r="R431" s="156"/>
      <c r="S431" s="156"/>
      <c r="T431" s="156"/>
      <c r="U431" s="156"/>
      <c r="V431" s="156"/>
      <c r="W431" s="156"/>
      <c r="X431" s="156"/>
      <c r="Y431" s="156"/>
      <c r="Z431" s="156"/>
    </row>
    <row r="432" spans="1:26" ht="14.25" customHeight="1" x14ac:dyDescent="0.25">
      <c r="A432" s="156"/>
      <c r="B432" s="156"/>
      <c r="C432" s="177"/>
      <c r="D432" s="156"/>
      <c r="E432" s="156"/>
      <c r="F432" s="156"/>
      <c r="G432" s="156"/>
      <c r="H432" s="156"/>
      <c r="I432" s="156"/>
      <c r="J432" s="156"/>
      <c r="K432" s="156"/>
      <c r="L432" s="156"/>
      <c r="M432" s="156"/>
      <c r="N432" s="156"/>
      <c r="O432" s="156"/>
      <c r="P432" s="156"/>
      <c r="Q432" s="156"/>
      <c r="R432" s="156"/>
      <c r="S432" s="156"/>
      <c r="T432" s="156"/>
      <c r="U432" s="156"/>
      <c r="V432" s="156"/>
      <c r="W432" s="156"/>
      <c r="X432" s="156"/>
      <c r="Y432" s="156"/>
      <c r="Z432" s="156"/>
    </row>
    <row r="433" spans="1:26" ht="14.25" customHeight="1" x14ac:dyDescent="0.25">
      <c r="A433" s="156"/>
      <c r="B433" s="156"/>
      <c r="C433" s="177"/>
      <c r="D433" s="156"/>
      <c r="E433" s="156"/>
      <c r="F433" s="156"/>
      <c r="G433" s="156"/>
      <c r="H433" s="156"/>
      <c r="I433" s="156"/>
      <c r="J433" s="156"/>
      <c r="K433" s="156"/>
      <c r="L433" s="156"/>
      <c r="M433" s="156"/>
      <c r="N433" s="156"/>
      <c r="O433" s="156"/>
      <c r="P433" s="156"/>
      <c r="Q433" s="156"/>
      <c r="R433" s="156"/>
      <c r="S433" s="156"/>
      <c r="T433" s="156"/>
      <c r="U433" s="156"/>
      <c r="V433" s="156"/>
      <c r="W433" s="156"/>
      <c r="X433" s="156"/>
      <c r="Y433" s="156"/>
      <c r="Z433" s="156"/>
    </row>
    <row r="434" spans="1:26" ht="14.25" customHeight="1" x14ac:dyDescent="0.25">
      <c r="A434" s="156"/>
      <c r="B434" s="156"/>
      <c r="C434" s="177"/>
      <c r="D434" s="156"/>
      <c r="E434" s="156"/>
      <c r="F434" s="156"/>
      <c r="G434" s="156"/>
      <c r="H434" s="156"/>
      <c r="I434" s="156"/>
      <c r="J434" s="156"/>
      <c r="K434" s="156"/>
      <c r="L434" s="156"/>
      <c r="M434" s="156"/>
      <c r="N434" s="156"/>
      <c r="O434" s="156"/>
      <c r="P434" s="156"/>
      <c r="Q434" s="156"/>
      <c r="R434" s="156"/>
      <c r="S434" s="156"/>
      <c r="T434" s="156"/>
      <c r="U434" s="156"/>
      <c r="V434" s="156"/>
      <c r="W434" s="156"/>
      <c r="X434" s="156"/>
      <c r="Y434" s="156"/>
      <c r="Z434" s="156"/>
    </row>
    <row r="435" spans="1:26" ht="14.25" customHeight="1" x14ac:dyDescent="0.25">
      <c r="A435" s="156"/>
      <c r="B435" s="156"/>
      <c r="C435" s="177"/>
      <c r="D435" s="156"/>
      <c r="E435" s="156"/>
      <c r="F435" s="156"/>
      <c r="G435" s="156"/>
      <c r="H435" s="156"/>
      <c r="I435" s="156"/>
      <c r="J435" s="156"/>
      <c r="K435" s="156"/>
      <c r="L435" s="156"/>
      <c r="M435" s="156"/>
      <c r="N435" s="156"/>
      <c r="O435" s="156"/>
      <c r="P435" s="156"/>
      <c r="Q435" s="156"/>
      <c r="R435" s="156"/>
      <c r="S435" s="156"/>
      <c r="T435" s="156"/>
      <c r="U435" s="156"/>
      <c r="V435" s="156"/>
      <c r="W435" s="156"/>
      <c r="X435" s="156"/>
      <c r="Y435" s="156"/>
      <c r="Z435" s="156"/>
    </row>
    <row r="436" spans="1:26" ht="14.25" customHeight="1" x14ac:dyDescent="0.25">
      <c r="A436" s="156"/>
      <c r="B436" s="156"/>
      <c r="C436" s="177"/>
      <c r="D436" s="156"/>
      <c r="E436" s="156"/>
      <c r="F436" s="156"/>
      <c r="G436" s="156"/>
      <c r="H436" s="156"/>
      <c r="I436" s="156"/>
      <c r="J436" s="156"/>
      <c r="K436" s="156"/>
      <c r="L436" s="156"/>
      <c r="M436" s="156"/>
      <c r="N436" s="156"/>
      <c r="O436" s="156"/>
      <c r="P436" s="156"/>
      <c r="Q436" s="156"/>
      <c r="R436" s="156"/>
      <c r="S436" s="156"/>
      <c r="T436" s="156"/>
      <c r="U436" s="156"/>
      <c r="V436" s="156"/>
      <c r="W436" s="156"/>
      <c r="X436" s="156"/>
      <c r="Y436" s="156"/>
      <c r="Z436" s="156"/>
    </row>
    <row r="437" spans="1:26" ht="14.25" customHeight="1" x14ac:dyDescent="0.25">
      <c r="A437" s="156"/>
      <c r="B437" s="156"/>
      <c r="C437" s="177"/>
      <c r="D437" s="156"/>
      <c r="E437" s="156"/>
      <c r="F437" s="156"/>
      <c r="G437" s="156"/>
      <c r="H437" s="156"/>
      <c r="I437" s="156"/>
      <c r="J437" s="156"/>
      <c r="K437" s="156"/>
      <c r="L437" s="156"/>
      <c r="M437" s="156"/>
      <c r="N437" s="156"/>
      <c r="O437" s="156"/>
      <c r="P437" s="156"/>
      <c r="Q437" s="156"/>
      <c r="R437" s="156"/>
      <c r="S437" s="156"/>
      <c r="T437" s="156"/>
      <c r="U437" s="156"/>
      <c r="V437" s="156"/>
      <c r="W437" s="156"/>
      <c r="X437" s="156"/>
      <c r="Y437" s="156"/>
      <c r="Z437" s="156"/>
    </row>
    <row r="438" spans="1:26" ht="14.25" customHeight="1" x14ac:dyDescent="0.25">
      <c r="A438" s="156"/>
      <c r="B438" s="156"/>
      <c r="C438" s="177"/>
      <c r="D438" s="156"/>
      <c r="E438" s="156"/>
      <c r="F438" s="156"/>
      <c r="G438" s="156"/>
      <c r="H438" s="156"/>
      <c r="I438" s="156"/>
      <c r="J438" s="156"/>
      <c r="K438" s="156"/>
      <c r="L438" s="156"/>
      <c r="M438" s="156"/>
      <c r="N438" s="156"/>
      <c r="O438" s="156"/>
      <c r="P438" s="156"/>
      <c r="Q438" s="156"/>
      <c r="R438" s="156"/>
      <c r="S438" s="156"/>
      <c r="T438" s="156"/>
      <c r="U438" s="156"/>
      <c r="V438" s="156"/>
      <c r="W438" s="156"/>
      <c r="X438" s="156"/>
      <c r="Y438" s="156"/>
      <c r="Z438" s="156"/>
    </row>
    <row r="439" spans="1:26" ht="14.25" customHeight="1" x14ac:dyDescent="0.25">
      <c r="A439" s="156"/>
      <c r="B439" s="156"/>
      <c r="C439" s="177"/>
      <c r="D439" s="156"/>
      <c r="E439" s="156"/>
      <c r="F439" s="156"/>
      <c r="G439" s="156"/>
      <c r="H439" s="156"/>
      <c r="I439" s="156"/>
      <c r="J439" s="156"/>
      <c r="K439" s="156"/>
      <c r="L439" s="156"/>
      <c r="M439" s="156"/>
      <c r="N439" s="156"/>
      <c r="O439" s="156"/>
      <c r="P439" s="156"/>
      <c r="Q439" s="156"/>
      <c r="R439" s="156"/>
      <c r="S439" s="156"/>
      <c r="T439" s="156"/>
      <c r="U439" s="156"/>
      <c r="V439" s="156"/>
      <c r="W439" s="156"/>
      <c r="X439" s="156"/>
      <c r="Y439" s="156"/>
      <c r="Z439" s="156"/>
    </row>
    <row r="440" spans="1:26" ht="14.25" customHeight="1" x14ac:dyDescent="0.25">
      <c r="A440" s="156"/>
      <c r="B440" s="156"/>
      <c r="C440" s="177"/>
      <c r="D440" s="156"/>
      <c r="E440" s="156"/>
      <c r="F440" s="156"/>
      <c r="G440" s="156"/>
      <c r="H440" s="156"/>
      <c r="I440" s="156"/>
      <c r="J440" s="156"/>
      <c r="K440" s="156"/>
      <c r="L440" s="156"/>
      <c r="M440" s="156"/>
      <c r="N440" s="156"/>
      <c r="O440" s="156"/>
      <c r="P440" s="156"/>
      <c r="Q440" s="156"/>
      <c r="R440" s="156"/>
      <c r="S440" s="156"/>
      <c r="T440" s="156"/>
      <c r="U440" s="156"/>
      <c r="V440" s="156"/>
      <c r="W440" s="156"/>
      <c r="X440" s="156"/>
      <c r="Y440" s="156"/>
      <c r="Z440" s="156"/>
    </row>
    <row r="441" spans="1:26" ht="14.25" customHeight="1" x14ac:dyDescent="0.25">
      <c r="A441" s="156"/>
      <c r="B441" s="156"/>
      <c r="C441" s="177"/>
      <c r="D441" s="156"/>
      <c r="E441" s="156"/>
      <c r="F441" s="156"/>
      <c r="G441" s="156"/>
      <c r="H441" s="156"/>
      <c r="I441" s="156"/>
      <c r="J441" s="156"/>
      <c r="K441" s="156"/>
      <c r="L441" s="156"/>
      <c r="M441" s="156"/>
      <c r="N441" s="156"/>
      <c r="O441" s="156"/>
      <c r="P441" s="156"/>
      <c r="Q441" s="156"/>
      <c r="R441" s="156"/>
      <c r="S441" s="156"/>
      <c r="T441" s="156"/>
      <c r="U441" s="156"/>
      <c r="V441" s="156"/>
      <c r="W441" s="156"/>
      <c r="X441" s="156"/>
      <c r="Y441" s="156"/>
      <c r="Z441" s="156"/>
    </row>
    <row r="442" spans="1:26" ht="14.25" customHeight="1" x14ac:dyDescent="0.25">
      <c r="A442" s="156"/>
      <c r="B442" s="156"/>
      <c r="C442" s="177"/>
      <c r="D442" s="156"/>
      <c r="E442" s="156"/>
      <c r="F442" s="156"/>
      <c r="G442" s="156"/>
      <c r="H442" s="156"/>
      <c r="I442" s="156"/>
      <c r="J442" s="156"/>
      <c r="K442" s="156"/>
      <c r="L442" s="156"/>
      <c r="M442" s="156"/>
      <c r="N442" s="156"/>
      <c r="O442" s="156"/>
      <c r="P442" s="156"/>
      <c r="Q442" s="156"/>
      <c r="R442" s="156"/>
      <c r="S442" s="156"/>
      <c r="T442" s="156"/>
      <c r="U442" s="156"/>
      <c r="V442" s="156"/>
      <c r="W442" s="156"/>
      <c r="X442" s="156"/>
      <c r="Y442" s="156"/>
      <c r="Z442" s="156"/>
    </row>
    <row r="443" spans="1:26" ht="14.25" customHeight="1" x14ac:dyDescent="0.25">
      <c r="A443" s="156"/>
      <c r="B443" s="156"/>
      <c r="C443" s="177"/>
      <c r="D443" s="156"/>
      <c r="E443" s="156"/>
      <c r="F443" s="156"/>
      <c r="G443" s="156"/>
      <c r="H443" s="156"/>
      <c r="I443" s="156"/>
      <c r="J443" s="156"/>
      <c r="K443" s="156"/>
      <c r="L443" s="156"/>
      <c r="M443" s="156"/>
      <c r="N443" s="156"/>
      <c r="O443" s="156"/>
      <c r="P443" s="156"/>
      <c r="Q443" s="156"/>
      <c r="R443" s="156"/>
      <c r="S443" s="156"/>
      <c r="T443" s="156"/>
      <c r="U443" s="156"/>
      <c r="V443" s="156"/>
      <c r="W443" s="156"/>
      <c r="X443" s="156"/>
      <c r="Y443" s="156"/>
      <c r="Z443" s="156"/>
    </row>
    <row r="444" spans="1:26" ht="14.25" customHeight="1" x14ac:dyDescent="0.25">
      <c r="A444" s="156"/>
      <c r="B444" s="156"/>
      <c r="C444" s="177"/>
      <c r="D444" s="156"/>
      <c r="E444" s="156"/>
      <c r="F444" s="156"/>
      <c r="G444" s="156"/>
      <c r="H444" s="156"/>
      <c r="I444" s="156"/>
      <c r="J444" s="156"/>
      <c r="K444" s="156"/>
      <c r="L444" s="156"/>
      <c r="M444" s="156"/>
      <c r="N444" s="156"/>
      <c r="O444" s="156"/>
      <c r="P444" s="156"/>
      <c r="Q444" s="156"/>
      <c r="R444" s="156"/>
      <c r="S444" s="156"/>
      <c r="T444" s="156"/>
      <c r="U444" s="156"/>
      <c r="V444" s="156"/>
      <c r="W444" s="156"/>
      <c r="X444" s="156"/>
      <c r="Y444" s="156"/>
      <c r="Z444" s="156"/>
    </row>
    <row r="445" spans="1:26" ht="14.25" customHeight="1" x14ac:dyDescent="0.25">
      <c r="A445" s="156"/>
      <c r="B445" s="156"/>
      <c r="C445" s="177"/>
      <c r="D445" s="156"/>
      <c r="E445" s="156"/>
      <c r="F445" s="156"/>
      <c r="G445" s="156"/>
      <c r="H445" s="156"/>
      <c r="I445" s="156"/>
      <c r="J445" s="156"/>
      <c r="K445" s="156"/>
      <c r="L445" s="156"/>
      <c r="M445" s="156"/>
      <c r="N445" s="156"/>
      <c r="O445" s="156"/>
      <c r="P445" s="156"/>
      <c r="Q445" s="156"/>
      <c r="R445" s="156"/>
      <c r="S445" s="156"/>
      <c r="T445" s="156"/>
      <c r="U445" s="156"/>
      <c r="V445" s="156"/>
      <c r="W445" s="156"/>
      <c r="X445" s="156"/>
      <c r="Y445" s="156"/>
      <c r="Z445" s="156"/>
    </row>
    <row r="446" spans="1:26" ht="14.25" customHeight="1" x14ac:dyDescent="0.25">
      <c r="A446" s="156"/>
      <c r="B446" s="156"/>
      <c r="C446" s="177"/>
      <c r="D446" s="156"/>
      <c r="E446" s="156"/>
      <c r="F446" s="156"/>
      <c r="G446" s="156"/>
      <c r="H446" s="156"/>
      <c r="I446" s="156"/>
      <c r="J446" s="156"/>
      <c r="K446" s="156"/>
      <c r="L446" s="156"/>
      <c r="M446" s="156"/>
      <c r="N446" s="156"/>
      <c r="O446" s="156"/>
      <c r="P446" s="156"/>
      <c r="Q446" s="156"/>
      <c r="R446" s="156"/>
      <c r="S446" s="156"/>
      <c r="T446" s="156"/>
      <c r="U446" s="156"/>
      <c r="V446" s="156"/>
      <c r="W446" s="156"/>
      <c r="X446" s="156"/>
      <c r="Y446" s="156"/>
      <c r="Z446" s="156"/>
    </row>
    <row r="447" spans="1:26" ht="14.25" customHeight="1" x14ac:dyDescent="0.25">
      <c r="A447" s="156"/>
      <c r="B447" s="156"/>
      <c r="C447" s="177"/>
      <c r="D447" s="156"/>
      <c r="E447" s="156"/>
      <c r="F447" s="156"/>
      <c r="G447" s="156"/>
      <c r="H447" s="156"/>
      <c r="I447" s="156"/>
      <c r="J447" s="156"/>
      <c r="K447" s="156"/>
      <c r="L447" s="156"/>
      <c r="M447" s="156"/>
      <c r="N447" s="156"/>
      <c r="O447" s="156"/>
      <c r="P447" s="156"/>
      <c r="Q447" s="156"/>
      <c r="R447" s="156"/>
      <c r="S447" s="156"/>
      <c r="T447" s="156"/>
      <c r="U447" s="156"/>
      <c r="V447" s="156"/>
      <c r="W447" s="156"/>
      <c r="X447" s="156"/>
      <c r="Y447" s="156"/>
      <c r="Z447" s="156"/>
    </row>
    <row r="448" spans="1:26" ht="14.25" customHeight="1" x14ac:dyDescent="0.25">
      <c r="A448" s="156"/>
      <c r="B448" s="156"/>
      <c r="C448" s="177"/>
      <c r="D448" s="156"/>
      <c r="E448" s="156"/>
      <c r="F448" s="156"/>
      <c r="G448" s="156"/>
      <c r="H448" s="156"/>
      <c r="I448" s="156"/>
      <c r="J448" s="156"/>
      <c r="K448" s="156"/>
      <c r="L448" s="156"/>
      <c r="M448" s="156"/>
      <c r="N448" s="156"/>
      <c r="O448" s="156"/>
      <c r="P448" s="156"/>
      <c r="Q448" s="156"/>
      <c r="R448" s="156"/>
      <c r="S448" s="156"/>
      <c r="T448" s="156"/>
      <c r="U448" s="156"/>
      <c r="V448" s="156"/>
      <c r="W448" s="156"/>
      <c r="X448" s="156"/>
      <c r="Y448" s="156"/>
      <c r="Z448" s="156"/>
    </row>
    <row r="449" spans="1:26" ht="14.25" customHeight="1" x14ac:dyDescent="0.25">
      <c r="A449" s="156"/>
      <c r="B449" s="156"/>
      <c r="C449" s="177"/>
      <c r="D449" s="156"/>
      <c r="E449" s="156"/>
      <c r="F449" s="156"/>
      <c r="G449" s="156"/>
      <c r="H449" s="156"/>
      <c r="I449" s="156"/>
      <c r="J449" s="156"/>
      <c r="K449" s="156"/>
      <c r="L449" s="156"/>
      <c r="M449" s="156"/>
      <c r="N449" s="156"/>
      <c r="O449" s="156"/>
      <c r="P449" s="156"/>
      <c r="Q449" s="156"/>
      <c r="R449" s="156"/>
      <c r="S449" s="156"/>
      <c r="T449" s="156"/>
      <c r="U449" s="156"/>
      <c r="V449" s="156"/>
      <c r="W449" s="156"/>
      <c r="X449" s="156"/>
      <c r="Y449" s="156"/>
      <c r="Z449" s="156"/>
    </row>
    <row r="450" spans="1:26" ht="14.25" customHeight="1" x14ac:dyDescent="0.25">
      <c r="A450" s="156"/>
      <c r="B450" s="156"/>
      <c r="C450" s="177"/>
      <c r="D450" s="156"/>
      <c r="E450" s="156"/>
      <c r="F450" s="156"/>
      <c r="G450" s="156"/>
      <c r="H450" s="156"/>
      <c r="I450" s="156"/>
      <c r="J450" s="156"/>
      <c r="K450" s="156"/>
      <c r="L450" s="156"/>
      <c r="M450" s="156"/>
      <c r="N450" s="156"/>
      <c r="O450" s="156"/>
      <c r="P450" s="156"/>
      <c r="Q450" s="156"/>
      <c r="R450" s="156"/>
      <c r="S450" s="156"/>
      <c r="T450" s="156"/>
      <c r="U450" s="156"/>
      <c r="V450" s="156"/>
      <c r="W450" s="156"/>
      <c r="X450" s="156"/>
      <c r="Y450" s="156"/>
      <c r="Z450" s="156"/>
    </row>
    <row r="451" spans="1:26" ht="14.25" customHeight="1" x14ac:dyDescent="0.25">
      <c r="A451" s="156"/>
      <c r="B451" s="156"/>
      <c r="C451" s="177"/>
      <c r="D451" s="156"/>
      <c r="E451" s="156"/>
      <c r="F451" s="156"/>
      <c r="G451" s="156"/>
      <c r="H451" s="156"/>
      <c r="I451" s="156"/>
      <c r="J451" s="156"/>
      <c r="K451" s="156"/>
      <c r="L451" s="156"/>
      <c r="M451" s="156"/>
      <c r="N451" s="156"/>
      <c r="O451" s="156"/>
      <c r="P451" s="156"/>
      <c r="Q451" s="156"/>
      <c r="R451" s="156"/>
      <c r="S451" s="156"/>
      <c r="T451" s="156"/>
      <c r="U451" s="156"/>
      <c r="V451" s="156"/>
      <c r="W451" s="156"/>
      <c r="X451" s="156"/>
      <c r="Y451" s="156"/>
      <c r="Z451" s="156"/>
    </row>
    <row r="452" spans="1:26" ht="14.25" customHeight="1" x14ac:dyDescent="0.25">
      <c r="A452" s="156"/>
      <c r="B452" s="156"/>
      <c r="C452" s="177"/>
      <c r="D452" s="156"/>
      <c r="E452" s="156"/>
      <c r="F452" s="156"/>
      <c r="G452" s="156"/>
      <c r="H452" s="156"/>
      <c r="I452" s="156"/>
      <c r="J452" s="156"/>
      <c r="K452" s="156"/>
      <c r="L452" s="156"/>
      <c r="M452" s="156"/>
      <c r="N452" s="156"/>
      <c r="O452" s="156"/>
      <c r="P452" s="156"/>
      <c r="Q452" s="156"/>
      <c r="R452" s="156"/>
      <c r="S452" s="156"/>
      <c r="T452" s="156"/>
      <c r="U452" s="156"/>
      <c r="V452" s="156"/>
      <c r="W452" s="156"/>
      <c r="X452" s="156"/>
      <c r="Y452" s="156"/>
      <c r="Z452" s="156"/>
    </row>
    <row r="453" spans="1:26" ht="14.25" customHeight="1" x14ac:dyDescent="0.25">
      <c r="A453" s="156"/>
      <c r="B453" s="156"/>
      <c r="C453" s="177"/>
      <c r="D453" s="156"/>
      <c r="E453" s="156"/>
      <c r="F453" s="156"/>
      <c r="G453" s="156"/>
      <c r="H453" s="156"/>
      <c r="I453" s="156"/>
      <c r="J453" s="156"/>
      <c r="K453" s="156"/>
      <c r="L453" s="156"/>
      <c r="M453" s="156"/>
      <c r="N453" s="156"/>
      <c r="O453" s="156"/>
      <c r="P453" s="156"/>
      <c r="Q453" s="156"/>
      <c r="R453" s="156"/>
      <c r="S453" s="156"/>
      <c r="T453" s="156"/>
      <c r="U453" s="156"/>
      <c r="V453" s="156"/>
      <c r="W453" s="156"/>
      <c r="X453" s="156"/>
      <c r="Y453" s="156"/>
      <c r="Z453" s="156"/>
    </row>
    <row r="454" spans="1:26" ht="14.25" customHeight="1" x14ac:dyDescent="0.25">
      <c r="A454" s="156"/>
      <c r="B454" s="156"/>
      <c r="C454" s="177"/>
      <c r="D454" s="156"/>
      <c r="E454" s="156"/>
      <c r="F454" s="156"/>
      <c r="G454" s="156"/>
      <c r="H454" s="156"/>
      <c r="I454" s="156"/>
      <c r="J454" s="156"/>
      <c r="K454" s="156"/>
      <c r="L454" s="156"/>
      <c r="M454" s="156"/>
      <c r="N454" s="156"/>
      <c r="O454" s="156"/>
      <c r="P454" s="156"/>
      <c r="Q454" s="156"/>
      <c r="R454" s="156"/>
      <c r="S454" s="156"/>
      <c r="T454" s="156"/>
      <c r="U454" s="156"/>
      <c r="V454" s="156"/>
      <c r="W454" s="156"/>
      <c r="X454" s="156"/>
      <c r="Y454" s="156"/>
      <c r="Z454" s="156"/>
    </row>
    <row r="455" spans="1:26" ht="14.25" customHeight="1" x14ac:dyDescent="0.25">
      <c r="A455" s="156"/>
      <c r="B455" s="156"/>
      <c r="C455" s="177"/>
      <c r="D455" s="156"/>
      <c r="E455" s="156"/>
      <c r="F455" s="156"/>
      <c r="G455" s="156"/>
      <c r="H455" s="156"/>
      <c r="I455" s="156"/>
      <c r="J455" s="156"/>
      <c r="K455" s="156"/>
      <c r="L455" s="156"/>
      <c r="M455" s="156"/>
      <c r="N455" s="156"/>
      <c r="O455" s="156"/>
      <c r="P455" s="156"/>
      <c r="Q455" s="156"/>
      <c r="R455" s="156"/>
      <c r="S455" s="156"/>
      <c r="T455" s="156"/>
      <c r="U455" s="156"/>
      <c r="V455" s="156"/>
      <c r="W455" s="156"/>
      <c r="X455" s="156"/>
      <c r="Y455" s="156"/>
      <c r="Z455" s="156"/>
    </row>
    <row r="456" spans="1:26" ht="14.25" customHeight="1" x14ac:dyDescent="0.25">
      <c r="A456" s="156"/>
      <c r="B456" s="156"/>
      <c r="C456" s="177"/>
      <c r="D456" s="156"/>
      <c r="E456" s="156"/>
      <c r="F456" s="156"/>
      <c r="G456" s="156"/>
      <c r="H456" s="156"/>
      <c r="I456" s="156"/>
      <c r="J456" s="156"/>
      <c r="K456" s="156"/>
      <c r="L456" s="156"/>
      <c r="M456" s="156"/>
      <c r="N456" s="156"/>
      <c r="O456" s="156"/>
      <c r="P456" s="156"/>
      <c r="Q456" s="156"/>
      <c r="R456" s="156"/>
      <c r="S456" s="156"/>
      <c r="T456" s="156"/>
      <c r="U456" s="156"/>
      <c r="V456" s="156"/>
      <c r="W456" s="156"/>
      <c r="X456" s="156"/>
      <c r="Y456" s="156"/>
      <c r="Z456" s="156"/>
    </row>
    <row r="457" spans="1:26" ht="14.25" customHeight="1" x14ac:dyDescent="0.25">
      <c r="A457" s="156"/>
      <c r="B457" s="156"/>
      <c r="C457" s="177"/>
      <c r="D457" s="156"/>
      <c r="E457" s="156"/>
      <c r="F457" s="156"/>
      <c r="G457" s="156"/>
      <c r="H457" s="156"/>
      <c r="I457" s="156"/>
      <c r="J457" s="156"/>
      <c r="K457" s="156"/>
      <c r="L457" s="156"/>
      <c r="M457" s="156"/>
      <c r="N457" s="156"/>
      <c r="O457" s="156"/>
      <c r="P457" s="156"/>
      <c r="Q457" s="156"/>
      <c r="R457" s="156"/>
      <c r="S457" s="156"/>
      <c r="T457" s="156"/>
      <c r="U457" s="156"/>
      <c r="V457" s="156"/>
      <c r="W457" s="156"/>
      <c r="X457" s="156"/>
      <c r="Y457" s="156"/>
      <c r="Z457" s="156"/>
    </row>
    <row r="458" spans="1:26" ht="14.25" customHeight="1" x14ac:dyDescent="0.25">
      <c r="A458" s="156"/>
      <c r="B458" s="156"/>
      <c r="C458" s="177"/>
      <c r="D458" s="156"/>
      <c r="E458" s="156"/>
      <c r="F458" s="156"/>
      <c r="G458" s="156"/>
      <c r="H458" s="156"/>
      <c r="I458" s="156"/>
      <c r="J458" s="156"/>
      <c r="K458" s="156"/>
      <c r="L458" s="156"/>
      <c r="M458" s="156"/>
      <c r="N458" s="156"/>
      <c r="O458" s="156"/>
      <c r="P458" s="156"/>
      <c r="Q458" s="156"/>
      <c r="R458" s="156"/>
      <c r="S458" s="156"/>
      <c r="T458" s="156"/>
      <c r="U458" s="156"/>
      <c r="V458" s="156"/>
      <c r="W458" s="156"/>
      <c r="X458" s="156"/>
      <c r="Y458" s="156"/>
      <c r="Z458" s="156"/>
    </row>
    <row r="459" spans="1:26" ht="14.25" customHeight="1" x14ac:dyDescent="0.25">
      <c r="A459" s="156"/>
      <c r="B459" s="156"/>
      <c r="C459" s="177"/>
      <c r="D459" s="156"/>
      <c r="E459" s="156"/>
      <c r="F459" s="156"/>
      <c r="G459" s="156"/>
      <c r="H459" s="156"/>
      <c r="I459" s="156"/>
      <c r="J459" s="156"/>
      <c r="K459" s="156"/>
      <c r="L459" s="156"/>
      <c r="M459" s="156"/>
      <c r="N459" s="156"/>
      <c r="O459" s="156"/>
      <c r="P459" s="156"/>
      <c r="Q459" s="156"/>
      <c r="R459" s="156"/>
      <c r="S459" s="156"/>
      <c r="T459" s="156"/>
      <c r="U459" s="156"/>
      <c r="V459" s="156"/>
      <c r="W459" s="156"/>
      <c r="X459" s="156"/>
      <c r="Y459" s="156"/>
      <c r="Z459" s="156"/>
    </row>
    <row r="460" spans="1:26" ht="14.25" customHeight="1" x14ac:dyDescent="0.25">
      <c r="A460" s="156"/>
      <c r="B460" s="156"/>
      <c r="C460" s="177"/>
      <c r="D460" s="156"/>
      <c r="E460" s="156"/>
      <c r="F460" s="156"/>
      <c r="G460" s="156"/>
      <c r="H460" s="156"/>
      <c r="I460" s="156"/>
      <c r="J460" s="156"/>
      <c r="K460" s="156"/>
      <c r="L460" s="156"/>
      <c r="M460" s="156"/>
      <c r="N460" s="156"/>
      <c r="O460" s="156"/>
      <c r="P460" s="156"/>
      <c r="Q460" s="156"/>
      <c r="R460" s="156"/>
      <c r="S460" s="156"/>
      <c r="T460" s="156"/>
      <c r="U460" s="156"/>
      <c r="V460" s="156"/>
      <c r="W460" s="156"/>
      <c r="X460" s="156"/>
      <c r="Y460" s="156"/>
      <c r="Z460" s="156"/>
    </row>
    <row r="461" spans="1:26" ht="14.25" customHeight="1" x14ac:dyDescent="0.25">
      <c r="A461" s="156"/>
      <c r="B461" s="156"/>
      <c r="C461" s="177"/>
      <c r="D461" s="156"/>
      <c r="E461" s="156"/>
      <c r="F461" s="156"/>
      <c r="G461" s="156"/>
      <c r="H461" s="156"/>
      <c r="I461" s="156"/>
      <c r="J461" s="156"/>
      <c r="K461" s="156"/>
      <c r="L461" s="156"/>
      <c r="M461" s="156"/>
      <c r="N461" s="156"/>
      <c r="O461" s="156"/>
      <c r="P461" s="156"/>
      <c r="Q461" s="156"/>
      <c r="R461" s="156"/>
      <c r="S461" s="156"/>
      <c r="T461" s="156"/>
      <c r="U461" s="156"/>
      <c r="V461" s="156"/>
      <c r="W461" s="156"/>
      <c r="X461" s="156"/>
      <c r="Y461" s="156"/>
      <c r="Z461" s="156"/>
    </row>
    <row r="462" spans="1:26" ht="14.25" customHeight="1" x14ac:dyDescent="0.25">
      <c r="A462" s="156"/>
      <c r="B462" s="156"/>
      <c r="C462" s="177"/>
      <c r="D462" s="156"/>
      <c r="E462" s="156"/>
      <c r="F462" s="156"/>
      <c r="G462" s="156"/>
      <c r="H462" s="156"/>
      <c r="I462" s="156"/>
      <c r="J462" s="156"/>
      <c r="K462" s="156"/>
      <c r="L462" s="156"/>
      <c r="M462" s="156"/>
      <c r="N462" s="156"/>
      <c r="O462" s="156"/>
      <c r="P462" s="156"/>
      <c r="Q462" s="156"/>
      <c r="R462" s="156"/>
      <c r="S462" s="156"/>
      <c r="T462" s="156"/>
      <c r="U462" s="156"/>
      <c r="V462" s="156"/>
      <c r="W462" s="156"/>
      <c r="X462" s="156"/>
      <c r="Y462" s="156"/>
      <c r="Z462" s="156"/>
    </row>
    <row r="463" spans="1:26" ht="14.25" customHeight="1" x14ac:dyDescent="0.25">
      <c r="A463" s="156"/>
      <c r="B463" s="156"/>
      <c r="C463" s="177"/>
      <c r="D463" s="156"/>
      <c r="E463" s="156"/>
      <c r="F463" s="156"/>
      <c r="G463" s="156"/>
      <c r="H463" s="156"/>
      <c r="I463" s="156"/>
      <c r="J463" s="156"/>
      <c r="K463" s="156"/>
      <c r="L463" s="156"/>
      <c r="M463" s="156"/>
      <c r="N463" s="156"/>
      <c r="O463" s="156"/>
      <c r="P463" s="156"/>
      <c r="Q463" s="156"/>
      <c r="R463" s="156"/>
      <c r="S463" s="156"/>
      <c r="T463" s="156"/>
      <c r="U463" s="156"/>
      <c r="V463" s="156"/>
      <c r="W463" s="156"/>
      <c r="X463" s="156"/>
      <c r="Y463" s="156"/>
      <c r="Z463" s="156"/>
    </row>
    <row r="464" spans="1:26" ht="14.25" customHeight="1" x14ac:dyDescent="0.25">
      <c r="A464" s="156"/>
      <c r="B464" s="156"/>
      <c r="C464" s="177"/>
      <c r="D464" s="156"/>
      <c r="E464" s="156"/>
      <c r="F464" s="156"/>
      <c r="G464" s="156"/>
      <c r="H464" s="156"/>
      <c r="I464" s="156"/>
      <c r="J464" s="156"/>
      <c r="K464" s="156"/>
      <c r="L464" s="156"/>
      <c r="M464" s="156"/>
      <c r="N464" s="156"/>
      <c r="O464" s="156"/>
      <c r="P464" s="156"/>
      <c r="Q464" s="156"/>
      <c r="R464" s="156"/>
      <c r="S464" s="156"/>
      <c r="T464" s="156"/>
      <c r="U464" s="156"/>
      <c r="V464" s="156"/>
      <c r="W464" s="156"/>
      <c r="X464" s="156"/>
      <c r="Y464" s="156"/>
      <c r="Z464" s="156"/>
    </row>
    <row r="465" spans="1:26" ht="14.25" customHeight="1" x14ac:dyDescent="0.25">
      <c r="A465" s="156"/>
      <c r="B465" s="156"/>
      <c r="C465" s="177"/>
      <c r="D465" s="156"/>
      <c r="E465" s="156"/>
      <c r="F465" s="156"/>
      <c r="G465" s="156"/>
      <c r="H465" s="156"/>
      <c r="I465" s="156"/>
      <c r="J465" s="156"/>
      <c r="K465" s="156"/>
      <c r="L465" s="156"/>
      <c r="M465" s="156"/>
      <c r="N465" s="156"/>
      <c r="O465" s="156"/>
      <c r="P465" s="156"/>
      <c r="Q465" s="156"/>
      <c r="R465" s="156"/>
      <c r="S465" s="156"/>
      <c r="T465" s="156"/>
      <c r="U465" s="156"/>
      <c r="V465" s="156"/>
      <c r="W465" s="156"/>
      <c r="X465" s="156"/>
      <c r="Y465" s="156"/>
      <c r="Z465" s="156"/>
    </row>
    <row r="466" spans="1:26" ht="14.25" customHeight="1" x14ac:dyDescent="0.25">
      <c r="A466" s="156"/>
      <c r="B466" s="156"/>
      <c r="C466" s="177"/>
      <c r="D466" s="156"/>
      <c r="E466" s="156"/>
      <c r="F466" s="156"/>
      <c r="G466" s="156"/>
      <c r="H466" s="156"/>
      <c r="I466" s="156"/>
      <c r="J466" s="156"/>
      <c r="K466" s="156"/>
      <c r="L466" s="156"/>
      <c r="M466" s="156"/>
      <c r="N466" s="156"/>
      <c r="O466" s="156"/>
      <c r="P466" s="156"/>
      <c r="Q466" s="156"/>
      <c r="R466" s="156"/>
      <c r="S466" s="156"/>
      <c r="T466" s="156"/>
      <c r="U466" s="156"/>
      <c r="V466" s="156"/>
      <c r="W466" s="156"/>
      <c r="X466" s="156"/>
      <c r="Y466" s="156"/>
      <c r="Z466" s="156"/>
    </row>
    <row r="467" spans="1:26" ht="14.25" customHeight="1" x14ac:dyDescent="0.25">
      <c r="A467" s="156"/>
      <c r="B467" s="156"/>
      <c r="C467" s="177"/>
      <c r="D467" s="156"/>
      <c r="E467" s="156"/>
      <c r="F467" s="156"/>
      <c r="G467" s="156"/>
      <c r="H467" s="156"/>
      <c r="I467" s="156"/>
      <c r="J467" s="156"/>
      <c r="K467" s="156"/>
      <c r="L467" s="156"/>
      <c r="M467" s="156"/>
      <c r="N467" s="156"/>
      <c r="O467" s="156"/>
      <c r="P467" s="156"/>
      <c r="Q467" s="156"/>
      <c r="R467" s="156"/>
      <c r="S467" s="156"/>
      <c r="T467" s="156"/>
      <c r="U467" s="156"/>
      <c r="V467" s="156"/>
      <c r="W467" s="156"/>
      <c r="X467" s="156"/>
      <c r="Y467" s="156"/>
      <c r="Z467" s="156"/>
    </row>
    <row r="468" spans="1:26" ht="14.25" customHeight="1" x14ac:dyDescent="0.25">
      <c r="A468" s="156"/>
      <c r="B468" s="156"/>
      <c r="C468" s="177"/>
      <c r="D468" s="156"/>
      <c r="E468" s="156"/>
      <c r="F468" s="156"/>
      <c r="G468" s="156"/>
      <c r="H468" s="156"/>
      <c r="I468" s="156"/>
      <c r="J468" s="156"/>
      <c r="K468" s="156"/>
      <c r="L468" s="156"/>
      <c r="M468" s="156"/>
      <c r="N468" s="156"/>
      <c r="O468" s="156"/>
      <c r="P468" s="156"/>
      <c r="Q468" s="156"/>
      <c r="R468" s="156"/>
      <c r="S468" s="156"/>
      <c r="T468" s="156"/>
      <c r="U468" s="156"/>
      <c r="V468" s="156"/>
      <c r="W468" s="156"/>
      <c r="X468" s="156"/>
      <c r="Y468" s="156"/>
      <c r="Z468" s="156"/>
    </row>
    <row r="469" spans="1:26" ht="14.25" customHeight="1" x14ac:dyDescent="0.25">
      <c r="A469" s="156"/>
      <c r="B469" s="156"/>
      <c r="C469" s="177"/>
      <c r="D469" s="156"/>
      <c r="E469" s="156"/>
      <c r="F469" s="156"/>
      <c r="G469" s="156"/>
      <c r="H469" s="156"/>
      <c r="I469" s="156"/>
      <c r="J469" s="156"/>
      <c r="K469" s="156"/>
      <c r="L469" s="156"/>
      <c r="M469" s="156"/>
      <c r="N469" s="156"/>
      <c r="O469" s="156"/>
      <c r="P469" s="156"/>
      <c r="Q469" s="156"/>
      <c r="R469" s="156"/>
      <c r="S469" s="156"/>
      <c r="T469" s="156"/>
      <c r="U469" s="156"/>
      <c r="V469" s="156"/>
      <c r="W469" s="156"/>
      <c r="X469" s="156"/>
      <c r="Y469" s="156"/>
      <c r="Z469" s="156"/>
    </row>
    <row r="470" spans="1:26" ht="14.25" customHeight="1" x14ac:dyDescent="0.25">
      <c r="A470" s="156"/>
      <c r="B470" s="156"/>
      <c r="C470" s="177"/>
      <c r="D470" s="156"/>
      <c r="E470" s="156"/>
      <c r="F470" s="156"/>
      <c r="G470" s="156"/>
      <c r="H470" s="156"/>
      <c r="I470" s="156"/>
      <c r="J470" s="156"/>
      <c r="K470" s="156"/>
      <c r="L470" s="156"/>
      <c r="M470" s="156"/>
      <c r="N470" s="156"/>
      <c r="O470" s="156"/>
      <c r="P470" s="156"/>
      <c r="Q470" s="156"/>
      <c r="R470" s="156"/>
      <c r="S470" s="156"/>
      <c r="T470" s="156"/>
      <c r="U470" s="156"/>
      <c r="V470" s="156"/>
      <c r="W470" s="156"/>
      <c r="X470" s="156"/>
      <c r="Y470" s="156"/>
      <c r="Z470" s="156"/>
    </row>
    <row r="471" spans="1:26" ht="14.25" customHeight="1" x14ac:dyDescent="0.25">
      <c r="A471" s="156"/>
      <c r="B471" s="156"/>
      <c r="C471" s="177"/>
      <c r="D471" s="156"/>
      <c r="E471" s="156"/>
      <c r="F471" s="156"/>
      <c r="G471" s="156"/>
      <c r="H471" s="156"/>
      <c r="I471" s="156"/>
      <c r="J471" s="156"/>
      <c r="K471" s="156"/>
      <c r="L471" s="156"/>
      <c r="M471" s="156"/>
      <c r="N471" s="156"/>
      <c r="O471" s="156"/>
      <c r="P471" s="156"/>
      <c r="Q471" s="156"/>
      <c r="R471" s="156"/>
      <c r="S471" s="156"/>
      <c r="T471" s="156"/>
      <c r="U471" s="156"/>
      <c r="V471" s="156"/>
      <c r="W471" s="156"/>
      <c r="X471" s="156"/>
      <c r="Y471" s="156"/>
      <c r="Z471" s="156"/>
    </row>
    <row r="472" spans="1:26" ht="14.25" customHeight="1" x14ac:dyDescent="0.25">
      <c r="A472" s="156"/>
      <c r="B472" s="156"/>
      <c r="C472" s="177"/>
      <c r="D472" s="156"/>
      <c r="E472" s="156"/>
      <c r="F472" s="156"/>
      <c r="G472" s="156"/>
      <c r="H472" s="156"/>
      <c r="I472" s="156"/>
      <c r="J472" s="156"/>
      <c r="K472" s="156"/>
      <c r="L472" s="156"/>
      <c r="M472" s="156"/>
      <c r="N472" s="156"/>
      <c r="O472" s="156"/>
      <c r="P472" s="156"/>
      <c r="Q472" s="156"/>
      <c r="R472" s="156"/>
      <c r="S472" s="156"/>
      <c r="T472" s="156"/>
      <c r="U472" s="156"/>
      <c r="V472" s="156"/>
      <c r="W472" s="156"/>
      <c r="X472" s="156"/>
      <c r="Y472" s="156"/>
      <c r="Z472" s="156"/>
    </row>
    <row r="473" spans="1:26" ht="14.25" customHeight="1" x14ac:dyDescent="0.25">
      <c r="A473" s="156"/>
      <c r="B473" s="156"/>
      <c r="C473" s="177"/>
      <c r="D473" s="156"/>
      <c r="E473" s="156"/>
      <c r="F473" s="156"/>
      <c r="G473" s="156"/>
      <c r="H473" s="156"/>
      <c r="I473" s="156"/>
      <c r="J473" s="156"/>
      <c r="K473" s="156"/>
      <c r="L473" s="156"/>
      <c r="M473" s="156"/>
      <c r="N473" s="156"/>
      <c r="O473" s="156"/>
      <c r="P473" s="156"/>
      <c r="Q473" s="156"/>
      <c r="R473" s="156"/>
      <c r="S473" s="156"/>
      <c r="T473" s="156"/>
      <c r="U473" s="156"/>
      <c r="V473" s="156"/>
      <c r="W473" s="156"/>
      <c r="X473" s="156"/>
      <c r="Y473" s="156"/>
      <c r="Z473" s="156"/>
    </row>
    <row r="474" spans="1:26" ht="14.25" customHeight="1" x14ac:dyDescent="0.25">
      <c r="A474" s="156"/>
      <c r="B474" s="156"/>
      <c r="C474" s="177"/>
      <c r="D474" s="156"/>
      <c r="E474" s="156"/>
      <c r="F474" s="156"/>
      <c r="G474" s="156"/>
      <c r="H474" s="156"/>
      <c r="I474" s="156"/>
      <c r="J474" s="156"/>
      <c r="K474" s="156"/>
      <c r="L474" s="156"/>
      <c r="M474" s="156"/>
      <c r="N474" s="156"/>
      <c r="O474" s="156"/>
      <c r="P474" s="156"/>
      <c r="Q474" s="156"/>
      <c r="R474" s="156"/>
      <c r="S474" s="156"/>
      <c r="T474" s="156"/>
      <c r="U474" s="156"/>
      <c r="V474" s="156"/>
      <c r="W474" s="156"/>
      <c r="X474" s="156"/>
      <c r="Y474" s="156"/>
      <c r="Z474" s="156"/>
    </row>
    <row r="475" spans="1:26" ht="14.25" customHeight="1" x14ac:dyDescent="0.25">
      <c r="A475" s="156"/>
      <c r="B475" s="156"/>
      <c r="C475" s="177"/>
      <c r="D475" s="156"/>
      <c r="E475" s="156"/>
      <c r="F475" s="156"/>
      <c r="G475" s="156"/>
      <c r="H475" s="156"/>
      <c r="I475" s="156"/>
      <c r="J475" s="156"/>
      <c r="K475" s="156"/>
      <c r="L475" s="156"/>
      <c r="M475" s="156"/>
      <c r="N475" s="156"/>
      <c r="O475" s="156"/>
      <c r="P475" s="156"/>
      <c r="Q475" s="156"/>
      <c r="R475" s="156"/>
      <c r="S475" s="156"/>
      <c r="T475" s="156"/>
      <c r="U475" s="156"/>
      <c r="V475" s="156"/>
      <c r="W475" s="156"/>
      <c r="X475" s="156"/>
      <c r="Y475" s="156"/>
      <c r="Z475" s="156"/>
    </row>
    <row r="476" spans="1:26" ht="14.25" customHeight="1" x14ac:dyDescent="0.25">
      <c r="A476" s="156"/>
      <c r="B476" s="156"/>
      <c r="C476" s="177"/>
      <c r="D476" s="156"/>
      <c r="E476" s="156"/>
      <c r="F476" s="156"/>
      <c r="G476" s="156"/>
      <c r="H476" s="156"/>
      <c r="I476" s="156"/>
      <c r="J476" s="156"/>
      <c r="K476" s="156"/>
      <c r="L476" s="156"/>
      <c r="M476" s="156"/>
      <c r="N476" s="156"/>
      <c r="O476" s="156"/>
      <c r="P476" s="156"/>
      <c r="Q476" s="156"/>
      <c r="R476" s="156"/>
      <c r="S476" s="156"/>
      <c r="T476" s="156"/>
      <c r="U476" s="156"/>
      <c r="V476" s="156"/>
      <c r="W476" s="156"/>
      <c r="X476" s="156"/>
      <c r="Y476" s="156"/>
      <c r="Z476" s="156"/>
    </row>
    <row r="477" spans="1:26" ht="14.25" customHeight="1" x14ac:dyDescent="0.25">
      <c r="A477" s="156"/>
      <c r="B477" s="156"/>
      <c r="C477" s="177"/>
      <c r="D477" s="156"/>
      <c r="E477" s="156"/>
      <c r="F477" s="156"/>
      <c r="G477" s="156"/>
      <c r="H477" s="156"/>
      <c r="I477" s="156"/>
      <c r="J477" s="156"/>
      <c r="K477" s="156"/>
      <c r="L477" s="156"/>
      <c r="M477" s="156"/>
      <c r="N477" s="156"/>
      <c r="O477" s="156"/>
      <c r="P477" s="156"/>
      <c r="Q477" s="156"/>
      <c r="R477" s="156"/>
      <c r="S477" s="156"/>
      <c r="T477" s="156"/>
      <c r="U477" s="156"/>
      <c r="V477" s="156"/>
      <c r="W477" s="156"/>
      <c r="X477" s="156"/>
      <c r="Y477" s="156"/>
      <c r="Z477" s="156"/>
    </row>
    <row r="478" spans="1:26" ht="14.25" customHeight="1" x14ac:dyDescent="0.25">
      <c r="A478" s="156"/>
      <c r="B478" s="156"/>
      <c r="C478" s="177"/>
      <c r="D478" s="156"/>
      <c r="E478" s="156"/>
      <c r="F478" s="156"/>
      <c r="G478" s="156"/>
      <c r="H478" s="156"/>
      <c r="I478" s="156"/>
      <c r="J478" s="156"/>
      <c r="K478" s="156"/>
      <c r="L478" s="156"/>
      <c r="M478" s="156"/>
      <c r="N478" s="156"/>
      <c r="O478" s="156"/>
      <c r="P478" s="156"/>
      <c r="Q478" s="156"/>
      <c r="R478" s="156"/>
      <c r="S478" s="156"/>
      <c r="T478" s="156"/>
      <c r="U478" s="156"/>
      <c r="V478" s="156"/>
      <c r="W478" s="156"/>
      <c r="X478" s="156"/>
      <c r="Y478" s="156"/>
      <c r="Z478" s="156"/>
    </row>
    <row r="479" spans="1:26" ht="14.25" customHeight="1" x14ac:dyDescent="0.25">
      <c r="A479" s="156"/>
      <c r="B479" s="156"/>
      <c r="C479" s="177"/>
      <c r="D479" s="156"/>
      <c r="E479" s="156"/>
      <c r="F479" s="156"/>
      <c r="G479" s="156"/>
      <c r="H479" s="156"/>
      <c r="I479" s="156"/>
      <c r="J479" s="156"/>
      <c r="K479" s="156"/>
      <c r="L479" s="156"/>
      <c r="M479" s="156"/>
      <c r="N479" s="156"/>
      <c r="O479" s="156"/>
      <c r="P479" s="156"/>
      <c r="Q479" s="156"/>
      <c r="R479" s="156"/>
      <c r="S479" s="156"/>
      <c r="T479" s="156"/>
      <c r="U479" s="156"/>
      <c r="V479" s="156"/>
      <c r="W479" s="156"/>
      <c r="X479" s="156"/>
      <c r="Y479" s="156"/>
      <c r="Z479" s="156"/>
    </row>
    <row r="480" spans="1:26" ht="14.25" customHeight="1" x14ac:dyDescent="0.25">
      <c r="A480" s="156"/>
      <c r="B480" s="156"/>
      <c r="C480" s="177"/>
      <c r="D480" s="156"/>
      <c r="E480" s="156"/>
      <c r="F480" s="156"/>
      <c r="G480" s="156"/>
      <c r="H480" s="156"/>
      <c r="I480" s="156"/>
      <c r="J480" s="156"/>
      <c r="K480" s="156"/>
      <c r="L480" s="156"/>
      <c r="M480" s="156"/>
      <c r="N480" s="156"/>
      <c r="O480" s="156"/>
      <c r="P480" s="156"/>
      <c r="Q480" s="156"/>
      <c r="R480" s="156"/>
      <c r="S480" s="156"/>
      <c r="T480" s="156"/>
      <c r="U480" s="156"/>
      <c r="V480" s="156"/>
      <c r="W480" s="156"/>
      <c r="X480" s="156"/>
      <c r="Y480" s="156"/>
      <c r="Z480" s="156"/>
    </row>
    <row r="481" spans="1:26" ht="14.25" customHeight="1" x14ac:dyDescent="0.25">
      <c r="A481" s="156"/>
      <c r="B481" s="156"/>
      <c r="C481" s="177"/>
      <c r="D481" s="156"/>
      <c r="E481" s="156"/>
      <c r="F481" s="156"/>
      <c r="G481" s="156"/>
      <c r="H481" s="156"/>
      <c r="I481" s="156"/>
      <c r="J481" s="156"/>
      <c r="K481" s="156"/>
      <c r="L481" s="156"/>
      <c r="M481" s="156"/>
      <c r="N481" s="156"/>
      <c r="O481" s="156"/>
      <c r="P481" s="156"/>
      <c r="Q481" s="156"/>
      <c r="R481" s="156"/>
      <c r="S481" s="156"/>
      <c r="T481" s="156"/>
      <c r="U481" s="156"/>
      <c r="V481" s="156"/>
      <c r="W481" s="156"/>
      <c r="X481" s="156"/>
      <c r="Y481" s="156"/>
      <c r="Z481" s="156"/>
    </row>
    <row r="482" spans="1:26" ht="14.25" customHeight="1" x14ac:dyDescent="0.25">
      <c r="A482" s="156"/>
      <c r="B482" s="156"/>
      <c r="C482" s="177"/>
      <c r="D482" s="156"/>
      <c r="E482" s="156"/>
      <c r="F482" s="156"/>
      <c r="G482" s="156"/>
      <c r="H482" s="156"/>
      <c r="I482" s="156"/>
      <c r="J482" s="156"/>
      <c r="K482" s="156"/>
      <c r="L482" s="156"/>
      <c r="M482" s="156"/>
      <c r="N482" s="156"/>
      <c r="O482" s="156"/>
      <c r="P482" s="156"/>
      <c r="Q482" s="156"/>
      <c r="R482" s="156"/>
      <c r="S482" s="156"/>
      <c r="T482" s="156"/>
      <c r="U482" s="156"/>
      <c r="V482" s="156"/>
      <c r="W482" s="156"/>
      <c r="X482" s="156"/>
      <c r="Y482" s="156"/>
      <c r="Z482" s="156"/>
    </row>
    <row r="483" spans="1:26" ht="14.25" customHeight="1" x14ac:dyDescent="0.25">
      <c r="A483" s="156"/>
      <c r="B483" s="156"/>
      <c r="C483" s="177"/>
      <c r="D483" s="156"/>
      <c r="E483" s="156"/>
      <c r="F483" s="156"/>
      <c r="G483" s="156"/>
      <c r="H483" s="156"/>
      <c r="I483" s="156"/>
      <c r="J483" s="156"/>
      <c r="K483" s="156"/>
      <c r="L483" s="156"/>
      <c r="M483" s="156"/>
      <c r="N483" s="156"/>
      <c r="O483" s="156"/>
      <c r="P483" s="156"/>
      <c r="Q483" s="156"/>
      <c r="R483" s="156"/>
      <c r="S483" s="156"/>
      <c r="T483" s="156"/>
      <c r="U483" s="156"/>
      <c r="V483" s="156"/>
      <c r="W483" s="156"/>
      <c r="X483" s="156"/>
      <c r="Y483" s="156"/>
      <c r="Z483" s="156"/>
    </row>
    <row r="484" spans="1:26" ht="14.25" customHeight="1" x14ac:dyDescent="0.25">
      <c r="A484" s="156"/>
      <c r="B484" s="156"/>
      <c r="C484" s="177"/>
      <c r="D484" s="156"/>
      <c r="E484" s="156"/>
      <c r="F484" s="156"/>
      <c r="G484" s="156"/>
      <c r="H484" s="156"/>
      <c r="I484" s="156"/>
      <c r="J484" s="156"/>
      <c r="K484" s="156"/>
      <c r="L484" s="156"/>
      <c r="M484" s="156"/>
      <c r="N484" s="156"/>
      <c r="O484" s="156"/>
      <c r="P484" s="156"/>
      <c r="Q484" s="156"/>
      <c r="R484" s="156"/>
      <c r="S484" s="156"/>
      <c r="T484" s="156"/>
      <c r="U484" s="156"/>
      <c r="V484" s="156"/>
      <c r="W484" s="156"/>
      <c r="X484" s="156"/>
      <c r="Y484" s="156"/>
      <c r="Z484" s="156"/>
    </row>
    <row r="485" spans="1:26" ht="14.25" customHeight="1" x14ac:dyDescent="0.25">
      <c r="A485" s="156"/>
      <c r="B485" s="156"/>
      <c r="C485" s="177"/>
      <c r="D485" s="156"/>
      <c r="E485" s="156"/>
      <c r="F485" s="156"/>
      <c r="G485" s="156"/>
      <c r="H485" s="156"/>
      <c r="I485" s="156"/>
      <c r="J485" s="156"/>
      <c r="K485" s="156"/>
      <c r="L485" s="156"/>
      <c r="M485" s="156"/>
      <c r="N485" s="156"/>
      <c r="O485" s="156"/>
      <c r="P485" s="156"/>
      <c r="Q485" s="156"/>
      <c r="R485" s="156"/>
      <c r="S485" s="156"/>
      <c r="T485" s="156"/>
      <c r="U485" s="156"/>
      <c r="V485" s="156"/>
      <c r="W485" s="156"/>
      <c r="X485" s="156"/>
      <c r="Y485" s="156"/>
      <c r="Z485" s="156"/>
    </row>
    <row r="486" spans="1:26" ht="14.25" customHeight="1" x14ac:dyDescent="0.25">
      <c r="A486" s="156"/>
      <c r="B486" s="156"/>
      <c r="C486" s="177"/>
      <c r="D486" s="156"/>
      <c r="E486" s="156"/>
      <c r="F486" s="156"/>
      <c r="G486" s="156"/>
      <c r="H486" s="156"/>
      <c r="I486" s="156"/>
      <c r="J486" s="156"/>
      <c r="K486" s="156"/>
      <c r="L486" s="156"/>
      <c r="M486" s="156"/>
      <c r="N486" s="156"/>
      <c r="O486" s="156"/>
      <c r="P486" s="156"/>
      <c r="Q486" s="156"/>
      <c r="R486" s="156"/>
      <c r="S486" s="156"/>
      <c r="T486" s="156"/>
      <c r="U486" s="156"/>
      <c r="V486" s="156"/>
      <c r="W486" s="156"/>
      <c r="X486" s="156"/>
      <c r="Y486" s="156"/>
      <c r="Z486" s="156"/>
    </row>
    <row r="487" spans="1:26" ht="14.25" customHeight="1" x14ac:dyDescent="0.25">
      <c r="A487" s="156"/>
      <c r="B487" s="156"/>
      <c r="C487" s="177"/>
      <c r="D487" s="156"/>
      <c r="E487" s="156"/>
      <c r="F487" s="156"/>
      <c r="G487" s="156"/>
      <c r="H487" s="156"/>
      <c r="I487" s="156"/>
      <c r="J487" s="156"/>
      <c r="K487" s="156"/>
      <c r="L487" s="156"/>
      <c r="M487" s="156"/>
      <c r="N487" s="156"/>
      <c r="O487" s="156"/>
      <c r="P487" s="156"/>
      <c r="Q487" s="156"/>
      <c r="R487" s="156"/>
      <c r="S487" s="156"/>
      <c r="T487" s="156"/>
      <c r="U487" s="156"/>
      <c r="V487" s="156"/>
      <c r="W487" s="156"/>
      <c r="X487" s="156"/>
      <c r="Y487" s="156"/>
      <c r="Z487" s="156"/>
    </row>
    <row r="488" spans="1:26" ht="14.25" customHeight="1" x14ac:dyDescent="0.25">
      <c r="A488" s="156"/>
      <c r="B488" s="156"/>
      <c r="C488" s="177"/>
      <c r="D488" s="156"/>
      <c r="E488" s="156"/>
      <c r="F488" s="156"/>
      <c r="G488" s="156"/>
      <c r="H488" s="156"/>
      <c r="I488" s="156"/>
      <c r="J488" s="156"/>
      <c r="K488" s="156"/>
      <c r="L488" s="156"/>
      <c r="M488" s="156"/>
      <c r="N488" s="156"/>
      <c r="O488" s="156"/>
      <c r="P488" s="156"/>
      <c r="Q488" s="156"/>
      <c r="R488" s="156"/>
      <c r="S488" s="156"/>
      <c r="T488" s="156"/>
      <c r="U488" s="156"/>
      <c r="V488" s="156"/>
      <c r="W488" s="156"/>
      <c r="X488" s="156"/>
      <c r="Y488" s="156"/>
      <c r="Z488" s="156"/>
    </row>
    <row r="489" spans="1:26" ht="14.25" customHeight="1" x14ac:dyDescent="0.25">
      <c r="A489" s="156"/>
      <c r="B489" s="156"/>
      <c r="C489" s="177"/>
      <c r="D489" s="156"/>
      <c r="E489" s="156"/>
      <c r="F489" s="156"/>
      <c r="G489" s="156"/>
      <c r="H489" s="156"/>
      <c r="I489" s="156"/>
      <c r="J489" s="156"/>
      <c r="K489" s="156"/>
      <c r="L489" s="156"/>
      <c r="M489" s="156"/>
      <c r="N489" s="156"/>
      <c r="O489" s="156"/>
      <c r="P489" s="156"/>
      <c r="Q489" s="156"/>
      <c r="R489" s="156"/>
      <c r="S489" s="156"/>
      <c r="T489" s="156"/>
      <c r="U489" s="156"/>
      <c r="V489" s="156"/>
      <c r="W489" s="156"/>
      <c r="X489" s="156"/>
      <c r="Y489" s="156"/>
      <c r="Z489" s="156"/>
    </row>
    <row r="490" spans="1:26" ht="14.25" customHeight="1" x14ac:dyDescent="0.25">
      <c r="A490" s="156"/>
      <c r="B490" s="156"/>
      <c r="C490" s="177"/>
      <c r="D490" s="156"/>
      <c r="E490" s="156"/>
      <c r="F490" s="156"/>
      <c r="G490" s="156"/>
      <c r="H490" s="156"/>
      <c r="I490" s="156"/>
      <c r="J490" s="156"/>
      <c r="K490" s="156"/>
      <c r="L490" s="156"/>
      <c r="M490" s="156"/>
      <c r="N490" s="156"/>
      <c r="O490" s="156"/>
      <c r="P490" s="156"/>
      <c r="Q490" s="156"/>
      <c r="R490" s="156"/>
      <c r="S490" s="156"/>
      <c r="T490" s="156"/>
      <c r="U490" s="156"/>
      <c r="V490" s="156"/>
      <c r="W490" s="156"/>
      <c r="X490" s="156"/>
      <c r="Y490" s="156"/>
      <c r="Z490" s="156"/>
    </row>
    <row r="491" spans="1:26" ht="14.25" customHeight="1" x14ac:dyDescent="0.25">
      <c r="A491" s="156"/>
      <c r="B491" s="156"/>
      <c r="C491" s="177"/>
      <c r="D491" s="156"/>
      <c r="E491" s="156"/>
      <c r="F491" s="156"/>
      <c r="G491" s="156"/>
      <c r="H491" s="156"/>
      <c r="I491" s="156"/>
      <c r="J491" s="156"/>
      <c r="K491" s="156"/>
      <c r="L491" s="156"/>
      <c r="M491" s="156"/>
      <c r="N491" s="156"/>
      <c r="O491" s="156"/>
      <c r="P491" s="156"/>
      <c r="Q491" s="156"/>
      <c r="R491" s="156"/>
      <c r="S491" s="156"/>
      <c r="T491" s="156"/>
      <c r="U491" s="156"/>
      <c r="V491" s="156"/>
      <c r="W491" s="156"/>
      <c r="X491" s="156"/>
      <c r="Y491" s="156"/>
      <c r="Z491" s="156"/>
    </row>
    <row r="492" spans="1:26" ht="14.25" customHeight="1" x14ac:dyDescent="0.25">
      <c r="A492" s="156"/>
      <c r="B492" s="156"/>
      <c r="C492" s="177"/>
      <c r="D492" s="156"/>
      <c r="E492" s="156"/>
      <c r="F492" s="156"/>
      <c r="G492" s="156"/>
      <c r="H492" s="156"/>
      <c r="I492" s="156"/>
      <c r="J492" s="156"/>
      <c r="K492" s="156"/>
      <c r="L492" s="156"/>
      <c r="M492" s="156"/>
      <c r="N492" s="156"/>
      <c r="O492" s="156"/>
      <c r="P492" s="156"/>
      <c r="Q492" s="156"/>
      <c r="R492" s="156"/>
      <c r="S492" s="156"/>
      <c r="T492" s="156"/>
      <c r="U492" s="156"/>
      <c r="V492" s="156"/>
      <c r="W492" s="156"/>
      <c r="X492" s="156"/>
      <c r="Y492" s="156"/>
      <c r="Z492" s="156"/>
    </row>
    <row r="493" spans="1:26" ht="14.25" customHeight="1" x14ac:dyDescent="0.25">
      <c r="A493" s="156"/>
      <c r="B493" s="156"/>
      <c r="C493" s="177"/>
      <c r="D493" s="156"/>
      <c r="E493" s="156"/>
      <c r="F493" s="156"/>
      <c r="G493" s="156"/>
      <c r="H493" s="156"/>
      <c r="I493" s="156"/>
      <c r="J493" s="156"/>
      <c r="K493" s="156"/>
      <c r="L493" s="156"/>
      <c r="M493" s="156"/>
      <c r="N493" s="156"/>
      <c r="O493" s="156"/>
      <c r="P493" s="156"/>
      <c r="Q493" s="156"/>
      <c r="R493" s="156"/>
      <c r="S493" s="156"/>
      <c r="T493" s="156"/>
      <c r="U493" s="156"/>
      <c r="V493" s="156"/>
      <c r="W493" s="156"/>
      <c r="X493" s="156"/>
      <c r="Y493" s="156"/>
      <c r="Z493" s="156"/>
    </row>
    <row r="494" spans="1:26" ht="14.25" customHeight="1" x14ac:dyDescent="0.25">
      <c r="A494" s="156"/>
      <c r="B494" s="156"/>
      <c r="C494" s="177"/>
      <c r="D494" s="156"/>
      <c r="E494" s="156"/>
      <c r="F494" s="156"/>
      <c r="G494" s="156"/>
      <c r="H494" s="156"/>
      <c r="I494" s="156"/>
      <c r="J494" s="156"/>
      <c r="K494" s="156"/>
      <c r="L494" s="156"/>
      <c r="M494" s="156"/>
      <c r="N494" s="156"/>
      <c r="O494" s="156"/>
      <c r="P494" s="156"/>
      <c r="Q494" s="156"/>
      <c r="R494" s="156"/>
      <c r="S494" s="156"/>
      <c r="T494" s="156"/>
      <c r="U494" s="156"/>
      <c r="V494" s="156"/>
      <c r="W494" s="156"/>
      <c r="X494" s="156"/>
      <c r="Y494" s="156"/>
      <c r="Z494" s="156"/>
    </row>
    <row r="495" spans="1:26" ht="14.25" customHeight="1" x14ac:dyDescent="0.25">
      <c r="A495" s="156"/>
      <c r="B495" s="156"/>
      <c r="C495" s="177"/>
      <c r="D495" s="156"/>
      <c r="E495" s="156"/>
      <c r="F495" s="156"/>
      <c r="G495" s="156"/>
      <c r="H495" s="156"/>
      <c r="I495" s="156"/>
      <c r="J495" s="156"/>
      <c r="K495" s="156"/>
      <c r="L495" s="156"/>
      <c r="M495" s="156"/>
      <c r="N495" s="156"/>
      <c r="O495" s="156"/>
      <c r="P495" s="156"/>
      <c r="Q495" s="156"/>
      <c r="R495" s="156"/>
      <c r="S495" s="156"/>
      <c r="T495" s="156"/>
      <c r="U495" s="156"/>
      <c r="V495" s="156"/>
      <c r="W495" s="156"/>
      <c r="X495" s="156"/>
      <c r="Y495" s="156"/>
      <c r="Z495" s="156"/>
    </row>
    <row r="496" spans="1:26" ht="14.25" customHeight="1" x14ac:dyDescent="0.25">
      <c r="A496" s="156"/>
      <c r="B496" s="156"/>
      <c r="C496" s="177"/>
      <c r="D496" s="156"/>
      <c r="E496" s="156"/>
      <c r="F496" s="156"/>
      <c r="G496" s="156"/>
      <c r="H496" s="156"/>
      <c r="I496" s="156"/>
      <c r="J496" s="156"/>
      <c r="K496" s="156"/>
      <c r="L496" s="156"/>
      <c r="M496" s="156"/>
      <c r="N496" s="156"/>
      <c r="O496" s="156"/>
      <c r="P496" s="156"/>
      <c r="Q496" s="156"/>
      <c r="R496" s="156"/>
      <c r="S496" s="156"/>
      <c r="T496" s="156"/>
      <c r="U496" s="156"/>
      <c r="V496" s="156"/>
      <c r="W496" s="156"/>
      <c r="X496" s="156"/>
      <c r="Y496" s="156"/>
      <c r="Z496" s="156"/>
    </row>
    <row r="497" spans="1:26" ht="14.25" customHeight="1" x14ac:dyDescent="0.25">
      <c r="A497" s="156"/>
      <c r="B497" s="156"/>
      <c r="C497" s="177"/>
      <c r="D497" s="156"/>
      <c r="E497" s="156"/>
      <c r="F497" s="156"/>
      <c r="G497" s="156"/>
      <c r="H497" s="156"/>
      <c r="I497" s="156"/>
      <c r="J497" s="156"/>
      <c r="K497" s="156"/>
      <c r="L497" s="156"/>
      <c r="M497" s="156"/>
      <c r="N497" s="156"/>
      <c r="O497" s="156"/>
      <c r="P497" s="156"/>
      <c r="Q497" s="156"/>
      <c r="R497" s="156"/>
      <c r="S497" s="156"/>
      <c r="T497" s="156"/>
      <c r="U497" s="156"/>
      <c r="V497" s="156"/>
      <c r="W497" s="156"/>
      <c r="X497" s="156"/>
      <c r="Y497" s="156"/>
      <c r="Z497" s="156"/>
    </row>
    <row r="498" spans="1:26" ht="14.25" customHeight="1" x14ac:dyDescent="0.25">
      <c r="A498" s="156"/>
      <c r="B498" s="156"/>
      <c r="C498" s="177"/>
      <c r="D498" s="156"/>
      <c r="E498" s="156"/>
      <c r="F498" s="156"/>
      <c r="G498" s="156"/>
      <c r="H498" s="156"/>
      <c r="I498" s="156"/>
      <c r="J498" s="156"/>
      <c r="K498" s="156"/>
      <c r="L498" s="156"/>
      <c r="M498" s="156"/>
      <c r="N498" s="156"/>
      <c r="O498" s="156"/>
      <c r="P498" s="156"/>
      <c r="Q498" s="156"/>
      <c r="R498" s="156"/>
      <c r="S498" s="156"/>
      <c r="T498" s="156"/>
      <c r="U498" s="156"/>
      <c r="V498" s="156"/>
      <c r="W498" s="156"/>
      <c r="X498" s="156"/>
      <c r="Y498" s="156"/>
      <c r="Z498" s="156"/>
    </row>
    <row r="499" spans="1:26" ht="14.25" customHeight="1" x14ac:dyDescent="0.25">
      <c r="A499" s="156"/>
      <c r="B499" s="156"/>
      <c r="C499" s="177"/>
      <c r="D499" s="156"/>
      <c r="E499" s="156"/>
      <c r="F499" s="156"/>
      <c r="G499" s="156"/>
      <c r="H499" s="156"/>
      <c r="I499" s="156"/>
      <c r="J499" s="156"/>
      <c r="K499" s="156"/>
      <c r="L499" s="156"/>
      <c r="M499" s="156"/>
      <c r="N499" s="156"/>
      <c r="O499" s="156"/>
      <c r="P499" s="156"/>
      <c r="Q499" s="156"/>
      <c r="R499" s="156"/>
      <c r="S499" s="156"/>
      <c r="T499" s="156"/>
      <c r="U499" s="156"/>
      <c r="V499" s="156"/>
      <c r="W499" s="156"/>
      <c r="X499" s="156"/>
      <c r="Y499" s="156"/>
      <c r="Z499" s="156"/>
    </row>
    <row r="500" spans="1:26" ht="14.25" customHeight="1" x14ac:dyDescent="0.25">
      <c r="A500" s="156"/>
      <c r="B500" s="156"/>
      <c r="C500" s="177"/>
      <c r="D500" s="156"/>
      <c r="E500" s="156"/>
      <c r="F500" s="156"/>
      <c r="G500" s="156"/>
      <c r="H500" s="156"/>
      <c r="I500" s="156"/>
      <c r="J500" s="156"/>
      <c r="K500" s="156"/>
      <c r="L500" s="156"/>
      <c r="M500" s="156"/>
      <c r="N500" s="156"/>
      <c r="O500" s="156"/>
      <c r="P500" s="156"/>
      <c r="Q500" s="156"/>
      <c r="R500" s="156"/>
      <c r="S500" s="156"/>
      <c r="T500" s="156"/>
      <c r="U500" s="156"/>
      <c r="V500" s="156"/>
      <c r="W500" s="156"/>
      <c r="X500" s="156"/>
      <c r="Y500" s="156"/>
      <c r="Z500" s="156"/>
    </row>
    <row r="501" spans="1:26" ht="14.25" customHeight="1" x14ac:dyDescent="0.25">
      <c r="A501" s="156"/>
      <c r="B501" s="156"/>
      <c r="C501" s="177"/>
      <c r="D501" s="156"/>
      <c r="E501" s="156"/>
      <c r="F501" s="156"/>
      <c r="G501" s="156"/>
      <c r="H501" s="156"/>
      <c r="I501" s="156"/>
      <c r="J501" s="156"/>
      <c r="K501" s="156"/>
      <c r="L501" s="156"/>
      <c r="M501" s="156"/>
      <c r="N501" s="156"/>
      <c r="O501" s="156"/>
      <c r="P501" s="156"/>
      <c r="Q501" s="156"/>
      <c r="R501" s="156"/>
      <c r="S501" s="156"/>
      <c r="T501" s="156"/>
      <c r="U501" s="156"/>
      <c r="V501" s="156"/>
      <c r="W501" s="156"/>
      <c r="X501" s="156"/>
      <c r="Y501" s="156"/>
      <c r="Z501" s="156"/>
    </row>
    <row r="502" spans="1:26" ht="14.25" customHeight="1" x14ac:dyDescent="0.25">
      <c r="A502" s="156"/>
      <c r="B502" s="156"/>
      <c r="C502" s="177"/>
      <c r="D502" s="156"/>
      <c r="E502" s="156"/>
      <c r="F502" s="156"/>
      <c r="G502" s="156"/>
      <c r="H502" s="156"/>
      <c r="I502" s="156"/>
      <c r="J502" s="156"/>
      <c r="K502" s="156"/>
      <c r="L502" s="156"/>
      <c r="M502" s="156"/>
      <c r="N502" s="156"/>
      <c r="O502" s="156"/>
      <c r="P502" s="156"/>
      <c r="Q502" s="156"/>
      <c r="R502" s="156"/>
      <c r="S502" s="156"/>
      <c r="T502" s="156"/>
      <c r="U502" s="156"/>
      <c r="V502" s="156"/>
      <c r="W502" s="156"/>
      <c r="X502" s="156"/>
      <c r="Y502" s="156"/>
      <c r="Z502" s="156"/>
    </row>
    <row r="503" spans="1:26" ht="14.25" customHeight="1" x14ac:dyDescent="0.25">
      <c r="A503" s="156"/>
      <c r="B503" s="156"/>
      <c r="C503" s="177"/>
      <c r="D503" s="156"/>
      <c r="E503" s="156"/>
      <c r="F503" s="156"/>
      <c r="G503" s="156"/>
      <c r="H503" s="156"/>
      <c r="I503" s="156"/>
      <c r="J503" s="156"/>
      <c r="K503" s="156"/>
      <c r="L503" s="156"/>
      <c r="M503" s="156"/>
      <c r="N503" s="156"/>
      <c r="O503" s="156"/>
      <c r="P503" s="156"/>
      <c r="Q503" s="156"/>
      <c r="R503" s="156"/>
      <c r="S503" s="156"/>
      <c r="T503" s="156"/>
      <c r="U503" s="156"/>
      <c r="V503" s="156"/>
      <c r="W503" s="156"/>
      <c r="X503" s="156"/>
      <c r="Y503" s="156"/>
      <c r="Z503" s="156"/>
    </row>
    <row r="504" spans="1:26" ht="14.25" customHeight="1" x14ac:dyDescent="0.25">
      <c r="A504" s="156"/>
      <c r="B504" s="156"/>
      <c r="C504" s="177"/>
      <c r="D504" s="156"/>
      <c r="E504" s="156"/>
      <c r="F504" s="156"/>
      <c r="G504" s="156"/>
      <c r="H504" s="156"/>
      <c r="I504" s="156"/>
      <c r="J504" s="156"/>
      <c r="K504" s="156"/>
      <c r="L504" s="156"/>
      <c r="M504" s="156"/>
      <c r="N504" s="156"/>
      <c r="O504" s="156"/>
      <c r="P504" s="156"/>
      <c r="Q504" s="156"/>
      <c r="R504" s="156"/>
      <c r="S504" s="156"/>
      <c r="T504" s="156"/>
      <c r="U504" s="156"/>
      <c r="V504" s="156"/>
      <c r="W504" s="156"/>
      <c r="X504" s="156"/>
      <c r="Y504" s="156"/>
      <c r="Z504" s="156"/>
    </row>
    <row r="505" spans="1:26" ht="14.25" customHeight="1" x14ac:dyDescent="0.25">
      <c r="A505" s="156"/>
      <c r="B505" s="156"/>
      <c r="C505" s="177"/>
      <c r="D505" s="156"/>
      <c r="E505" s="156"/>
      <c r="F505" s="156"/>
      <c r="G505" s="156"/>
      <c r="H505" s="156"/>
      <c r="I505" s="156"/>
      <c r="J505" s="156"/>
      <c r="K505" s="156"/>
      <c r="L505" s="156"/>
      <c r="M505" s="156"/>
      <c r="N505" s="156"/>
      <c r="O505" s="156"/>
      <c r="P505" s="156"/>
      <c r="Q505" s="156"/>
      <c r="R505" s="156"/>
      <c r="S505" s="156"/>
      <c r="T505" s="156"/>
      <c r="U505" s="156"/>
      <c r="V505" s="156"/>
      <c r="W505" s="156"/>
      <c r="X505" s="156"/>
      <c r="Y505" s="156"/>
      <c r="Z505" s="156"/>
    </row>
    <row r="506" spans="1:26" ht="14.25" customHeight="1" x14ac:dyDescent="0.25">
      <c r="A506" s="156"/>
      <c r="B506" s="156"/>
      <c r="C506" s="177"/>
      <c r="D506" s="156"/>
      <c r="E506" s="156"/>
      <c r="F506" s="156"/>
      <c r="G506" s="156"/>
      <c r="H506" s="156"/>
      <c r="I506" s="156"/>
      <c r="J506" s="156"/>
      <c r="K506" s="156"/>
      <c r="L506" s="156"/>
      <c r="M506" s="156"/>
      <c r="N506" s="156"/>
      <c r="O506" s="156"/>
      <c r="P506" s="156"/>
      <c r="Q506" s="156"/>
      <c r="R506" s="156"/>
      <c r="S506" s="156"/>
      <c r="T506" s="156"/>
      <c r="U506" s="156"/>
      <c r="V506" s="156"/>
      <c r="W506" s="156"/>
      <c r="X506" s="156"/>
      <c r="Y506" s="156"/>
      <c r="Z506" s="156"/>
    </row>
    <row r="507" spans="1:26" ht="14.25" customHeight="1" x14ac:dyDescent="0.25">
      <c r="A507" s="156"/>
      <c r="B507" s="156"/>
      <c r="C507" s="177"/>
      <c r="D507" s="156"/>
      <c r="E507" s="156"/>
      <c r="F507" s="156"/>
      <c r="G507" s="156"/>
      <c r="H507" s="156"/>
      <c r="I507" s="156"/>
      <c r="J507" s="156"/>
      <c r="K507" s="156"/>
      <c r="L507" s="156"/>
      <c r="M507" s="156"/>
      <c r="N507" s="156"/>
      <c r="O507" s="156"/>
      <c r="P507" s="156"/>
      <c r="Q507" s="156"/>
      <c r="R507" s="156"/>
      <c r="S507" s="156"/>
      <c r="T507" s="156"/>
      <c r="U507" s="156"/>
      <c r="V507" s="156"/>
      <c r="W507" s="156"/>
      <c r="X507" s="156"/>
      <c r="Y507" s="156"/>
      <c r="Z507" s="156"/>
    </row>
    <row r="508" spans="1:26" ht="14.25" customHeight="1" x14ac:dyDescent="0.25">
      <c r="A508" s="156"/>
      <c r="B508" s="156"/>
      <c r="C508" s="177"/>
      <c r="D508" s="156"/>
      <c r="E508" s="156"/>
      <c r="F508" s="156"/>
      <c r="G508" s="156"/>
      <c r="H508" s="156"/>
      <c r="I508" s="156"/>
      <c r="J508" s="156"/>
      <c r="K508" s="156"/>
      <c r="L508" s="156"/>
      <c r="M508" s="156"/>
      <c r="N508" s="156"/>
      <c r="O508" s="156"/>
      <c r="P508" s="156"/>
      <c r="Q508" s="156"/>
      <c r="R508" s="156"/>
      <c r="S508" s="156"/>
      <c r="T508" s="156"/>
      <c r="U508" s="156"/>
      <c r="V508" s="156"/>
      <c r="W508" s="156"/>
      <c r="X508" s="156"/>
      <c r="Y508" s="156"/>
      <c r="Z508" s="156"/>
    </row>
    <row r="509" spans="1:26" ht="14.25" customHeight="1" x14ac:dyDescent="0.25">
      <c r="A509" s="156"/>
      <c r="B509" s="156"/>
      <c r="C509" s="177"/>
      <c r="D509" s="156"/>
      <c r="E509" s="156"/>
      <c r="F509" s="156"/>
      <c r="G509" s="156"/>
      <c r="H509" s="156"/>
      <c r="I509" s="156"/>
      <c r="J509" s="156"/>
      <c r="K509" s="156"/>
      <c r="L509" s="156"/>
      <c r="M509" s="156"/>
      <c r="N509" s="156"/>
      <c r="O509" s="156"/>
      <c r="P509" s="156"/>
      <c r="Q509" s="156"/>
      <c r="R509" s="156"/>
      <c r="S509" s="156"/>
      <c r="T509" s="156"/>
      <c r="U509" s="156"/>
      <c r="V509" s="156"/>
      <c r="W509" s="156"/>
      <c r="X509" s="156"/>
      <c r="Y509" s="156"/>
      <c r="Z509" s="156"/>
    </row>
    <row r="510" spans="1:26" ht="14.25" customHeight="1" x14ac:dyDescent="0.25">
      <c r="A510" s="156"/>
      <c r="B510" s="156"/>
      <c r="C510" s="177"/>
      <c r="D510" s="156"/>
      <c r="E510" s="156"/>
      <c r="F510" s="156"/>
      <c r="G510" s="156"/>
      <c r="H510" s="156"/>
      <c r="I510" s="156"/>
      <c r="J510" s="156"/>
      <c r="K510" s="156"/>
      <c r="L510" s="156"/>
      <c r="M510" s="156"/>
      <c r="N510" s="156"/>
      <c r="O510" s="156"/>
      <c r="P510" s="156"/>
      <c r="Q510" s="156"/>
      <c r="R510" s="156"/>
      <c r="S510" s="156"/>
      <c r="T510" s="156"/>
      <c r="U510" s="156"/>
      <c r="V510" s="156"/>
      <c r="W510" s="156"/>
      <c r="X510" s="156"/>
      <c r="Y510" s="156"/>
      <c r="Z510" s="156"/>
    </row>
    <row r="511" spans="1:26" ht="14.25" customHeight="1" x14ac:dyDescent="0.25">
      <c r="A511" s="156"/>
      <c r="B511" s="156"/>
      <c r="C511" s="177"/>
      <c r="D511" s="156"/>
      <c r="E511" s="156"/>
      <c r="F511" s="156"/>
      <c r="G511" s="156"/>
      <c r="H511" s="156"/>
      <c r="I511" s="156"/>
      <c r="J511" s="156"/>
      <c r="K511" s="156"/>
      <c r="L511" s="156"/>
      <c r="M511" s="156"/>
      <c r="N511" s="156"/>
      <c r="O511" s="156"/>
      <c r="P511" s="156"/>
      <c r="Q511" s="156"/>
      <c r="R511" s="156"/>
      <c r="S511" s="156"/>
      <c r="T511" s="156"/>
      <c r="U511" s="156"/>
      <c r="V511" s="156"/>
      <c r="W511" s="156"/>
      <c r="X511" s="156"/>
      <c r="Y511" s="156"/>
      <c r="Z511" s="156"/>
    </row>
    <row r="512" spans="1:26" ht="14.25" customHeight="1" x14ac:dyDescent="0.25">
      <c r="A512" s="156"/>
      <c r="B512" s="156"/>
      <c r="C512" s="177"/>
      <c r="D512" s="156"/>
      <c r="E512" s="156"/>
      <c r="F512" s="156"/>
      <c r="G512" s="156"/>
      <c r="H512" s="156"/>
      <c r="I512" s="156"/>
      <c r="J512" s="156"/>
      <c r="K512" s="156"/>
      <c r="L512" s="156"/>
      <c r="M512" s="156"/>
      <c r="N512" s="156"/>
      <c r="O512" s="156"/>
      <c r="P512" s="156"/>
      <c r="Q512" s="156"/>
      <c r="R512" s="156"/>
      <c r="S512" s="156"/>
      <c r="T512" s="156"/>
      <c r="U512" s="156"/>
      <c r="V512" s="156"/>
      <c r="W512" s="156"/>
      <c r="X512" s="156"/>
      <c r="Y512" s="156"/>
      <c r="Z512" s="156"/>
    </row>
    <row r="513" spans="1:26" ht="14.25" customHeight="1" x14ac:dyDescent="0.25">
      <c r="A513" s="156"/>
      <c r="B513" s="156"/>
      <c r="C513" s="177"/>
      <c r="D513" s="156"/>
      <c r="E513" s="156"/>
      <c r="F513" s="156"/>
      <c r="G513" s="156"/>
      <c r="H513" s="156"/>
      <c r="I513" s="156"/>
      <c r="J513" s="156"/>
      <c r="K513" s="156"/>
      <c r="L513" s="156"/>
      <c r="M513" s="156"/>
      <c r="N513" s="156"/>
      <c r="O513" s="156"/>
      <c r="P513" s="156"/>
      <c r="Q513" s="156"/>
      <c r="R513" s="156"/>
      <c r="S513" s="156"/>
      <c r="T513" s="156"/>
      <c r="U513" s="156"/>
      <c r="V513" s="156"/>
      <c r="W513" s="156"/>
      <c r="X513" s="156"/>
      <c r="Y513" s="156"/>
      <c r="Z513" s="156"/>
    </row>
    <row r="514" spans="1:26" ht="14.25" customHeight="1" x14ac:dyDescent="0.25">
      <c r="A514" s="156"/>
      <c r="B514" s="156"/>
      <c r="C514" s="177"/>
      <c r="D514" s="156"/>
      <c r="E514" s="156"/>
      <c r="F514" s="156"/>
      <c r="G514" s="156"/>
      <c r="H514" s="156"/>
      <c r="I514" s="156"/>
      <c r="J514" s="156"/>
      <c r="K514" s="156"/>
      <c r="L514" s="156"/>
      <c r="M514" s="156"/>
      <c r="N514" s="156"/>
      <c r="O514" s="156"/>
      <c r="P514" s="156"/>
      <c r="Q514" s="156"/>
      <c r="R514" s="156"/>
      <c r="S514" s="156"/>
      <c r="T514" s="156"/>
      <c r="U514" s="156"/>
      <c r="V514" s="156"/>
      <c r="W514" s="156"/>
      <c r="X514" s="156"/>
      <c r="Y514" s="156"/>
      <c r="Z514" s="156"/>
    </row>
    <row r="515" spans="1:26" ht="14.25" customHeight="1" x14ac:dyDescent="0.25">
      <c r="A515" s="156"/>
      <c r="B515" s="156"/>
      <c r="C515" s="177"/>
      <c r="D515" s="156"/>
      <c r="E515" s="156"/>
      <c r="F515" s="156"/>
      <c r="G515" s="156"/>
      <c r="H515" s="156"/>
      <c r="I515" s="156"/>
      <c r="J515" s="156"/>
      <c r="K515" s="156"/>
      <c r="L515" s="156"/>
      <c r="M515" s="156"/>
      <c r="N515" s="156"/>
      <c r="O515" s="156"/>
      <c r="P515" s="156"/>
      <c r="Q515" s="156"/>
      <c r="R515" s="156"/>
      <c r="S515" s="156"/>
      <c r="T515" s="156"/>
      <c r="U515" s="156"/>
      <c r="V515" s="156"/>
      <c r="W515" s="156"/>
      <c r="X515" s="156"/>
      <c r="Y515" s="156"/>
      <c r="Z515" s="156"/>
    </row>
    <row r="516" spans="1:26" ht="14.25" customHeight="1" x14ac:dyDescent="0.25">
      <c r="A516" s="156"/>
      <c r="B516" s="156"/>
      <c r="C516" s="177"/>
      <c r="D516" s="156"/>
      <c r="E516" s="156"/>
      <c r="F516" s="156"/>
      <c r="G516" s="156"/>
      <c r="H516" s="156"/>
      <c r="I516" s="156"/>
      <c r="J516" s="156"/>
      <c r="K516" s="156"/>
      <c r="L516" s="156"/>
      <c r="M516" s="156"/>
      <c r="N516" s="156"/>
      <c r="O516" s="156"/>
      <c r="P516" s="156"/>
      <c r="Q516" s="156"/>
      <c r="R516" s="156"/>
      <c r="S516" s="156"/>
      <c r="T516" s="156"/>
      <c r="U516" s="156"/>
      <c r="V516" s="156"/>
      <c r="W516" s="156"/>
      <c r="X516" s="156"/>
      <c r="Y516" s="156"/>
      <c r="Z516" s="156"/>
    </row>
    <row r="517" spans="1:26" ht="14.25" customHeight="1" x14ac:dyDescent="0.25">
      <c r="A517" s="156"/>
      <c r="B517" s="156"/>
      <c r="C517" s="177"/>
      <c r="D517" s="156"/>
      <c r="E517" s="156"/>
      <c r="F517" s="156"/>
      <c r="G517" s="156"/>
      <c r="H517" s="156"/>
      <c r="I517" s="156"/>
      <c r="J517" s="156"/>
      <c r="K517" s="156"/>
      <c r="L517" s="156"/>
      <c r="M517" s="156"/>
      <c r="N517" s="156"/>
      <c r="O517" s="156"/>
      <c r="P517" s="156"/>
      <c r="Q517" s="156"/>
      <c r="R517" s="156"/>
      <c r="S517" s="156"/>
      <c r="T517" s="156"/>
      <c r="U517" s="156"/>
      <c r="V517" s="156"/>
      <c r="W517" s="156"/>
      <c r="X517" s="156"/>
      <c r="Y517" s="156"/>
      <c r="Z517" s="156"/>
    </row>
    <row r="518" spans="1:26" ht="14.25" customHeight="1" x14ac:dyDescent="0.25">
      <c r="A518" s="156"/>
      <c r="B518" s="156"/>
      <c r="C518" s="177"/>
      <c r="D518" s="156"/>
      <c r="E518" s="156"/>
      <c r="F518" s="156"/>
      <c r="G518" s="156"/>
      <c r="H518" s="156"/>
      <c r="I518" s="156"/>
      <c r="J518" s="156"/>
      <c r="K518" s="156"/>
      <c r="L518" s="156"/>
      <c r="M518" s="156"/>
      <c r="N518" s="156"/>
      <c r="O518" s="156"/>
      <c r="P518" s="156"/>
      <c r="Q518" s="156"/>
      <c r="R518" s="156"/>
      <c r="S518" s="156"/>
      <c r="T518" s="156"/>
      <c r="U518" s="156"/>
      <c r="V518" s="156"/>
      <c r="W518" s="156"/>
      <c r="X518" s="156"/>
      <c r="Y518" s="156"/>
      <c r="Z518" s="156"/>
    </row>
    <row r="519" spans="1:26" ht="14.25" customHeight="1" x14ac:dyDescent="0.25">
      <c r="A519" s="156"/>
      <c r="B519" s="156"/>
      <c r="C519" s="177"/>
      <c r="D519" s="156"/>
      <c r="E519" s="156"/>
      <c r="F519" s="156"/>
      <c r="G519" s="156"/>
      <c r="H519" s="156"/>
      <c r="I519" s="156"/>
      <c r="J519" s="156"/>
      <c r="K519" s="156"/>
      <c r="L519" s="156"/>
      <c r="M519" s="156"/>
      <c r="N519" s="156"/>
      <c r="O519" s="156"/>
      <c r="P519" s="156"/>
      <c r="Q519" s="156"/>
      <c r="R519" s="156"/>
      <c r="S519" s="156"/>
      <c r="T519" s="156"/>
      <c r="U519" s="156"/>
      <c r="V519" s="156"/>
      <c r="W519" s="156"/>
      <c r="X519" s="156"/>
      <c r="Y519" s="156"/>
      <c r="Z519" s="156"/>
    </row>
    <row r="520" spans="1:26" ht="14.25" customHeight="1" x14ac:dyDescent="0.25">
      <c r="A520" s="156"/>
      <c r="B520" s="156"/>
      <c r="C520" s="177"/>
      <c r="D520" s="156"/>
      <c r="E520" s="156"/>
      <c r="F520" s="156"/>
      <c r="G520" s="156"/>
      <c r="H520" s="156"/>
      <c r="I520" s="156"/>
      <c r="J520" s="156"/>
      <c r="K520" s="156"/>
      <c r="L520" s="156"/>
      <c r="M520" s="156"/>
      <c r="N520" s="156"/>
      <c r="O520" s="156"/>
      <c r="P520" s="156"/>
      <c r="Q520" s="156"/>
      <c r="R520" s="156"/>
      <c r="S520" s="156"/>
      <c r="T520" s="156"/>
      <c r="U520" s="156"/>
      <c r="V520" s="156"/>
      <c r="W520" s="156"/>
      <c r="X520" s="156"/>
      <c r="Y520" s="156"/>
      <c r="Z520" s="156"/>
    </row>
    <row r="521" spans="1:26" ht="14.25" customHeight="1" x14ac:dyDescent="0.25">
      <c r="A521" s="156"/>
      <c r="B521" s="156"/>
      <c r="C521" s="177"/>
      <c r="D521" s="156"/>
      <c r="E521" s="156"/>
      <c r="F521" s="156"/>
      <c r="G521" s="156"/>
      <c r="H521" s="156"/>
      <c r="I521" s="156"/>
      <c r="J521" s="156"/>
      <c r="K521" s="156"/>
      <c r="L521" s="156"/>
      <c r="M521" s="156"/>
      <c r="N521" s="156"/>
      <c r="O521" s="156"/>
      <c r="P521" s="156"/>
      <c r="Q521" s="156"/>
      <c r="R521" s="156"/>
      <c r="S521" s="156"/>
      <c r="T521" s="156"/>
      <c r="U521" s="156"/>
      <c r="V521" s="156"/>
      <c r="W521" s="156"/>
      <c r="X521" s="156"/>
      <c r="Y521" s="156"/>
      <c r="Z521" s="156"/>
    </row>
    <row r="522" spans="1:26" ht="14.25" customHeight="1" x14ac:dyDescent="0.25">
      <c r="A522" s="156"/>
      <c r="B522" s="156"/>
      <c r="C522" s="177"/>
      <c r="D522" s="156"/>
      <c r="E522" s="156"/>
      <c r="F522" s="156"/>
      <c r="G522" s="156"/>
      <c r="H522" s="156"/>
      <c r="I522" s="156"/>
      <c r="J522" s="156"/>
      <c r="K522" s="156"/>
      <c r="L522" s="156"/>
      <c r="M522" s="156"/>
      <c r="N522" s="156"/>
      <c r="O522" s="156"/>
      <c r="P522" s="156"/>
      <c r="Q522" s="156"/>
      <c r="R522" s="156"/>
      <c r="S522" s="156"/>
      <c r="T522" s="156"/>
      <c r="U522" s="156"/>
      <c r="V522" s="156"/>
      <c r="W522" s="156"/>
      <c r="X522" s="156"/>
      <c r="Y522" s="156"/>
      <c r="Z522" s="156"/>
    </row>
    <row r="523" spans="1:26" ht="14.25" customHeight="1" x14ac:dyDescent="0.25">
      <c r="A523" s="156"/>
      <c r="B523" s="156"/>
      <c r="C523" s="177"/>
      <c r="D523" s="156"/>
      <c r="E523" s="156"/>
      <c r="F523" s="156"/>
      <c r="G523" s="156"/>
      <c r="H523" s="156"/>
      <c r="I523" s="156"/>
      <c r="J523" s="156"/>
      <c r="K523" s="156"/>
      <c r="L523" s="156"/>
      <c r="M523" s="156"/>
      <c r="N523" s="156"/>
      <c r="O523" s="156"/>
      <c r="P523" s="156"/>
      <c r="Q523" s="156"/>
      <c r="R523" s="156"/>
      <c r="S523" s="156"/>
      <c r="T523" s="156"/>
      <c r="U523" s="156"/>
      <c r="V523" s="156"/>
      <c r="W523" s="156"/>
      <c r="X523" s="156"/>
      <c r="Y523" s="156"/>
      <c r="Z523" s="156"/>
    </row>
    <row r="524" spans="1:26" ht="14.25" customHeight="1" x14ac:dyDescent="0.25">
      <c r="A524" s="156"/>
      <c r="B524" s="156"/>
      <c r="C524" s="177"/>
      <c r="D524" s="156"/>
      <c r="E524" s="156"/>
      <c r="F524" s="156"/>
      <c r="G524" s="156"/>
      <c r="H524" s="156"/>
      <c r="I524" s="156"/>
      <c r="J524" s="156"/>
      <c r="K524" s="156"/>
      <c r="L524" s="156"/>
      <c r="M524" s="156"/>
      <c r="N524" s="156"/>
      <c r="O524" s="156"/>
      <c r="P524" s="156"/>
      <c r="Q524" s="156"/>
      <c r="R524" s="156"/>
      <c r="S524" s="156"/>
      <c r="T524" s="156"/>
      <c r="U524" s="156"/>
      <c r="V524" s="156"/>
      <c r="W524" s="156"/>
      <c r="X524" s="156"/>
      <c r="Y524" s="156"/>
      <c r="Z524" s="156"/>
    </row>
    <row r="525" spans="1:26" ht="14.25" customHeight="1" x14ac:dyDescent="0.25">
      <c r="A525" s="156"/>
      <c r="B525" s="156"/>
      <c r="C525" s="177"/>
      <c r="D525" s="156"/>
      <c r="E525" s="156"/>
      <c r="F525" s="156"/>
      <c r="G525" s="156"/>
      <c r="H525" s="156"/>
      <c r="I525" s="156"/>
      <c r="J525" s="156"/>
      <c r="K525" s="156"/>
      <c r="L525" s="156"/>
      <c r="M525" s="156"/>
      <c r="N525" s="156"/>
      <c r="O525" s="156"/>
      <c r="P525" s="156"/>
      <c r="Q525" s="156"/>
      <c r="R525" s="156"/>
      <c r="S525" s="156"/>
      <c r="T525" s="156"/>
      <c r="U525" s="156"/>
      <c r="V525" s="156"/>
      <c r="W525" s="156"/>
      <c r="X525" s="156"/>
      <c r="Y525" s="156"/>
      <c r="Z525" s="156"/>
    </row>
    <row r="526" spans="1:26" ht="14.25" customHeight="1" x14ac:dyDescent="0.25">
      <c r="A526" s="156"/>
      <c r="B526" s="156"/>
      <c r="C526" s="177"/>
      <c r="D526" s="156"/>
      <c r="E526" s="156"/>
      <c r="F526" s="156"/>
      <c r="G526" s="156"/>
      <c r="H526" s="156"/>
      <c r="I526" s="156"/>
      <c r="J526" s="156"/>
      <c r="K526" s="156"/>
      <c r="L526" s="156"/>
      <c r="M526" s="156"/>
      <c r="N526" s="156"/>
      <c r="O526" s="156"/>
      <c r="P526" s="156"/>
      <c r="Q526" s="156"/>
      <c r="R526" s="156"/>
      <c r="S526" s="156"/>
      <c r="T526" s="156"/>
      <c r="U526" s="156"/>
      <c r="V526" s="156"/>
      <c r="W526" s="156"/>
      <c r="X526" s="156"/>
      <c r="Y526" s="156"/>
      <c r="Z526" s="156"/>
    </row>
    <row r="527" spans="1:26" ht="14.25" customHeight="1" x14ac:dyDescent="0.25">
      <c r="A527" s="156"/>
      <c r="B527" s="156"/>
      <c r="C527" s="177"/>
      <c r="D527" s="156"/>
      <c r="E527" s="156"/>
      <c r="F527" s="156"/>
      <c r="G527" s="156"/>
      <c r="H527" s="156"/>
      <c r="I527" s="156"/>
      <c r="J527" s="156"/>
      <c r="K527" s="156"/>
      <c r="L527" s="156"/>
      <c r="M527" s="156"/>
      <c r="N527" s="156"/>
      <c r="O527" s="156"/>
      <c r="P527" s="156"/>
      <c r="Q527" s="156"/>
      <c r="R527" s="156"/>
      <c r="S527" s="156"/>
      <c r="T527" s="156"/>
      <c r="U527" s="156"/>
      <c r="V527" s="156"/>
      <c r="W527" s="156"/>
      <c r="X527" s="156"/>
      <c r="Y527" s="156"/>
      <c r="Z527" s="156"/>
    </row>
    <row r="528" spans="1:26" ht="14.25" customHeight="1" x14ac:dyDescent="0.25">
      <c r="A528" s="156"/>
      <c r="B528" s="156"/>
      <c r="C528" s="177"/>
      <c r="D528" s="156"/>
      <c r="E528" s="156"/>
      <c r="F528" s="156"/>
      <c r="G528" s="156"/>
      <c r="H528" s="156"/>
      <c r="I528" s="156"/>
      <c r="J528" s="156"/>
      <c r="K528" s="156"/>
      <c r="L528" s="156"/>
      <c r="M528" s="156"/>
      <c r="N528" s="156"/>
      <c r="O528" s="156"/>
      <c r="P528" s="156"/>
      <c r="Q528" s="156"/>
      <c r="R528" s="156"/>
      <c r="S528" s="156"/>
      <c r="T528" s="156"/>
      <c r="U528" s="156"/>
      <c r="V528" s="156"/>
      <c r="W528" s="156"/>
      <c r="X528" s="156"/>
      <c r="Y528" s="156"/>
      <c r="Z528" s="156"/>
    </row>
    <row r="529" spans="1:26" ht="14.25" customHeight="1" x14ac:dyDescent="0.25">
      <c r="A529" s="156"/>
      <c r="B529" s="156"/>
      <c r="C529" s="177"/>
      <c r="D529" s="156"/>
      <c r="E529" s="156"/>
      <c r="F529" s="156"/>
      <c r="G529" s="156"/>
      <c r="H529" s="156"/>
      <c r="I529" s="156"/>
      <c r="J529" s="156"/>
      <c r="K529" s="156"/>
      <c r="L529" s="156"/>
      <c r="M529" s="156"/>
      <c r="N529" s="156"/>
      <c r="O529" s="156"/>
      <c r="P529" s="156"/>
      <c r="Q529" s="156"/>
      <c r="R529" s="156"/>
      <c r="S529" s="156"/>
      <c r="T529" s="156"/>
      <c r="U529" s="156"/>
      <c r="V529" s="156"/>
      <c r="W529" s="156"/>
      <c r="X529" s="156"/>
      <c r="Y529" s="156"/>
      <c r="Z529" s="156"/>
    </row>
    <row r="530" spans="1:26" ht="14.25" customHeight="1" x14ac:dyDescent="0.25">
      <c r="A530" s="156"/>
      <c r="B530" s="156"/>
      <c r="C530" s="177"/>
      <c r="D530" s="156"/>
      <c r="E530" s="156"/>
      <c r="F530" s="156"/>
      <c r="G530" s="156"/>
      <c r="H530" s="156"/>
      <c r="I530" s="156"/>
      <c r="J530" s="156"/>
      <c r="K530" s="156"/>
      <c r="L530" s="156"/>
      <c r="M530" s="156"/>
      <c r="N530" s="156"/>
      <c r="O530" s="156"/>
      <c r="P530" s="156"/>
      <c r="Q530" s="156"/>
      <c r="R530" s="156"/>
      <c r="S530" s="156"/>
      <c r="T530" s="156"/>
      <c r="U530" s="156"/>
      <c r="V530" s="156"/>
      <c r="W530" s="156"/>
      <c r="X530" s="156"/>
      <c r="Y530" s="156"/>
      <c r="Z530" s="156"/>
    </row>
    <row r="531" spans="1:26" ht="14.25" customHeight="1" x14ac:dyDescent="0.25">
      <c r="A531" s="156"/>
      <c r="B531" s="156"/>
      <c r="C531" s="177"/>
      <c r="D531" s="156"/>
      <c r="E531" s="156"/>
      <c r="F531" s="156"/>
      <c r="G531" s="156"/>
      <c r="H531" s="156"/>
      <c r="I531" s="156"/>
      <c r="J531" s="156"/>
      <c r="K531" s="156"/>
      <c r="L531" s="156"/>
      <c r="M531" s="156"/>
      <c r="N531" s="156"/>
      <c r="O531" s="156"/>
      <c r="P531" s="156"/>
      <c r="Q531" s="156"/>
      <c r="R531" s="156"/>
      <c r="S531" s="156"/>
      <c r="T531" s="156"/>
      <c r="U531" s="156"/>
      <c r="V531" s="156"/>
      <c r="W531" s="156"/>
      <c r="X531" s="156"/>
      <c r="Y531" s="156"/>
      <c r="Z531" s="156"/>
    </row>
    <row r="532" spans="1:26" ht="14.25" customHeight="1" x14ac:dyDescent="0.25">
      <c r="A532" s="156"/>
      <c r="B532" s="156"/>
      <c r="C532" s="177"/>
      <c r="D532" s="156"/>
      <c r="E532" s="156"/>
      <c r="F532" s="156"/>
      <c r="G532" s="156"/>
      <c r="H532" s="156"/>
      <c r="I532" s="156"/>
      <c r="J532" s="156"/>
      <c r="K532" s="156"/>
      <c r="L532" s="156"/>
      <c r="M532" s="156"/>
      <c r="N532" s="156"/>
      <c r="O532" s="156"/>
      <c r="P532" s="156"/>
      <c r="Q532" s="156"/>
      <c r="R532" s="156"/>
      <c r="S532" s="156"/>
      <c r="T532" s="156"/>
      <c r="U532" s="156"/>
      <c r="V532" s="156"/>
      <c r="W532" s="156"/>
      <c r="X532" s="156"/>
      <c r="Y532" s="156"/>
      <c r="Z532" s="156"/>
    </row>
    <row r="533" spans="1:26" ht="14.25" customHeight="1" x14ac:dyDescent="0.25">
      <c r="A533" s="156"/>
      <c r="B533" s="156"/>
      <c r="C533" s="177"/>
      <c r="D533" s="156"/>
      <c r="E533" s="156"/>
      <c r="F533" s="156"/>
      <c r="G533" s="156"/>
      <c r="H533" s="156"/>
      <c r="I533" s="156"/>
      <c r="J533" s="156"/>
      <c r="K533" s="156"/>
      <c r="L533" s="156"/>
      <c r="M533" s="156"/>
      <c r="N533" s="156"/>
      <c r="O533" s="156"/>
      <c r="P533" s="156"/>
      <c r="Q533" s="156"/>
      <c r="R533" s="156"/>
      <c r="S533" s="156"/>
      <c r="T533" s="156"/>
      <c r="U533" s="156"/>
      <c r="V533" s="156"/>
      <c r="W533" s="156"/>
      <c r="X533" s="156"/>
      <c r="Y533" s="156"/>
      <c r="Z533" s="156"/>
    </row>
    <row r="534" spans="1:26" ht="14.25" customHeight="1" x14ac:dyDescent="0.25">
      <c r="A534" s="156"/>
      <c r="B534" s="156"/>
      <c r="C534" s="177"/>
      <c r="D534" s="156"/>
      <c r="E534" s="156"/>
      <c r="F534" s="156"/>
      <c r="G534" s="156"/>
      <c r="H534" s="156"/>
      <c r="I534" s="156"/>
      <c r="J534" s="156"/>
      <c r="K534" s="156"/>
      <c r="L534" s="156"/>
      <c r="M534" s="156"/>
      <c r="N534" s="156"/>
      <c r="O534" s="156"/>
      <c r="P534" s="156"/>
      <c r="Q534" s="156"/>
      <c r="R534" s="156"/>
      <c r="S534" s="156"/>
      <c r="T534" s="156"/>
      <c r="U534" s="156"/>
      <c r="V534" s="156"/>
      <c r="W534" s="156"/>
      <c r="X534" s="156"/>
      <c r="Y534" s="156"/>
      <c r="Z534" s="156"/>
    </row>
    <row r="535" spans="1:26" ht="14.25" customHeight="1" x14ac:dyDescent="0.25">
      <c r="A535" s="156"/>
      <c r="B535" s="156"/>
      <c r="C535" s="177"/>
      <c r="D535" s="156"/>
      <c r="E535" s="156"/>
      <c r="F535" s="156"/>
      <c r="G535" s="156"/>
      <c r="H535" s="156"/>
      <c r="I535" s="156"/>
      <c r="J535" s="156"/>
      <c r="K535" s="156"/>
      <c r="L535" s="156"/>
      <c r="M535" s="156"/>
      <c r="N535" s="156"/>
      <c r="O535" s="156"/>
      <c r="P535" s="156"/>
      <c r="Q535" s="156"/>
      <c r="R535" s="156"/>
      <c r="S535" s="156"/>
      <c r="T535" s="156"/>
      <c r="U535" s="156"/>
      <c r="V535" s="156"/>
      <c r="W535" s="156"/>
      <c r="X535" s="156"/>
      <c r="Y535" s="156"/>
      <c r="Z535" s="156"/>
    </row>
    <row r="536" spans="1:26" ht="14.25" customHeight="1" x14ac:dyDescent="0.25">
      <c r="A536" s="156"/>
      <c r="B536" s="156"/>
      <c r="C536" s="177"/>
      <c r="D536" s="156"/>
      <c r="E536" s="156"/>
      <c r="F536" s="156"/>
      <c r="G536" s="156"/>
      <c r="H536" s="156"/>
      <c r="I536" s="156"/>
      <c r="J536" s="156"/>
      <c r="K536" s="156"/>
      <c r="L536" s="156"/>
      <c r="M536" s="156"/>
      <c r="N536" s="156"/>
      <c r="O536" s="156"/>
      <c r="P536" s="156"/>
      <c r="Q536" s="156"/>
      <c r="R536" s="156"/>
      <c r="S536" s="156"/>
      <c r="T536" s="156"/>
      <c r="U536" s="156"/>
      <c r="V536" s="156"/>
      <c r="W536" s="156"/>
      <c r="X536" s="156"/>
      <c r="Y536" s="156"/>
      <c r="Z536" s="156"/>
    </row>
    <row r="537" spans="1:26" ht="14.25" customHeight="1" x14ac:dyDescent="0.25">
      <c r="A537" s="156"/>
      <c r="B537" s="156"/>
      <c r="C537" s="177"/>
      <c r="D537" s="156"/>
      <c r="E537" s="156"/>
      <c r="F537" s="156"/>
      <c r="G537" s="156"/>
      <c r="H537" s="156"/>
      <c r="I537" s="156"/>
      <c r="J537" s="156"/>
      <c r="K537" s="156"/>
      <c r="L537" s="156"/>
      <c r="M537" s="156"/>
      <c r="N537" s="156"/>
      <c r="O537" s="156"/>
      <c r="P537" s="156"/>
      <c r="Q537" s="156"/>
      <c r="R537" s="156"/>
      <c r="S537" s="156"/>
      <c r="T537" s="156"/>
      <c r="U537" s="156"/>
      <c r="V537" s="156"/>
      <c r="W537" s="156"/>
      <c r="X537" s="156"/>
      <c r="Y537" s="156"/>
      <c r="Z537" s="156"/>
    </row>
    <row r="538" spans="1:26" ht="14.25" customHeight="1" x14ac:dyDescent="0.25">
      <c r="A538" s="156"/>
      <c r="B538" s="156"/>
      <c r="C538" s="177"/>
      <c r="D538" s="156"/>
      <c r="E538" s="156"/>
      <c r="F538" s="156"/>
      <c r="G538" s="156"/>
      <c r="H538" s="156"/>
      <c r="I538" s="156"/>
      <c r="J538" s="156"/>
      <c r="K538" s="156"/>
      <c r="L538" s="156"/>
      <c r="M538" s="156"/>
      <c r="N538" s="156"/>
      <c r="O538" s="156"/>
      <c r="P538" s="156"/>
      <c r="Q538" s="156"/>
      <c r="R538" s="156"/>
      <c r="S538" s="156"/>
      <c r="T538" s="156"/>
      <c r="U538" s="156"/>
      <c r="V538" s="156"/>
      <c r="W538" s="156"/>
      <c r="X538" s="156"/>
      <c r="Y538" s="156"/>
      <c r="Z538" s="156"/>
    </row>
    <row r="539" spans="1:26" ht="14.25" customHeight="1" x14ac:dyDescent="0.25">
      <c r="A539" s="156"/>
      <c r="B539" s="156"/>
      <c r="C539" s="177"/>
      <c r="D539" s="156"/>
      <c r="E539" s="156"/>
      <c r="F539" s="156"/>
      <c r="G539" s="156"/>
      <c r="H539" s="156"/>
      <c r="I539" s="156"/>
      <c r="J539" s="156"/>
      <c r="K539" s="156"/>
      <c r="L539" s="156"/>
      <c r="M539" s="156"/>
      <c r="N539" s="156"/>
      <c r="O539" s="156"/>
      <c r="P539" s="156"/>
      <c r="Q539" s="156"/>
      <c r="R539" s="156"/>
      <c r="S539" s="156"/>
      <c r="T539" s="156"/>
      <c r="U539" s="156"/>
      <c r="V539" s="156"/>
      <c r="W539" s="156"/>
      <c r="X539" s="156"/>
      <c r="Y539" s="156"/>
      <c r="Z539" s="156"/>
    </row>
    <row r="540" spans="1:26" ht="14.25" customHeight="1" x14ac:dyDescent="0.25">
      <c r="A540" s="156"/>
      <c r="B540" s="156"/>
      <c r="C540" s="177"/>
      <c r="D540" s="156"/>
      <c r="E540" s="156"/>
      <c r="F540" s="156"/>
      <c r="G540" s="156"/>
      <c r="H540" s="156"/>
      <c r="I540" s="156"/>
      <c r="J540" s="156"/>
      <c r="K540" s="156"/>
      <c r="L540" s="156"/>
      <c r="M540" s="156"/>
      <c r="N540" s="156"/>
      <c r="O540" s="156"/>
      <c r="P540" s="156"/>
      <c r="Q540" s="156"/>
      <c r="R540" s="156"/>
      <c r="S540" s="156"/>
      <c r="T540" s="156"/>
      <c r="U540" s="156"/>
      <c r="V540" s="156"/>
      <c r="W540" s="156"/>
      <c r="X540" s="156"/>
      <c r="Y540" s="156"/>
      <c r="Z540" s="156"/>
    </row>
    <row r="541" spans="1:26" ht="14.25" customHeight="1" x14ac:dyDescent="0.25">
      <c r="A541" s="156"/>
      <c r="B541" s="156"/>
      <c r="C541" s="177"/>
      <c r="D541" s="156"/>
      <c r="E541" s="156"/>
      <c r="F541" s="156"/>
      <c r="G541" s="156"/>
      <c r="H541" s="156"/>
      <c r="I541" s="156"/>
      <c r="J541" s="156"/>
      <c r="K541" s="156"/>
      <c r="L541" s="156"/>
      <c r="M541" s="156"/>
      <c r="N541" s="156"/>
      <c r="O541" s="156"/>
      <c r="P541" s="156"/>
      <c r="Q541" s="156"/>
      <c r="R541" s="156"/>
      <c r="S541" s="156"/>
      <c r="T541" s="156"/>
      <c r="U541" s="156"/>
      <c r="V541" s="156"/>
      <c r="W541" s="156"/>
      <c r="X541" s="156"/>
      <c r="Y541" s="156"/>
      <c r="Z541" s="156"/>
    </row>
    <row r="542" spans="1:26" ht="14.25" customHeight="1" x14ac:dyDescent="0.25">
      <c r="A542" s="156"/>
      <c r="B542" s="156"/>
      <c r="C542" s="177"/>
      <c r="D542" s="156"/>
      <c r="E542" s="156"/>
      <c r="F542" s="156"/>
      <c r="G542" s="156"/>
      <c r="H542" s="156"/>
      <c r="I542" s="156"/>
      <c r="J542" s="156"/>
      <c r="K542" s="156"/>
      <c r="L542" s="156"/>
      <c r="M542" s="156"/>
      <c r="N542" s="156"/>
      <c r="O542" s="156"/>
      <c r="P542" s="156"/>
      <c r="Q542" s="156"/>
      <c r="R542" s="156"/>
      <c r="S542" s="156"/>
      <c r="T542" s="156"/>
      <c r="U542" s="156"/>
      <c r="V542" s="156"/>
      <c r="W542" s="156"/>
      <c r="X542" s="156"/>
      <c r="Y542" s="156"/>
      <c r="Z542" s="156"/>
    </row>
    <row r="543" spans="1:26" ht="14.25" customHeight="1" x14ac:dyDescent="0.25">
      <c r="A543" s="156"/>
      <c r="B543" s="156"/>
      <c r="C543" s="177"/>
      <c r="D543" s="156"/>
      <c r="E543" s="156"/>
      <c r="F543" s="156"/>
      <c r="G543" s="156"/>
      <c r="H543" s="156"/>
      <c r="I543" s="156"/>
      <c r="J543" s="156"/>
      <c r="K543" s="156"/>
      <c r="L543" s="156"/>
      <c r="M543" s="156"/>
      <c r="N543" s="156"/>
      <c r="O543" s="156"/>
      <c r="P543" s="156"/>
      <c r="Q543" s="156"/>
      <c r="R543" s="156"/>
      <c r="S543" s="156"/>
      <c r="T543" s="156"/>
      <c r="U543" s="156"/>
      <c r="V543" s="156"/>
      <c r="W543" s="156"/>
      <c r="X543" s="156"/>
      <c r="Y543" s="156"/>
      <c r="Z543" s="156"/>
    </row>
    <row r="544" spans="1:26" ht="14.25" customHeight="1" x14ac:dyDescent="0.25">
      <c r="A544" s="156"/>
      <c r="B544" s="156"/>
      <c r="C544" s="177"/>
      <c r="D544" s="156"/>
      <c r="E544" s="156"/>
      <c r="F544" s="156"/>
      <c r="G544" s="156"/>
      <c r="H544" s="156"/>
      <c r="I544" s="156"/>
      <c r="J544" s="156"/>
      <c r="K544" s="156"/>
      <c r="L544" s="156"/>
      <c r="M544" s="156"/>
      <c r="N544" s="156"/>
      <c r="O544" s="156"/>
      <c r="P544" s="156"/>
      <c r="Q544" s="156"/>
      <c r="R544" s="156"/>
      <c r="S544" s="156"/>
      <c r="T544" s="156"/>
      <c r="U544" s="156"/>
      <c r="V544" s="156"/>
      <c r="W544" s="156"/>
      <c r="X544" s="156"/>
      <c r="Y544" s="156"/>
      <c r="Z544" s="156"/>
    </row>
    <row r="545" spans="1:26" ht="14.25" customHeight="1" x14ac:dyDescent="0.25">
      <c r="A545" s="156"/>
      <c r="B545" s="156"/>
      <c r="C545" s="177"/>
      <c r="D545" s="156"/>
      <c r="E545" s="156"/>
      <c r="F545" s="156"/>
      <c r="G545" s="156"/>
      <c r="H545" s="156"/>
      <c r="I545" s="156"/>
      <c r="J545" s="156"/>
      <c r="K545" s="156"/>
      <c r="L545" s="156"/>
      <c r="M545" s="156"/>
      <c r="N545" s="156"/>
      <c r="O545" s="156"/>
      <c r="P545" s="156"/>
      <c r="Q545" s="156"/>
      <c r="R545" s="156"/>
      <c r="S545" s="156"/>
      <c r="T545" s="156"/>
      <c r="U545" s="156"/>
      <c r="V545" s="156"/>
      <c r="W545" s="156"/>
      <c r="X545" s="156"/>
      <c r="Y545" s="156"/>
      <c r="Z545" s="156"/>
    </row>
    <row r="546" spans="1:26" ht="14.25" customHeight="1" x14ac:dyDescent="0.25">
      <c r="A546" s="156"/>
      <c r="B546" s="156"/>
      <c r="C546" s="177"/>
      <c r="D546" s="156"/>
      <c r="E546" s="156"/>
      <c r="F546" s="156"/>
      <c r="G546" s="156"/>
      <c r="H546" s="156"/>
      <c r="I546" s="156"/>
      <c r="J546" s="156"/>
      <c r="K546" s="156"/>
      <c r="L546" s="156"/>
      <c r="M546" s="156"/>
      <c r="N546" s="156"/>
      <c r="O546" s="156"/>
      <c r="P546" s="156"/>
      <c r="Q546" s="156"/>
      <c r="R546" s="156"/>
      <c r="S546" s="156"/>
      <c r="T546" s="156"/>
      <c r="U546" s="156"/>
      <c r="V546" s="156"/>
      <c r="W546" s="156"/>
      <c r="X546" s="156"/>
      <c r="Y546" s="156"/>
      <c r="Z546" s="156"/>
    </row>
    <row r="547" spans="1:26" ht="14.25" customHeight="1" x14ac:dyDescent="0.25">
      <c r="A547" s="156"/>
      <c r="B547" s="156"/>
      <c r="C547" s="177"/>
      <c r="D547" s="156"/>
      <c r="E547" s="156"/>
      <c r="F547" s="156"/>
      <c r="G547" s="156"/>
      <c r="H547" s="156"/>
      <c r="I547" s="156"/>
      <c r="J547" s="156"/>
      <c r="K547" s="156"/>
      <c r="L547" s="156"/>
      <c r="M547" s="156"/>
      <c r="N547" s="156"/>
      <c r="O547" s="156"/>
      <c r="P547" s="156"/>
      <c r="Q547" s="156"/>
      <c r="R547" s="156"/>
      <c r="S547" s="156"/>
      <c r="T547" s="156"/>
      <c r="U547" s="156"/>
      <c r="V547" s="156"/>
      <c r="W547" s="156"/>
      <c r="X547" s="156"/>
      <c r="Y547" s="156"/>
      <c r="Z547" s="156"/>
    </row>
    <row r="548" spans="1:26" ht="14.25" customHeight="1" x14ac:dyDescent="0.25">
      <c r="A548" s="156"/>
      <c r="B548" s="156"/>
      <c r="C548" s="177"/>
      <c r="D548" s="156"/>
      <c r="E548" s="156"/>
      <c r="F548" s="156"/>
      <c r="G548" s="156"/>
      <c r="H548" s="156"/>
      <c r="I548" s="156"/>
      <c r="J548" s="156"/>
      <c r="K548" s="156"/>
      <c r="L548" s="156"/>
      <c r="M548" s="156"/>
      <c r="N548" s="156"/>
      <c r="O548" s="156"/>
      <c r="P548" s="156"/>
      <c r="Q548" s="156"/>
      <c r="R548" s="156"/>
      <c r="S548" s="156"/>
      <c r="T548" s="156"/>
      <c r="U548" s="156"/>
      <c r="V548" s="156"/>
      <c r="W548" s="156"/>
      <c r="X548" s="156"/>
      <c r="Y548" s="156"/>
      <c r="Z548" s="156"/>
    </row>
    <row r="549" spans="1:26" ht="14.25" customHeight="1" x14ac:dyDescent="0.25">
      <c r="A549" s="156"/>
      <c r="B549" s="156"/>
      <c r="C549" s="177"/>
      <c r="D549" s="156"/>
      <c r="E549" s="156"/>
      <c r="F549" s="156"/>
      <c r="G549" s="156"/>
      <c r="H549" s="156"/>
      <c r="I549" s="156"/>
      <c r="J549" s="156"/>
      <c r="K549" s="156"/>
      <c r="L549" s="156"/>
      <c r="M549" s="156"/>
      <c r="N549" s="156"/>
      <c r="O549" s="156"/>
      <c r="P549" s="156"/>
      <c r="Q549" s="156"/>
      <c r="R549" s="156"/>
      <c r="S549" s="156"/>
      <c r="T549" s="156"/>
      <c r="U549" s="156"/>
      <c r="V549" s="156"/>
      <c r="W549" s="156"/>
      <c r="X549" s="156"/>
      <c r="Y549" s="156"/>
      <c r="Z549" s="156"/>
    </row>
    <row r="550" spans="1:26" ht="14.25" customHeight="1" x14ac:dyDescent="0.25">
      <c r="A550" s="156"/>
      <c r="B550" s="156"/>
      <c r="C550" s="177"/>
      <c r="D550" s="156"/>
      <c r="E550" s="156"/>
      <c r="F550" s="156"/>
      <c r="G550" s="156"/>
      <c r="H550" s="156"/>
      <c r="I550" s="156"/>
      <c r="J550" s="156"/>
      <c r="K550" s="156"/>
      <c r="L550" s="156"/>
      <c r="M550" s="156"/>
      <c r="N550" s="156"/>
      <c r="O550" s="156"/>
      <c r="P550" s="156"/>
      <c r="Q550" s="156"/>
      <c r="R550" s="156"/>
      <c r="S550" s="156"/>
      <c r="T550" s="156"/>
      <c r="U550" s="156"/>
      <c r="V550" s="156"/>
      <c r="W550" s="156"/>
      <c r="X550" s="156"/>
      <c r="Y550" s="156"/>
      <c r="Z550" s="156"/>
    </row>
    <row r="551" spans="1:26" ht="14.25" customHeight="1" x14ac:dyDescent="0.25">
      <c r="A551" s="156"/>
      <c r="B551" s="156"/>
      <c r="C551" s="177"/>
      <c r="D551" s="156"/>
      <c r="E551" s="156"/>
      <c r="F551" s="156"/>
      <c r="G551" s="156"/>
      <c r="H551" s="156"/>
      <c r="I551" s="156"/>
      <c r="J551" s="156"/>
      <c r="K551" s="156"/>
      <c r="L551" s="156"/>
      <c r="M551" s="156"/>
      <c r="N551" s="156"/>
      <c r="O551" s="156"/>
      <c r="P551" s="156"/>
      <c r="Q551" s="156"/>
      <c r="R551" s="156"/>
      <c r="S551" s="156"/>
      <c r="T551" s="156"/>
      <c r="U551" s="156"/>
      <c r="V551" s="156"/>
      <c r="W551" s="156"/>
      <c r="X551" s="156"/>
      <c r="Y551" s="156"/>
      <c r="Z551" s="156"/>
    </row>
    <row r="552" spans="1:26" ht="14.25" customHeight="1" x14ac:dyDescent="0.25">
      <c r="A552" s="156"/>
      <c r="B552" s="156"/>
      <c r="C552" s="177"/>
      <c r="D552" s="156"/>
      <c r="E552" s="156"/>
      <c r="F552" s="156"/>
      <c r="G552" s="156"/>
      <c r="H552" s="156"/>
      <c r="I552" s="156"/>
      <c r="J552" s="156"/>
      <c r="K552" s="156"/>
      <c r="L552" s="156"/>
      <c r="M552" s="156"/>
      <c r="N552" s="156"/>
      <c r="O552" s="156"/>
      <c r="P552" s="156"/>
      <c r="Q552" s="156"/>
      <c r="R552" s="156"/>
      <c r="S552" s="156"/>
      <c r="T552" s="156"/>
      <c r="U552" s="156"/>
      <c r="V552" s="156"/>
      <c r="W552" s="156"/>
      <c r="X552" s="156"/>
      <c r="Y552" s="156"/>
      <c r="Z552" s="156"/>
    </row>
    <row r="553" spans="1:26" ht="14.25" customHeight="1" x14ac:dyDescent="0.25">
      <c r="A553" s="156"/>
      <c r="B553" s="156"/>
      <c r="C553" s="177"/>
      <c r="D553" s="156"/>
      <c r="E553" s="156"/>
      <c r="F553" s="156"/>
      <c r="G553" s="156"/>
      <c r="H553" s="156"/>
      <c r="I553" s="156"/>
      <c r="J553" s="156"/>
      <c r="K553" s="156"/>
      <c r="L553" s="156"/>
      <c r="M553" s="156"/>
      <c r="N553" s="156"/>
      <c r="O553" s="156"/>
      <c r="P553" s="156"/>
      <c r="Q553" s="156"/>
      <c r="R553" s="156"/>
      <c r="S553" s="156"/>
      <c r="T553" s="156"/>
      <c r="U553" s="156"/>
      <c r="V553" s="156"/>
      <c r="W553" s="156"/>
      <c r="X553" s="156"/>
      <c r="Y553" s="156"/>
      <c r="Z553" s="156"/>
    </row>
    <row r="554" spans="1:26" ht="14.25" customHeight="1" x14ac:dyDescent="0.25">
      <c r="A554" s="156"/>
      <c r="B554" s="156"/>
      <c r="C554" s="177"/>
      <c r="D554" s="156"/>
      <c r="E554" s="156"/>
      <c r="F554" s="156"/>
      <c r="G554" s="156"/>
      <c r="H554" s="156"/>
      <c r="I554" s="156"/>
      <c r="J554" s="156"/>
      <c r="K554" s="156"/>
      <c r="L554" s="156"/>
      <c r="M554" s="156"/>
      <c r="N554" s="156"/>
      <c r="O554" s="156"/>
      <c r="P554" s="156"/>
      <c r="Q554" s="156"/>
      <c r="R554" s="156"/>
      <c r="S554" s="156"/>
      <c r="T554" s="156"/>
      <c r="U554" s="156"/>
      <c r="V554" s="156"/>
      <c r="W554" s="156"/>
      <c r="X554" s="156"/>
      <c r="Y554" s="156"/>
      <c r="Z554" s="156"/>
    </row>
    <row r="555" spans="1:26" ht="14.25" customHeight="1" x14ac:dyDescent="0.25">
      <c r="A555" s="156"/>
      <c r="B555" s="156"/>
      <c r="C555" s="177"/>
      <c r="D555" s="156"/>
      <c r="E555" s="156"/>
      <c r="F555" s="156"/>
      <c r="G555" s="156"/>
      <c r="H555" s="156"/>
      <c r="I555" s="156"/>
      <c r="J555" s="156"/>
      <c r="K555" s="156"/>
      <c r="L555" s="156"/>
      <c r="M555" s="156"/>
      <c r="N555" s="156"/>
      <c r="O555" s="156"/>
      <c r="P555" s="156"/>
      <c r="Q555" s="156"/>
      <c r="R555" s="156"/>
      <c r="S555" s="156"/>
      <c r="T555" s="156"/>
      <c r="U555" s="156"/>
      <c r="V555" s="156"/>
      <c r="W555" s="156"/>
      <c r="X555" s="156"/>
      <c r="Y555" s="156"/>
      <c r="Z555" s="156"/>
    </row>
    <row r="556" spans="1:26" ht="14.25" customHeight="1" x14ac:dyDescent="0.25">
      <c r="A556" s="156"/>
      <c r="B556" s="156"/>
      <c r="C556" s="177"/>
      <c r="D556" s="156"/>
      <c r="E556" s="156"/>
      <c r="F556" s="156"/>
      <c r="G556" s="156"/>
      <c r="H556" s="156"/>
      <c r="I556" s="156"/>
      <c r="J556" s="156"/>
      <c r="K556" s="156"/>
      <c r="L556" s="156"/>
      <c r="M556" s="156"/>
      <c r="N556" s="156"/>
      <c r="O556" s="156"/>
      <c r="P556" s="156"/>
      <c r="Q556" s="156"/>
      <c r="R556" s="156"/>
      <c r="S556" s="156"/>
      <c r="T556" s="156"/>
      <c r="U556" s="156"/>
      <c r="V556" s="156"/>
      <c r="W556" s="156"/>
      <c r="X556" s="156"/>
      <c r="Y556" s="156"/>
      <c r="Z556" s="156"/>
    </row>
    <row r="557" spans="1:26" ht="14.25" customHeight="1" x14ac:dyDescent="0.25">
      <c r="A557" s="156"/>
      <c r="B557" s="156"/>
      <c r="C557" s="177"/>
      <c r="D557" s="156"/>
      <c r="E557" s="156"/>
      <c r="F557" s="156"/>
      <c r="G557" s="156"/>
      <c r="H557" s="156"/>
      <c r="I557" s="156"/>
      <c r="J557" s="156"/>
      <c r="K557" s="156"/>
      <c r="L557" s="156"/>
      <c r="M557" s="156"/>
      <c r="N557" s="156"/>
      <c r="O557" s="156"/>
      <c r="P557" s="156"/>
      <c r="Q557" s="156"/>
      <c r="R557" s="156"/>
      <c r="S557" s="156"/>
      <c r="T557" s="156"/>
      <c r="U557" s="156"/>
      <c r="V557" s="156"/>
      <c r="W557" s="156"/>
      <c r="X557" s="156"/>
      <c r="Y557" s="156"/>
      <c r="Z557" s="156"/>
    </row>
    <row r="558" spans="1:26" ht="14.25" customHeight="1" x14ac:dyDescent="0.25">
      <c r="A558" s="156"/>
      <c r="B558" s="156"/>
      <c r="C558" s="177"/>
      <c r="D558" s="156"/>
      <c r="E558" s="156"/>
      <c r="F558" s="156"/>
      <c r="G558" s="156"/>
      <c r="H558" s="156"/>
      <c r="I558" s="156"/>
      <c r="J558" s="156"/>
      <c r="K558" s="156"/>
      <c r="L558" s="156"/>
      <c r="M558" s="156"/>
      <c r="N558" s="156"/>
      <c r="O558" s="156"/>
      <c r="P558" s="156"/>
      <c r="Q558" s="156"/>
      <c r="R558" s="156"/>
      <c r="S558" s="156"/>
      <c r="T558" s="156"/>
      <c r="U558" s="156"/>
      <c r="V558" s="156"/>
      <c r="W558" s="156"/>
      <c r="X558" s="156"/>
      <c r="Y558" s="156"/>
      <c r="Z558" s="156"/>
    </row>
    <row r="559" spans="1:26" ht="14.25" customHeight="1" x14ac:dyDescent="0.25">
      <c r="A559" s="156"/>
      <c r="B559" s="156"/>
      <c r="C559" s="177"/>
      <c r="D559" s="156"/>
      <c r="E559" s="156"/>
      <c r="F559" s="156"/>
      <c r="G559" s="156"/>
      <c r="H559" s="156"/>
      <c r="I559" s="156"/>
      <c r="J559" s="156"/>
      <c r="K559" s="156"/>
      <c r="L559" s="156"/>
      <c r="M559" s="156"/>
      <c r="N559" s="156"/>
      <c r="O559" s="156"/>
      <c r="P559" s="156"/>
      <c r="Q559" s="156"/>
      <c r="R559" s="156"/>
      <c r="S559" s="156"/>
      <c r="T559" s="156"/>
      <c r="U559" s="156"/>
      <c r="V559" s="156"/>
      <c r="W559" s="156"/>
      <c r="X559" s="156"/>
      <c r="Y559" s="156"/>
      <c r="Z559" s="156"/>
    </row>
    <row r="560" spans="1:26" ht="14.25" customHeight="1" x14ac:dyDescent="0.25">
      <c r="A560" s="156"/>
      <c r="B560" s="156"/>
      <c r="C560" s="177"/>
      <c r="D560" s="156"/>
      <c r="E560" s="156"/>
      <c r="F560" s="156"/>
      <c r="G560" s="156"/>
      <c r="H560" s="156"/>
      <c r="I560" s="156"/>
      <c r="J560" s="156"/>
      <c r="K560" s="156"/>
      <c r="L560" s="156"/>
      <c r="M560" s="156"/>
      <c r="N560" s="156"/>
      <c r="O560" s="156"/>
      <c r="P560" s="156"/>
      <c r="Q560" s="156"/>
      <c r="R560" s="156"/>
      <c r="S560" s="156"/>
      <c r="T560" s="156"/>
      <c r="U560" s="156"/>
      <c r="V560" s="156"/>
      <c r="W560" s="156"/>
      <c r="X560" s="156"/>
      <c r="Y560" s="156"/>
      <c r="Z560" s="156"/>
    </row>
    <row r="561" spans="1:26" ht="14.25" customHeight="1" x14ac:dyDescent="0.25">
      <c r="A561" s="156"/>
      <c r="B561" s="156"/>
      <c r="C561" s="177"/>
      <c r="D561" s="156"/>
      <c r="E561" s="156"/>
      <c r="F561" s="156"/>
      <c r="G561" s="156"/>
      <c r="H561" s="156"/>
      <c r="I561" s="156"/>
      <c r="J561" s="156"/>
      <c r="K561" s="156"/>
      <c r="L561" s="156"/>
      <c r="M561" s="156"/>
      <c r="N561" s="156"/>
      <c r="O561" s="156"/>
      <c r="P561" s="156"/>
      <c r="Q561" s="156"/>
      <c r="R561" s="156"/>
      <c r="S561" s="156"/>
      <c r="T561" s="156"/>
      <c r="U561" s="156"/>
      <c r="V561" s="156"/>
      <c r="W561" s="156"/>
      <c r="X561" s="156"/>
      <c r="Y561" s="156"/>
      <c r="Z561" s="156"/>
    </row>
    <row r="562" spans="1:26" ht="14.25" customHeight="1" x14ac:dyDescent="0.25">
      <c r="A562" s="156"/>
      <c r="B562" s="156"/>
      <c r="C562" s="177"/>
      <c r="D562" s="156"/>
      <c r="E562" s="156"/>
      <c r="F562" s="156"/>
      <c r="G562" s="156"/>
      <c r="H562" s="156"/>
      <c r="I562" s="156"/>
      <c r="J562" s="156"/>
      <c r="K562" s="156"/>
      <c r="L562" s="156"/>
      <c r="M562" s="156"/>
      <c r="N562" s="156"/>
      <c r="O562" s="156"/>
      <c r="P562" s="156"/>
      <c r="Q562" s="156"/>
      <c r="R562" s="156"/>
      <c r="S562" s="156"/>
      <c r="T562" s="156"/>
      <c r="U562" s="156"/>
      <c r="V562" s="156"/>
      <c r="W562" s="156"/>
      <c r="X562" s="156"/>
      <c r="Y562" s="156"/>
      <c r="Z562" s="156"/>
    </row>
    <row r="563" spans="1:26" ht="14.25" customHeight="1" x14ac:dyDescent="0.25">
      <c r="A563" s="156"/>
      <c r="B563" s="156"/>
      <c r="C563" s="177"/>
      <c r="D563" s="156"/>
      <c r="E563" s="156"/>
      <c r="F563" s="156"/>
      <c r="G563" s="156"/>
      <c r="H563" s="156"/>
      <c r="I563" s="156"/>
      <c r="J563" s="156"/>
      <c r="K563" s="156"/>
      <c r="L563" s="156"/>
      <c r="M563" s="156"/>
      <c r="N563" s="156"/>
      <c r="O563" s="156"/>
      <c r="P563" s="156"/>
      <c r="Q563" s="156"/>
      <c r="R563" s="156"/>
      <c r="S563" s="156"/>
      <c r="T563" s="156"/>
      <c r="U563" s="156"/>
      <c r="V563" s="156"/>
      <c r="W563" s="156"/>
      <c r="X563" s="156"/>
      <c r="Y563" s="156"/>
      <c r="Z563" s="156"/>
    </row>
    <row r="564" spans="1:26" ht="14.25" customHeight="1" x14ac:dyDescent="0.25">
      <c r="A564" s="156"/>
      <c r="B564" s="156"/>
      <c r="C564" s="177"/>
      <c r="D564" s="156"/>
      <c r="E564" s="156"/>
      <c r="F564" s="156"/>
      <c r="G564" s="156"/>
      <c r="H564" s="156"/>
      <c r="I564" s="156"/>
      <c r="J564" s="156"/>
      <c r="K564" s="156"/>
      <c r="L564" s="156"/>
      <c r="M564" s="156"/>
      <c r="N564" s="156"/>
      <c r="O564" s="156"/>
      <c r="P564" s="156"/>
      <c r="Q564" s="156"/>
      <c r="R564" s="156"/>
      <c r="S564" s="156"/>
      <c r="T564" s="156"/>
      <c r="U564" s="156"/>
      <c r="V564" s="156"/>
      <c r="W564" s="156"/>
      <c r="X564" s="156"/>
      <c r="Y564" s="156"/>
      <c r="Z564" s="156"/>
    </row>
    <row r="565" spans="1:26" ht="14.25" customHeight="1" x14ac:dyDescent="0.25">
      <c r="A565" s="156"/>
      <c r="B565" s="156"/>
      <c r="C565" s="177"/>
      <c r="D565" s="156"/>
      <c r="E565" s="156"/>
      <c r="F565" s="156"/>
      <c r="G565" s="156"/>
      <c r="H565" s="156"/>
      <c r="I565" s="156"/>
      <c r="J565" s="156"/>
      <c r="K565" s="156"/>
      <c r="L565" s="156"/>
      <c r="M565" s="156"/>
      <c r="N565" s="156"/>
      <c r="O565" s="156"/>
      <c r="P565" s="156"/>
      <c r="Q565" s="156"/>
      <c r="R565" s="156"/>
      <c r="S565" s="156"/>
      <c r="T565" s="156"/>
      <c r="U565" s="156"/>
      <c r="V565" s="156"/>
      <c r="W565" s="156"/>
      <c r="X565" s="156"/>
      <c r="Y565" s="156"/>
      <c r="Z565" s="156"/>
    </row>
    <row r="566" spans="1:26" ht="14.25" customHeight="1" x14ac:dyDescent="0.25">
      <c r="A566" s="156"/>
      <c r="B566" s="156"/>
      <c r="C566" s="177"/>
      <c r="D566" s="156"/>
      <c r="E566" s="156"/>
      <c r="F566" s="156"/>
      <c r="G566" s="156"/>
      <c r="H566" s="156"/>
      <c r="I566" s="156"/>
      <c r="J566" s="156"/>
      <c r="K566" s="156"/>
      <c r="L566" s="156"/>
      <c r="M566" s="156"/>
      <c r="N566" s="156"/>
      <c r="O566" s="156"/>
      <c r="P566" s="156"/>
      <c r="Q566" s="156"/>
      <c r="R566" s="156"/>
      <c r="S566" s="156"/>
      <c r="T566" s="156"/>
      <c r="U566" s="156"/>
      <c r="V566" s="156"/>
      <c r="W566" s="156"/>
      <c r="X566" s="156"/>
      <c r="Y566" s="156"/>
      <c r="Z566" s="156"/>
    </row>
    <row r="567" spans="1:26" ht="14.25" customHeight="1" x14ac:dyDescent="0.25">
      <c r="A567" s="156"/>
      <c r="B567" s="156"/>
      <c r="C567" s="177"/>
      <c r="D567" s="156"/>
      <c r="E567" s="156"/>
      <c r="F567" s="156"/>
      <c r="G567" s="156"/>
      <c r="H567" s="156"/>
      <c r="I567" s="156"/>
      <c r="J567" s="156"/>
      <c r="K567" s="156"/>
      <c r="L567" s="156"/>
      <c r="M567" s="156"/>
      <c r="N567" s="156"/>
      <c r="O567" s="156"/>
      <c r="P567" s="156"/>
      <c r="Q567" s="156"/>
      <c r="R567" s="156"/>
      <c r="S567" s="156"/>
      <c r="T567" s="156"/>
      <c r="U567" s="156"/>
      <c r="V567" s="156"/>
      <c r="W567" s="156"/>
      <c r="X567" s="156"/>
      <c r="Y567" s="156"/>
      <c r="Z567" s="156"/>
    </row>
    <row r="568" spans="1:26" ht="14.25" customHeight="1" x14ac:dyDescent="0.25">
      <c r="A568" s="156"/>
      <c r="B568" s="156"/>
      <c r="C568" s="177"/>
      <c r="D568" s="156"/>
      <c r="E568" s="156"/>
      <c r="F568" s="156"/>
      <c r="G568" s="156"/>
      <c r="H568" s="156"/>
      <c r="I568" s="156"/>
      <c r="J568" s="156"/>
      <c r="K568" s="156"/>
      <c r="L568" s="156"/>
      <c r="M568" s="156"/>
      <c r="N568" s="156"/>
      <c r="O568" s="156"/>
      <c r="P568" s="156"/>
      <c r="Q568" s="156"/>
      <c r="R568" s="156"/>
      <c r="S568" s="156"/>
      <c r="T568" s="156"/>
      <c r="U568" s="156"/>
      <c r="V568" s="156"/>
      <c r="W568" s="156"/>
      <c r="X568" s="156"/>
      <c r="Y568" s="156"/>
      <c r="Z568" s="156"/>
    </row>
    <row r="569" spans="1:26" ht="14.25" customHeight="1" x14ac:dyDescent="0.25">
      <c r="A569" s="156"/>
      <c r="B569" s="156"/>
      <c r="C569" s="177"/>
      <c r="D569" s="156"/>
      <c r="E569" s="156"/>
      <c r="F569" s="156"/>
      <c r="G569" s="156"/>
      <c r="H569" s="156"/>
      <c r="I569" s="156"/>
      <c r="J569" s="156"/>
      <c r="K569" s="156"/>
      <c r="L569" s="156"/>
      <c r="M569" s="156"/>
      <c r="N569" s="156"/>
      <c r="O569" s="156"/>
      <c r="P569" s="156"/>
      <c r="Q569" s="156"/>
      <c r="R569" s="156"/>
      <c r="S569" s="156"/>
      <c r="T569" s="156"/>
      <c r="U569" s="156"/>
      <c r="V569" s="156"/>
      <c r="W569" s="156"/>
      <c r="X569" s="156"/>
      <c r="Y569" s="156"/>
      <c r="Z569" s="156"/>
    </row>
    <row r="570" spans="1:26" ht="14.25" customHeight="1" x14ac:dyDescent="0.25">
      <c r="A570" s="156"/>
      <c r="B570" s="156"/>
      <c r="C570" s="177"/>
      <c r="D570" s="156"/>
      <c r="E570" s="156"/>
      <c r="F570" s="156"/>
      <c r="G570" s="156"/>
      <c r="H570" s="156"/>
      <c r="I570" s="156"/>
      <c r="J570" s="156"/>
      <c r="K570" s="156"/>
      <c r="L570" s="156"/>
      <c r="M570" s="156"/>
      <c r="N570" s="156"/>
      <c r="O570" s="156"/>
      <c r="P570" s="156"/>
      <c r="Q570" s="156"/>
      <c r="R570" s="156"/>
      <c r="S570" s="156"/>
      <c r="T570" s="156"/>
      <c r="U570" s="156"/>
      <c r="V570" s="156"/>
      <c r="W570" s="156"/>
      <c r="X570" s="156"/>
      <c r="Y570" s="156"/>
      <c r="Z570" s="156"/>
    </row>
    <row r="571" spans="1:26" ht="14.25" customHeight="1" x14ac:dyDescent="0.25">
      <c r="A571" s="156"/>
      <c r="B571" s="156"/>
      <c r="C571" s="177"/>
      <c r="D571" s="156"/>
      <c r="E571" s="156"/>
      <c r="F571" s="156"/>
      <c r="G571" s="156"/>
      <c r="H571" s="156"/>
      <c r="I571" s="156"/>
      <c r="J571" s="156"/>
      <c r="K571" s="156"/>
      <c r="L571" s="156"/>
      <c r="M571" s="156"/>
      <c r="N571" s="156"/>
      <c r="O571" s="156"/>
      <c r="P571" s="156"/>
      <c r="Q571" s="156"/>
      <c r="R571" s="156"/>
      <c r="S571" s="156"/>
      <c r="T571" s="156"/>
      <c r="U571" s="156"/>
      <c r="V571" s="156"/>
      <c r="W571" s="156"/>
      <c r="X571" s="156"/>
      <c r="Y571" s="156"/>
      <c r="Z571" s="156"/>
    </row>
    <row r="572" spans="1:26" ht="14.25" customHeight="1" x14ac:dyDescent="0.25">
      <c r="A572" s="156"/>
      <c r="B572" s="156"/>
      <c r="C572" s="177"/>
      <c r="D572" s="156"/>
      <c r="E572" s="156"/>
      <c r="F572" s="156"/>
      <c r="G572" s="156"/>
      <c r="H572" s="156"/>
      <c r="I572" s="156"/>
      <c r="J572" s="156"/>
      <c r="K572" s="156"/>
      <c r="L572" s="156"/>
      <c r="M572" s="156"/>
      <c r="N572" s="156"/>
      <c r="O572" s="156"/>
      <c r="P572" s="156"/>
      <c r="Q572" s="156"/>
      <c r="R572" s="156"/>
      <c r="S572" s="156"/>
      <c r="T572" s="156"/>
      <c r="U572" s="156"/>
      <c r="V572" s="156"/>
      <c r="W572" s="156"/>
      <c r="X572" s="156"/>
      <c r="Y572" s="156"/>
      <c r="Z572" s="156"/>
    </row>
    <row r="573" spans="1:26" ht="14.25" customHeight="1" x14ac:dyDescent="0.25">
      <c r="A573" s="156"/>
      <c r="B573" s="156"/>
      <c r="C573" s="177"/>
      <c r="D573" s="156"/>
      <c r="E573" s="156"/>
      <c r="F573" s="156"/>
      <c r="G573" s="156"/>
      <c r="H573" s="156"/>
      <c r="I573" s="156"/>
      <c r="J573" s="156"/>
      <c r="K573" s="156"/>
      <c r="L573" s="156"/>
      <c r="M573" s="156"/>
      <c r="N573" s="156"/>
      <c r="O573" s="156"/>
      <c r="P573" s="156"/>
      <c r="Q573" s="156"/>
      <c r="R573" s="156"/>
      <c r="S573" s="156"/>
      <c r="T573" s="156"/>
      <c r="U573" s="156"/>
      <c r="V573" s="156"/>
      <c r="W573" s="156"/>
      <c r="X573" s="156"/>
      <c r="Y573" s="156"/>
      <c r="Z573" s="156"/>
    </row>
    <row r="574" spans="1:26" ht="14.25" customHeight="1" x14ac:dyDescent="0.25">
      <c r="A574" s="156"/>
      <c r="B574" s="156"/>
      <c r="C574" s="177"/>
      <c r="D574" s="156"/>
      <c r="E574" s="156"/>
      <c r="F574" s="156"/>
      <c r="G574" s="156"/>
      <c r="H574" s="156"/>
      <c r="I574" s="156"/>
      <c r="J574" s="156"/>
      <c r="K574" s="156"/>
      <c r="L574" s="156"/>
      <c r="M574" s="156"/>
      <c r="N574" s="156"/>
      <c r="O574" s="156"/>
      <c r="P574" s="156"/>
      <c r="Q574" s="156"/>
      <c r="R574" s="156"/>
      <c r="S574" s="156"/>
      <c r="T574" s="156"/>
      <c r="U574" s="156"/>
      <c r="V574" s="156"/>
      <c r="W574" s="156"/>
      <c r="X574" s="156"/>
      <c r="Y574" s="156"/>
      <c r="Z574" s="156"/>
    </row>
    <row r="575" spans="1:26" ht="14.25" customHeight="1" x14ac:dyDescent="0.25">
      <c r="A575" s="156"/>
      <c r="B575" s="156"/>
      <c r="C575" s="177"/>
      <c r="D575" s="156"/>
      <c r="E575" s="156"/>
      <c r="F575" s="156"/>
      <c r="G575" s="156"/>
      <c r="H575" s="156"/>
      <c r="I575" s="156"/>
      <c r="J575" s="156"/>
      <c r="K575" s="156"/>
      <c r="L575" s="156"/>
      <c r="M575" s="156"/>
      <c r="N575" s="156"/>
      <c r="O575" s="156"/>
      <c r="P575" s="156"/>
      <c r="Q575" s="156"/>
      <c r="R575" s="156"/>
      <c r="S575" s="156"/>
      <c r="T575" s="156"/>
      <c r="U575" s="156"/>
      <c r="V575" s="156"/>
      <c r="W575" s="156"/>
      <c r="X575" s="156"/>
      <c r="Y575" s="156"/>
      <c r="Z575" s="156"/>
    </row>
    <row r="576" spans="1:26" ht="14.25" customHeight="1" x14ac:dyDescent="0.25">
      <c r="A576" s="156"/>
      <c r="B576" s="156"/>
      <c r="C576" s="177"/>
      <c r="D576" s="156"/>
      <c r="E576" s="156"/>
      <c r="F576" s="156"/>
      <c r="G576" s="156"/>
      <c r="H576" s="156"/>
      <c r="I576" s="156"/>
      <c r="J576" s="156"/>
      <c r="K576" s="156"/>
      <c r="L576" s="156"/>
      <c r="M576" s="156"/>
      <c r="N576" s="156"/>
      <c r="O576" s="156"/>
      <c r="P576" s="156"/>
      <c r="Q576" s="156"/>
      <c r="R576" s="156"/>
      <c r="S576" s="156"/>
      <c r="T576" s="156"/>
      <c r="U576" s="156"/>
      <c r="V576" s="156"/>
      <c r="W576" s="156"/>
      <c r="X576" s="156"/>
      <c r="Y576" s="156"/>
      <c r="Z576" s="156"/>
    </row>
    <row r="577" spans="1:26" ht="14.25" customHeight="1" x14ac:dyDescent="0.25">
      <c r="A577" s="156"/>
      <c r="B577" s="156"/>
      <c r="C577" s="177"/>
      <c r="D577" s="156"/>
      <c r="E577" s="156"/>
      <c r="F577" s="156"/>
      <c r="G577" s="156"/>
      <c r="H577" s="156"/>
      <c r="I577" s="156"/>
      <c r="J577" s="156"/>
      <c r="K577" s="156"/>
      <c r="L577" s="156"/>
      <c r="M577" s="156"/>
      <c r="N577" s="156"/>
      <c r="O577" s="156"/>
      <c r="P577" s="156"/>
      <c r="Q577" s="156"/>
      <c r="R577" s="156"/>
      <c r="S577" s="156"/>
      <c r="T577" s="156"/>
      <c r="U577" s="156"/>
      <c r="V577" s="156"/>
      <c r="W577" s="156"/>
      <c r="X577" s="156"/>
      <c r="Y577" s="156"/>
      <c r="Z577" s="156"/>
    </row>
    <row r="578" spans="1:26" ht="14.25" customHeight="1" x14ac:dyDescent="0.25">
      <c r="A578" s="156"/>
      <c r="B578" s="156"/>
      <c r="C578" s="177"/>
      <c r="D578" s="156"/>
      <c r="E578" s="156"/>
      <c r="F578" s="156"/>
      <c r="G578" s="156"/>
      <c r="H578" s="156"/>
      <c r="I578" s="156"/>
      <c r="J578" s="156"/>
      <c r="K578" s="156"/>
      <c r="L578" s="156"/>
      <c r="M578" s="156"/>
      <c r="N578" s="156"/>
      <c r="O578" s="156"/>
      <c r="P578" s="156"/>
      <c r="Q578" s="156"/>
      <c r="R578" s="156"/>
      <c r="S578" s="156"/>
      <c r="T578" s="156"/>
      <c r="U578" s="156"/>
      <c r="V578" s="156"/>
      <c r="W578" s="156"/>
      <c r="X578" s="156"/>
      <c r="Y578" s="156"/>
      <c r="Z578" s="156"/>
    </row>
    <row r="579" spans="1:26" ht="14.25" customHeight="1" x14ac:dyDescent="0.25">
      <c r="A579" s="156"/>
      <c r="B579" s="156"/>
      <c r="C579" s="177"/>
      <c r="D579" s="156"/>
      <c r="E579" s="156"/>
      <c r="F579" s="156"/>
      <c r="G579" s="156"/>
      <c r="H579" s="156"/>
      <c r="I579" s="156"/>
      <c r="J579" s="156"/>
      <c r="K579" s="156"/>
      <c r="L579" s="156"/>
      <c r="M579" s="156"/>
      <c r="N579" s="156"/>
      <c r="O579" s="156"/>
      <c r="P579" s="156"/>
      <c r="Q579" s="156"/>
      <c r="R579" s="156"/>
      <c r="S579" s="156"/>
      <c r="T579" s="156"/>
      <c r="U579" s="156"/>
      <c r="V579" s="156"/>
      <c r="W579" s="156"/>
      <c r="X579" s="156"/>
      <c r="Y579" s="156"/>
      <c r="Z579" s="156"/>
    </row>
    <row r="580" spans="1:26" ht="14.25" customHeight="1" x14ac:dyDescent="0.25">
      <c r="A580" s="156"/>
      <c r="B580" s="156"/>
      <c r="C580" s="177"/>
      <c r="D580" s="156"/>
      <c r="E580" s="156"/>
      <c r="F580" s="156"/>
      <c r="G580" s="156"/>
      <c r="H580" s="156"/>
      <c r="I580" s="156"/>
      <c r="J580" s="156"/>
      <c r="K580" s="156"/>
      <c r="L580" s="156"/>
      <c r="M580" s="156"/>
      <c r="N580" s="156"/>
      <c r="O580" s="156"/>
      <c r="P580" s="156"/>
      <c r="Q580" s="156"/>
      <c r="R580" s="156"/>
      <c r="S580" s="156"/>
      <c r="T580" s="156"/>
      <c r="U580" s="156"/>
      <c r="V580" s="156"/>
      <c r="W580" s="156"/>
      <c r="X580" s="156"/>
      <c r="Y580" s="156"/>
      <c r="Z580" s="156"/>
    </row>
    <row r="581" spans="1:26" ht="14.25" customHeight="1" x14ac:dyDescent="0.25">
      <c r="A581" s="156"/>
      <c r="B581" s="156"/>
      <c r="C581" s="177"/>
      <c r="D581" s="156"/>
      <c r="E581" s="156"/>
      <c r="F581" s="156"/>
      <c r="G581" s="156"/>
      <c r="H581" s="156"/>
      <c r="I581" s="156"/>
      <c r="J581" s="156"/>
      <c r="K581" s="156"/>
      <c r="L581" s="156"/>
      <c r="M581" s="156"/>
      <c r="N581" s="156"/>
      <c r="O581" s="156"/>
      <c r="P581" s="156"/>
      <c r="Q581" s="156"/>
      <c r="R581" s="156"/>
      <c r="S581" s="156"/>
      <c r="T581" s="156"/>
      <c r="U581" s="156"/>
      <c r="V581" s="156"/>
      <c r="W581" s="156"/>
      <c r="X581" s="156"/>
      <c r="Y581" s="156"/>
      <c r="Z581" s="156"/>
    </row>
    <row r="582" spans="1:26" ht="14.25" customHeight="1" x14ac:dyDescent="0.25">
      <c r="A582" s="156"/>
      <c r="B582" s="156"/>
      <c r="C582" s="177"/>
      <c r="D582" s="156"/>
      <c r="E582" s="156"/>
      <c r="F582" s="156"/>
      <c r="G582" s="156"/>
      <c r="H582" s="156"/>
      <c r="I582" s="156"/>
      <c r="J582" s="156"/>
      <c r="K582" s="156"/>
      <c r="L582" s="156"/>
      <c r="M582" s="156"/>
      <c r="N582" s="156"/>
      <c r="O582" s="156"/>
      <c r="P582" s="156"/>
      <c r="Q582" s="156"/>
      <c r="R582" s="156"/>
      <c r="S582" s="156"/>
      <c r="T582" s="156"/>
      <c r="U582" s="156"/>
      <c r="V582" s="156"/>
      <c r="W582" s="156"/>
      <c r="X582" s="156"/>
      <c r="Y582" s="156"/>
      <c r="Z582" s="156"/>
    </row>
    <row r="583" spans="1:26" ht="14.25" customHeight="1" x14ac:dyDescent="0.25">
      <c r="A583" s="156"/>
      <c r="B583" s="156"/>
      <c r="C583" s="177"/>
      <c r="D583" s="156"/>
      <c r="E583" s="156"/>
      <c r="F583" s="156"/>
      <c r="G583" s="156"/>
      <c r="H583" s="156"/>
      <c r="I583" s="156"/>
      <c r="J583" s="156"/>
      <c r="K583" s="156"/>
      <c r="L583" s="156"/>
      <c r="M583" s="156"/>
      <c r="N583" s="156"/>
      <c r="O583" s="156"/>
      <c r="P583" s="156"/>
      <c r="Q583" s="156"/>
      <c r="R583" s="156"/>
      <c r="S583" s="156"/>
      <c r="T583" s="156"/>
      <c r="U583" s="156"/>
      <c r="V583" s="156"/>
      <c r="W583" s="156"/>
      <c r="X583" s="156"/>
      <c r="Y583" s="156"/>
      <c r="Z583" s="156"/>
    </row>
    <row r="584" spans="1:26" ht="14.25" customHeight="1" x14ac:dyDescent="0.25">
      <c r="A584" s="156"/>
      <c r="B584" s="156"/>
      <c r="C584" s="177"/>
      <c r="D584" s="156"/>
      <c r="E584" s="156"/>
      <c r="F584" s="156"/>
      <c r="G584" s="156"/>
      <c r="H584" s="156"/>
      <c r="I584" s="156"/>
      <c r="J584" s="156"/>
      <c r="K584" s="156"/>
      <c r="L584" s="156"/>
      <c r="M584" s="156"/>
      <c r="N584" s="156"/>
      <c r="O584" s="156"/>
      <c r="P584" s="156"/>
      <c r="Q584" s="156"/>
      <c r="R584" s="156"/>
      <c r="S584" s="156"/>
      <c r="T584" s="156"/>
      <c r="U584" s="156"/>
      <c r="V584" s="156"/>
      <c r="W584" s="156"/>
      <c r="X584" s="156"/>
      <c r="Y584" s="156"/>
      <c r="Z584" s="156"/>
    </row>
    <row r="585" spans="1:26" ht="14.25" customHeight="1" x14ac:dyDescent="0.25">
      <c r="A585" s="156"/>
      <c r="B585" s="156"/>
      <c r="C585" s="177"/>
      <c r="D585" s="156"/>
      <c r="E585" s="156"/>
      <c r="F585" s="156"/>
      <c r="G585" s="156"/>
      <c r="H585" s="156"/>
      <c r="I585" s="156"/>
      <c r="J585" s="156"/>
      <c r="K585" s="156"/>
      <c r="L585" s="156"/>
      <c r="M585" s="156"/>
      <c r="N585" s="156"/>
      <c r="O585" s="156"/>
      <c r="P585" s="156"/>
      <c r="Q585" s="156"/>
      <c r="R585" s="156"/>
      <c r="S585" s="156"/>
      <c r="T585" s="156"/>
      <c r="U585" s="156"/>
      <c r="V585" s="156"/>
      <c r="W585" s="156"/>
      <c r="X585" s="156"/>
      <c r="Y585" s="156"/>
      <c r="Z585" s="156"/>
    </row>
    <row r="586" spans="1:26" ht="14.25" customHeight="1" x14ac:dyDescent="0.25">
      <c r="A586" s="156"/>
      <c r="B586" s="156"/>
      <c r="C586" s="177"/>
      <c r="D586" s="156"/>
      <c r="E586" s="156"/>
      <c r="F586" s="156"/>
      <c r="G586" s="156"/>
      <c r="H586" s="156"/>
      <c r="I586" s="156"/>
      <c r="J586" s="156"/>
      <c r="K586" s="156"/>
      <c r="L586" s="156"/>
      <c r="M586" s="156"/>
      <c r="N586" s="156"/>
      <c r="O586" s="156"/>
      <c r="P586" s="156"/>
      <c r="Q586" s="156"/>
      <c r="R586" s="156"/>
      <c r="S586" s="156"/>
      <c r="T586" s="156"/>
      <c r="U586" s="156"/>
      <c r="V586" s="156"/>
      <c r="W586" s="156"/>
      <c r="X586" s="156"/>
      <c r="Y586" s="156"/>
      <c r="Z586" s="156"/>
    </row>
    <row r="587" spans="1:26" ht="14.25" customHeight="1" x14ac:dyDescent="0.25">
      <c r="A587" s="156"/>
      <c r="B587" s="156"/>
      <c r="C587" s="177"/>
      <c r="D587" s="156"/>
      <c r="E587" s="156"/>
      <c r="F587" s="156"/>
      <c r="G587" s="156"/>
      <c r="H587" s="156"/>
      <c r="I587" s="156"/>
      <c r="J587" s="156"/>
      <c r="K587" s="156"/>
      <c r="L587" s="156"/>
      <c r="M587" s="156"/>
      <c r="N587" s="156"/>
      <c r="O587" s="156"/>
      <c r="P587" s="156"/>
      <c r="Q587" s="156"/>
      <c r="R587" s="156"/>
      <c r="S587" s="156"/>
      <c r="T587" s="156"/>
      <c r="U587" s="156"/>
      <c r="V587" s="156"/>
      <c r="W587" s="156"/>
      <c r="X587" s="156"/>
      <c r="Y587" s="156"/>
      <c r="Z587" s="156"/>
    </row>
    <row r="588" spans="1:26" ht="14.25" customHeight="1" x14ac:dyDescent="0.25">
      <c r="A588" s="156"/>
      <c r="B588" s="156"/>
      <c r="C588" s="177"/>
      <c r="D588" s="156"/>
      <c r="E588" s="156"/>
      <c r="F588" s="156"/>
      <c r="G588" s="156"/>
      <c r="H588" s="156"/>
      <c r="I588" s="156"/>
      <c r="J588" s="156"/>
      <c r="K588" s="156"/>
      <c r="L588" s="156"/>
      <c r="M588" s="156"/>
      <c r="N588" s="156"/>
      <c r="O588" s="156"/>
      <c r="P588" s="156"/>
      <c r="Q588" s="156"/>
      <c r="R588" s="156"/>
      <c r="S588" s="156"/>
      <c r="T588" s="156"/>
      <c r="U588" s="156"/>
      <c r="V588" s="156"/>
      <c r="W588" s="156"/>
      <c r="X588" s="156"/>
      <c r="Y588" s="156"/>
      <c r="Z588" s="156"/>
    </row>
    <row r="589" spans="1:26" ht="14.25" customHeight="1" x14ac:dyDescent="0.25">
      <c r="A589" s="156"/>
      <c r="B589" s="156"/>
      <c r="C589" s="177"/>
      <c r="D589" s="156"/>
      <c r="E589" s="156"/>
      <c r="F589" s="156"/>
      <c r="G589" s="156"/>
      <c r="H589" s="156"/>
      <c r="I589" s="156"/>
      <c r="J589" s="156"/>
      <c r="K589" s="156"/>
      <c r="L589" s="156"/>
      <c r="M589" s="156"/>
      <c r="N589" s="156"/>
      <c r="O589" s="156"/>
      <c r="P589" s="156"/>
      <c r="Q589" s="156"/>
      <c r="R589" s="156"/>
      <c r="S589" s="156"/>
      <c r="T589" s="156"/>
      <c r="U589" s="156"/>
      <c r="V589" s="156"/>
      <c r="W589" s="156"/>
      <c r="X589" s="156"/>
      <c r="Y589" s="156"/>
      <c r="Z589" s="156"/>
    </row>
    <row r="590" spans="1:26" ht="14.25" customHeight="1" x14ac:dyDescent="0.25">
      <c r="A590" s="156"/>
      <c r="B590" s="156"/>
      <c r="C590" s="177"/>
      <c r="D590" s="156"/>
      <c r="E590" s="156"/>
      <c r="F590" s="156"/>
      <c r="G590" s="156"/>
      <c r="H590" s="156"/>
      <c r="I590" s="156"/>
      <c r="J590" s="156"/>
      <c r="K590" s="156"/>
      <c r="L590" s="156"/>
      <c r="M590" s="156"/>
      <c r="N590" s="156"/>
      <c r="O590" s="156"/>
      <c r="P590" s="156"/>
      <c r="Q590" s="156"/>
      <c r="R590" s="156"/>
      <c r="S590" s="156"/>
      <c r="T590" s="156"/>
      <c r="U590" s="156"/>
      <c r="V590" s="156"/>
      <c r="W590" s="156"/>
      <c r="X590" s="156"/>
      <c r="Y590" s="156"/>
      <c r="Z590" s="156"/>
    </row>
    <row r="591" spans="1:26" ht="14.25" customHeight="1" x14ac:dyDescent="0.25">
      <c r="A591" s="156"/>
      <c r="B591" s="156"/>
      <c r="C591" s="177"/>
      <c r="D591" s="156"/>
      <c r="E591" s="156"/>
      <c r="F591" s="156"/>
      <c r="G591" s="156"/>
      <c r="H591" s="156"/>
      <c r="I591" s="156"/>
      <c r="J591" s="156"/>
      <c r="K591" s="156"/>
      <c r="L591" s="156"/>
      <c r="M591" s="156"/>
      <c r="N591" s="156"/>
      <c r="O591" s="156"/>
      <c r="P591" s="156"/>
      <c r="Q591" s="156"/>
      <c r="R591" s="156"/>
      <c r="S591" s="156"/>
      <c r="T591" s="156"/>
      <c r="U591" s="156"/>
      <c r="V591" s="156"/>
      <c r="W591" s="156"/>
      <c r="X591" s="156"/>
      <c r="Y591" s="156"/>
      <c r="Z591" s="156"/>
    </row>
    <row r="592" spans="1:26" ht="14.25" customHeight="1" x14ac:dyDescent="0.25">
      <c r="A592" s="156"/>
      <c r="B592" s="156"/>
      <c r="C592" s="177"/>
      <c r="D592" s="156"/>
      <c r="E592" s="156"/>
      <c r="F592" s="156"/>
      <c r="G592" s="156"/>
      <c r="H592" s="156"/>
      <c r="I592" s="156"/>
      <c r="J592" s="156"/>
      <c r="K592" s="156"/>
      <c r="L592" s="156"/>
      <c r="M592" s="156"/>
      <c r="N592" s="156"/>
      <c r="O592" s="156"/>
      <c r="P592" s="156"/>
      <c r="Q592" s="156"/>
      <c r="R592" s="156"/>
      <c r="S592" s="156"/>
      <c r="T592" s="156"/>
      <c r="U592" s="156"/>
      <c r="V592" s="156"/>
      <c r="W592" s="156"/>
      <c r="X592" s="156"/>
      <c r="Y592" s="156"/>
      <c r="Z592" s="156"/>
    </row>
    <row r="593" spans="1:26" ht="14.25" customHeight="1" x14ac:dyDescent="0.25">
      <c r="A593" s="156"/>
      <c r="B593" s="156"/>
      <c r="C593" s="177"/>
      <c r="D593" s="156"/>
      <c r="E593" s="156"/>
      <c r="F593" s="156"/>
      <c r="G593" s="156"/>
      <c r="H593" s="156"/>
      <c r="I593" s="156"/>
      <c r="J593" s="156"/>
      <c r="K593" s="156"/>
      <c r="L593" s="156"/>
      <c r="M593" s="156"/>
      <c r="N593" s="156"/>
      <c r="O593" s="156"/>
      <c r="P593" s="156"/>
      <c r="Q593" s="156"/>
      <c r="R593" s="156"/>
      <c r="S593" s="156"/>
      <c r="T593" s="156"/>
      <c r="U593" s="156"/>
      <c r="V593" s="156"/>
      <c r="W593" s="156"/>
      <c r="X593" s="156"/>
      <c r="Y593" s="156"/>
      <c r="Z593" s="156"/>
    </row>
    <row r="594" spans="1:26" ht="14.25" customHeight="1" x14ac:dyDescent="0.25">
      <c r="A594" s="156"/>
      <c r="B594" s="156"/>
      <c r="C594" s="177"/>
      <c r="D594" s="156"/>
      <c r="E594" s="156"/>
      <c r="F594" s="156"/>
      <c r="G594" s="156"/>
      <c r="H594" s="156"/>
      <c r="I594" s="156"/>
      <c r="J594" s="156"/>
      <c r="K594" s="156"/>
      <c r="L594" s="156"/>
      <c r="M594" s="156"/>
      <c r="N594" s="156"/>
      <c r="O594" s="156"/>
      <c r="P594" s="156"/>
      <c r="Q594" s="156"/>
      <c r="R594" s="156"/>
      <c r="S594" s="156"/>
      <c r="T594" s="156"/>
      <c r="U594" s="156"/>
      <c r="V594" s="156"/>
      <c r="W594" s="156"/>
      <c r="X594" s="156"/>
      <c r="Y594" s="156"/>
      <c r="Z594" s="156"/>
    </row>
    <row r="595" spans="1:26" ht="14.25" customHeight="1" x14ac:dyDescent="0.25">
      <c r="A595" s="156"/>
      <c r="B595" s="156"/>
      <c r="C595" s="177"/>
      <c r="D595" s="156"/>
      <c r="E595" s="156"/>
      <c r="F595" s="156"/>
      <c r="G595" s="156"/>
      <c r="H595" s="156"/>
      <c r="I595" s="156"/>
      <c r="J595" s="156"/>
      <c r="K595" s="156"/>
      <c r="L595" s="156"/>
      <c r="M595" s="156"/>
      <c r="N595" s="156"/>
      <c r="O595" s="156"/>
      <c r="P595" s="156"/>
      <c r="Q595" s="156"/>
      <c r="R595" s="156"/>
      <c r="S595" s="156"/>
      <c r="T595" s="156"/>
      <c r="U595" s="156"/>
      <c r="V595" s="156"/>
      <c r="W595" s="156"/>
      <c r="X595" s="156"/>
      <c r="Y595" s="156"/>
      <c r="Z595" s="156"/>
    </row>
    <row r="596" spans="1:26" ht="14.25" customHeight="1" x14ac:dyDescent="0.25">
      <c r="A596" s="156"/>
      <c r="B596" s="156"/>
      <c r="C596" s="177"/>
      <c r="D596" s="156"/>
      <c r="E596" s="156"/>
      <c r="F596" s="156"/>
      <c r="G596" s="156"/>
      <c r="H596" s="156"/>
      <c r="I596" s="156"/>
      <c r="J596" s="156"/>
      <c r="K596" s="156"/>
      <c r="L596" s="156"/>
      <c r="M596" s="156"/>
      <c r="N596" s="156"/>
      <c r="O596" s="156"/>
      <c r="P596" s="156"/>
      <c r="Q596" s="156"/>
      <c r="R596" s="156"/>
      <c r="S596" s="156"/>
      <c r="T596" s="156"/>
      <c r="U596" s="156"/>
      <c r="V596" s="156"/>
      <c r="W596" s="156"/>
      <c r="X596" s="156"/>
      <c r="Y596" s="156"/>
      <c r="Z596" s="156"/>
    </row>
    <row r="597" spans="1:26" ht="14.25" customHeight="1" x14ac:dyDescent="0.25">
      <c r="A597" s="156"/>
      <c r="B597" s="156"/>
      <c r="C597" s="177"/>
      <c r="D597" s="156"/>
      <c r="E597" s="156"/>
      <c r="F597" s="156"/>
      <c r="G597" s="156"/>
      <c r="H597" s="156"/>
      <c r="I597" s="156"/>
      <c r="J597" s="156"/>
      <c r="K597" s="156"/>
      <c r="L597" s="156"/>
      <c r="M597" s="156"/>
      <c r="N597" s="156"/>
      <c r="O597" s="156"/>
      <c r="P597" s="156"/>
      <c r="Q597" s="156"/>
      <c r="R597" s="156"/>
      <c r="S597" s="156"/>
      <c r="T597" s="156"/>
      <c r="U597" s="156"/>
      <c r="V597" s="156"/>
      <c r="W597" s="156"/>
      <c r="X597" s="156"/>
      <c r="Y597" s="156"/>
      <c r="Z597" s="156"/>
    </row>
    <row r="598" spans="1:26" ht="14.25" customHeight="1" x14ac:dyDescent="0.25">
      <c r="A598" s="156"/>
      <c r="B598" s="156"/>
      <c r="C598" s="177"/>
      <c r="D598" s="156"/>
      <c r="E598" s="156"/>
      <c r="F598" s="156"/>
      <c r="G598" s="156"/>
      <c r="H598" s="156"/>
      <c r="I598" s="156"/>
      <c r="J598" s="156"/>
      <c r="K598" s="156"/>
      <c r="L598" s="156"/>
      <c r="M598" s="156"/>
      <c r="N598" s="156"/>
      <c r="O598" s="156"/>
      <c r="P598" s="156"/>
      <c r="Q598" s="156"/>
      <c r="R598" s="156"/>
      <c r="S598" s="156"/>
      <c r="T598" s="156"/>
      <c r="U598" s="156"/>
      <c r="V598" s="156"/>
      <c r="W598" s="156"/>
      <c r="X598" s="156"/>
      <c r="Y598" s="156"/>
      <c r="Z598" s="156"/>
    </row>
    <row r="599" spans="1:26" ht="14.25" customHeight="1" x14ac:dyDescent="0.25">
      <c r="A599" s="156"/>
      <c r="B599" s="156"/>
      <c r="C599" s="177"/>
      <c r="D599" s="156"/>
      <c r="E599" s="156"/>
      <c r="F599" s="156"/>
      <c r="G599" s="156"/>
      <c r="H599" s="156"/>
      <c r="I599" s="156"/>
      <c r="J599" s="156"/>
      <c r="K599" s="156"/>
      <c r="L599" s="156"/>
      <c r="M599" s="156"/>
      <c r="N599" s="156"/>
      <c r="O599" s="156"/>
      <c r="P599" s="156"/>
      <c r="Q599" s="156"/>
      <c r="R599" s="156"/>
      <c r="S599" s="156"/>
      <c r="T599" s="156"/>
      <c r="U599" s="156"/>
      <c r="V599" s="156"/>
      <c r="W599" s="156"/>
      <c r="X599" s="156"/>
      <c r="Y599" s="156"/>
      <c r="Z599" s="156"/>
    </row>
    <row r="600" spans="1:26" ht="14.25" customHeight="1" x14ac:dyDescent="0.25">
      <c r="A600" s="156"/>
      <c r="B600" s="156"/>
      <c r="C600" s="177"/>
      <c r="D600" s="156"/>
      <c r="E600" s="156"/>
      <c r="F600" s="156"/>
      <c r="G600" s="156"/>
      <c r="H600" s="156"/>
      <c r="I600" s="156"/>
      <c r="J600" s="156"/>
      <c r="K600" s="156"/>
      <c r="L600" s="156"/>
      <c r="M600" s="156"/>
      <c r="N600" s="156"/>
      <c r="O600" s="156"/>
      <c r="P600" s="156"/>
      <c r="Q600" s="156"/>
      <c r="R600" s="156"/>
      <c r="S600" s="156"/>
      <c r="T600" s="156"/>
      <c r="U600" s="156"/>
      <c r="V600" s="156"/>
      <c r="W600" s="156"/>
      <c r="X600" s="156"/>
      <c r="Y600" s="156"/>
      <c r="Z600" s="156"/>
    </row>
    <row r="601" spans="1:26" ht="14.25" customHeight="1" x14ac:dyDescent="0.25">
      <c r="A601" s="156"/>
      <c r="B601" s="156"/>
      <c r="C601" s="177"/>
      <c r="D601" s="156"/>
      <c r="E601" s="156"/>
      <c r="F601" s="156"/>
      <c r="G601" s="156"/>
      <c r="H601" s="156"/>
      <c r="I601" s="156"/>
      <c r="J601" s="156"/>
      <c r="K601" s="156"/>
      <c r="L601" s="156"/>
      <c r="M601" s="156"/>
      <c r="N601" s="156"/>
      <c r="O601" s="156"/>
      <c r="P601" s="156"/>
      <c r="Q601" s="156"/>
      <c r="R601" s="156"/>
      <c r="S601" s="156"/>
      <c r="T601" s="156"/>
      <c r="U601" s="156"/>
      <c r="V601" s="156"/>
      <c r="W601" s="156"/>
      <c r="X601" s="156"/>
      <c r="Y601" s="156"/>
      <c r="Z601" s="156"/>
    </row>
    <row r="602" spans="1:26" ht="14.25" customHeight="1" x14ac:dyDescent="0.25">
      <c r="A602" s="156"/>
      <c r="B602" s="156"/>
      <c r="C602" s="177"/>
      <c r="D602" s="156"/>
      <c r="E602" s="156"/>
      <c r="F602" s="156"/>
      <c r="G602" s="156"/>
      <c r="H602" s="156"/>
      <c r="I602" s="156"/>
      <c r="J602" s="156"/>
      <c r="K602" s="156"/>
      <c r="L602" s="156"/>
      <c r="M602" s="156"/>
      <c r="N602" s="156"/>
      <c r="O602" s="156"/>
      <c r="P602" s="156"/>
      <c r="Q602" s="156"/>
      <c r="R602" s="156"/>
      <c r="S602" s="156"/>
      <c r="T602" s="156"/>
      <c r="U602" s="156"/>
      <c r="V602" s="156"/>
      <c r="W602" s="156"/>
      <c r="X602" s="156"/>
      <c r="Y602" s="156"/>
      <c r="Z602" s="156"/>
    </row>
    <row r="603" spans="1:26" ht="14.25" customHeight="1" x14ac:dyDescent="0.25">
      <c r="A603" s="156"/>
      <c r="B603" s="156"/>
      <c r="C603" s="177"/>
      <c r="D603" s="156"/>
      <c r="E603" s="156"/>
      <c r="F603" s="156"/>
      <c r="G603" s="156"/>
      <c r="H603" s="156"/>
      <c r="I603" s="156"/>
      <c r="J603" s="156"/>
      <c r="K603" s="156"/>
      <c r="L603" s="156"/>
      <c r="M603" s="156"/>
      <c r="N603" s="156"/>
      <c r="O603" s="156"/>
      <c r="P603" s="156"/>
      <c r="Q603" s="156"/>
      <c r="R603" s="156"/>
      <c r="S603" s="156"/>
      <c r="T603" s="156"/>
      <c r="U603" s="156"/>
      <c r="V603" s="156"/>
      <c r="W603" s="156"/>
      <c r="X603" s="156"/>
      <c r="Y603" s="156"/>
      <c r="Z603" s="156"/>
    </row>
    <row r="604" spans="1:26" ht="14.25" customHeight="1" x14ac:dyDescent="0.25">
      <c r="A604" s="156"/>
      <c r="B604" s="156"/>
      <c r="C604" s="177"/>
      <c r="D604" s="156"/>
      <c r="E604" s="156"/>
      <c r="F604" s="156"/>
      <c r="G604" s="156"/>
      <c r="H604" s="156"/>
      <c r="I604" s="156"/>
      <c r="J604" s="156"/>
      <c r="K604" s="156"/>
      <c r="L604" s="156"/>
      <c r="M604" s="156"/>
      <c r="N604" s="156"/>
      <c r="O604" s="156"/>
      <c r="P604" s="156"/>
      <c r="Q604" s="156"/>
      <c r="R604" s="156"/>
      <c r="S604" s="156"/>
      <c r="T604" s="156"/>
      <c r="U604" s="156"/>
      <c r="V604" s="156"/>
      <c r="W604" s="156"/>
      <c r="X604" s="156"/>
      <c r="Y604" s="156"/>
      <c r="Z604" s="156"/>
    </row>
    <row r="605" spans="1:26" ht="14.25" customHeight="1" x14ac:dyDescent="0.25">
      <c r="A605" s="156"/>
      <c r="B605" s="156"/>
      <c r="C605" s="177"/>
      <c r="D605" s="156"/>
      <c r="E605" s="156"/>
      <c r="F605" s="156"/>
      <c r="G605" s="156"/>
      <c r="H605" s="156"/>
      <c r="I605" s="156"/>
      <c r="J605" s="156"/>
      <c r="K605" s="156"/>
      <c r="L605" s="156"/>
      <c r="M605" s="156"/>
      <c r="N605" s="156"/>
      <c r="O605" s="156"/>
      <c r="P605" s="156"/>
      <c r="Q605" s="156"/>
      <c r="R605" s="156"/>
      <c r="S605" s="156"/>
      <c r="T605" s="156"/>
      <c r="U605" s="156"/>
      <c r="V605" s="156"/>
      <c r="W605" s="156"/>
      <c r="X605" s="156"/>
      <c r="Y605" s="156"/>
      <c r="Z605" s="156"/>
    </row>
    <row r="606" spans="1:26" ht="14.25" customHeight="1" x14ac:dyDescent="0.25">
      <c r="A606" s="156"/>
      <c r="B606" s="156"/>
      <c r="C606" s="177"/>
      <c r="D606" s="156"/>
      <c r="E606" s="156"/>
      <c r="F606" s="156"/>
      <c r="G606" s="156"/>
      <c r="H606" s="156"/>
      <c r="I606" s="156"/>
      <c r="J606" s="156"/>
      <c r="K606" s="156"/>
      <c r="L606" s="156"/>
      <c r="M606" s="156"/>
      <c r="N606" s="156"/>
      <c r="O606" s="156"/>
      <c r="P606" s="156"/>
      <c r="Q606" s="156"/>
      <c r="R606" s="156"/>
      <c r="S606" s="156"/>
      <c r="T606" s="156"/>
      <c r="U606" s="156"/>
      <c r="V606" s="156"/>
      <c r="W606" s="156"/>
      <c r="X606" s="156"/>
      <c r="Y606" s="156"/>
      <c r="Z606" s="156"/>
    </row>
    <row r="607" spans="1:26" ht="14.25" customHeight="1" x14ac:dyDescent="0.25">
      <c r="A607" s="156"/>
      <c r="B607" s="156"/>
      <c r="C607" s="177"/>
      <c r="D607" s="156"/>
      <c r="E607" s="156"/>
      <c r="F607" s="156"/>
      <c r="G607" s="156"/>
      <c r="H607" s="156"/>
      <c r="I607" s="156"/>
      <c r="J607" s="156"/>
      <c r="K607" s="156"/>
      <c r="L607" s="156"/>
      <c r="M607" s="156"/>
      <c r="N607" s="156"/>
      <c r="O607" s="156"/>
      <c r="P607" s="156"/>
      <c r="Q607" s="156"/>
      <c r="R607" s="156"/>
      <c r="S607" s="156"/>
      <c r="T607" s="156"/>
      <c r="U607" s="156"/>
      <c r="V607" s="156"/>
      <c r="W607" s="156"/>
      <c r="X607" s="156"/>
      <c r="Y607" s="156"/>
      <c r="Z607" s="156"/>
    </row>
    <row r="608" spans="1:26" ht="14.25" customHeight="1" x14ac:dyDescent="0.25">
      <c r="A608" s="156"/>
      <c r="B608" s="156"/>
      <c r="C608" s="177"/>
      <c r="D608" s="156"/>
      <c r="E608" s="156"/>
      <c r="F608" s="156"/>
      <c r="G608" s="156"/>
      <c r="H608" s="156"/>
      <c r="I608" s="156"/>
      <c r="J608" s="156"/>
      <c r="K608" s="156"/>
      <c r="L608" s="156"/>
      <c r="M608" s="156"/>
      <c r="N608" s="156"/>
      <c r="O608" s="156"/>
      <c r="P608" s="156"/>
      <c r="Q608" s="156"/>
      <c r="R608" s="156"/>
      <c r="S608" s="156"/>
      <c r="T608" s="156"/>
      <c r="U608" s="156"/>
      <c r="V608" s="156"/>
      <c r="W608" s="156"/>
      <c r="X608" s="156"/>
      <c r="Y608" s="156"/>
      <c r="Z608" s="156"/>
    </row>
    <row r="609" spans="1:26" ht="14.25" customHeight="1" x14ac:dyDescent="0.25">
      <c r="A609" s="156"/>
      <c r="B609" s="156"/>
      <c r="C609" s="177"/>
      <c r="D609" s="156"/>
      <c r="E609" s="156"/>
      <c r="F609" s="156"/>
      <c r="G609" s="156"/>
      <c r="H609" s="156"/>
      <c r="I609" s="156"/>
      <c r="J609" s="156"/>
      <c r="K609" s="156"/>
      <c r="L609" s="156"/>
      <c r="M609" s="156"/>
      <c r="N609" s="156"/>
      <c r="O609" s="156"/>
      <c r="P609" s="156"/>
      <c r="Q609" s="156"/>
      <c r="R609" s="156"/>
      <c r="S609" s="156"/>
      <c r="T609" s="156"/>
      <c r="U609" s="156"/>
      <c r="V609" s="156"/>
      <c r="W609" s="156"/>
      <c r="X609" s="156"/>
      <c r="Y609" s="156"/>
      <c r="Z609" s="156"/>
    </row>
    <row r="610" spans="1:26" ht="14.25" customHeight="1" x14ac:dyDescent="0.25">
      <c r="A610" s="156"/>
      <c r="B610" s="156"/>
      <c r="C610" s="177"/>
      <c r="D610" s="156"/>
      <c r="E610" s="156"/>
      <c r="F610" s="156"/>
      <c r="G610" s="156"/>
      <c r="H610" s="156"/>
      <c r="I610" s="156"/>
      <c r="J610" s="156"/>
      <c r="K610" s="156"/>
      <c r="L610" s="156"/>
      <c r="M610" s="156"/>
      <c r="N610" s="156"/>
      <c r="O610" s="156"/>
      <c r="P610" s="156"/>
      <c r="Q610" s="156"/>
      <c r="R610" s="156"/>
      <c r="S610" s="156"/>
      <c r="T610" s="156"/>
      <c r="U610" s="156"/>
      <c r="V610" s="156"/>
      <c r="W610" s="156"/>
      <c r="X610" s="156"/>
      <c r="Y610" s="156"/>
      <c r="Z610" s="156"/>
    </row>
    <row r="611" spans="1:26" ht="14.25" customHeight="1" x14ac:dyDescent="0.25">
      <c r="A611" s="156"/>
      <c r="B611" s="156"/>
      <c r="C611" s="177"/>
      <c r="D611" s="156"/>
      <c r="E611" s="156"/>
      <c r="F611" s="156"/>
      <c r="G611" s="156"/>
      <c r="H611" s="156"/>
      <c r="I611" s="156"/>
      <c r="J611" s="156"/>
      <c r="K611" s="156"/>
      <c r="L611" s="156"/>
      <c r="M611" s="156"/>
      <c r="N611" s="156"/>
      <c r="O611" s="156"/>
      <c r="P611" s="156"/>
      <c r="Q611" s="156"/>
      <c r="R611" s="156"/>
      <c r="S611" s="156"/>
      <c r="T611" s="156"/>
      <c r="U611" s="156"/>
      <c r="V611" s="156"/>
      <c r="W611" s="156"/>
      <c r="X611" s="156"/>
      <c r="Y611" s="156"/>
      <c r="Z611" s="156"/>
    </row>
    <row r="612" spans="1:26" ht="14.25" customHeight="1" x14ac:dyDescent="0.25">
      <c r="A612" s="156"/>
      <c r="B612" s="156"/>
      <c r="C612" s="177"/>
      <c r="D612" s="156"/>
      <c r="E612" s="156"/>
      <c r="F612" s="156"/>
      <c r="G612" s="156"/>
      <c r="H612" s="156"/>
      <c r="I612" s="156"/>
      <c r="J612" s="156"/>
      <c r="K612" s="156"/>
      <c r="L612" s="156"/>
      <c r="M612" s="156"/>
      <c r="N612" s="156"/>
      <c r="O612" s="156"/>
      <c r="P612" s="156"/>
      <c r="Q612" s="156"/>
      <c r="R612" s="156"/>
      <c r="S612" s="156"/>
      <c r="T612" s="156"/>
      <c r="U612" s="156"/>
      <c r="V612" s="156"/>
      <c r="W612" s="156"/>
      <c r="X612" s="156"/>
      <c r="Y612" s="156"/>
      <c r="Z612" s="156"/>
    </row>
    <row r="613" spans="1:26" ht="14.25" customHeight="1" x14ac:dyDescent="0.25">
      <c r="A613" s="156"/>
      <c r="B613" s="156"/>
      <c r="C613" s="177"/>
      <c r="D613" s="156"/>
      <c r="E613" s="156"/>
      <c r="F613" s="156"/>
      <c r="G613" s="156"/>
      <c r="H613" s="156"/>
      <c r="I613" s="156"/>
      <c r="J613" s="156"/>
      <c r="K613" s="156"/>
      <c r="L613" s="156"/>
      <c r="M613" s="156"/>
      <c r="N613" s="156"/>
      <c r="O613" s="156"/>
      <c r="P613" s="156"/>
      <c r="Q613" s="156"/>
      <c r="R613" s="156"/>
      <c r="S613" s="156"/>
      <c r="T613" s="156"/>
      <c r="U613" s="156"/>
      <c r="V613" s="156"/>
      <c r="W613" s="156"/>
      <c r="X613" s="156"/>
      <c r="Y613" s="156"/>
      <c r="Z613" s="156"/>
    </row>
    <row r="614" spans="1:26" ht="14.25" customHeight="1" x14ac:dyDescent="0.25">
      <c r="A614" s="156"/>
      <c r="B614" s="156"/>
      <c r="C614" s="177"/>
      <c r="D614" s="156"/>
      <c r="E614" s="156"/>
      <c r="F614" s="156"/>
      <c r="G614" s="156"/>
      <c r="H614" s="156"/>
      <c r="I614" s="156"/>
      <c r="J614" s="156"/>
      <c r="K614" s="156"/>
      <c r="L614" s="156"/>
      <c r="M614" s="156"/>
      <c r="N614" s="156"/>
      <c r="O614" s="156"/>
      <c r="P614" s="156"/>
      <c r="Q614" s="156"/>
      <c r="R614" s="156"/>
      <c r="S614" s="156"/>
      <c r="T614" s="156"/>
      <c r="U614" s="156"/>
      <c r="V614" s="156"/>
      <c r="W614" s="156"/>
      <c r="X614" s="156"/>
      <c r="Y614" s="156"/>
      <c r="Z614" s="156"/>
    </row>
    <row r="615" spans="1:26" ht="14.25" customHeight="1" x14ac:dyDescent="0.25">
      <c r="A615" s="156"/>
      <c r="B615" s="156"/>
      <c r="C615" s="177"/>
      <c r="D615" s="156"/>
      <c r="E615" s="156"/>
      <c r="F615" s="156"/>
      <c r="G615" s="156"/>
      <c r="H615" s="156"/>
      <c r="I615" s="156"/>
      <c r="J615" s="156"/>
      <c r="K615" s="156"/>
      <c r="L615" s="156"/>
      <c r="M615" s="156"/>
      <c r="N615" s="156"/>
      <c r="O615" s="156"/>
      <c r="P615" s="156"/>
      <c r="Q615" s="156"/>
      <c r="R615" s="156"/>
      <c r="S615" s="156"/>
      <c r="T615" s="156"/>
      <c r="U615" s="156"/>
      <c r="V615" s="156"/>
      <c r="W615" s="156"/>
      <c r="X615" s="156"/>
      <c r="Y615" s="156"/>
      <c r="Z615" s="156"/>
    </row>
    <row r="616" spans="1:26" ht="14.25" customHeight="1" x14ac:dyDescent="0.25">
      <c r="A616" s="156"/>
      <c r="B616" s="156"/>
      <c r="C616" s="177"/>
      <c r="D616" s="156"/>
      <c r="E616" s="156"/>
      <c r="F616" s="156"/>
      <c r="G616" s="156"/>
      <c r="H616" s="156"/>
      <c r="I616" s="156"/>
      <c r="J616" s="156"/>
      <c r="K616" s="156"/>
      <c r="L616" s="156"/>
      <c r="M616" s="156"/>
      <c r="N616" s="156"/>
      <c r="O616" s="156"/>
      <c r="P616" s="156"/>
      <c r="Q616" s="156"/>
      <c r="R616" s="156"/>
      <c r="S616" s="156"/>
      <c r="T616" s="156"/>
      <c r="U616" s="156"/>
      <c r="V616" s="156"/>
      <c r="W616" s="156"/>
      <c r="X616" s="156"/>
      <c r="Y616" s="156"/>
      <c r="Z616" s="156"/>
    </row>
    <row r="617" spans="1:26" ht="14.25" customHeight="1" x14ac:dyDescent="0.25">
      <c r="A617" s="156"/>
      <c r="B617" s="156"/>
      <c r="C617" s="177"/>
      <c r="D617" s="156"/>
      <c r="E617" s="156"/>
      <c r="F617" s="156"/>
      <c r="G617" s="156"/>
      <c r="H617" s="156"/>
      <c r="I617" s="156"/>
      <c r="J617" s="156"/>
      <c r="K617" s="156"/>
      <c r="L617" s="156"/>
      <c r="M617" s="156"/>
      <c r="N617" s="156"/>
      <c r="O617" s="156"/>
      <c r="P617" s="156"/>
      <c r="Q617" s="156"/>
      <c r="R617" s="156"/>
      <c r="S617" s="156"/>
      <c r="T617" s="156"/>
      <c r="U617" s="156"/>
      <c r="V617" s="156"/>
      <c r="W617" s="156"/>
      <c r="X617" s="156"/>
      <c r="Y617" s="156"/>
      <c r="Z617" s="156"/>
    </row>
    <row r="618" spans="1:26" ht="14.25" customHeight="1" x14ac:dyDescent="0.25">
      <c r="A618" s="156"/>
      <c r="B618" s="156"/>
      <c r="C618" s="177"/>
      <c r="D618" s="156"/>
      <c r="E618" s="156"/>
      <c r="F618" s="156"/>
      <c r="G618" s="156"/>
      <c r="H618" s="156"/>
      <c r="I618" s="156"/>
      <c r="J618" s="156"/>
      <c r="K618" s="156"/>
      <c r="L618" s="156"/>
      <c r="M618" s="156"/>
      <c r="N618" s="156"/>
      <c r="O618" s="156"/>
      <c r="P618" s="156"/>
      <c r="Q618" s="156"/>
      <c r="R618" s="156"/>
      <c r="S618" s="156"/>
      <c r="T618" s="156"/>
      <c r="U618" s="156"/>
      <c r="V618" s="156"/>
      <c r="W618" s="156"/>
      <c r="X618" s="156"/>
      <c r="Y618" s="156"/>
      <c r="Z618" s="156"/>
    </row>
    <row r="619" spans="1:26" ht="14.25" customHeight="1" x14ac:dyDescent="0.25">
      <c r="A619" s="156"/>
      <c r="B619" s="156"/>
      <c r="C619" s="177"/>
      <c r="D619" s="156"/>
      <c r="E619" s="156"/>
      <c r="F619" s="156"/>
      <c r="G619" s="156"/>
      <c r="H619" s="156"/>
      <c r="I619" s="156"/>
      <c r="J619" s="156"/>
      <c r="K619" s="156"/>
      <c r="L619" s="156"/>
      <c r="M619" s="156"/>
      <c r="N619" s="156"/>
      <c r="O619" s="156"/>
      <c r="P619" s="156"/>
      <c r="Q619" s="156"/>
      <c r="R619" s="156"/>
      <c r="S619" s="156"/>
      <c r="T619" s="156"/>
      <c r="U619" s="156"/>
      <c r="V619" s="156"/>
      <c r="W619" s="156"/>
      <c r="X619" s="156"/>
      <c r="Y619" s="156"/>
      <c r="Z619" s="156"/>
    </row>
    <row r="620" spans="1:26" ht="14.25" customHeight="1" x14ac:dyDescent="0.25">
      <c r="A620" s="156"/>
      <c r="B620" s="156"/>
      <c r="C620" s="177"/>
      <c r="D620" s="156"/>
      <c r="E620" s="156"/>
      <c r="F620" s="156"/>
      <c r="G620" s="156"/>
      <c r="H620" s="156"/>
      <c r="I620" s="156"/>
      <c r="J620" s="156"/>
      <c r="K620" s="156"/>
      <c r="L620" s="156"/>
      <c r="M620" s="156"/>
      <c r="N620" s="156"/>
      <c r="O620" s="156"/>
      <c r="P620" s="156"/>
      <c r="Q620" s="156"/>
      <c r="R620" s="156"/>
      <c r="S620" s="156"/>
      <c r="T620" s="156"/>
      <c r="U620" s="156"/>
      <c r="V620" s="156"/>
      <c r="W620" s="156"/>
      <c r="X620" s="156"/>
      <c r="Y620" s="156"/>
      <c r="Z620" s="156"/>
    </row>
    <row r="621" spans="1:26" ht="14.25" customHeight="1" x14ac:dyDescent="0.25">
      <c r="A621" s="156"/>
      <c r="B621" s="156"/>
      <c r="C621" s="177"/>
      <c r="D621" s="156"/>
      <c r="E621" s="156"/>
      <c r="F621" s="156"/>
      <c r="G621" s="156"/>
      <c r="H621" s="156"/>
      <c r="I621" s="156"/>
      <c r="J621" s="156"/>
      <c r="K621" s="156"/>
      <c r="L621" s="156"/>
      <c r="M621" s="156"/>
      <c r="N621" s="156"/>
      <c r="O621" s="156"/>
      <c r="P621" s="156"/>
      <c r="Q621" s="156"/>
      <c r="R621" s="156"/>
      <c r="S621" s="156"/>
      <c r="T621" s="156"/>
      <c r="U621" s="156"/>
      <c r="V621" s="156"/>
      <c r="W621" s="156"/>
      <c r="X621" s="156"/>
      <c r="Y621" s="156"/>
      <c r="Z621" s="156"/>
    </row>
    <row r="622" spans="1:26" ht="14.25" customHeight="1" x14ac:dyDescent="0.25">
      <c r="A622" s="156"/>
      <c r="B622" s="156"/>
      <c r="C622" s="177"/>
      <c r="D622" s="156"/>
      <c r="E622" s="156"/>
      <c r="F622" s="156"/>
      <c r="G622" s="156"/>
      <c r="H622" s="156"/>
      <c r="I622" s="156"/>
      <c r="J622" s="156"/>
      <c r="K622" s="156"/>
      <c r="L622" s="156"/>
      <c r="M622" s="156"/>
      <c r="N622" s="156"/>
      <c r="O622" s="156"/>
      <c r="P622" s="156"/>
      <c r="Q622" s="156"/>
      <c r="R622" s="156"/>
      <c r="S622" s="156"/>
      <c r="T622" s="156"/>
      <c r="U622" s="156"/>
      <c r="V622" s="156"/>
      <c r="W622" s="156"/>
      <c r="X622" s="156"/>
      <c r="Y622" s="156"/>
      <c r="Z622" s="156"/>
    </row>
    <row r="623" spans="1:26" ht="14.25" customHeight="1" x14ac:dyDescent="0.25">
      <c r="A623" s="156"/>
      <c r="B623" s="156"/>
      <c r="C623" s="177"/>
      <c r="D623" s="156"/>
      <c r="E623" s="156"/>
      <c r="F623" s="156"/>
      <c r="G623" s="156"/>
      <c r="H623" s="156"/>
      <c r="I623" s="156"/>
      <c r="J623" s="156"/>
      <c r="K623" s="156"/>
      <c r="L623" s="156"/>
      <c r="M623" s="156"/>
      <c r="N623" s="156"/>
      <c r="O623" s="156"/>
      <c r="P623" s="156"/>
      <c r="Q623" s="156"/>
      <c r="R623" s="156"/>
      <c r="S623" s="156"/>
      <c r="T623" s="156"/>
      <c r="U623" s="156"/>
      <c r="V623" s="156"/>
      <c r="W623" s="156"/>
      <c r="X623" s="156"/>
      <c r="Y623" s="156"/>
      <c r="Z623" s="156"/>
    </row>
    <row r="624" spans="1:26" ht="14.25" customHeight="1" x14ac:dyDescent="0.25">
      <c r="A624" s="156"/>
      <c r="B624" s="156"/>
      <c r="C624" s="177"/>
      <c r="D624" s="156"/>
      <c r="E624" s="156"/>
      <c r="F624" s="156"/>
      <c r="G624" s="156"/>
      <c r="H624" s="156"/>
      <c r="I624" s="156"/>
      <c r="J624" s="156"/>
      <c r="K624" s="156"/>
      <c r="L624" s="156"/>
      <c r="M624" s="156"/>
      <c r="N624" s="156"/>
      <c r="O624" s="156"/>
      <c r="P624" s="156"/>
      <c r="Q624" s="156"/>
      <c r="R624" s="156"/>
      <c r="S624" s="156"/>
      <c r="T624" s="156"/>
      <c r="U624" s="156"/>
      <c r="V624" s="156"/>
      <c r="W624" s="156"/>
      <c r="X624" s="156"/>
      <c r="Y624" s="156"/>
      <c r="Z624" s="156"/>
    </row>
    <row r="625" spans="1:26" ht="14.25" customHeight="1" x14ac:dyDescent="0.25">
      <c r="A625" s="156"/>
      <c r="B625" s="156"/>
      <c r="C625" s="177"/>
      <c r="D625" s="156"/>
      <c r="E625" s="156"/>
      <c r="F625" s="156"/>
      <c r="G625" s="156"/>
      <c r="H625" s="156"/>
      <c r="I625" s="156"/>
      <c r="J625" s="156"/>
      <c r="K625" s="156"/>
      <c r="L625" s="156"/>
      <c r="M625" s="156"/>
      <c r="N625" s="156"/>
      <c r="O625" s="156"/>
      <c r="P625" s="156"/>
      <c r="Q625" s="156"/>
      <c r="R625" s="156"/>
      <c r="S625" s="156"/>
      <c r="T625" s="156"/>
      <c r="U625" s="156"/>
      <c r="V625" s="156"/>
      <c r="W625" s="156"/>
      <c r="X625" s="156"/>
      <c r="Y625" s="156"/>
      <c r="Z625" s="156"/>
    </row>
    <row r="626" spans="1:26" ht="14.25" customHeight="1" x14ac:dyDescent="0.25">
      <c r="A626" s="156"/>
      <c r="B626" s="156"/>
      <c r="C626" s="177"/>
      <c r="D626" s="156"/>
      <c r="E626" s="156"/>
      <c r="F626" s="156"/>
      <c r="G626" s="156"/>
      <c r="H626" s="156"/>
      <c r="I626" s="156"/>
      <c r="J626" s="156"/>
      <c r="K626" s="156"/>
      <c r="L626" s="156"/>
      <c r="M626" s="156"/>
      <c r="N626" s="156"/>
      <c r="O626" s="156"/>
      <c r="P626" s="156"/>
      <c r="Q626" s="156"/>
      <c r="R626" s="156"/>
      <c r="S626" s="156"/>
      <c r="T626" s="156"/>
      <c r="U626" s="156"/>
      <c r="V626" s="156"/>
      <c r="W626" s="156"/>
      <c r="X626" s="156"/>
      <c r="Y626" s="156"/>
      <c r="Z626" s="156"/>
    </row>
    <row r="627" spans="1:26" ht="14.25" customHeight="1" x14ac:dyDescent="0.25">
      <c r="A627" s="156"/>
      <c r="B627" s="156"/>
      <c r="C627" s="177"/>
      <c r="D627" s="156"/>
      <c r="E627" s="156"/>
      <c r="F627" s="156"/>
      <c r="G627" s="156"/>
      <c r="H627" s="156"/>
      <c r="I627" s="156"/>
      <c r="J627" s="156"/>
      <c r="K627" s="156"/>
      <c r="L627" s="156"/>
      <c r="M627" s="156"/>
      <c r="N627" s="156"/>
      <c r="O627" s="156"/>
      <c r="P627" s="156"/>
      <c r="Q627" s="156"/>
      <c r="R627" s="156"/>
      <c r="S627" s="156"/>
      <c r="T627" s="156"/>
      <c r="U627" s="156"/>
      <c r="V627" s="156"/>
      <c r="W627" s="156"/>
      <c r="X627" s="156"/>
      <c r="Y627" s="156"/>
      <c r="Z627" s="156"/>
    </row>
    <row r="628" spans="1:26" ht="14.25" customHeight="1" x14ac:dyDescent="0.25">
      <c r="A628" s="156"/>
      <c r="B628" s="156"/>
      <c r="C628" s="177"/>
      <c r="D628" s="156"/>
      <c r="E628" s="156"/>
      <c r="F628" s="156"/>
      <c r="G628" s="156"/>
      <c r="H628" s="156"/>
      <c r="I628" s="156"/>
      <c r="J628" s="156"/>
      <c r="K628" s="156"/>
      <c r="L628" s="156"/>
      <c r="M628" s="156"/>
      <c r="N628" s="156"/>
      <c r="O628" s="156"/>
      <c r="P628" s="156"/>
      <c r="Q628" s="156"/>
      <c r="R628" s="156"/>
      <c r="S628" s="156"/>
      <c r="T628" s="156"/>
      <c r="U628" s="156"/>
      <c r="V628" s="156"/>
      <c r="W628" s="156"/>
      <c r="X628" s="156"/>
      <c r="Y628" s="156"/>
      <c r="Z628" s="156"/>
    </row>
    <row r="629" spans="1:26" ht="14.25" customHeight="1" x14ac:dyDescent="0.25">
      <c r="A629" s="156"/>
      <c r="B629" s="156"/>
      <c r="C629" s="177"/>
      <c r="D629" s="156"/>
      <c r="E629" s="156"/>
      <c r="F629" s="156"/>
      <c r="G629" s="156"/>
      <c r="H629" s="156"/>
      <c r="I629" s="156"/>
      <c r="J629" s="156"/>
      <c r="K629" s="156"/>
      <c r="L629" s="156"/>
      <c r="M629" s="156"/>
      <c r="N629" s="156"/>
      <c r="O629" s="156"/>
      <c r="P629" s="156"/>
      <c r="Q629" s="156"/>
      <c r="R629" s="156"/>
      <c r="S629" s="156"/>
      <c r="T629" s="156"/>
      <c r="U629" s="156"/>
      <c r="V629" s="156"/>
      <c r="W629" s="156"/>
      <c r="X629" s="156"/>
      <c r="Y629" s="156"/>
      <c r="Z629" s="156"/>
    </row>
    <row r="630" spans="1:26" ht="14.25" customHeight="1" x14ac:dyDescent="0.25">
      <c r="A630" s="156"/>
      <c r="B630" s="156"/>
      <c r="C630" s="177"/>
      <c r="D630" s="156"/>
      <c r="E630" s="156"/>
      <c r="F630" s="156"/>
      <c r="G630" s="156"/>
      <c r="H630" s="156"/>
      <c r="I630" s="156"/>
      <c r="J630" s="156"/>
      <c r="K630" s="156"/>
      <c r="L630" s="156"/>
      <c r="M630" s="156"/>
      <c r="N630" s="156"/>
      <c r="O630" s="156"/>
      <c r="P630" s="156"/>
      <c r="Q630" s="156"/>
      <c r="R630" s="156"/>
      <c r="S630" s="156"/>
      <c r="T630" s="156"/>
      <c r="U630" s="156"/>
      <c r="V630" s="156"/>
      <c r="W630" s="156"/>
      <c r="X630" s="156"/>
      <c r="Y630" s="156"/>
      <c r="Z630" s="156"/>
    </row>
    <row r="631" spans="1:26" ht="14.25" customHeight="1" x14ac:dyDescent="0.25">
      <c r="A631" s="156"/>
      <c r="B631" s="156"/>
      <c r="C631" s="177"/>
      <c r="D631" s="156"/>
      <c r="E631" s="156"/>
      <c r="F631" s="156"/>
      <c r="G631" s="156"/>
      <c r="H631" s="156"/>
      <c r="I631" s="156"/>
      <c r="J631" s="156"/>
      <c r="K631" s="156"/>
      <c r="L631" s="156"/>
      <c r="M631" s="156"/>
      <c r="N631" s="156"/>
      <c r="O631" s="156"/>
      <c r="P631" s="156"/>
      <c r="Q631" s="156"/>
      <c r="R631" s="156"/>
      <c r="S631" s="156"/>
      <c r="T631" s="156"/>
      <c r="U631" s="156"/>
      <c r="V631" s="156"/>
      <c r="W631" s="156"/>
      <c r="X631" s="156"/>
      <c r="Y631" s="156"/>
      <c r="Z631" s="156"/>
    </row>
    <row r="632" spans="1:26" ht="14.25" customHeight="1" x14ac:dyDescent="0.25">
      <c r="A632" s="156"/>
      <c r="B632" s="156"/>
      <c r="C632" s="177"/>
      <c r="D632" s="156"/>
      <c r="E632" s="156"/>
      <c r="F632" s="156"/>
      <c r="G632" s="156"/>
      <c r="H632" s="156"/>
      <c r="I632" s="156"/>
      <c r="J632" s="156"/>
      <c r="K632" s="156"/>
      <c r="L632" s="156"/>
      <c r="M632" s="156"/>
      <c r="N632" s="156"/>
      <c r="O632" s="156"/>
      <c r="P632" s="156"/>
      <c r="Q632" s="156"/>
      <c r="R632" s="156"/>
      <c r="S632" s="156"/>
      <c r="T632" s="156"/>
      <c r="U632" s="156"/>
      <c r="V632" s="156"/>
      <c r="W632" s="156"/>
      <c r="X632" s="156"/>
      <c r="Y632" s="156"/>
      <c r="Z632" s="156"/>
    </row>
    <row r="633" spans="1:26" ht="14.25" customHeight="1" x14ac:dyDescent="0.25">
      <c r="A633" s="156"/>
      <c r="B633" s="156"/>
      <c r="C633" s="177"/>
      <c r="D633" s="156"/>
      <c r="E633" s="156"/>
      <c r="F633" s="156"/>
      <c r="G633" s="156"/>
      <c r="H633" s="156"/>
      <c r="I633" s="156"/>
      <c r="J633" s="156"/>
      <c r="K633" s="156"/>
      <c r="L633" s="156"/>
      <c r="M633" s="156"/>
      <c r="N633" s="156"/>
      <c r="O633" s="156"/>
      <c r="P633" s="156"/>
      <c r="Q633" s="156"/>
      <c r="R633" s="156"/>
      <c r="S633" s="156"/>
      <c r="T633" s="156"/>
      <c r="U633" s="156"/>
      <c r="V633" s="156"/>
      <c r="W633" s="156"/>
      <c r="X633" s="156"/>
      <c r="Y633" s="156"/>
      <c r="Z633" s="156"/>
    </row>
    <row r="634" spans="1:26" ht="14.25" customHeight="1" x14ac:dyDescent="0.25">
      <c r="A634" s="156"/>
      <c r="B634" s="156"/>
      <c r="C634" s="177"/>
      <c r="D634" s="156"/>
      <c r="E634" s="156"/>
      <c r="F634" s="156"/>
      <c r="G634" s="156"/>
      <c r="H634" s="156"/>
      <c r="I634" s="156"/>
      <c r="J634" s="156"/>
      <c r="K634" s="156"/>
      <c r="L634" s="156"/>
      <c r="M634" s="156"/>
      <c r="N634" s="156"/>
      <c r="O634" s="156"/>
      <c r="P634" s="156"/>
      <c r="Q634" s="156"/>
      <c r="R634" s="156"/>
      <c r="S634" s="156"/>
      <c r="T634" s="156"/>
      <c r="U634" s="156"/>
      <c r="V634" s="156"/>
      <c r="W634" s="156"/>
      <c r="X634" s="156"/>
      <c r="Y634" s="156"/>
      <c r="Z634" s="156"/>
    </row>
    <row r="635" spans="1:26" ht="14.25" customHeight="1" x14ac:dyDescent="0.25">
      <c r="A635" s="156"/>
      <c r="B635" s="156"/>
      <c r="C635" s="177"/>
      <c r="D635" s="156"/>
      <c r="E635" s="156"/>
      <c r="F635" s="156"/>
      <c r="G635" s="156"/>
      <c r="H635" s="156"/>
      <c r="I635" s="156"/>
      <c r="J635" s="156"/>
      <c r="K635" s="156"/>
      <c r="L635" s="156"/>
      <c r="M635" s="156"/>
      <c r="N635" s="156"/>
      <c r="O635" s="156"/>
      <c r="P635" s="156"/>
      <c r="Q635" s="156"/>
      <c r="R635" s="156"/>
      <c r="S635" s="156"/>
      <c r="T635" s="156"/>
      <c r="U635" s="156"/>
      <c r="V635" s="156"/>
      <c r="W635" s="156"/>
      <c r="X635" s="156"/>
      <c r="Y635" s="156"/>
      <c r="Z635" s="156"/>
    </row>
    <row r="636" spans="1:26" ht="14.25" customHeight="1" x14ac:dyDescent="0.25">
      <c r="A636" s="156"/>
      <c r="B636" s="156"/>
      <c r="C636" s="177"/>
      <c r="D636" s="156"/>
      <c r="E636" s="156"/>
      <c r="F636" s="156"/>
      <c r="G636" s="156"/>
      <c r="H636" s="156"/>
      <c r="I636" s="156"/>
      <c r="J636" s="156"/>
      <c r="K636" s="156"/>
      <c r="L636" s="156"/>
      <c r="M636" s="156"/>
      <c r="N636" s="156"/>
      <c r="O636" s="156"/>
      <c r="P636" s="156"/>
      <c r="Q636" s="156"/>
      <c r="R636" s="156"/>
      <c r="S636" s="156"/>
      <c r="T636" s="156"/>
      <c r="U636" s="156"/>
      <c r="V636" s="156"/>
      <c r="W636" s="156"/>
      <c r="X636" s="156"/>
      <c r="Y636" s="156"/>
      <c r="Z636" s="156"/>
    </row>
    <row r="637" spans="1:26" ht="14.25" customHeight="1" x14ac:dyDescent="0.25">
      <c r="A637" s="156"/>
      <c r="B637" s="156"/>
      <c r="C637" s="177"/>
      <c r="D637" s="156"/>
      <c r="E637" s="156"/>
      <c r="F637" s="156"/>
      <c r="G637" s="156"/>
      <c r="H637" s="156"/>
      <c r="I637" s="156"/>
      <c r="J637" s="156"/>
      <c r="K637" s="156"/>
      <c r="L637" s="156"/>
      <c r="M637" s="156"/>
      <c r="N637" s="156"/>
      <c r="O637" s="156"/>
      <c r="P637" s="156"/>
      <c r="Q637" s="156"/>
      <c r="R637" s="156"/>
      <c r="S637" s="156"/>
      <c r="T637" s="156"/>
      <c r="U637" s="156"/>
      <c r="V637" s="156"/>
      <c r="W637" s="156"/>
      <c r="X637" s="156"/>
      <c r="Y637" s="156"/>
      <c r="Z637" s="156"/>
    </row>
    <row r="638" spans="1:26" ht="14.25" customHeight="1" x14ac:dyDescent="0.25">
      <c r="A638" s="156"/>
      <c r="B638" s="156"/>
      <c r="C638" s="177"/>
      <c r="D638" s="156"/>
      <c r="E638" s="156"/>
      <c r="F638" s="156"/>
      <c r="G638" s="156"/>
      <c r="H638" s="156"/>
      <c r="I638" s="156"/>
      <c r="J638" s="156"/>
      <c r="K638" s="156"/>
      <c r="L638" s="156"/>
      <c r="M638" s="156"/>
      <c r="N638" s="156"/>
      <c r="O638" s="156"/>
      <c r="P638" s="156"/>
      <c r="Q638" s="156"/>
      <c r="R638" s="156"/>
      <c r="S638" s="156"/>
      <c r="T638" s="156"/>
      <c r="U638" s="156"/>
      <c r="V638" s="156"/>
      <c r="W638" s="156"/>
      <c r="X638" s="156"/>
      <c r="Y638" s="156"/>
      <c r="Z638" s="156"/>
    </row>
    <row r="639" spans="1:26" ht="14.25" customHeight="1" x14ac:dyDescent="0.25">
      <c r="A639" s="156"/>
      <c r="B639" s="156"/>
      <c r="C639" s="177"/>
      <c r="D639" s="156"/>
      <c r="E639" s="156"/>
      <c r="F639" s="156"/>
      <c r="G639" s="156"/>
      <c r="H639" s="156"/>
      <c r="I639" s="156"/>
      <c r="J639" s="156"/>
      <c r="K639" s="156"/>
      <c r="L639" s="156"/>
      <c r="M639" s="156"/>
      <c r="N639" s="156"/>
      <c r="O639" s="156"/>
      <c r="P639" s="156"/>
      <c r="Q639" s="156"/>
      <c r="R639" s="156"/>
      <c r="S639" s="156"/>
      <c r="T639" s="156"/>
      <c r="U639" s="156"/>
      <c r="V639" s="156"/>
      <c r="W639" s="156"/>
      <c r="X639" s="156"/>
      <c r="Y639" s="156"/>
      <c r="Z639" s="156"/>
    </row>
    <row r="640" spans="1:26" ht="14.25" customHeight="1" x14ac:dyDescent="0.25">
      <c r="A640" s="156"/>
      <c r="B640" s="156"/>
      <c r="C640" s="177"/>
      <c r="D640" s="156"/>
      <c r="E640" s="156"/>
      <c r="F640" s="156"/>
      <c r="G640" s="156"/>
      <c r="H640" s="156"/>
      <c r="I640" s="156"/>
      <c r="J640" s="156"/>
      <c r="K640" s="156"/>
      <c r="L640" s="156"/>
      <c r="M640" s="156"/>
      <c r="N640" s="156"/>
      <c r="O640" s="156"/>
      <c r="P640" s="156"/>
      <c r="Q640" s="156"/>
      <c r="R640" s="156"/>
      <c r="S640" s="156"/>
      <c r="T640" s="156"/>
      <c r="U640" s="156"/>
      <c r="V640" s="156"/>
      <c r="W640" s="156"/>
      <c r="X640" s="156"/>
      <c r="Y640" s="156"/>
      <c r="Z640" s="156"/>
    </row>
    <row r="641" spans="1:26" ht="14.25" customHeight="1" x14ac:dyDescent="0.25">
      <c r="A641" s="156"/>
      <c r="B641" s="156"/>
      <c r="C641" s="177"/>
      <c r="D641" s="156"/>
      <c r="E641" s="156"/>
      <c r="F641" s="156"/>
      <c r="G641" s="156"/>
      <c r="H641" s="156"/>
      <c r="I641" s="156"/>
      <c r="J641" s="156"/>
      <c r="K641" s="156"/>
      <c r="L641" s="156"/>
      <c r="M641" s="156"/>
      <c r="N641" s="156"/>
      <c r="O641" s="156"/>
      <c r="P641" s="156"/>
      <c r="Q641" s="156"/>
      <c r="R641" s="156"/>
      <c r="S641" s="156"/>
      <c r="T641" s="156"/>
      <c r="U641" s="156"/>
      <c r="V641" s="156"/>
      <c r="W641" s="156"/>
      <c r="X641" s="156"/>
      <c r="Y641" s="156"/>
      <c r="Z641" s="156"/>
    </row>
    <row r="642" spans="1:26" ht="14.25" customHeight="1" x14ac:dyDescent="0.25">
      <c r="A642" s="156"/>
      <c r="B642" s="156"/>
      <c r="C642" s="177"/>
      <c r="D642" s="156"/>
      <c r="E642" s="156"/>
      <c r="F642" s="156"/>
      <c r="G642" s="156"/>
      <c r="H642" s="156"/>
      <c r="I642" s="156"/>
      <c r="J642" s="156"/>
      <c r="K642" s="156"/>
      <c r="L642" s="156"/>
      <c r="M642" s="156"/>
      <c r="N642" s="156"/>
      <c r="O642" s="156"/>
      <c r="P642" s="156"/>
      <c r="Q642" s="156"/>
      <c r="R642" s="156"/>
      <c r="S642" s="156"/>
      <c r="T642" s="156"/>
      <c r="U642" s="156"/>
      <c r="V642" s="156"/>
      <c r="W642" s="156"/>
      <c r="X642" s="156"/>
      <c r="Y642" s="156"/>
      <c r="Z642" s="156"/>
    </row>
    <row r="643" spans="1:26" ht="14.25" customHeight="1" x14ac:dyDescent="0.25">
      <c r="A643" s="156"/>
      <c r="B643" s="156"/>
      <c r="C643" s="177"/>
      <c r="D643" s="156"/>
      <c r="E643" s="156"/>
      <c r="F643" s="156"/>
      <c r="G643" s="156"/>
      <c r="H643" s="156"/>
      <c r="I643" s="156"/>
      <c r="J643" s="156"/>
      <c r="K643" s="156"/>
      <c r="L643" s="156"/>
      <c r="M643" s="156"/>
      <c r="N643" s="156"/>
      <c r="O643" s="156"/>
      <c r="P643" s="156"/>
      <c r="Q643" s="156"/>
      <c r="R643" s="156"/>
      <c r="S643" s="156"/>
      <c r="T643" s="156"/>
      <c r="U643" s="156"/>
      <c r="V643" s="156"/>
      <c r="W643" s="156"/>
      <c r="X643" s="156"/>
      <c r="Y643" s="156"/>
      <c r="Z643" s="156"/>
    </row>
    <row r="644" spans="1:26" ht="14.25" customHeight="1" x14ac:dyDescent="0.25">
      <c r="A644" s="156"/>
      <c r="B644" s="156"/>
      <c r="C644" s="177"/>
      <c r="D644" s="156"/>
      <c r="E644" s="156"/>
      <c r="F644" s="156"/>
      <c r="G644" s="156"/>
      <c r="H644" s="156"/>
      <c r="I644" s="156"/>
      <c r="J644" s="156"/>
      <c r="K644" s="156"/>
      <c r="L644" s="156"/>
      <c r="M644" s="156"/>
      <c r="N644" s="156"/>
      <c r="O644" s="156"/>
      <c r="P644" s="156"/>
      <c r="Q644" s="156"/>
      <c r="R644" s="156"/>
      <c r="S644" s="156"/>
      <c r="T644" s="156"/>
      <c r="U644" s="156"/>
      <c r="V644" s="156"/>
      <c r="W644" s="156"/>
      <c r="X644" s="156"/>
      <c r="Y644" s="156"/>
      <c r="Z644" s="156"/>
    </row>
    <row r="645" spans="1:26" ht="14.25" customHeight="1" x14ac:dyDescent="0.25">
      <c r="A645" s="156"/>
      <c r="B645" s="156"/>
      <c r="C645" s="177"/>
      <c r="D645" s="156"/>
      <c r="E645" s="156"/>
      <c r="F645" s="156"/>
      <c r="G645" s="156"/>
      <c r="H645" s="156"/>
      <c r="I645" s="156"/>
      <c r="J645" s="156"/>
      <c r="K645" s="156"/>
      <c r="L645" s="156"/>
      <c r="M645" s="156"/>
      <c r="N645" s="156"/>
      <c r="O645" s="156"/>
      <c r="P645" s="156"/>
      <c r="Q645" s="156"/>
      <c r="R645" s="156"/>
      <c r="S645" s="156"/>
      <c r="T645" s="156"/>
      <c r="U645" s="156"/>
      <c r="V645" s="156"/>
      <c r="W645" s="156"/>
      <c r="X645" s="156"/>
      <c r="Y645" s="156"/>
      <c r="Z645" s="156"/>
    </row>
    <row r="646" spans="1:26" ht="14.25" customHeight="1" x14ac:dyDescent="0.25">
      <c r="A646" s="156"/>
      <c r="B646" s="156"/>
      <c r="C646" s="177"/>
      <c r="D646" s="156"/>
      <c r="E646" s="156"/>
      <c r="F646" s="156"/>
      <c r="G646" s="156"/>
      <c r="H646" s="156"/>
      <c r="I646" s="156"/>
      <c r="J646" s="156"/>
      <c r="K646" s="156"/>
      <c r="L646" s="156"/>
      <c r="M646" s="156"/>
      <c r="N646" s="156"/>
      <c r="O646" s="156"/>
      <c r="P646" s="156"/>
      <c r="Q646" s="156"/>
      <c r="R646" s="156"/>
      <c r="S646" s="156"/>
      <c r="T646" s="156"/>
      <c r="U646" s="156"/>
      <c r="V646" s="156"/>
      <c r="W646" s="156"/>
      <c r="X646" s="156"/>
      <c r="Y646" s="156"/>
      <c r="Z646" s="156"/>
    </row>
    <row r="647" spans="1:26" ht="14.25" customHeight="1" x14ac:dyDescent="0.25">
      <c r="A647" s="156"/>
      <c r="B647" s="156"/>
      <c r="C647" s="177"/>
      <c r="D647" s="156"/>
      <c r="E647" s="156"/>
      <c r="F647" s="156"/>
      <c r="G647" s="156"/>
      <c r="H647" s="156"/>
      <c r="I647" s="156"/>
      <c r="J647" s="156"/>
      <c r="K647" s="156"/>
      <c r="L647" s="156"/>
      <c r="M647" s="156"/>
      <c r="N647" s="156"/>
      <c r="O647" s="156"/>
      <c r="P647" s="156"/>
      <c r="Q647" s="156"/>
      <c r="R647" s="156"/>
      <c r="S647" s="156"/>
      <c r="T647" s="156"/>
      <c r="U647" s="156"/>
      <c r="V647" s="156"/>
      <c r="W647" s="156"/>
      <c r="X647" s="156"/>
      <c r="Y647" s="156"/>
      <c r="Z647" s="156"/>
    </row>
    <row r="648" spans="1:26" ht="14.25" customHeight="1" x14ac:dyDescent="0.25">
      <c r="A648" s="156"/>
      <c r="B648" s="156"/>
      <c r="C648" s="177"/>
      <c r="D648" s="156"/>
      <c r="E648" s="156"/>
      <c r="F648" s="156"/>
      <c r="G648" s="156"/>
      <c r="H648" s="156"/>
      <c r="I648" s="156"/>
      <c r="J648" s="156"/>
      <c r="K648" s="156"/>
      <c r="L648" s="156"/>
      <c r="M648" s="156"/>
      <c r="N648" s="156"/>
      <c r="O648" s="156"/>
      <c r="P648" s="156"/>
      <c r="Q648" s="156"/>
      <c r="R648" s="156"/>
      <c r="S648" s="156"/>
      <c r="T648" s="156"/>
      <c r="U648" s="156"/>
      <c r="V648" s="156"/>
      <c r="W648" s="156"/>
      <c r="X648" s="156"/>
      <c r="Y648" s="156"/>
      <c r="Z648" s="156"/>
    </row>
    <row r="649" spans="1:26" ht="14.25" customHeight="1" x14ac:dyDescent="0.25">
      <c r="A649" s="156"/>
      <c r="B649" s="156"/>
      <c r="C649" s="177"/>
      <c r="D649" s="156"/>
      <c r="E649" s="156"/>
      <c r="F649" s="156"/>
      <c r="G649" s="156"/>
      <c r="H649" s="156"/>
      <c r="I649" s="156"/>
      <c r="J649" s="156"/>
      <c r="K649" s="156"/>
      <c r="L649" s="156"/>
      <c r="M649" s="156"/>
      <c r="N649" s="156"/>
      <c r="O649" s="156"/>
      <c r="P649" s="156"/>
      <c r="Q649" s="156"/>
      <c r="R649" s="156"/>
      <c r="S649" s="156"/>
      <c r="T649" s="156"/>
      <c r="U649" s="156"/>
      <c r="V649" s="156"/>
      <c r="W649" s="156"/>
      <c r="X649" s="156"/>
      <c r="Y649" s="156"/>
      <c r="Z649" s="156"/>
    </row>
    <row r="650" spans="1:26" ht="14.25" customHeight="1" x14ac:dyDescent="0.25">
      <c r="A650" s="156"/>
      <c r="B650" s="156"/>
      <c r="C650" s="177"/>
      <c r="D650" s="156"/>
      <c r="E650" s="156"/>
      <c r="F650" s="156"/>
      <c r="G650" s="156"/>
      <c r="H650" s="156"/>
      <c r="I650" s="156"/>
      <c r="J650" s="156"/>
      <c r="K650" s="156"/>
      <c r="L650" s="156"/>
      <c r="M650" s="156"/>
      <c r="N650" s="156"/>
      <c r="O650" s="156"/>
      <c r="P650" s="156"/>
      <c r="Q650" s="156"/>
      <c r="R650" s="156"/>
      <c r="S650" s="156"/>
      <c r="T650" s="156"/>
      <c r="U650" s="156"/>
      <c r="V650" s="156"/>
      <c r="W650" s="156"/>
      <c r="X650" s="156"/>
      <c r="Y650" s="156"/>
      <c r="Z650" s="156"/>
    </row>
    <row r="651" spans="1:26" ht="14.25" customHeight="1" x14ac:dyDescent="0.25">
      <c r="A651" s="156"/>
      <c r="B651" s="156"/>
      <c r="C651" s="177"/>
      <c r="D651" s="156"/>
      <c r="E651" s="156"/>
      <c r="F651" s="156"/>
      <c r="G651" s="156"/>
      <c r="H651" s="156"/>
      <c r="I651" s="156"/>
      <c r="J651" s="156"/>
      <c r="K651" s="156"/>
      <c r="L651" s="156"/>
      <c r="M651" s="156"/>
      <c r="N651" s="156"/>
      <c r="O651" s="156"/>
      <c r="P651" s="156"/>
      <c r="Q651" s="156"/>
      <c r="R651" s="156"/>
      <c r="S651" s="156"/>
      <c r="T651" s="156"/>
      <c r="U651" s="156"/>
      <c r="V651" s="156"/>
      <c r="W651" s="156"/>
      <c r="X651" s="156"/>
      <c r="Y651" s="156"/>
      <c r="Z651" s="156"/>
    </row>
    <row r="652" spans="1:26" ht="14.25" customHeight="1" x14ac:dyDescent="0.25">
      <c r="A652" s="156"/>
      <c r="B652" s="156"/>
      <c r="C652" s="177"/>
      <c r="D652" s="156"/>
      <c r="E652" s="156"/>
      <c r="F652" s="156"/>
      <c r="G652" s="156"/>
      <c r="H652" s="156"/>
      <c r="I652" s="156"/>
      <c r="J652" s="156"/>
      <c r="K652" s="156"/>
      <c r="L652" s="156"/>
      <c r="M652" s="156"/>
      <c r="N652" s="156"/>
      <c r="O652" s="156"/>
      <c r="P652" s="156"/>
      <c r="Q652" s="156"/>
      <c r="R652" s="156"/>
      <c r="S652" s="156"/>
      <c r="T652" s="156"/>
      <c r="U652" s="156"/>
      <c r="V652" s="156"/>
      <c r="W652" s="156"/>
      <c r="X652" s="156"/>
      <c r="Y652" s="156"/>
      <c r="Z652" s="156"/>
    </row>
    <row r="653" spans="1:26" ht="14.25" customHeight="1" x14ac:dyDescent="0.25">
      <c r="A653" s="156"/>
      <c r="B653" s="156"/>
      <c r="C653" s="177"/>
      <c r="D653" s="156"/>
      <c r="E653" s="156"/>
      <c r="F653" s="156"/>
      <c r="G653" s="156"/>
      <c r="H653" s="156"/>
      <c r="I653" s="156"/>
      <c r="J653" s="156"/>
      <c r="K653" s="156"/>
      <c r="L653" s="156"/>
      <c r="M653" s="156"/>
      <c r="N653" s="156"/>
      <c r="O653" s="156"/>
      <c r="P653" s="156"/>
      <c r="Q653" s="156"/>
      <c r="R653" s="156"/>
      <c r="S653" s="156"/>
      <c r="T653" s="156"/>
      <c r="U653" s="156"/>
      <c r="V653" s="156"/>
      <c r="W653" s="156"/>
      <c r="X653" s="156"/>
      <c r="Y653" s="156"/>
      <c r="Z653" s="156"/>
    </row>
    <row r="654" spans="1:26" ht="14.25" customHeight="1" x14ac:dyDescent="0.25">
      <c r="A654" s="156"/>
      <c r="B654" s="156"/>
      <c r="C654" s="177"/>
      <c r="D654" s="156"/>
      <c r="E654" s="156"/>
      <c r="F654" s="156"/>
      <c r="G654" s="156"/>
      <c r="H654" s="156"/>
      <c r="I654" s="156"/>
      <c r="J654" s="156"/>
      <c r="K654" s="156"/>
      <c r="L654" s="156"/>
      <c r="M654" s="156"/>
      <c r="N654" s="156"/>
      <c r="O654" s="156"/>
      <c r="P654" s="156"/>
      <c r="Q654" s="156"/>
      <c r="R654" s="156"/>
      <c r="S654" s="156"/>
      <c r="T654" s="156"/>
      <c r="U654" s="156"/>
      <c r="V654" s="156"/>
      <c r="W654" s="156"/>
      <c r="X654" s="156"/>
      <c r="Y654" s="156"/>
      <c r="Z654" s="156"/>
    </row>
    <row r="655" spans="1:26" ht="14.25" customHeight="1" x14ac:dyDescent="0.25">
      <c r="A655" s="156"/>
      <c r="B655" s="156"/>
      <c r="C655" s="177"/>
      <c r="D655" s="156"/>
      <c r="E655" s="156"/>
      <c r="F655" s="156"/>
      <c r="G655" s="156"/>
      <c r="H655" s="156"/>
      <c r="I655" s="156"/>
      <c r="J655" s="156"/>
      <c r="K655" s="156"/>
      <c r="L655" s="156"/>
      <c r="M655" s="156"/>
      <c r="N655" s="156"/>
      <c r="O655" s="156"/>
      <c r="P655" s="156"/>
      <c r="Q655" s="156"/>
      <c r="R655" s="156"/>
      <c r="S655" s="156"/>
      <c r="T655" s="156"/>
      <c r="U655" s="156"/>
      <c r="V655" s="156"/>
      <c r="W655" s="156"/>
      <c r="X655" s="156"/>
      <c r="Y655" s="156"/>
      <c r="Z655" s="156"/>
    </row>
    <row r="656" spans="1:26" ht="14.25" customHeight="1" x14ac:dyDescent="0.25">
      <c r="A656" s="156"/>
      <c r="B656" s="156"/>
      <c r="C656" s="177"/>
      <c r="D656" s="156"/>
      <c r="E656" s="156"/>
      <c r="F656" s="156"/>
      <c r="G656" s="156"/>
      <c r="H656" s="156"/>
      <c r="I656" s="156"/>
      <c r="J656" s="156"/>
      <c r="K656" s="156"/>
      <c r="L656" s="156"/>
      <c r="M656" s="156"/>
      <c r="N656" s="156"/>
      <c r="O656" s="156"/>
      <c r="P656" s="156"/>
      <c r="Q656" s="156"/>
      <c r="R656" s="156"/>
      <c r="S656" s="156"/>
      <c r="T656" s="156"/>
      <c r="U656" s="156"/>
      <c r="V656" s="156"/>
      <c r="W656" s="156"/>
      <c r="X656" s="156"/>
      <c r="Y656" s="156"/>
      <c r="Z656" s="156"/>
    </row>
    <row r="657" spans="1:26" ht="14.25" customHeight="1" x14ac:dyDescent="0.25">
      <c r="A657" s="156"/>
      <c r="B657" s="156"/>
      <c r="C657" s="177"/>
      <c r="D657" s="156"/>
      <c r="E657" s="156"/>
      <c r="F657" s="156"/>
      <c r="G657" s="156"/>
      <c r="H657" s="156"/>
      <c r="I657" s="156"/>
      <c r="J657" s="156"/>
      <c r="K657" s="156"/>
      <c r="L657" s="156"/>
      <c r="M657" s="156"/>
      <c r="N657" s="156"/>
      <c r="O657" s="156"/>
      <c r="P657" s="156"/>
      <c r="Q657" s="156"/>
      <c r="R657" s="156"/>
      <c r="S657" s="156"/>
      <c r="T657" s="156"/>
      <c r="U657" s="156"/>
      <c r="V657" s="156"/>
      <c r="W657" s="156"/>
      <c r="X657" s="156"/>
      <c r="Y657" s="156"/>
      <c r="Z657" s="156"/>
    </row>
    <row r="658" spans="1:26" ht="14.25" customHeight="1" x14ac:dyDescent="0.25">
      <c r="A658" s="156"/>
      <c r="B658" s="156"/>
      <c r="C658" s="177"/>
      <c r="D658" s="156"/>
      <c r="E658" s="156"/>
      <c r="F658" s="156"/>
      <c r="G658" s="156"/>
      <c r="H658" s="156"/>
      <c r="I658" s="156"/>
      <c r="J658" s="156"/>
      <c r="K658" s="156"/>
      <c r="L658" s="156"/>
      <c r="M658" s="156"/>
      <c r="N658" s="156"/>
      <c r="O658" s="156"/>
      <c r="P658" s="156"/>
      <c r="Q658" s="156"/>
      <c r="R658" s="156"/>
      <c r="S658" s="156"/>
      <c r="T658" s="156"/>
      <c r="U658" s="156"/>
      <c r="V658" s="156"/>
      <c r="W658" s="156"/>
      <c r="X658" s="156"/>
      <c r="Y658" s="156"/>
      <c r="Z658" s="156"/>
    </row>
    <row r="659" spans="1:26" ht="14.25" customHeight="1" x14ac:dyDescent="0.25">
      <c r="A659" s="156"/>
      <c r="B659" s="156"/>
      <c r="C659" s="177"/>
      <c r="D659" s="156"/>
      <c r="E659" s="156"/>
      <c r="F659" s="156"/>
      <c r="G659" s="156"/>
      <c r="H659" s="156"/>
      <c r="I659" s="156"/>
      <c r="J659" s="156"/>
      <c r="K659" s="156"/>
      <c r="L659" s="156"/>
      <c r="M659" s="156"/>
      <c r="N659" s="156"/>
      <c r="O659" s="156"/>
      <c r="P659" s="156"/>
      <c r="Q659" s="156"/>
      <c r="R659" s="156"/>
      <c r="S659" s="156"/>
      <c r="T659" s="156"/>
      <c r="U659" s="156"/>
      <c r="V659" s="156"/>
      <c r="W659" s="156"/>
      <c r="X659" s="156"/>
      <c r="Y659" s="156"/>
      <c r="Z659" s="156"/>
    </row>
    <row r="660" spans="1:26" ht="14.25" customHeight="1" x14ac:dyDescent="0.25">
      <c r="A660" s="156"/>
      <c r="B660" s="156"/>
      <c r="C660" s="177"/>
      <c r="D660" s="156"/>
      <c r="E660" s="156"/>
      <c r="F660" s="156"/>
      <c r="G660" s="156"/>
      <c r="H660" s="156"/>
      <c r="I660" s="156"/>
      <c r="J660" s="156"/>
      <c r="K660" s="156"/>
      <c r="L660" s="156"/>
      <c r="M660" s="156"/>
      <c r="N660" s="156"/>
      <c r="O660" s="156"/>
      <c r="P660" s="156"/>
      <c r="Q660" s="156"/>
      <c r="R660" s="156"/>
      <c r="S660" s="156"/>
      <c r="T660" s="156"/>
      <c r="U660" s="156"/>
      <c r="V660" s="156"/>
      <c r="W660" s="156"/>
      <c r="X660" s="156"/>
      <c r="Y660" s="156"/>
      <c r="Z660" s="156"/>
    </row>
    <row r="661" spans="1:26" ht="14.25" customHeight="1" x14ac:dyDescent="0.25">
      <c r="A661" s="156"/>
      <c r="B661" s="156"/>
      <c r="C661" s="177"/>
      <c r="D661" s="156"/>
      <c r="E661" s="156"/>
      <c r="F661" s="156"/>
      <c r="G661" s="156"/>
      <c r="H661" s="156"/>
      <c r="I661" s="156"/>
      <c r="J661" s="156"/>
      <c r="K661" s="156"/>
      <c r="L661" s="156"/>
      <c r="M661" s="156"/>
      <c r="N661" s="156"/>
      <c r="O661" s="156"/>
      <c r="P661" s="156"/>
      <c r="Q661" s="156"/>
      <c r="R661" s="156"/>
      <c r="S661" s="156"/>
      <c r="T661" s="156"/>
      <c r="U661" s="156"/>
      <c r="V661" s="156"/>
      <c r="W661" s="156"/>
      <c r="X661" s="156"/>
      <c r="Y661" s="156"/>
      <c r="Z661" s="156"/>
    </row>
    <row r="662" spans="1:26" ht="14.25" customHeight="1" x14ac:dyDescent="0.25">
      <c r="A662" s="156"/>
      <c r="B662" s="156"/>
      <c r="C662" s="177"/>
      <c r="D662" s="156"/>
      <c r="E662" s="156"/>
      <c r="F662" s="156"/>
      <c r="G662" s="156"/>
      <c r="H662" s="156"/>
      <c r="I662" s="156"/>
      <c r="J662" s="156"/>
      <c r="K662" s="156"/>
      <c r="L662" s="156"/>
      <c r="M662" s="156"/>
      <c r="N662" s="156"/>
      <c r="O662" s="156"/>
      <c r="P662" s="156"/>
      <c r="Q662" s="156"/>
      <c r="R662" s="156"/>
      <c r="S662" s="156"/>
      <c r="T662" s="156"/>
      <c r="U662" s="156"/>
      <c r="V662" s="156"/>
      <c r="W662" s="156"/>
      <c r="X662" s="156"/>
      <c r="Y662" s="156"/>
      <c r="Z662" s="156"/>
    </row>
    <row r="663" spans="1:26" ht="14.25" customHeight="1" x14ac:dyDescent="0.25">
      <c r="A663" s="156"/>
      <c r="B663" s="156"/>
      <c r="C663" s="177"/>
      <c r="D663" s="156"/>
      <c r="E663" s="156"/>
      <c r="F663" s="156"/>
      <c r="G663" s="156"/>
      <c r="H663" s="156"/>
      <c r="I663" s="156"/>
      <c r="J663" s="156"/>
      <c r="K663" s="156"/>
      <c r="L663" s="156"/>
      <c r="M663" s="156"/>
      <c r="N663" s="156"/>
      <c r="O663" s="156"/>
      <c r="P663" s="156"/>
      <c r="Q663" s="156"/>
      <c r="R663" s="156"/>
      <c r="S663" s="156"/>
      <c r="T663" s="156"/>
      <c r="U663" s="156"/>
      <c r="V663" s="156"/>
      <c r="W663" s="156"/>
      <c r="X663" s="156"/>
      <c r="Y663" s="156"/>
      <c r="Z663" s="156"/>
    </row>
    <row r="664" spans="1:26" ht="14.25" customHeight="1" x14ac:dyDescent="0.25">
      <c r="A664" s="156"/>
      <c r="B664" s="156"/>
      <c r="C664" s="177"/>
      <c r="D664" s="156"/>
      <c r="E664" s="156"/>
      <c r="F664" s="156"/>
      <c r="G664" s="156"/>
      <c r="H664" s="156"/>
      <c r="I664" s="156"/>
      <c r="J664" s="156"/>
      <c r="K664" s="156"/>
      <c r="L664" s="156"/>
      <c r="M664" s="156"/>
      <c r="N664" s="156"/>
      <c r="O664" s="156"/>
      <c r="P664" s="156"/>
      <c r="Q664" s="156"/>
      <c r="R664" s="156"/>
      <c r="S664" s="156"/>
      <c r="T664" s="156"/>
      <c r="U664" s="156"/>
      <c r="V664" s="156"/>
      <c r="W664" s="156"/>
      <c r="X664" s="156"/>
      <c r="Y664" s="156"/>
      <c r="Z664" s="156"/>
    </row>
    <row r="665" spans="1:26" ht="14.25" customHeight="1" x14ac:dyDescent="0.25">
      <c r="A665" s="156"/>
      <c r="B665" s="156"/>
      <c r="C665" s="177"/>
      <c r="D665" s="156"/>
      <c r="E665" s="156"/>
      <c r="F665" s="156"/>
      <c r="G665" s="156"/>
      <c r="H665" s="156"/>
      <c r="I665" s="156"/>
      <c r="J665" s="156"/>
      <c r="K665" s="156"/>
      <c r="L665" s="156"/>
      <c r="M665" s="156"/>
      <c r="N665" s="156"/>
      <c r="O665" s="156"/>
      <c r="P665" s="156"/>
      <c r="Q665" s="156"/>
      <c r="R665" s="156"/>
      <c r="S665" s="156"/>
      <c r="T665" s="156"/>
      <c r="U665" s="156"/>
      <c r="V665" s="156"/>
      <c r="W665" s="156"/>
      <c r="X665" s="156"/>
      <c r="Y665" s="156"/>
      <c r="Z665" s="156"/>
    </row>
    <row r="666" spans="1:26" ht="14.25" customHeight="1" x14ac:dyDescent="0.25">
      <c r="A666" s="156"/>
      <c r="B666" s="156"/>
      <c r="C666" s="177"/>
      <c r="D666" s="156"/>
      <c r="E666" s="156"/>
      <c r="F666" s="156"/>
      <c r="G666" s="156"/>
      <c r="H666" s="156"/>
      <c r="I666" s="156"/>
      <c r="J666" s="156"/>
      <c r="K666" s="156"/>
      <c r="L666" s="156"/>
      <c r="M666" s="156"/>
      <c r="N666" s="156"/>
      <c r="O666" s="156"/>
      <c r="P666" s="156"/>
      <c r="Q666" s="156"/>
      <c r="R666" s="156"/>
      <c r="S666" s="156"/>
      <c r="T666" s="156"/>
      <c r="U666" s="156"/>
      <c r="V666" s="156"/>
      <c r="W666" s="156"/>
      <c r="X666" s="156"/>
      <c r="Y666" s="156"/>
      <c r="Z666" s="156"/>
    </row>
    <row r="667" spans="1:26" ht="14.25" customHeight="1" x14ac:dyDescent="0.25">
      <c r="A667" s="156"/>
      <c r="B667" s="156"/>
      <c r="C667" s="177"/>
      <c r="D667" s="156"/>
      <c r="E667" s="156"/>
      <c r="F667" s="156"/>
      <c r="G667" s="156"/>
      <c r="H667" s="156"/>
      <c r="I667" s="156"/>
      <c r="J667" s="156"/>
      <c r="K667" s="156"/>
      <c r="L667" s="156"/>
      <c r="M667" s="156"/>
      <c r="N667" s="156"/>
      <c r="O667" s="156"/>
      <c r="P667" s="156"/>
      <c r="Q667" s="156"/>
      <c r="R667" s="156"/>
      <c r="S667" s="156"/>
      <c r="T667" s="156"/>
      <c r="U667" s="156"/>
      <c r="V667" s="156"/>
      <c r="W667" s="156"/>
      <c r="X667" s="156"/>
      <c r="Y667" s="156"/>
      <c r="Z667" s="156"/>
    </row>
    <row r="668" spans="1:26" ht="14.25" customHeight="1" x14ac:dyDescent="0.25">
      <c r="A668" s="156"/>
      <c r="B668" s="156"/>
      <c r="C668" s="177"/>
      <c r="D668" s="156"/>
      <c r="E668" s="156"/>
      <c r="F668" s="156"/>
      <c r="G668" s="156"/>
      <c r="H668" s="156"/>
      <c r="I668" s="156"/>
      <c r="J668" s="156"/>
      <c r="K668" s="156"/>
      <c r="L668" s="156"/>
      <c r="M668" s="156"/>
      <c r="N668" s="156"/>
      <c r="O668" s="156"/>
      <c r="P668" s="156"/>
      <c r="Q668" s="156"/>
      <c r="R668" s="156"/>
      <c r="S668" s="156"/>
      <c r="T668" s="156"/>
      <c r="U668" s="156"/>
      <c r="V668" s="156"/>
      <c r="W668" s="156"/>
      <c r="X668" s="156"/>
      <c r="Y668" s="156"/>
      <c r="Z668" s="156"/>
    </row>
    <row r="669" spans="1:26" ht="14.25" customHeight="1" x14ac:dyDescent="0.25">
      <c r="A669" s="156"/>
      <c r="B669" s="156"/>
      <c r="C669" s="177"/>
      <c r="D669" s="156"/>
      <c r="E669" s="156"/>
      <c r="F669" s="156"/>
      <c r="G669" s="156"/>
      <c r="H669" s="156"/>
      <c r="I669" s="156"/>
      <c r="J669" s="156"/>
      <c r="K669" s="156"/>
      <c r="L669" s="156"/>
      <c r="M669" s="156"/>
      <c r="N669" s="156"/>
      <c r="O669" s="156"/>
      <c r="P669" s="156"/>
      <c r="Q669" s="156"/>
      <c r="R669" s="156"/>
      <c r="S669" s="156"/>
      <c r="T669" s="156"/>
      <c r="U669" s="156"/>
      <c r="V669" s="156"/>
      <c r="W669" s="156"/>
      <c r="X669" s="156"/>
      <c r="Y669" s="156"/>
      <c r="Z669" s="156"/>
    </row>
    <row r="670" spans="1:26" ht="14.25" customHeight="1" x14ac:dyDescent="0.25">
      <c r="A670" s="156"/>
      <c r="B670" s="156"/>
      <c r="C670" s="177"/>
      <c r="D670" s="156"/>
      <c r="E670" s="156"/>
      <c r="F670" s="156"/>
      <c r="G670" s="156"/>
      <c r="H670" s="156"/>
      <c r="I670" s="156"/>
      <c r="J670" s="156"/>
      <c r="K670" s="156"/>
      <c r="L670" s="156"/>
      <c r="M670" s="156"/>
      <c r="N670" s="156"/>
      <c r="O670" s="156"/>
      <c r="P670" s="156"/>
      <c r="Q670" s="156"/>
      <c r="R670" s="156"/>
      <c r="S670" s="156"/>
      <c r="T670" s="156"/>
      <c r="U670" s="156"/>
      <c r="V670" s="156"/>
      <c r="W670" s="156"/>
      <c r="X670" s="156"/>
      <c r="Y670" s="156"/>
      <c r="Z670" s="156"/>
    </row>
    <row r="671" spans="1:26" ht="14.25" customHeight="1" x14ac:dyDescent="0.25">
      <c r="A671" s="156"/>
      <c r="B671" s="156"/>
      <c r="C671" s="177"/>
      <c r="D671" s="156"/>
      <c r="E671" s="156"/>
      <c r="F671" s="156"/>
      <c r="G671" s="156"/>
      <c r="H671" s="156"/>
      <c r="I671" s="156"/>
      <c r="J671" s="156"/>
      <c r="K671" s="156"/>
      <c r="L671" s="156"/>
      <c r="M671" s="156"/>
      <c r="N671" s="156"/>
      <c r="O671" s="156"/>
      <c r="P671" s="156"/>
      <c r="Q671" s="156"/>
      <c r="R671" s="156"/>
      <c r="S671" s="156"/>
      <c r="T671" s="156"/>
      <c r="U671" s="156"/>
      <c r="V671" s="156"/>
      <c r="W671" s="156"/>
      <c r="X671" s="156"/>
      <c r="Y671" s="156"/>
      <c r="Z671" s="156"/>
    </row>
    <row r="672" spans="1:26" ht="14.25" customHeight="1" x14ac:dyDescent="0.25">
      <c r="A672" s="156"/>
      <c r="B672" s="156"/>
      <c r="C672" s="177"/>
      <c r="D672" s="156"/>
      <c r="E672" s="156"/>
      <c r="F672" s="156"/>
      <c r="G672" s="156"/>
      <c r="H672" s="156"/>
      <c r="I672" s="156"/>
      <c r="J672" s="156"/>
      <c r="K672" s="156"/>
      <c r="L672" s="156"/>
      <c r="M672" s="156"/>
      <c r="N672" s="156"/>
      <c r="O672" s="156"/>
      <c r="P672" s="156"/>
      <c r="Q672" s="156"/>
      <c r="R672" s="156"/>
      <c r="S672" s="156"/>
      <c r="T672" s="156"/>
      <c r="U672" s="156"/>
      <c r="V672" s="156"/>
      <c r="W672" s="156"/>
      <c r="X672" s="156"/>
      <c r="Y672" s="156"/>
      <c r="Z672" s="156"/>
    </row>
    <row r="673" spans="1:26" ht="14.25" customHeight="1" x14ac:dyDescent="0.25">
      <c r="A673" s="156"/>
      <c r="B673" s="156"/>
      <c r="C673" s="177"/>
      <c r="D673" s="156"/>
      <c r="E673" s="156"/>
      <c r="F673" s="156"/>
      <c r="G673" s="156"/>
      <c r="H673" s="156"/>
      <c r="I673" s="156"/>
      <c r="J673" s="156"/>
      <c r="K673" s="156"/>
      <c r="L673" s="156"/>
      <c r="M673" s="156"/>
      <c r="N673" s="156"/>
      <c r="O673" s="156"/>
      <c r="P673" s="156"/>
      <c r="Q673" s="156"/>
      <c r="R673" s="156"/>
      <c r="S673" s="156"/>
      <c r="T673" s="156"/>
      <c r="U673" s="156"/>
      <c r="V673" s="156"/>
      <c r="W673" s="156"/>
      <c r="X673" s="156"/>
      <c r="Y673" s="156"/>
      <c r="Z673" s="156"/>
    </row>
    <row r="674" spans="1:26" ht="14.25" customHeight="1" x14ac:dyDescent="0.25">
      <c r="A674" s="156"/>
      <c r="B674" s="156"/>
      <c r="C674" s="177"/>
      <c r="D674" s="156"/>
      <c r="E674" s="156"/>
      <c r="F674" s="156"/>
      <c r="G674" s="156"/>
      <c r="H674" s="156"/>
      <c r="I674" s="156"/>
      <c r="J674" s="156"/>
      <c r="K674" s="156"/>
      <c r="L674" s="156"/>
      <c r="M674" s="156"/>
      <c r="N674" s="156"/>
      <c r="O674" s="156"/>
      <c r="P674" s="156"/>
      <c r="Q674" s="156"/>
      <c r="R674" s="156"/>
      <c r="S674" s="156"/>
      <c r="T674" s="156"/>
      <c r="U674" s="156"/>
      <c r="V674" s="156"/>
      <c r="W674" s="156"/>
      <c r="X674" s="156"/>
      <c r="Y674" s="156"/>
      <c r="Z674" s="156"/>
    </row>
    <row r="675" spans="1:26" ht="14.25" customHeight="1" x14ac:dyDescent="0.25">
      <c r="A675" s="156"/>
      <c r="B675" s="156"/>
      <c r="C675" s="177"/>
      <c r="D675" s="156"/>
      <c r="E675" s="156"/>
      <c r="F675" s="156"/>
      <c r="G675" s="156"/>
      <c r="H675" s="156"/>
      <c r="I675" s="156"/>
      <c r="J675" s="156"/>
      <c r="K675" s="156"/>
      <c r="L675" s="156"/>
      <c r="M675" s="156"/>
      <c r="N675" s="156"/>
      <c r="O675" s="156"/>
      <c r="P675" s="156"/>
      <c r="Q675" s="156"/>
      <c r="R675" s="156"/>
      <c r="S675" s="156"/>
      <c r="T675" s="156"/>
      <c r="U675" s="156"/>
      <c r="V675" s="156"/>
      <c r="W675" s="156"/>
      <c r="X675" s="156"/>
      <c r="Y675" s="156"/>
      <c r="Z675" s="156"/>
    </row>
    <row r="676" spans="1:26" ht="14.25" customHeight="1" x14ac:dyDescent="0.25">
      <c r="A676" s="156"/>
      <c r="B676" s="156"/>
      <c r="C676" s="177"/>
      <c r="D676" s="156"/>
      <c r="E676" s="156"/>
      <c r="F676" s="156"/>
      <c r="G676" s="156"/>
      <c r="H676" s="156"/>
      <c r="I676" s="156"/>
      <c r="J676" s="156"/>
      <c r="K676" s="156"/>
      <c r="L676" s="156"/>
      <c r="M676" s="156"/>
      <c r="N676" s="156"/>
      <c r="O676" s="156"/>
      <c r="P676" s="156"/>
      <c r="Q676" s="156"/>
      <c r="R676" s="156"/>
      <c r="S676" s="156"/>
      <c r="T676" s="156"/>
      <c r="U676" s="156"/>
      <c r="V676" s="156"/>
      <c r="W676" s="156"/>
      <c r="X676" s="156"/>
      <c r="Y676" s="156"/>
      <c r="Z676" s="156"/>
    </row>
    <row r="677" spans="1:26" ht="14.25" customHeight="1" x14ac:dyDescent="0.25">
      <c r="A677" s="156"/>
      <c r="B677" s="156"/>
      <c r="C677" s="177"/>
      <c r="D677" s="156"/>
      <c r="E677" s="156"/>
      <c r="F677" s="156"/>
      <c r="G677" s="156"/>
      <c r="H677" s="156"/>
      <c r="I677" s="156"/>
      <c r="J677" s="156"/>
      <c r="K677" s="156"/>
      <c r="L677" s="156"/>
      <c r="M677" s="156"/>
      <c r="N677" s="156"/>
      <c r="O677" s="156"/>
      <c r="P677" s="156"/>
      <c r="Q677" s="156"/>
      <c r="R677" s="156"/>
      <c r="S677" s="156"/>
      <c r="T677" s="156"/>
      <c r="U677" s="156"/>
      <c r="V677" s="156"/>
      <c r="W677" s="156"/>
      <c r="X677" s="156"/>
      <c r="Y677" s="156"/>
      <c r="Z677" s="156"/>
    </row>
    <row r="678" spans="1:26" ht="14.25" customHeight="1" x14ac:dyDescent="0.25">
      <c r="A678" s="156"/>
      <c r="B678" s="156"/>
      <c r="C678" s="177"/>
      <c r="D678" s="156"/>
      <c r="E678" s="156"/>
      <c r="F678" s="156"/>
      <c r="G678" s="156"/>
      <c r="H678" s="156"/>
      <c r="I678" s="156"/>
      <c r="J678" s="156"/>
      <c r="K678" s="156"/>
      <c r="L678" s="156"/>
      <c r="M678" s="156"/>
      <c r="N678" s="156"/>
      <c r="O678" s="156"/>
      <c r="P678" s="156"/>
      <c r="Q678" s="156"/>
      <c r="R678" s="156"/>
      <c r="S678" s="156"/>
      <c r="T678" s="156"/>
      <c r="U678" s="156"/>
      <c r="V678" s="156"/>
      <c r="W678" s="156"/>
      <c r="X678" s="156"/>
      <c r="Y678" s="156"/>
      <c r="Z678" s="156"/>
    </row>
    <row r="679" spans="1:26" ht="14.25" customHeight="1" x14ac:dyDescent="0.25">
      <c r="A679" s="156"/>
      <c r="B679" s="156"/>
      <c r="C679" s="177"/>
      <c r="D679" s="156"/>
      <c r="E679" s="156"/>
      <c r="F679" s="156"/>
      <c r="G679" s="156"/>
      <c r="H679" s="156"/>
      <c r="I679" s="156"/>
      <c r="J679" s="156"/>
      <c r="K679" s="156"/>
      <c r="L679" s="156"/>
      <c r="M679" s="156"/>
      <c r="N679" s="156"/>
      <c r="O679" s="156"/>
      <c r="P679" s="156"/>
      <c r="Q679" s="156"/>
      <c r="R679" s="156"/>
      <c r="S679" s="156"/>
      <c r="T679" s="156"/>
      <c r="U679" s="156"/>
      <c r="V679" s="156"/>
      <c r="W679" s="156"/>
      <c r="X679" s="156"/>
      <c r="Y679" s="156"/>
      <c r="Z679" s="156"/>
    </row>
    <row r="680" spans="1:26" ht="14.25" customHeight="1" x14ac:dyDescent="0.25">
      <c r="A680" s="156"/>
      <c r="B680" s="156"/>
      <c r="C680" s="177"/>
      <c r="D680" s="156"/>
      <c r="E680" s="156"/>
      <c r="F680" s="156"/>
      <c r="G680" s="156"/>
      <c r="H680" s="156"/>
      <c r="I680" s="156"/>
      <c r="J680" s="156"/>
      <c r="K680" s="156"/>
      <c r="L680" s="156"/>
      <c r="M680" s="156"/>
      <c r="N680" s="156"/>
      <c r="O680" s="156"/>
      <c r="P680" s="156"/>
      <c r="Q680" s="156"/>
      <c r="R680" s="156"/>
      <c r="S680" s="156"/>
      <c r="T680" s="156"/>
      <c r="U680" s="156"/>
      <c r="V680" s="156"/>
      <c r="W680" s="156"/>
      <c r="X680" s="156"/>
      <c r="Y680" s="156"/>
      <c r="Z680" s="156"/>
    </row>
    <row r="681" spans="1:26" ht="14.25" customHeight="1" x14ac:dyDescent="0.25">
      <c r="A681" s="156"/>
      <c r="B681" s="156"/>
      <c r="C681" s="177"/>
      <c r="D681" s="156"/>
      <c r="E681" s="156"/>
      <c r="F681" s="156"/>
      <c r="G681" s="156"/>
      <c r="H681" s="156"/>
      <c r="I681" s="156"/>
      <c r="J681" s="156"/>
      <c r="K681" s="156"/>
      <c r="L681" s="156"/>
      <c r="M681" s="156"/>
      <c r="N681" s="156"/>
      <c r="O681" s="156"/>
      <c r="P681" s="156"/>
      <c r="Q681" s="156"/>
      <c r="R681" s="156"/>
      <c r="S681" s="156"/>
      <c r="T681" s="156"/>
      <c r="U681" s="156"/>
      <c r="V681" s="156"/>
      <c r="W681" s="156"/>
      <c r="X681" s="156"/>
      <c r="Y681" s="156"/>
      <c r="Z681" s="156"/>
    </row>
    <row r="682" spans="1:26" ht="14.25" customHeight="1" x14ac:dyDescent="0.25">
      <c r="A682" s="156"/>
      <c r="B682" s="156"/>
      <c r="C682" s="177"/>
      <c r="D682" s="156"/>
      <c r="E682" s="156"/>
      <c r="F682" s="156"/>
      <c r="G682" s="156"/>
      <c r="H682" s="156"/>
      <c r="I682" s="156"/>
      <c r="J682" s="156"/>
      <c r="K682" s="156"/>
      <c r="L682" s="156"/>
      <c r="M682" s="156"/>
      <c r="N682" s="156"/>
      <c r="O682" s="156"/>
      <c r="P682" s="156"/>
      <c r="Q682" s="156"/>
      <c r="R682" s="156"/>
      <c r="S682" s="156"/>
      <c r="T682" s="156"/>
      <c r="U682" s="156"/>
      <c r="V682" s="156"/>
      <c r="W682" s="156"/>
      <c r="X682" s="156"/>
      <c r="Y682" s="156"/>
      <c r="Z682" s="156"/>
    </row>
    <row r="683" spans="1:26" ht="14.25" customHeight="1" x14ac:dyDescent="0.25">
      <c r="A683" s="156"/>
      <c r="B683" s="156"/>
      <c r="C683" s="177"/>
      <c r="D683" s="156"/>
      <c r="E683" s="156"/>
      <c r="F683" s="156"/>
      <c r="G683" s="156"/>
      <c r="H683" s="156"/>
      <c r="I683" s="156"/>
      <c r="J683" s="156"/>
      <c r="K683" s="156"/>
      <c r="L683" s="156"/>
      <c r="M683" s="156"/>
      <c r="N683" s="156"/>
      <c r="O683" s="156"/>
      <c r="P683" s="156"/>
      <c r="Q683" s="156"/>
      <c r="R683" s="156"/>
      <c r="S683" s="156"/>
      <c r="T683" s="156"/>
      <c r="U683" s="156"/>
      <c r="V683" s="156"/>
      <c r="W683" s="156"/>
      <c r="X683" s="156"/>
      <c r="Y683" s="156"/>
      <c r="Z683" s="156"/>
    </row>
    <row r="684" spans="1:26" ht="14.25" customHeight="1" x14ac:dyDescent="0.25">
      <c r="A684" s="156"/>
      <c r="B684" s="156"/>
      <c r="C684" s="177"/>
      <c r="D684" s="156"/>
      <c r="E684" s="156"/>
      <c r="F684" s="156"/>
      <c r="G684" s="156"/>
      <c r="H684" s="156"/>
      <c r="I684" s="156"/>
      <c r="J684" s="156"/>
      <c r="K684" s="156"/>
      <c r="L684" s="156"/>
      <c r="M684" s="156"/>
      <c r="N684" s="156"/>
      <c r="O684" s="156"/>
      <c r="P684" s="156"/>
      <c r="Q684" s="156"/>
      <c r="R684" s="156"/>
      <c r="S684" s="156"/>
      <c r="T684" s="156"/>
      <c r="U684" s="156"/>
      <c r="V684" s="156"/>
      <c r="W684" s="156"/>
      <c r="X684" s="156"/>
      <c r="Y684" s="156"/>
      <c r="Z684" s="156"/>
    </row>
    <row r="685" spans="1:26" ht="14.25" customHeight="1" x14ac:dyDescent="0.25">
      <c r="A685" s="156"/>
      <c r="B685" s="156"/>
      <c r="C685" s="177"/>
      <c r="D685" s="156"/>
      <c r="E685" s="156"/>
      <c r="F685" s="156"/>
      <c r="G685" s="156"/>
      <c r="H685" s="156"/>
      <c r="I685" s="156"/>
      <c r="J685" s="156"/>
      <c r="K685" s="156"/>
      <c r="L685" s="156"/>
      <c r="M685" s="156"/>
      <c r="N685" s="156"/>
      <c r="O685" s="156"/>
      <c r="P685" s="156"/>
      <c r="Q685" s="156"/>
      <c r="R685" s="156"/>
      <c r="S685" s="156"/>
      <c r="T685" s="156"/>
      <c r="U685" s="156"/>
      <c r="V685" s="156"/>
      <c r="W685" s="156"/>
      <c r="X685" s="156"/>
      <c r="Y685" s="156"/>
      <c r="Z685" s="156"/>
    </row>
    <row r="686" spans="1:26" ht="14.25" customHeight="1" x14ac:dyDescent="0.25">
      <c r="A686" s="156"/>
      <c r="B686" s="156"/>
      <c r="C686" s="177"/>
      <c r="D686" s="156"/>
      <c r="E686" s="156"/>
      <c r="F686" s="156"/>
      <c r="G686" s="156"/>
      <c r="H686" s="156"/>
      <c r="I686" s="156"/>
      <c r="J686" s="156"/>
      <c r="K686" s="156"/>
      <c r="L686" s="156"/>
      <c r="M686" s="156"/>
      <c r="N686" s="156"/>
      <c r="O686" s="156"/>
      <c r="P686" s="156"/>
      <c r="Q686" s="156"/>
      <c r="R686" s="156"/>
      <c r="S686" s="156"/>
      <c r="T686" s="156"/>
      <c r="U686" s="156"/>
      <c r="V686" s="156"/>
      <c r="W686" s="156"/>
      <c r="X686" s="156"/>
      <c r="Y686" s="156"/>
      <c r="Z686" s="156"/>
    </row>
    <row r="687" spans="1:26" ht="14.25" customHeight="1" x14ac:dyDescent="0.25">
      <c r="A687" s="156"/>
      <c r="B687" s="156"/>
      <c r="C687" s="177"/>
      <c r="D687" s="156"/>
      <c r="E687" s="156"/>
      <c r="F687" s="156"/>
      <c r="G687" s="156"/>
      <c r="H687" s="156"/>
      <c r="I687" s="156"/>
      <c r="J687" s="156"/>
      <c r="K687" s="156"/>
      <c r="L687" s="156"/>
      <c r="M687" s="156"/>
      <c r="N687" s="156"/>
      <c r="O687" s="156"/>
      <c r="P687" s="156"/>
      <c r="Q687" s="156"/>
      <c r="R687" s="156"/>
      <c r="S687" s="156"/>
      <c r="T687" s="156"/>
      <c r="U687" s="156"/>
      <c r="V687" s="156"/>
      <c r="W687" s="156"/>
      <c r="X687" s="156"/>
      <c r="Y687" s="156"/>
      <c r="Z687" s="156"/>
    </row>
    <row r="688" spans="1:26" ht="14.25" customHeight="1" x14ac:dyDescent="0.25">
      <c r="A688" s="156"/>
      <c r="B688" s="156"/>
      <c r="C688" s="177"/>
      <c r="D688" s="156"/>
      <c r="E688" s="156"/>
      <c r="F688" s="156"/>
      <c r="G688" s="156"/>
      <c r="H688" s="156"/>
      <c r="I688" s="156"/>
      <c r="J688" s="156"/>
      <c r="K688" s="156"/>
      <c r="L688" s="156"/>
      <c r="M688" s="156"/>
      <c r="N688" s="156"/>
      <c r="O688" s="156"/>
      <c r="P688" s="156"/>
      <c r="Q688" s="156"/>
      <c r="R688" s="156"/>
      <c r="S688" s="156"/>
      <c r="T688" s="156"/>
      <c r="U688" s="156"/>
      <c r="V688" s="156"/>
      <c r="W688" s="156"/>
      <c r="X688" s="156"/>
      <c r="Y688" s="156"/>
      <c r="Z688" s="156"/>
    </row>
    <row r="689" spans="1:26" ht="14.25" customHeight="1" x14ac:dyDescent="0.25">
      <c r="A689" s="156"/>
      <c r="B689" s="156"/>
      <c r="C689" s="177"/>
      <c r="D689" s="156"/>
      <c r="E689" s="156"/>
      <c r="F689" s="156"/>
      <c r="G689" s="156"/>
      <c r="H689" s="156"/>
      <c r="I689" s="156"/>
      <c r="J689" s="156"/>
      <c r="K689" s="156"/>
      <c r="L689" s="156"/>
      <c r="M689" s="156"/>
      <c r="N689" s="156"/>
      <c r="O689" s="156"/>
      <c r="P689" s="156"/>
      <c r="Q689" s="156"/>
      <c r="R689" s="156"/>
      <c r="S689" s="156"/>
      <c r="T689" s="156"/>
      <c r="U689" s="156"/>
      <c r="V689" s="156"/>
      <c r="W689" s="156"/>
      <c r="X689" s="156"/>
      <c r="Y689" s="156"/>
      <c r="Z689" s="156"/>
    </row>
    <row r="690" spans="1:26" ht="14.25" customHeight="1" x14ac:dyDescent="0.25">
      <c r="A690" s="156"/>
      <c r="B690" s="156"/>
      <c r="C690" s="177"/>
      <c r="D690" s="156"/>
      <c r="E690" s="156"/>
      <c r="F690" s="156"/>
      <c r="G690" s="156"/>
      <c r="H690" s="156"/>
      <c r="I690" s="156"/>
      <c r="J690" s="156"/>
      <c r="K690" s="156"/>
      <c r="L690" s="156"/>
      <c r="M690" s="156"/>
      <c r="N690" s="156"/>
      <c r="O690" s="156"/>
      <c r="P690" s="156"/>
      <c r="Q690" s="156"/>
      <c r="R690" s="156"/>
      <c r="S690" s="156"/>
      <c r="T690" s="156"/>
      <c r="U690" s="156"/>
      <c r="V690" s="156"/>
      <c r="W690" s="156"/>
      <c r="X690" s="156"/>
      <c r="Y690" s="156"/>
      <c r="Z690" s="156"/>
    </row>
    <row r="691" spans="1:26" ht="14.25" customHeight="1" x14ac:dyDescent="0.25">
      <c r="A691" s="156"/>
      <c r="B691" s="156"/>
      <c r="C691" s="177"/>
      <c r="D691" s="156"/>
      <c r="E691" s="156"/>
      <c r="F691" s="156"/>
      <c r="G691" s="156"/>
      <c r="H691" s="156"/>
      <c r="I691" s="156"/>
      <c r="J691" s="156"/>
      <c r="K691" s="156"/>
      <c r="L691" s="156"/>
      <c r="M691" s="156"/>
      <c r="N691" s="156"/>
      <c r="O691" s="156"/>
      <c r="P691" s="156"/>
      <c r="Q691" s="156"/>
      <c r="R691" s="156"/>
      <c r="S691" s="156"/>
      <c r="T691" s="156"/>
      <c r="U691" s="156"/>
      <c r="V691" s="156"/>
      <c r="W691" s="156"/>
      <c r="X691" s="156"/>
      <c r="Y691" s="156"/>
      <c r="Z691" s="156"/>
    </row>
    <row r="692" spans="1:26" ht="14.25" customHeight="1" x14ac:dyDescent="0.25">
      <c r="A692" s="156"/>
      <c r="B692" s="156"/>
      <c r="C692" s="177"/>
      <c r="D692" s="156"/>
      <c r="E692" s="156"/>
      <c r="F692" s="156"/>
      <c r="G692" s="156"/>
      <c r="H692" s="156"/>
      <c r="I692" s="156"/>
      <c r="J692" s="156"/>
      <c r="K692" s="156"/>
      <c r="L692" s="156"/>
      <c r="M692" s="156"/>
      <c r="N692" s="156"/>
      <c r="O692" s="156"/>
      <c r="P692" s="156"/>
      <c r="Q692" s="156"/>
      <c r="R692" s="156"/>
      <c r="S692" s="156"/>
      <c r="T692" s="156"/>
      <c r="U692" s="156"/>
      <c r="V692" s="156"/>
      <c r="W692" s="156"/>
      <c r="X692" s="156"/>
      <c r="Y692" s="156"/>
      <c r="Z692" s="156"/>
    </row>
    <row r="693" spans="1:26" ht="14.25" customHeight="1" x14ac:dyDescent="0.25">
      <c r="A693" s="156"/>
      <c r="B693" s="156"/>
      <c r="C693" s="177"/>
      <c r="D693" s="156"/>
      <c r="E693" s="156"/>
      <c r="F693" s="156"/>
      <c r="G693" s="156"/>
      <c r="H693" s="156"/>
      <c r="I693" s="156"/>
      <c r="J693" s="156"/>
      <c r="K693" s="156"/>
      <c r="L693" s="156"/>
      <c r="M693" s="156"/>
      <c r="N693" s="156"/>
      <c r="O693" s="156"/>
      <c r="P693" s="156"/>
      <c r="Q693" s="156"/>
      <c r="R693" s="156"/>
      <c r="S693" s="156"/>
      <c r="T693" s="156"/>
      <c r="U693" s="156"/>
      <c r="V693" s="156"/>
      <c r="W693" s="156"/>
      <c r="X693" s="156"/>
      <c r="Y693" s="156"/>
      <c r="Z693" s="156"/>
    </row>
    <row r="694" spans="1:26" ht="14.25" customHeight="1" x14ac:dyDescent="0.25">
      <c r="A694" s="156"/>
      <c r="B694" s="156"/>
      <c r="C694" s="177"/>
      <c r="D694" s="156"/>
      <c r="E694" s="156"/>
      <c r="F694" s="156"/>
      <c r="G694" s="156"/>
      <c r="H694" s="156"/>
      <c r="I694" s="156"/>
      <c r="J694" s="156"/>
      <c r="K694" s="156"/>
      <c r="L694" s="156"/>
      <c r="M694" s="156"/>
      <c r="N694" s="156"/>
      <c r="O694" s="156"/>
      <c r="P694" s="156"/>
      <c r="Q694" s="156"/>
      <c r="R694" s="156"/>
      <c r="S694" s="156"/>
      <c r="T694" s="156"/>
      <c r="U694" s="156"/>
      <c r="V694" s="156"/>
      <c r="W694" s="156"/>
      <c r="X694" s="156"/>
      <c r="Y694" s="156"/>
      <c r="Z694" s="156"/>
    </row>
    <row r="695" spans="1:26" ht="14.25" customHeight="1" x14ac:dyDescent="0.25">
      <c r="A695" s="156"/>
      <c r="B695" s="156"/>
      <c r="C695" s="177"/>
      <c r="D695" s="156"/>
      <c r="E695" s="156"/>
      <c r="F695" s="156"/>
      <c r="G695" s="156"/>
      <c r="H695" s="156"/>
      <c r="I695" s="156"/>
      <c r="J695" s="156"/>
      <c r="K695" s="156"/>
      <c r="L695" s="156"/>
      <c r="M695" s="156"/>
      <c r="N695" s="156"/>
      <c r="O695" s="156"/>
      <c r="P695" s="156"/>
      <c r="Q695" s="156"/>
      <c r="R695" s="156"/>
      <c r="S695" s="156"/>
      <c r="T695" s="156"/>
      <c r="U695" s="156"/>
      <c r="V695" s="156"/>
      <c r="W695" s="156"/>
      <c r="X695" s="156"/>
      <c r="Y695" s="156"/>
      <c r="Z695" s="156"/>
    </row>
    <row r="696" spans="1:26" ht="14.25" customHeight="1" x14ac:dyDescent="0.25">
      <c r="A696" s="156"/>
      <c r="B696" s="156"/>
      <c r="C696" s="177"/>
      <c r="D696" s="156"/>
      <c r="E696" s="156"/>
      <c r="F696" s="156"/>
      <c r="G696" s="156"/>
      <c r="H696" s="156"/>
      <c r="I696" s="156"/>
      <c r="J696" s="156"/>
      <c r="K696" s="156"/>
      <c r="L696" s="156"/>
      <c r="M696" s="156"/>
      <c r="N696" s="156"/>
      <c r="O696" s="156"/>
      <c r="P696" s="156"/>
      <c r="Q696" s="156"/>
      <c r="R696" s="156"/>
      <c r="S696" s="156"/>
      <c r="T696" s="156"/>
      <c r="U696" s="156"/>
      <c r="V696" s="156"/>
      <c r="W696" s="156"/>
      <c r="X696" s="156"/>
      <c r="Y696" s="156"/>
      <c r="Z696" s="156"/>
    </row>
    <row r="697" spans="1:26" ht="14.25" customHeight="1" x14ac:dyDescent="0.25">
      <c r="A697" s="156"/>
      <c r="B697" s="156"/>
      <c r="C697" s="177"/>
      <c r="D697" s="156"/>
      <c r="E697" s="156"/>
      <c r="F697" s="156"/>
      <c r="G697" s="156"/>
      <c r="H697" s="156"/>
      <c r="I697" s="156"/>
      <c r="J697" s="156"/>
      <c r="K697" s="156"/>
      <c r="L697" s="156"/>
      <c r="M697" s="156"/>
      <c r="N697" s="156"/>
      <c r="O697" s="156"/>
      <c r="P697" s="156"/>
      <c r="Q697" s="156"/>
      <c r="R697" s="156"/>
      <c r="S697" s="156"/>
      <c r="T697" s="156"/>
      <c r="U697" s="156"/>
      <c r="V697" s="156"/>
      <c r="W697" s="156"/>
      <c r="X697" s="156"/>
      <c r="Y697" s="156"/>
      <c r="Z697" s="156"/>
    </row>
    <row r="698" spans="1:26" ht="14.25" customHeight="1" x14ac:dyDescent="0.25">
      <c r="A698" s="156"/>
      <c r="B698" s="156"/>
      <c r="C698" s="177"/>
      <c r="D698" s="156"/>
      <c r="E698" s="156"/>
      <c r="F698" s="156"/>
      <c r="G698" s="156"/>
      <c r="H698" s="156"/>
      <c r="I698" s="156"/>
      <c r="J698" s="156"/>
      <c r="K698" s="156"/>
      <c r="L698" s="156"/>
      <c r="M698" s="156"/>
      <c r="N698" s="156"/>
      <c r="O698" s="156"/>
      <c r="P698" s="156"/>
      <c r="Q698" s="156"/>
      <c r="R698" s="156"/>
      <c r="S698" s="156"/>
      <c r="T698" s="156"/>
      <c r="U698" s="156"/>
      <c r="V698" s="156"/>
      <c r="W698" s="156"/>
      <c r="X698" s="156"/>
      <c r="Y698" s="156"/>
      <c r="Z698" s="156"/>
    </row>
    <row r="699" spans="1:26" ht="14.25" customHeight="1" x14ac:dyDescent="0.25">
      <c r="A699" s="156"/>
      <c r="B699" s="156"/>
      <c r="C699" s="177"/>
      <c r="D699" s="156"/>
      <c r="E699" s="156"/>
      <c r="F699" s="156"/>
      <c r="G699" s="156"/>
      <c r="H699" s="156"/>
      <c r="I699" s="156"/>
      <c r="J699" s="156"/>
      <c r="K699" s="156"/>
      <c r="L699" s="156"/>
      <c r="M699" s="156"/>
      <c r="N699" s="156"/>
      <c r="O699" s="156"/>
      <c r="P699" s="156"/>
      <c r="Q699" s="156"/>
      <c r="R699" s="156"/>
      <c r="S699" s="156"/>
      <c r="T699" s="156"/>
      <c r="U699" s="156"/>
      <c r="V699" s="156"/>
      <c r="W699" s="156"/>
      <c r="X699" s="156"/>
      <c r="Y699" s="156"/>
      <c r="Z699" s="156"/>
    </row>
    <row r="700" spans="1:26" ht="14.25" customHeight="1" x14ac:dyDescent="0.25">
      <c r="A700" s="156"/>
      <c r="B700" s="156"/>
      <c r="C700" s="177"/>
      <c r="D700" s="156"/>
      <c r="E700" s="156"/>
      <c r="F700" s="156"/>
      <c r="G700" s="156"/>
      <c r="H700" s="156"/>
      <c r="I700" s="156"/>
      <c r="J700" s="156"/>
      <c r="K700" s="156"/>
      <c r="L700" s="156"/>
      <c r="M700" s="156"/>
      <c r="N700" s="156"/>
      <c r="O700" s="156"/>
      <c r="P700" s="156"/>
      <c r="Q700" s="156"/>
      <c r="R700" s="156"/>
      <c r="S700" s="156"/>
      <c r="T700" s="156"/>
      <c r="U700" s="156"/>
      <c r="V700" s="156"/>
      <c r="W700" s="156"/>
      <c r="X700" s="156"/>
      <c r="Y700" s="156"/>
      <c r="Z700" s="156"/>
    </row>
    <row r="701" spans="1:26" ht="14.25" customHeight="1" x14ac:dyDescent="0.25">
      <c r="A701" s="156"/>
      <c r="B701" s="156"/>
      <c r="C701" s="177"/>
      <c r="D701" s="156"/>
      <c r="E701" s="156"/>
      <c r="F701" s="156"/>
      <c r="G701" s="156"/>
      <c r="H701" s="156"/>
      <c r="I701" s="156"/>
      <c r="J701" s="156"/>
      <c r="K701" s="156"/>
      <c r="L701" s="156"/>
      <c r="M701" s="156"/>
      <c r="N701" s="156"/>
      <c r="O701" s="156"/>
      <c r="P701" s="156"/>
      <c r="Q701" s="156"/>
      <c r="R701" s="156"/>
      <c r="S701" s="156"/>
      <c r="T701" s="156"/>
      <c r="U701" s="156"/>
      <c r="V701" s="156"/>
      <c r="W701" s="156"/>
      <c r="X701" s="156"/>
      <c r="Y701" s="156"/>
      <c r="Z701" s="156"/>
    </row>
    <row r="702" spans="1:26" ht="14.25" customHeight="1" x14ac:dyDescent="0.25">
      <c r="A702" s="156"/>
      <c r="B702" s="156"/>
      <c r="C702" s="177"/>
      <c r="D702" s="156"/>
      <c r="E702" s="156"/>
      <c r="F702" s="156"/>
      <c r="G702" s="156"/>
      <c r="H702" s="156"/>
      <c r="I702" s="156"/>
      <c r="J702" s="156"/>
      <c r="K702" s="156"/>
      <c r="L702" s="156"/>
      <c r="M702" s="156"/>
      <c r="N702" s="156"/>
      <c r="O702" s="156"/>
      <c r="P702" s="156"/>
      <c r="Q702" s="156"/>
      <c r="R702" s="156"/>
      <c r="S702" s="156"/>
      <c r="T702" s="156"/>
      <c r="U702" s="156"/>
      <c r="V702" s="156"/>
      <c r="W702" s="156"/>
      <c r="X702" s="156"/>
      <c r="Y702" s="156"/>
      <c r="Z702" s="156"/>
    </row>
    <row r="703" spans="1:26" ht="14.25" customHeight="1" x14ac:dyDescent="0.25">
      <c r="A703" s="156"/>
      <c r="B703" s="156"/>
      <c r="C703" s="177"/>
      <c r="D703" s="156"/>
      <c r="E703" s="156"/>
      <c r="F703" s="156"/>
      <c r="G703" s="156"/>
      <c r="H703" s="156"/>
      <c r="I703" s="156"/>
      <c r="J703" s="156"/>
      <c r="K703" s="156"/>
      <c r="L703" s="156"/>
      <c r="M703" s="156"/>
      <c r="N703" s="156"/>
      <c r="O703" s="156"/>
      <c r="P703" s="156"/>
      <c r="Q703" s="156"/>
      <c r="R703" s="156"/>
      <c r="S703" s="156"/>
      <c r="T703" s="156"/>
      <c r="U703" s="156"/>
      <c r="V703" s="156"/>
      <c r="W703" s="156"/>
      <c r="X703" s="156"/>
      <c r="Y703" s="156"/>
      <c r="Z703" s="156"/>
    </row>
    <row r="704" spans="1:26" ht="14.25" customHeight="1" x14ac:dyDescent="0.25">
      <c r="A704" s="156"/>
      <c r="B704" s="156"/>
      <c r="C704" s="177"/>
      <c r="D704" s="156"/>
      <c r="E704" s="156"/>
      <c r="F704" s="156"/>
      <c r="G704" s="156"/>
      <c r="H704" s="156"/>
      <c r="I704" s="156"/>
      <c r="J704" s="156"/>
      <c r="K704" s="156"/>
      <c r="L704" s="156"/>
      <c r="M704" s="156"/>
      <c r="N704" s="156"/>
      <c r="O704" s="156"/>
      <c r="P704" s="156"/>
      <c r="Q704" s="156"/>
      <c r="R704" s="156"/>
      <c r="S704" s="156"/>
      <c r="T704" s="156"/>
      <c r="U704" s="156"/>
      <c r="V704" s="156"/>
      <c r="W704" s="156"/>
      <c r="X704" s="156"/>
      <c r="Y704" s="156"/>
      <c r="Z704" s="156"/>
    </row>
    <row r="705" spans="1:26" ht="14.25" customHeight="1" x14ac:dyDescent="0.25">
      <c r="A705" s="156"/>
      <c r="B705" s="156"/>
      <c r="C705" s="177"/>
      <c r="D705" s="156"/>
      <c r="E705" s="156"/>
      <c r="F705" s="156"/>
      <c r="G705" s="156"/>
      <c r="H705" s="156"/>
      <c r="I705" s="156"/>
      <c r="J705" s="156"/>
      <c r="K705" s="156"/>
      <c r="L705" s="156"/>
      <c r="M705" s="156"/>
      <c r="N705" s="156"/>
      <c r="O705" s="156"/>
      <c r="P705" s="156"/>
      <c r="Q705" s="156"/>
      <c r="R705" s="156"/>
      <c r="S705" s="156"/>
      <c r="T705" s="156"/>
      <c r="U705" s="156"/>
      <c r="V705" s="156"/>
      <c r="W705" s="156"/>
      <c r="X705" s="156"/>
      <c r="Y705" s="156"/>
      <c r="Z705" s="156"/>
    </row>
    <row r="706" spans="1:26" ht="14.25" customHeight="1" x14ac:dyDescent="0.25">
      <c r="A706" s="156"/>
      <c r="B706" s="156"/>
      <c r="C706" s="177"/>
      <c r="D706" s="156"/>
      <c r="E706" s="156"/>
      <c r="F706" s="156"/>
      <c r="G706" s="156"/>
      <c r="H706" s="156"/>
      <c r="I706" s="156"/>
      <c r="J706" s="156"/>
      <c r="K706" s="156"/>
      <c r="L706" s="156"/>
      <c r="M706" s="156"/>
      <c r="N706" s="156"/>
      <c r="O706" s="156"/>
      <c r="P706" s="156"/>
      <c r="Q706" s="156"/>
      <c r="R706" s="156"/>
      <c r="S706" s="156"/>
      <c r="T706" s="156"/>
      <c r="U706" s="156"/>
      <c r="V706" s="156"/>
      <c r="W706" s="156"/>
      <c r="X706" s="156"/>
      <c r="Y706" s="156"/>
      <c r="Z706" s="156"/>
    </row>
    <row r="707" spans="1:26" ht="14.25" customHeight="1" x14ac:dyDescent="0.25">
      <c r="A707" s="156"/>
      <c r="B707" s="156"/>
      <c r="C707" s="177"/>
      <c r="D707" s="156"/>
      <c r="E707" s="156"/>
      <c r="F707" s="156"/>
      <c r="G707" s="156"/>
      <c r="H707" s="156"/>
      <c r="I707" s="156"/>
      <c r="J707" s="156"/>
      <c r="K707" s="156"/>
      <c r="L707" s="156"/>
      <c r="M707" s="156"/>
      <c r="N707" s="156"/>
      <c r="O707" s="156"/>
      <c r="P707" s="156"/>
      <c r="Q707" s="156"/>
      <c r="R707" s="156"/>
      <c r="S707" s="156"/>
      <c r="T707" s="156"/>
      <c r="U707" s="156"/>
      <c r="V707" s="156"/>
      <c r="W707" s="156"/>
      <c r="X707" s="156"/>
      <c r="Y707" s="156"/>
      <c r="Z707" s="156"/>
    </row>
    <row r="708" spans="1:26" ht="14.25" customHeight="1" x14ac:dyDescent="0.25">
      <c r="A708" s="156"/>
      <c r="B708" s="156"/>
      <c r="C708" s="177"/>
      <c r="D708" s="156"/>
      <c r="E708" s="156"/>
      <c r="F708" s="156"/>
      <c r="G708" s="156"/>
      <c r="H708" s="156"/>
      <c r="I708" s="156"/>
      <c r="J708" s="156"/>
      <c r="K708" s="156"/>
      <c r="L708" s="156"/>
      <c r="M708" s="156"/>
      <c r="N708" s="156"/>
      <c r="O708" s="156"/>
      <c r="P708" s="156"/>
      <c r="Q708" s="156"/>
      <c r="R708" s="156"/>
      <c r="S708" s="156"/>
      <c r="T708" s="156"/>
      <c r="U708" s="156"/>
      <c r="V708" s="156"/>
      <c r="W708" s="156"/>
      <c r="X708" s="156"/>
      <c r="Y708" s="156"/>
      <c r="Z708" s="156"/>
    </row>
    <row r="709" spans="1:26" ht="14.25" customHeight="1" x14ac:dyDescent="0.25">
      <c r="A709" s="156"/>
      <c r="B709" s="156"/>
      <c r="C709" s="177"/>
      <c r="D709" s="156"/>
      <c r="E709" s="156"/>
      <c r="F709" s="156"/>
      <c r="G709" s="156"/>
      <c r="H709" s="156"/>
      <c r="I709" s="156"/>
      <c r="J709" s="156"/>
      <c r="K709" s="156"/>
      <c r="L709" s="156"/>
      <c r="M709" s="156"/>
      <c r="N709" s="156"/>
      <c r="O709" s="156"/>
      <c r="P709" s="156"/>
      <c r="Q709" s="156"/>
      <c r="R709" s="156"/>
      <c r="S709" s="156"/>
      <c r="T709" s="156"/>
      <c r="U709" s="156"/>
      <c r="V709" s="156"/>
      <c r="W709" s="156"/>
      <c r="X709" s="156"/>
      <c r="Y709" s="156"/>
      <c r="Z709" s="156"/>
    </row>
    <row r="710" spans="1:26" ht="14.25" customHeight="1" x14ac:dyDescent="0.25">
      <c r="A710" s="156"/>
      <c r="B710" s="156"/>
      <c r="C710" s="177"/>
      <c r="D710" s="156"/>
      <c r="E710" s="156"/>
      <c r="F710" s="156"/>
      <c r="G710" s="156"/>
      <c r="H710" s="156"/>
      <c r="I710" s="156"/>
      <c r="J710" s="156"/>
      <c r="K710" s="156"/>
      <c r="L710" s="156"/>
      <c r="M710" s="156"/>
      <c r="N710" s="156"/>
      <c r="O710" s="156"/>
      <c r="P710" s="156"/>
      <c r="Q710" s="156"/>
      <c r="R710" s="156"/>
      <c r="S710" s="156"/>
      <c r="T710" s="156"/>
      <c r="U710" s="156"/>
      <c r="V710" s="156"/>
      <c r="W710" s="156"/>
      <c r="X710" s="156"/>
      <c r="Y710" s="156"/>
      <c r="Z710" s="156"/>
    </row>
    <row r="711" spans="1:26" ht="14.25" customHeight="1" x14ac:dyDescent="0.25">
      <c r="A711" s="156"/>
      <c r="B711" s="156"/>
      <c r="C711" s="177"/>
      <c r="D711" s="156"/>
      <c r="E711" s="156"/>
      <c r="F711" s="156"/>
      <c r="G711" s="156"/>
      <c r="H711" s="156"/>
      <c r="I711" s="156"/>
      <c r="J711" s="156"/>
      <c r="K711" s="156"/>
      <c r="L711" s="156"/>
      <c r="M711" s="156"/>
      <c r="N711" s="156"/>
      <c r="O711" s="156"/>
      <c r="P711" s="156"/>
      <c r="Q711" s="156"/>
      <c r="R711" s="156"/>
      <c r="S711" s="156"/>
      <c r="T711" s="156"/>
      <c r="U711" s="156"/>
      <c r="V711" s="156"/>
      <c r="W711" s="156"/>
      <c r="X711" s="156"/>
      <c r="Y711" s="156"/>
      <c r="Z711" s="156"/>
    </row>
    <row r="712" spans="1:26" ht="14.25" customHeight="1" x14ac:dyDescent="0.25">
      <c r="A712" s="156"/>
      <c r="B712" s="156"/>
      <c r="C712" s="177"/>
      <c r="D712" s="156"/>
      <c r="E712" s="156"/>
      <c r="F712" s="156"/>
      <c r="G712" s="156"/>
      <c r="H712" s="156"/>
      <c r="I712" s="156"/>
      <c r="J712" s="156"/>
      <c r="K712" s="156"/>
      <c r="L712" s="156"/>
      <c r="M712" s="156"/>
      <c r="N712" s="156"/>
      <c r="O712" s="156"/>
      <c r="P712" s="156"/>
      <c r="Q712" s="156"/>
      <c r="R712" s="156"/>
      <c r="S712" s="156"/>
      <c r="T712" s="156"/>
      <c r="U712" s="156"/>
      <c r="V712" s="156"/>
      <c r="W712" s="156"/>
      <c r="X712" s="156"/>
      <c r="Y712" s="156"/>
      <c r="Z712" s="156"/>
    </row>
    <row r="713" spans="1:26" ht="14.25" customHeight="1" x14ac:dyDescent="0.25">
      <c r="A713" s="156"/>
      <c r="B713" s="156"/>
      <c r="C713" s="177"/>
      <c r="D713" s="156"/>
      <c r="E713" s="156"/>
      <c r="F713" s="156"/>
      <c r="G713" s="156"/>
      <c r="H713" s="156"/>
      <c r="I713" s="156"/>
      <c r="J713" s="156"/>
      <c r="K713" s="156"/>
      <c r="L713" s="156"/>
      <c r="M713" s="156"/>
      <c r="N713" s="156"/>
      <c r="O713" s="156"/>
      <c r="P713" s="156"/>
      <c r="Q713" s="156"/>
      <c r="R713" s="156"/>
      <c r="S713" s="156"/>
      <c r="T713" s="156"/>
      <c r="U713" s="156"/>
      <c r="V713" s="156"/>
      <c r="W713" s="156"/>
      <c r="X713" s="156"/>
      <c r="Y713" s="156"/>
      <c r="Z713" s="156"/>
    </row>
    <row r="714" spans="1:26" ht="14.25" customHeight="1" x14ac:dyDescent="0.25">
      <c r="A714" s="156"/>
      <c r="B714" s="156"/>
      <c r="C714" s="177"/>
      <c r="D714" s="156"/>
      <c r="E714" s="156"/>
      <c r="F714" s="156"/>
      <c r="G714" s="156"/>
      <c r="H714" s="156"/>
      <c r="I714" s="156"/>
      <c r="J714" s="156"/>
      <c r="K714" s="156"/>
      <c r="L714" s="156"/>
      <c r="M714" s="156"/>
      <c r="N714" s="156"/>
      <c r="O714" s="156"/>
      <c r="P714" s="156"/>
      <c r="Q714" s="156"/>
      <c r="R714" s="156"/>
      <c r="S714" s="156"/>
      <c r="T714" s="156"/>
      <c r="U714" s="156"/>
      <c r="V714" s="156"/>
      <c r="W714" s="156"/>
      <c r="X714" s="156"/>
      <c r="Y714" s="156"/>
      <c r="Z714" s="156"/>
    </row>
    <row r="715" spans="1:26" ht="14.25" customHeight="1" x14ac:dyDescent="0.25">
      <c r="A715" s="156"/>
      <c r="B715" s="156"/>
      <c r="C715" s="177"/>
      <c r="D715" s="156"/>
      <c r="E715" s="156"/>
      <c r="F715" s="156"/>
      <c r="G715" s="156"/>
      <c r="H715" s="156"/>
      <c r="I715" s="156"/>
      <c r="J715" s="156"/>
      <c r="K715" s="156"/>
      <c r="L715" s="156"/>
      <c r="M715" s="156"/>
      <c r="N715" s="156"/>
      <c r="O715" s="156"/>
      <c r="P715" s="156"/>
      <c r="Q715" s="156"/>
      <c r="R715" s="156"/>
      <c r="S715" s="156"/>
      <c r="T715" s="156"/>
      <c r="U715" s="156"/>
      <c r="V715" s="156"/>
      <c r="W715" s="156"/>
      <c r="X715" s="156"/>
      <c r="Y715" s="156"/>
      <c r="Z715" s="156"/>
    </row>
    <row r="716" spans="1:26" ht="14.25" customHeight="1" x14ac:dyDescent="0.25">
      <c r="A716" s="156"/>
      <c r="B716" s="156"/>
      <c r="C716" s="177"/>
      <c r="D716" s="156"/>
      <c r="E716" s="156"/>
      <c r="F716" s="156"/>
      <c r="G716" s="156"/>
      <c r="H716" s="156"/>
      <c r="I716" s="156"/>
      <c r="J716" s="156"/>
      <c r="K716" s="156"/>
      <c r="L716" s="156"/>
      <c r="M716" s="156"/>
      <c r="N716" s="156"/>
      <c r="O716" s="156"/>
      <c r="P716" s="156"/>
      <c r="Q716" s="156"/>
      <c r="R716" s="156"/>
      <c r="S716" s="156"/>
      <c r="T716" s="156"/>
      <c r="U716" s="156"/>
      <c r="V716" s="156"/>
      <c r="W716" s="156"/>
      <c r="X716" s="156"/>
      <c r="Y716" s="156"/>
      <c r="Z716" s="156"/>
    </row>
    <row r="717" spans="1:26" ht="14.25" customHeight="1" x14ac:dyDescent="0.25">
      <c r="A717" s="156"/>
      <c r="B717" s="156"/>
      <c r="C717" s="177"/>
      <c r="D717" s="156"/>
      <c r="E717" s="156"/>
      <c r="F717" s="156"/>
      <c r="G717" s="156"/>
      <c r="H717" s="156"/>
      <c r="I717" s="156"/>
      <c r="J717" s="156"/>
      <c r="K717" s="156"/>
      <c r="L717" s="156"/>
      <c r="M717" s="156"/>
      <c r="N717" s="156"/>
      <c r="O717" s="156"/>
      <c r="P717" s="156"/>
      <c r="Q717" s="156"/>
      <c r="R717" s="156"/>
      <c r="S717" s="156"/>
      <c r="T717" s="156"/>
      <c r="U717" s="156"/>
      <c r="V717" s="156"/>
      <c r="W717" s="156"/>
      <c r="X717" s="156"/>
      <c r="Y717" s="156"/>
      <c r="Z717" s="156"/>
    </row>
    <row r="718" spans="1:26" ht="14.25" customHeight="1" x14ac:dyDescent="0.25">
      <c r="A718" s="156"/>
      <c r="B718" s="156"/>
      <c r="C718" s="177"/>
      <c r="D718" s="156"/>
      <c r="E718" s="156"/>
      <c r="F718" s="156"/>
      <c r="G718" s="156"/>
      <c r="H718" s="156"/>
      <c r="I718" s="156"/>
      <c r="J718" s="156"/>
      <c r="K718" s="156"/>
      <c r="L718" s="156"/>
      <c r="M718" s="156"/>
      <c r="N718" s="156"/>
      <c r="O718" s="156"/>
      <c r="P718" s="156"/>
      <c r="Q718" s="156"/>
      <c r="R718" s="156"/>
      <c r="S718" s="156"/>
      <c r="T718" s="156"/>
      <c r="U718" s="156"/>
      <c r="V718" s="156"/>
      <c r="W718" s="156"/>
      <c r="X718" s="156"/>
      <c r="Y718" s="156"/>
      <c r="Z718" s="156"/>
    </row>
    <row r="719" spans="1:26" ht="14.25" customHeight="1" x14ac:dyDescent="0.25">
      <c r="A719" s="156"/>
      <c r="B719" s="156"/>
      <c r="C719" s="177"/>
      <c r="D719" s="156"/>
      <c r="E719" s="156"/>
      <c r="F719" s="156"/>
      <c r="G719" s="156"/>
      <c r="H719" s="156"/>
      <c r="I719" s="156"/>
      <c r="J719" s="156"/>
      <c r="K719" s="156"/>
      <c r="L719" s="156"/>
      <c r="M719" s="156"/>
      <c r="N719" s="156"/>
      <c r="O719" s="156"/>
      <c r="P719" s="156"/>
      <c r="Q719" s="156"/>
      <c r="R719" s="156"/>
      <c r="S719" s="156"/>
      <c r="T719" s="156"/>
      <c r="U719" s="156"/>
      <c r="V719" s="156"/>
      <c r="W719" s="156"/>
      <c r="X719" s="156"/>
      <c r="Y719" s="156"/>
      <c r="Z719" s="156"/>
    </row>
    <row r="720" spans="1:26" ht="14.25" customHeight="1" x14ac:dyDescent="0.25">
      <c r="A720" s="156"/>
      <c r="B720" s="156"/>
      <c r="C720" s="177"/>
      <c r="D720" s="156"/>
      <c r="E720" s="156"/>
      <c r="F720" s="156"/>
      <c r="G720" s="156"/>
      <c r="H720" s="156"/>
      <c r="I720" s="156"/>
      <c r="J720" s="156"/>
      <c r="K720" s="156"/>
      <c r="L720" s="156"/>
      <c r="M720" s="156"/>
      <c r="N720" s="156"/>
      <c r="O720" s="156"/>
      <c r="P720" s="156"/>
      <c r="Q720" s="156"/>
      <c r="R720" s="156"/>
      <c r="S720" s="156"/>
      <c r="T720" s="156"/>
      <c r="U720" s="156"/>
      <c r="V720" s="156"/>
      <c r="W720" s="156"/>
      <c r="X720" s="156"/>
      <c r="Y720" s="156"/>
      <c r="Z720" s="156"/>
    </row>
    <row r="721" spans="1:26" ht="14.25" customHeight="1" x14ac:dyDescent="0.25">
      <c r="A721" s="156"/>
      <c r="B721" s="156"/>
      <c r="C721" s="177"/>
      <c r="D721" s="156"/>
      <c r="E721" s="156"/>
      <c r="F721" s="156"/>
      <c r="G721" s="156"/>
      <c r="H721" s="156"/>
      <c r="I721" s="156"/>
      <c r="J721" s="156"/>
      <c r="K721" s="156"/>
      <c r="L721" s="156"/>
      <c r="M721" s="156"/>
      <c r="N721" s="156"/>
      <c r="O721" s="156"/>
      <c r="P721" s="156"/>
      <c r="Q721" s="156"/>
      <c r="R721" s="156"/>
      <c r="S721" s="156"/>
      <c r="T721" s="156"/>
      <c r="U721" s="156"/>
      <c r="V721" s="156"/>
      <c r="W721" s="156"/>
      <c r="X721" s="156"/>
      <c r="Y721" s="156"/>
      <c r="Z721" s="156"/>
    </row>
    <row r="722" spans="1:26" ht="14.25" customHeight="1" x14ac:dyDescent="0.25">
      <c r="A722" s="156"/>
      <c r="B722" s="156"/>
      <c r="C722" s="177"/>
      <c r="D722" s="156"/>
      <c r="E722" s="156"/>
      <c r="F722" s="156"/>
      <c r="G722" s="156"/>
      <c r="H722" s="156"/>
      <c r="I722" s="156"/>
      <c r="J722" s="156"/>
      <c r="K722" s="156"/>
      <c r="L722" s="156"/>
      <c r="M722" s="156"/>
      <c r="N722" s="156"/>
      <c r="O722" s="156"/>
      <c r="P722" s="156"/>
      <c r="Q722" s="156"/>
      <c r="R722" s="156"/>
      <c r="S722" s="156"/>
      <c r="T722" s="156"/>
      <c r="U722" s="156"/>
      <c r="V722" s="156"/>
      <c r="W722" s="156"/>
      <c r="X722" s="156"/>
      <c r="Y722" s="156"/>
      <c r="Z722" s="156"/>
    </row>
    <row r="723" spans="1:26" ht="14.25" customHeight="1" x14ac:dyDescent="0.25">
      <c r="A723" s="156"/>
      <c r="B723" s="156"/>
      <c r="C723" s="177"/>
      <c r="D723" s="156"/>
      <c r="E723" s="156"/>
      <c r="F723" s="156"/>
      <c r="G723" s="156"/>
      <c r="H723" s="156"/>
      <c r="I723" s="156"/>
      <c r="J723" s="156"/>
      <c r="K723" s="156"/>
      <c r="L723" s="156"/>
      <c r="M723" s="156"/>
      <c r="N723" s="156"/>
      <c r="O723" s="156"/>
      <c r="P723" s="156"/>
      <c r="Q723" s="156"/>
      <c r="R723" s="156"/>
      <c r="S723" s="156"/>
      <c r="T723" s="156"/>
      <c r="U723" s="156"/>
      <c r="V723" s="156"/>
      <c r="W723" s="156"/>
      <c r="X723" s="156"/>
      <c r="Y723" s="156"/>
      <c r="Z723" s="156"/>
    </row>
    <row r="724" spans="1:26" ht="14.25" customHeight="1" x14ac:dyDescent="0.25">
      <c r="A724" s="156"/>
      <c r="B724" s="156"/>
      <c r="C724" s="177"/>
      <c r="D724" s="156"/>
      <c r="E724" s="156"/>
      <c r="F724" s="156"/>
      <c r="G724" s="156"/>
      <c r="H724" s="156"/>
      <c r="I724" s="156"/>
      <c r="J724" s="156"/>
      <c r="K724" s="156"/>
      <c r="L724" s="156"/>
      <c r="M724" s="156"/>
      <c r="N724" s="156"/>
      <c r="O724" s="156"/>
      <c r="P724" s="156"/>
      <c r="Q724" s="156"/>
      <c r="R724" s="156"/>
      <c r="S724" s="156"/>
      <c r="T724" s="156"/>
      <c r="U724" s="156"/>
      <c r="V724" s="156"/>
      <c r="W724" s="156"/>
      <c r="X724" s="156"/>
      <c r="Y724" s="156"/>
      <c r="Z724" s="156"/>
    </row>
    <row r="725" spans="1:26" ht="14.25" customHeight="1" x14ac:dyDescent="0.25">
      <c r="A725" s="156"/>
      <c r="B725" s="156"/>
      <c r="C725" s="177"/>
      <c r="D725" s="156"/>
      <c r="E725" s="156"/>
      <c r="F725" s="156"/>
      <c r="G725" s="156"/>
      <c r="H725" s="156"/>
      <c r="I725" s="156"/>
      <c r="J725" s="156"/>
      <c r="K725" s="156"/>
      <c r="L725" s="156"/>
      <c r="M725" s="156"/>
      <c r="N725" s="156"/>
      <c r="O725" s="156"/>
      <c r="P725" s="156"/>
      <c r="Q725" s="156"/>
      <c r="R725" s="156"/>
      <c r="S725" s="156"/>
      <c r="T725" s="156"/>
      <c r="U725" s="156"/>
      <c r="V725" s="156"/>
      <c r="W725" s="156"/>
      <c r="X725" s="156"/>
      <c r="Y725" s="156"/>
      <c r="Z725" s="156"/>
    </row>
    <row r="726" spans="1:26" ht="14.25" customHeight="1" x14ac:dyDescent="0.25">
      <c r="A726" s="156"/>
      <c r="B726" s="156"/>
      <c r="C726" s="177"/>
      <c r="D726" s="156"/>
      <c r="E726" s="156"/>
      <c r="F726" s="156"/>
      <c r="G726" s="156"/>
      <c r="H726" s="156"/>
      <c r="I726" s="156"/>
      <c r="J726" s="156"/>
      <c r="K726" s="156"/>
      <c r="L726" s="156"/>
      <c r="M726" s="156"/>
      <c r="N726" s="156"/>
      <c r="O726" s="156"/>
      <c r="P726" s="156"/>
      <c r="Q726" s="156"/>
      <c r="R726" s="156"/>
      <c r="S726" s="156"/>
      <c r="T726" s="156"/>
      <c r="U726" s="156"/>
      <c r="V726" s="156"/>
      <c r="W726" s="156"/>
      <c r="X726" s="156"/>
      <c r="Y726" s="156"/>
      <c r="Z726" s="156"/>
    </row>
    <row r="727" spans="1:26" ht="14.25" customHeight="1" x14ac:dyDescent="0.25">
      <c r="A727" s="156"/>
      <c r="B727" s="156"/>
      <c r="C727" s="177"/>
      <c r="D727" s="156"/>
      <c r="E727" s="156"/>
      <c r="F727" s="156"/>
      <c r="G727" s="156"/>
      <c r="H727" s="156"/>
      <c r="I727" s="156"/>
      <c r="J727" s="156"/>
      <c r="K727" s="156"/>
      <c r="L727" s="156"/>
      <c r="M727" s="156"/>
      <c r="N727" s="156"/>
      <c r="O727" s="156"/>
      <c r="P727" s="156"/>
      <c r="Q727" s="156"/>
      <c r="R727" s="156"/>
      <c r="S727" s="156"/>
      <c r="T727" s="156"/>
      <c r="U727" s="156"/>
      <c r="V727" s="156"/>
      <c r="W727" s="156"/>
      <c r="X727" s="156"/>
      <c r="Y727" s="156"/>
      <c r="Z727" s="156"/>
    </row>
    <row r="728" spans="1:26" ht="14.25" customHeight="1" x14ac:dyDescent="0.25">
      <c r="A728" s="156"/>
      <c r="B728" s="156"/>
      <c r="C728" s="177"/>
      <c r="D728" s="156"/>
      <c r="E728" s="156"/>
      <c r="F728" s="156"/>
      <c r="G728" s="156"/>
      <c r="H728" s="156"/>
      <c r="I728" s="156"/>
      <c r="J728" s="156"/>
      <c r="K728" s="156"/>
      <c r="L728" s="156"/>
      <c r="M728" s="156"/>
      <c r="N728" s="156"/>
      <c r="O728" s="156"/>
      <c r="P728" s="156"/>
      <c r="Q728" s="156"/>
      <c r="R728" s="156"/>
      <c r="S728" s="156"/>
      <c r="T728" s="156"/>
      <c r="U728" s="156"/>
      <c r="V728" s="156"/>
      <c r="W728" s="156"/>
      <c r="X728" s="156"/>
      <c r="Y728" s="156"/>
      <c r="Z728" s="156"/>
    </row>
    <row r="729" spans="1:26" ht="14.25" customHeight="1" x14ac:dyDescent="0.25">
      <c r="A729" s="156"/>
      <c r="B729" s="156"/>
      <c r="C729" s="177"/>
      <c r="D729" s="156"/>
      <c r="E729" s="156"/>
      <c r="F729" s="156"/>
      <c r="G729" s="156"/>
      <c r="H729" s="156"/>
      <c r="I729" s="156"/>
      <c r="J729" s="156"/>
      <c r="K729" s="156"/>
      <c r="L729" s="156"/>
      <c r="M729" s="156"/>
      <c r="N729" s="156"/>
      <c r="O729" s="156"/>
      <c r="P729" s="156"/>
      <c r="Q729" s="156"/>
      <c r="R729" s="156"/>
      <c r="S729" s="156"/>
      <c r="T729" s="156"/>
      <c r="U729" s="156"/>
      <c r="V729" s="156"/>
      <c r="W729" s="156"/>
      <c r="X729" s="156"/>
      <c r="Y729" s="156"/>
      <c r="Z729" s="156"/>
    </row>
    <row r="730" spans="1:26" ht="14.25" customHeight="1" x14ac:dyDescent="0.25">
      <c r="A730" s="156"/>
      <c r="B730" s="156"/>
      <c r="C730" s="177"/>
      <c r="D730" s="156"/>
      <c r="E730" s="156"/>
      <c r="F730" s="156"/>
      <c r="G730" s="156"/>
      <c r="H730" s="156"/>
      <c r="I730" s="156"/>
      <c r="J730" s="156"/>
      <c r="K730" s="156"/>
      <c r="L730" s="156"/>
      <c r="M730" s="156"/>
      <c r="N730" s="156"/>
      <c r="O730" s="156"/>
      <c r="P730" s="156"/>
      <c r="Q730" s="156"/>
      <c r="R730" s="156"/>
      <c r="S730" s="156"/>
      <c r="T730" s="156"/>
      <c r="U730" s="156"/>
      <c r="V730" s="156"/>
      <c r="W730" s="156"/>
      <c r="X730" s="156"/>
      <c r="Y730" s="156"/>
      <c r="Z730" s="156"/>
    </row>
    <row r="731" spans="1:26" ht="14.25" customHeight="1" x14ac:dyDescent="0.25">
      <c r="A731" s="156"/>
      <c r="B731" s="156"/>
      <c r="C731" s="177"/>
      <c r="D731" s="156"/>
      <c r="E731" s="156"/>
      <c r="F731" s="156"/>
      <c r="G731" s="156"/>
      <c r="H731" s="156"/>
      <c r="I731" s="156"/>
      <c r="J731" s="156"/>
      <c r="K731" s="156"/>
      <c r="L731" s="156"/>
      <c r="M731" s="156"/>
      <c r="N731" s="156"/>
      <c r="O731" s="156"/>
      <c r="P731" s="156"/>
      <c r="Q731" s="156"/>
      <c r="R731" s="156"/>
      <c r="S731" s="156"/>
      <c r="T731" s="156"/>
      <c r="U731" s="156"/>
      <c r="V731" s="156"/>
      <c r="W731" s="156"/>
      <c r="X731" s="156"/>
      <c r="Y731" s="156"/>
      <c r="Z731" s="156"/>
    </row>
    <row r="732" spans="1:26" ht="14.25" customHeight="1" x14ac:dyDescent="0.25">
      <c r="A732" s="156"/>
      <c r="B732" s="156"/>
      <c r="C732" s="177"/>
      <c r="D732" s="156"/>
      <c r="E732" s="156"/>
      <c r="F732" s="156"/>
      <c r="G732" s="156"/>
      <c r="H732" s="156"/>
      <c r="I732" s="156"/>
      <c r="J732" s="156"/>
      <c r="K732" s="156"/>
      <c r="L732" s="156"/>
      <c r="M732" s="156"/>
      <c r="N732" s="156"/>
      <c r="O732" s="156"/>
      <c r="P732" s="156"/>
      <c r="Q732" s="156"/>
      <c r="R732" s="156"/>
      <c r="S732" s="156"/>
      <c r="T732" s="156"/>
      <c r="U732" s="156"/>
      <c r="V732" s="156"/>
      <c r="W732" s="156"/>
      <c r="X732" s="156"/>
      <c r="Y732" s="156"/>
      <c r="Z732" s="156"/>
    </row>
    <row r="733" spans="1:26" ht="14.25" customHeight="1" x14ac:dyDescent="0.25">
      <c r="A733" s="156"/>
      <c r="B733" s="156"/>
      <c r="C733" s="177"/>
      <c r="D733" s="156"/>
      <c r="E733" s="156"/>
      <c r="F733" s="156"/>
      <c r="G733" s="156"/>
      <c r="H733" s="156"/>
      <c r="I733" s="156"/>
      <c r="J733" s="156"/>
      <c r="K733" s="156"/>
      <c r="L733" s="156"/>
      <c r="M733" s="156"/>
      <c r="N733" s="156"/>
      <c r="O733" s="156"/>
      <c r="P733" s="156"/>
      <c r="Q733" s="156"/>
      <c r="R733" s="156"/>
      <c r="S733" s="156"/>
      <c r="T733" s="156"/>
      <c r="U733" s="156"/>
      <c r="V733" s="156"/>
      <c r="W733" s="156"/>
      <c r="X733" s="156"/>
      <c r="Y733" s="156"/>
      <c r="Z733" s="156"/>
    </row>
    <row r="734" spans="1:26" ht="14.25" customHeight="1" x14ac:dyDescent="0.25">
      <c r="A734" s="156"/>
      <c r="B734" s="156"/>
      <c r="C734" s="177"/>
      <c r="D734" s="156"/>
      <c r="E734" s="156"/>
      <c r="F734" s="156"/>
      <c r="G734" s="156"/>
      <c r="H734" s="156"/>
      <c r="I734" s="156"/>
      <c r="J734" s="156"/>
      <c r="K734" s="156"/>
      <c r="L734" s="156"/>
      <c r="M734" s="156"/>
      <c r="N734" s="156"/>
      <c r="O734" s="156"/>
      <c r="P734" s="156"/>
      <c r="Q734" s="156"/>
      <c r="R734" s="156"/>
      <c r="S734" s="156"/>
      <c r="T734" s="156"/>
      <c r="U734" s="156"/>
      <c r="V734" s="156"/>
      <c r="W734" s="156"/>
      <c r="X734" s="156"/>
      <c r="Y734" s="156"/>
      <c r="Z734" s="156"/>
    </row>
    <row r="735" spans="1:26" ht="14.25" customHeight="1" x14ac:dyDescent="0.25">
      <c r="A735" s="156"/>
      <c r="B735" s="156"/>
      <c r="C735" s="177"/>
      <c r="D735" s="156"/>
      <c r="E735" s="156"/>
      <c r="F735" s="156"/>
      <c r="G735" s="156"/>
      <c r="H735" s="156"/>
      <c r="I735" s="156"/>
      <c r="J735" s="156"/>
      <c r="K735" s="156"/>
      <c r="L735" s="156"/>
      <c r="M735" s="156"/>
      <c r="N735" s="156"/>
      <c r="O735" s="156"/>
      <c r="P735" s="156"/>
      <c r="Q735" s="156"/>
      <c r="R735" s="156"/>
      <c r="S735" s="156"/>
      <c r="T735" s="156"/>
      <c r="U735" s="156"/>
      <c r="V735" s="156"/>
      <c r="W735" s="156"/>
      <c r="X735" s="156"/>
      <c r="Y735" s="156"/>
      <c r="Z735" s="156"/>
    </row>
    <row r="736" spans="1:26" ht="14.25" customHeight="1" x14ac:dyDescent="0.25">
      <c r="A736" s="156"/>
      <c r="B736" s="156"/>
      <c r="C736" s="177"/>
      <c r="D736" s="156"/>
      <c r="E736" s="156"/>
      <c r="F736" s="156"/>
      <c r="G736" s="156"/>
      <c r="H736" s="156"/>
      <c r="I736" s="156"/>
      <c r="J736" s="156"/>
      <c r="K736" s="156"/>
      <c r="L736" s="156"/>
      <c r="M736" s="156"/>
      <c r="N736" s="156"/>
      <c r="O736" s="156"/>
      <c r="P736" s="156"/>
      <c r="Q736" s="156"/>
      <c r="R736" s="156"/>
      <c r="S736" s="156"/>
      <c r="T736" s="156"/>
      <c r="U736" s="156"/>
      <c r="V736" s="156"/>
      <c r="W736" s="156"/>
      <c r="X736" s="156"/>
      <c r="Y736" s="156"/>
      <c r="Z736" s="156"/>
    </row>
    <row r="737" spans="1:26" ht="14.25" customHeight="1" x14ac:dyDescent="0.25">
      <c r="A737" s="156"/>
      <c r="B737" s="156"/>
      <c r="C737" s="177"/>
      <c r="D737" s="156"/>
      <c r="E737" s="156"/>
      <c r="F737" s="156"/>
      <c r="G737" s="156"/>
      <c r="H737" s="156"/>
      <c r="I737" s="156"/>
      <c r="J737" s="156"/>
      <c r="K737" s="156"/>
      <c r="L737" s="156"/>
      <c r="M737" s="156"/>
      <c r="N737" s="156"/>
      <c r="O737" s="156"/>
      <c r="P737" s="156"/>
      <c r="Q737" s="156"/>
      <c r="R737" s="156"/>
      <c r="S737" s="156"/>
      <c r="T737" s="156"/>
      <c r="U737" s="156"/>
      <c r="V737" s="156"/>
      <c r="W737" s="156"/>
      <c r="X737" s="156"/>
      <c r="Y737" s="156"/>
      <c r="Z737" s="156"/>
    </row>
    <row r="738" spans="1:26" ht="14.25" customHeight="1" x14ac:dyDescent="0.25">
      <c r="A738" s="156"/>
      <c r="B738" s="156"/>
      <c r="C738" s="177"/>
      <c r="D738" s="156"/>
      <c r="E738" s="156"/>
      <c r="F738" s="156"/>
      <c r="G738" s="156"/>
      <c r="H738" s="156"/>
      <c r="I738" s="156"/>
      <c r="J738" s="156"/>
      <c r="K738" s="156"/>
      <c r="L738" s="156"/>
      <c r="M738" s="156"/>
      <c r="N738" s="156"/>
      <c r="O738" s="156"/>
      <c r="P738" s="156"/>
      <c r="Q738" s="156"/>
      <c r="R738" s="156"/>
      <c r="S738" s="156"/>
      <c r="T738" s="156"/>
      <c r="U738" s="156"/>
      <c r="V738" s="156"/>
      <c r="W738" s="156"/>
      <c r="X738" s="156"/>
      <c r="Y738" s="156"/>
      <c r="Z738" s="156"/>
    </row>
    <row r="739" spans="1:26" ht="14.25" customHeight="1" x14ac:dyDescent="0.25">
      <c r="A739" s="156"/>
      <c r="B739" s="156"/>
      <c r="C739" s="177"/>
      <c r="D739" s="156"/>
      <c r="E739" s="156"/>
      <c r="F739" s="156"/>
      <c r="G739" s="156"/>
      <c r="H739" s="156"/>
      <c r="I739" s="156"/>
      <c r="J739" s="156"/>
      <c r="K739" s="156"/>
      <c r="L739" s="156"/>
      <c r="M739" s="156"/>
      <c r="N739" s="156"/>
      <c r="O739" s="156"/>
      <c r="P739" s="156"/>
      <c r="Q739" s="156"/>
      <c r="R739" s="156"/>
      <c r="S739" s="156"/>
      <c r="T739" s="156"/>
      <c r="U739" s="156"/>
      <c r="V739" s="156"/>
      <c r="W739" s="156"/>
      <c r="X739" s="156"/>
      <c r="Y739" s="156"/>
      <c r="Z739" s="156"/>
    </row>
    <row r="740" spans="1:26" ht="14.25" customHeight="1" x14ac:dyDescent="0.25">
      <c r="A740" s="156"/>
      <c r="B740" s="156"/>
      <c r="C740" s="177"/>
      <c r="D740" s="156"/>
      <c r="E740" s="156"/>
      <c r="F740" s="156"/>
      <c r="G740" s="156"/>
      <c r="H740" s="156"/>
      <c r="I740" s="156"/>
      <c r="J740" s="156"/>
      <c r="K740" s="156"/>
      <c r="L740" s="156"/>
      <c r="M740" s="156"/>
      <c r="N740" s="156"/>
      <c r="O740" s="156"/>
      <c r="P740" s="156"/>
      <c r="Q740" s="156"/>
      <c r="R740" s="156"/>
      <c r="S740" s="156"/>
      <c r="T740" s="156"/>
      <c r="U740" s="156"/>
      <c r="V740" s="156"/>
      <c r="W740" s="156"/>
      <c r="X740" s="156"/>
      <c r="Y740" s="156"/>
      <c r="Z740" s="156"/>
    </row>
    <row r="741" spans="1:26" ht="14.25" customHeight="1" x14ac:dyDescent="0.25">
      <c r="A741" s="156"/>
      <c r="B741" s="156"/>
      <c r="C741" s="177"/>
      <c r="D741" s="156"/>
      <c r="E741" s="156"/>
      <c r="F741" s="156"/>
      <c r="G741" s="156"/>
      <c r="H741" s="156"/>
      <c r="I741" s="156"/>
      <c r="J741" s="156"/>
      <c r="K741" s="156"/>
      <c r="L741" s="156"/>
      <c r="M741" s="156"/>
      <c r="N741" s="156"/>
      <c r="O741" s="156"/>
      <c r="P741" s="156"/>
      <c r="Q741" s="156"/>
      <c r="R741" s="156"/>
      <c r="S741" s="156"/>
      <c r="T741" s="156"/>
      <c r="U741" s="156"/>
      <c r="V741" s="156"/>
      <c r="W741" s="156"/>
      <c r="X741" s="156"/>
      <c r="Y741" s="156"/>
      <c r="Z741" s="156"/>
    </row>
    <row r="742" spans="1:26" ht="14.25" customHeight="1" x14ac:dyDescent="0.25">
      <c r="A742" s="156"/>
      <c r="B742" s="156"/>
      <c r="C742" s="177"/>
      <c r="D742" s="156"/>
      <c r="E742" s="156"/>
      <c r="F742" s="156"/>
      <c r="G742" s="156"/>
      <c r="H742" s="156"/>
      <c r="I742" s="156"/>
      <c r="J742" s="156"/>
      <c r="K742" s="156"/>
      <c r="L742" s="156"/>
      <c r="M742" s="156"/>
      <c r="N742" s="156"/>
      <c r="O742" s="156"/>
      <c r="P742" s="156"/>
      <c r="Q742" s="156"/>
      <c r="R742" s="156"/>
      <c r="S742" s="156"/>
      <c r="T742" s="156"/>
      <c r="U742" s="156"/>
      <c r="V742" s="156"/>
      <c r="W742" s="156"/>
      <c r="X742" s="156"/>
      <c r="Y742" s="156"/>
      <c r="Z742" s="156"/>
    </row>
    <row r="743" spans="1:26" ht="14.25" customHeight="1" x14ac:dyDescent="0.25">
      <c r="A743" s="156"/>
      <c r="B743" s="156"/>
      <c r="C743" s="177"/>
      <c r="D743" s="156"/>
      <c r="E743" s="156"/>
      <c r="F743" s="156"/>
      <c r="G743" s="156"/>
      <c r="H743" s="156"/>
      <c r="I743" s="156"/>
      <c r="J743" s="156"/>
      <c r="K743" s="156"/>
      <c r="L743" s="156"/>
      <c r="M743" s="156"/>
      <c r="N743" s="156"/>
      <c r="O743" s="156"/>
      <c r="P743" s="156"/>
      <c r="Q743" s="156"/>
      <c r="R743" s="156"/>
      <c r="S743" s="156"/>
      <c r="T743" s="156"/>
      <c r="U743" s="156"/>
      <c r="V743" s="156"/>
      <c r="W743" s="156"/>
      <c r="X743" s="156"/>
      <c r="Y743" s="156"/>
      <c r="Z743" s="156"/>
    </row>
    <row r="744" spans="1:26" ht="14.25" customHeight="1" x14ac:dyDescent="0.25">
      <c r="A744" s="156"/>
      <c r="B744" s="156"/>
      <c r="C744" s="177"/>
      <c r="D744" s="156"/>
      <c r="E744" s="156"/>
      <c r="F744" s="156"/>
      <c r="G744" s="156"/>
      <c r="H744" s="156"/>
      <c r="I744" s="156"/>
      <c r="J744" s="156"/>
      <c r="K744" s="156"/>
      <c r="L744" s="156"/>
      <c r="M744" s="156"/>
      <c r="N744" s="156"/>
      <c r="O744" s="156"/>
      <c r="P744" s="156"/>
      <c r="Q744" s="156"/>
      <c r="R744" s="156"/>
      <c r="S744" s="156"/>
      <c r="T744" s="156"/>
      <c r="U744" s="156"/>
      <c r="V744" s="156"/>
      <c r="W744" s="156"/>
      <c r="X744" s="156"/>
      <c r="Y744" s="156"/>
      <c r="Z744" s="156"/>
    </row>
    <row r="745" spans="1:26" ht="14.25" customHeight="1" x14ac:dyDescent="0.25">
      <c r="A745" s="156"/>
      <c r="B745" s="156"/>
      <c r="C745" s="177"/>
      <c r="D745" s="156"/>
      <c r="E745" s="156"/>
      <c r="F745" s="156"/>
      <c r="G745" s="156"/>
      <c r="H745" s="156"/>
      <c r="I745" s="156"/>
      <c r="J745" s="156"/>
      <c r="K745" s="156"/>
      <c r="L745" s="156"/>
      <c r="M745" s="156"/>
      <c r="N745" s="156"/>
      <c r="O745" s="156"/>
      <c r="P745" s="156"/>
      <c r="Q745" s="156"/>
      <c r="R745" s="156"/>
      <c r="S745" s="156"/>
      <c r="T745" s="156"/>
      <c r="U745" s="156"/>
      <c r="V745" s="156"/>
      <c r="W745" s="156"/>
      <c r="X745" s="156"/>
      <c r="Y745" s="156"/>
      <c r="Z745" s="156"/>
    </row>
    <row r="746" spans="1:26" ht="14.25" customHeight="1" x14ac:dyDescent="0.25">
      <c r="A746" s="156"/>
      <c r="B746" s="156"/>
      <c r="C746" s="177"/>
      <c r="D746" s="156"/>
      <c r="E746" s="156"/>
      <c r="F746" s="156"/>
      <c r="G746" s="156"/>
      <c r="H746" s="156"/>
      <c r="I746" s="156"/>
      <c r="J746" s="156"/>
      <c r="K746" s="156"/>
      <c r="L746" s="156"/>
      <c r="M746" s="156"/>
      <c r="N746" s="156"/>
      <c r="O746" s="156"/>
      <c r="P746" s="156"/>
      <c r="Q746" s="156"/>
      <c r="R746" s="156"/>
      <c r="S746" s="156"/>
      <c r="T746" s="156"/>
      <c r="U746" s="156"/>
      <c r="V746" s="156"/>
      <c r="W746" s="156"/>
      <c r="X746" s="156"/>
      <c r="Y746" s="156"/>
      <c r="Z746" s="156"/>
    </row>
    <row r="747" spans="1:26" ht="14.25" customHeight="1" x14ac:dyDescent="0.25">
      <c r="A747" s="156"/>
      <c r="B747" s="156"/>
      <c r="C747" s="177"/>
      <c r="D747" s="156"/>
      <c r="E747" s="156"/>
      <c r="F747" s="156"/>
      <c r="G747" s="156"/>
      <c r="H747" s="156"/>
      <c r="I747" s="156"/>
      <c r="J747" s="156"/>
      <c r="K747" s="156"/>
      <c r="L747" s="156"/>
      <c r="M747" s="156"/>
      <c r="N747" s="156"/>
      <c r="O747" s="156"/>
      <c r="P747" s="156"/>
      <c r="Q747" s="156"/>
      <c r="R747" s="156"/>
      <c r="S747" s="156"/>
      <c r="T747" s="156"/>
      <c r="U747" s="156"/>
      <c r="V747" s="156"/>
      <c r="W747" s="156"/>
      <c r="X747" s="156"/>
      <c r="Y747" s="156"/>
      <c r="Z747" s="156"/>
    </row>
    <row r="748" spans="1:26" ht="14.25" customHeight="1" x14ac:dyDescent="0.25">
      <c r="A748" s="156"/>
      <c r="B748" s="156"/>
      <c r="C748" s="177"/>
      <c r="D748" s="156"/>
      <c r="E748" s="156"/>
      <c r="F748" s="156"/>
      <c r="G748" s="156"/>
      <c r="H748" s="156"/>
      <c r="I748" s="156"/>
      <c r="J748" s="156"/>
      <c r="K748" s="156"/>
      <c r="L748" s="156"/>
      <c r="M748" s="156"/>
      <c r="N748" s="156"/>
      <c r="O748" s="156"/>
      <c r="P748" s="156"/>
      <c r="Q748" s="156"/>
      <c r="R748" s="156"/>
      <c r="S748" s="156"/>
      <c r="T748" s="156"/>
      <c r="U748" s="156"/>
      <c r="V748" s="156"/>
      <c r="W748" s="156"/>
      <c r="X748" s="156"/>
      <c r="Y748" s="156"/>
      <c r="Z748" s="156"/>
    </row>
    <row r="749" spans="1:26" ht="14.25" customHeight="1" x14ac:dyDescent="0.25">
      <c r="A749" s="156"/>
      <c r="B749" s="156"/>
      <c r="C749" s="177"/>
      <c r="D749" s="156"/>
      <c r="E749" s="156"/>
      <c r="F749" s="156"/>
      <c r="G749" s="156"/>
      <c r="H749" s="156"/>
      <c r="I749" s="156"/>
      <c r="J749" s="156"/>
      <c r="K749" s="156"/>
      <c r="L749" s="156"/>
      <c r="M749" s="156"/>
      <c r="N749" s="156"/>
      <c r="O749" s="156"/>
      <c r="P749" s="156"/>
      <c r="Q749" s="156"/>
      <c r="R749" s="156"/>
      <c r="S749" s="156"/>
      <c r="T749" s="156"/>
      <c r="U749" s="156"/>
      <c r="V749" s="156"/>
      <c r="W749" s="156"/>
      <c r="X749" s="156"/>
      <c r="Y749" s="156"/>
      <c r="Z749" s="156"/>
    </row>
    <row r="750" spans="1:26" ht="14.25" customHeight="1" x14ac:dyDescent="0.25">
      <c r="A750" s="156"/>
      <c r="B750" s="156"/>
      <c r="C750" s="177"/>
      <c r="D750" s="156"/>
      <c r="E750" s="156"/>
      <c r="F750" s="156"/>
      <c r="G750" s="156"/>
      <c r="H750" s="156"/>
      <c r="I750" s="156"/>
      <c r="J750" s="156"/>
      <c r="K750" s="156"/>
      <c r="L750" s="156"/>
      <c r="M750" s="156"/>
      <c r="N750" s="156"/>
      <c r="O750" s="156"/>
      <c r="P750" s="156"/>
      <c r="Q750" s="156"/>
      <c r="R750" s="156"/>
      <c r="S750" s="156"/>
      <c r="T750" s="156"/>
      <c r="U750" s="156"/>
      <c r="V750" s="156"/>
      <c r="W750" s="156"/>
      <c r="X750" s="156"/>
      <c r="Y750" s="156"/>
      <c r="Z750" s="156"/>
    </row>
    <row r="751" spans="1:26" ht="14.25" customHeight="1" x14ac:dyDescent="0.25">
      <c r="A751" s="156"/>
      <c r="B751" s="156"/>
      <c r="C751" s="177"/>
      <c r="D751" s="156"/>
      <c r="E751" s="156"/>
      <c r="F751" s="156"/>
      <c r="G751" s="156"/>
      <c r="H751" s="156"/>
      <c r="I751" s="156"/>
      <c r="J751" s="156"/>
      <c r="K751" s="156"/>
      <c r="L751" s="156"/>
      <c r="M751" s="156"/>
      <c r="N751" s="156"/>
      <c r="O751" s="156"/>
      <c r="P751" s="156"/>
      <c r="Q751" s="156"/>
      <c r="R751" s="156"/>
      <c r="S751" s="156"/>
      <c r="T751" s="156"/>
      <c r="U751" s="156"/>
      <c r="V751" s="156"/>
      <c r="W751" s="156"/>
      <c r="X751" s="156"/>
      <c r="Y751" s="156"/>
      <c r="Z751" s="156"/>
    </row>
    <row r="752" spans="1:26" ht="14.25" customHeight="1" x14ac:dyDescent="0.25">
      <c r="A752" s="156"/>
      <c r="B752" s="156"/>
      <c r="C752" s="177"/>
      <c r="D752" s="156"/>
      <c r="E752" s="156"/>
      <c r="F752" s="156"/>
      <c r="G752" s="156"/>
      <c r="H752" s="156"/>
      <c r="I752" s="156"/>
      <c r="J752" s="156"/>
      <c r="K752" s="156"/>
      <c r="L752" s="156"/>
      <c r="M752" s="156"/>
      <c r="N752" s="156"/>
      <c r="O752" s="156"/>
      <c r="P752" s="156"/>
      <c r="Q752" s="156"/>
      <c r="R752" s="156"/>
      <c r="S752" s="156"/>
      <c r="T752" s="156"/>
      <c r="U752" s="156"/>
      <c r="V752" s="156"/>
      <c r="W752" s="156"/>
      <c r="X752" s="156"/>
      <c r="Y752" s="156"/>
      <c r="Z752" s="156"/>
    </row>
    <row r="753" spans="1:26" ht="14.25" customHeight="1" x14ac:dyDescent="0.25">
      <c r="A753" s="156"/>
      <c r="B753" s="156"/>
      <c r="C753" s="177"/>
      <c r="D753" s="156"/>
      <c r="E753" s="156"/>
      <c r="F753" s="156"/>
      <c r="G753" s="156"/>
      <c r="H753" s="156"/>
      <c r="I753" s="156"/>
      <c r="J753" s="156"/>
      <c r="K753" s="156"/>
      <c r="L753" s="156"/>
      <c r="M753" s="156"/>
      <c r="N753" s="156"/>
      <c r="O753" s="156"/>
      <c r="P753" s="156"/>
      <c r="Q753" s="156"/>
      <c r="R753" s="156"/>
      <c r="S753" s="156"/>
      <c r="T753" s="156"/>
      <c r="U753" s="156"/>
      <c r="V753" s="156"/>
      <c r="W753" s="156"/>
      <c r="X753" s="156"/>
      <c r="Y753" s="156"/>
      <c r="Z753" s="156"/>
    </row>
    <row r="754" spans="1:26" ht="14.25" customHeight="1" x14ac:dyDescent="0.25">
      <c r="A754" s="156"/>
      <c r="B754" s="156"/>
      <c r="C754" s="177"/>
      <c r="D754" s="156"/>
      <c r="E754" s="156"/>
      <c r="F754" s="156"/>
      <c r="G754" s="156"/>
      <c r="H754" s="156"/>
      <c r="I754" s="156"/>
      <c r="J754" s="156"/>
      <c r="K754" s="156"/>
      <c r="L754" s="156"/>
      <c r="M754" s="156"/>
      <c r="N754" s="156"/>
      <c r="O754" s="156"/>
      <c r="P754" s="156"/>
      <c r="Q754" s="156"/>
      <c r="R754" s="156"/>
      <c r="S754" s="156"/>
      <c r="T754" s="156"/>
      <c r="U754" s="156"/>
      <c r="V754" s="156"/>
      <c r="W754" s="156"/>
      <c r="X754" s="156"/>
      <c r="Y754" s="156"/>
      <c r="Z754" s="156"/>
    </row>
    <row r="755" spans="1:26" ht="14.25" customHeight="1" x14ac:dyDescent="0.25">
      <c r="A755" s="156"/>
      <c r="B755" s="156"/>
      <c r="C755" s="177"/>
      <c r="D755" s="156"/>
      <c r="E755" s="156"/>
      <c r="F755" s="156"/>
      <c r="G755" s="156"/>
      <c r="H755" s="156"/>
      <c r="I755" s="156"/>
      <c r="J755" s="156"/>
      <c r="K755" s="156"/>
      <c r="L755" s="156"/>
      <c r="M755" s="156"/>
      <c r="N755" s="156"/>
      <c r="O755" s="156"/>
      <c r="P755" s="156"/>
      <c r="Q755" s="156"/>
      <c r="R755" s="156"/>
      <c r="S755" s="156"/>
      <c r="T755" s="156"/>
      <c r="U755" s="156"/>
      <c r="V755" s="156"/>
      <c r="W755" s="156"/>
      <c r="X755" s="156"/>
      <c r="Y755" s="156"/>
      <c r="Z755" s="156"/>
    </row>
    <row r="756" spans="1:26" ht="14.25" customHeight="1" x14ac:dyDescent="0.25">
      <c r="A756" s="156"/>
      <c r="B756" s="156"/>
      <c r="C756" s="177"/>
      <c r="D756" s="156"/>
      <c r="E756" s="156"/>
      <c r="F756" s="156"/>
      <c r="G756" s="156"/>
      <c r="H756" s="156"/>
      <c r="I756" s="156"/>
      <c r="J756" s="156"/>
      <c r="K756" s="156"/>
      <c r="L756" s="156"/>
      <c r="M756" s="156"/>
      <c r="N756" s="156"/>
      <c r="O756" s="156"/>
      <c r="P756" s="156"/>
      <c r="Q756" s="156"/>
      <c r="R756" s="156"/>
      <c r="S756" s="156"/>
      <c r="T756" s="156"/>
      <c r="U756" s="156"/>
      <c r="V756" s="156"/>
      <c r="W756" s="156"/>
      <c r="X756" s="156"/>
      <c r="Y756" s="156"/>
      <c r="Z756" s="156"/>
    </row>
    <row r="757" spans="1:26" ht="14.25" customHeight="1" x14ac:dyDescent="0.25">
      <c r="A757" s="156"/>
      <c r="B757" s="156"/>
      <c r="C757" s="177"/>
      <c r="D757" s="156"/>
      <c r="E757" s="156"/>
      <c r="F757" s="156"/>
      <c r="G757" s="156"/>
      <c r="H757" s="156"/>
      <c r="I757" s="156"/>
      <c r="J757" s="156"/>
      <c r="K757" s="156"/>
      <c r="L757" s="156"/>
      <c r="M757" s="156"/>
      <c r="N757" s="156"/>
      <c r="O757" s="156"/>
      <c r="P757" s="156"/>
      <c r="Q757" s="156"/>
      <c r="R757" s="156"/>
      <c r="S757" s="156"/>
      <c r="T757" s="156"/>
      <c r="U757" s="156"/>
      <c r="V757" s="156"/>
      <c r="W757" s="156"/>
      <c r="X757" s="156"/>
      <c r="Y757" s="156"/>
      <c r="Z757" s="156"/>
    </row>
    <row r="758" spans="1:26" ht="14.25" customHeight="1" x14ac:dyDescent="0.25">
      <c r="A758" s="156"/>
      <c r="B758" s="156"/>
      <c r="C758" s="177"/>
      <c r="D758" s="156"/>
      <c r="E758" s="156"/>
      <c r="F758" s="156"/>
      <c r="G758" s="156"/>
      <c r="H758" s="156"/>
      <c r="I758" s="156"/>
      <c r="J758" s="156"/>
      <c r="K758" s="156"/>
      <c r="L758" s="156"/>
      <c r="M758" s="156"/>
      <c r="N758" s="156"/>
      <c r="O758" s="156"/>
      <c r="P758" s="156"/>
      <c r="Q758" s="156"/>
      <c r="R758" s="156"/>
      <c r="S758" s="156"/>
      <c r="T758" s="156"/>
      <c r="U758" s="156"/>
      <c r="V758" s="156"/>
      <c r="W758" s="156"/>
      <c r="X758" s="156"/>
      <c r="Y758" s="156"/>
      <c r="Z758" s="156"/>
    </row>
    <row r="759" spans="1:26" ht="14.25" customHeight="1" x14ac:dyDescent="0.25">
      <c r="A759" s="156"/>
      <c r="B759" s="156"/>
      <c r="C759" s="177"/>
      <c r="D759" s="156"/>
      <c r="E759" s="156"/>
      <c r="F759" s="156"/>
      <c r="G759" s="156"/>
      <c r="H759" s="156"/>
      <c r="I759" s="156"/>
      <c r="J759" s="156"/>
      <c r="K759" s="156"/>
      <c r="L759" s="156"/>
      <c r="M759" s="156"/>
      <c r="N759" s="156"/>
      <c r="O759" s="156"/>
      <c r="P759" s="156"/>
      <c r="Q759" s="156"/>
      <c r="R759" s="156"/>
      <c r="S759" s="156"/>
      <c r="T759" s="156"/>
      <c r="U759" s="156"/>
      <c r="V759" s="156"/>
      <c r="W759" s="156"/>
      <c r="X759" s="156"/>
      <c r="Y759" s="156"/>
      <c r="Z759" s="156"/>
    </row>
    <row r="760" spans="1:26" ht="14.25" customHeight="1" x14ac:dyDescent="0.25">
      <c r="A760" s="156"/>
      <c r="B760" s="156"/>
      <c r="C760" s="177"/>
      <c r="D760" s="156"/>
      <c r="E760" s="156"/>
      <c r="F760" s="156"/>
      <c r="G760" s="156"/>
      <c r="H760" s="156"/>
      <c r="I760" s="156"/>
      <c r="J760" s="156"/>
      <c r="K760" s="156"/>
      <c r="L760" s="156"/>
      <c r="M760" s="156"/>
      <c r="N760" s="156"/>
      <c r="O760" s="156"/>
      <c r="P760" s="156"/>
      <c r="Q760" s="156"/>
      <c r="R760" s="156"/>
      <c r="S760" s="156"/>
      <c r="T760" s="156"/>
      <c r="U760" s="156"/>
      <c r="V760" s="156"/>
      <c r="W760" s="156"/>
      <c r="X760" s="156"/>
      <c r="Y760" s="156"/>
      <c r="Z760" s="156"/>
    </row>
    <row r="761" spans="1:26" ht="14.25" customHeight="1" x14ac:dyDescent="0.25">
      <c r="A761" s="156"/>
      <c r="B761" s="156"/>
      <c r="C761" s="177"/>
      <c r="D761" s="156"/>
      <c r="E761" s="156"/>
      <c r="F761" s="156"/>
      <c r="G761" s="156"/>
      <c r="H761" s="156"/>
      <c r="I761" s="156"/>
      <c r="J761" s="156"/>
      <c r="K761" s="156"/>
      <c r="L761" s="156"/>
      <c r="M761" s="156"/>
      <c r="N761" s="156"/>
      <c r="O761" s="156"/>
      <c r="P761" s="156"/>
      <c r="Q761" s="156"/>
      <c r="R761" s="156"/>
      <c r="S761" s="156"/>
      <c r="T761" s="156"/>
      <c r="U761" s="156"/>
      <c r="V761" s="156"/>
      <c r="W761" s="156"/>
      <c r="X761" s="156"/>
      <c r="Y761" s="156"/>
      <c r="Z761" s="156"/>
    </row>
    <row r="762" spans="1:26" ht="14.25" customHeight="1" x14ac:dyDescent="0.25">
      <c r="A762" s="156"/>
      <c r="B762" s="156"/>
      <c r="C762" s="177"/>
      <c r="D762" s="156"/>
      <c r="E762" s="156"/>
      <c r="F762" s="156"/>
      <c r="G762" s="156"/>
      <c r="H762" s="156"/>
      <c r="I762" s="156"/>
      <c r="J762" s="156"/>
      <c r="K762" s="156"/>
      <c r="L762" s="156"/>
      <c r="M762" s="156"/>
      <c r="N762" s="156"/>
      <c r="O762" s="156"/>
      <c r="P762" s="156"/>
      <c r="Q762" s="156"/>
      <c r="R762" s="156"/>
      <c r="S762" s="156"/>
      <c r="T762" s="156"/>
      <c r="U762" s="156"/>
      <c r="V762" s="156"/>
      <c r="W762" s="156"/>
      <c r="X762" s="156"/>
      <c r="Y762" s="156"/>
      <c r="Z762" s="156"/>
    </row>
    <row r="763" spans="1:26" ht="14.25" customHeight="1" x14ac:dyDescent="0.25">
      <c r="A763" s="156"/>
      <c r="B763" s="156"/>
      <c r="C763" s="177"/>
      <c r="D763" s="156"/>
      <c r="E763" s="156"/>
      <c r="F763" s="156"/>
      <c r="G763" s="156"/>
      <c r="H763" s="156"/>
      <c r="I763" s="156"/>
      <c r="J763" s="156"/>
      <c r="K763" s="156"/>
      <c r="L763" s="156"/>
      <c r="M763" s="156"/>
      <c r="N763" s="156"/>
      <c r="O763" s="156"/>
      <c r="P763" s="156"/>
      <c r="Q763" s="156"/>
      <c r="R763" s="156"/>
      <c r="S763" s="156"/>
      <c r="T763" s="156"/>
      <c r="U763" s="156"/>
      <c r="V763" s="156"/>
      <c r="W763" s="156"/>
      <c r="X763" s="156"/>
      <c r="Y763" s="156"/>
      <c r="Z763" s="156"/>
    </row>
    <row r="764" spans="1:26" ht="14.25" customHeight="1" x14ac:dyDescent="0.25">
      <c r="A764" s="156"/>
      <c r="B764" s="156"/>
      <c r="C764" s="177"/>
      <c r="D764" s="156"/>
      <c r="E764" s="156"/>
      <c r="F764" s="156"/>
      <c r="G764" s="156"/>
      <c r="H764" s="156"/>
      <c r="I764" s="156"/>
      <c r="J764" s="156"/>
      <c r="K764" s="156"/>
      <c r="L764" s="156"/>
      <c r="M764" s="156"/>
      <c r="N764" s="156"/>
      <c r="O764" s="156"/>
      <c r="P764" s="156"/>
      <c r="Q764" s="156"/>
      <c r="R764" s="156"/>
      <c r="S764" s="156"/>
      <c r="T764" s="156"/>
      <c r="U764" s="156"/>
      <c r="V764" s="156"/>
      <c r="W764" s="156"/>
      <c r="X764" s="156"/>
      <c r="Y764" s="156"/>
      <c r="Z764" s="156"/>
    </row>
    <row r="765" spans="1:26" ht="14.25" customHeight="1" x14ac:dyDescent="0.25">
      <c r="A765" s="156"/>
      <c r="B765" s="156"/>
      <c r="C765" s="177"/>
      <c r="D765" s="156"/>
      <c r="E765" s="156"/>
      <c r="F765" s="156"/>
      <c r="G765" s="156"/>
      <c r="H765" s="156"/>
      <c r="I765" s="156"/>
      <c r="J765" s="156"/>
      <c r="K765" s="156"/>
      <c r="L765" s="156"/>
      <c r="M765" s="156"/>
      <c r="N765" s="156"/>
      <c r="O765" s="156"/>
      <c r="P765" s="156"/>
      <c r="Q765" s="156"/>
      <c r="R765" s="156"/>
      <c r="S765" s="156"/>
      <c r="T765" s="156"/>
      <c r="U765" s="156"/>
      <c r="V765" s="156"/>
      <c r="W765" s="156"/>
      <c r="X765" s="156"/>
      <c r="Y765" s="156"/>
      <c r="Z765" s="156"/>
    </row>
    <row r="766" spans="1:26" ht="14.25" customHeight="1" x14ac:dyDescent="0.25">
      <c r="A766" s="156"/>
      <c r="B766" s="156"/>
      <c r="C766" s="177"/>
      <c r="D766" s="156"/>
      <c r="E766" s="156"/>
      <c r="F766" s="156"/>
      <c r="G766" s="156"/>
      <c r="H766" s="156"/>
      <c r="I766" s="156"/>
      <c r="J766" s="156"/>
      <c r="K766" s="156"/>
      <c r="L766" s="156"/>
      <c r="M766" s="156"/>
      <c r="N766" s="156"/>
      <c r="O766" s="156"/>
      <c r="P766" s="156"/>
      <c r="Q766" s="156"/>
      <c r="R766" s="156"/>
      <c r="S766" s="156"/>
      <c r="T766" s="156"/>
      <c r="U766" s="156"/>
      <c r="V766" s="156"/>
      <c r="W766" s="156"/>
      <c r="X766" s="156"/>
      <c r="Y766" s="156"/>
      <c r="Z766" s="156"/>
    </row>
    <row r="767" spans="1:26" ht="14.25" customHeight="1" x14ac:dyDescent="0.25">
      <c r="A767" s="156"/>
      <c r="B767" s="156"/>
      <c r="C767" s="177"/>
      <c r="D767" s="156"/>
      <c r="E767" s="156"/>
      <c r="F767" s="156"/>
      <c r="G767" s="156"/>
      <c r="H767" s="156"/>
      <c r="I767" s="156"/>
      <c r="J767" s="156"/>
      <c r="K767" s="156"/>
      <c r="L767" s="156"/>
      <c r="M767" s="156"/>
      <c r="N767" s="156"/>
      <c r="O767" s="156"/>
      <c r="P767" s="156"/>
      <c r="Q767" s="156"/>
      <c r="R767" s="156"/>
      <c r="S767" s="156"/>
      <c r="T767" s="156"/>
      <c r="U767" s="156"/>
      <c r="V767" s="156"/>
      <c r="W767" s="156"/>
      <c r="X767" s="156"/>
      <c r="Y767" s="156"/>
      <c r="Z767" s="156"/>
    </row>
    <row r="768" spans="1:26" ht="14.25" customHeight="1" x14ac:dyDescent="0.25">
      <c r="A768" s="156"/>
      <c r="B768" s="156"/>
      <c r="C768" s="177"/>
      <c r="D768" s="156"/>
      <c r="E768" s="156"/>
      <c r="F768" s="156"/>
      <c r="G768" s="156"/>
      <c r="H768" s="156"/>
      <c r="I768" s="156"/>
      <c r="J768" s="156"/>
      <c r="K768" s="156"/>
      <c r="L768" s="156"/>
      <c r="M768" s="156"/>
      <c r="N768" s="156"/>
      <c r="O768" s="156"/>
      <c r="P768" s="156"/>
      <c r="Q768" s="156"/>
      <c r="R768" s="156"/>
      <c r="S768" s="156"/>
      <c r="T768" s="156"/>
      <c r="U768" s="156"/>
      <c r="V768" s="156"/>
      <c r="W768" s="156"/>
      <c r="X768" s="156"/>
      <c r="Y768" s="156"/>
      <c r="Z768" s="156"/>
    </row>
    <row r="769" spans="1:26" ht="14.25" customHeight="1" x14ac:dyDescent="0.25">
      <c r="A769" s="156"/>
      <c r="B769" s="156"/>
      <c r="C769" s="177"/>
      <c r="D769" s="156"/>
      <c r="E769" s="156"/>
      <c r="F769" s="156"/>
      <c r="G769" s="156"/>
      <c r="H769" s="156"/>
      <c r="I769" s="156"/>
      <c r="J769" s="156"/>
      <c r="K769" s="156"/>
      <c r="L769" s="156"/>
      <c r="M769" s="156"/>
      <c r="N769" s="156"/>
      <c r="O769" s="156"/>
      <c r="P769" s="156"/>
      <c r="Q769" s="156"/>
      <c r="R769" s="156"/>
      <c r="S769" s="156"/>
      <c r="T769" s="156"/>
      <c r="U769" s="156"/>
      <c r="V769" s="156"/>
      <c r="W769" s="156"/>
      <c r="X769" s="156"/>
      <c r="Y769" s="156"/>
      <c r="Z769" s="156"/>
    </row>
    <row r="770" spans="1:26" ht="14.25" customHeight="1" x14ac:dyDescent="0.25">
      <c r="A770" s="156"/>
      <c r="B770" s="156"/>
      <c r="C770" s="177"/>
      <c r="D770" s="156"/>
      <c r="E770" s="156"/>
      <c r="F770" s="156"/>
      <c r="G770" s="156"/>
      <c r="H770" s="156"/>
      <c r="I770" s="156"/>
      <c r="J770" s="156"/>
      <c r="K770" s="156"/>
      <c r="L770" s="156"/>
      <c r="M770" s="156"/>
      <c r="N770" s="156"/>
      <c r="O770" s="156"/>
      <c r="P770" s="156"/>
      <c r="Q770" s="156"/>
      <c r="R770" s="156"/>
      <c r="S770" s="156"/>
      <c r="T770" s="156"/>
      <c r="U770" s="156"/>
      <c r="V770" s="156"/>
      <c r="W770" s="156"/>
      <c r="X770" s="156"/>
      <c r="Y770" s="156"/>
      <c r="Z770" s="156"/>
    </row>
    <row r="771" spans="1:26" ht="14.25" customHeight="1" x14ac:dyDescent="0.25">
      <c r="A771" s="156"/>
      <c r="B771" s="156"/>
      <c r="C771" s="177"/>
      <c r="D771" s="156"/>
      <c r="E771" s="156"/>
      <c r="F771" s="156"/>
      <c r="G771" s="156"/>
      <c r="H771" s="156"/>
      <c r="I771" s="156"/>
      <c r="J771" s="156"/>
      <c r="K771" s="156"/>
      <c r="L771" s="156"/>
      <c r="M771" s="156"/>
      <c r="N771" s="156"/>
      <c r="O771" s="156"/>
      <c r="P771" s="156"/>
      <c r="Q771" s="156"/>
      <c r="R771" s="156"/>
      <c r="S771" s="156"/>
      <c r="T771" s="156"/>
      <c r="U771" s="156"/>
      <c r="V771" s="156"/>
      <c r="W771" s="156"/>
      <c r="X771" s="156"/>
      <c r="Y771" s="156"/>
      <c r="Z771" s="156"/>
    </row>
    <row r="772" spans="1:26" ht="14.25" customHeight="1" x14ac:dyDescent="0.25">
      <c r="A772" s="156"/>
      <c r="B772" s="156"/>
      <c r="C772" s="177"/>
      <c r="D772" s="156"/>
      <c r="E772" s="156"/>
      <c r="F772" s="156"/>
      <c r="G772" s="156"/>
      <c r="H772" s="156"/>
      <c r="I772" s="156"/>
      <c r="J772" s="156"/>
      <c r="K772" s="156"/>
      <c r="L772" s="156"/>
      <c r="M772" s="156"/>
      <c r="N772" s="156"/>
      <c r="O772" s="156"/>
      <c r="P772" s="156"/>
      <c r="Q772" s="156"/>
      <c r="R772" s="156"/>
      <c r="S772" s="156"/>
      <c r="T772" s="156"/>
      <c r="U772" s="156"/>
      <c r="V772" s="156"/>
      <c r="W772" s="156"/>
      <c r="X772" s="156"/>
      <c r="Y772" s="156"/>
      <c r="Z772" s="156"/>
    </row>
    <row r="773" spans="1:26" ht="14.25" customHeight="1" x14ac:dyDescent="0.25">
      <c r="A773" s="156"/>
      <c r="B773" s="156"/>
      <c r="C773" s="177"/>
      <c r="D773" s="156"/>
      <c r="E773" s="156"/>
      <c r="F773" s="156"/>
      <c r="G773" s="156"/>
      <c r="H773" s="156"/>
      <c r="I773" s="156"/>
      <c r="J773" s="156"/>
      <c r="K773" s="156"/>
      <c r="L773" s="156"/>
      <c r="M773" s="156"/>
      <c r="N773" s="156"/>
      <c r="O773" s="156"/>
      <c r="P773" s="156"/>
      <c r="Q773" s="156"/>
      <c r="R773" s="156"/>
      <c r="S773" s="156"/>
      <c r="T773" s="156"/>
      <c r="U773" s="156"/>
      <c r="V773" s="156"/>
      <c r="W773" s="156"/>
      <c r="X773" s="156"/>
      <c r="Y773" s="156"/>
      <c r="Z773" s="156"/>
    </row>
    <row r="774" spans="1:26" ht="14.25" customHeight="1" x14ac:dyDescent="0.25">
      <c r="A774" s="156"/>
      <c r="B774" s="156"/>
      <c r="C774" s="177"/>
      <c r="D774" s="156"/>
      <c r="E774" s="156"/>
      <c r="F774" s="156"/>
      <c r="G774" s="156"/>
      <c r="H774" s="156"/>
      <c r="I774" s="156"/>
      <c r="J774" s="156"/>
      <c r="K774" s="156"/>
      <c r="L774" s="156"/>
      <c r="M774" s="156"/>
      <c r="N774" s="156"/>
      <c r="O774" s="156"/>
      <c r="P774" s="156"/>
      <c r="Q774" s="156"/>
      <c r="R774" s="156"/>
      <c r="S774" s="156"/>
      <c r="T774" s="156"/>
      <c r="U774" s="156"/>
      <c r="V774" s="156"/>
      <c r="W774" s="156"/>
      <c r="X774" s="156"/>
      <c r="Y774" s="156"/>
      <c r="Z774" s="156"/>
    </row>
    <row r="775" spans="1:26" ht="14.25" customHeight="1" x14ac:dyDescent="0.25">
      <c r="A775" s="156"/>
      <c r="B775" s="156"/>
      <c r="C775" s="177"/>
      <c r="D775" s="156"/>
      <c r="E775" s="156"/>
      <c r="F775" s="156"/>
      <c r="G775" s="156"/>
      <c r="H775" s="156"/>
      <c r="I775" s="156"/>
      <c r="J775" s="156"/>
      <c r="K775" s="156"/>
      <c r="L775" s="156"/>
      <c r="M775" s="156"/>
      <c r="N775" s="156"/>
      <c r="O775" s="156"/>
      <c r="P775" s="156"/>
      <c r="Q775" s="156"/>
      <c r="R775" s="156"/>
      <c r="S775" s="156"/>
      <c r="T775" s="156"/>
      <c r="U775" s="156"/>
      <c r="V775" s="156"/>
      <c r="W775" s="156"/>
      <c r="X775" s="156"/>
      <c r="Y775" s="156"/>
      <c r="Z775" s="156"/>
    </row>
    <row r="776" spans="1:26" ht="14.25" customHeight="1" x14ac:dyDescent="0.25">
      <c r="A776" s="156"/>
      <c r="B776" s="156"/>
      <c r="C776" s="177"/>
      <c r="D776" s="156"/>
      <c r="E776" s="156"/>
      <c r="F776" s="156"/>
      <c r="G776" s="156"/>
      <c r="H776" s="156"/>
      <c r="I776" s="156"/>
      <c r="J776" s="156"/>
      <c r="K776" s="156"/>
      <c r="L776" s="156"/>
      <c r="M776" s="156"/>
      <c r="N776" s="156"/>
      <c r="O776" s="156"/>
      <c r="P776" s="156"/>
      <c r="Q776" s="156"/>
      <c r="R776" s="156"/>
      <c r="S776" s="156"/>
      <c r="T776" s="156"/>
      <c r="U776" s="156"/>
      <c r="V776" s="156"/>
      <c r="W776" s="156"/>
      <c r="X776" s="156"/>
      <c r="Y776" s="156"/>
      <c r="Z776" s="156"/>
    </row>
    <row r="777" spans="1:26" ht="14.25" customHeight="1" x14ac:dyDescent="0.25">
      <c r="A777" s="156"/>
      <c r="B777" s="156"/>
      <c r="C777" s="177"/>
      <c r="D777" s="156"/>
      <c r="E777" s="156"/>
      <c r="F777" s="156"/>
      <c r="G777" s="156"/>
      <c r="H777" s="156"/>
      <c r="I777" s="156"/>
      <c r="J777" s="156"/>
      <c r="K777" s="156"/>
      <c r="L777" s="156"/>
      <c r="M777" s="156"/>
      <c r="N777" s="156"/>
      <c r="O777" s="156"/>
      <c r="P777" s="156"/>
      <c r="Q777" s="156"/>
      <c r="R777" s="156"/>
      <c r="S777" s="156"/>
      <c r="T777" s="156"/>
      <c r="U777" s="156"/>
      <c r="V777" s="156"/>
      <c r="W777" s="156"/>
      <c r="X777" s="156"/>
      <c r="Y777" s="156"/>
      <c r="Z777" s="156"/>
    </row>
    <row r="778" spans="1:26" ht="14.25" customHeight="1" x14ac:dyDescent="0.25">
      <c r="A778" s="156"/>
      <c r="B778" s="156"/>
      <c r="C778" s="177"/>
      <c r="D778" s="156"/>
      <c r="E778" s="156"/>
      <c r="F778" s="156"/>
      <c r="G778" s="156"/>
      <c r="H778" s="156"/>
      <c r="I778" s="156"/>
      <c r="J778" s="156"/>
      <c r="K778" s="156"/>
      <c r="L778" s="156"/>
      <c r="M778" s="156"/>
      <c r="N778" s="156"/>
      <c r="O778" s="156"/>
      <c r="P778" s="156"/>
      <c r="Q778" s="156"/>
      <c r="R778" s="156"/>
      <c r="S778" s="156"/>
      <c r="T778" s="156"/>
      <c r="U778" s="156"/>
      <c r="V778" s="156"/>
      <c r="W778" s="156"/>
      <c r="X778" s="156"/>
      <c r="Y778" s="156"/>
      <c r="Z778" s="156"/>
    </row>
    <row r="779" spans="1:26" ht="14.25" customHeight="1" x14ac:dyDescent="0.25">
      <c r="A779" s="156"/>
      <c r="B779" s="156"/>
      <c r="C779" s="177"/>
      <c r="D779" s="156"/>
      <c r="E779" s="156"/>
      <c r="F779" s="156"/>
      <c r="G779" s="156"/>
      <c r="H779" s="156"/>
      <c r="I779" s="156"/>
      <c r="J779" s="156"/>
      <c r="K779" s="156"/>
      <c r="L779" s="156"/>
      <c r="M779" s="156"/>
      <c r="N779" s="156"/>
      <c r="O779" s="156"/>
      <c r="P779" s="156"/>
      <c r="Q779" s="156"/>
      <c r="R779" s="156"/>
      <c r="S779" s="156"/>
      <c r="T779" s="156"/>
      <c r="U779" s="156"/>
      <c r="V779" s="156"/>
      <c r="W779" s="156"/>
      <c r="X779" s="156"/>
      <c r="Y779" s="156"/>
      <c r="Z779" s="156"/>
    </row>
    <row r="780" spans="1:26" ht="14.25" customHeight="1" x14ac:dyDescent="0.25">
      <c r="A780" s="156"/>
      <c r="B780" s="156"/>
      <c r="C780" s="177"/>
      <c r="D780" s="156"/>
      <c r="E780" s="156"/>
      <c r="F780" s="156"/>
      <c r="G780" s="156"/>
      <c r="H780" s="156"/>
      <c r="I780" s="156"/>
      <c r="J780" s="156"/>
      <c r="K780" s="156"/>
      <c r="L780" s="156"/>
      <c r="M780" s="156"/>
      <c r="N780" s="156"/>
      <c r="O780" s="156"/>
      <c r="P780" s="156"/>
      <c r="Q780" s="156"/>
      <c r="R780" s="156"/>
      <c r="S780" s="156"/>
      <c r="T780" s="156"/>
      <c r="U780" s="156"/>
      <c r="V780" s="156"/>
      <c r="W780" s="156"/>
      <c r="X780" s="156"/>
      <c r="Y780" s="156"/>
      <c r="Z780" s="156"/>
    </row>
    <row r="781" spans="1:26" ht="14.25" customHeight="1" x14ac:dyDescent="0.25">
      <c r="A781" s="156"/>
      <c r="B781" s="156"/>
      <c r="C781" s="177"/>
      <c r="D781" s="156"/>
      <c r="E781" s="156"/>
      <c r="F781" s="156"/>
      <c r="G781" s="156"/>
      <c r="H781" s="156"/>
      <c r="I781" s="156"/>
      <c r="J781" s="156"/>
      <c r="K781" s="156"/>
      <c r="L781" s="156"/>
      <c r="M781" s="156"/>
      <c r="N781" s="156"/>
      <c r="O781" s="156"/>
      <c r="P781" s="156"/>
      <c r="Q781" s="156"/>
      <c r="R781" s="156"/>
      <c r="S781" s="156"/>
      <c r="T781" s="156"/>
      <c r="U781" s="156"/>
      <c r="V781" s="156"/>
      <c r="W781" s="156"/>
      <c r="X781" s="156"/>
      <c r="Y781" s="156"/>
      <c r="Z781" s="156"/>
    </row>
    <row r="782" spans="1:26" ht="14.25" customHeight="1" x14ac:dyDescent="0.25">
      <c r="A782" s="156"/>
      <c r="B782" s="156"/>
      <c r="C782" s="177"/>
      <c r="D782" s="156"/>
      <c r="E782" s="156"/>
      <c r="F782" s="156"/>
      <c r="G782" s="156"/>
      <c r="H782" s="156"/>
      <c r="I782" s="156"/>
      <c r="J782" s="156"/>
      <c r="K782" s="156"/>
      <c r="L782" s="156"/>
      <c r="M782" s="156"/>
      <c r="N782" s="156"/>
      <c r="O782" s="156"/>
      <c r="P782" s="156"/>
      <c r="Q782" s="156"/>
      <c r="R782" s="156"/>
      <c r="S782" s="156"/>
      <c r="T782" s="156"/>
      <c r="U782" s="156"/>
      <c r="V782" s="156"/>
      <c r="W782" s="156"/>
      <c r="X782" s="156"/>
      <c r="Y782" s="156"/>
      <c r="Z782" s="156"/>
    </row>
    <row r="783" spans="1:26" ht="14.25" customHeight="1" x14ac:dyDescent="0.25">
      <c r="A783" s="156"/>
      <c r="B783" s="156"/>
      <c r="C783" s="177"/>
      <c r="D783" s="156"/>
      <c r="E783" s="156"/>
      <c r="F783" s="156"/>
      <c r="G783" s="156"/>
      <c r="H783" s="156"/>
      <c r="I783" s="156"/>
      <c r="J783" s="156"/>
      <c r="K783" s="156"/>
      <c r="L783" s="156"/>
      <c r="M783" s="156"/>
      <c r="N783" s="156"/>
      <c r="O783" s="156"/>
      <c r="P783" s="156"/>
      <c r="Q783" s="156"/>
      <c r="R783" s="156"/>
      <c r="S783" s="156"/>
      <c r="T783" s="156"/>
      <c r="U783" s="156"/>
      <c r="V783" s="156"/>
      <c r="W783" s="156"/>
      <c r="X783" s="156"/>
      <c r="Y783" s="156"/>
      <c r="Z783" s="156"/>
    </row>
    <row r="784" spans="1:26" ht="14.25" customHeight="1" x14ac:dyDescent="0.25">
      <c r="A784" s="156"/>
      <c r="B784" s="156"/>
      <c r="C784" s="177"/>
      <c r="D784" s="156"/>
      <c r="E784" s="156"/>
      <c r="F784" s="156"/>
      <c r="G784" s="156"/>
      <c r="H784" s="156"/>
      <c r="I784" s="156"/>
      <c r="J784" s="156"/>
      <c r="K784" s="156"/>
      <c r="L784" s="156"/>
      <c r="M784" s="156"/>
      <c r="N784" s="156"/>
      <c r="O784" s="156"/>
      <c r="P784" s="156"/>
      <c r="Q784" s="156"/>
      <c r="R784" s="156"/>
      <c r="S784" s="156"/>
      <c r="T784" s="156"/>
      <c r="U784" s="156"/>
      <c r="V784" s="156"/>
      <c r="W784" s="156"/>
      <c r="X784" s="156"/>
      <c r="Y784" s="156"/>
      <c r="Z784" s="156"/>
    </row>
    <row r="785" spans="1:26" ht="14.25" customHeight="1" x14ac:dyDescent="0.25">
      <c r="A785" s="156"/>
      <c r="B785" s="156"/>
      <c r="C785" s="177"/>
      <c r="D785" s="156"/>
      <c r="E785" s="156"/>
      <c r="F785" s="156"/>
      <c r="G785" s="156"/>
      <c r="H785" s="156"/>
      <c r="I785" s="156"/>
      <c r="J785" s="156"/>
      <c r="K785" s="156"/>
      <c r="L785" s="156"/>
      <c r="M785" s="156"/>
      <c r="N785" s="156"/>
      <c r="O785" s="156"/>
      <c r="P785" s="156"/>
      <c r="Q785" s="156"/>
      <c r="R785" s="156"/>
      <c r="S785" s="156"/>
      <c r="T785" s="156"/>
      <c r="U785" s="156"/>
      <c r="V785" s="156"/>
      <c r="W785" s="156"/>
      <c r="X785" s="156"/>
      <c r="Y785" s="156"/>
      <c r="Z785" s="156"/>
    </row>
    <row r="786" spans="1:26" ht="14.25" customHeight="1" x14ac:dyDescent="0.25">
      <c r="A786" s="156"/>
      <c r="B786" s="156"/>
      <c r="C786" s="177"/>
      <c r="D786" s="156"/>
      <c r="E786" s="156"/>
      <c r="F786" s="156"/>
      <c r="G786" s="156"/>
      <c r="H786" s="156"/>
      <c r="I786" s="156"/>
      <c r="J786" s="156"/>
      <c r="K786" s="156"/>
      <c r="L786" s="156"/>
      <c r="M786" s="156"/>
      <c r="N786" s="156"/>
      <c r="O786" s="156"/>
      <c r="P786" s="156"/>
      <c r="Q786" s="156"/>
      <c r="R786" s="156"/>
      <c r="S786" s="156"/>
      <c r="T786" s="156"/>
      <c r="U786" s="156"/>
      <c r="V786" s="156"/>
      <c r="W786" s="156"/>
      <c r="X786" s="156"/>
      <c r="Y786" s="156"/>
      <c r="Z786" s="156"/>
    </row>
    <row r="787" spans="1:26" ht="14.25" customHeight="1" x14ac:dyDescent="0.25">
      <c r="A787" s="156"/>
      <c r="B787" s="156"/>
      <c r="C787" s="177"/>
      <c r="D787" s="156"/>
      <c r="E787" s="156"/>
      <c r="F787" s="156"/>
      <c r="G787" s="156"/>
      <c r="H787" s="156"/>
      <c r="I787" s="156"/>
      <c r="J787" s="156"/>
      <c r="K787" s="156"/>
      <c r="L787" s="156"/>
      <c r="M787" s="156"/>
      <c r="N787" s="156"/>
      <c r="O787" s="156"/>
      <c r="P787" s="156"/>
      <c r="Q787" s="156"/>
      <c r="R787" s="156"/>
      <c r="S787" s="156"/>
      <c r="T787" s="156"/>
      <c r="U787" s="156"/>
      <c r="V787" s="156"/>
      <c r="W787" s="156"/>
      <c r="X787" s="156"/>
      <c r="Y787" s="156"/>
      <c r="Z787" s="156"/>
    </row>
    <row r="788" spans="1:26" ht="14.25" customHeight="1" x14ac:dyDescent="0.25">
      <c r="A788" s="156"/>
      <c r="B788" s="156"/>
      <c r="C788" s="177"/>
      <c r="D788" s="156"/>
      <c r="E788" s="156"/>
      <c r="F788" s="156"/>
      <c r="G788" s="156"/>
      <c r="H788" s="156"/>
      <c r="I788" s="156"/>
      <c r="J788" s="156"/>
      <c r="K788" s="156"/>
      <c r="L788" s="156"/>
      <c r="M788" s="156"/>
      <c r="N788" s="156"/>
      <c r="O788" s="156"/>
      <c r="P788" s="156"/>
      <c r="Q788" s="156"/>
      <c r="R788" s="156"/>
      <c r="S788" s="156"/>
      <c r="T788" s="156"/>
      <c r="U788" s="156"/>
      <c r="V788" s="156"/>
      <c r="W788" s="156"/>
      <c r="X788" s="156"/>
      <c r="Y788" s="156"/>
      <c r="Z788" s="156"/>
    </row>
    <row r="789" spans="1:26" ht="14.25" customHeight="1" x14ac:dyDescent="0.25">
      <c r="A789" s="156"/>
      <c r="B789" s="156"/>
      <c r="C789" s="177"/>
      <c r="D789" s="156"/>
      <c r="E789" s="156"/>
      <c r="F789" s="156"/>
      <c r="G789" s="156"/>
      <c r="H789" s="156"/>
      <c r="I789" s="156"/>
      <c r="J789" s="156"/>
      <c r="K789" s="156"/>
      <c r="L789" s="156"/>
      <c r="M789" s="156"/>
      <c r="N789" s="156"/>
      <c r="O789" s="156"/>
      <c r="P789" s="156"/>
      <c r="Q789" s="156"/>
      <c r="R789" s="156"/>
      <c r="S789" s="156"/>
      <c r="T789" s="156"/>
      <c r="U789" s="156"/>
      <c r="V789" s="156"/>
      <c r="W789" s="156"/>
      <c r="X789" s="156"/>
      <c r="Y789" s="156"/>
      <c r="Z789" s="156"/>
    </row>
    <row r="790" spans="1:26" ht="14.25" customHeight="1" x14ac:dyDescent="0.25">
      <c r="A790" s="156"/>
      <c r="B790" s="156"/>
      <c r="C790" s="177"/>
      <c r="D790" s="156"/>
      <c r="E790" s="156"/>
      <c r="F790" s="156"/>
      <c r="G790" s="156"/>
      <c r="H790" s="156"/>
      <c r="I790" s="156"/>
      <c r="J790" s="156"/>
      <c r="K790" s="156"/>
      <c r="L790" s="156"/>
      <c r="M790" s="156"/>
      <c r="N790" s="156"/>
      <c r="O790" s="156"/>
      <c r="P790" s="156"/>
      <c r="Q790" s="156"/>
      <c r="R790" s="156"/>
      <c r="S790" s="156"/>
      <c r="T790" s="156"/>
      <c r="U790" s="156"/>
      <c r="V790" s="156"/>
      <c r="W790" s="156"/>
      <c r="X790" s="156"/>
      <c r="Y790" s="156"/>
      <c r="Z790" s="156"/>
    </row>
    <row r="791" spans="1:26" ht="14.25" customHeight="1" x14ac:dyDescent="0.25">
      <c r="A791" s="156"/>
      <c r="B791" s="156"/>
      <c r="C791" s="177"/>
      <c r="D791" s="156"/>
      <c r="E791" s="156"/>
      <c r="F791" s="156"/>
      <c r="G791" s="156"/>
      <c r="H791" s="156"/>
      <c r="I791" s="156"/>
      <c r="J791" s="156"/>
      <c r="K791" s="156"/>
      <c r="L791" s="156"/>
      <c r="M791" s="156"/>
      <c r="N791" s="156"/>
      <c r="O791" s="156"/>
      <c r="P791" s="156"/>
      <c r="Q791" s="156"/>
      <c r="R791" s="156"/>
      <c r="S791" s="156"/>
      <c r="T791" s="156"/>
      <c r="U791" s="156"/>
      <c r="V791" s="156"/>
      <c r="W791" s="156"/>
      <c r="X791" s="156"/>
      <c r="Y791" s="156"/>
      <c r="Z791" s="156"/>
    </row>
    <row r="792" spans="1:26" ht="14.25" customHeight="1" x14ac:dyDescent="0.25">
      <c r="A792" s="156"/>
      <c r="B792" s="156"/>
      <c r="C792" s="177"/>
      <c r="D792" s="156"/>
      <c r="E792" s="156"/>
      <c r="F792" s="156"/>
      <c r="G792" s="156"/>
      <c r="H792" s="156"/>
      <c r="I792" s="156"/>
      <c r="J792" s="156"/>
      <c r="K792" s="156"/>
      <c r="L792" s="156"/>
      <c r="M792" s="156"/>
      <c r="N792" s="156"/>
      <c r="O792" s="156"/>
      <c r="P792" s="156"/>
      <c r="Q792" s="156"/>
      <c r="R792" s="156"/>
      <c r="S792" s="156"/>
      <c r="T792" s="156"/>
      <c r="U792" s="156"/>
      <c r="V792" s="156"/>
      <c r="W792" s="156"/>
      <c r="X792" s="156"/>
      <c r="Y792" s="156"/>
      <c r="Z792" s="156"/>
    </row>
    <row r="793" spans="1:26" ht="14.25" customHeight="1" x14ac:dyDescent="0.25">
      <c r="A793" s="156"/>
      <c r="B793" s="156"/>
      <c r="C793" s="177"/>
      <c r="D793" s="156"/>
      <c r="E793" s="156"/>
      <c r="F793" s="156"/>
      <c r="G793" s="156"/>
      <c r="H793" s="156"/>
      <c r="I793" s="156"/>
      <c r="J793" s="156"/>
      <c r="K793" s="156"/>
      <c r="L793" s="156"/>
      <c r="M793" s="156"/>
      <c r="N793" s="156"/>
      <c r="O793" s="156"/>
      <c r="P793" s="156"/>
      <c r="Q793" s="156"/>
      <c r="R793" s="156"/>
      <c r="S793" s="156"/>
      <c r="T793" s="156"/>
      <c r="U793" s="156"/>
      <c r="V793" s="156"/>
      <c r="W793" s="156"/>
      <c r="X793" s="156"/>
      <c r="Y793" s="156"/>
      <c r="Z793" s="156"/>
    </row>
    <row r="794" spans="1:26" ht="14.25" customHeight="1" x14ac:dyDescent="0.25">
      <c r="A794" s="156"/>
      <c r="B794" s="156"/>
      <c r="C794" s="177"/>
      <c r="D794" s="156"/>
      <c r="E794" s="156"/>
      <c r="F794" s="156"/>
      <c r="G794" s="156"/>
      <c r="H794" s="156"/>
      <c r="I794" s="156"/>
      <c r="J794" s="156"/>
      <c r="K794" s="156"/>
      <c r="L794" s="156"/>
      <c r="M794" s="156"/>
      <c r="N794" s="156"/>
      <c r="O794" s="156"/>
      <c r="P794" s="156"/>
      <c r="Q794" s="156"/>
      <c r="R794" s="156"/>
      <c r="S794" s="156"/>
      <c r="T794" s="156"/>
      <c r="U794" s="156"/>
      <c r="V794" s="156"/>
      <c r="W794" s="156"/>
      <c r="X794" s="156"/>
      <c r="Y794" s="156"/>
      <c r="Z794" s="156"/>
    </row>
    <row r="795" spans="1:26" ht="14.25" customHeight="1" x14ac:dyDescent="0.25">
      <c r="A795" s="156"/>
      <c r="B795" s="156"/>
      <c r="C795" s="177"/>
      <c r="D795" s="156"/>
      <c r="E795" s="156"/>
      <c r="F795" s="156"/>
      <c r="G795" s="156"/>
      <c r="H795" s="156"/>
      <c r="I795" s="156"/>
      <c r="J795" s="156"/>
      <c r="K795" s="156"/>
      <c r="L795" s="156"/>
      <c r="M795" s="156"/>
      <c r="N795" s="156"/>
      <c r="O795" s="156"/>
      <c r="P795" s="156"/>
      <c r="Q795" s="156"/>
      <c r="R795" s="156"/>
      <c r="S795" s="156"/>
      <c r="T795" s="156"/>
      <c r="U795" s="156"/>
      <c r="V795" s="156"/>
      <c r="W795" s="156"/>
      <c r="X795" s="156"/>
      <c r="Y795" s="156"/>
      <c r="Z795" s="156"/>
    </row>
    <row r="796" spans="1:26" ht="14.25" customHeight="1" x14ac:dyDescent="0.25">
      <c r="A796" s="156"/>
      <c r="B796" s="156"/>
      <c r="C796" s="177"/>
      <c r="D796" s="156"/>
      <c r="E796" s="156"/>
      <c r="F796" s="156"/>
      <c r="G796" s="156"/>
      <c r="H796" s="156"/>
      <c r="I796" s="156"/>
      <c r="J796" s="156"/>
      <c r="K796" s="156"/>
      <c r="L796" s="156"/>
      <c r="M796" s="156"/>
      <c r="N796" s="156"/>
      <c r="O796" s="156"/>
      <c r="P796" s="156"/>
      <c r="Q796" s="156"/>
      <c r="R796" s="156"/>
      <c r="S796" s="156"/>
      <c r="T796" s="156"/>
      <c r="U796" s="156"/>
      <c r="V796" s="156"/>
      <c r="W796" s="156"/>
      <c r="X796" s="156"/>
      <c r="Y796" s="156"/>
      <c r="Z796" s="156"/>
    </row>
    <row r="797" spans="1:26" ht="14.25" customHeight="1" x14ac:dyDescent="0.25">
      <c r="A797" s="156"/>
      <c r="B797" s="156"/>
      <c r="C797" s="177"/>
      <c r="D797" s="156"/>
      <c r="E797" s="156"/>
      <c r="F797" s="156"/>
      <c r="G797" s="156"/>
      <c r="H797" s="156"/>
      <c r="I797" s="156"/>
      <c r="J797" s="156"/>
      <c r="K797" s="156"/>
      <c r="L797" s="156"/>
      <c r="M797" s="156"/>
      <c r="N797" s="156"/>
      <c r="O797" s="156"/>
      <c r="P797" s="156"/>
      <c r="Q797" s="156"/>
      <c r="R797" s="156"/>
      <c r="S797" s="156"/>
      <c r="T797" s="156"/>
      <c r="U797" s="156"/>
      <c r="V797" s="156"/>
      <c r="W797" s="156"/>
      <c r="X797" s="156"/>
      <c r="Y797" s="156"/>
      <c r="Z797" s="156"/>
    </row>
    <row r="798" spans="1:26" ht="14.25" customHeight="1" x14ac:dyDescent="0.25">
      <c r="A798" s="156"/>
      <c r="B798" s="156"/>
      <c r="C798" s="177"/>
      <c r="D798" s="156"/>
      <c r="E798" s="156"/>
      <c r="F798" s="156"/>
      <c r="G798" s="156"/>
      <c r="H798" s="156"/>
      <c r="I798" s="156"/>
      <c r="J798" s="156"/>
      <c r="K798" s="156"/>
      <c r="L798" s="156"/>
      <c r="M798" s="156"/>
      <c r="N798" s="156"/>
      <c r="O798" s="156"/>
      <c r="P798" s="156"/>
      <c r="Q798" s="156"/>
      <c r="R798" s="156"/>
      <c r="S798" s="156"/>
      <c r="T798" s="156"/>
      <c r="U798" s="156"/>
      <c r="V798" s="156"/>
      <c r="W798" s="156"/>
      <c r="X798" s="156"/>
      <c r="Y798" s="156"/>
      <c r="Z798" s="156"/>
    </row>
    <row r="799" spans="1:26" ht="14.25" customHeight="1" x14ac:dyDescent="0.25">
      <c r="A799" s="156"/>
      <c r="B799" s="156"/>
      <c r="C799" s="177"/>
      <c r="D799" s="156"/>
      <c r="E799" s="156"/>
      <c r="F799" s="156"/>
      <c r="G799" s="156"/>
      <c r="H799" s="156"/>
      <c r="I799" s="156"/>
      <c r="J799" s="156"/>
      <c r="K799" s="156"/>
      <c r="L799" s="156"/>
      <c r="M799" s="156"/>
      <c r="N799" s="156"/>
      <c r="O799" s="156"/>
      <c r="P799" s="156"/>
      <c r="Q799" s="156"/>
      <c r="R799" s="156"/>
      <c r="S799" s="156"/>
      <c r="T799" s="156"/>
      <c r="U799" s="156"/>
      <c r="V799" s="156"/>
      <c r="W799" s="156"/>
      <c r="X799" s="156"/>
      <c r="Y799" s="156"/>
      <c r="Z799" s="156"/>
    </row>
    <row r="800" spans="1:26" ht="14.25" customHeight="1" x14ac:dyDescent="0.25">
      <c r="A800" s="156"/>
      <c r="B800" s="156"/>
      <c r="C800" s="177"/>
      <c r="D800" s="156"/>
      <c r="E800" s="156"/>
      <c r="F800" s="156"/>
      <c r="G800" s="156"/>
      <c r="H800" s="156"/>
      <c r="I800" s="156"/>
      <c r="J800" s="156"/>
      <c r="K800" s="156"/>
      <c r="L800" s="156"/>
      <c r="M800" s="156"/>
      <c r="N800" s="156"/>
      <c r="O800" s="156"/>
      <c r="P800" s="156"/>
      <c r="Q800" s="156"/>
      <c r="R800" s="156"/>
      <c r="S800" s="156"/>
      <c r="T800" s="156"/>
      <c r="U800" s="156"/>
      <c r="V800" s="156"/>
      <c r="W800" s="156"/>
      <c r="X800" s="156"/>
      <c r="Y800" s="156"/>
      <c r="Z800" s="156"/>
    </row>
    <row r="801" spans="1:26" ht="14.25" customHeight="1" x14ac:dyDescent="0.25">
      <c r="A801" s="156"/>
      <c r="B801" s="156"/>
      <c r="C801" s="177"/>
      <c r="D801" s="156"/>
      <c r="E801" s="156"/>
      <c r="F801" s="156"/>
      <c r="G801" s="156"/>
      <c r="H801" s="156"/>
      <c r="I801" s="156"/>
      <c r="J801" s="156"/>
      <c r="K801" s="156"/>
      <c r="L801" s="156"/>
      <c r="M801" s="156"/>
      <c r="N801" s="156"/>
      <c r="O801" s="156"/>
      <c r="P801" s="156"/>
      <c r="Q801" s="156"/>
      <c r="R801" s="156"/>
      <c r="S801" s="156"/>
      <c r="T801" s="156"/>
      <c r="U801" s="156"/>
      <c r="V801" s="156"/>
      <c r="W801" s="156"/>
      <c r="X801" s="156"/>
      <c r="Y801" s="156"/>
      <c r="Z801" s="156"/>
    </row>
    <row r="802" spans="1:26" ht="14.25" customHeight="1" x14ac:dyDescent="0.25">
      <c r="A802" s="156"/>
      <c r="B802" s="156"/>
      <c r="C802" s="177"/>
      <c r="D802" s="156"/>
      <c r="E802" s="156"/>
      <c r="F802" s="156"/>
      <c r="G802" s="156"/>
      <c r="H802" s="156"/>
      <c r="I802" s="156"/>
      <c r="J802" s="156"/>
      <c r="K802" s="156"/>
      <c r="L802" s="156"/>
      <c r="M802" s="156"/>
      <c r="N802" s="156"/>
      <c r="O802" s="156"/>
      <c r="P802" s="156"/>
      <c r="Q802" s="156"/>
      <c r="R802" s="156"/>
      <c r="S802" s="156"/>
      <c r="T802" s="156"/>
      <c r="U802" s="156"/>
      <c r="V802" s="156"/>
      <c r="W802" s="156"/>
      <c r="X802" s="156"/>
      <c r="Y802" s="156"/>
      <c r="Z802" s="156"/>
    </row>
    <row r="803" spans="1:26" ht="14.25" customHeight="1" x14ac:dyDescent="0.25">
      <c r="A803" s="156"/>
      <c r="B803" s="156"/>
      <c r="C803" s="177"/>
      <c r="D803" s="156"/>
      <c r="E803" s="156"/>
      <c r="F803" s="156"/>
      <c r="G803" s="156"/>
      <c r="H803" s="156"/>
      <c r="I803" s="156"/>
      <c r="J803" s="156"/>
      <c r="K803" s="156"/>
      <c r="L803" s="156"/>
      <c r="M803" s="156"/>
      <c r="N803" s="156"/>
      <c r="O803" s="156"/>
      <c r="P803" s="156"/>
      <c r="Q803" s="156"/>
      <c r="R803" s="156"/>
      <c r="S803" s="156"/>
      <c r="T803" s="156"/>
      <c r="U803" s="156"/>
      <c r="V803" s="156"/>
      <c r="W803" s="156"/>
      <c r="X803" s="156"/>
      <c r="Y803" s="156"/>
      <c r="Z803" s="156"/>
    </row>
    <row r="804" spans="1:26" ht="14.25" customHeight="1" x14ac:dyDescent="0.25">
      <c r="A804" s="156"/>
      <c r="B804" s="156"/>
      <c r="C804" s="177"/>
      <c r="D804" s="156"/>
      <c r="E804" s="156"/>
      <c r="F804" s="156"/>
      <c r="G804" s="156"/>
      <c r="H804" s="156"/>
      <c r="I804" s="156"/>
      <c r="J804" s="156"/>
      <c r="K804" s="156"/>
      <c r="L804" s="156"/>
      <c r="M804" s="156"/>
      <c r="N804" s="156"/>
      <c r="O804" s="156"/>
      <c r="P804" s="156"/>
      <c r="Q804" s="156"/>
      <c r="R804" s="156"/>
      <c r="S804" s="156"/>
      <c r="T804" s="156"/>
      <c r="U804" s="156"/>
      <c r="V804" s="156"/>
      <c r="W804" s="156"/>
      <c r="X804" s="156"/>
      <c r="Y804" s="156"/>
      <c r="Z804" s="156"/>
    </row>
    <row r="805" spans="1:26" ht="14.25" customHeight="1" x14ac:dyDescent="0.25">
      <c r="A805" s="156"/>
      <c r="B805" s="156"/>
      <c r="C805" s="177"/>
      <c r="D805" s="156"/>
      <c r="E805" s="156"/>
      <c r="F805" s="156"/>
      <c r="G805" s="156"/>
      <c r="H805" s="156"/>
      <c r="I805" s="156"/>
      <c r="J805" s="156"/>
      <c r="K805" s="156"/>
      <c r="L805" s="156"/>
      <c r="M805" s="156"/>
      <c r="N805" s="156"/>
      <c r="O805" s="156"/>
      <c r="P805" s="156"/>
      <c r="Q805" s="156"/>
      <c r="R805" s="156"/>
      <c r="S805" s="156"/>
      <c r="T805" s="156"/>
      <c r="U805" s="156"/>
      <c r="V805" s="156"/>
      <c r="W805" s="156"/>
      <c r="X805" s="156"/>
      <c r="Y805" s="156"/>
      <c r="Z805" s="156"/>
    </row>
    <row r="806" spans="1:26" ht="14.25" customHeight="1" x14ac:dyDescent="0.25">
      <c r="A806" s="156"/>
      <c r="B806" s="156"/>
      <c r="C806" s="177"/>
      <c r="D806" s="156"/>
      <c r="E806" s="156"/>
      <c r="F806" s="156"/>
      <c r="G806" s="156"/>
      <c r="H806" s="156"/>
      <c r="I806" s="156"/>
      <c r="J806" s="156"/>
      <c r="K806" s="156"/>
      <c r="L806" s="156"/>
      <c r="M806" s="156"/>
      <c r="N806" s="156"/>
      <c r="O806" s="156"/>
      <c r="P806" s="156"/>
      <c r="Q806" s="156"/>
      <c r="R806" s="156"/>
      <c r="S806" s="156"/>
      <c r="T806" s="156"/>
      <c r="U806" s="156"/>
      <c r="V806" s="156"/>
      <c r="W806" s="156"/>
      <c r="X806" s="156"/>
      <c r="Y806" s="156"/>
      <c r="Z806" s="156"/>
    </row>
    <row r="807" spans="1:26" ht="14.25" customHeight="1" x14ac:dyDescent="0.25">
      <c r="A807" s="156"/>
      <c r="B807" s="156"/>
      <c r="C807" s="177"/>
      <c r="D807" s="156"/>
      <c r="E807" s="156"/>
      <c r="F807" s="156"/>
      <c r="G807" s="156"/>
      <c r="H807" s="156"/>
      <c r="I807" s="156"/>
      <c r="J807" s="156"/>
      <c r="K807" s="156"/>
      <c r="L807" s="156"/>
      <c r="M807" s="156"/>
      <c r="N807" s="156"/>
      <c r="O807" s="156"/>
      <c r="P807" s="156"/>
      <c r="Q807" s="156"/>
      <c r="R807" s="156"/>
      <c r="S807" s="156"/>
      <c r="T807" s="156"/>
      <c r="U807" s="156"/>
      <c r="V807" s="156"/>
      <c r="W807" s="156"/>
      <c r="X807" s="156"/>
      <c r="Y807" s="156"/>
      <c r="Z807" s="156"/>
    </row>
    <row r="808" spans="1:26" ht="14.25" customHeight="1" x14ac:dyDescent="0.25">
      <c r="A808" s="156"/>
      <c r="B808" s="156"/>
      <c r="C808" s="177"/>
      <c r="D808" s="156"/>
      <c r="E808" s="156"/>
      <c r="F808" s="156"/>
      <c r="G808" s="156"/>
      <c r="H808" s="156"/>
      <c r="I808" s="156"/>
      <c r="J808" s="156"/>
      <c r="K808" s="156"/>
      <c r="L808" s="156"/>
      <c r="M808" s="156"/>
      <c r="N808" s="156"/>
      <c r="O808" s="156"/>
      <c r="P808" s="156"/>
      <c r="Q808" s="156"/>
      <c r="R808" s="156"/>
      <c r="S808" s="156"/>
      <c r="T808" s="156"/>
      <c r="U808" s="156"/>
      <c r="V808" s="156"/>
      <c r="W808" s="156"/>
      <c r="X808" s="156"/>
      <c r="Y808" s="156"/>
      <c r="Z808" s="156"/>
    </row>
    <row r="809" spans="1:26" ht="14.25" customHeight="1" x14ac:dyDescent="0.25">
      <c r="A809" s="156"/>
      <c r="B809" s="156"/>
      <c r="C809" s="177"/>
      <c r="D809" s="156"/>
      <c r="E809" s="156"/>
      <c r="F809" s="156"/>
      <c r="G809" s="156"/>
      <c r="H809" s="156"/>
      <c r="I809" s="156"/>
      <c r="J809" s="156"/>
      <c r="K809" s="156"/>
      <c r="L809" s="156"/>
      <c r="M809" s="156"/>
      <c r="N809" s="156"/>
      <c r="O809" s="156"/>
      <c r="P809" s="156"/>
      <c r="Q809" s="156"/>
      <c r="R809" s="156"/>
      <c r="S809" s="156"/>
      <c r="T809" s="156"/>
      <c r="U809" s="156"/>
      <c r="V809" s="156"/>
      <c r="W809" s="156"/>
      <c r="X809" s="156"/>
      <c r="Y809" s="156"/>
      <c r="Z809" s="156"/>
    </row>
    <row r="810" spans="1:26" ht="14.25" customHeight="1" x14ac:dyDescent="0.25">
      <c r="A810" s="156"/>
      <c r="B810" s="156"/>
      <c r="C810" s="177"/>
      <c r="D810" s="156"/>
      <c r="E810" s="156"/>
      <c r="F810" s="156"/>
      <c r="G810" s="156"/>
      <c r="H810" s="156"/>
      <c r="I810" s="156"/>
      <c r="J810" s="156"/>
      <c r="K810" s="156"/>
      <c r="L810" s="156"/>
      <c r="M810" s="156"/>
      <c r="N810" s="156"/>
      <c r="O810" s="156"/>
      <c r="P810" s="156"/>
      <c r="Q810" s="156"/>
      <c r="R810" s="156"/>
      <c r="S810" s="156"/>
      <c r="T810" s="156"/>
      <c r="U810" s="156"/>
      <c r="V810" s="156"/>
      <c r="W810" s="156"/>
      <c r="X810" s="156"/>
      <c r="Y810" s="156"/>
      <c r="Z810" s="156"/>
    </row>
    <row r="811" spans="1:26" ht="14.25" customHeight="1" x14ac:dyDescent="0.25">
      <c r="A811" s="156"/>
      <c r="B811" s="156"/>
      <c r="C811" s="177"/>
      <c r="D811" s="156"/>
      <c r="E811" s="156"/>
      <c r="F811" s="156"/>
      <c r="G811" s="156"/>
      <c r="H811" s="156"/>
      <c r="I811" s="156"/>
      <c r="J811" s="156"/>
      <c r="K811" s="156"/>
      <c r="L811" s="156"/>
      <c r="M811" s="156"/>
      <c r="N811" s="156"/>
      <c r="O811" s="156"/>
      <c r="P811" s="156"/>
      <c r="Q811" s="156"/>
      <c r="R811" s="156"/>
      <c r="S811" s="156"/>
      <c r="T811" s="156"/>
      <c r="U811" s="156"/>
      <c r="V811" s="156"/>
      <c r="W811" s="156"/>
      <c r="X811" s="156"/>
      <c r="Y811" s="156"/>
      <c r="Z811" s="156"/>
    </row>
    <row r="812" spans="1:26" ht="14.25" customHeight="1" x14ac:dyDescent="0.25">
      <c r="A812" s="156"/>
      <c r="B812" s="156"/>
      <c r="C812" s="177"/>
      <c r="D812" s="156"/>
      <c r="E812" s="156"/>
      <c r="F812" s="156"/>
      <c r="G812" s="156"/>
      <c r="H812" s="156"/>
      <c r="I812" s="156"/>
      <c r="J812" s="156"/>
      <c r="K812" s="156"/>
      <c r="L812" s="156"/>
      <c r="M812" s="156"/>
      <c r="N812" s="156"/>
      <c r="O812" s="156"/>
      <c r="P812" s="156"/>
      <c r="Q812" s="156"/>
      <c r="R812" s="156"/>
      <c r="S812" s="156"/>
      <c r="T812" s="156"/>
      <c r="U812" s="156"/>
      <c r="V812" s="156"/>
      <c r="W812" s="156"/>
      <c r="X812" s="156"/>
      <c r="Y812" s="156"/>
      <c r="Z812" s="156"/>
    </row>
    <row r="813" spans="1:26" ht="14.25" customHeight="1" x14ac:dyDescent="0.25">
      <c r="A813" s="156"/>
      <c r="B813" s="156"/>
      <c r="C813" s="177"/>
      <c r="D813" s="156"/>
      <c r="E813" s="156"/>
      <c r="F813" s="156"/>
      <c r="G813" s="156"/>
      <c r="H813" s="156"/>
      <c r="I813" s="156"/>
      <c r="J813" s="156"/>
      <c r="K813" s="156"/>
      <c r="L813" s="156"/>
      <c r="M813" s="156"/>
      <c r="N813" s="156"/>
      <c r="O813" s="156"/>
      <c r="P813" s="156"/>
      <c r="Q813" s="156"/>
      <c r="R813" s="156"/>
      <c r="S813" s="156"/>
      <c r="T813" s="156"/>
      <c r="U813" s="156"/>
      <c r="V813" s="156"/>
      <c r="W813" s="156"/>
      <c r="X813" s="156"/>
      <c r="Y813" s="156"/>
      <c r="Z813" s="156"/>
    </row>
    <row r="814" spans="1:26" ht="14.25" customHeight="1" x14ac:dyDescent="0.25">
      <c r="A814" s="156"/>
      <c r="B814" s="156"/>
      <c r="C814" s="177"/>
      <c r="D814" s="156"/>
      <c r="E814" s="156"/>
      <c r="F814" s="156"/>
      <c r="G814" s="156"/>
      <c r="H814" s="156"/>
      <c r="I814" s="156"/>
      <c r="J814" s="156"/>
      <c r="K814" s="156"/>
      <c r="L814" s="156"/>
      <c r="M814" s="156"/>
      <c r="N814" s="156"/>
      <c r="O814" s="156"/>
      <c r="P814" s="156"/>
      <c r="Q814" s="156"/>
      <c r="R814" s="156"/>
      <c r="S814" s="156"/>
      <c r="T814" s="156"/>
      <c r="U814" s="156"/>
      <c r="V814" s="156"/>
      <c r="W814" s="156"/>
      <c r="X814" s="156"/>
      <c r="Y814" s="156"/>
      <c r="Z814" s="156"/>
    </row>
    <row r="815" spans="1:26" ht="14.25" customHeight="1" x14ac:dyDescent="0.25">
      <c r="A815" s="156"/>
      <c r="B815" s="156"/>
      <c r="C815" s="177"/>
      <c r="D815" s="156"/>
      <c r="E815" s="156"/>
      <c r="F815" s="156"/>
      <c r="G815" s="156"/>
      <c r="H815" s="156"/>
      <c r="I815" s="156"/>
      <c r="J815" s="156"/>
      <c r="K815" s="156"/>
      <c r="L815" s="156"/>
      <c r="M815" s="156"/>
      <c r="N815" s="156"/>
      <c r="O815" s="156"/>
      <c r="P815" s="156"/>
      <c r="Q815" s="156"/>
      <c r="R815" s="156"/>
      <c r="S815" s="156"/>
      <c r="T815" s="156"/>
      <c r="U815" s="156"/>
      <c r="V815" s="156"/>
      <c r="W815" s="156"/>
      <c r="X815" s="156"/>
      <c r="Y815" s="156"/>
      <c r="Z815" s="156"/>
    </row>
    <row r="816" spans="1:26" ht="14.25" customHeight="1" x14ac:dyDescent="0.25">
      <c r="A816" s="156"/>
      <c r="B816" s="156"/>
      <c r="C816" s="177"/>
      <c r="D816" s="156"/>
      <c r="E816" s="156"/>
      <c r="F816" s="156"/>
      <c r="G816" s="156"/>
      <c r="H816" s="156"/>
      <c r="I816" s="156"/>
      <c r="J816" s="156"/>
      <c r="K816" s="156"/>
      <c r="L816" s="156"/>
      <c r="M816" s="156"/>
      <c r="N816" s="156"/>
      <c r="O816" s="156"/>
      <c r="P816" s="156"/>
      <c r="Q816" s="156"/>
      <c r="R816" s="156"/>
      <c r="S816" s="156"/>
      <c r="T816" s="156"/>
      <c r="U816" s="156"/>
      <c r="V816" s="156"/>
      <c r="W816" s="156"/>
      <c r="X816" s="156"/>
      <c r="Y816" s="156"/>
      <c r="Z816" s="156"/>
    </row>
    <row r="817" spans="1:26" ht="14.25" customHeight="1" x14ac:dyDescent="0.25">
      <c r="A817" s="156"/>
      <c r="B817" s="156"/>
      <c r="C817" s="177"/>
      <c r="D817" s="156"/>
      <c r="E817" s="156"/>
      <c r="F817" s="156"/>
      <c r="G817" s="156"/>
      <c r="H817" s="156"/>
      <c r="I817" s="156"/>
      <c r="J817" s="156"/>
      <c r="K817" s="156"/>
      <c r="L817" s="156"/>
      <c r="M817" s="156"/>
      <c r="N817" s="156"/>
      <c r="O817" s="156"/>
      <c r="P817" s="156"/>
      <c r="Q817" s="156"/>
      <c r="R817" s="156"/>
      <c r="S817" s="156"/>
      <c r="T817" s="156"/>
      <c r="U817" s="156"/>
      <c r="V817" s="156"/>
      <c r="W817" s="156"/>
      <c r="X817" s="156"/>
      <c r="Y817" s="156"/>
      <c r="Z817" s="156"/>
    </row>
    <row r="818" spans="1:26" ht="14.25" customHeight="1" x14ac:dyDescent="0.25">
      <c r="A818" s="156"/>
      <c r="B818" s="156"/>
      <c r="C818" s="177"/>
      <c r="D818" s="156"/>
      <c r="E818" s="156"/>
      <c r="F818" s="156"/>
      <c r="G818" s="156"/>
      <c r="H818" s="156"/>
      <c r="I818" s="156"/>
      <c r="J818" s="156"/>
      <c r="K818" s="156"/>
      <c r="L818" s="156"/>
      <c r="M818" s="156"/>
      <c r="N818" s="156"/>
      <c r="O818" s="156"/>
      <c r="P818" s="156"/>
      <c r="Q818" s="156"/>
      <c r="R818" s="156"/>
      <c r="S818" s="156"/>
      <c r="T818" s="156"/>
      <c r="U818" s="156"/>
      <c r="V818" s="156"/>
      <c r="W818" s="156"/>
      <c r="X818" s="156"/>
      <c r="Y818" s="156"/>
      <c r="Z818" s="156"/>
    </row>
    <row r="819" spans="1:26" ht="14.25" customHeight="1" x14ac:dyDescent="0.25">
      <c r="A819" s="156"/>
      <c r="B819" s="156"/>
      <c r="C819" s="177"/>
      <c r="D819" s="156"/>
      <c r="E819" s="156"/>
      <c r="F819" s="156"/>
      <c r="G819" s="156"/>
      <c r="H819" s="156"/>
      <c r="I819" s="156"/>
      <c r="J819" s="156"/>
      <c r="K819" s="156"/>
      <c r="L819" s="156"/>
      <c r="M819" s="156"/>
      <c r="N819" s="156"/>
      <c r="O819" s="156"/>
      <c r="P819" s="156"/>
      <c r="Q819" s="156"/>
      <c r="R819" s="156"/>
      <c r="S819" s="156"/>
      <c r="T819" s="156"/>
      <c r="U819" s="156"/>
      <c r="V819" s="156"/>
      <c r="W819" s="156"/>
      <c r="X819" s="156"/>
      <c r="Y819" s="156"/>
      <c r="Z819" s="156"/>
    </row>
    <row r="820" spans="1:26" ht="14.25" customHeight="1" x14ac:dyDescent="0.25">
      <c r="A820" s="156"/>
      <c r="B820" s="156"/>
      <c r="C820" s="177"/>
      <c r="D820" s="156"/>
      <c r="E820" s="156"/>
      <c r="F820" s="156"/>
      <c r="G820" s="156"/>
      <c r="H820" s="156"/>
      <c r="I820" s="156"/>
      <c r="J820" s="156"/>
      <c r="K820" s="156"/>
      <c r="L820" s="156"/>
      <c r="M820" s="156"/>
      <c r="N820" s="156"/>
      <c r="O820" s="156"/>
      <c r="P820" s="156"/>
      <c r="Q820" s="156"/>
      <c r="R820" s="156"/>
      <c r="S820" s="156"/>
      <c r="T820" s="156"/>
      <c r="U820" s="156"/>
      <c r="V820" s="156"/>
      <c r="W820" s="156"/>
      <c r="X820" s="156"/>
      <c r="Y820" s="156"/>
      <c r="Z820" s="156"/>
    </row>
    <row r="821" spans="1:26" ht="14.25" customHeight="1" x14ac:dyDescent="0.25">
      <c r="A821" s="156"/>
      <c r="B821" s="156"/>
      <c r="C821" s="177"/>
      <c r="D821" s="156"/>
      <c r="E821" s="156"/>
      <c r="F821" s="156"/>
      <c r="G821" s="156"/>
      <c r="H821" s="156"/>
      <c r="I821" s="156"/>
      <c r="J821" s="156"/>
      <c r="K821" s="156"/>
      <c r="L821" s="156"/>
      <c r="M821" s="156"/>
      <c r="N821" s="156"/>
      <c r="O821" s="156"/>
      <c r="P821" s="156"/>
      <c r="Q821" s="156"/>
      <c r="R821" s="156"/>
      <c r="S821" s="156"/>
      <c r="T821" s="156"/>
      <c r="U821" s="156"/>
      <c r="V821" s="156"/>
      <c r="W821" s="156"/>
      <c r="X821" s="156"/>
      <c r="Y821" s="156"/>
      <c r="Z821" s="156"/>
    </row>
    <row r="822" spans="1:26" ht="14.25" customHeight="1" x14ac:dyDescent="0.25">
      <c r="A822" s="156"/>
      <c r="B822" s="156"/>
      <c r="C822" s="177"/>
      <c r="D822" s="156"/>
      <c r="E822" s="156"/>
      <c r="F822" s="156"/>
      <c r="G822" s="156"/>
      <c r="H822" s="156"/>
      <c r="I822" s="156"/>
      <c r="J822" s="156"/>
      <c r="K822" s="156"/>
      <c r="L822" s="156"/>
      <c r="M822" s="156"/>
      <c r="N822" s="156"/>
      <c r="O822" s="156"/>
      <c r="P822" s="156"/>
      <c r="Q822" s="156"/>
      <c r="R822" s="156"/>
      <c r="S822" s="156"/>
      <c r="T822" s="156"/>
      <c r="U822" s="156"/>
      <c r="V822" s="156"/>
      <c r="W822" s="156"/>
      <c r="X822" s="156"/>
      <c r="Y822" s="156"/>
      <c r="Z822" s="156"/>
    </row>
    <row r="823" spans="1:26" ht="14.25" customHeight="1" x14ac:dyDescent="0.25">
      <c r="A823" s="156"/>
      <c r="B823" s="156"/>
      <c r="C823" s="177"/>
      <c r="D823" s="156"/>
      <c r="E823" s="156"/>
      <c r="F823" s="156"/>
      <c r="G823" s="156"/>
      <c r="H823" s="156"/>
      <c r="I823" s="156"/>
      <c r="J823" s="156"/>
      <c r="K823" s="156"/>
      <c r="L823" s="156"/>
      <c r="M823" s="156"/>
      <c r="N823" s="156"/>
      <c r="O823" s="156"/>
      <c r="P823" s="156"/>
      <c r="Q823" s="156"/>
      <c r="R823" s="156"/>
      <c r="S823" s="156"/>
      <c r="T823" s="156"/>
      <c r="U823" s="156"/>
      <c r="V823" s="156"/>
      <c r="W823" s="156"/>
      <c r="X823" s="156"/>
      <c r="Y823" s="156"/>
      <c r="Z823" s="156"/>
    </row>
    <row r="824" spans="1:26" ht="14.25" customHeight="1" x14ac:dyDescent="0.25">
      <c r="A824" s="156"/>
      <c r="B824" s="156"/>
      <c r="C824" s="177"/>
      <c r="D824" s="156"/>
      <c r="E824" s="156"/>
      <c r="F824" s="156"/>
      <c r="G824" s="156"/>
      <c r="H824" s="156"/>
      <c r="I824" s="156"/>
      <c r="J824" s="156"/>
      <c r="K824" s="156"/>
      <c r="L824" s="156"/>
      <c r="M824" s="156"/>
      <c r="N824" s="156"/>
      <c r="O824" s="156"/>
      <c r="P824" s="156"/>
      <c r="Q824" s="156"/>
      <c r="R824" s="156"/>
      <c r="S824" s="156"/>
      <c r="T824" s="156"/>
      <c r="U824" s="156"/>
      <c r="V824" s="156"/>
      <c r="W824" s="156"/>
      <c r="X824" s="156"/>
      <c r="Y824" s="156"/>
      <c r="Z824" s="156"/>
    </row>
    <row r="825" spans="1:26" ht="14.25" customHeight="1" x14ac:dyDescent="0.25">
      <c r="A825" s="156"/>
      <c r="B825" s="156"/>
      <c r="C825" s="177"/>
      <c r="D825" s="156"/>
      <c r="E825" s="156"/>
      <c r="F825" s="156"/>
      <c r="G825" s="156"/>
      <c r="H825" s="156"/>
      <c r="I825" s="156"/>
      <c r="J825" s="156"/>
      <c r="K825" s="156"/>
      <c r="L825" s="156"/>
      <c r="M825" s="156"/>
      <c r="N825" s="156"/>
      <c r="O825" s="156"/>
      <c r="P825" s="156"/>
      <c r="Q825" s="156"/>
      <c r="R825" s="156"/>
      <c r="S825" s="156"/>
      <c r="T825" s="156"/>
      <c r="U825" s="156"/>
      <c r="V825" s="156"/>
      <c r="W825" s="156"/>
      <c r="X825" s="156"/>
      <c r="Y825" s="156"/>
      <c r="Z825" s="156"/>
    </row>
    <row r="826" spans="1:26" ht="14.25" customHeight="1" x14ac:dyDescent="0.25">
      <c r="A826" s="156"/>
      <c r="B826" s="156"/>
      <c r="C826" s="177"/>
      <c r="D826" s="156"/>
      <c r="E826" s="156"/>
      <c r="F826" s="156"/>
      <c r="G826" s="156"/>
      <c r="H826" s="156"/>
      <c r="I826" s="156"/>
      <c r="J826" s="156"/>
      <c r="K826" s="156"/>
      <c r="L826" s="156"/>
      <c r="M826" s="156"/>
      <c r="N826" s="156"/>
      <c r="O826" s="156"/>
      <c r="P826" s="156"/>
      <c r="Q826" s="156"/>
      <c r="R826" s="156"/>
      <c r="S826" s="156"/>
      <c r="T826" s="156"/>
      <c r="U826" s="156"/>
      <c r="V826" s="156"/>
      <c r="W826" s="156"/>
      <c r="X826" s="156"/>
      <c r="Y826" s="156"/>
      <c r="Z826" s="156"/>
    </row>
    <row r="827" spans="1:26" ht="14.25" customHeight="1" x14ac:dyDescent="0.25">
      <c r="A827" s="156"/>
      <c r="B827" s="156"/>
      <c r="C827" s="177"/>
      <c r="D827" s="156"/>
      <c r="E827" s="156"/>
      <c r="F827" s="156"/>
      <c r="G827" s="156"/>
      <c r="H827" s="156"/>
      <c r="I827" s="156"/>
      <c r="J827" s="156"/>
      <c r="K827" s="156"/>
      <c r="L827" s="156"/>
      <c r="M827" s="156"/>
      <c r="N827" s="156"/>
      <c r="O827" s="156"/>
      <c r="P827" s="156"/>
      <c r="Q827" s="156"/>
      <c r="R827" s="156"/>
      <c r="S827" s="156"/>
      <c r="T827" s="156"/>
      <c r="U827" s="156"/>
      <c r="V827" s="156"/>
      <c r="W827" s="156"/>
      <c r="X827" s="156"/>
      <c r="Y827" s="156"/>
      <c r="Z827" s="156"/>
    </row>
    <row r="828" spans="1:26" ht="14.25" customHeight="1" x14ac:dyDescent="0.25">
      <c r="A828" s="156"/>
      <c r="B828" s="156"/>
      <c r="C828" s="177"/>
      <c r="D828" s="156"/>
      <c r="E828" s="156"/>
      <c r="F828" s="156"/>
      <c r="G828" s="156"/>
      <c r="H828" s="156"/>
      <c r="I828" s="156"/>
      <c r="J828" s="156"/>
      <c r="K828" s="156"/>
      <c r="L828" s="156"/>
      <c r="M828" s="156"/>
      <c r="N828" s="156"/>
      <c r="O828" s="156"/>
      <c r="P828" s="156"/>
      <c r="Q828" s="156"/>
      <c r="R828" s="156"/>
      <c r="S828" s="156"/>
      <c r="T828" s="156"/>
      <c r="U828" s="156"/>
      <c r="V828" s="156"/>
      <c r="W828" s="156"/>
      <c r="X828" s="156"/>
      <c r="Y828" s="156"/>
      <c r="Z828" s="156"/>
    </row>
    <row r="829" spans="1:26" ht="14.25" customHeight="1" x14ac:dyDescent="0.25">
      <c r="A829" s="156"/>
      <c r="B829" s="156"/>
      <c r="C829" s="177"/>
      <c r="D829" s="156"/>
      <c r="E829" s="156"/>
      <c r="F829" s="156"/>
      <c r="G829" s="156"/>
      <c r="H829" s="156"/>
      <c r="I829" s="156"/>
      <c r="J829" s="156"/>
      <c r="K829" s="156"/>
      <c r="L829" s="156"/>
      <c r="M829" s="156"/>
      <c r="N829" s="156"/>
      <c r="O829" s="156"/>
      <c r="P829" s="156"/>
      <c r="Q829" s="156"/>
      <c r="R829" s="156"/>
      <c r="S829" s="156"/>
      <c r="T829" s="156"/>
      <c r="U829" s="156"/>
      <c r="V829" s="156"/>
      <c r="W829" s="156"/>
      <c r="X829" s="156"/>
      <c r="Y829" s="156"/>
      <c r="Z829" s="156"/>
    </row>
    <row r="830" spans="1:26" ht="14.25" customHeight="1" x14ac:dyDescent="0.25">
      <c r="A830" s="156"/>
      <c r="B830" s="156"/>
      <c r="C830" s="177"/>
      <c r="D830" s="156"/>
      <c r="E830" s="156"/>
      <c r="F830" s="156"/>
      <c r="G830" s="156"/>
      <c r="H830" s="156"/>
      <c r="I830" s="156"/>
      <c r="J830" s="156"/>
      <c r="K830" s="156"/>
      <c r="L830" s="156"/>
      <c r="M830" s="156"/>
      <c r="N830" s="156"/>
      <c r="O830" s="156"/>
      <c r="P830" s="156"/>
      <c r="Q830" s="156"/>
      <c r="R830" s="156"/>
      <c r="S830" s="156"/>
      <c r="T830" s="156"/>
      <c r="U830" s="156"/>
      <c r="V830" s="156"/>
      <c r="W830" s="156"/>
      <c r="X830" s="156"/>
      <c r="Y830" s="156"/>
      <c r="Z830" s="156"/>
    </row>
    <row r="831" spans="1:26" ht="14.25" customHeight="1" x14ac:dyDescent="0.25">
      <c r="A831" s="156"/>
      <c r="B831" s="156"/>
      <c r="C831" s="177"/>
      <c r="D831" s="156"/>
      <c r="E831" s="156"/>
      <c r="F831" s="156"/>
      <c r="G831" s="156"/>
      <c r="H831" s="156"/>
      <c r="I831" s="156"/>
      <c r="J831" s="156"/>
      <c r="K831" s="156"/>
      <c r="L831" s="156"/>
      <c r="M831" s="156"/>
      <c r="N831" s="156"/>
      <c r="O831" s="156"/>
      <c r="P831" s="156"/>
      <c r="Q831" s="156"/>
      <c r="R831" s="156"/>
      <c r="S831" s="156"/>
      <c r="T831" s="156"/>
      <c r="U831" s="156"/>
      <c r="V831" s="156"/>
      <c r="W831" s="156"/>
      <c r="X831" s="156"/>
      <c r="Y831" s="156"/>
      <c r="Z831" s="156"/>
    </row>
    <row r="832" spans="1:26" ht="14.25" customHeight="1" x14ac:dyDescent="0.25">
      <c r="A832" s="156"/>
      <c r="B832" s="156"/>
      <c r="C832" s="177"/>
      <c r="D832" s="156"/>
      <c r="E832" s="156"/>
      <c r="F832" s="156"/>
      <c r="G832" s="156"/>
      <c r="H832" s="156"/>
      <c r="I832" s="156"/>
      <c r="J832" s="156"/>
      <c r="K832" s="156"/>
      <c r="L832" s="156"/>
      <c r="M832" s="156"/>
      <c r="N832" s="156"/>
      <c r="O832" s="156"/>
      <c r="P832" s="156"/>
      <c r="Q832" s="156"/>
      <c r="R832" s="156"/>
      <c r="S832" s="156"/>
      <c r="T832" s="156"/>
      <c r="U832" s="156"/>
      <c r="V832" s="156"/>
      <c r="W832" s="156"/>
      <c r="X832" s="156"/>
      <c r="Y832" s="156"/>
      <c r="Z832" s="156"/>
    </row>
    <row r="833" spans="1:26" ht="14.25" customHeight="1" x14ac:dyDescent="0.25">
      <c r="A833" s="156"/>
      <c r="B833" s="156"/>
      <c r="C833" s="177"/>
      <c r="D833" s="156"/>
      <c r="E833" s="156"/>
      <c r="F833" s="156"/>
      <c r="G833" s="156"/>
      <c r="H833" s="156"/>
      <c r="I833" s="156"/>
      <c r="J833" s="156"/>
      <c r="K833" s="156"/>
      <c r="L833" s="156"/>
      <c r="M833" s="156"/>
      <c r="N833" s="156"/>
      <c r="O833" s="156"/>
      <c r="P833" s="156"/>
      <c r="Q833" s="156"/>
      <c r="R833" s="156"/>
      <c r="S833" s="156"/>
      <c r="T833" s="156"/>
      <c r="U833" s="156"/>
      <c r="V833" s="156"/>
      <c r="W833" s="156"/>
      <c r="X833" s="156"/>
      <c r="Y833" s="156"/>
      <c r="Z833" s="156"/>
    </row>
    <row r="834" spans="1:26" ht="14.25" customHeight="1" x14ac:dyDescent="0.25">
      <c r="A834" s="156"/>
      <c r="B834" s="156"/>
      <c r="C834" s="177"/>
      <c r="D834" s="156"/>
      <c r="E834" s="156"/>
      <c r="F834" s="156"/>
      <c r="G834" s="156"/>
      <c r="H834" s="156"/>
      <c r="I834" s="156"/>
      <c r="J834" s="156"/>
      <c r="K834" s="156"/>
      <c r="L834" s="156"/>
      <c r="M834" s="156"/>
      <c r="N834" s="156"/>
      <c r="O834" s="156"/>
      <c r="P834" s="156"/>
      <c r="Q834" s="156"/>
      <c r="R834" s="156"/>
      <c r="S834" s="156"/>
      <c r="T834" s="156"/>
      <c r="U834" s="156"/>
      <c r="V834" s="156"/>
      <c r="W834" s="156"/>
      <c r="X834" s="156"/>
      <c r="Y834" s="156"/>
      <c r="Z834" s="156"/>
    </row>
    <row r="835" spans="1:26" ht="14.25" customHeight="1" x14ac:dyDescent="0.25">
      <c r="A835" s="156"/>
      <c r="B835" s="156"/>
      <c r="C835" s="177"/>
      <c r="D835" s="156"/>
      <c r="E835" s="156"/>
      <c r="F835" s="156"/>
      <c r="G835" s="156"/>
      <c r="H835" s="156"/>
      <c r="I835" s="156"/>
      <c r="J835" s="156"/>
      <c r="K835" s="156"/>
      <c r="L835" s="156"/>
      <c r="M835" s="156"/>
      <c r="N835" s="156"/>
      <c r="O835" s="156"/>
      <c r="P835" s="156"/>
      <c r="Q835" s="156"/>
      <c r="R835" s="156"/>
      <c r="S835" s="156"/>
      <c r="T835" s="156"/>
      <c r="U835" s="156"/>
      <c r="V835" s="156"/>
      <c r="W835" s="156"/>
      <c r="X835" s="156"/>
      <c r="Y835" s="156"/>
      <c r="Z835" s="156"/>
    </row>
    <row r="836" spans="1:26" ht="14.25" customHeight="1" x14ac:dyDescent="0.25">
      <c r="A836" s="156"/>
      <c r="B836" s="156"/>
      <c r="C836" s="177"/>
      <c r="D836" s="156"/>
      <c r="E836" s="156"/>
      <c r="F836" s="156"/>
      <c r="G836" s="156"/>
      <c r="H836" s="156"/>
      <c r="I836" s="156"/>
      <c r="J836" s="156"/>
      <c r="K836" s="156"/>
      <c r="L836" s="156"/>
      <c r="M836" s="156"/>
      <c r="N836" s="156"/>
      <c r="O836" s="156"/>
      <c r="P836" s="156"/>
      <c r="Q836" s="156"/>
      <c r="R836" s="156"/>
      <c r="S836" s="156"/>
      <c r="T836" s="156"/>
      <c r="U836" s="156"/>
      <c r="V836" s="156"/>
      <c r="W836" s="156"/>
      <c r="X836" s="156"/>
      <c r="Y836" s="156"/>
      <c r="Z836" s="156"/>
    </row>
    <row r="837" spans="1:26" ht="14.25" customHeight="1" x14ac:dyDescent="0.25">
      <c r="A837" s="156"/>
      <c r="B837" s="156"/>
      <c r="C837" s="177"/>
      <c r="D837" s="156"/>
      <c r="E837" s="156"/>
      <c r="F837" s="156"/>
      <c r="G837" s="156"/>
      <c r="H837" s="156"/>
      <c r="I837" s="156"/>
      <c r="J837" s="156"/>
      <c r="K837" s="156"/>
      <c r="L837" s="156"/>
      <c r="M837" s="156"/>
      <c r="N837" s="156"/>
      <c r="O837" s="156"/>
      <c r="P837" s="156"/>
      <c r="Q837" s="156"/>
      <c r="R837" s="156"/>
      <c r="S837" s="156"/>
      <c r="T837" s="156"/>
      <c r="U837" s="156"/>
      <c r="V837" s="156"/>
      <c r="W837" s="156"/>
      <c r="X837" s="156"/>
      <c r="Y837" s="156"/>
      <c r="Z837" s="156"/>
    </row>
    <row r="838" spans="1:26" ht="14.25" customHeight="1" x14ac:dyDescent="0.25">
      <c r="A838" s="156"/>
      <c r="B838" s="156"/>
      <c r="C838" s="177"/>
      <c r="D838" s="156"/>
      <c r="E838" s="156"/>
      <c r="F838" s="156"/>
      <c r="G838" s="156"/>
      <c r="H838" s="156"/>
      <c r="I838" s="156"/>
      <c r="J838" s="156"/>
      <c r="K838" s="156"/>
      <c r="L838" s="156"/>
      <c r="M838" s="156"/>
      <c r="N838" s="156"/>
      <c r="O838" s="156"/>
      <c r="P838" s="156"/>
      <c r="Q838" s="156"/>
      <c r="R838" s="156"/>
      <c r="S838" s="156"/>
      <c r="T838" s="156"/>
      <c r="U838" s="156"/>
      <c r="V838" s="156"/>
      <c r="W838" s="156"/>
      <c r="X838" s="156"/>
      <c r="Y838" s="156"/>
      <c r="Z838" s="156"/>
    </row>
    <row r="839" spans="1:26" ht="14.25" customHeight="1" x14ac:dyDescent="0.25">
      <c r="A839" s="156"/>
      <c r="B839" s="156"/>
      <c r="C839" s="177"/>
      <c r="D839" s="156"/>
      <c r="E839" s="156"/>
      <c r="F839" s="156"/>
      <c r="G839" s="156"/>
      <c r="H839" s="156"/>
      <c r="I839" s="156"/>
      <c r="J839" s="156"/>
      <c r="K839" s="156"/>
      <c r="L839" s="156"/>
      <c r="M839" s="156"/>
      <c r="N839" s="156"/>
      <c r="O839" s="156"/>
      <c r="P839" s="156"/>
      <c r="Q839" s="156"/>
      <c r="R839" s="156"/>
      <c r="S839" s="156"/>
      <c r="T839" s="156"/>
      <c r="U839" s="156"/>
      <c r="V839" s="156"/>
      <c r="W839" s="156"/>
      <c r="X839" s="156"/>
      <c r="Y839" s="156"/>
      <c r="Z839" s="156"/>
    </row>
    <row r="840" spans="1:26" ht="14.25" customHeight="1" x14ac:dyDescent="0.25">
      <c r="A840" s="156"/>
      <c r="B840" s="156"/>
      <c r="C840" s="177"/>
      <c r="D840" s="156"/>
      <c r="E840" s="156"/>
      <c r="F840" s="156"/>
      <c r="G840" s="156"/>
      <c r="H840" s="156"/>
      <c r="I840" s="156"/>
      <c r="J840" s="156"/>
      <c r="K840" s="156"/>
      <c r="L840" s="156"/>
      <c r="M840" s="156"/>
      <c r="N840" s="156"/>
      <c r="O840" s="156"/>
      <c r="P840" s="156"/>
      <c r="Q840" s="156"/>
      <c r="R840" s="156"/>
      <c r="S840" s="156"/>
      <c r="T840" s="156"/>
      <c r="U840" s="156"/>
      <c r="V840" s="156"/>
      <c r="W840" s="156"/>
      <c r="X840" s="156"/>
      <c r="Y840" s="156"/>
      <c r="Z840" s="156"/>
    </row>
    <row r="841" spans="1:26" ht="14.25" customHeight="1" x14ac:dyDescent="0.25">
      <c r="A841" s="156"/>
      <c r="B841" s="156"/>
      <c r="C841" s="177"/>
      <c r="D841" s="156"/>
      <c r="E841" s="156"/>
      <c r="F841" s="156"/>
      <c r="G841" s="156"/>
      <c r="H841" s="156"/>
      <c r="I841" s="156"/>
      <c r="J841" s="156"/>
      <c r="K841" s="156"/>
      <c r="L841" s="156"/>
      <c r="M841" s="156"/>
      <c r="N841" s="156"/>
      <c r="O841" s="156"/>
      <c r="P841" s="156"/>
      <c r="Q841" s="156"/>
      <c r="R841" s="156"/>
      <c r="S841" s="156"/>
      <c r="T841" s="156"/>
      <c r="U841" s="156"/>
      <c r="V841" s="156"/>
      <c r="W841" s="156"/>
      <c r="X841" s="156"/>
      <c r="Y841" s="156"/>
      <c r="Z841" s="156"/>
    </row>
    <row r="842" spans="1:26" ht="14.25" customHeight="1" x14ac:dyDescent="0.25">
      <c r="A842" s="156"/>
      <c r="B842" s="156"/>
      <c r="C842" s="177"/>
      <c r="D842" s="156"/>
      <c r="E842" s="156"/>
      <c r="F842" s="156"/>
      <c r="G842" s="156"/>
      <c r="H842" s="156"/>
      <c r="I842" s="156"/>
      <c r="J842" s="156"/>
      <c r="K842" s="156"/>
      <c r="L842" s="156"/>
      <c r="M842" s="156"/>
      <c r="N842" s="156"/>
      <c r="O842" s="156"/>
      <c r="P842" s="156"/>
      <c r="Q842" s="156"/>
      <c r="R842" s="156"/>
      <c r="S842" s="156"/>
      <c r="T842" s="156"/>
      <c r="U842" s="156"/>
      <c r="V842" s="156"/>
      <c r="W842" s="156"/>
      <c r="X842" s="156"/>
      <c r="Y842" s="156"/>
      <c r="Z842" s="156"/>
    </row>
    <row r="843" spans="1:26" ht="14.25" customHeight="1" x14ac:dyDescent="0.25">
      <c r="A843" s="156"/>
      <c r="B843" s="156"/>
      <c r="C843" s="177"/>
      <c r="D843" s="156"/>
      <c r="E843" s="156"/>
      <c r="F843" s="156"/>
      <c r="G843" s="156"/>
      <c r="H843" s="156"/>
      <c r="I843" s="156"/>
      <c r="J843" s="156"/>
      <c r="K843" s="156"/>
      <c r="L843" s="156"/>
      <c r="M843" s="156"/>
      <c r="N843" s="156"/>
      <c r="O843" s="156"/>
      <c r="P843" s="156"/>
      <c r="Q843" s="156"/>
      <c r="R843" s="156"/>
      <c r="S843" s="156"/>
      <c r="T843" s="156"/>
      <c r="U843" s="156"/>
      <c r="V843" s="156"/>
      <c r="W843" s="156"/>
      <c r="X843" s="156"/>
      <c r="Y843" s="156"/>
      <c r="Z843" s="156"/>
    </row>
    <row r="844" spans="1:26" ht="14.25" customHeight="1" x14ac:dyDescent="0.25">
      <c r="A844" s="156"/>
      <c r="B844" s="156"/>
      <c r="C844" s="177"/>
      <c r="D844" s="156"/>
      <c r="E844" s="156"/>
      <c r="F844" s="156"/>
      <c r="G844" s="156"/>
      <c r="H844" s="156"/>
      <c r="I844" s="156"/>
      <c r="J844" s="156"/>
      <c r="K844" s="156"/>
      <c r="L844" s="156"/>
      <c r="M844" s="156"/>
      <c r="N844" s="156"/>
      <c r="O844" s="156"/>
      <c r="P844" s="156"/>
      <c r="Q844" s="156"/>
      <c r="R844" s="156"/>
      <c r="S844" s="156"/>
      <c r="T844" s="156"/>
      <c r="U844" s="156"/>
      <c r="V844" s="156"/>
      <c r="W844" s="156"/>
      <c r="X844" s="156"/>
      <c r="Y844" s="156"/>
      <c r="Z844" s="156"/>
    </row>
    <row r="845" spans="1:26" ht="14.25" customHeight="1" x14ac:dyDescent="0.25">
      <c r="A845" s="156"/>
      <c r="B845" s="156"/>
      <c r="C845" s="177"/>
      <c r="D845" s="156"/>
      <c r="E845" s="156"/>
      <c r="F845" s="156"/>
      <c r="G845" s="156"/>
      <c r="H845" s="156"/>
      <c r="I845" s="156"/>
      <c r="J845" s="156"/>
      <c r="K845" s="156"/>
      <c r="L845" s="156"/>
      <c r="M845" s="156"/>
      <c r="N845" s="156"/>
      <c r="O845" s="156"/>
      <c r="P845" s="156"/>
      <c r="Q845" s="156"/>
      <c r="R845" s="156"/>
      <c r="S845" s="156"/>
      <c r="T845" s="156"/>
      <c r="U845" s="156"/>
      <c r="V845" s="156"/>
      <c r="W845" s="156"/>
      <c r="X845" s="156"/>
      <c r="Y845" s="156"/>
      <c r="Z845" s="156"/>
    </row>
    <row r="846" spans="1:26" ht="14.25" customHeight="1" x14ac:dyDescent="0.25">
      <c r="A846" s="156"/>
      <c r="B846" s="156"/>
      <c r="C846" s="177"/>
      <c r="D846" s="156"/>
      <c r="E846" s="156"/>
      <c r="F846" s="156"/>
      <c r="G846" s="156"/>
      <c r="H846" s="156"/>
      <c r="I846" s="156"/>
      <c r="J846" s="156"/>
      <c r="K846" s="156"/>
      <c r="L846" s="156"/>
      <c r="M846" s="156"/>
      <c r="N846" s="156"/>
      <c r="O846" s="156"/>
      <c r="P846" s="156"/>
      <c r="Q846" s="156"/>
      <c r="R846" s="156"/>
      <c r="S846" s="156"/>
      <c r="T846" s="156"/>
      <c r="U846" s="156"/>
      <c r="V846" s="156"/>
      <c r="W846" s="156"/>
      <c r="X846" s="156"/>
      <c r="Y846" s="156"/>
      <c r="Z846" s="156"/>
    </row>
    <row r="847" spans="1:26" ht="14.25" customHeight="1" x14ac:dyDescent="0.25">
      <c r="A847" s="156"/>
      <c r="B847" s="156"/>
      <c r="C847" s="177"/>
      <c r="D847" s="156"/>
      <c r="E847" s="156"/>
      <c r="F847" s="156"/>
      <c r="G847" s="156"/>
      <c r="H847" s="156"/>
      <c r="I847" s="156"/>
      <c r="J847" s="156"/>
      <c r="K847" s="156"/>
      <c r="L847" s="156"/>
      <c r="M847" s="156"/>
      <c r="N847" s="156"/>
      <c r="O847" s="156"/>
      <c r="P847" s="156"/>
      <c r="Q847" s="156"/>
      <c r="R847" s="156"/>
      <c r="S847" s="156"/>
      <c r="T847" s="156"/>
      <c r="U847" s="156"/>
      <c r="V847" s="156"/>
      <c r="W847" s="156"/>
      <c r="X847" s="156"/>
      <c r="Y847" s="156"/>
      <c r="Z847" s="156"/>
    </row>
    <row r="848" spans="1:26" ht="14.25" customHeight="1" x14ac:dyDescent="0.25">
      <c r="A848" s="156"/>
      <c r="B848" s="156"/>
      <c r="C848" s="177"/>
      <c r="D848" s="156"/>
      <c r="E848" s="156"/>
      <c r="F848" s="156"/>
      <c r="G848" s="156"/>
      <c r="H848" s="156"/>
      <c r="I848" s="156"/>
      <c r="J848" s="156"/>
      <c r="K848" s="156"/>
      <c r="L848" s="156"/>
      <c r="M848" s="156"/>
      <c r="N848" s="156"/>
      <c r="O848" s="156"/>
      <c r="P848" s="156"/>
      <c r="Q848" s="156"/>
      <c r="R848" s="156"/>
      <c r="S848" s="156"/>
      <c r="T848" s="156"/>
      <c r="U848" s="156"/>
      <c r="V848" s="156"/>
      <c r="W848" s="156"/>
      <c r="X848" s="156"/>
      <c r="Y848" s="156"/>
      <c r="Z848" s="156"/>
    </row>
    <row r="849" spans="1:26" ht="14.25" customHeight="1" x14ac:dyDescent="0.25">
      <c r="A849" s="156"/>
      <c r="B849" s="156"/>
      <c r="C849" s="177"/>
      <c r="D849" s="156"/>
      <c r="E849" s="156"/>
      <c r="F849" s="156"/>
      <c r="G849" s="156"/>
      <c r="H849" s="156"/>
      <c r="I849" s="156"/>
      <c r="J849" s="156"/>
      <c r="K849" s="156"/>
      <c r="L849" s="156"/>
      <c r="M849" s="156"/>
      <c r="N849" s="156"/>
      <c r="O849" s="156"/>
      <c r="P849" s="156"/>
      <c r="Q849" s="156"/>
      <c r="R849" s="156"/>
      <c r="S849" s="156"/>
      <c r="T849" s="156"/>
      <c r="U849" s="156"/>
      <c r="V849" s="156"/>
      <c r="W849" s="156"/>
      <c r="X849" s="156"/>
      <c r="Y849" s="156"/>
      <c r="Z849" s="156"/>
    </row>
    <row r="850" spans="1:26" ht="14.25" customHeight="1" x14ac:dyDescent="0.25">
      <c r="A850" s="156"/>
      <c r="B850" s="156"/>
      <c r="C850" s="177"/>
      <c r="D850" s="156"/>
      <c r="E850" s="156"/>
      <c r="F850" s="156"/>
      <c r="G850" s="156"/>
      <c r="H850" s="156"/>
      <c r="I850" s="156"/>
      <c r="J850" s="156"/>
      <c r="K850" s="156"/>
      <c r="L850" s="156"/>
      <c r="M850" s="156"/>
      <c r="N850" s="156"/>
      <c r="O850" s="156"/>
      <c r="P850" s="156"/>
      <c r="Q850" s="156"/>
      <c r="R850" s="156"/>
      <c r="S850" s="156"/>
      <c r="T850" s="156"/>
      <c r="U850" s="156"/>
      <c r="V850" s="156"/>
      <c r="W850" s="156"/>
      <c r="X850" s="156"/>
      <c r="Y850" s="156"/>
      <c r="Z850" s="156"/>
    </row>
    <row r="851" spans="1:26" ht="14.25" customHeight="1" x14ac:dyDescent="0.25">
      <c r="A851" s="156"/>
      <c r="B851" s="156"/>
      <c r="C851" s="177"/>
      <c r="D851" s="156"/>
      <c r="E851" s="156"/>
      <c r="F851" s="156"/>
      <c r="G851" s="156"/>
      <c r="H851" s="156"/>
      <c r="I851" s="156"/>
      <c r="J851" s="156"/>
      <c r="K851" s="156"/>
      <c r="L851" s="156"/>
      <c r="M851" s="156"/>
      <c r="N851" s="156"/>
      <c r="O851" s="156"/>
      <c r="P851" s="156"/>
      <c r="Q851" s="156"/>
      <c r="R851" s="156"/>
      <c r="S851" s="156"/>
      <c r="T851" s="156"/>
      <c r="U851" s="156"/>
      <c r="V851" s="156"/>
      <c r="W851" s="156"/>
      <c r="X851" s="156"/>
      <c r="Y851" s="156"/>
      <c r="Z851" s="156"/>
    </row>
    <row r="852" spans="1:26" ht="14.25" customHeight="1" x14ac:dyDescent="0.25">
      <c r="A852" s="156"/>
      <c r="B852" s="156"/>
      <c r="C852" s="177"/>
      <c r="D852" s="156"/>
      <c r="E852" s="156"/>
      <c r="F852" s="156"/>
      <c r="G852" s="156"/>
      <c r="H852" s="156"/>
      <c r="I852" s="156"/>
      <c r="J852" s="156"/>
      <c r="K852" s="156"/>
      <c r="L852" s="156"/>
      <c r="M852" s="156"/>
      <c r="N852" s="156"/>
      <c r="O852" s="156"/>
      <c r="P852" s="156"/>
      <c r="Q852" s="156"/>
      <c r="R852" s="156"/>
      <c r="S852" s="156"/>
      <c r="T852" s="156"/>
      <c r="U852" s="156"/>
      <c r="V852" s="156"/>
      <c r="W852" s="156"/>
      <c r="X852" s="156"/>
      <c r="Y852" s="156"/>
      <c r="Z852" s="156"/>
    </row>
    <row r="853" spans="1:26" ht="14.25" customHeight="1" x14ac:dyDescent="0.25">
      <c r="A853" s="156"/>
      <c r="B853" s="156"/>
      <c r="C853" s="177"/>
      <c r="D853" s="156"/>
      <c r="E853" s="156"/>
      <c r="F853" s="156"/>
      <c r="G853" s="156"/>
      <c r="H853" s="156"/>
      <c r="I853" s="156"/>
      <c r="J853" s="156"/>
      <c r="K853" s="156"/>
      <c r="L853" s="156"/>
      <c r="M853" s="156"/>
      <c r="N853" s="156"/>
      <c r="O853" s="156"/>
      <c r="P853" s="156"/>
      <c r="Q853" s="156"/>
      <c r="R853" s="156"/>
      <c r="S853" s="156"/>
      <c r="T853" s="156"/>
      <c r="U853" s="156"/>
      <c r="V853" s="156"/>
      <c r="W853" s="156"/>
      <c r="X853" s="156"/>
      <c r="Y853" s="156"/>
      <c r="Z853" s="156"/>
    </row>
    <row r="854" spans="1:26" ht="14.25" customHeight="1" x14ac:dyDescent="0.25">
      <c r="A854" s="156"/>
      <c r="B854" s="156"/>
      <c r="C854" s="177"/>
      <c r="D854" s="156"/>
      <c r="E854" s="156"/>
      <c r="F854" s="156"/>
      <c r="G854" s="156"/>
      <c r="H854" s="156"/>
      <c r="I854" s="156"/>
      <c r="J854" s="156"/>
      <c r="K854" s="156"/>
      <c r="L854" s="156"/>
      <c r="M854" s="156"/>
      <c r="N854" s="156"/>
      <c r="O854" s="156"/>
      <c r="P854" s="156"/>
      <c r="Q854" s="156"/>
      <c r="R854" s="156"/>
      <c r="S854" s="156"/>
      <c r="T854" s="156"/>
      <c r="U854" s="156"/>
      <c r="V854" s="156"/>
      <c r="W854" s="156"/>
      <c r="X854" s="156"/>
      <c r="Y854" s="156"/>
      <c r="Z854" s="156"/>
    </row>
    <row r="855" spans="1:26" ht="14.25" customHeight="1" x14ac:dyDescent="0.25">
      <c r="A855" s="156"/>
      <c r="B855" s="156"/>
      <c r="C855" s="177"/>
      <c r="D855" s="156"/>
      <c r="E855" s="156"/>
      <c r="F855" s="156"/>
      <c r="G855" s="156"/>
      <c r="H855" s="156"/>
      <c r="I855" s="156"/>
      <c r="J855" s="156"/>
      <c r="K855" s="156"/>
      <c r="L855" s="156"/>
      <c r="M855" s="156"/>
      <c r="N855" s="156"/>
      <c r="O855" s="156"/>
      <c r="P855" s="156"/>
      <c r="Q855" s="156"/>
      <c r="R855" s="156"/>
      <c r="S855" s="156"/>
      <c r="T855" s="156"/>
      <c r="U855" s="156"/>
      <c r="V855" s="156"/>
      <c r="W855" s="156"/>
      <c r="X855" s="156"/>
      <c r="Y855" s="156"/>
      <c r="Z855" s="156"/>
    </row>
    <row r="856" spans="1:26" ht="14.25" customHeight="1" x14ac:dyDescent="0.25">
      <c r="A856" s="156"/>
      <c r="B856" s="156"/>
      <c r="C856" s="177"/>
      <c r="D856" s="156"/>
      <c r="E856" s="156"/>
      <c r="F856" s="156"/>
      <c r="G856" s="156"/>
      <c r="H856" s="156"/>
      <c r="I856" s="156"/>
      <c r="J856" s="156"/>
      <c r="K856" s="156"/>
      <c r="L856" s="156"/>
      <c r="M856" s="156"/>
      <c r="N856" s="156"/>
      <c r="O856" s="156"/>
      <c r="P856" s="156"/>
      <c r="Q856" s="156"/>
      <c r="R856" s="156"/>
      <c r="S856" s="156"/>
      <c r="T856" s="156"/>
      <c r="U856" s="156"/>
      <c r="V856" s="156"/>
      <c r="W856" s="156"/>
      <c r="X856" s="156"/>
      <c r="Y856" s="156"/>
      <c r="Z856" s="156"/>
    </row>
    <row r="857" spans="1:26" ht="14.25" customHeight="1" x14ac:dyDescent="0.25">
      <c r="A857" s="156"/>
      <c r="B857" s="156"/>
      <c r="C857" s="177"/>
      <c r="D857" s="156"/>
      <c r="E857" s="156"/>
      <c r="F857" s="156"/>
      <c r="G857" s="156"/>
      <c r="H857" s="156"/>
      <c r="I857" s="156"/>
      <c r="J857" s="156"/>
      <c r="K857" s="156"/>
      <c r="L857" s="156"/>
      <c r="M857" s="156"/>
      <c r="N857" s="156"/>
      <c r="O857" s="156"/>
      <c r="P857" s="156"/>
      <c r="Q857" s="156"/>
      <c r="R857" s="156"/>
      <c r="S857" s="156"/>
      <c r="T857" s="156"/>
      <c r="U857" s="156"/>
      <c r="V857" s="156"/>
      <c r="W857" s="156"/>
      <c r="X857" s="156"/>
      <c r="Y857" s="156"/>
      <c r="Z857" s="156"/>
    </row>
    <row r="858" spans="1:26" ht="14.25" customHeight="1" x14ac:dyDescent="0.25">
      <c r="A858" s="156"/>
      <c r="B858" s="156"/>
      <c r="C858" s="177"/>
      <c r="D858" s="156"/>
      <c r="E858" s="156"/>
      <c r="F858" s="156"/>
      <c r="G858" s="156"/>
      <c r="H858" s="156"/>
      <c r="I858" s="156"/>
      <c r="J858" s="156"/>
      <c r="K858" s="156"/>
      <c r="L858" s="156"/>
      <c r="M858" s="156"/>
      <c r="N858" s="156"/>
      <c r="O858" s="156"/>
      <c r="P858" s="156"/>
      <c r="Q858" s="156"/>
      <c r="R858" s="156"/>
      <c r="S858" s="156"/>
      <c r="T858" s="156"/>
      <c r="U858" s="156"/>
      <c r="V858" s="156"/>
      <c r="W858" s="156"/>
      <c r="X858" s="156"/>
      <c r="Y858" s="156"/>
      <c r="Z858" s="156"/>
    </row>
    <row r="859" spans="1:26" ht="14.25" customHeight="1" x14ac:dyDescent="0.25">
      <c r="A859" s="156"/>
      <c r="B859" s="156"/>
      <c r="C859" s="177"/>
      <c r="D859" s="156"/>
      <c r="E859" s="156"/>
      <c r="F859" s="156"/>
      <c r="G859" s="156"/>
      <c r="H859" s="156"/>
      <c r="I859" s="156"/>
      <c r="J859" s="156"/>
      <c r="K859" s="156"/>
      <c r="L859" s="156"/>
      <c r="M859" s="156"/>
      <c r="N859" s="156"/>
      <c r="O859" s="156"/>
      <c r="P859" s="156"/>
      <c r="Q859" s="156"/>
      <c r="R859" s="156"/>
      <c r="S859" s="156"/>
      <c r="T859" s="156"/>
      <c r="U859" s="156"/>
      <c r="V859" s="156"/>
      <c r="W859" s="156"/>
      <c r="X859" s="156"/>
      <c r="Y859" s="156"/>
      <c r="Z859" s="156"/>
    </row>
    <row r="860" spans="1:26" ht="14.25" customHeight="1" x14ac:dyDescent="0.25">
      <c r="A860" s="156"/>
      <c r="B860" s="156"/>
      <c r="C860" s="177"/>
      <c r="D860" s="156"/>
      <c r="E860" s="156"/>
      <c r="F860" s="156"/>
      <c r="G860" s="156"/>
      <c r="H860" s="156"/>
      <c r="I860" s="156"/>
      <c r="J860" s="156"/>
      <c r="K860" s="156"/>
      <c r="L860" s="156"/>
      <c r="M860" s="156"/>
      <c r="N860" s="156"/>
      <c r="O860" s="156"/>
      <c r="P860" s="156"/>
      <c r="Q860" s="156"/>
      <c r="R860" s="156"/>
      <c r="S860" s="156"/>
      <c r="T860" s="156"/>
      <c r="U860" s="156"/>
      <c r="V860" s="156"/>
      <c r="W860" s="156"/>
      <c r="X860" s="156"/>
      <c r="Y860" s="156"/>
      <c r="Z860" s="156"/>
    </row>
    <row r="861" spans="1:26" ht="14.25" customHeight="1" x14ac:dyDescent="0.25">
      <c r="A861" s="156"/>
      <c r="B861" s="156"/>
      <c r="C861" s="177"/>
      <c r="D861" s="156"/>
      <c r="E861" s="156"/>
      <c r="F861" s="156"/>
      <c r="G861" s="156"/>
      <c r="H861" s="156"/>
      <c r="I861" s="156"/>
      <c r="J861" s="156"/>
      <c r="K861" s="156"/>
      <c r="L861" s="156"/>
      <c r="M861" s="156"/>
      <c r="N861" s="156"/>
      <c r="O861" s="156"/>
      <c r="P861" s="156"/>
      <c r="Q861" s="156"/>
      <c r="R861" s="156"/>
      <c r="S861" s="156"/>
      <c r="T861" s="156"/>
      <c r="U861" s="156"/>
      <c r="V861" s="156"/>
      <c r="W861" s="156"/>
      <c r="X861" s="156"/>
      <c r="Y861" s="156"/>
      <c r="Z861" s="156"/>
    </row>
    <row r="862" spans="1:26" ht="14.25" customHeight="1" x14ac:dyDescent="0.25">
      <c r="A862" s="156"/>
      <c r="B862" s="156"/>
      <c r="C862" s="177"/>
      <c r="D862" s="156"/>
      <c r="E862" s="156"/>
      <c r="F862" s="156"/>
      <c r="G862" s="156"/>
      <c r="H862" s="156"/>
      <c r="I862" s="156"/>
      <c r="J862" s="156"/>
      <c r="K862" s="156"/>
      <c r="L862" s="156"/>
      <c r="M862" s="156"/>
      <c r="N862" s="156"/>
      <c r="O862" s="156"/>
      <c r="P862" s="156"/>
      <c r="Q862" s="156"/>
      <c r="R862" s="156"/>
      <c r="S862" s="156"/>
      <c r="T862" s="156"/>
      <c r="U862" s="156"/>
      <c r="V862" s="156"/>
      <c r="W862" s="156"/>
      <c r="X862" s="156"/>
      <c r="Y862" s="156"/>
      <c r="Z862" s="156"/>
    </row>
    <row r="863" spans="1:26" ht="14.25" customHeight="1" x14ac:dyDescent="0.25">
      <c r="A863" s="156"/>
      <c r="B863" s="156"/>
      <c r="C863" s="177"/>
      <c r="D863" s="156"/>
      <c r="E863" s="156"/>
      <c r="F863" s="156"/>
      <c r="G863" s="156"/>
      <c r="H863" s="156"/>
      <c r="I863" s="156"/>
      <c r="J863" s="156"/>
      <c r="K863" s="156"/>
      <c r="L863" s="156"/>
      <c r="M863" s="156"/>
      <c r="N863" s="156"/>
      <c r="O863" s="156"/>
      <c r="P863" s="156"/>
      <c r="Q863" s="156"/>
      <c r="R863" s="156"/>
      <c r="S863" s="156"/>
      <c r="T863" s="156"/>
      <c r="U863" s="156"/>
      <c r="V863" s="156"/>
      <c r="W863" s="156"/>
      <c r="X863" s="156"/>
      <c r="Y863" s="156"/>
      <c r="Z863" s="156"/>
    </row>
    <row r="864" spans="1:26" ht="14.25" customHeight="1" x14ac:dyDescent="0.25">
      <c r="A864" s="156"/>
      <c r="B864" s="156"/>
      <c r="C864" s="177"/>
      <c r="D864" s="156"/>
      <c r="E864" s="156"/>
      <c r="F864" s="156"/>
      <c r="G864" s="156"/>
      <c r="H864" s="156"/>
      <c r="I864" s="156"/>
      <c r="J864" s="156"/>
      <c r="K864" s="156"/>
      <c r="L864" s="156"/>
      <c r="M864" s="156"/>
      <c r="N864" s="156"/>
      <c r="O864" s="156"/>
      <c r="P864" s="156"/>
      <c r="Q864" s="156"/>
      <c r="R864" s="156"/>
      <c r="S864" s="156"/>
      <c r="T864" s="156"/>
      <c r="U864" s="156"/>
      <c r="V864" s="156"/>
      <c r="W864" s="156"/>
      <c r="X864" s="156"/>
      <c r="Y864" s="156"/>
      <c r="Z864" s="156"/>
    </row>
    <row r="865" spans="1:26" ht="14.25" customHeight="1" x14ac:dyDescent="0.25">
      <c r="A865" s="156"/>
      <c r="B865" s="156"/>
      <c r="C865" s="177"/>
      <c r="D865" s="156"/>
      <c r="E865" s="156"/>
      <c r="F865" s="156"/>
      <c r="G865" s="156"/>
      <c r="H865" s="156"/>
      <c r="I865" s="156"/>
      <c r="J865" s="156"/>
      <c r="K865" s="156"/>
      <c r="L865" s="156"/>
      <c r="M865" s="156"/>
      <c r="N865" s="156"/>
      <c r="O865" s="156"/>
      <c r="P865" s="156"/>
      <c r="Q865" s="156"/>
      <c r="R865" s="156"/>
      <c r="S865" s="156"/>
      <c r="T865" s="156"/>
      <c r="U865" s="156"/>
      <c r="V865" s="156"/>
      <c r="W865" s="156"/>
      <c r="X865" s="156"/>
      <c r="Y865" s="156"/>
      <c r="Z865" s="156"/>
    </row>
    <row r="866" spans="1:26" ht="14.25" customHeight="1" x14ac:dyDescent="0.25">
      <c r="A866" s="156"/>
      <c r="B866" s="156"/>
      <c r="C866" s="177"/>
      <c r="D866" s="156"/>
      <c r="E866" s="156"/>
      <c r="F866" s="156"/>
      <c r="G866" s="156"/>
      <c r="H866" s="156"/>
      <c r="I866" s="156"/>
      <c r="J866" s="156"/>
      <c r="K866" s="156"/>
      <c r="L866" s="156"/>
      <c r="M866" s="156"/>
      <c r="N866" s="156"/>
      <c r="O866" s="156"/>
      <c r="P866" s="156"/>
      <c r="Q866" s="156"/>
      <c r="R866" s="156"/>
      <c r="S866" s="156"/>
      <c r="T866" s="156"/>
      <c r="U866" s="156"/>
      <c r="V866" s="156"/>
      <c r="W866" s="156"/>
      <c r="X866" s="156"/>
      <c r="Y866" s="156"/>
      <c r="Z866" s="156"/>
    </row>
    <row r="867" spans="1:26" ht="14.25" customHeight="1" x14ac:dyDescent="0.25">
      <c r="A867" s="156"/>
      <c r="B867" s="156"/>
      <c r="C867" s="177"/>
      <c r="D867" s="156"/>
      <c r="E867" s="156"/>
      <c r="F867" s="156"/>
      <c r="G867" s="156"/>
      <c r="H867" s="156"/>
      <c r="I867" s="156"/>
      <c r="J867" s="156"/>
      <c r="K867" s="156"/>
      <c r="L867" s="156"/>
      <c r="M867" s="156"/>
      <c r="N867" s="156"/>
      <c r="O867" s="156"/>
      <c r="P867" s="156"/>
      <c r="Q867" s="156"/>
      <c r="R867" s="156"/>
      <c r="S867" s="156"/>
      <c r="T867" s="156"/>
      <c r="U867" s="156"/>
      <c r="V867" s="156"/>
      <c r="W867" s="156"/>
      <c r="X867" s="156"/>
      <c r="Y867" s="156"/>
      <c r="Z867" s="156"/>
    </row>
    <row r="868" spans="1:26" ht="14.25" customHeight="1" x14ac:dyDescent="0.25">
      <c r="A868" s="156"/>
      <c r="B868" s="156"/>
      <c r="C868" s="177"/>
      <c r="D868" s="156"/>
      <c r="E868" s="156"/>
      <c r="F868" s="156"/>
      <c r="G868" s="156"/>
      <c r="H868" s="156"/>
      <c r="I868" s="156"/>
      <c r="J868" s="156"/>
      <c r="K868" s="156"/>
      <c r="L868" s="156"/>
      <c r="M868" s="156"/>
      <c r="N868" s="156"/>
      <c r="O868" s="156"/>
      <c r="P868" s="156"/>
      <c r="Q868" s="156"/>
      <c r="R868" s="156"/>
      <c r="S868" s="156"/>
      <c r="T868" s="156"/>
      <c r="U868" s="156"/>
      <c r="V868" s="156"/>
      <c r="W868" s="156"/>
      <c r="X868" s="156"/>
      <c r="Y868" s="156"/>
      <c r="Z868" s="156"/>
    </row>
    <row r="869" spans="1:26" ht="14.25" customHeight="1" x14ac:dyDescent="0.25">
      <c r="A869" s="156"/>
      <c r="B869" s="156"/>
      <c r="C869" s="177"/>
      <c r="D869" s="156"/>
      <c r="E869" s="156"/>
      <c r="F869" s="156"/>
      <c r="G869" s="156"/>
      <c r="H869" s="156"/>
      <c r="I869" s="156"/>
      <c r="J869" s="156"/>
      <c r="K869" s="156"/>
      <c r="L869" s="156"/>
      <c r="M869" s="156"/>
      <c r="N869" s="156"/>
      <c r="O869" s="156"/>
      <c r="P869" s="156"/>
      <c r="Q869" s="156"/>
      <c r="R869" s="156"/>
      <c r="S869" s="156"/>
      <c r="T869" s="156"/>
      <c r="U869" s="156"/>
      <c r="V869" s="156"/>
      <c r="W869" s="156"/>
      <c r="X869" s="156"/>
      <c r="Y869" s="156"/>
      <c r="Z869" s="156"/>
    </row>
    <row r="870" spans="1:26" ht="14.25" customHeight="1" x14ac:dyDescent="0.25">
      <c r="A870" s="156"/>
      <c r="B870" s="156"/>
      <c r="C870" s="177"/>
      <c r="D870" s="156"/>
      <c r="E870" s="156"/>
      <c r="F870" s="156"/>
      <c r="G870" s="156"/>
      <c r="H870" s="156"/>
      <c r="I870" s="156"/>
      <c r="J870" s="156"/>
      <c r="K870" s="156"/>
      <c r="L870" s="156"/>
      <c r="M870" s="156"/>
      <c r="N870" s="156"/>
      <c r="O870" s="156"/>
      <c r="P870" s="156"/>
      <c r="Q870" s="156"/>
      <c r="R870" s="156"/>
      <c r="S870" s="156"/>
      <c r="T870" s="156"/>
      <c r="U870" s="156"/>
      <c r="V870" s="156"/>
      <c r="W870" s="156"/>
      <c r="X870" s="156"/>
      <c r="Y870" s="156"/>
      <c r="Z870" s="156"/>
    </row>
    <row r="871" spans="1:26" ht="14.25" customHeight="1" x14ac:dyDescent="0.25">
      <c r="A871" s="156"/>
      <c r="B871" s="156"/>
      <c r="C871" s="177"/>
      <c r="D871" s="156"/>
      <c r="E871" s="156"/>
      <c r="F871" s="156"/>
      <c r="G871" s="156"/>
      <c r="H871" s="156"/>
      <c r="I871" s="156"/>
      <c r="J871" s="156"/>
      <c r="K871" s="156"/>
      <c r="L871" s="156"/>
      <c r="M871" s="156"/>
      <c r="N871" s="156"/>
      <c r="O871" s="156"/>
      <c r="P871" s="156"/>
      <c r="Q871" s="156"/>
      <c r="R871" s="156"/>
      <c r="S871" s="156"/>
      <c r="T871" s="156"/>
      <c r="U871" s="156"/>
      <c r="V871" s="156"/>
      <c r="W871" s="156"/>
      <c r="X871" s="156"/>
      <c r="Y871" s="156"/>
      <c r="Z871" s="156"/>
    </row>
    <row r="872" spans="1:26" ht="14.25" customHeight="1" x14ac:dyDescent="0.25">
      <c r="A872" s="156"/>
      <c r="B872" s="156"/>
      <c r="C872" s="177"/>
      <c r="D872" s="156"/>
      <c r="E872" s="156"/>
      <c r="F872" s="156"/>
      <c r="G872" s="156"/>
      <c r="H872" s="156"/>
      <c r="I872" s="156"/>
      <c r="J872" s="156"/>
      <c r="K872" s="156"/>
      <c r="L872" s="156"/>
      <c r="M872" s="156"/>
      <c r="N872" s="156"/>
      <c r="O872" s="156"/>
      <c r="P872" s="156"/>
      <c r="Q872" s="156"/>
      <c r="R872" s="156"/>
      <c r="S872" s="156"/>
      <c r="T872" s="156"/>
      <c r="U872" s="156"/>
      <c r="V872" s="156"/>
      <c r="W872" s="156"/>
      <c r="X872" s="156"/>
      <c r="Y872" s="156"/>
      <c r="Z872" s="156"/>
    </row>
    <row r="873" spans="1:26" ht="14.25" customHeight="1" x14ac:dyDescent="0.25">
      <c r="A873" s="156"/>
      <c r="B873" s="156"/>
      <c r="C873" s="177"/>
      <c r="D873" s="156"/>
      <c r="E873" s="156"/>
      <c r="F873" s="156"/>
      <c r="G873" s="156"/>
      <c r="H873" s="156"/>
      <c r="I873" s="156"/>
      <c r="J873" s="156"/>
      <c r="K873" s="156"/>
      <c r="L873" s="156"/>
      <c r="M873" s="156"/>
      <c r="N873" s="156"/>
      <c r="O873" s="156"/>
      <c r="P873" s="156"/>
      <c r="Q873" s="156"/>
      <c r="R873" s="156"/>
      <c r="S873" s="156"/>
      <c r="T873" s="156"/>
      <c r="U873" s="156"/>
      <c r="V873" s="156"/>
      <c r="W873" s="156"/>
      <c r="X873" s="156"/>
      <c r="Y873" s="156"/>
      <c r="Z873" s="156"/>
    </row>
    <row r="874" spans="1:26" ht="14.25" customHeight="1" x14ac:dyDescent="0.25">
      <c r="A874" s="156"/>
      <c r="B874" s="156"/>
      <c r="C874" s="177"/>
      <c r="D874" s="156"/>
      <c r="E874" s="156"/>
      <c r="F874" s="156"/>
      <c r="G874" s="156"/>
      <c r="H874" s="156"/>
      <c r="I874" s="156"/>
      <c r="J874" s="156"/>
      <c r="K874" s="156"/>
      <c r="L874" s="156"/>
      <c r="M874" s="156"/>
      <c r="N874" s="156"/>
      <c r="O874" s="156"/>
      <c r="P874" s="156"/>
      <c r="Q874" s="156"/>
      <c r="R874" s="156"/>
      <c r="S874" s="156"/>
      <c r="T874" s="156"/>
      <c r="U874" s="156"/>
      <c r="V874" s="156"/>
      <c r="W874" s="156"/>
      <c r="X874" s="156"/>
      <c r="Y874" s="156"/>
      <c r="Z874" s="156"/>
    </row>
    <row r="875" spans="1:26" ht="14.25" customHeight="1" x14ac:dyDescent="0.25">
      <c r="A875" s="156"/>
      <c r="B875" s="156"/>
      <c r="C875" s="177"/>
      <c r="D875" s="156"/>
      <c r="E875" s="156"/>
      <c r="F875" s="156"/>
      <c r="G875" s="156"/>
      <c r="H875" s="156"/>
      <c r="I875" s="156"/>
      <c r="J875" s="156"/>
      <c r="K875" s="156"/>
      <c r="L875" s="156"/>
      <c r="M875" s="156"/>
      <c r="N875" s="156"/>
      <c r="O875" s="156"/>
      <c r="P875" s="156"/>
      <c r="Q875" s="156"/>
      <c r="R875" s="156"/>
      <c r="S875" s="156"/>
      <c r="T875" s="156"/>
      <c r="U875" s="156"/>
      <c r="V875" s="156"/>
      <c r="W875" s="156"/>
      <c r="X875" s="156"/>
      <c r="Y875" s="156"/>
      <c r="Z875" s="156"/>
    </row>
    <row r="876" spans="1:26" ht="14.25" customHeight="1" x14ac:dyDescent="0.25">
      <c r="A876" s="156"/>
      <c r="B876" s="156"/>
      <c r="C876" s="177"/>
      <c r="D876" s="156"/>
      <c r="E876" s="156"/>
      <c r="F876" s="156"/>
      <c r="G876" s="156"/>
      <c r="H876" s="156"/>
      <c r="I876" s="156"/>
      <c r="J876" s="156"/>
      <c r="K876" s="156"/>
      <c r="L876" s="156"/>
      <c r="M876" s="156"/>
      <c r="N876" s="156"/>
      <c r="O876" s="156"/>
      <c r="P876" s="156"/>
      <c r="Q876" s="156"/>
      <c r="R876" s="156"/>
      <c r="S876" s="156"/>
      <c r="T876" s="156"/>
      <c r="U876" s="156"/>
      <c r="V876" s="156"/>
      <c r="W876" s="156"/>
      <c r="X876" s="156"/>
      <c r="Y876" s="156"/>
      <c r="Z876" s="156"/>
    </row>
    <row r="877" spans="1:26" ht="14.25" customHeight="1" x14ac:dyDescent="0.25">
      <c r="A877" s="156"/>
      <c r="B877" s="156"/>
      <c r="C877" s="177"/>
      <c r="D877" s="156"/>
      <c r="E877" s="156"/>
      <c r="F877" s="156"/>
      <c r="G877" s="156"/>
      <c r="H877" s="156"/>
      <c r="I877" s="156"/>
      <c r="J877" s="156"/>
      <c r="K877" s="156"/>
      <c r="L877" s="156"/>
      <c r="M877" s="156"/>
      <c r="N877" s="156"/>
      <c r="O877" s="156"/>
      <c r="P877" s="156"/>
      <c r="Q877" s="156"/>
      <c r="R877" s="156"/>
      <c r="S877" s="156"/>
      <c r="T877" s="156"/>
      <c r="U877" s="156"/>
      <c r="V877" s="156"/>
      <c r="W877" s="156"/>
      <c r="X877" s="156"/>
      <c r="Y877" s="156"/>
      <c r="Z877" s="156"/>
    </row>
    <row r="878" spans="1:26" ht="14.25" customHeight="1" x14ac:dyDescent="0.25">
      <c r="A878" s="156"/>
      <c r="B878" s="156"/>
      <c r="C878" s="177"/>
      <c r="D878" s="156"/>
      <c r="E878" s="156"/>
      <c r="F878" s="156"/>
      <c r="G878" s="156"/>
      <c r="H878" s="156"/>
      <c r="I878" s="156"/>
      <c r="J878" s="156"/>
      <c r="K878" s="156"/>
      <c r="L878" s="156"/>
      <c r="M878" s="156"/>
      <c r="N878" s="156"/>
      <c r="O878" s="156"/>
      <c r="P878" s="156"/>
      <c r="Q878" s="156"/>
      <c r="R878" s="156"/>
      <c r="S878" s="156"/>
      <c r="T878" s="156"/>
      <c r="U878" s="156"/>
      <c r="V878" s="156"/>
      <c r="W878" s="156"/>
      <c r="X878" s="156"/>
      <c r="Y878" s="156"/>
      <c r="Z878" s="156"/>
    </row>
    <row r="879" spans="1:26" ht="14.25" customHeight="1" x14ac:dyDescent="0.25">
      <c r="A879" s="156"/>
      <c r="B879" s="156"/>
      <c r="C879" s="177"/>
      <c r="D879" s="156"/>
      <c r="E879" s="156"/>
      <c r="F879" s="156"/>
      <c r="G879" s="156"/>
      <c r="H879" s="156"/>
      <c r="I879" s="156"/>
      <c r="J879" s="156"/>
      <c r="K879" s="156"/>
      <c r="L879" s="156"/>
      <c r="M879" s="156"/>
      <c r="N879" s="156"/>
      <c r="O879" s="156"/>
      <c r="P879" s="156"/>
      <c r="Q879" s="156"/>
      <c r="R879" s="156"/>
      <c r="S879" s="156"/>
      <c r="T879" s="156"/>
      <c r="U879" s="156"/>
      <c r="V879" s="156"/>
      <c r="W879" s="156"/>
      <c r="X879" s="156"/>
      <c r="Y879" s="156"/>
      <c r="Z879" s="156"/>
    </row>
    <row r="880" spans="1:26" ht="14.25" customHeight="1" x14ac:dyDescent="0.25">
      <c r="A880" s="156"/>
      <c r="B880" s="156"/>
      <c r="C880" s="177"/>
      <c r="D880" s="156"/>
      <c r="E880" s="156"/>
      <c r="F880" s="156"/>
      <c r="G880" s="156"/>
      <c r="H880" s="156"/>
      <c r="I880" s="156"/>
      <c r="J880" s="156"/>
      <c r="K880" s="156"/>
      <c r="L880" s="156"/>
      <c r="M880" s="156"/>
      <c r="N880" s="156"/>
      <c r="O880" s="156"/>
      <c r="P880" s="156"/>
      <c r="Q880" s="156"/>
      <c r="R880" s="156"/>
      <c r="S880" s="156"/>
      <c r="T880" s="156"/>
      <c r="U880" s="156"/>
      <c r="V880" s="156"/>
      <c r="W880" s="156"/>
      <c r="X880" s="156"/>
      <c r="Y880" s="156"/>
      <c r="Z880" s="156"/>
    </row>
    <row r="881" spans="1:26" ht="14.25" customHeight="1" x14ac:dyDescent="0.25">
      <c r="A881" s="156"/>
      <c r="B881" s="156"/>
      <c r="C881" s="177"/>
      <c r="D881" s="156"/>
      <c r="E881" s="156"/>
      <c r="F881" s="156"/>
      <c r="G881" s="156"/>
      <c r="H881" s="156"/>
      <c r="I881" s="156"/>
      <c r="J881" s="156"/>
      <c r="K881" s="156"/>
      <c r="L881" s="156"/>
      <c r="M881" s="156"/>
      <c r="N881" s="156"/>
      <c r="O881" s="156"/>
      <c r="P881" s="156"/>
      <c r="Q881" s="156"/>
      <c r="R881" s="156"/>
      <c r="S881" s="156"/>
      <c r="T881" s="156"/>
      <c r="U881" s="156"/>
      <c r="V881" s="156"/>
      <c r="W881" s="156"/>
      <c r="X881" s="156"/>
      <c r="Y881" s="156"/>
      <c r="Z881" s="156"/>
    </row>
    <row r="882" spans="1:26" ht="14.25" customHeight="1" x14ac:dyDescent="0.25">
      <c r="A882" s="156"/>
      <c r="B882" s="156"/>
      <c r="C882" s="177"/>
      <c r="D882" s="156"/>
      <c r="E882" s="156"/>
      <c r="F882" s="156"/>
      <c r="G882" s="156"/>
      <c r="H882" s="156"/>
      <c r="I882" s="156"/>
      <c r="J882" s="156"/>
      <c r="K882" s="156"/>
      <c r="L882" s="156"/>
      <c r="M882" s="156"/>
      <c r="N882" s="156"/>
      <c r="O882" s="156"/>
      <c r="P882" s="156"/>
      <c r="Q882" s="156"/>
      <c r="R882" s="156"/>
      <c r="S882" s="156"/>
      <c r="T882" s="156"/>
      <c r="U882" s="156"/>
      <c r="V882" s="156"/>
      <c r="W882" s="156"/>
      <c r="X882" s="156"/>
      <c r="Y882" s="156"/>
      <c r="Z882" s="156"/>
    </row>
    <row r="883" spans="1:26" ht="14.25" customHeight="1" x14ac:dyDescent="0.25">
      <c r="A883" s="156"/>
      <c r="B883" s="156"/>
      <c r="C883" s="177"/>
      <c r="D883" s="156"/>
      <c r="E883" s="156"/>
      <c r="F883" s="156"/>
      <c r="G883" s="156"/>
      <c r="H883" s="156"/>
      <c r="I883" s="156"/>
      <c r="J883" s="156"/>
      <c r="K883" s="156"/>
      <c r="L883" s="156"/>
      <c r="M883" s="156"/>
      <c r="N883" s="156"/>
      <c r="O883" s="156"/>
      <c r="P883" s="156"/>
      <c r="Q883" s="156"/>
      <c r="R883" s="156"/>
      <c r="S883" s="156"/>
      <c r="T883" s="156"/>
      <c r="U883" s="156"/>
      <c r="V883" s="156"/>
      <c r="W883" s="156"/>
      <c r="X883" s="156"/>
      <c r="Y883" s="156"/>
      <c r="Z883" s="156"/>
    </row>
    <row r="884" spans="1:26" ht="14.25" customHeight="1" x14ac:dyDescent="0.25">
      <c r="A884" s="156"/>
      <c r="B884" s="156"/>
      <c r="C884" s="177"/>
      <c r="D884" s="156"/>
      <c r="E884" s="156"/>
      <c r="F884" s="156"/>
      <c r="G884" s="156"/>
      <c r="H884" s="156"/>
      <c r="I884" s="156"/>
      <c r="J884" s="156"/>
      <c r="K884" s="156"/>
      <c r="L884" s="156"/>
      <c r="M884" s="156"/>
      <c r="N884" s="156"/>
      <c r="O884" s="156"/>
      <c r="P884" s="156"/>
      <c r="Q884" s="156"/>
      <c r="R884" s="156"/>
      <c r="S884" s="156"/>
      <c r="T884" s="156"/>
      <c r="U884" s="156"/>
      <c r="V884" s="156"/>
      <c r="W884" s="156"/>
      <c r="X884" s="156"/>
      <c r="Y884" s="156"/>
      <c r="Z884" s="156"/>
    </row>
    <row r="885" spans="1:26" ht="14.25" customHeight="1" x14ac:dyDescent="0.25">
      <c r="A885" s="156"/>
      <c r="B885" s="156"/>
      <c r="C885" s="177"/>
      <c r="D885" s="156"/>
      <c r="E885" s="156"/>
      <c r="F885" s="156"/>
      <c r="G885" s="156"/>
      <c r="H885" s="156"/>
      <c r="I885" s="156"/>
      <c r="J885" s="156"/>
      <c r="K885" s="156"/>
      <c r="L885" s="156"/>
      <c r="M885" s="156"/>
      <c r="N885" s="156"/>
      <c r="O885" s="156"/>
      <c r="P885" s="156"/>
      <c r="Q885" s="156"/>
      <c r="R885" s="156"/>
      <c r="S885" s="156"/>
      <c r="T885" s="156"/>
      <c r="U885" s="156"/>
      <c r="V885" s="156"/>
      <c r="W885" s="156"/>
      <c r="X885" s="156"/>
      <c r="Y885" s="156"/>
      <c r="Z885" s="156"/>
    </row>
    <row r="886" spans="1:26" ht="14.25" customHeight="1" x14ac:dyDescent="0.25">
      <c r="A886" s="156"/>
      <c r="B886" s="156"/>
      <c r="C886" s="177"/>
      <c r="D886" s="156"/>
      <c r="E886" s="156"/>
      <c r="F886" s="156"/>
      <c r="G886" s="156"/>
      <c r="H886" s="156"/>
      <c r="I886" s="156"/>
      <c r="J886" s="156"/>
      <c r="K886" s="156"/>
      <c r="L886" s="156"/>
      <c r="M886" s="156"/>
      <c r="N886" s="156"/>
      <c r="O886" s="156"/>
      <c r="P886" s="156"/>
      <c r="Q886" s="156"/>
      <c r="R886" s="156"/>
      <c r="S886" s="156"/>
      <c r="T886" s="156"/>
      <c r="U886" s="156"/>
      <c r="V886" s="156"/>
      <c r="W886" s="156"/>
      <c r="X886" s="156"/>
      <c r="Y886" s="156"/>
      <c r="Z886" s="156"/>
    </row>
    <row r="887" spans="1:26" ht="14.25" customHeight="1" x14ac:dyDescent="0.25">
      <c r="A887" s="156"/>
      <c r="B887" s="156"/>
      <c r="C887" s="177"/>
      <c r="D887" s="156"/>
      <c r="E887" s="156"/>
      <c r="F887" s="156"/>
      <c r="G887" s="156"/>
      <c r="H887" s="156"/>
      <c r="I887" s="156"/>
      <c r="J887" s="156"/>
      <c r="K887" s="156"/>
      <c r="L887" s="156"/>
      <c r="M887" s="156"/>
      <c r="N887" s="156"/>
      <c r="O887" s="156"/>
      <c r="P887" s="156"/>
      <c r="Q887" s="156"/>
      <c r="R887" s="156"/>
      <c r="S887" s="156"/>
      <c r="T887" s="156"/>
      <c r="U887" s="156"/>
      <c r="V887" s="156"/>
      <c r="W887" s="156"/>
      <c r="X887" s="156"/>
      <c r="Y887" s="156"/>
      <c r="Z887" s="156"/>
    </row>
    <row r="888" spans="1:26" ht="14.25" customHeight="1" x14ac:dyDescent="0.25">
      <c r="A888" s="156"/>
      <c r="B888" s="156"/>
      <c r="C888" s="177"/>
      <c r="D888" s="156"/>
      <c r="E888" s="156"/>
      <c r="F888" s="156"/>
      <c r="G888" s="156"/>
      <c r="H888" s="156"/>
      <c r="I888" s="156"/>
      <c r="J888" s="156"/>
      <c r="K888" s="156"/>
      <c r="L888" s="156"/>
      <c r="M888" s="156"/>
      <c r="N888" s="156"/>
      <c r="O888" s="156"/>
      <c r="P888" s="156"/>
      <c r="Q888" s="156"/>
      <c r="R888" s="156"/>
      <c r="S888" s="156"/>
      <c r="T888" s="156"/>
      <c r="U888" s="156"/>
      <c r="V888" s="156"/>
      <c r="W888" s="156"/>
      <c r="X888" s="156"/>
      <c r="Y888" s="156"/>
      <c r="Z888" s="156"/>
    </row>
    <row r="889" spans="1:26" ht="14.25" customHeight="1" x14ac:dyDescent="0.25">
      <c r="A889" s="156"/>
      <c r="B889" s="156"/>
      <c r="C889" s="177"/>
      <c r="D889" s="156"/>
      <c r="E889" s="156"/>
      <c r="F889" s="156"/>
      <c r="G889" s="156"/>
      <c r="H889" s="156"/>
      <c r="I889" s="156"/>
      <c r="J889" s="156"/>
      <c r="K889" s="156"/>
      <c r="L889" s="156"/>
      <c r="M889" s="156"/>
      <c r="N889" s="156"/>
      <c r="O889" s="156"/>
      <c r="P889" s="156"/>
      <c r="Q889" s="156"/>
      <c r="R889" s="156"/>
      <c r="S889" s="156"/>
      <c r="T889" s="156"/>
      <c r="U889" s="156"/>
      <c r="V889" s="156"/>
      <c r="W889" s="156"/>
      <c r="X889" s="156"/>
      <c r="Y889" s="156"/>
      <c r="Z889" s="156"/>
    </row>
    <row r="890" spans="1:26" ht="14.25" customHeight="1" x14ac:dyDescent="0.25">
      <c r="A890" s="156"/>
      <c r="B890" s="156"/>
      <c r="C890" s="177"/>
      <c r="D890" s="156"/>
      <c r="E890" s="156"/>
      <c r="F890" s="156"/>
      <c r="G890" s="156"/>
      <c r="H890" s="156"/>
      <c r="I890" s="156"/>
      <c r="J890" s="156"/>
      <c r="K890" s="156"/>
      <c r="L890" s="156"/>
      <c r="M890" s="156"/>
      <c r="N890" s="156"/>
      <c r="O890" s="156"/>
      <c r="P890" s="156"/>
      <c r="Q890" s="156"/>
      <c r="R890" s="156"/>
      <c r="S890" s="156"/>
      <c r="T890" s="156"/>
      <c r="U890" s="156"/>
      <c r="V890" s="156"/>
      <c r="W890" s="156"/>
      <c r="X890" s="156"/>
      <c r="Y890" s="156"/>
      <c r="Z890" s="156"/>
    </row>
    <row r="891" spans="1:26" ht="14.25" customHeight="1" x14ac:dyDescent="0.25">
      <c r="A891" s="156"/>
      <c r="B891" s="156"/>
      <c r="C891" s="177"/>
      <c r="D891" s="156"/>
      <c r="E891" s="156"/>
      <c r="F891" s="156"/>
      <c r="G891" s="156"/>
      <c r="H891" s="156"/>
      <c r="I891" s="156"/>
      <c r="J891" s="156"/>
      <c r="K891" s="156"/>
      <c r="L891" s="156"/>
      <c r="M891" s="156"/>
      <c r="N891" s="156"/>
      <c r="O891" s="156"/>
      <c r="P891" s="156"/>
      <c r="Q891" s="156"/>
      <c r="R891" s="156"/>
      <c r="S891" s="156"/>
      <c r="T891" s="156"/>
      <c r="U891" s="156"/>
      <c r="V891" s="156"/>
      <c r="W891" s="156"/>
      <c r="X891" s="156"/>
      <c r="Y891" s="156"/>
      <c r="Z891" s="156"/>
    </row>
    <row r="892" spans="1:26" ht="14.25" customHeight="1" x14ac:dyDescent="0.25">
      <c r="A892" s="156"/>
      <c r="B892" s="156"/>
      <c r="C892" s="177"/>
      <c r="D892" s="156"/>
      <c r="E892" s="156"/>
      <c r="F892" s="156"/>
      <c r="G892" s="156"/>
      <c r="H892" s="156"/>
      <c r="I892" s="156"/>
      <c r="J892" s="156"/>
      <c r="K892" s="156"/>
      <c r="L892" s="156"/>
      <c r="M892" s="156"/>
      <c r="N892" s="156"/>
      <c r="O892" s="156"/>
      <c r="P892" s="156"/>
      <c r="Q892" s="156"/>
      <c r="R892" s="156"/>
      <c r="S892" s="156"/>
      <c r="T892" s="156"/>
      <c r="U892" s="156"/>
      <c r="V892" s="156"/>
      <c r="W892" s="156"/>
      <c r="X892" s="156"/>
      <c r="Y892" s="156"/>
      <c r="Z892" s="156"/>
    </row>
    <row r="893" spans="1:26" ht="14.25" customHeight="1" x14ac:dyDescent="0.25">
      <c r="A893" s="156"/>
      <c r="B893" s="156"/>
      <c r="C893" s="177"/>
      <c r="D893" s="156"/>
      <c r="E893" s="156"/>
      <c r="F893" s="156"/>
      <c r="G893" s="156"/>
      <c r="H893" s="156"/>
      <c r="I893" s="156"/>
      <c r="J893" s="156"/>
      <c r="K893" s="156"/>
      <c r="L893" s="156"/>
      <c r="M893" s="156"/>
      <c r="N893" s="156"/>
      <c r="O893" s="156"/>
      <c r="P893" s="156"/>
      <c r="Q893" s="156"/>
      <c r="R893" s="156"/>
      <c r="S893" s="156"/>
      <c r="T893" s="156"/>
      <c r="U893" s="156"/>
      <c r="V893" s="156"/>
      <c r="W893" s="156"/>
      <c r="X893" s="156"/>
      <c r="Y893" s="156"/>
      <c r="Z893" s="156"/>
    </row>
    <row r="894" spans="1:26" ht="14.25" customHeight="1" x14ac:dyDescent="0.25">
      <c r="A894" s="156"/>
      <c r="B894" s="156"/>
      <c r="C894" s="177"/>
      <c r="D894" s="156"/>
      <c r="E894" s="156"/>
      <c r="F894" s="156"/>
      <c r="G894" s="156"/>
      <c r="H894" s="156"/>
      <c r="I894" s="156"/>
      <c r="J894" s="156"/>
      <c r="K894" s="156"/>
      <c r="L894" s="156"/>
      <c r="M894" s="156"/>
      <c r="N894" s="156"/>
      <c r="O894" s="156"/>
      <c r="P894" s="156"/>
      <c r="Q894" s="156"/>
      <c r="R894" s="156"/>
      <c r="S894" s="156"/>
      <c r="T894" s="156"/>
      <c r="U894" s="156"/>
      <c r="V894" s="156"/>
      <c r="W894" s="156"/>
      <c r="X894" s="156"/>
      <c r="Y894" s="156"/>
      <c r="Z894" s="156"/>
    </row>
    <row r="895" spans="1:26" ht="14.25" customHeight="1" x14ac:dyDescent="0.25">
      <c r="A895" s="156"/>
      <c r="B895" s="156"/>
      <c r="C895" s="177"/>
      <c r="D895" s="156"/>
      <c r="E895" s="156"/>
      <c r="F895" s="156"/>
      <c r="G895" s="156"/>
      <c r="H895" s="156"/>
      <c r="I895" s="156"/>
      <c r="J895" s="156"/>
      <c r="K895" s="156"/>
      <c r="L895" s="156"/>
      <c r="M895" s="156"/>
      <c r="N895" s="156"/>
      <c r="O895" s="156"/>
      <c r="P895" s="156"/>
      <c r="Q895" s="156"/>
      <c r="R895" s="156"/>
      <c r="S895" s="156"/>
      <c r="T895" s="156"/>
      <c r="U895" s="156"/>
      <c r="V895" s="156"/>
      <c r="W895" s="156"/>
      <c r="X895" s="156"/>
      <c r="Y895" s="156"/>
      <c r="Z895" s="156"/>
    </row>
    <row r="896" spans="1:26" ht="14.25" customHeight="1" x14ac:dyDescent="0.25">
      <c r="A896" s="156"/>
      <c r="B896" s="156"/>
      <c r="C896" s="177"/>
      <c r="D896" s="156"/>
      <c r="E896" s="156"/>
      <c r="F896" s="156"/>
      <c r="G896" s="156"/>
      <c r="H896" s="156"/>
      <c r="I896" s="156"/>
      <c r="J896" s="156"/>
      <c r="K896" s="156"/>
      <c r="L896" s="156"/>
      <c r="M896" s="156"/>
      <c r="N896" s="156"/>
      <c r="O896" s="156"/>
      <c r="P896" s="156"/>
      <c r="Q896" s="156"/>
      <c r="R896" s="156"/>
      <c r="S896" s="156"/>
      <c r="T896" s="156"/>
      <c r="U896" s="156"/>
      <c r="V896" s="156"/>
      <c r="W896" s="156"/>
      <c r="X896" s="156"/>
      <c r="Y896" s="156"/>
      <c r="Z896" s="156"/>
    </row>
    <row r="897" spans="1:26" ht="14.25" customHeight="1" x14ac:dyDescent="0.25">
      <c r="A897" s="156"/>
      <c r="B897" s="156"/>
      <c r="C897" s="177"/>
      <c r="D897" s="156"/>
      <c r="E897" s="156"/>
      <c r="F897" s="156"/>
      <c r="G897" s="156"/>
      <c r="H897" s="156"/>
      <c r="I897" s="156"/>
      <c r="J897" s="156"/>
      <c r="K897" s="156"/>
      <c r="L897" s="156"/>
      <c r="M897" s="156"/>
      <c r="N897" s="156"/>
      <c r="O897" s="156"/>
      <c r="P897" s="156"/>
      <c r="Q897" s="156"/>
      <c r="R897" s="156"/>
      <c r="S897" s="156"/>
      <c r="T897" s="156"/>
      <c r="U897" s="156"/>
      <c r="V897" s="156"/>
      <c r="W897" s="156"/>
      <c r="X897" s="156"/>
      <c r="Y897" s="156"/>
      <c r="Z897" s="156"/>
    </row>
    <row r="898" spans="1:26" ht="14.25" customHeight="1" x14ac:dyDescent="0.25">
      <c r="A898" s="156"/>
      <c r="B898" s="156"/>
      <c r="C898" s="177"/>
      <c r="D898" s="156"/>
      <c r="E898" s="156"/>
      <c r="F898" s="156"/>
      <c r="G898" s="156"/>
      <c r="H898" s="156"/>
      <c r="I898" s="156"/>
      <c r="J898" s="156"/>
      <c r="K898" s="156"/>
      <c r="L898" s="156"/>
      <c r="M898" s="156"/>
      <c r="N898" s="156"/>
      <c r="O898" s="156"/>
      <c r="P898" s="156"/>
      <c r="Q898" s="156"/>
      <c r="R898" s="156"/>
      <c r="S898" s="156"/>
      <c r="T898" s="156"/>
      <c r="U898" s="156"/>
      <c r="V898" s="156"/>
      <c r="W898" s="156"/>
      <c r="X898" s="156"/>
      <c r="Y898" s="156"/>
      <c r="Z898" s="156"/>
    </row>
    <row r="899" spans="1:26" ht="14.25" customHeight="1" x14ac:dyDescent="0.25">
      <c r="A899" s="156"/>
      <c r="B899" s="156"/>
      <c r="C899" s="177"/>
      <c r="D899" s="156"/>
      <c r="E899" s="156"/>
      <c r="F899" s="156"/>
      <c r="G899" s="156"/>
      <c r="H899" s="156"/>
      <c r="I899" s="156"/>
      <c r="J899" s="156"/>
      <c r="K899" s="156"/>
      <c r="L899" s="156"/>
      <c r="M899" s="156"/>
      <c r="N899" s="156"/>
      <c r="O899" s="156"/>
      <c r="P899" s="156"/>
      <c r="Q899" s="156"/>
      <c r="R899" s="156"/>
      <c r="S899" s="156"/>
      <c r="T899" s="156"/>
      <c r="U899" s="156"/>
      <c r="V899" s="156"/>
      <c r="W899" s="156"/>
      <c r="X899" s="156"/>
      <c r="Y899" s="156"/>
      <c r="Z899" s="156"/>
    </row>
    <row r="900" spans="1:26" ht="14.25" customHeight="1" x14ac:dyDescent="0.25">
      <c r="A900" s="156"/>
      <c r="B900" s="156"/>
      <c r="C900" s="177"/>
      <c r="D900" s="156"/>
      <c r="E900" s="156"/>
      <c r="F900" s="156"/>
      <c r="G900" s="156"/>
      <c r="H900" s="156"/>
      <c r="I900" s="156"/>
      <c r="J900" s="156"/>
      <c r="K900" s="156"/>
      <c r="L900" s="156"/>
      <c r="M900" s="156"/>
      <c r="N900" s="156"/>
      <c r="O900" s="156"/>
      <c r="P900" s="156"/>
      <c r="Q900" s="156"/>
      <c r="R900" s="156"/>
      <c r="S900" s="156"/>
      <c r="T900" s="156"/>
      <c r="U900" s="156"/>
      <c r="V900" s="156"/>
      <c r="W900" s="156"/>
      <c r="X900" s="156"/>
      <c r="Y900" s="156"/>
      <c r="Z900" s="156"/>
    </row>
    <row r="901" spans="1:26" ht="14.25" customHeight="1" x14ac:dyDescent="0.25">
      <c r="A901" s="156"/>
      <c r="B901" s="156"/>
      <c r="C901" s="177"/>
      <c r="D901" s="156"/>
      <c r="E901" s="156"/>
      <c r="F901" s="156"/>
      <c r="G901" s="156"/>
      <c r="H901" s="156"/>
      <c r="I901" s="156"/>
      <c r="J901" s="156"/>
      <c r="K901" s="156"/>
      <c r="L901" s="156"/>
      <c r="M901" s="156"/>
      <c r="N901" s="156"/>
      <c r="O901" s="156"/>
      <c r="P901" s="156"/>
      <c r="Q901" s="156"/>
      <c r="R901" s="156"/>
      <c r="S901" s="156"/>
      <c r="T901" s="156"/>
      <c r="U901" s="156"/>
      <c r="V901" s="156"/>
      <c r="W901" s="156"/>
      <c r="X901" s="156"/>
      <c r="Y901" s="156"/>
      <c r="Z901" s="156"/>
    </row>
    <row r="902" spans="1:26" ht="14.25" customHeight="1" x14ac:dyDescent="0.25">
      <c r="A902" s="156"/>
      <c r="B902" s="156"/>
      <c r="C902" s="177"/>
      <c r="D902" s="156"/>
      <c r="E902" s="156"/>
      <c r="F902" s="156"/>
      <c r="G902" s="156"/>
      <c r="H902" s="156"/>
      <c r="I902" s="156"/>
      <c r="J902" s="156"/>
      <c r="K902" s="156"/>
      <c r="L902" s="156"/>
      <c r="M902" s="156"/>
      <c r="N902" s="156"/>
      <c r="O902" s="156"/>
      <c r="P902" s="156"/>
      <c r="Q902" s="156"/>
      <c r="R902" s="156"/>
      <c r="S902" s="156"/>
      <c r="T902" s="156"/>
      <c r="U902" s="156"/>
      <c r="V902" s="156"/>
      <c r="W902" s="156"/>
      <c r="X902" s="156"/>
      <c r="Y902" s="156"/>
      <c r="Z902" s="156"/>
    </row>
    <row r="903" spans="1:26" ht="14.25" customHeight="1" x14ac:dyDescent="0.25">
      <c r="A903" s="156"/>
      <c r="B903" s="156"/>
      <c r="C903" s="177"/>
      <c r="D903" s="156"/>
      <c r="E903" s="156"/>
      <c r="F903" s="156"/>
      <c r="G903" s="156"/>
      <c r="H903" s="156"/>
      <c r="I903" s="156"/>
      <c r="J903" s="156"/>
      <c r="K903" s="156"/>
      <c r="L903" s="156"/>
      <c r="M903" s="156"/>
      <c r="N903" s="156"/>
      <c r="O903" s="156"/>
      <c r="P903" s="156"/>
      <c r="Q903" s="156"/>
      <c r="R903" s="156"/>
      <c r="S903" s="156"/>
      <c r="T903" s="156"/>
      <c r="U903" s="156"/>
      <c r="V903" s="156"/>
      <c r="W903" s="156"/>
      <c r="X903" s="156"/>
      <c r="Y903" s="156"/>
      <c r="Z903" s="156"/>
    </row>
    <row r="904" spans="1:26" ht="14.25" customHeight="1" x14ac:dyDescent="0.25">
      <c r="A904" s="156"/>
      <c r="B904" s="156"/>
      <c r="C904" s="177"/>
      <c r="D904" s="156"/>
      <c r="E904" s="156"/>
      <c r="F904" s="156"/>
      <c r="G904" s="156"/>
      <c r="H904" s="156"/>
      <c r="I904" s="156"/>
      <c r="J904" s="156"/>
      <c r="K904" s="156"/>
      <c r="L904" s="156"/>
      <c r="M904" s="156"/>
      <c r="N904" s="156"/>
      <c r="O904" s="156"/>
      <c r="P904" s="156"/>
      <c r="Q904" s="156"/>
      <c r="R904" s="156"/>
      <c r="S904" s="156"/>
      <c r="T904" s="156"/>
      <c r="U904" s="156"/>
      <c r="V904" s="156"/>
      <c r="W904" s="156"/>
      <c r="X904" s="156"/>
      <c r="Y904" s="156"/>
      <c r="Z904" s="156"/>
    </row>
    <row r="905" spans="1:26" ht="14.25" customHeight="1" x14ac:dyDescent="0.25">
      <c r="A905" s="156"/>
      <c r="B905" s="156"/>
      <c r="C905" s="177"/>
      <c r="D905" s="156"/>
      <c r="E905" s="156"/>
      <c r="F905" s="156"/>
      <c r="G905" s="156"/>
      <c r="H905" s="156"/>
      <c r="I905" s="156"/>
      <c r="J905" s="156"/>
      <c r="K905" s="156"/>
      <c r="L905" s="156"/>
      <c r="M905" s="156"/>
      <c r="N905" s="156"/>
      <c r="O905" s="156"/>
      <c r="P905" s="156"/>
      <c r="Q905" s="156"/>
      <c r="R905" s="156"/>
      <c r="S905" s="156"/>
      <c r="T905" s="156"/>
      <c r="U905" s="156"/>
      <c r="V905" s="156"/>
      <c r="W905" s="156"/>
      <c r="X905" s="156"/>
      <c r="Y905" s="156"/>
      <c r="Z905" s="156"/>
    </row>
    <row r="906" spans="1:26" ht="14.25" customHeight="1" x14ac:dyDescent="0.25">
      <c r="A906" s="156"/>
      <c r="B906" s="156"/>
      <c r="C906" s="177"/>
      <c r="D906" s="156"/>
      <c r="E906" s="156"/>
      <c r="F906" s="156"/>
      <c r="G906" s="156"/>
      <c r="H906" s="156"/>
      <c r="I906" s="156"/>
      <c r="J906" s="156"/>
      <c r="K906" s="156"/>
      <c r="L906" s="156"/>
      <c r="M906" s="156"/>
      <c r="N906" s="156"/>
      <c r="O906" s="156"/>
      <c r="P906" s="156"/>
      <c r="Q906" s="156"/>
      <c r="R906" s="156"/>
      <c r="S906" s="156"/>
      <c r="T906" s="156"/>
      <c r="U906" s="156"/>
      <c r="V906" s="156"/>
      <c r="W906" s="156"/>
      <c r="X906" s="156"/>
      <c r="Y906" s="156"/>
      <c r="Z906" s="156"/>
    </row>
    <row r="907" spans="1:26" ht="14.25" customHeight="1" x14ac:dyDescent="0.25">
      <c r="A907" s="156"/>
      <c r="B907" s="156"/>
      <c r="C907" s="177"/>
      <c r="D907" s="156"/>
      <c r="E907" s="156"/>
      <c r="F907" s="156"/>
      <c r="G907" s="156"/>
      <c r="H907" s="156"/>
      <c r="I907" s="156"/>
      <c r="J907" s="156"/>
      <c r="K907" s="156"/>
      <c r="L907" s="156"/>
      <c r="M907" s="156"/>
      <c r="N907" s="156"/>
      <c r="O907" s="156"/>
      <c r="P907" s="156"/>
      <c r="Q907" s="156"/>
      <c r="R907" s="156"/>
      <c r="S907" s="156"/>
      <c r="T907" s="156"/>
      <c r="U907" s="156"/>
      <c r="V907" s="156"/>
      <c r="W907" s="156"/>
      <c r="X907" s="156"/>
      <c r="Y907" s="156"/>
      <c r="Z907" s="156"/>
    </row>
    <row r="908" spans="1:26" ht="14.25" customHeight="1" x14ac:dyDescent="0.25">
      <c r="A908" s="156"/>
      <c r="B908" s="156"/>
      <c r="C908" s="177"/>
      <c r="D908" s="156"/>
      <c r="E908" s="156"/>
      <c r="F908" s="156"/>
      <c r="G908" s="156"/>
      <c r="H908" s="156"/>
      <c r="I908" s="156"/>
      <c r="J908" s="156"/>
      <c r="K908" s="156"/>
      <c r="L908" s="156"/>
      <c r="M908" s="156"/>
      <c r="N908" s="156"/>
      <c r="O908" s="156"/>
      <c r="P908" s="156"/>
      <c r="Q908" s="156"/>
      <c r="R908" s="156"/>
      <c r="S908" s="156"/>
      <c r="T908" s="156"/>
      <c r="U908" s="156"/>
      <c r="V908" s="156"/>
      <c r="W908" s="156"/>
      <c r="X908" s="156"/>
      <c r="Y908" s="156"/>
      <c r="Z908" s="156"/>
    </row>
    <row r="909" spans="1:26" ht="14.25" customHeight="1" x14ac:dyDescent="0.25">
      <c r="A909" s="156"/>
      <c r="B909" s="156"/>
      <c r="C909" s="177"/>
      <c r="D909" s="156"/>
      <c r="E909" s="156"/>
      <c r="F909" s="156"/>
      <c r="G909" s="156"/>
      <c r="H909" s="156"/>
      <c r="I909" s="156"/>
      <c r="J909" s="156"/>
      <c r="K909" s="156"/>
      <c r="L909" s="156"/>
      <c r="M909" s="156"/>
      <c r="N909" s="156"/>
      <c r="O909" s="156"/>
      <c r="P909" s="156"/>
      <c r="Q909" s="156"/>
      <c r="R909" s="156"/>
      <c r="S909" s="156"/>
      <c r="T909" s="156"/>
      <c r="U909" s="156"/>
      <c r="V909" s="156"/>
      <c r="W909" s="156"/>
      <c r="X909" s="156"/>
      <c r="Y909" s="156"/>
      <c r="Z909" s="156"/>
    </row>
    <row r="910" spans="1:26" ht="14.25" customHeight="1" x14ac:dyDescent="0.25">
      <c r="A910" s="156"/>
      <c r="B910" s="156"/>
      <c r="C910" s="177"/>
      <c r="D910" s="156"/>
      <c r="E910" s="156"/>
      <c r="F910" s="156"/>
      <c r="G910" s="156"/>
      <c r="H910" s="156"/>
      <c r="I910" s="156"/>
      <c r="J910" s="156"/>
      <c r="K910" s="156"/>
      <c r="L910" s="156"/>
      <c r="M910" s="156"/>
      <c r="N910" s="156"/>
      <c r="O910" s="156"/>
      <c r="P910" s="156"/>
      <c r="Q910" s="156"/>
      <c r="R910" s="156"/>
      <c r="S910" s="156"/>
      <c r="T910" s="156"/>
      <c r="U910" s="156"/>
      <c r="V910" s="156"/>
      <c r="W910" s="156"/>
      <c r="X910" s="156"/>
      <c r="Y910" s="156"/>
      <c r="Z910" s="156"/>
    </row>
    <row r="911" spans="1:26" ht="14.25" customHeight="1" x14ac:dyDescent="0.25">
      <c r="A911" s="156"/>
      <c r="B911" s="156"/>
      <c r="C911" s="177"/>
      <c r="D911" s="156"/>
      <c r="E911" s="156"/>
      <c r="F911" s="156"/>
      <c r="G911" s="156"/>
      <c r="H911" s="156"/>
      <c r="I911" s="156"/>
      <c r="J911" s="156"/>
      <c r="K911" s="156"/>
      <c r="L911" s="156"/>
      <c r="M911" s="156"/>
      <c r="N911" s="156"/>
      <c r="O911" s="156"/>
      <c r="P911" s="156"/>
      <c r="Q911" s="156"/>
      <c r="R911" s="156"/>
      <c r="S911" s="156"/>
      <c r="T911" s="156"/>
      <c r="U911" s="156"/>
      <c r="V911" s="156"/>
      <c r="W911" s="156"/>
      <c r="X911" s="156"/>
      <c r="Y911" s="156"/>
      <c r="Z911" s="156"/>
    </row>
    <row r="912" spans="1:26" ht="14.25" customHeight="1" x14ac:dyDescent="0.25">
      <c r="A912" s="156"/>
      <c r="B912" s="156"/>
      <c r="C912" s="177"/>
      <c r="D912" s="156"/>
      <c r="E912" s="156"/>
      <c r="F912" s="156"/>
      <c r="G912" s="156"/>
      <c r="H912" s="156"/>
      <c r="I912" s="156"/>
      <c r="J912" s="156"/>
      <c r="K912" s="156"/>
      <c r="L912" s="156"/>
      <c r="M912" s="156"/>
      <c r="N912" s="156"/>
      <c r="O912" s="156"/>
      <c r="P912" s="156"/>
      <c r="Q912" s="156"/>
      <c r="R912" s="156"/>
      <c r="S912" s="156"/>
      <c r="T912" s="156"/>
      <c r="U912" s="156"/>
      <c r="V912" s="156"/>
      <c r="W912" s="156"/>
      <c r="X912" s="156"/>
      <c r="Y912" s="156"/>
      <c r="Z912" s="156"/>
    </row>
    <row r="913" spans="1:26" ht="14.25" customHeight="1" x14ac:dyDescent="0.25">
      <c r="A913" s="156"/>
      <c r="B913" s="156"/>
      <c r="C913" s="177"/>
      <c r="D913" s="156"/>
      <c r="E913" s="156"/>
      <c r="F913" s="156"/>
      <c r="G913" s="156"/>
      <c r="H913" s="156"/>
      <c r="I913" s="156"/>
      <c r="J913" s="156"/>
      <c r="K913" s="156"/>
      <c r="L913" s="156"/>
      <c r="M913" s="156"/>
      <c r="N913" s="156"/>
      <c r="O913" s="156"/>
      <c r="P913" s="156"/>
      <c r="Q913" s="156"/>
      <c r="R913" s="156"/>
      <c r="S913" s="156"/>
      <c r="T913" s="156"/>
      <c r="U913" s="156"/>
      <c r="V913" s="156"/>
      <c r="W913" s="156"/>
      <c r="X913" s="156"/>
      <c r="Y913" s="156"/>
      <c r="Z913" s="156"/>
    </row>
    <row r="914" spans="1:26" ht="14.25" customHeight="1" x14ac:dyDescent="0.25">
      <c r="A914" s="156"/>
      <c r="B914" s="156"/>
      <c r="C914" s="177"/>
      <c r="D914" s="156"/>
      <c r="E914" s="156"/>
      <c r="F914" s="156"/>
      <c r="G914" s="156"/>
      <c r="H914" s="156"/>
      <c r="I914" s="156"/>
      <c r="J914" s="156"/>
      <c r="K914" s="156"/>
      <c r="L914" s="156"/>
      <c r="M914" s="156"/>
      <c r="N914" s="156"/>
      <c r="O914" s="156"/>
      <c r="P914" s="156"/>
      <c r="Q914" s="156"/>
      <c r="R914" s="156"/>
      <c r="S914" s="156"/>
      <c r="T914" s="156"/>
      <c r="U914" s="156"/>
      <c r="V914" s="156"/>
      <c r="W914" s="156"/>
      <c r="X914" s="156"/>
      <c r="Y914" s="156"/>
      <c r="Z914" s="156"/>
    </row>
    <row r="915" spans="1:26" ht="14.25" customHeight="1" x14ac:dyDescent="0.25">
      <c r="A915" s="156"/>
      <c r="B915" s="156"/>
      <c r="C915" s="177"/>
      <c r="D915" s="156"/>
      <c r="E915" s="156"/>
      <c r="F915" s="156"/>
      <c r="G915" s="156"/>
      <c r="H915" s="156"/>
      <c r="I915" s="156"/>
      <c r="J915" s="156"/>
      <c r="K915" s="156"/>
      <c r="L915" s="156"/>
      <c r="M915" s="156"/>
      <c r="N915" s="156"/>
      <c r="O915" s="156"/>
      <c r="P915" s="156"/>
      <c r="Q915" s="156"/>
      <c r="R915" s="156"/>
      <c r="S915" s="156"/>
      <c r="T915" s="156"/>
      <c r="U915" s="156"/>
      <c r="V915" s="156"/>
      <c r="W915" s="156"/>
      <c r="X915" s="156"/>
      <c r="Y915" s="156"/>
      <c r="Z915" s="156"/>
    </row>
    <row r="916" spans="1:26" ht="14.25" customHeight="1" x14ac:dyDescent="0.25">
      <c r="A916" s="156"/>
      <c r="B916" s="156"/>
      <c r="C916" s="177"/>
      <c r="D916" s="156"/>
      <c r="E916" s="156"/>
      <c r="F916" s="156"/>
      <c r="G916" s="156"/>
      <c r="H916" s="156"/>
      <c r="I916" s="156"/>
      <c r="J916" s="156"/>
      <c r="K916" s="156"/>
      <c r="L916" s="156"/>
      <c r="M916" s="156"/>
      <c r="N916" s="156"/>
      <c r="O916" s="156"/>
      <c r="P916" s="156"/>
      <c r="Q916" s="156"/>
      <c r="R916" s="156"/>
      <c r="S916" s="156"/>
      <c r="T916" s="156"/>
      <c r="U916" s="156"/>
      <c r="V916" s="156"/>
      <c r="W916" s="156"/>
      <c r="X916" s="156"/>
      <c r="Y916" s="156"/>
      <c r="Z916" s="156"/>
    </row>
    <row r="917" spans="1:26" ht="14.25" customHeight="1" x14ac:dyDescent="0.25">
      <c r="A917" s="156"/>
      <c r="B917" s="156"/>
      <c r="C917" s="177"/>
      <c r="D917" s="156"/>
      <c r="E917" s="156"/>
      <c r="F917" s="156"/>
      <c r="G917" s="156"/>
      <c r="H917" s="156"/>
      <c r="I917" s="156"/>
      <c r="J917" s="156"/>
      <c r="K917" s="156"/>
      <c r="L917" s="156"/>
      <c r="M917" s="156"/>
      <c r="N917" s="156"/>
      <c r="O917" s="156"/>
      <c r="P917" s="156"/>
      <c r="Q917" s="156"/>
      <c r="R917" s="156"/>
      <c r="S917" s="156"/>
      <c r="T917" s="156"/>
      <c r="U917" s="156"/>
      <c r="V917" s="156"/>
      <c r="W917" s="156"/>
      <c r="X917" s="156"/>
      <c r="Y917" s="156"/>
      <c r="Z917" s="156"/>
    </row>
    <row r="918" spans="1:26" ht="14.25" customHeight="1" x14ac:dyDescent="0.25">
      <c r="A918" s="156"/>
      <c r="B918" s="156"/>
      <c r="C918" s="177"/>
      <c r="D918" s="156"/>
      <c r="E918" s="156"/>
      <c r="F918" s="156"/>
      <c r="G918" s="156"/>
      <c r="H918" s="156"/>
      <c r="I918" s="156"/>
      <c r="J918" s="156"/>
      <c r="K918" s="156"/>
      <c r="L918" s="156"/>
      <c r="M918" s="156"/>
      <c r="N918" s="156"/>
      <c r="O918" s="156"/>
      <c r="P918" s="156"/>
      <c r="Q918" s="156"/>
      <c r="R918" s="156"/>
      <c r="S918" s="156"/>
      <c r="T918" s="156"/>
      <c r="U918" s="156"/>
      <c r="V918" s="156"/>
      <c r="W918" s="156"/>
      <c r="X918" s="156"/>
      <c r="Y918" s="156"/>
      <c r="Z918" s="156"/>
    </row>
    <row r="919" spans="1:26" ht="14.25" customHeight="1" x14ac:dyDescent="0.25">
      <c r="A919" s="156"/>
      <c r="B919" s="156"/>
      <c r="C919" s="177"/>
      <c r="D919" s="156"/>
      <c r="E919" s="156"/>
      <c r="F919" s="156"/>
      <c r="G919" s="156"/>
      <c r="H919" s="156"/>
      <c r="I919" s="156"/>
      <c r="J919" s="156"/>
      <c r="K919" s="156"/>
      <c r="L919" s="156"/>
      <c r="M919" s="156"/>
      <c r="N919" s="156"/>
      <c r="O919" s="156"/>
      <c r="P919" s="156"/>
      <c r="Q919" s="156"/>
      <c r="R919" s="156"/>
      <c r="S919" s="156"/>
      <c r="T919" s="156"/>
      <c r="U919" s="156"/>
      <c r="V919" s="156"/>
      <c r="W919" s="156"/>
      <c r="X919" s="156"/>
      <c r="Y919" s="156"/>
      <c r="Z919" s="156"/>
    </row>
    <row r="920" spans="1:26" ht="14.25" customHeight="1" x14ac:dyDescent="0.25">
      <c r="A920" s="156"/>
      <c r="B920" s="156"/>
      <c r="C920" s="177"/>
      <c r="D920" s="156"/>
      <c r="E920" s="156"/>
      <c r="F920" s="156"/>
      <c r="G920" s="156"/>
      <c r="H920" s="156"/>
      <c r="I920" s="156"/>
      <c r="J920" s="156"/>
      <c r="K920" s="156"/>
      <c r="L920" s="156"/>
      <c r="M920" s="156"/>
      <c r="N920" s="156"/>
      <c r="O920" s="156"/>
      <c r="P920" s="156"/>
      <c r="Q920" s="156"/>
      <c r="R920" s="156"/>
      <c r="S920" s="156"/>
      <c r="T920" s="156"/>
      <c r="U920" s="156"/>
      <c r="V920" s="156"/>
      <c r="W920" s="156"/>
      <c r="X920" s="156"/>
      <c r="Y920" s="156"/>
      <c r="Z920" s="156"/>
    </row>
    <row r="921" spans="1:26" ht="14.25" customHeight="1" x14ac:dyDescent="0.25">
      <c r="A921" s="156"/>
      <c r="B921" s="156"/>
      <c r="C921" s="177"/>
      <c r="D921" s="156"/>
      <c r="E921" s="156"/>
      <c r="F921" s="156"/>
      <c r="G921" s="156"/>
      <c r="H921" s="156"/>
      <c r="I921" s="156"/>
      <c r="J921" s="156"/>
      <c r="K921" s="156"/>
      <c r="L921" s="156"/>
      <c r="M921" s="156"/>
      <c r="N921" s="156"/>
      <c r="O921" s="156"/>
      <c r="P921" s="156"/>
      <c r="Q921" s="156"/>
      <c r="R921" s="156"/>
      <c r="S921" s="156"/>
      <c r="T921" s="156"/>
      <c r="U921" s="156"/>
      <c r="V921" s="156"/>
      <c r="W921" s="156"/>
      <c r="X921" s="156"/>
      <c r="Y921" s="156"/>
      <c r="Z921" s="156"/>
    </row>
    <row r="922" spans="1:26" ht="14.25" customHeight="1" x14ac:dyDescent="0.25">
      <c r="A922" s="156"/>
      <c r="B922" s="156"/>
      <c r="C922" s="177"/>
      <c r="D922" s="156"/>
      <c r="E922" s="156"/>
      <c r="F922" s="156"/>
      <c r="G922" s="156"/>
      <c r="H922" s="156"/>
      <c r="I922" s="156"/>
      <c r="J922" s="156"/>
      <c r="K922" s="156"/>
      <c r="L922" s="156"/>
      <c r="M922" s="156"/>
      <c r="N922" s="156"/>
      <c r="O922" s="156"/>
      <c r="P922" s="156"/>
      <c r="Q922" s="156"/>
      <c r="R922" s="156"/>
      <c r="S922" s="156"/>
      <c r="T922" s="156"/>
      <c r="U922" s="156"/>
      <c r="V922" s="156"/>
      <c r="W922" s="156"/>
      <c r="X922" s="156"/>
      <c r="Y922" s="156"/>
      <c r="Z922" s="156"/>
    </row>
    <row r="923" spans="1:26" ht="14.25" customHeight="1" x14ac:dyDescent="0.25">
      <c r="A923" s="156"/>
      <c r="B923" s="156"/>
      <c r="C923" s="177"/>
      <c r="D923" s="156"/>
      <c r="E923" s="156"/>
      <c r="F923" s="156"/>
      <c r="G923" s="156"/>
      <c r="H923" s="156"/>
      <c r="I923" s="156"/>
      <c r="J923" s="156"/>
      <c r="K923" s="156"/>
      <c r="L923" s="156"/>
      <c r="M923" s="156"/>
      <c r="N923" s="156"/>
      <c r="O923" s="156"/>
      <c r="P923" s="156"/>
      <c r="Q923" s="156"/>
      <c r="R923" s="156"/>
      <c r="S923" s="156"/>
      <c r="T923" s="156"/>
      <c r="U923" s="156"/>
      <c r="V923" s="156"/>
      <c r="W923" s="156"/>
      <c r="X923" s="156"/>
      <c r="Y923" s="156"/>
      <c r="Z923" s="156"/>
    </row>
    <row r="924" spans="1:26" ht="14.25" customHeight="1" x14ac:dyDescent="0.25">
      <c r="A924" s="156"/>
      <c r="B924" s="156"/>
      <c r="C924" s="177"/>
      <c r="D924" s="156"/>
      <c r="E924" s="156"/>
      <c r="F924" s="156"/>
      <c r="G924" s="156"/>
      <c r="H924" s="156"/>
      <c r="I924" s="156"/>
      <c r="J924" s="156"/>
      <c r="K924" s="156"/>
      <c r="L924" s="156"/>
      <c r="M924" s="156"/>
      <c r="N924" s="156"/>
      <c r="O924" s="156"/>
      <c r="P924" s="156"/>
      <c r="Q924" s="156"/>
      <c r="R924" s="156"/>
      <c r="S924" s="156"/>
      <c r="T924" s="156"/>
      <c r="U924" s="156"/>
      <c r="V924" s="156"/>
      <c r="W924" s="156"/>
      <c r="X924" s="156"/>
      <c r="Y924" s="156"/>
      <c r="Z924" s="156"/>
    </row>
    <row r="925" spans="1:26" ht="14.25" customHeight="1" x14ac:dyDescent="0.25">
      <c r="A925" s="156"/>
      <c r="B925" s="156"/>
      <c r="C925" s="177"/>
      <c r="D925" s="156"/>
      <c r="E925" s="156"/>
      <c r="F925" s="156"/>
      <c r="G925" s="156"/>
      <c r="H925" s="156"/>
      <c r="I925" s="156"/>
      <c r="J925" s="156"/>
      <c r="K925" s="156"/>
      <c r="L925" s="156"/>
      <c r="M925" s="156"/>
      <c r="N925" s="156"/>
      <c r="O925" s="156"/>
      <c r="P925" s="156"/>
      <c r="Q925" s="156"/>
      <c r="R925" s="156"/>
      <c r="S925" s="156"/>
      <c r="T925" s="156"/>
      <c r="U925" s="156"/>
      <c r="V925" s="156"/>
      <c r="W925" s="156"/>
      <c r="X925" s="156"/>
      <c r="Y925" s="156"/>
      <c r="Z925" s="156"/>
    </row>
    <row r="926" spans="1:26" ht="14.25" customHeight="1" x14ac:dyDescent="0.25">
      <c r="A926" s="156"/>
      <c r="B926" s="156"/>
      <c r="C926" s="177"/>
      <c r="D926" s="156"/>
      <c r="E926" s="156"/>
      <c r="F926" s="156"/>
      <c r="G926" s="156"/>
      <c r="H926" s="156"/>
      <c r="I926" s="156"/>
      <c r="J926" s="156"/>
      <c r="K926" s="156"/>
      <c r="L926" s="156"/>
      <c r="M926" s="156"/>
      <c r="N926" s="156"/>
      <c r="O926" s="156"/>
      <c r="P926" s="156"/>
      <c r="Q926" s="156"/>
      <c r="R926" s="156"/>
      <c r="S926" s="156"/>
      <c r="T926" s="156"/>
      <c r="U926" s="156"/>
      <c r="V926" s="156"/>
      <c r="W926" s="156"/>
      <c r="X926" s="156"/>
      <c r="Y926" s="156"/>
      <c r="Z926" s="156"/>
    </row>
    <row r="927" spans="1:26" ht="14.25" customHeight="1" x14ac:dyDescent="0.25">
      <c r="A927" s="156"/>
      <c r="B927" s="156"/>
      <c r="C927" s="177"/>
      <c r="D927" s="156"/>
      <c r="E927" s="156"/>
      <c r="F927" s="156"/>
      <c r="G927" s="156"/>
      <c r="H927" s="156"/>
      <c r="I927" s="156"/>
      <c r="J927" s="156"/>
      <c r="K927" s="156"/>
      <c r="L927" s="156"/>
      <c r="M927" s="156"/>
      <c r="N927" s="156"/>
      <c r="O927" s="156"/>
      <c r="P927" s="156"/>
      <c r="Q927" s="156"/>
      <c r="R927" s="156"/>
      <c r="S927" s="156"/>
      <c r="T927" s="156"/>
      <c r="U927" s="156"/>
      <c r="V927" s="156"/>
      <c r="W927" s="156"/>
      <c r="X927" s="156"/>
      <c r="Y927" s="156"/>
      <c r="Z927" s="156"/>
    </row>
    <row r="928" spans="1:26" ht="14.25" customHeight="1" x14ac:dyDescent="0.25">
      <c r="A928" s="156"/>
      <c r="B928" s="156"/>
      <c r="C928" s="177"/>
      <c r="D928" s="156"/>
      <c r="E928" s="156"/>
      <c r="F928" s="156"/>
      <c r="G928" s="156"/>
      <c r="H928" s="156"/>
      <c r="I928" s="156"/>
      <c r="J928" s="156"/>
      <c r="K928" s="156"/>
      <c r="L928" s="156"/>
      <c r="M928" s="156"/>
      <c r="N928" s="156"/>
      <c r="O928" s="156"/>
      <c r="P928" s="156"/>
      <c r="Q928" s="156"/>
      <c r="R928" s="156"/>
      <c r="S928" s="156"/>
      <c r="T928" s="156"/>
      <c r="U928" s="156"/>
      <c r="V928" s="156"/>
      <c r="W928" s="156"/>
      <c r="X928" s="156"/>
      <c r="Y928" s="156"/>
      <c r="Z928" s="156"/>
    </row>
    <row r="929" spans="1:26" ht="14.25" customHeight="1" x14ac:dyDescent="0.25">
      <c r="A929" s="156"/>
      <c r="B929" s="156"/>
      <c r="C929" s="177"/>
      <c r="D929" s="156"/>
      <c r="E929" s="156"/>
      <c r="F929" s="156"/>
      <c r="G929" s="156"/>
      <c r="H929" s="156"/>
      <c r="I929" s="156"/>
      <c r="J929" s="156"/>
      <c r="K929" s="156"/>
      <c r="L929" s="156"/>
      <c r="M929" s="156"/>
      <c r="N929" s="156"/>
      <c r="O929" s="156"/>
      <c r="P929" s="156"/>
      <c r="Q929" s="156"/>
      <c r="R929" s="156"/>
      <c r="S929" s="156"/>
      <c r="T929" s="156"/>
      <c r="U929" s="156"/>
      <c r="V929" s="156"/>
      <c r="W929" s="156"/>
      <c r="X929" s="156"/>
      <c r="Y929" s="156"/>
      <c r="Z929" s="156"/>
    </row>
    <row r="930" spans="1:26" ht="14.25" customHeight="1" x14ac:dyDescent="0.25">
      <c r="A930" s="156"/>
      <c r="B930" s="156"/>
      <c r="C930" s="177"/>
      <c r="D930" s="156"/>
      <c r="E930" s="156"/>
      <c r="F930" s="156"/>
      <c r="G930" s="156"/>
      <c r="H930" s="156"/>
      <c r="I930" s="156"/>
      <c r="J930" s="156"/>
      <c r="K930" s="156"/>
      <c r="L930" s="156"/>
      <c r="M930" s="156"/>
      <c r="N930" s="156"/>
      <c r="O930" s="156"/>
      <c r="P930" s="156"/>
      <c r="Q930" s="156"/>
      <c r="R930" s="156"/>
      <c r="S930" s="156"/>
      <c r="T930" s="156"/>
      <c r="U930" s="156"/>
      <c r="V930" s="156"/>
      <c r="W930" s="156"/>
      <c r="X930" s="156"/>
      <c r="Y930" s="156"/>
      <c r="Z930" s="156"/>
    </row>
    <row r="931" spans="1:26" ht="14.25" customHeight="1" x14ac:dyDescent="0.25">
      <c r="A931" s="156"/>
      <c r="B931" s="156"/>
      <c r="C931" s="177"/>
      <c r="D931" s="156"/>
      <c r="E931" s="156"/>
      <c r="F931" s="156"/>
      <c r="G931" s="156"/>
      <c r="H931" s="156"/>
      <c r="I931" s="156"/>
      <c r="J931" s="156"/>
      <c r="K931" s="156"/>
      <c r="L931" s="156"/>
      <c r="M931" s="156"/>
      <c r="N931" s="156"/>
      <c r="O931" s="156"/>
      <c r="P931" s="156"/>
      <c r="Q931" s="156"/>
      <c r="R931" s="156"/>
      <c r="S931" s="156"/>
      <c r="T931" s="156"/>
      <c r="U931" s="156"/>
      <c r="V931" s="156"/>
      <c r="W931" s="156"/>
      <c r="X931" s="156"/>
      <c r="Y931" s="156"/>
      <c r="Z931" s="156"/>
    </row>
    <row r="932" spans="1:26" ht="14.25" customHeight="1" x14ac:dyDescent="0.25">
      <c r="A932" s="156"/>
      <c r="B932" s="156"/>
      <c r="C932" s="177"/>
      <c r="D932" s="156"/>
      <c r="E932" s="156"/>
      <c r="F932" s="156"/>
      <c r="G932" s="156"/>
      <c r="H932" s="156"/>
      <c r="I932" s="156"/>
      <c r="J932" s="156"/>
      <c r="K932" s="156"/>
      <c r="L932" s="156"/>
      <c r="M932" s="156"/>
      <c r="N932" s="156"/>
      <c r="O932" s="156"/>
      <c r="P932" s="156"/>
      <c r="Q932" s="156"/>
      <c r="R932" s="156"/>
      <c r="S932" s="156"/>
      <c r="T932" s="156"/>
      <c r="U932" s="156"/>
      <c r="V932" s="156"/>
      <c r="W932" s="156"/>
      <c r="X932" s="156"/>
      <c r="Y932" s="156"/>
      <c r="Z932" s="156"/>
    </row>
    <row r="933" spans="1:26" ht="14.25" customHeight="1" x14ac:dyDescent="0.25">
      <c r="A933" s="156"/>
      <c r="B933" s="156"/>
      <c r="C933" s="177"/>
      <c r="D933" s="156"/>
      <c r="E933" s="156"/>
      <c r="F933" s="156"/>
      <c r="G933" s="156"/>
      <c r="H933" s="156"/>
      <c r="I933" s="156"/>
      <c r="J933" s="156"/>
      <c r="K933" s="156"/>
      <c r="L933" s="156"/>
      <c r="M933" s="156"/>
      <c r="N933" s="156"/>
      <c r="O933" s="156"/>
      <c r="P933" s="156"/>
      <c r="Q933" s="156"/>
      <c r="R933" s="156"/>
      <c r="S933" s="156"/>
      <c r="T933" s="156"/>
      <c r="U933" s="156"/>
      <c r="V933" s="156"/>
      <c r="W933" s="156"/>
      <c r="X933" s="156"/>
      <c r="Y933" s="156"/>
      <c r="Z933" s="156"/>
    </row>
    <row r="934" spans="1:26" ht="14.25" customHeight="1" x14ac:dyDescent="0.25">
      <c r="A934" s="156"/>
      <c r="B934" s="156"/>
      <c r="C934" s="177"/>
      <c r="D934" s="156"/>
      <c r="E934" s="156"/>
      <c r="F934" s="156"/>
      <c r="G934" s="156"/>
      <c r="H934" s="156"/>
      <c r="I934" s="156"/>
      <c r="J934" s="156"/>
      <c r="K934" s="156"/>
      <c r="L934" s="156"/>
      <c r="M934" s="156"/>
      <c r="N934" s="156"/>
      <c r="O934" s="156"/>
      <c r="P934" s="156"/>
      <c r="Q934" s="156"/>
      <c r="R934" s="156"/>
      <c r="S934" s="156"/>
      <c r="T934" s="156"/>
      <c r="U934" s="156"/>
      <c r="V934" s="156"/>
      <c r="W934" s="156"/>
      <c r="X934" s="156"/>
      <c r="Y934" s="156"/>
      <c r="Z934" s="156"/>
    </row>
    <row r="935" spans="1:26" ht="14.25" customHeight="1" x14ac:dyDescent="0.25">
      <c r="A935" s="156"/>
      <c r="B935" s="156"/>
      <c r="C935" s="177"/>
      <c r="D935" s="156"/>
      <c r="E935" s="156"/>
      <c r="F935" s="156"/>
      <c r="G935" s="156"/>
      <c r="H935" s="156"/>
      <c r="I935" s="156"/>
      <c r="J935" s="156"/>
      <c r="K935" s="156"/>
      <c r="L935" s="156"/>
      <c r="M935" s="156"/>
      <c r="N935" s="156"/>
      <c r="O935" s="156"/>
      <c r="P935" s="156"/>
      <c r="Q935" s="156"/>
      <c r="R935" s="156"/>
      <c r="S935" s="156"/>
      <c r="T935" s="156"/>
      <c r="U935" s="156"/>
      <c r="V935" s="156"/>
      <c r="W935" s="156"/>
      <c r="X935" s="156"/>
      <c r="Y935" s="156"/>
      <c r="Z935" s="156"/>
    </row>
    <row r="936" spans="1:26" ht="14.25" customHeight="1" x14ac:dyDescent="0.25">
      <c r="A936" s="156"/>
      <c r="B936" s="156"/>
      <c r="C936" s="177"/>
      <c r="D936" s="156"/>
      <c r="E936" s="156"/>
      <c r="F936" s="156"/>
      <c r="G936" s="156"/>
      <c r="H936" s="156"/>
      <c r="I936" s="156"/>
      <c r="J936" s="156"/>
      <c r="K936" s="156"/>
      <c r="L936" s="156"/>
      <c r="M936" s="156"/>
      <c r="N936" s="156"/>
      <c r="O936" s="156"/>
      <c r="P936" s="156"/>
      <c r="Q936" s="156"/>
      <c r="R936" s="156"/>
      <c r="S936" s="156"/>
      <c r="T936" s="156"/>
      <c r="U936" s="156"/>
      <c r="V936" s="156"/>
      <c r="W936" s="156"/>
      <c r="X936" s="156"/>
      <c r="Y936" s="156"/>
      <c r="Z936" s="156"/>
    </row>
    <row r="937" spans="1:26" ht="14.25" customHeight="1" x14ac:dyDescent="0.25">
      <c r="A937" s="156"/>
      <c r="B937" s="156"/>
      <c r="C937" s="177"/>
      <c r="D937" s="156"/>
      <c r="E937" s="156"/>
      <c r="F937" s="156"/>
      <c r="G937" s="156"/>
      <c r="H937" s="156"/>
      <c r="I937" s="156"/>
      <c r="J937" s="156"/>
      <c r="K937" s="156"/>
      <c r="L937" s="156"/>
      <c r="M937" s="156"/>
      <c r="N937" s="156"/>
      <c r="O937" s="156"/>
      <c r="P937" s="156"/>
      <c r="Q937" s="156"/>
      <c r="R937" s="156"/>
      <c r="S937" s="156"/>
      <c r="T937" s="156"/>
      <c r="U937" s="156"/>
      <c r="V937" s="156"/>
      <c r="W937" s="156"/>
      <c r="X937" s="156"/>
      <c r="Y937" s="156"/>
      <c r="Z937" s="156"/>
    </row>
    <row r="938" spans="1:26" ht="14.25" customHeight="1" x14ac:dyDescent="0.25">
      <c r="A938" s="156"/>
      <c r="B938" s="156"/>
      <c r="C938" s="177"/>
      <c r="D938" s="156"/>
      <c r="E938" s="156"/>
      <c r="F938" s="156"/>
      <c r="G938" s="156"/>
      <c r="H938" s="156"/>
      <c r="I938" s="156"/>
      <c r="J938" s="156"/>
      <c r="K938" s="156"/>
      <c r="L938" s="156"/>
      <c r="M938" s="156"/>
      <c r="N938" s="156"/>
      <c r="O938" s="156"/>
      <c r="P938" s="156"/>
      <c r="Q938" s="156"/>
      <c r="R938" s="156"/>
      <c r="S938" s="156"/>
      <c r="T938" s="156"/>
      <c r="U938" s="156"/>
      <c r="V938" s="156"/>
      <c r="W938" s="156"/>
      <c r="X938" s="156"/>
      <c r="Y938" s="156"/>
      <c r="Z938" s="156"/>
    </row>
    <row r="939" spans="1:26" ht="14.25" customHeight="1" x14ac:dyDescent="0.25">
      <c r="A939" s="156"/>
      <c r="B939" s="156"/>
      <c r="C939" s="177"/>
      <c r="D939" s="156"/>
      <c r="E939" s="156"/>
      <c r="F939" s="156"/>
      <c r="G939" s="156"/>
      <c r="H939" s="156"/>
      <c r="I939" s="156"/>
      <c r="J939" s="156"/>
      <c r="K939" s="156"/>
      <c r="L939" s="156"/>
      <c r="M939" s="156"/>
      <c r="N939" s="156"/>
      <c r="O939" s="156"/>
      <c r="P939" s="156"/>
      <c r="Q939" s="156"/>
      <c r="R939" s="156"/>
      <c r="S939" s="156"/>
      <c r="T939" s="156"/>
      <c r="U939" s="156"/>
      <c r="V939" s="156"/>
      <c r="W939" s="156"/>
      <c r="X939" s="156"/>
      <c r="Y939" s="156"/>
      <c r="Z939" s="156"/>
    </row>
    <row r="940" spans="1:26" ht="14.25" customHeight="1" x14ac:dyDescent="0.25">
      <c r="A940" s="156"/>
      <c r="B940" s="156"/>
      <c r="C940" s="177"/>
      <c r="D940" s="156"/>
      <c r="E940" s="156"/>
      <c r="F940" s="156"/>
      <c r="G940" s="156"/>
      <c r="H940" s="156"/>
      <c r="I940" s="156"/>
      <c r="J940" s="156"/>
      <c r="K940" s="156"/>
      <c r="L940" s="156"/>
      <c r="M940" s="156"/>
      <c r="N940" s="156"/>
      <c r="O940" s="156"/>
      <c r="P940" s="156"/>
      <c r="Q940" s="156"/>
      <c r="R940" s="156"/>
      <c r="S940" s="156"/>
      <c r="T940" s="156"/>
      <c r="U940" s="156"/>
      <c r="V940" s="156"/>
      <c r="W940" s="156"/>
      <c r="X940" s="156"/>
      <c r="Y940" s="156"/>
      <c r="Z940" s="156"/>
    </row>
    <row r="941" spans="1:26" ht="14.25" customHeight="1" x14ac:dyDescent="0.25">
      <c r="A941" s="156"/>
      <c r="B941" s="156"/>
      <c r="C941" s="177"/>
      <c r="D941" s="156"/>
      <c r="E941" s="156"/>
      <c r="F941" s="156"/>
      <c r="G941" s="156"/>
      <c r="H941" s="156"/>
      <c r="I941" s="156"/>
      <c r="J941" s="156"/>
      <c r="K941" s="156"/>
      <c r="L941" s="156"/>
      <c r="M941" s="156"/>
      <c r="N941" s="156"/>
      <c r="O941" s="156"/>
      <c r="P941" s="156"/>
      <c r="Q941" s="156"/>
      <c r="R941" s="156"/>
      <c r="S941" s="156"/>
      <c r="T941" s="156"/>
      <c r="U941" s="156"/>
      <c r="V941" s="156"/>
      <c r="W941" s="156"/>
      <c r="X941" s="156"/>
      <c r="Y941" s="156"/>
      <c r="Z941" s="156"/>
    </row>
    <row r="942" spans="1:26" ht="14.25" customHeight="1" x14ac:dyDescent="0.25">
      <c r="A942" s="156"/>
      <c r="B942" s="156"/>
      <c r="C942" s="177"/>
      <c r="D942" s="156"/>
      <c r="E942" s="156"/>
      <c r="F942" s="156"/>
      <c r="G942" s="156"/>
      <c r="H942" s="156"/>
      <c r="I942" s="156"/>
      <c r="J942" s="156"/>
      <c r="K942" s="156"/>
      <c r="L942" s="156"/>
      <c r="M942" s="156"/>
      <c r="N942" s="156"/>
      <c r="O942" s="156"/>
      <c r="P942" s="156"/>
      <c r="Q942" s="156"/>
      <c r="R942" s="156"/>
      <c r="S942" s="156"/>
      <c r="T942" s="156"/>
      <c r="U942" s="156"/>
      <c r="V942" s="156"/>
      <c r="W942" s="156"/>
      <c r="X942" s="156"/>
      <c r="Y942" s="156"/>
      <c r="Z942" s="156"/>
    </row>
    <row r="943" spans="1:26" ht="14.25" customHeight="1" x14ac:dyDescent="0.25">
      <c r="A943" s="156"/>
      <c r="B943" s="156"/>
      <c r="C943" s="177"/>
      <c r="D943" s="156"/>
      <c r="E943" s="156"/>
      <c r="F943" s="156"/>
      <c r="G943" s="156"/>
      <c r="H943" s="156"/>
      <c r="I943" s="156"/>
      <c r="J943" s="156"/>
      <c r="K943" s="156"/>
      <c r="L943" s="156"/>
      <c r="M943" s="156"/>
      <c r="N943" s="156"/>
      <c r="O943" s="156"/>
      <c r="P943" s="156"/>
      <c r="Q943" s="156"/>
      <c r="R943" s="156"/>
      <c r="S943" s="156"/>
      <c r="T943" s="156"/>
      <c r="U943" s="156"/>
      <c r="V943" s="156"/>
      <c r="W943" s="156"/>
      <c r="X943" s="156"/>
      <c r="Y943" s="156"/>
      <c r="Z943" s="156"/>
    </row>
    <row r="944" spans="1:26" ht="14.25" customHeight="1" x14ac:dyDescent="0.25">
      <c r="A944" s="156"/>
      <c r="B944" s="156"/>
      <c r="C944" s="177"/>
      <c r="D944" s="156"/>
      <c r="E944" s="156"/>
      <c r="F944" s="156"/>
      <c r="G944" s="156"/>
      <c r="H944" s="156"/>
      <c r="I944" s="156"/>
      <c r="J944" s="156"/>
      <c r="K944" s="156"/>
      <c r="L944" s="156"/>
      <c r="M944" s="156"/>
      <c r="N944" s="156"/>
      <c r="O944" s="156"/>
      <c r="P944" s="156"/>
      <c r="Q944" s="156"/>
      <c r="R944" s="156"/>
      <c r="S944" s="156"/>
      <c r="T944" s="156"/>
      <c r="U944" s="156"/>
      <c r="V944" s="156"/>
      <c r="W944" s="156"/>
      <c r="X944" s="156"/>
      <c r="Y944" s="156"/>
      <c r="Z944" s="156"/>
    </row>
    <row r="945" spans="1:26" ht="14.25" customHeight="1" x14ac:dyDescent="0.25">
      <c r="A945" s="156"/>
      <c r="B945" s="156"/>
      <c r="C945" s="177"/>
      <c r="D945" s="156"/>
      <c r="E945" s="156"/>
      <c r="F945" s="156"/>
      <c r="G945" s="156"/>
      <c r="H945" s="156"/>
      <c r="I945" s="156"/>
      <c r="J945" s="156"/>
      <c r="K945" s="156"/>
      <c r="L945" s="156"/>
      <c r="M945" s="156"/>
      <c r="N945" s="156"/>
      <c r="O945" s="156"/>
      <c r="P945" s="156"/>
      <c r="Q945" s="156"/>
      <c r="R945" s="156"/>
      <c r="S945" s="156"/>
      <c r="T945" s="156"/>
      <c r="U945" s="156"/>
      <c r="V945" s="156"/>
      <c r="W945" s="156"/>
      <c r="X945" s="156"/>
      <c r="Y945" s="156"/>
      <c r="Z945" s="156"/>
    </row>
    <row r="946" spans="1:26" ht="14.25" customHeight="1" x14ac:dyDescent="0.25">
      <c r="A946" s="156"/>
      <c r="B946" s="156"/>
      <c r="C946" s="177"/>
      <c r="D946" s="156"/>
      <c r="E946" s="156"/>
      <c r="F946" s="156"/>
      <c r="G946" s="156"/>
      <c r="H946" s="156"/>
      <c r="I946" s="156"/>
      <c r="J946" s="156"/>
      <c r="K946" s="156"/>
      <c r="L946" s="156"/>
      <c r="M946" s="156"/>
      <c r="N946" s="156"/>
      <c r="O946" s="156"/>
      <c r="P946" s="156"/>
      <c r="Q946" s="156"/>
      <c r="R946" s="156"/>
      <c r="S946" s="156"/>
      <c r="T946" s="156"/>
      <c r="U946" s="156"/>
      <c r="V946" s="156"/>
      <c r="W946" s="156"/>
      <c r="X946" s="156"/>
      <c r="Y946" s="156"/>
      <c r="Z946" s="156"/>
    </row>
    <row r="947" spans="1:26" ht="14.25" customHeight="1" x14ac:dyDescent="0.25">
      <c r="A947" s="156"/>
      <c r="B947" s="156"/>
      <c r="C947" s="177"/>
      <c r="D947" s="156"/>
      <c r="E947" s="156"/>
      <c r="F947" s="156"/>
      <c r="G947" s="156"/>
      <c r="H947" s="156"/>
      <c r="I947" s="156"/>
      <c r="J947" s="156"/>
      <c r="K947" s="156"/>
      <c r="L947" s="156"/>
      <c r="M947" s="156"/>
      <c r="N947" s="156"/>
      <c r="O947" s="156"/>
      <c r="P947" s="156"/>
      <c r="Q947" s="156"/>
      <c r="R947" s="156"/>
      <c r="S947" s="156"/>
      <c r="T947" s="156"/>
      <c r="U947" s="156"/>
      <c r="V947" s="156"/>
      <c r="W947" s="156"/>
      <c r="X947" s="156"/>
      <c r="Y947" s="156"/>
      <c r="Z947" s="156"/>
    </row>
    <row r="948" spans="1:26" ht="14.25" customHeight="1" x14ac:dyDescent="0.25">
      <c r="A948" s="156"/>
      <c r="B948" s="156"/>
      <c r="C948" s="177"/>
      <c r="D948" s="156"/>
      <c r="E948" s="156"/>
      <c r="F948" s="156"/>
      <c r="G948" s="156"/>
      <c r="H948" s="156"/>
      <c r="I948" s="156"/>
      <c r="J948" s="156"/>
      <c r="K948" s="156"/>
      <c r="L948" s="156"/>
      <c r="M948" s="156"/>
      <c r="N948" s="156"/>
      <c r="O948" s="156"/>
      <c r="P948" s="156"/>
      <c r="Q948" s="156"/>
      <c r="R948" s="156"/>
      <c r="S948" s="156"/>
      <c r="T948" s="156"/>
      <c r="U948" s="156"/>
      <c r="V948" s="156"/>
      <c r="W948" s="156"/>
      <c r="X948" s="156"/>
      <c r="Y948" s="156"/>
      <c r="Z948" s="156"/>
    </row>
    <row r="949" spans="1:26" ht="14.25" customHeight="1" x14ac:dyDescent="0.25">
      <c r="A949" s="156"/>
      <c r="B949" s="156"/>
      <c r="C949" s="177"/>
      <c r="D949" s="156"/>
      <c r="E949" s="156"/>
      <c r="F949" s="156"/>
      <c r="G949" s="156"/>
      <c r="H949" s="156"/>
      <c r="I949" s="156"/>
      <c r="J949" s="156"/>
      <c r="K949" s="156"/>
      <c r="L949" s="156"/>
      <c r="M949" s="156"/>
      <c r="N949" s="156"/>
      <c r="O949" s="156"/>
      <c r="P949" s="156"/>
      <c r="Q949" s="156"/>
      <c r="R949" s="156"/>
      <c r="S949" s="156"/>
      <c r="T949" s="156"/>
      <c r="U949" s="156"/>
      <c r="V949" s="156"/>
      <c r="W949" s="156"/>
      <c r="X949" s="156"/>
      <c r="Y949" s="156"/>
      <c r="Z949" s="156"/>
    </row>
    <row r="950" spans="1:26" ht="14.25" customHeight="1" x14ac:dyDescent="0.25">
      <c r="A950" s="156"/>
      <c r="B950" s="156"/>
      <c r="C950" s="177"/>
      <c r="D950" s="156"/>
      <c r="E950" s="156"/>
      <c r="F950" s="156"/>
      <c r="G950" s="156"/>
      <c r="H950" s="156"/>
      <c r="I950" s="156"/>
      <c r="J950" s="156"/>
      <c r="K950" s="156"/>
      <c r="L950" s="156"/>
      <c r="M950" s="156"/>
      <c r="N950" s="156"/>
      <c r="O950" s="156"/>
      <c r="P950" s="156"/>
      <c r="Q950" s="156"/>
      <c r="R950" s="156"/>
      <c r="S950" s="156"/>
      <c r="T950" s="156"/>
      <c r="U950" s="156"/>
      <c r="V950" s="156"/>
      <c r="W950" s="156"/>
      <c r="X950" s="156"/>
      <c r="Y950" s="156"/>
      <c r="Z950" s="156"/>
    </row>
    <row r="951" spans="1:26" ht="14.25" customHeight="1" x14ac:dyDescent="0.25">
      <c r="A951" s="156"/>
      <c r="B951" s="156"/>
      <c r="C951" s="177"/>
      <c r="D951" s="156"/>
      <c r="E951" s="156"/>
      <c r="F951" s="156"/>
      <c r="G951" s="156"/>
      <c r="H951" s="156"/>
      <c r="I951" s="156"/>
      <c r="J951" s="156"/>
      <c r="K951" s="156"/>
      <c r="L951" s="156"/>
      <c r="M951" s="156"/>
      <c r="N951" s="156"/>
      <c r="O951" s="156"/>
      <c r="P951" s="156"/>
      <c r="Q951" s="156"/>
      <c r="R951" s="156"/>
      <c r="S951" s="156"/>
      <c r="T951" s="156"/>
      <c r="U951" s="156"/>
      <c r="V951" s="156"/>
      <c r="W951" s="156"/>
      <c r="X951" s="156"/>
      <c r="Y951" s="156"/>
      <c r="Z951" s="156"/>
    </row>
    <row r="952" spans="1:26" ht="14.25" customHeight="1" x14ac:dyDescent="0.25">
      <c r="A952" s="156"/>
      <c r="B952" s="156"/>
      <c r="C952" s="177"/>
      <c r="D952" s="156"/>
      <c r="E952" s="156"/>
      <c r="F952" s="156"/>
      <c r="G952" s="156"/>
      <c r="H952" s="156"/>
      <c r="I952" s="156"/>
      <c r="J952" s="156"/>
      <c r="K952" s="156"/>
      <c r="L952" s="156"/>
      <c r="M952" s="156"/>
      <c r="N952" s="156"/>
      <c r="O952" s="156"/>
      <c r="P952" s="156"/>
      <c r="Q952" s="156"/>
      <c r="R952" s="156"/>
      <c r="S952" s="156"/>
      <c r="T952" s="156"/>
      <c r="U952" s="156"/>
      <c r="V952" s="156"/>
      <c r="W952" s="156"/>
      <c r="X952" s="156"/>
      <c r="Y952" s="156"/>
      <c r="Z952" s="156"/>
    </row>
    <row r="953" spans="1:26" ht="14.25" customHeight="1" x14ac:dyDescent="0.25">
      <c r="A953" s="156"/>
      <c r="B953" s="156"/>
      <c r="C953" s="177"/>
      <c r="D953" s="156"/>
      <c r="E953" s="156"/>
      <c r="F953" s="156"/>
      <c r="G953" s="156"/>
      <c r="H953" s="156"/>
      <c r="I953" s="156"/>
      <c r="J953" s="156"/>
      <c r="K953" s="156"/>
      <c r="L953" s="156"/>
      <c r="M953" s="156"/>
      <c r="N953" s="156"/>
      <c r="O953" s="156"/>
      <c r="P953" s="156"/>
      <c r="Q953" s="156"/>
      <c r="R953" s="156"/>
      <c r="S953" s="156"/>
      <c r="T953" s="156"/>
      <c r="U953" s="156"/>
      <c r="V953" s="156"/>
      <c r="W953" s="156"/>
      <c r="X953" s="156"/>
      <c r="Y953" s="156"/>
      <c r="Z953" s="156"/>
    </row>
    <row r="954" spans="1:26" ht="14.25" customHeight="1" x14ac:dyDescent="0.25">
      <c r="A954" s="156"/>
      <c r="B954" s="156"/>
      <c r="C954" s="177"/>
      <c r="D954" s="156"/>
      <c r="E954" s="156"/>
      <c r="F954" s="156"/>
      <c r="G954" s="156"/>
      <c r="H954" s="156"/>
      <c r="I954" s="156"/>
      <c r="J954" s="156"/>
      <c r="K954" s="156"/>
      <c r="L954" s="156"/>
      <c r="M954" s="156"/>
      <c r="N954" s="156"/>
      <c r="O954" s="156"/>
      <c r="P954" s="156"/>
      <c r="Q954" s="156"/>
      <c r="R954" s="156"/>
      <c r="S954" s="156"/>
      <c r="T954" s="156"/>
      <c r="U954" s="156"/>
      <c r="V954" s="156"/>
      <c r="W954" s="156"/>
      <c r="X954" s="156"/>
      <c r="Y954" s="156"/>
      <c r="Z954" s="156"/>
    </row>
    <row r="955" spans="1:26" ht="14.25" customHeight="1" x14ac:dyDescent="0.25">
      <c r="A955" s="156"/>
      <c r="B955" s="156"/>
      <c r="C955" s="177"/>
      <c r="D955" s="156"/>
      <c r="E955" s="156"/>
      <c r="F955" s="156"/>
      <c r="G955" s="156"/>
      <c r="H955" s="156"/>
      <c r="I955" s="156"/>
      <c r="J955" s="156"/>
      <c r="K955" s="156"/>
      <c r="L955" s="156"/>
      <c r="M955" s="156"/>
      <c r="N955" s="156"/>
      <c r="O955" s="156"/>
      <c r="P955" s="156"/>
      <c r="Q955" s="156"/>
      <c r="R955" s="156"/>
      <c r="S955" s="156"/>
      <c r="T955" s="156"/>
      <c r="U955" s="156"/>
      <c r="V955" s="156"/>
      <c r="W955" s="156"/>
      <c r="X955" s="156"/>
      <c r="Y955" s="156"/>
      <c r="Z955" s="156"/>
    </row>
    <row r="956" spans="1:26" ht="14.25" customHeight="1" x14ac:dyDescent="0.25">
      <c r="A956" s="156"/>
      <c r="B956" s="156"/>
      <c r="C956" s="177"/>
      <c r="D956" s="156"/>
      <c r="E956" s="156"/>
      <c r="F956" s="156"/>
      <c r="G956" s="156"/>
      <c r="H956" s="156"/>
      <c r="I956" s="156"/>
      <c r="J956" s="156"/>
      <c r="K956" s="156"/>
      <c r="L956" s="156"/>
      <c r="M956" s="156"/>
      <c r="N956" s="156"/>
      <c r="O956" s="156"/>
      <c r="P956" s="156"/>
      <c r="Q956" s="156"/>
      <c r="R956" s="156"/>
      <c r="S956" s="156"/>
      <c r="T956" s="156"/>
      <c r="U956" s="156"/>
      <c r="V956" s="156"/>
      <c r="W956" s="156"/>
      <c r="X956" s="156"/>
      <c r="Y956" s="156"/>
      <c r="Z956" s="156"/>
    </row>
    <row r="957" spans="1:26" ht="14.25" customHeight="1" x14ac:dyDescent="0.25">
      <c r="A957" s="156"/>
      <c r="B957" s="156"/>
      <c r="C957" s="177"/>
      <c r="D957" s="156"/>
      <c r="E957" s="156"/>
      <c r="F957" s="156"/>
      <c r="G957" s="156"/>
      <c r="H957" s="156"/>
      <c r="I957" s="156"/>
      <c r="J957" s="156"/>
      <c r="K957" s="156"/>
      <c r="L957" s="156"/>
      <c r="M957" s="156"/>
      <c r="N957" s="156"/>
      <c r="O957" s="156"/>
      <c r="P957" s="156"/>
      <c r="Q957" s="156"/>
      <c r="R957" s="156"/>
      <c r="S957" s="156"/>
      <c r="T957" s="156"/>
      <c r="U957" s="156"/>
      <c r="V957" s="156"/>
      <c r="W957" s="156"/>
      <c r="X957" s="156"/>
      <c r="Y957" s="156"/>
      <c r="Z957" s="156"/>
    </row>
    <row r="958" spans="1:26" ht="14.25" customHeight="1" x14ac:dyDescent="0.25">
      <c r="A958" s="156"/>
      <c r="B958" s="156"/>
      <c r="C958" s="177"/>
      <c r="D958" s="156"/>
      <c r="E958" s="156"/>
      <c r="F958" s="156"/>
      <c r="G958" s="156"/>
      <c r="H958" s="156"/>
      <c r="I958" s="156"/>
      <c r="J958" s="156"/>
      <c r="K958" s="156"/>
      <c r="L958" s="156"/>
      <c r="M958" s="156"/>
      <c r="N958" s="156"/>
      <c r="O958" s="156"/>
      <c r="P958" s="156"/>
      <c r="Q958" s="156"/>
      <c r="R958" s="156"/>
      <c r="S958" s="156"/>
      <c r="T958" s="156"/>
      <c r="U958" s="156"/>
      <c r="V958" s="156"/>
      <c r="W958" s="156"/>
      <c r="X958" s="156"/>
      <c r="Y958" s="156"/>
      <c r="Z958" s="156"/>
    </row>
    <row r="959" spans="1:26" ht="14.25" customHeight="1" x14ac:dyDescent="0.25">
      <c r="A959" s="156"/>
      <c r="B959" s="156"/>
      <c r="C959" s="177"/>
      <c r="D959" s="156"/>
      <c r="E959" s="156"/>
      <c r="F959" s="156"/>
      <c r="G959" s="156"/>
      <c r="H959" s="156"/>
      <c r="I959" s="156"/>
      <c r="J959" s="156"/>
      <c r="K959" s="156"/>
      <c r="L959" s="156"/>
      <c r="M959" s="156"/>
      <c r="N959" s="156"/>
      <c r="O959" s="156"/>
      <c r="P959" s="156"/>
      <c r="Q959" s="156"/>
      <c r="R959" s="156"/>
      <c r="S959" s="156"/>
      <c r="T959" s="156"/>
      <c r="U959" s="156"/>
      <c r="V959" s="156"/>
      <c r="W959" s="156"/>
      <c r="X959" s="156"/>
      <c r="Y959" s="156"/>
      <c r="Z959" s="156"/>
    </row>
    <row r="960" spans="1:26" ht="14.25" customHeight="1" x14ac:dyDescent="0.25">
      <c r="A960" s="156"/>
      <c r="B960" s="156"/>
      <c r="C960" s="177"/>
      <c r="D960" s="156"/>
      <c r="E960" s="156"/>
      <c r="F960" s="156"/>
      <c r="G960" s="156"/>
      <c r="H960" s="156"/>
      <c r="I960" s="156"/>
      <c r="J960" s="156"/>
      <c r="K960" s="156"/>
      <c r="L960" s="156"/>
      <c r="M960" s="156"/>
      <c r="N960" s="156"/>
      <c r="O960" s="156"/>
      <c r="P960" s="156"/>
      <c r="Q960" s="156"/>
      <c r="R960" s="156"/>
      <c r="S960" s="156"/>
      <c r="T960" s="156"/>
      <c r="U960" s="156"/>
      <c r="V960" s="156"/>
      <c r="W960" s="156"/>
      <c r="X960" s="156"/>
      <c r="Y960" s="156"/>
      <c r="Z960" s="156"/>
    </row>
    <row r="961" spans="1:26" ht="14.25" customHeight="1" x14ac:dyDescent="0.25">
      <c r="A961" s="156"/>
      <c r="B961" s="156"/>
      <c r="C961" s="177"/>
      <c r="D961" s="156"/>
      <c r="E961" s="156"/>
      <c r="F961" s="156"/>
      <c r="G961" s="156"/>
      <c r="H961" s="156"/>
      <c r="I961" s="156"/>
      <c r="J961" s="156"/>
      <c r="K961" s="156"/>
      <c r="L961" s="156"/>
      <c r="M961" s="156"/>
      <c r="N961" s="156"/>
      <c r="O961" s="156"/>
      <c r="P961" s="156"/>
      <c r="Q961" s="156"/>
      <c r="R961" s="156"/>
      <c r="S961" s="156"/>
      <c r="T961" s="156"/>
      <c r="U961" s="156"/>
      <c r="V961" s="156"/>
      <c r="W961" s="156"/>
      <c r="X961" s="156"/>
      <c r="Y961" s="156"/>
      <c r="Z961" s="156"/>
    </row>
    <row r="962" spans="1:26" ht="14.25" customHeight="1" x14ac:dyDescent="0.25">
      <c r="A962" s="156"/>
      <c r="B962" s="156"/>
      <c r="C962" s="177"/>
      <c r="D962" s="156"/>
      <c r="E962" s="156"/>
      <c r="F962" s="156"/>
      <c r="G962" s="156"/>
      <c r="H962" s="156"/>
      <c r="I962" s="156"/>
      <c r="J962" s="156"/>
      <c r="K962" s="156"/>
      <c r="L962" s="156"/>
      <c r="M962" s="156"/>
      <c r="N962" s="156"/>
      <c r="O962" s="156"/>
      <c r="P962" s="156"/>
      <c r="Q962" s="156"/>
      <c r="R962" s="156"/>
      <c r="S962" s="156"/>
      <c r="T962" s="156"/>
      <c r="U962" s="156"/>
      <c r="V962" s="156"/>
      <c r="W962" s="156"/>
      <c r="X962" s="156"/>
      <c r="Y962" s="156"/>
      <c r="Z962" s="156"/>
    </row>
    <row r="963" spans="1:26" ht="14.25" customHeight="1" x14ac:dyDescent="0.25">
      <c r="A963" s="156"/>
      <c r="B963" s="156"/>
      <c r="C963" s="177"/>
      <c r="D963" s="156"/>
      <c r="E963" s="156"/>
      <c r="F963" s="156"/>
      <c r="G963" s="156"/>
      <c r="H963" s="156"/>
      <c r="I963" s="156"/>
      <c r="J963" s="156"/>
      <c r="K963" s="156"/>
      <c r="L963" s="156"/>
      <c r="M963" s="156"/>
      <c r="N963" s="156"/>
      <c r="O963" s="156"/>
      <c r="P963" s="156"/>
      <c r="Q963" s="156"/>
      <c r="R963" s="156"/>
      <c r="S963" s="156"/>
      <c r="T963" s="156"/>
      <c r="U963" s="156"/>
      <c r="V963" s="156"/>
      <c r="W963" s="156"/>
      <c r="X963" s="156"/>
      <c r="Y963" s="156"/>
      <c r="Z963" s="156"/>
    </row>
    <row r="964" spans="1:26" ht="14.25" customHeight="1" x14ac:dyDescent="0.25">
      <c r="A964" s="156"/>
      <c r="B964" s="156"/>
      <c r="C964" s="177"/>
      <c r="D964" s="156"/>
      <c r="E964" s="156"/>
      <c r="F964" s="156"/>
      <c r="G964" s="156"/>
      <c r="H964" s="156"/>
      <c r="I964" s="156"/>
      <c r="J964" s="156"/>
      <c r="K964" s="156"/>
      <c r="L964" s="156"/>
      <c r="M964" s="156"/>
      <c r="N964" s="156"/>
      <c r="O964" s="156"/>
      <c r="P964" s="156"/>
      <c r="Q964" s="156"/>
      <c r="R964" s="156"/>
      <c r="S964" s="156"/>
      <c r="T964" s="156"/>
      <c r="U964" s="156"/>
      <c r="V964" s="156"/>
      <c r="W964" s="156"/>
      <c r="X964" s="156"/>
      <c r="Y964" s="156"/>
      <c r="Z964" s="156"/>
    </row>
    <row r="965" spans="1:26" ht="14.25" customHeight="1" x14ac:dyDescent="0.25">
      <c r="A965" s="156"/>
      <c r="B965" s="156"/>
      <c r="C965" s="177"/>
      <c r="D965" s="156"/>
      <c r="E965" s="156"/>
      <c r="F965" s="156"/>
      <c r="G965" s="156"/>
      <c r="H965" s="156"/>
      <c r="I965" s="156"/>
      <c r="J965" s="156"/>
      <c r="K965" s="156"/>
      <c r="L965" s="156"/>
      <c r="M965" s="156"/>
      <c r="N965" s="156"/>
      <c r="O965" s="156"/>
      <c r="P965" s="156"/>
      <c r="Q965" s="156"/>
      <c r="R965" s="156"/>
      <c r="S965" s="156"/>
      <c r="T965" s="156"/>
      <c r="U965" s="156"/>
      <c r="V965" s="156"/>
      <c r="W965" s="156"/>
      <c r="X965" s="156"/>
      <c r="Y965" s="156"/>
      <c r="Z965" s="156"/>
    </row>
    <row r="966" spans="1:26" ht="14.25" customHeight="1" x14ac:dyDescent="0.25">
      <c r="A966" s="156"/>
      <c r="B966" s="156"/>
      <c r="C966" s="177"/>
      <c r="D966" s="156"/>
      <c r="E966" s="156"/>
      <c r="F966" s="156"/>
      <c r="G966" s="156"/>
      <c r="H966" s="156"/>
      <c r="I966" s="156"/>
      <c r="J966" s="156"/>
      <c r="K966" s="156"/>
      <c r="L966" s="156"/>
      <c r="M966" s="156"/>
      <c r="N966" s="156"/>
      <c r="O966" s="156"/>
      <c r="P966" s="156"/>
      <c r="Q966" s="156"/>
      <c r="R966" s="156"/>
      <c r="S966" s="156"/>
      <c r="T966" s="156"/>
      <c r="U966" s="156"/>
      <c r="V966" s="156"/>
      <c r="W966" s="156"/>
      <c r="X966" s="156"/>
      <c r="Y966" s="156"/>
      <c r="Z966" s="156"/>
    </row>
    <row r="967" spans="1:26" ht="14.25" customHeight="1" x14ac:dyDescent="0.25">
      <c r="A967" s="156"/>
      <c r="B967" s="156"/>
      <c r="C967" s="177"/>
      <c r="D967" s="156"/>
      <c r="E967" s="156"/>
      <c r="F967" s="156"/>
      <c r="G967" s="156"/>
      <c r="H967" s="156"/>
      <c r="I967" s="156"/>
      <c r="J967" s="156"/>
      <c r="K967" s="156"/>
      <c r="L967" s="156"/>
      <c r="M967" s="156"/>
      <c r="N967" s="156"/>
      <c r="O967" s="156"/>
      <c r="P967" s="156"/>
      <c r="Q967" s="156"/>
      <c r="R967" s="156"/>
      <c r="S967" s="156"/>
      <c r="T967" s="156"/>
      <c r="U967" s="156"/>
      <c r="V967" s="156"/>
      <c r="W967" s="156"/>
      <c r="X967" s="156"/>
      <c r="Y967" s="156"/>
      <c r="Z967" s="156"/>
    </row>
    <row r="968" spans="1:26" ht="14.25" customHeight="1" x14ac:dyDescent="0.25">
      <c r="A968" s="156"/>
      <c r="B968" s="156"/>
      <c r="C968" s="177"/>
      <c r="D968" s="156"/>
      <c r="E968" s="156"/>
      <c r="F968" s="156"/>
      <c r="G968" s="156"/>
      <c r="H968" s="156"/>
      <c r="I968" s="156"/>
      <c r="J968" s="156"/>
      <c r="K968" s="156"/>
      <c r="L968" s="156"/>
      <c r="M968" s="156"/>
      <c r="N968" s="156"/>
      <c r="O968" s="156"/>
      <c r="P968" s="156"/>
      <c r="Q968" s="156"/>
      <c r="R968" s="156"/>
      <c r="S968" s="156"/>
      <c r="T968" s="156"/>
      <c r="U968" s="156"/>
      <c r="V968" s="156"/>
      <c r="W968" s="156"/>
      <c r="X968" s="156"/>
      <c r="Y968" s="156"/>
      <c r="Z968" s="156"/>
    </row>
    <row r="969" spans="1:26" ht="14.25" customHeight="1" x14ac:dyDescent="0.25">
      <c r="A969" s="156"/>
      <c r="B969" s="156"/>
      <c r="C969" s="177"/>
      <c r="D969" s="156"/>
      <c r="E969" s="156"/>
      <c r="F969" s="156"/>
      <c r="G969" s="156"/>
      <c r="H969" s="156"/>
      <c r="I969" s="156"/>
      <c r="J969" s="156"/>
      <c r="K969" s="156"/>
      <c r="L969" s="156"/>
      <c r="M969" s="156"/>
      <c r="N969" s="156"/>
      <c r="O969" s="156"/>
      <c r="P969" s="156"/>
      <c r="Q969" s="156"/>
      <c r="R969" s="156"/>
      <c r="S969" s="156"/>
      <c r="T969" s="156"/>
      <c r="U969" s="156"/>
      <c r="V969" s="156"/>
      <c r="W969" s="156"/>
      <c r="X969" s="156"/>
      <c r="Y969" s="156"/>
      <c r="Z969" s="156"/>
    </row>
    <row r="970" spans="1:26" ht="14.25" customHeight="1" x14ac:dyDescent="0.25">
      <c r="A970" s="156"/>
      <c r="B970" s="156"/>
      <c r="C970" s="177"/>
      <c r="D970" s="156"/>
      <c r="E970" s="156"/>
      <c r="F970" s="156"/>
      <c r="G970" s="156"/>
      <c r="H970" s="156"/>
      <c r="I970" s="156"/>
      <c r="J970" s="156"/>
      <c r="K970" s="156"/>
      <c r="L970" s="156"/>
      <c r="M970" s="156"/>
      <c r="N970" s="156"/>
      <c r="O970" s="156"/>
      <c r="P970" s="156"/>
      <c r="Q970" s="156"/>
      <c r="R970" s="156"/>
      <c r="S970" s="156"/>
      <c r="T970" s="156"/>
      <c r="U970" s="156"/>
      <c r="V970" s="156"/>
      <c r="W970" s="156"/>
      <c r="X970" s="156"/>
      <c r="Y970" s="156"/>
      <c r="Z970" s="156"/>
    </row>
    <row r="971" spans="1:26" ht="14.25" customHeight="1" x14ac:dyDescent="0.25">
      <c r="A971" s="156"/>
      <c r="B971" s="156"/>
      <c r="C971" s="177"/>
      <c r="D971" s="156"/>
      <c r="E971" s="156"/>
      <c r="F971" s="156"/>
      <c r="G971" s="156"/>
      <c r="H971" s="156"/>
      <c r="I971" s="156"/>
      <c r="J971" s="156"/>
      <c r="K971" s="156"/>
      <c r="L971" s="156"/>
      <c r="M971" s="156"/>
      <c r="N971" s="156"/>
      <c r="O971" s="156"/>
      <c r="P971" s="156"/>
      <c r="Q971" s="156"/>
      <c r="R971" s="156"/>
      <c r="S971" s="156"/>
      <c r="T971" s="156"/>
      <c r="U971" s="156"/>
      <c r="V971" s="156"/>
      <c r="W971" s="156"/>
      <c r="X971" s="156"/>
      <c r="Y971" s="156"/>
      <c r="Z971" s="156"/>
    </row>
    <row r="972" spans="1:26" ht="14.25" customHeight="1" x14ac:dyDescent="0.25">
      <c r="A972" s="156"/>
      <c r="B972" s="156"/>
      <c r="C972" s="177"/>
      <c r="D972" s="156"/>
      <c r="E972" s="156"/>
      <c r="F972" s="156"/>
      <c r="G972" s="156"/>
      <c r="H972" s="156"/>
      <c r="I972" s="156"/>
      <c r="J972" s="156"/>
      <c r="K972" s="156"/>
      <c r="L972" s="156"/>
      <c r="M972" s="156"/>
      <c r="N972" s="156"/>
      <c r="O972" s="156"/>
      <c r="P972" s="156"/>
      <c r="Q972" s="156"/>
      <c r="R972" s="156"/>
      <c r="S972" s="156"/>
      <c r="T972" s="156"/>
      <c r="U972" s="156"/>
      <c r="V972" s="156"/>
      <c r="W972" s="156"/>
      <c r="X972" s="156"/>
      <c r="Y972" s="156"/>
      <c r="Z972" s="156"/>
    </row>
    <row r="973" spans="1:26" ht="14.25" customHeight="1" x14ac:dyDescent="0.25">
      <c r="A973" s="156"/>
      <c r="B973" s="156"/>
      <c r="C973" s="177"/>
      <c r="D973" s="156"/>
      <c r="E973" s="156"/>
      <c r="F973" s="156"/>
      <c r="G973" s="156"/>
      <c r="H973" s="156"/>
      <c r="I973" s="156"/>
      <c r="J973" s="156"/>
      <c r="K973" s="156"/>
      <c r="L973" s="156"/>
      <c r="M973" s="156"/>
      <c r="N973" s="156"/>
      <c r="O973" s="156"/>
      <c r="P973" s="156"/>
      <c r="Q973" s="156"/>
      <c r="R973" s="156"/>
      <c r="S973" s="156"/>
      <c r="T973" s="156"/>
      <c r="U973" s="156"/>
      <c r="V973" s="156"/>
      <c r="W973" s="156"/>
      <c r="X973" s="156"/>
      <c r="Y973" s="156"/>
      <c r="Z973" s="156"/>
    </row>
    <row r="974" spans="1:26" ht="14.25" customHeight="1" x14ac:dyDescent="0.25">
      <c r="A974" s="156"/>
      <c r="B974" s="156"/>
      <c r="C974" s="177"/>
      <c r="D974" s="156"/>
      <c r="E974" s="156"/>
      <c r="F974" s="156"/>
      <c r="G974" s="156"/>
      <c r="H974" s="156"/>
      <c r="I974" s="156"/>
      <c r="J974" s="156"/>
      <c r="K974" s="156"/>
      <c r="L974" s="156"/>
      <c r="M974" s="156"/>
      <c r="N974" s="156"/>
      <c r="O974" s="156"/>
      <c r="P974" s="156"/>
      <c r="Q974" s="156"/>
      <c r="R974" s="156"/>
      <c r="S974" s="156"/>
      <c r="T974" s="156"/>
      <c r="U974" s="156"/>
      <c r="V974" s="156"/>
      <c r="W974" s="156"/>
      <c r="X974" s="156"/>
      <c r="Y974" s="156"/>
      <c r="Z974" s="156"/>
    </row>
    <row r="975" spans="1:26" ht="14.25" customHeight="1" x14ac:dyDescent="0.25">
      <c r="A975" s="156"/>
      <c r="B975" s="156"/>
      <c r="C975" s="177"/>
      <c r="D975" s="156"/>
      <c r="E975" s="156"/>
      <c r="F975" s="156"/>
      <c r="G975" s="156"/>
      <c r="H975" s="156"/>
      <c r="I975" s="156"/>
      <c r="J975" s="156"/>
      <c r="K975" s="156"/>
      <c r="L975" s="156"/>
      <c r="M975" s="156"/>
      <c r="N975" s="156"/>
      <c r="O975" s="156"/>
      <c r="P975" s="156"/>
      <c r="Q975" s="156"/>
      <c r="R975" s="156"/>
      <c r="S975" s="156"/>
      <c r="T975" s="156"/>
      <c r="U975" s="156"/>
      <c r="V975" s="156"/>
      <c r="W975" s="156"/>
      <c r="X975" s="156"/>
      <c r="Y975" s="156"/>
      <c r="Z975" s="156"/>
    </row>
    <row r="976" spans="1:26" ht="14.25" customHeight="1" x14ac:dyDescent="0.25">
      <c r="A976" s="156"/>
      <c r="B976" s="156"/>
      <c r="C976" s="177"/>
      <c r="D976" s="156"/>
      <c r="E976" s="156"/>
      <c r="F976" s="156"/>
      <c r="G976" s="156"/>
      <c r="H976" s="156"/>
      <c r="I976" s="156"/>
      <c r="J976" s="156"/>
      <c r="K976" s="156"/>
      <c r="L976" s="156"/>
      <c r="M976" s="156"/>
      <c r="N976" s="156"/>
      <c r="O976" s="156"/>
      <c r="P976" s="156"/>
      <c r="Q976" s="156"/>
      <c r="R976" s="156"/>
      <c r="S976" s="156"/>
      <c r="T976" s="156"/>
      <c r="U976" s="156"/>
      <c r="V976" s="156"/>
      <c r="W976" s="156"/>
      <c r="X976" s="156"/>
      <c r="Y976" s="156"/>
      <c r="Z976" s="156"/>
    </row>
    <row r="977" spans="1:26" ht="14.25" customHeight="1" x14ac:dyDescent="0.25">
      <c r="A977" s="156"/>
      <c r="B977" s="156"/>
      <c r="C977" s="177"/>
      <c r="D977" s="156"/>
      <c r="E977" s="156"/>
      <c r="F977" s="156"/>
      <c r="G977" s="156"/>
      <c r="H977" s="156"/>
      <c r="I977" s="156"/>
      <c r="J977" s="156"/>
      <c r="K977" s="156"/>
      <c r="L977" s="156"/>
      <c r="M977" s="156"/>
      <c r="N977" s="156"/>
      <c r="O977" s="156"/>
      <c r="P977" s="156"/>
      <c r="Q977" s="156"/>
      <c r="R977" s="156"/>
      <c r="S977" s="156"/>
      <c r="T977" s="156"/>
      <c r="U977" s="156"/>
      <c r="V977" s="156"/>
      <c r="W977" s="156"/>
      <c r="X977" s="156"/>
      <c r="Y977" s="156"/>
      <c r="Z977" s="156"/>
    </row>
    <row r="978" spans="1:26" ht="14.25" customHeight="1" x14ac:dyDescent="0.25">
      <c r="A978" s="156"/>
      <c r="B978" s="156"/>
      <c r="C978" s="177"/>
      <c r="D978" s="156"/>
      <c r="E978" s="156"/>
      <c r="F978" s="156"/>
      <c r="G978" s="156"/>
      <c r="H978" s="156"/>
      <c r="I978" s="156"/>
      <c r="J978" s="156"/>
      <c r="K978" s="156"/>
      <c r="L978" s="156"/>
      <c r="M978" s="156"/>
      <c r="N978" s="156"/>
      <c r="O978" s="156"/>
      <c r="P978" s="156"/>
      <c r="Q978" s="156"/>
      <c r="R978" s="156"/>
      <c r="S978" s="156"/>
      <c r="T978" s="156"/>
      <c r="U978" s="156"/>
      <c r="V978" s="156"/>
      <c r="W978" s="156"/>
      <c r="X978" s="156"/>
      <c r="Y978" s="156"/>
      <c r="Z978" s="156"/>
    </row>
    <row r="979" spans="1:26" ht="14.25" customHeight="1" x14ac:dyDescent="0.25">
      <c r="A979" s="156"/>
      <c r="B979" s="156"/>
      <c r="C979" s="177"/>
      <c r="D979" s="156"/>
      <c r="E979" s="156"/>
      <c r="F979" s="156"/>
      <c r="G979" s="156"/>
      <c r="H979" s="156"/>
      <c r="I979" s="156"/>
      <c r="J979" s="156"/>
      <c r="K979" s="156"/>
      <c r="L979" s="156"/>
      <c r="M979" s="156"/>
      <c r="N979" s="156"/>
      <c r="O979" s="156"/>
      <c r="P979" s="156"/>
      <c r="Q979" s="156"/>
      <c r="R979" s="156"/>
      <c r="S979" s="156"/>
      <c r="T979" s="156"/>
      <c r="U979" s="156"/>
      <c r="V979" s="156"/>
      <c r="W979" s="156"/>
      <c r="X979" s="156"/>
      <c r="Y979" s="156"/>
      <c r="Z979" s="156"/>
    </row>
    <row r="980" spans="1:26" ht="14.25" customHeight="1" x14ac:dyDescent="0.25">
      <c r="A980" s="156"/>
      <c r="B980" s="156"/>
      <c r="C980" s="177"/>
      <c r="D980" s="156"/>
      <c r="E980" s="156"/>
      <c r="F980" s="156"/>
      <c r="G980" s="156"/>
      <c r="H980" s="156"/>
      <c r="I980" s="156"/>
      <c r="J980" s="156"/>
      <c r="K980" s="156"/>
      <c r="L980" s="156"/>
      <c r="M980" s="156"/>
      <c r="N980" s="156"/>
      <c r="O980" s="156"/>
      <c r="P980" s="156"/>
      <c r="Q980" s="156"/>
      <c r="R980" s="156"/>
      <c r="S980" s="156"/>
      <c r="T980" s="156"/>
      <c r="U980" s="156"/>
      <c r="V980" s="156"/>
      <c r="W980" s="156"/>
      <c r="X980" s="156"/>
      <c r="Y980" s="156"/>
      <c r="Z980" s="156"/>
    </row>
    <row r="981" spans="1:26" ht="14.25" customHeight="1" x14ac:dyDescent="0.25">
      <c r="A981" s="156"/>
      <c r="B981" s="156"/>
      <c r="C981" s="177"/>
      <c r="D981" s="156"/>
      <c r="E981" s="156"/>
      <c r="F981" s="156"/>
      <c r="G981" s="156"/>
      <c r="H981" s="156"/>
      <c r="I981" s="156"/>
      <c r="J981" s="156"/>
      <c r="K981" s="156"/>
      <c r="L981" s="156"/>
      <c r="M981" s="156"/>
      <c r="N981" s="156"/>
      <c r="O981" s="156"/>
      <c r="P981" s="156"/>
      <c r="Q981" s="156"/>
      <c r="R981" s="156"/>
      <c r="S981" s="156"/>
      <c r="T981" s="156"/>
      <c r="U981" s="156"/>
      <c r="V981" s="156"/>
      <c r="W981" s="156"/>
      <c r="X981" s="156"/>
      <c r="Y981" s="156"/>
      <c r="Z981" s="156"/>
    </row>
    <row r="982" spans="1:26" ht="14.25" customHeight="1" x14ac:dyDescent="0.25">
      <c r="A982" s="156"/>
      <c r="B982" s="156"/>
      <c r="C982" s="177"/>
      <c r="D982" s="156"/>
      <c r="E982" s="156"/>
      <c r="F982" s="156"/>
      <c r="G982" s="156"/>
      <c r="H982" s="156"/>
      <c r="I982" s="156"/>
      <c r="J982" s="156"/>
      <c r="K982" s="156"/>
      <c r="L982" s="156"/>
      <c r="M982" s="156"/>
      <c r="N982" s="156"/>
      <c r="O982" s="156"/>
      <c r="P982" s="156"/>
      <c r="Q982" s="156"/>
      <c r="R982" s="156"/>
      <c r="S982" s="156"/>
      <c r="T982" s="156"/>
      <c r="U982" s="156"/>
      <c r="V982" s="156"/>
      <c r="W982" s="156"/>
      <c r="X982" s="156"/>
      <c r="Y982" s="156"/>
      <c r="Z982" s="156"/>
    </row>
    <row r="983" spans="1:26" ht="14.25" customHeight="1" x14ac:dyDescent="0.25">
      <c r="A983" s="156"/>
      <c r="B983" s="156"/>
      <c r="C983" s="177"/>
      <c r="D983" s="156"/>
      <c r="E983" s="156"/>
      <c r="F983" s="156"/>
      <c r="G983" s="156"/>
      <c r="H983" s="156"/>
      <c r="I983" s="156"/>
      <c r="J983" s="156"/>
      <c r="K983" s="156"/>
      <c r="L983" s="156"/>
      <c r="M983" s="156"/>
      <c r="N983" s="156"/>
      <c r="O983" s="156"/>
      <c r="P983" s="156"/>
      <c r="Q983" s="156"/>
      <c r="R983" s="156"/>
      <c r="S983" s="156"/>
      <c r="T983" s="156"/>
      <c r="U983" s="156"/>
      <c r="V983" s="156"/>
      <c r="W983" s="156"/>
      <c r="X983" s="156"/>
      <c r="Y983" s="156"/>
      <c r="Z983" s="156"/>
    </row>
    <row r="984" spans="1:26" ht="14.25" customHeight="1" x14ac:dyDescent="0.25">
      <c r="A984" s="156"/>
      <c r="B984" s="156"/>
      <c r="C984" s="177"/>
      <c r="D984" s="156"/>
      <c r="E984" s="156"/>
      <c r="F984" s="156"/>
      <c r="G984" s="156"/>
      <c r="H984" s="156"/>
      <c r="I984" s="156"/>
      <c r="J984" s="156"/>
      <c r="K984" s="156"/>
      <c r="L984" s="156"/>
      <c r="M984" s="156"/>
      <c r="N984" s="156"/>
      <c r="O984" s="156"/>
      <c r="P984" s="156"/>
      <c r="Q984" s="156"/>
      <c r="R984" s="156"/>
      <c r="S984" s="156"/>
      <c r="T984" s="156"/>
      <c r="U984" s="156"/>
      <c r="V984" s="156"/>
      <c r="W984" s="156"/>
      <c r="X984" s="156"/>
      <c r="Y984" s="156"/>
      <c r="Z984" s="156"/>
    </row>
    <row r="985" spans="1:26" ht="14.25" customHeight="1" x14ac:dyDescent="0.25">
      <c r="A985" s="156"/>
      <c r="B985" s="156"/>
      <c r="C985" s="177"/>
      <c r="D985" s="156"/>
      <c r="E985" s="156"/>
      <c r="F985" s="156"/>
      <c r="G985" s="156"/>
      <c r="H985" s="156"/>
      <c r="I985" s="156"/>
      <c r="J985" s="156"/>
      <c r="K985" s="156"/>
      <c r="L985" s="156"/>
      <c r="M985" s="156"/>
      <c r="N985" s="156"/>
      <c r="O985" s="156"/>
      <c r="P985" s="156"/>
      <c r="Q985" s="156"/>
      <c r="R985" s="156"/>
      <c r="S985" s="156"/>
      <c r="T985" s="156"/>
      <c r="U985" s="156"/>
      <c r="V985" s="156"/>
      <c r="W985" s="156"/>
      <c r="X985" s="156"/>
      <c r="Y985" s="156"/>
      <c r="Z985" s="156"/>
    </row>
    <row r="986" spans="1:26" ht="14.25" customHeight="1" x14ac:dyDescent="0.25">
      <c r="A986" s="156"/>
      <c r="B986" s="156"/>
      <c r="C986" s="177"/>
      <c r="D986" s="156"/>
      <c r="E986" s="156"/>
      <c r="F986" s="156"/>
      <c r="G986" s="156"/>
      <c r="H986" s="156"/>
      <c r="I986" s="156"/>
      <c r="J986" s="156"/>
      <c r="K986" s="156"/>
      <c r="L986" s="156"/>
      <c r="M986" s="156"/>
      <c r="N986" s="156"/>
      <c r="O986" s="156"/>
      <c r="P986" s="156"/>
      <c r="Q986" s="156"/>
      <c r="R986" s="156"/>
      <c r="S986" s="156"/>
      <c r="T986" s="156"/>
      <c r="U986" s="156"/>
      <c r="V986" s="156"/>
      <c r="W986" s="156"/>
      <c r="X986" s="156"/>
      <c r="Y986" s="156"/>
      <c r="Z986" s="156"/>
    </row>
    <row r="987" spans="1:26" ht="14.25" customHeight="1" x14ac:dyDescent="0.25">
      <c r="A987" s="156"/>
      <c r="B987" s="156"/>
      <c r="C987" s="177"/>
      <c r="D987" s="156"/>
      <c r="E987" s="156"/>
      <c r="F987" s="156"/>
      <c r="G987" s="156"/>
      <c r="H987" s="156"/>
      <c r="I987" s="156"/>
      <c r="J987" s="156"/>
      <c r="K987" s="156"/>
      <c r="L987" s="156"/>
      <c r="M987" s="156"/>
      <c r="N987" s="156"/>
      <c r="O987" s="156"/>
      <c r="P987" s="156"/>
      <c r="Q987" s="156"/>
      <c r="R987" s="156"/>
      <c r="S987" s="156"/>
      <c r="T987" s="156"/>
      <c r="U987" s="156"/>
      <c r="V987" s="156"/>
      <c r="W987" s="156"/>
      <c r="X987" s="156"/>
      <c r="Y987" s="156"/>
      <c r="Z987" s="156"/>
    </row>
    <row r="988" spans="1:26" ht="14.25" customHeight="1" x14ac:dyDescent="0.25">
      <c r="A988" s="156"/>
      <c r="B988" s="156"/>
      <c r="C988" s="177"/>
      <c r="D988" s="156"/>
      <c r="E988" s="156"/>
      <c r="F988" s="156"/>
      <c r="G988" s="156"/>
      <c r="H988" s="156"/>
      <c r="I988" s="156"/>
      <c r="J988" s="156"/>
      <c r="K988" s="156"/>
      <c r="L988" s="156"/>
      <c r="M988" s="156"/>
      <c r="N988" s="156"/>
      <c r="O988" s="156"/>
      <c r="P988" s="156"/>
      <c r="Q988" s="156"/>
      <c r="R988" s="156"/>
      <c r="S988" s="156"/>
      <c r="T988" s="156"/>
      <c r="U988" s="156"/>
      <c r="V988" s="156"/>
      <c r="W988" s="156"/>
      <c r="X988" s="156"/>
      <c r="Y988" s="156"/>
      <c r="Z988" s="156"/>
    </row>
    <row r="989" spans="1:26" ht="14.25" customHeight="1" x14ac:dyDescent="0.25">
      <c r="A989" s="156"/>
      <c r="B989" s="156"/>
      <c r="C989" s="177"/>
      <c r="D989" s="156"/>
      <c r="E989" s="156"/>
      <c r="F989" s="156"/>
      <c r="G989" s="156"/>
      <c r="H989" s="156"/>
      <c r="I989" s="156"/>
      <c r="J989" s="156"/>
      <c r="K989" s="156"/>
      <c r="L989" s="156"/>
      <c r="M989" s="156"/>
      <c r="N989" s="156"/>
      <c r="O989" s="156"/>
      <c r="P989" s="156"/>
      <c r="Q989" s="156"/>
      <c r="R989" s="156"/>
      <c r="S989" s="156"/>
      <c r="T989" s="156"/>
      <c r="U989" s="156"/>
      <c r="V989" s="156"/>
      <c r="W989" s="156"/>
      <c r="X989" s="156"/>
      <c r="Y989" s="156"/>
      <c r="Z989" s="156"/>
    </row>
    <row r="990" spans="1:26" ht="14.25" customHeight="1" x14ac:dyDescent="0.25">
      <c r="A990" s="156"/>
      <c r="B990" s="156"/>
      <c r="C990" s="177"/>
      <c r="D990" s="156"/>
      <c r="E990" s="156"/>
      <c r="F990" s="156"/>
      <c r="G990" s="156"/>
      <c r="H990" s="156"/>
      <c r="I990" s="156"/>
      <c r="J990" s="156"/>
      <c r="K990" s="156"/>
      <c r="L990" s="156"/>
      <c r="M990" s="156"/>
      <c r="N990" s="156"/>
      <c r="O990" s="156"/>
      <c r="P990" s="156"/>
      <c r="Q990" s="156"/>
      <c r="R990" s="156"/>
      <c r="S990" s="156"/>
      <c r="T990" s="156"/>
      <c r="U990" s="156"/>
      <c r="V990" s="156"/>
      <c r="W990" s="156"/>
      <c r="X990" s="156"/>
      <c r="Y990" s="156"/>
      <c r="Z990" s="156"/>
    </row>
    <row r="991" spans="1:26" ht="14.25" customHeight="1" x14ac:dyDescent="0.25">
      <c r="A991" s="156"/>
      <c r="B991" s="156"/>
      <c r="C991" s="177"/>
      <c r="D991" s="156"/>
      <c r="E991" s="156"/>
      <c r="F991" s="156"/>
      <c r="G991" s="156"/>
      <c r="H991" s="156"/>
      <c r="I991" s="156"/>
      <c r="J991" s="156"/>
      <c r="K991" s="156"/>
      <c r="L991" s="156"/>
      <c r="M991" s="156"/>
      <c r="N991" s="156"/>
      <c r="O991" s="156"/>
      <c r="P991" s="156"/>
      <c r="Q991" s="156"/>
      <c r="R991" s="156"/>
      <c r="S991" s="156"/>
      <c r="T991" s="156"/>
      <c r="U991" s="156"/>
      <c r="V991" s="156"/>
      <c r="W991" s="156"/>
      <c r="X991" s="156"/>
      <c r="Y991" s="156"/>
      <c r="Z991" s="156"/>
    </row>
    <row r="992" spans="1:26" ht="14.25" customHeight="1" x14ac:dyDescent="0.25">
      <c r="A992" s="156"/>
      <c r="B992" s="156"/>
      <c r="C992" s="177"/>
      <c r="D992" s="156"/>
      <c r="E992" s="156"/>
      <c r="F992" s="156"/>
      <c r="G992" s="156"/>
      <c r="H992" s="156"/>
      <c r="I992" s="156"/>
      <c r="J992" s="156"/>
      <c r="K992" s="156"/>
      <c r="L992" s="156"/>
      <c r="M992" s="156"/>
      <c r="N992" s="156"/>
      <c r="O992" s="156"/>
      <c r="P992" s="156"/>
      <c r="Q992" s="156"/>
      <c r="R992" s="156"/>
      <c r="S992" s="156"/>
      <c r="T992" s="156"/>
      <c r="U992" s="156"/>
      <c r="V992" s="156"/>
      <c r="W992" s="156"/>
      <c r="X992" s="156"/>
      <c r="Y992" s="156"/>
      <c r="Z992" s="156"/>
    </row>
    <row r="993" spans="1:26" ht="14.25" customHeight="1" x14ac:dyDescent="0.25">
      <c r="A993" s="156"/>
      <c r="B993" s="156"/>
      <c r="C993" s="177"/>
      <c r="D993" s="156"/>
      <c r="E993" s="156"/>
      <c r="F993" s="156"/>
      <c r="G993" s="156"/>
      <c r="H993" s="156"/>
      <c r="I993" s="156"/>
      <c r="J993" s="156"/>
      <c r="K993" s="156"/>
      <c r="L993" s="156"/>
      <c r="M993" s="156"/>
      <c r="N993" s="156"/>
      <c r="O993" s="156"/>
      <c r="P993" s="156"/>
      <c r="Q993" s="156"/>
      <c r="R993" s="156"/>
      <c r="S993" s="156"/>
      <c r="T993" s="156"/>
      <c r="U993" s="156"/>
      <c r="V993" s="156"/>
      <c r="W993" s="156"/>
      <c r="X993" s="156"/>
      <c r="Y993" s="156"/>
      <c r="Z993" s="156"/>
    </row>
    <row r="994" spans="1:26" ht="14.25" customHeight="1" x14ac:dyDescent="0.25">
      <c r="A994" s="156"/>
      <c r="B994" s="156"/>
      <c r="C994" s="177"/>
      <c r="D994" s="156"/>
      <c r="E994" s="156"/>
      <c r="F994" s="156"/>
      <c r="G994" s="156"/>
      <c r="H994" s="156"/>
      <c r="I994" s="156"/>
      <c r="J994" s="156"/>
      <c r="K994" s="156"/>
      <c r="L994" s="156"/>
      <c r="M994" s="156"/>
      <c r="N994" s="156"/>
      <c r="O994" s="156"/>
      <c r="P994" s="156"/>
      <c r="Q994" s="156"/>
      <c r="R994" s="156"/>
      <c r="S994" s="156"/>
      <c r="T994" s="156"/>
      <c r="U994" s="156"/>
      <c r="V994" s="156"/>
      <c r="W994" s="156"/>
      <c r="X994" s="156"/>
      <c r="Y994" s="156"/>
      <c r="Z994" s="156"/>
    </row>
    <row r="995" spans="1:26" ht="14.25" customHeight="1" x14ac:dyDescent="0.25">
      <c r="A995" s="156"/>
      <c r="B995" s="156"/>
      <c r="C995" s="177"/>
      <c r="D995" s="156"/>
      <c r="E995" s="156"/>
      <c r="F995" s="156"/>
      <c r="G995" s="156"/>
      <c r="H995" s="156"/>
      <c r="I995" s="156"/>
      <c r="J995" s="156"/>
      <c r="K995" s="156"/>
      <c r="L995" s="156"/>
      <c r="M995" s="156"/>
      <c r="N995" s="156"/>
      <c r="O995" s="156"/>
      <c r="P995" s="156"/>
      <c r="Q995" s="156"/>
      <c r="R995" s="156"/>
      <c r="S995" s="156"/>
      <c r="T995" s="156"/>
      <c r="U995" s="156"/>
      <c r="V995" s="156"/>
      <c r="W995" s="156"/>
      <c r="X995" s="156"/>
      <c r="Y995" s="156"/>
      <c r="Z995" s="156"/>
    </row>
    <row r="996" spans="1:26" ht="14.25" customHeight="1" x14ac:dyDescent="0.25">
      <c r="A996" s="156"/>
      <c r="B996" s="156"/>
      <c r="C996" s="177"/>
      <c r="D996" s="156"/>
      <c r="E996" s="156"/>
      <c r="F996" s="156"/>
      <c r="G996" s="156"/>
      <c r="H996" s="156"/>
      <c r="I996" s="156"/>
      <c r="J996" s="156"/>
      <c r="K996" s="156"/>
      <c r="L996" s="156"/>
      <c r="M996" s="156"/>
      <c r="N996" s="156"/>
      <c r="O996" s="156"/>
      <c r="P996" s="156"/>
      <c r="Q996" s="156"/>
      <c r="R996" s="156"/>
      <c r="S996" s="156"/>
      <c r="T996" s="156"/>
      <c r="U996" s="156"/>
      <c r="V996" s="156"/>
      <c r="W996" s="156"/>
      <c r="X996" s="156"/>
      <c r="Y996" s="156"/>
      <c r="Z996" s="156"/>
    </row>
    <row r="997" spans="1:26" ht="14.25" customHeight="1" x14ac:dyDescent="0.25">
      <c r="A997" s="156"/>
      <c r="B997" s="156"/>
      <c r="C997" s="177"/>
      <c r="D997" s="156"/>
      <c r="E997" s="156"/>
      <c r="F997" s="156"/>
      <c r="G997" s="156"/>
      <c r="H997" s="156"/>
      <c r="I997" s="156"/>
      <c r="J997" s="156"/>
      <c r="K997" s="156"/>
      <c r="L997" s="156"/>
      <c r="M997" s="156"/>
      <c r="N997" s="156"/>
      <c r="O997" s="156"/>
      <c r="P997" s="156"/>
      <c r="Q997" s="156"/>
      <c r="R997" s="156"/>
      <c r="S997" s="156"/>
      <c r="T997" s="156"/>
      <c r="U997" s="156"/>
      <c r="V997" s="156"/>
      <c r="W997" s="156"/>
      <c r="X997" s="156"/>
      <c r="Y997" s="156"/>
      <c r="Z997" s="156"/>
    </row>
    <row r="998" spans="1:26" ht="14.25" customHeight="1" x14ac:dyDescent="0.25">
      <c r="A998" s="156"/>
      <c r="B998" s="156"/>
      <c r="C998" s="177"/>
      <c r="D998" s="156"/>
      <c r="E998" s="156"/>
      <c r="F998" s="156"/>
      <c r="G998" s="156"/>
      <c r="H998" s="156"/>
      <c r="I998" s="156"/>
      <c r="J998" s="156"/>
      <c r="K998" s="156"/>
      <c r="L998" s="156"/>
      <c r="M998" s="156"/>
      <c r="N998" s="156"/>
      <c r="O998" s="156"/>
      <c r="P998" s="156"/>
      <c r="Q998" s="156"/>
      <c r="R998" s="156"/>
      <c r="S998" s="156"/>
      <c r="T998" s="156"/>
      <c r="U998" s="156"/>
      <c r="V998" s="156"/>
      <c r="W998" s="156"/>
      <c r="X998" s="156"/>
      <c r="Y998" s="156"/>
      <c r="Z998" s="156"/>
    </row>
    <row r="999" spans="1:26" ht="14.25" customHeight="1" x14ac:dyDescent="0.25">
      <c r="A999" s="156"/>
      <c r="B999" s="156"/>
      <c r="C999" s="177"/>
      <c r="D999" s="156"/>
      <c r="E999" s="156"/>
      <c r="F999" s="156"/>
      <c r="G999" s="156"/>
      <c r="H999" s="156"/>
      <c r="I999" s="156"/>
      <c r="J999" s="156"/>
      <c r="K999" s="156"/>
      <c r="L999" s="156"/>
      <c r="M999" s="156"/>
      <c r="N999" s="156"/>
      <c r="O999" s="156"/>
      <c r="P999" s="156"/>
      <c r="Q999" s="156"/>
      <c r="R999" s="156"/>
      <c r="S999" s="156"/>
      <c r="T999" s="156"/>
      <c r="U999" s="156"/>
      <c r="V999" s="156"/>
      <c r="W999" s="156"/>
      <c r="X999" s="156"/>
      <c r="Y999" s="156"/>
      <c r="Z999" s="156"/>
    </row>
    <row r="1000" spans="1:26" ht="14.25" customHeight="1" x14ac:dyDescent="0.25">
      <c r="A1000" s="156"/>
      <c r="B1000" s="156"/>
      <c r="C1000" s="177"/>
      <c r="D1000" s="156"/>
      <c r="E1000" s="156"/>
      <c r="F1000" s="156"/>
      <c r="G1000" s="156"/>
      <c r="H1000" s="156"/>
      <c r="I1000" s="156"/>
      <c r="J1000" s="156"/>
      <c r="K1000" s="156"/>
      <c r="L1000" s="156"/>
      <c r="M1000" s="156"/>
      <c r="N1000" s="156"/>
      <c r="O1000" s="156"/>
      <c r="P1000" s="156"/>
      <c r="Q1000" s="156"/>
      <c r="R1000" s="156"/>
      <c r="S1000" s="156"/>
      <c r="T1000" s="156"/>
      <c r="U1000" s="156"/>
      <c r="V1000" s="156"/>
      <c r="W1000" s="156"/>
      <c r="X1000" s="156"/>
      <c r="Y1000" s="156"/>
      <c r="Z1000" s="156"/>
    </row>
  </sheetData>
  <mergeCells count="11">
    <mergeCell ref="C11:D11"/>
    <mergeCell ref="C14:D14"/>
    <mergeCell ref="C15:D15"/>
    <mergeCell ref="C16:D16"/>
    <mergeCell ref="C1:D1"/>
    <mergeCell ref="C5:D5"/>
    <mergeCell ref="C6:D6"/>
    <mergeCell ref="C7:D7"/>
    <mergeCell ref="C8:D8"/>
    <mergeCell ref="C9:D9"/>
    <mergeCell ref="C10:D10"/>
  </mergeCells>
  <hyperlinks>
    <hyperlink ref="C23" location="null!Área_de_impresión" display="'1. SEGUIMIENTO EJECUCIÓN PRESU'!Área_de_impresión" xr:uid="{00000000-0004-0000-0800-000000000000}"/>
    <hyperlink ref="C25" location="null!_Toc461442754" display="'2. SEGUIMIENTO METAS PRODUCTO'!_Toc461442754" xr:uid="{00000000-0004-0000-0800-000001000000}"/>
    <hyperlink ref="C26" location="null!Área_de_impresión" display="'4. METAS RESULTADO PDD'!Área_de_impresión" xr:uid="{00000000-0004-0000-0800-000002000000}"/>
  </hyperlinks>
  <pageMargins left="0.25" right="0.25" top="0.75" bottom="0.75" header="0" footer="0"/>
  <pageSetup orientation="portrait"/>
  <colBreaks count="1" manualBreakCount="1">
    <brk id="4"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738030"/>
    <pageSetUpPr fitToPage="1"/>
  </sheetPr>
  <dimension ref="A1:AK1004"/>
  <sheetViews>
    <sheetView showGridLines="0" tabSelected="1" topLeftCell="V4" zoomScale="115" zoomScaleNormal="115" zoomScaleSheetLayoutView="85" workbookViewId="0">
      <selection activeCell="AA65" sqref="AA65"/>
    </sheetView>
  </sheetViews>
  <sheetFormatPr baseColWidth="10" defaultColWidth="0" defaultRowHeight="15" zeroHeight="1" x14ac:dyDescent="0.25"/>
  <cols>
    <col min="1" max="1" width="30.85546875" customWidth="1"/>
    <col min="2" max="2" width="11" style="376" customWidth="1"/>
    <col min="3" max="3" width="36.85546875" style="1224" customWidth="1"/>
    <col min="4" max="4" width="14.42578125" style="376" customWidth="1"/>
    <col min="5" max="5" width="9.42578125" style="376" customWidth="1"/>
    <col min="6" max="6" width="17.140625" style="1216" customWidth="1"/>
    <col min="7" max="7" width="15.7109375" style="1216" customWidth="1"/>
    <col min="8" max="8" width="10.42578125" style="399" customWidth="1"/>
    <col min="9" max="9" width="11.42578125" style="399" customWidth="1"/>
    <col min="10" max="11" width="10.42578125" style="399" customWidth="1"/>
    <col min="12" max="12" width="11.42578125" style="399" customWidth="1"/>
    <col min="13" max="14" width="11.7109375" style="399" customWidth="1"/>
    <col min="15" max="15" width="22.42578125" style="376" customWidth="1"/>
    <col min="16" max="16" width="18.7109375" style="402" customWidth="1"/>
    <col min="17" max="17" width="16.28515625" style="402" customWidth="1"/>
    <col min="18" max="18" width="17.28515625" style="376" customWidth="1"/>
    <col min="19" max="19" width="17.42578125" style="376" customWidth="1"/>
    <col min="20" max="20" width="18.42578125" style="376" customWidth="1"/>
    <col min="21" max="21" width="15.42578125" style="376" customWidth="1"/>
    <col min="22" max="25" width="16.140625" style="399" customWidth="1"/>
    <col min="26" max="26" width="19" style="399" customWidth="1"/>
    <col min="27" max="27" width="19.85546875" style="376" customWidth="1"/>
    <col min="28" max="28" width="17.140625" style="399" customWidth="1"/>
    <col min="29" max="29" width="17" style="399" customWidth="1"/>
    <col min="30" max="33" width="15.140625" style="399" customWidth="1"/>
    <col min="34" max="34" width="18.28515625" style="399" customWidth="1"/>
    <col min="35" max="35" width="15.140625" style="399" customWidth="1"/>
    <col min="36" max="36" width="15.140625" style="376" customWidth="1"/>
    <col min="37" max="37" width="13.85546875" style="375" customWidth="1"/>
    <col min="38" max="16384" width="14.42578125" hidden="1"/>
  </cols>
  <sheetData>
    <row r="1" spans="1:37" ht="18.75" customHeight="1" x14ac:dyDescent="0.25">
      <c r="A1" s="1229"/>
      <c r="B1" s="1034"/>
      <c r="C1" s="1230" t="s">
        <v>233</v>
      </c>
      <c r="D1" s="1230"/>
      <c r="E1" s="1230"/>
      <c r="F1" s="1230"/>
      <c r="G1" s="1230"/>
      <c r="H1" s="1230"/>
      <c r="I1" s="1230"/>
      <c r="J1" s="1230"/>
      <c r="K1" s="1230"/>
      <c r="L1" s="1230"/>
      <c r="M1" s="1230"/>
      <c r="N1" s="1230"/>
      <c r="O1" s="1230"/>
      <c r="P1" s="1230"/>
      <c r="Q1" s="1230"/>
      <c r="R1" s="1230"/>
      <c r="S1" s="1230"/>
      <c r="T1" s="1230"/>
      <c r="U1" s="1230"/>
      <c r="V1" s="1231"/>
      <c r="W1" s="1231"/>
      <c r="X1" s="1231"/>
      <c r="Y1" s="1231"/>
      <c r="Z1" s="1231"/>
      <c r="AA1" s="1231"/>
      <c r="AB1" s="1231"/>
      <c r="AC1" s="1231"/>
      <c r="AD1" s="1231"/>
      <c r="AE1" s="1231"/>
      <c r="AF1" s="1231"/>
      <c r="AG1" s="1231"/>
      <c r="AH1" s="1231"/>
      <c r="AI1" s="1231"/>
      <c r="AJ1" s="1231"/>
    </row>
    <row r="2" spans="1:37" ht="18.75" customHeight="1" x14ac:dyDescent="0.25">
      <c r="A2" s="1034"/>
      <c r="B2" s="1034"/>
      <c r="C2" s="1230" t="s">
        <v>1</v>
      </c>
      <c r="D2" s="1230"/>
      <c r="E2" s="1230"/>
      <c r="F2" s="1230"/>
      <c r="G2" s="1230"/>
      <c r="H2" s="1230"/>
      <c r="I2" s="1230"/>
      <c r="J2" s="1230"/>
      <c r="K2" s="1230"/>
      <c r="L2" s="1230"/>
      <c r="M2" s="1230"/>
      <c r="N2" s="1230"/>
      <c r="O2" s="1230"/>
      <c r="P2" s="1230"/>
      <c r="Q2" s="1230"/>
      <c r="R2" s="1230"/>
      <c r="S2" s="1230"/>
      <c r="T2" s="1230"/>
      <c r="U2" s="1230"/>
      <c r="V2" s="1231"/>
      <c r="W2" s="1231"/>
      <c r="X2" s="1231"/>
      <c r="Y2" s="1231"/>
      <c r="Z2" s="1231"/>
      <c r="AA2" s="1231"/>
      <c r="AB2" s="1231"/>
      <c r="AC2" s="1231"/>
      <c r="AD2" s="1231"/>
      <c r="AE2" s="1231"/>
      <c r="AF2" s="1231"/>
      <c r="AG2" s="1231"/>
      <c r="AH2" s="1231"/>
      <c r="AI2" s="1231"/>
      <c r="AJ2" s="1231"/>
    </row>
    <row r="3" spans="1:37" ht="18.75" customHeight="1" x14ac:dyDescent="0.25">
      <c r="A3" s="1034"/>
      <c r="B3" s="1034"/>
      <c r="C3" s="1230" t="s">
        <v>234</v>
      </c>
      <c r="D3" s="1230"/>
      <c r="E3" s="1230"/>
      <c r="F3" s="1230"/>
      <c r="G3" s="1230"/>
      <c r="H3" s="1230"/>
      <c r="I3" s="1230"/>
      <c r="J3" s="1230"/>
      <c r="K3" s="1230"/>
      <c r="L3" s="1230"/>
      <c r="M3" s="1230"/>
      <c r="N3" s="1230"/>
      <c r="O3" s="1230"/>
      <c r="P3" s="1230"/>
      <c r="Q3" s="1230"/>
      <c r="R3" s="1230"/>
      <c r="S3" s="1230"/>
      <c r="T3" s="1230"/>
      <c r="U3" s="1230"/>
      <c r="V3" s="1231"/>
      <c r="W3" s="1231"/>
      <c r="X3" s="1231"/>
      <c r="Y3" s="1231"/>
      <c r="Z3" s="1231"/>
      <c r="AA3" s="1231"/>
      <c r="AB3" s="1231"/>
      <c r="AC3" s="1231"/>
      <c r="AD3" s="1231"/>
      <c r="AE3" s="1231"/>
      <c r="AF3" s="1231"/>
      <c r="AG3" s="1231"/>
      <c r="AH3" s="1231"/>
      <c r="AI3" s="1231"/>
      <c r="AJ3" s="1231"/>
    </row>
    <row r="4" spans="1:37" ht="18.75" customHeight="1" x14ac:dyDescent="0.25">
      <c r="A4" s="1034"/>
      <c r="B4" s="1034"/>
      <c r="C4" s="1230" t="s">
        <v>1239</v>
      </c>
      <c r="D4" s="1230"/>
      <c r="E4" s="1230"/>
      <c r="F4" s="1230"/>
      <c r="G4" s="1230"/>
      <c r="H4" s="1230"/>
      <c r="I4" s="1230"/>
      <c r="J4" s="1230"/>
      <c r="K4" s="1230"/>
      <c r="L4" s="1230"/>
      <c r="M4" s="1230"/>
      <c r="N4" s="1230"/>
      <c r="O4" s="1230"/>
      <c r="P4" s="1230"/>
      <c r="Q4" s="1230"/>
      <c r="R4" s="1230"/>
      <c r="S4" s="1230"/>
      <c r="T4" s="1230"/>
      <c r="U4" s="1230"/>
      <c r="V4" s="1231"/>
      <c r="W4" s="1231"/>
      <c r="X4" s="1231"/>
      <c r="Y4" s="1231"/>
      <c r="Z4" s="1232" t="s">
        <v>1306</v>
      </c>
      <c r="AA4" s="1232"/>
      <c r="AB4" s="1232"/>
      <c r="AC4" s="1232"/>
      <c r="AD4" s="1232"/>
      <c r="AE4" s="1232"/>
      <c r="AF4" s="1232"/>
      <c r="AG4" s="1232"/>
      <c r="AH4" s="1232"/>
      <c r="AI4" s="1232"/>
      <c r="AJ4" s="1232"/>
    </row>
    <row r="5" spans="1:37" ht="9.75" customHeight="1" x14ac:dyDescent="0.25">
      <c r="A5" s="478" t="s">
        <v>451</v>
      </c>
      <c r="B5" s="479"/>
      <c r="C5" s="1217"/>
      <c r="D5" s="479"/>
      <c r="E5" s="480"/>
      <c r="F5" s="1225"/>
      <c r="G5" s="1226"/>
      <c r="H5" s="1226"/>
      <c r="I5" s="1226"/>
      <c r="J5" s="1226"/>
      <c r="K5" s="1226"/>
      <c r="L5" s="1226"/>
      <c r="M5" s="1226"/>
      <c r="N5" s="1226"/>
      <c r="O5" s="1226"/>
      <c r="P5" s="1226"/>
      <c r="Q5" s="1226"/>
      <c r="R5" s="1226"/>
      <c r="S5" s="1226"/>
      <c r="T5" s="1226"/>
      <c r="U5" s="1226"/>
      <c r="V5" s="1227"/>
      <c r="W5" s="1227"/>
      <c r="X5" s="1227"/>
      <c r="Y5" s="1227"/>
      <c r="Z5" s="1227"/>
      <c r="AA5" s="1227"/>
      <c r="AB5" s="1227"/>
      <c r="AC5" s="1227"/>
      <c r="AD5" s="1227"/>
      <c r="AE5" s="1227"/>
      <c r="AF5" s="1227"/>
      <c r="AG5" s="1227"/>
      <c r="AH5" s="1227"/>
      <c r="AI5" s="1227"/>
      <c r="AJ5" s="1228"/>
      <c r="AK5" s="390"/>
    </row>
    <row r="6" spans="1:37" ht="9.75" customHeight="1" x14ac:dyDescent="0.25">
      <c r="A6" s="478"/>
      <c r="B6" s="479"/>
      <c r="C6" s="1217"/>
      <c r="D6" s="479"/>
      <c r="E6" s="480"/>
      <c r="F6" s="1039"/>
      <c r="G6" s="1040"/>
      <c r="H6" s="1040"/>
      <c r="I6" s="1040"/>
      <c r="J6" s="1040"/>
      <c r="K6" s="1040"/>
      <c r="L6" s="1040"/>
      <c r="M6" s="1040"/>
      <c r="N6" s="1040"/>
      <c r="O6" s="1040"/>
      <c r="P6" s="1040"/>
      <c r="Q6" s="1040"/>
      <c r="R6" s="1040"/>
      <c r="S6" s="1040"/>
      <c r="T6" s="1040"/>
      <c r="U6" s="1040"/>
      <c r="V6" s="1041"/>
      <c r="W6" s="1041"/>
      <c r="X6" s="1041"/>
      <c r="Y6" s="1041"/>
      <c r="Z6" s="1041"/>
      <c r="AA6" s="1041"/>
      <c r="AB6" s="1041"/>
      <c r="AC6" s="1041"/>
      <c r="AD6" s="1041"/>
      <c r="AE6" s="1041"/>
      <c r="AF6" s="1041"/>
      <c r="AG6" s="1041"/>
      <c r="AH6" s="1041"/>
      <c r="AI6" s="1041"/>
      <c r="AJ6" s="1042"/>
      <c r="AK6" s="390"/>
    </row>
    <row r="7" spans="1:37" ht="15" customHeight="1" x14ac:dyDescent="0.25">
      <c r="A7" s="481"/>
      <c r="B7" s="482"/>
      <c r="C7" s="1218"/>
      <c r="D7" s="482"/>
      <c r="E7" s="483"/>
      <c r="F7" s="1028" t="s">
        <v>452</v>
      </c>
      <c r="G7" s="1029"/>
      <c r="H7" s="1030"/>
      <c r="I7" s="1035" t="s">
        <v>1191</v>
      </c>
      <c r="J7" s="1036"/>
      <c r="K7" s="1037"/>
      <c r="L7" s="1038" t="s">
        <v>1194</v>
      </c>
      <c r="M7" s="1038"/>
      <c r="N7" s="1038"/>
      <c r="O7" s="1033" t="s">
        <v>453</v>
      </c>
      <c r="P7" s="1034"/>
      <c r="Q7" s="1034"/>
      <c r="R7" s="1034"/>
      <c r="S7" s="1034"/>
      <c r="T7" s="1034"/>
      <c r="U7" s="1034"/>
      <c r="V7" s="1233" t="s">
        <v>454</v>
      </c>
      <c r="W7" s="1234"/>
      <c r="X7" s="1234"/>
      <c r="Y7" s="1234"/>
      <c r="Z7" s="1234"/>
      <c r="AA7" s="1234"/>
      <c r="AB7" s="1031" t="s">
        <v>455</v>
      </c>
      <c r="AC7" s="1032"/>
      <c r="AD7" s="1032"/>
      <c r="AE7" s="1032"/>
      <c r="AF7" s="1032"/>
      <c r="AG7" s="1032"/>
      <c r="AH7" s="1032"/>
      <c r="AI7" s="1032"/>
      <c r="AJ7" s="1032"/>
      <c r="AK7" s="391"/>
    </row>
    <row r="8" spans="1:37" ht="38.25" x14ac:dyDescent="0.25">
      <c r="A8" s="334" t="s">
        <v>456</v>
      </c>
      <c r="B8" s="334" t="s">
        <v>280</v>
      </c>
      <c r="C8" s="1219" t="s">
        <v>281</v>
      </c>
      <c r="D8" s="334" t="s">
        <v>457</v>
      </c>
      <c r="E8" s="484" t="s">
        <v>458</v>
      </c>
      <c r="F8" s="1199" t="s">
        <v>1188</v>
      </c>
      <c r="G8" s="1199" t="s">
        <v>1189</v>
      </c>
      <c r="H8" s="485" t="s">
        <v>1190</v>
      </c>
      <c r="I8" s="486" t="s">
        <v>459</v>
      </c>
      <c r="J8" s="486" t="s">
        <v>1192</v>
      </c>
      <c r="K8" s="486" t="s">
        <v>1193</v>
      </c>
      <c r="L8" s="487" t="s">
        <v>459</v>
      </c>
      <c r="M8" s="487" t="s">
        <v>1192</v>
      </c>
      <c r="N8" s="487" t="s">
        <v>1193</v>
      </c>
      <c r="O8" s="485" t="s">
        <v>460</v>
      </c>
      <c r="P8" s="488" t="s">
        <v>274</v>
      </c>
      <c r="Q8" s="488" t="s">
        <v>275</v>
      </c>
      <c r="R8" s="488" t="s">
        <v>276</v>
      </c>
      <c r="S8" s="488" t="s">
        <v>277</v>
      </c>
      <c r="T8" s="488" t="s">
        <v>461</v>
      </c>
      <c r="U8" s="488" t="s">
        <v>462</v>
      </c>
      <c r="V8" s="492" t="s">
        <v>274</v>
      </c>
      <c r="W8" s="492" t="s">
        <v>275</v>
      </c>
      <c r="X8" s="492" t="s">
        <v>276</v>
      </c>
      <c r="Y8" s="492" t="s">
        <v>277</v>
      </c>
      <c r="Z8" s="492" t="s">
        <v>463</v>
      </c>
      <c r="AA8" s="493" t="s">
        <v>464</v>
      </c>
      <c r="AB8" s="490" t="s">
        <v>465</v>
      </c>
      <c r="AC8" s="490" t="s">
        <v>466</v>
      </c>
      <c r="AD8" s="490" t="s">
        <v>467</v>
      </c>
      <c r="AE8" s="490" t="s">
        <v>468</v>
      </c>
      <c r="AF8" s="490" t="s">
        <v>469</v>
      </c>
      <c r="AG8" s="490" t="s">
        <v>470</v>
      </c>
      <c r="AH8" s="490" t="s">
        <v>471</v>
      </c>
      <c r="AI8" s="490" t="s">
        <v>472</v>
      </c>
      <c r="AJ8" s="497" t="s">
        <v>473</v>
      </c>
      <c r="AK8" s="392"/>
    </row>
    <row r="9" spans="1:37" ht="15" customHeight="1" x14ac:dyDescent="0.25">
      <c r="A9" s="1025" t="s">
        <v>474</v>
      </c>
      <c r="B9" s="1025">
        <v>1</v>
      </c>
      <c r="C9" s="1220" t="s">
        <v>317</v>
      </c>
      <c r="D9" s="1025" t="s">
        <v>475</v>
      </c>
      <c r="E9" s="405">
        <v>2024</v>
      </c>
      <c r="F9" s="1200">
        <v>0.1</v>
      </c>
      <c r="G9" s="1201">
        <v>0.1</v>
      </c>
      <c r="H9" s="407">
        <f>G9/F9</f>
        <v>1</v>
      </c>
      <c r="I9" s="407">
        <v>0.1</v>
      </c>
      <c r="J9" s="407">
        <v>0.1</v>
      </c>
      <c r="K9" s="407">
        <v>1</v>
      </c>
      <c r="L9" s="407"/>
      <c r="M9" s="407"/>
      <c r="N9" s="407"/>
      <c r="O9" s="408">
        <v>836514537</v>
      </c>
      <c r="P9" s="409"/>
      <c r="Q9" s="410"/>
      <c r="R9" s="411">
        <v>17900250</v>
      </c>
      <c r="S9" s="411">
        <v>818614287</v>
      </c>
      <c r="T9" s="411">
        <f t="shared" ref="T9:T63" si="0">SUM(P9+Q9+R9+S9)</f>
        <v>836514537</v>
      </c>
      <c r="U9" s="412">
        <f t="shared" ref="U9:U43" si="1">T9/O9</f>
        <v>1</v>
      </c>
      <c r="V9" s="413"/>
      <c r="W9" s="413"/>
      <c r="X9" s="414"/>
      <c r="Y9" s="414">
        <v>634898617</v>
      </c>
      <c r="Z9" s="411">
        <f>+X9+Y9</f>
        <v>634898617</v>
      </c>
      <c r="AA9" s="494">
        <f>+Z9/T9</f>
        <v>0.75898097273592269</v>
      </c>
      <c r="AB9" s="415"/>
      <c r="AC9" s="415"/>
      <c r="AD9" s="414"/>
      <c r="AE9" s="415"/>
      <c r="AF9" s="415"/>
      <c r="AG9" s="415"/>
      <c r="AH9" s="416">
        <f t="shared" ref="AH9:AH62" si="2">AB9-AG9</f>
        <v>0</v>
      </c>
      <c r="AI9" s="417">
        <f t="shared" ref="AI9:AI62" si="3">AC9+AD9+AE9+AF9</f>
        <v>0</v>
      </c>
      <c r="AJ9" s="498">
        <f t="shared" ref="AJ9:AJ62" si="4">IFERROR(AI9/AH9,AI9)</f>
        <v>0</v>
      </c>
      <c r="AK9" s="393"/>
    </row>
    <row r="10" spans="1:37" ht="12" customHeight="1" x14ac:dyDescent="0.25">
      <c r="A10" s="1026"/>
      <c r="B10" s="1026"/>
      <c r="C10" s="1221"/>
      <c r="D10" s="1026"/>
      <c r="E10" s="405">
        <v>2025</v>
      </c>
      <c r="F10" s="1200">
        <v>0.3</v>
      </c>
      <c r="G10" s="1201">
        <v>0.29499999999999998</v>
      </c>
      <c r="H10" s="407">
        <f t="shared" ref="H10" si="5">G10/F10</f>
        <v>0.98333333333333328</v>
      </c>
      <c r="I10" s="407">
        <v>0.29499999999999998</v>
      </c>
      <c r="J10" s="407">
        <v>0.29499999999999998</v>
      </c>
      <c r="K10" s="407">
        <v>1</v>
      </c>
      <c r="L10" s="407"/>
      <c r="M10" s="407"/>
      <c r="N10" s="407"/>
      <c r="O10" s="408">
        <v>2388869184</v>
      </c>
      <c r="P10" s="409">
        <v>765518084</v>
      </c>
      <c r="Q10" s="410">
        <v>789473200</v>
      </c>
      <c r="R10" s="411">
        <v>793877900</v>
      </c>
      <c r="S10" s="411">
        <v>40000000</v>
      </c>
      <c r="T10" s="411">
        <f>SUM(P10+Q10+R10+S10)</f>
        <v>2388869184</v>
      </c>
      <c r="U10" s="412">
        <f t="shared" si="1"/>
        <v>1</v>
      </c>
      <c r="V10" s="413">
        <v>17453960</v>
      </c>
      <c r="W10" s="413">
        <v>168595268</v>
      </c>
      <c r="X10" s="414">
        <v>855371035</v>
      </c>
      <c r="Y10" s="414">
        <v>372511551</v>
      </c>
      <c r="Z10" s="411">
        <f t="shared" ref="Z10:Z11" si="6">+SUM(V10:Y10)</f>
        <v>1413931814</v>
      </c>
      <c r="AA10" s="494">
        <f t="shared" ref="AA10:AA63" si="7">+Z10/T10</f>
        <v>0.59188331595138532</v>
      </c>
      <c r="AB10" s="415"/>
      <c r="AC10" s="415"/>
      <c r="AD10" s="414"/>
      <c r="AE10" s="415"/>
      <c r="AF10" s="415"/>
      <c r="AG10" s="415"/>
      <c r="AH10" s="416">
        <f t="shared" si="2"/>
        <v>0</v>
      </c>
      <c r="AI10" s="417">
        <f t="shared" si="3"/>
        <v>0</v>
      </c>
      <c r="AJ10" s="498">
        <f t="shared" si="4"/>
        <v>0</v>
      </c>
      <c r="AK10" s="393"/>
    </row>
    <row r="11" spans="1:37" ht="11.25" customHeight="1" x14ac:dyDescent="0.25">
      <c r="A11" s="1026"/>
      <c r="B11" s="1026"/>
      <c r="C11" s="1221"/>
      <c r="D11" s="1026"/>
      <c r="E11" s="418">
        <v>2026</v>
      </c>
      <c r="F11" s="1203">
        <v>0.3</v>
      </c>
      <c r="G11" s="1204">
        <f>N11+K11</f>
        <v>8.2600000000000007E-2</v>
      </c>
      <c r="H11" s="420">
        <f>G11/F11</f>
        <v>0.27533333333333337</v>
      </c>
      <c r="I11" s="420">
        <v>0.3</v>
      </c>
      <c r="J11" s="420">
        <v>0.10199999999999999</v>
      </c>
      <c r="K11" s="582">
        <v>8.1600000000000006E-2</v>
      </c>
      <c r="L11" s="420">
        <v>5.0000000000000001E-3</v>
      </c>
      <c r="M11" s="420">
        <v>5.0000000000000001E-3</v>
      </c>
      <c r="N11" s="420">
        <v>1E-3</v>
      </c>
      <c r="O11" s="422">
        <v>1780289000</v>
      </c>
      <c r="P11" s="422">
        <v>607088781</v>
      </c>
      <c r="Q11" s="423"/>
      <c r="R11" s="424"/>
      <c r="S11" s="424"/>
      <c r="T11" s="425">
        <f t="shared" si="0"/>
        <v>607088781</v>
      </c>
      <c r="U11" s="419">
        <f t="shared" si="1"/>
        <v>0.3410057473814645</v>
      </c>
      <c r="V11" s="425">
        <v>43925623</v>
      </c>
      <c r="W11" s="425"/>
      <c r="X11" s="425"/>
      <c r="Y11" s="425"/>
      <c r="Z11" s="426">
        <f t="shared" si="6"/>
        <v>43925623</v>
      </c>
      <c r="AA11" s="1237">
        <f t="shared" si="7"/>
        <v>7.2354529312245688E-2</v>
      </c>
      <c r="AB11" s="425">
        <v>974937370</v>
      </c>
      <c r="AC11" s="425">
        <v>189631633</v>
      </c>
      <c r="AD11" s="424"/>
      <c r="AE11" s="425"/>
      <c r="AF11" s="425"/>
      <c r="AG11" s="425">
        <v>0</v>
      </c>
      <c r="AH11" s="425">
        <f t="shared" si="2"/>
        <v>974937370</v>
      </c>
      <c r="AI11" s="425">
        <f t="shared" si="3"/>
        <v>189631633</v>
      </c>
      <c r="AJ11" s="499">
        <f t="shared" si="4"/>
        <v>0.19450647686220091</v>
      </c>
      <c r="AK11" s="393"/>
    </row>
    <row r="12" spans="1:37" s="316" customFormat="1" x14ac:dyDescent="0.25">
      <c r="A12" s="1026"/>
      <c r="B12" s="1026"/>
      <c r="C12" s="1221"/>
      <c r="D12" s="1026"/>
      <c r="E12" s="427">
        <v>2027</v>
      </c>
      <c r="F12" s="1205">
        <v>0.3</v>
      </c>
      <c r="G12" s="1206"/>
      <c r="H12" s="428"/>
      <c r="I12" s="428">
        <v>0.3</v>
      </c>
      <c r="J12" s="428"/>
      <c r="K12" s="428"/>
      <c r="L12" s="428"/>
      <c r="M12" s="428"/>
      <c r="N12" s="428"/>
      <c r="O12" s="429">
        <v>2118702585</v>
      </c>
      <c r="P12" s="430"/>
      <c r="Q12" s="430"/>
      <c r="R12" s="431"/>
      <c r="S12" s="431"/>
      <c r="T12" s="432">
        <f t="shared" si="0"/>
        <v>0</v>
      </c>
      <c r="U12" s="433">
        <f t="shared" si="1"/>
        <v>0</v>
      </c>
      <c r="V12" s="434"/>
      <c r="W12" s="434"/>
      <c r="X12" s="435"/>
      <c r="Y12" s="435"/>
      <c r="Z12" s="432"/>
      <c r="AA12" s="495"/>
      <c r="AB12" s="435"/>
      <c r="AC12" s="435"/>
      <c r="AD12" s="436"/>
      <c r="AE12" s="435"/>
      <c r="AF12" s="435"/>
      <c r="AG12" s="435"/>
      <c r="AH12" s="432">
        <f t="shared" si="2"/>
        <v>0</v>
      </c>
      <c r="AI12" s="434">
        <f t="shared" si="3"/>
        <v>0</v>
      </c>
      <c r="AJ12" s="500">
        <f t="shared" si="4"/>
        <v>0</v>
      </c>
      <c r="AK12" s="393"/>
    </row>
    <row r="13" spans="1:37" x14ac:dyDescent="0.25">
      <c r="A13" s="1027"/>
      <c r="B13" s="1027"/>
      <c r="C13" s="1222"/>
      <c r="D13" s="1027"/>
      <c r="E13" s="437" t="s">
        <v>476</v>
      </c>
      <c r="F13" s="1207">
        <f>F9+F10+F11+F12</f>
        <v>1</v>
      </c>
      <c r="G13" s="1208">
        <f>G9+G10+G11+G12</f>
        <v>0.47760000000000002</v>
      </c>
      <c r="H13" s="438">
        <f>IFERROR(G13/F13,"")</f>
        <v>0.47760000000000002</v>
      </c>
      <c r="I13" s="438">
        <v>0.99500000000000011</v>
      </c>
      <c r="J13" s="438">
        <v>0.47660000000000002</v>
      </c>
      <c r="K13" s="438">
        <v>0.47899497487437181</v>
      </c>
      <c r="L13" s="438"/>
      <c r="M13" s="438"/>
      <c r="N13" s="438"/>
      <c r="O13" s="439">
        <f>SUM(O9:O12)</f>
        <v>7124375306</v>
      </c>
      <c r="P13" s="440">
        <f>SUM(P9:P12)</f>
        <v>1372606865</v>
      </c>
      <c r="Q13" s="440">
        <f>SUM(Q9:Q12)</f>
        <v>789473200</v>
      </c>
      <c r="R13" s="440">
        <f>SUM(R9:R12)</f>
        <v>811778150</v>
      </c>
      <c r="S13" s="440">
        <f>SUM(S9:S12)</f>
        <v>858614287</v>
      </c>
      <c r="T13" s="441">
        <f t="shared" si="0"/>
        <v>3832472502</v>
      </c>
      <c r="U13" s="442">
        <f t="shared" si="1"/>
        <v>0.53793804191819761</v>
      </c>
      <c r="V13" s="491">
        <f>SUM(V9:V12)</f>
        <v>61379583</v>
      </c>
      <c r="W13" s="491">
        <f>SUM(W9:W12)</f>
        <v>168595268</v>
      </c>
      <c r="X13" s="491">
        <f>SUM(X9:X12)</f>
        <v>855371035</v>
      </c>
      <c r="Y13" s="491">
        <f>SUM(Y9:Y12)</f>
        <v>1007410168</v>
      </c>
      <c r="Z13" s="491">
        <f>SUM(Z9:Z12)</f>
        <v>2092756054</v>
      </c>
      <c r="AA13" s="1236">
        <f t="shared" si="7"/>
        <v>0.54605898748337578</v>
      </c>
      <c r="AB13" s="491">
        <f t="shared" ref="AB13:AG13" si="8">SUM(AB9:AB12)</f>
        <v>974937370</v>
      </c>
      <c r="AC13" s="491">
        <f t="shared" si="8"/>
        <v>189631633</v>
      </c>
      <c r="AD13" s="491">
        <f t="shared" si="8"/>
        <v>0</v>
      </c>
      <c r="AE13" s="491">
        <f t="shared" si="8"/>
        <v>0</v>
      </c>
      <c r="AF13" s="491">
        <f t="shared" si="8"/>
        <v>0</v>
      </c>
      <c r="AG13" s="491">
        <f t="shared" si="8"/>
        <v>0</v>
      </c>
      <c r="AH13" s="441">
        <f t="shared" si="2"/>
        <v>974937370</v>
      </c>
      <c r="AI13" s="441">
        <f t="shared" si="3"/>
        <v>189631633</v>
      </c>
      <c r="AJ13" s="501">
        <f t="shared" si="4"/>
        <v>0.19450647686220091</v>
      </c>
      <c r="AK13" s="393"/>
    </row>
    <row r="14" spans="1:37" ht="15" customHeight="1" x14ac:dyDescent="0.25">
      <c r="A14" s="1025" t="s">
        <v>477</v>
      </c>
      <c r="B14" s="1025">
        <v>2</v>
      </c>
      <c r="C14" s="1220" t="s">
        <v>319</v>
      </c>
      <c r="D14" s="1025" t="s">
        <v>475</v>
      </c>
      <c r="E14" s="405">
        <v>2024</v>
      </c>
      <c r="F14" s="1200">
        <v>0.1</v>
      </c>
      <c r="G14" s="1201">
        <v>0.1</v>
      </c>
      <c r="H14" s="407">
        <f>G14/F14</f>
        <v>1</v>
      </c>
      <c r="I14" s="407">
        <v>0.1</v>
      </c>
      <c r="J14" s="407">
        <v>0.1</v>
      </c>
      <c r="K14" s="407">
        <v>1</v>
      </c>
      <c r="L14" s="407"/>
      <c r="M14" s="407"/>
      <c r="N14" s="407"/>
      <c r="O14" s="408">
        <v>179234939</v>
      </c>
      <c r="P14" s="409"/>
      <c r="Q14" s="410"/>
      <c r="R14" s="411">
        <v>67901605</v>
      </c>
      <c r="S14" s="411">
        <v>111333334</v>
      </c>
      <c r="T14" s="411">
        <f t="shared" si="0"/>
        <v>179234939</v>
      </c>
      <c r="U14" s="412">
        <f t="shared" si="1"/>
        <v>1</v>
      </c>
      <c r="V14" s="413"/>
      <c r="W14" s="413"/>
      <c r="X14" s="414"/>
      <c r="Y14" s="414">
        <v>28466988</v>
      </c>
      <c r="Z14" s="411">
        <f>+X14+Y14</f>
        <v>28466988</v>
      </c>
      <c r="AA14" s="494">
        <f>+Z14/T14</f>
        <v>0.15882499337922054</v>
      </c>
      <c r="AB14" s="415"/>
      <c r="AC14" s="415"/>
      <c r="AD14" s="414"/>
      <c r="AE14" s="415"/>
      <c r="AF14" s="415"/>
      <c r="AG14" s="415"/>
      <c r="AH14" s="416">
        <f t="shared" si="2"/>
        <v>0</v>
      </c>
      <c r="AI14" s="417">
        <f t="shared" si="3"/>
        <v>0</v>
      </c>
      <c r="AJ14" s="498">
        <f t="shared" si="4"/>
        <v>0</v>
      </c>
      <c r="AK14" s="393"/>
    </row>
    <row r="15" spans="1:37" ht="12" customHeight="1" x14ac:dyDescent="0.25">
      <c r="A15" s="1026"/>
      <c r="B15" s="1026"/>
      <c r="C15" s="1221"/>
      <c r="D15" s="1026"/>
      <c r="E15" s="405">
        <v>2025</v>
      </c>
      <c r="F15" s="1202">
        <f>G15</f>
        <v>0.29499999999999998</v>
      </c>
      <c r="G15" s="1201">
        <v>0.29499999999999998</v>
      </c>
      <c r="H15" s="407">
        <f t="shared" ref="H15:H16" si="9">G15/F15</f>
        <v>1</v>
      </c>
      <c r="I15" s="407">
        <v>0.29499999999999998</v>
      </c>
      <c r="J15" s="407">
        <v>0.29499999999999998</v>
      </c>
      <c r="K15" s="407">
        <v>1</v>
      </c>
      <c r="L15" s="407"/>
      <c r="M15" s="407"/>
      <c r="N15" s="407"/>
      <c r="O15" s="408">
        <v>1815192593</v>
      </c>
      <c r="P15" s="409">
        <v>1501156700</v>
      </c>
      <c r="Q15" s="410">
        <v>67570000</v>
      </c>
      <c r="R15" s="411">
        <v>103879293</v>
      </c>
      <c r="S15" s="411">
        <v>124736600</v>
      </c>
      <c r="T15" s="411">
        <f t="shared" si="0"/>
        <v>1797342593</v>
      </c>
      <c r="U15" s="412">
        <f t="shared" si="1"/>
        <v>0.99016633272478316</v>
      </c>
      <c r="V15" s="413">
        <v>56723744</v>
      </c>
      <c r="W15" s="413">
        <v>387960052</v>
      </c>
      <c r="X15" s="414">
        <v>393328791</v>
      </c>
      <c r="Y15" s="414">
        <v>564311718</v>
      </c>
      <c r="Z15" s="411">
        <f t="shared" ref="Z15:Z16" si="10">+SUM(V15:Y15)</f>
        <v>1402324305</v>
      </c>
      <c r="AA15" s="494">
        <f t="shared" si="7"/>
        <v>0.78022092753020289</v>
      </c>
      <c r="AB15" s="415"/>
      <c r="AC15" s="415"/>
      <c r="AD15" s="414"/>
      <c r="AE15" s="415"/>
      <c r="AF15" s="415"/>
      <c r="AG15" s="415"/>
      <c r="AH15" s="416">
        <f t="shared" si="2"/>
        <v>0</v>
      </c>
      <c r="AI15" s="417">
        <f t="shared" si="3"/>
        <v>0</v>
      </c>
      <c r="AJ15" s="498">
        <f t="shared" si="4"/>
        <v>0</v>
      </c>
      <c r="AK15" s="393"/>
    </row>
    <row r="16" spans="1:37" ht="11.25" customHeight="1" x14ac:dyDescent="0.25">
      <c r="A16" s="1026"/>
      <c r="B16" s="1026"/>
      <c r="C16" s="1221"/>
      <c r="D16" s="1026"/>
      <c r="E16" s="418">
        <v>2026</v>
      </c>
      <c r="F16" s="1203">
        <v>0.3</v>
      </c>
      <c r="G16" s="1204">
        <f>N16+K16</f>
        <v>1.7399999999999999E-2</v>
      </c>
      <c r="H16" s="420">
        <f t="shared" si="9"/>
        <v>5.7999999999999996E-2</v>
      </c>
      <c r="I16" s="420">
        <v>0.3</v>
      </c>
      <c r="J16" s="582">
        <v>1.7999999999999999E-2</v>
      </c>
      <c r="K16" s="582">
        <v>1.44E-2</v>
      </c>
      <c r="L16" s="421">
        <v>5.0000000000000001E-3</v>
      </c>
      <c r="M16" s="421">
        <v>5.0000000000000001E-3</v>
      </c>
      <c r="N16" s="420">
        <v>3.0000000000000001E-3</v>
      </c>
      <c r="O16" s="443">
        <v>16921637000</v>
      </c>
      <c r="P16" s="422">
        <v>1011655100</v>
      </c>
      <c r="Q16" s="423"/>
      <c r="R16" s="424"/>
      <c r="S16" s="424"/>
      <c r="T16" s="425">
        <f t="shared" si="0"/>
        <v>1011655100</v>
      </c>
      <c r="U16" s="419">
        <f t="shared" si="1"/>
        <v>5.978470640872393E-2</v>
      </c>
      <c r="V16" s="425">
        <v>76752151</v>
      </c>
      <c r="W16" s="425"/>
      <c r="X16" s="425"/>
      <c r="Y16" s="425"/>
      <c r="Z16" s="426">
        <f t="shared" si="10"/>
        <v>76752151</v>
      </c>
      <c r="AA16" s="1237">
        <f t="shared" si="7"/>
        <v>7.5867903003701553E-2</v>
      </c>
      <c r="AB16" s="425">
        <v>395018288</v>
      </c>
      <c r="AC16" s="425">
        <v>269120339</v>
      </c>
      <c r="AD16" s="424"/>
      <c r="AE16" s="425"/>
      <c r="AF16" s="425"/>
      <c r="AG16" s="425">
        <v>0</v>
      </c>
      <c r="AH16" s="425">
        <f t="shared" si="2"/>
        <v>395018288</v>
      </c>
      <c r="AI16" s="425">
        <f t="shared" si="3"/>
        <v>269120339</v>
      </c>
      <c r="AJ16" s="499">
        <f t="shared" si="4"/>
        <v>0.6812857712552286</v>
      </c>
      <c r="AK16" s="393"/>
    </row>
    <row r="17" spans="1:37" s="316" customFormat="1" x14ac:dyDescent="0.25">
      <c r="A17" s="1026"/>
      <c r="B17" s="1026"/>
      <c r="C17" s="1221"/>
      <c r="D17" s="1026"/>
      <c r="E17" s="427">
        <v>2027</v>
      </c>
      <c r="F17" s="1205">
        <v>0.3</v>
      </c>
      <c r="G17" s="1206"/>
      <c r="H17" s="428"/>
      <c r="I17" s="428">
        <v>0.3</v>
      </c>
      <c r="J17" s="428"/>
      <c r="K17" s="428"/>
      <c r="L17" s="428"/>
      <c r="M17" s="428"/>
      <c r="N17" s="428"/>
      <c r="O17" s="429">
        <v>633264127</v>
      </c>
      <c r="P17" s="430"/>
      <c r="Q17" s="430"/>
      <c r="R17" s="431"/>
      <c r="S17" s="431"/>
      <c r="T17" s="432">
        <f t="shared" si="0"/>
        <v>0</v>
      </c>
      <c r="U17" s="433">
        <f t="shared" si="1"/>
        <v>0</v>
      </c>
      <c r="V17" s="434"/>
      <c r="W17" s="434"/>
      <c r="X17" s="435"/>
      <c r="Y17" s="435"/>
      <c r="Z17" s="432"/>
      <c r="AA17" s="495"/>
      <c r="AB17" s="435"/>
      <c r="AC17" s="435"/>
      <c r="AD17" s="436"/>
      <c r="AE17" s="435"/>
      <c r="AF17" s="435"/>
      <c r="AG17" s="435"/>
      <c r="AH17" s="432">
        <f t="shared" si="2"/>
        <v>0</v>
      </c>
      <c r="AI17" s="434">
        <f t="shared" si="3"/>
        <v>0</v>
      </c>
      <c r="AJ17" s="500">
        <f t="shared" si="4"/>
        <v>0</v>
      </c>
      <c r="AK17" s="393"/>
    </row>
    <row r="18" spans="1:37" x14ac:dyDescent="0.25">
      <c r="A18" s="1027"/>
      <c r="B18" s="1027"/>
      <c r="C18" s="1222"/>
      <c r="D18" s="1027"/>
      <c r="E18" s="437" t="s">
        <v>476</v>
      </c>
      <c r="F18" s="1207">
        <f>F14+F15+F16+F17</f>
        <v>0.99500000000000011</v>
      </c>
      <c r="G18" s="1208">
        <f>G14+G15+G16+G17</f>
        <v>0.41239999999999999</v>
      </c>
      <c r="H18" s="438">
        <f t="shared" ref="H18:H23" si="11">IFERROR(G18/F18,"")</f>
        <v>0.41447236180904518</v>
      </c>
      <c r="I18" s="438">
        <v>0.99500000000000011</v>
      </c>
      <c r="J18" s="438">
        <v>0.40940000000000004</v>
      </c>
      <c r="K18" s="438">
        <v>0.41145728643216078</v>
      </c>
      <c r="L18" s="438"/>
      <c r="M18" s="438"/>
      <c r="N18" s="438"/>
      <c r="O18" s="439">
        <f>SUM(O14:O17)</f>
        <v>19549328659</v>
      </c>
      <c r="P18" s="440">
        <f>SUM(P14:P17)</f>
        <v>2512811800</v>
      </c>
      <c r="Q18" s="440">
        <f>SUM(Q14:Q17)</f>
        <v>67570000</v>
      </c>
      <c r="R18" s="440">
        <f>SUM(R14:R17)</f>
        <v>171780898</v>
      </c>
      <c r="S18" s="440">
        <f>SUM(S14:S17)</f>
        <v>236069934</v>
      </c>
      <c r="T18" s="441">
        <f t="shared" si="0"/>
        <v>2988232632</v>
      </c>
      <c r="U18" s="442">
        <f t="shared" si="1"/>
        <v>0.15285602304426427</v>
      </c>
      <c r="V18" s="491">
        <f>SUM(V14:V17)</f>
        <v>133475895</v>
      </c>
      <c r="W18" s="491">
        <f>SUM(W14:W17)</f>
        <v>387960052</v>
      </c>
      <c r="X18" s="491">
        <f>SUM(X14:X17)</f>
        <v>393328791</v>
      </c>
      <c r="Y18" s="491">
        <f>SUM(Y14:Y17)</f>
        <v>592778706</v>
      </c>
      <c r="Z18" s="491">
        <f>SUM(Z14:Z17)</f>
        <v>1507543444</v>
      </c>
      <c r="AA18" s="1236">
        <f t="shared" si="7"/>
        <v>0.50449333423917986</v>
      </c>
      <c r="AB18" s="491">
        <f t="shared" ref="AB18:AG18" si="12">SUM(AB14:AB17)</f>
        <v>395018288</v>
      </c>
      <c r="AC18" s="491">
        <f t="shared" si="12"/>
        <v>269120339</v>
      </c>
      <c r="AD18" s="491">
        <f t="shared" si="12"/>
        <v>0</v>
      </c>
      <c r="AE18" s="491">
        <f t="shared" si="12"/>
        <v>0</v>
      </c>
      <c r="AF18" s="491">
        <f t="shared" si="12"/>
        <v>0</v>
      </c>
      <c r="AG18" s="491">
        <f t="shared" si="12"/>
        <v>0</v>
      </c>
      <c r="AH18" s="441">
        <f>AB18-AG18</f>
        <v>395018288</v>
      </c>
      <c r="AI18" s="441">
        <f>AC18+AD18+AE18+AF18</f>
        <v>269120339</v>
      </c>
      <c r="AJ18" s="501">
        <f>IFERROR(AI18/AH18,AI18)</f>
        <v>0.6812857712552286</v>
      </c>
      <c r="AK18" s="393"/>
    </row>
    <row r="19" spans="1:37" ht="15" customHeight="1" x14ac:dyDescent="0.25">
      <c r="A19" s="1025" t="s">
        <v>478</v>
      </c>
      <c r="B19" s="1025">
        <v>3</v>
      </c>
      <c r="C19" s="1220" t="s">
        <v>326</v>
      </c>
      <c r="D19" s="1025" t="s">
        <v>475</v>
      </c>
      <c r="E19" s="405">
        <v>2024</v>
      </c>
      <c r="F19" s="1200">
        <v>0.1</v>
      </c>
      <c r="G19" s="1201">
        <v>0.1</v>
      </c>
      <c r="H19" s="407">
        <f t="shared" si="11"/>
        <v>1</v>
      </c>
      <c r="I19" s="407">
        <v>0.1</v>
      </c>
      <c r="J19" s="407">
        <v>0.1</v>
      </c>
      <c r="K19" s="407">
        <v>1</v>
      </c>
      <c r="L19" s="407"/>
      <c r="M19" s="407"/>
      <c r="N19" s="407"/>
      <c r="O19" s="408">
        <v>212823335</v>
      </c>
      <c r="P19" s="409"/>
      <c r="Q19" s="410"/>
      <c r="R19" s="411">
        <v>163911065</v>
      </c>
      <c r="S19" s="411">
        <v>48912270</v>
      </c>
      <c r="T19" s="411">
        <f t="shared" si="0"/>
        <v>212823335</v>
      </c>
      <c r="U19" s="412">
        <f t="shared" si="1"/>
        <v>1</v>
      </c>
      <c r="V19" s="413"/>
      <c r="W19" s="413"/>
      <c r="X19" s="414"/>
      <c r="Y19" s="414">
        <v>17066435</v>
      </c>
      <c r="Z19" s="411">
        <f>+X19+Y19</f>
        <v>17066435</v>
      </c>
      <c r="AA19" s="494">
        <f>+Z19/T19</f>
        <v>8.0190619134880112E-2</v>
      </c>
      <c r="AB19" s="415"/>
      <c r="AC19" s="415"/>
      <c r="AD19" s="414"/>
      <c r="AE19" s="415"/>
      <c r="AF19" s="415"/>
      <c r="AG19" s="415"/>
      <c r="AH19" s="416">
        <f t="shared" si="2"/>
        <v>0</v>
      </c>
      <c r="AI19" s="417">
        <f t="shared" si="3"/>
        <v>0</v>
      </c>
      <c r="AJ19" s="498">
        <f t="shared" si="4"/>
        <v>0</v>
      </c>
      <c r="AK19" s="393"/>
    </row>
    <row r="20" spans="1:37" ht="12" customHeight="1" x14ac:dyDescent="0.25">
      <c r="A20" s="1026"/>
      <c r="B20" s="1026"/>
      <c r="C20" s="1221"/>
      <c r="D20" s="1026"/>
      <c r="E20" s="405">
        <v>2025</v>
      </c>
      <c r="F20" s="1200">
        <v>0.3</v>
      </c>
      <c r="G20" s="1201">
        <v>0.3</v>
      </c>
      <c r="H20" s="407">
        <f t="shared" ref="H20:H21" si="13">IFERROR(G20/F20,"")</f>
        <v>1</v>
      </c>
      <c r="I20" s="407">
        <v>0.3</v>
      </c>
      <c r="J20" s="407">
        <v>0.3</v>
      </c>
      <c r="K20" s="407">
        <v>1</v>
      </c>
      <c r="L20" s="407"/>
      <c r="M20" s="407"/>
      <c r="N20" s="407"/>
      <c r="O20" s="408">
        <v>2401335654</v>
      </c>
      <c r="P20" s="409">
        <v>2236977970</v>
      </c>
      <c r="Q20" s="410">
        <v>164357684</v>
      </c>
      <c r="R20" s="411">
        <v>0</v>
      </c>
      <c r="S20" s="411">
        <v>0</v>
      </c>
      <c r="T20" s="411">
        <f t="shared" si="0"/>
        <v>2401335654</v>
      </c>
      <c r="U20" s="412">
        <f>T20/O20</f>
        <v>1</v>
      </c>
      <c r="V20" s="413">
        <v>21336010</v>
      </c>
      <c r="W20" s="413">
        <v>545281419</v>
      </c>
      <c r="X20" s="414">
        <v>716871215</v>
      </c>
      <c r="Y20" s="414">
        <v>851101564</v>
      </c>
      <c r="Z20" s="411">
        <f t="shared" ref="Z20:Z21" si="14">+SUM(V20:Y20)</f>
        <v>2134590208</v>
      </c>
      <c r="AA20" s="494">
        <f t="shared" si="7"/>
        <v>0.88891788386364412</v>
      </c>
      <c r="AB20" s="415"/>
      <c r="AC20" s="415"/>
      <c r="AD20" s="414"/>
      <c r="AE20" s="415"/>
      <c r="AF20" s="415"/>
      <c r="AG20" s="415"/>
      <c r="AH20" s="416">
        <f t="shared" si="2"/>
        <v>0</v>
      </c>
      <c r="AI20" s="417">
        <f t="shared" si="3"/>
        <v>0</v>
      </c>
      <c r="AJ20" s="498">
        <f t="shared" si="4"/>
        <v>0</v>
      </c>
      <c r="AK20" s="393"/>
    </row>
    <row r="21" spans="1:37" ht="11.25" customHeight="1" x14ac:dyDescent="0.25">
      <c r="A21" s="1026"/>
      <c r="B21" s="1026"/>
      <c r="C21" s="1221"/>
      <c r="D21" s="1026"/>
      <c r="E21" s="418">
        <v>2026</v>
      </c>
      <c r="F21" s="1203">
        <v>0.3</v>
      </c>
      <c r="G21" s="1204">
        <f>N21+K21</f>
        <v>0.12959999999999999</v>
      </c>
      <c r="H21" s="420">
        <f t="shared" si="13"/>
        <v>0.432</v>
      </c>
      <c r="I21" s="420">
        <v>0.3</v>
      </c>
      <c r="J21" s="420">
        <v>0.16200000000000001</v>
      </c>
      <c r="K21" s="582">
        <v>0.12959999999999999</v>
      </c>
      <c r="L21" s="421"/>
      <c r="M21" s="421"/>
      <c r="N21" s="420"/>
      <c r="O21" s="443">
        <v>2481449000</v>
      </c>
      <c r="P21" s="422">
        <v>1334429064</v>
      </c>
      <c r="Q21" s="423"/>
      <c r="R21" s="424"/>
      <c r="S21" s="424"/>
      <c r="T21" s="425">
        <f t="shared" si="0"/>
        <v>1334429064</v>
      </c>
      <c r="U21" s="419">
        <f t="shared" si="1"/>
        <v>0.53776203500454778</v>
      </c>
      <c r="V21" s="425">
        <v>166650233</v>
      </c>
      <c r="W21" s="425"/>
      <c r="X21" s="425"/>
      <c r="Y21" s="425"/>
      <c r="Z21" s="426">
        <f t="shared" si="14"/>
        <v>166650233</v>
      </c>
      <c r="AA21" s="1237">
        <f t="shared" si="7"/>
        <v>0.12488504447022446</v>
      </c>
      <c r="AB21" s="425">
        <v>266745446</v>
      </c>
      <c r="AC21" s="425">
        <v>226655871</v>
      </c>
      <c r="AD21" s="424"/>
      <c r="AE21" s="425"/>
      <c r="AF21" s="425"/>
      <c r="AG21" s="425">
        <v>0</v>
      </c>
      <c r="AH21" s="425">
        <f t="shared" si="2"/>
        <v>266745446</v>
      </c>
      <c r="AI21" s="425">
        <f t="shared" si="3"/>
        <v>226655871</v>
      </c>
      <c r="AJ21" s="499">
        <f t="shared" si="4"/>
        <v>0.84970849324265507</v>
      </c>
      <c r="AK21" s="393"/>
    </row>
    <row r="22" spans="1:37" s="316" customFormat="1" ht="15" customHeight="1" x14ac:dyDescent="0.25">
      <c r="A22" s="1026"/>
      <c r="B22" s="1026"/>
      <c r="C22" s="1221"/>
      <c r="D22" s="1026"/>
      <c r="E22" s="427">
        <v>2027</v>
      </c>
      <c r="F22" s="1205">
        <v>0.3</v>
      </c>
      <c r="G22" s="1206"/>
      <c r="H22" s="428">
        <f t="shared" si="11"/>
        <v>0</v>
      </c>
      <c r="I22" s="428">
        <v>0.3</v>
      </c>
      <c r="J22" s="428"/>
      <c r="K22" s="428">
        <v>0</v>
      </c>
      <c r="L22" s="428"/>
      <c r="M22" s="428"/>
      <c r="N22" s="428"/>
      <c r="O22" s="429">
        <v>477160470</v>
      </c>
      <c r="P22" s="430"/>
      <c r="Q22" s="430"/>
      <c r="R22" s="431"/>
      <c r="S22" s="431"/>
      <c r="T22" s="432">
        <f t="shared" si="0"/>
        <v>0</v>
      </c>
      <c r="U22" s="433">
        <f t="shared" si="1"/>
        <v>0</v>
      </c>
      <c r="V22" s="434"/>
      <c r="W22" s="434"/>
      <c r="X22" s="435"/>
      <c r="Y22" s="435"/>
      <c r="Z22" s="432"/>
      <c r="AA22" s="495"/>
      <c r="AB22" s="435"/>
      <c r="AC22" s="435"/>
      <c r="AD22" s="436"/>
      <c r="AE22" s="435"/>
      <c r="AF22" s="435"/>
      <c r="AG22" s="435"/>
      <c r="AH22" s="432">
        <f t="shared" si="2"/>
        <v>0</v>
      </c>
      <c r="AI22" s="434">
        <f t="shared" si="3"/>
        <v>0</v>
      </c>
      <c r="AJ22" s="500">
        <f t="shared" si="4"/>
        <v>0</v>
      </c>
      <c r="AK22" s="393"/>
    </row>
    <row r="23" spans="1:37" ht="15" customHeight="1" x14ac:dyDescent="0.25">
      <c r="A23" s="1027"/>
      <c r="B23" s="1027"/>
      <c r="C23" s="1222"/>
      <c r="D23" s="1027"/>
      <c r="E23" s="437" t="s">
        <v>476</v>
      </c>
      <c r="F23" s="1207">
        <f>F19+F20+F21+F22</f>
        <v>1</v>
      </c>
      <c r="G23" s="1208">
        <f>G19+G20+G21+G22</f>
        <v>0.52960000000000007</v>
      </c>
      <c r="H23" s="438">
        <f t="shared" si="11"/>
        <v>0.52960000000000007</v>
      </c>
      <c r="I23" s="438">
        <v>1</v>
      </c>
      <c r="J23" s="438">
        <v>0.52960000000000007</v>
      </c>
      <c r="K23" s="438">
        <v>0.52960000000000007</v>
      </c>
      <c r="L23" s="438"/>
      <c r="M23" s="438"/>
      <c r="N23" s="438"/>
      <c r="O23" s="439">
        <f>SUM(O19:O22)</f>
        <v>5572768459</v>
      </c>
      <c r="P23" s="440">
        <f>SUM(P19:P22)</f>
        <v>3571407034</v>
      </c>
      <c r="Q23" s="440">
        <f>SUM(Q19:Q22)</f>
        <v>164357684</v>
      </c>
      <c r="R23" s="440">
        <f>SUM(R19:R22)</f>
        <v>163911065</v>
      </c>
      <c r="S23" s="440">
        <f>SUM(S19:S22)</f>
        <v>48912270</v>
      </c>
      <c r="T23" s="441">
        <f t="shared" si="0"/>
        <v>3948588053</v>
      </c>
      <c r="U23" s="442">
        <f t="shared" si="1"/>
        <v>0.70855053140114677</v>
      </c>
      <c r="V23" s="491">
        <f>SUM(V19:V22)</f>
        <v>187986243</v>
      </c>
      <c r="W23" s="491">
        <f>SUM(W19:W22)</f>
        <v>545281419</v>
      </c>
      <c r="X23" s="491">
        <f>SUM(X19:X22)</f>
        <v>716871215</v>
      </c>
      <c r="Y23" s="491">
        <f>SUM(Y19:Y22)</f>
        <v>868167999</v>
      </c>
      <c r="Z23" s="491">
        <f>SUM(Z19:Z22)</f>
        <v>2318306876</v>
      </c>
      <c r="AA23" s="1236">
        <f t="shared" si="7"/>
        <v>0.58712300318049915</v>
      </c>
      <c r="AB23" s="491">
        <f t="shared" ref="AB23:AG23" si="15">SUM(AB19:AB22)</f>
        <v>266745446</v>
      </c>
      <c r="AC23" s="491">
        <f t="shared" si="15"/>
        <v>226655871</v>
      </c>
      <c r="AD23" s="491">
        <f t="shared" si="15"/>
        <v>0</v>
      </c>
      <c r="AE23" s="491">
        <f t="shared" si="15"/>
        <v>0</v>
      </c>
      <c r="AF23" s="491">
        <f t="shared" si="15"/>
        <v>0</v>
      </c>
      <c r="AG23" s="491">
        <f t="shared" si="15"/>
        <v>0</v>
      </c>
      <c r="AH23" s="441">
        <f>AB23-AG23</f>
        <v>266745446</v>
      </c>
      <c r="AI23" s="441">
        <f>AC23+AD23+AE23+AF23</f>
        <v>226655871</v>
      </c>
      <c r="AJ23" s="501">
        <f>IFERROR(AI23/AH23,AI23)</f>
        <v>0.84970849324265507</v>
      </c>
      <c r="AK23" s="393"/>
    </row>
    <row r="24" spans="1:37" ht="15" customHeight="1" x14ac:dyDescent="0.25">
      <c r="A24" s="1025" t="s">
        <v>479</v>
      </c>
      <c r="B24" s="1025">
        <v>4</v>
      </c>
      <c r="C24" s="1220" t="s">
        <v>329</v>
      </c>
      <c r="D24" s="1025" t="s">
        <v>475</v>
      </c>
      <c r="E24" s="405">
        <v>2024</v>
      </c>
      <c r="F24" s="1200">
        <v>0.1</v>
      </c>
      <c r="G24" s="1201">
        <v>0.1</v>
      </c>
      <c r="H24" s="407">
        <f>G24/F24</f>
        <v>1</v>
      </c>
      <c r="I24" s="407">
        <v>0.1</v>
      </c>
      <c r="J24" s="407">
        <v>0.1</v>
      </c>
      <c r="K24" s="407">
        <v>1</v>
      </c>
      <c r="L24" s="407"/>
      <c r="M24" s="407"/>
      <c r="N24" s="407"/>
      <c r="O24" s="408">
        <v>1622593264</v>
      </c>
      <c r="P24" s="409"/>
      <c r="Q24" s="410"/>
      <c r="R24" s="411">
        <v>567633430</v>
      </c>
      <c r="S24" s="411">
        <v>1054956464</v>
      </c>
      <c r="T24" s="411">
        <f t="shared" si="0"/>
        <v>1622589894</v>
      </c>
      <c r="U24" s="412">
        <f t="shared" si="1"/>
        <v>0.99999792307778246</v>
      </c>
      <c r="V24" s="413"/>
      <c r="W24" s="413"/>
      <c r="X24" s="414"/>
      <c r="Y24" s="414">
        <v>544686150</v>
      </c>
      <c r="Z24" s="411">
        <f>+X24+Y24</f>
        <v>544686150</v>
      </c>
      <c r="AA24" s="494">
        <f>+Z24/T24</f>
        <v>0.33568935195155358</v>
      </c>
      <c r="AB24" s="415"/>
      <c r="AC24" s="415"/>
      <c r="AD24" s="414"/>
      <c r="AE24" s="415"/>
      <c r="AF24" s="415"/>
      <c r="AG24" s="415"/>
      <c r="AH24" s="416">
        <f t="shared" si="2"/>
        <v>0</v>
      </c>
      <c r="AI24" s="417">
        <f t="shared" si="3"/>
        <v>0</v>
      </c>
      <c r="AJ24" s="498">
        <f t="shared" si="4"/>
        <v>0</v>
      </c>
      <c r="AK24" s="393"/>
    </row>
    <row r="25" spans="1:37" ht="12" customHeight="1" x14ac:dyDescent="0.25">
      <c r="A25" s="1026"/>
      <c r="B25" s="1026"/>
      <c r="C25" s="1221"/>
      <c r="D25" s="1026"/>
      <c r="E25" s="405">
        <v>2025</v>
      </c>
      <c r="F25" s="1202">
        <f>G25</f>
        <v>0.29499999999999998</v>
      </c>
      <c r="G25" s="1201">
        <v>0.29499999999999998</v>
      </c>
      <c r="H25" s="407">
        <f t="shared" ref="H25:H26" si="16">G25/F25</f>
        <v>1</v>
      </c>
      <c r="I25" s="407">
        <v>0.29499999999999998</v>
      </c>
      <c r="J25" s="407">
        <v>0.29499999999999998</v>
      </c>
      <c r="K25" s="407">
        <v>1</v>
      </c>
      <c r="L25" s="407"/>
      <c r="M25" s="407"/>
      <c r="N25" s="407"/>
      <c r="O25" s="408">
        <v>3401497800</v>
      </c>
      <c r="P25" s="409">
        <v>1579028800</v>
      </c>
      <c r="Q25" s="410">
        <v>744437884</v>
      </c>
      <c r="R25" s="411">
        <v>724316316</v>
      </c>
      <c r="S25" s="411">
        <v>353714800</v>
      </c>
      <c r="T25" s="411">
        <f t="shared" si="0"/>
        <v>3401497800</v>
      </c>
      <c r="U25" s="412">
        <f t="shared" si="1"/>
        <v>1</v>
      </c>
      <c r="V25" s="413">
        <v>33788817</v>
      </c>
      <c r="W25" s="413">
        <v>457073683</v>
      </c>
      <c r="X25" s="414">
        <v>761222016</v>
      </c>
      <c r="Y25" s="414">
        <v>1135071622</v>
      </c>
      <c r="Z25" s="411">
        <f t="shared" ref="Z25:Z26" si="17">+SUM(V25:Y25)</f>
        <v>2387156138</v>
      </c>
      <c r="AA25" s="494">
        <f t="shared" si="7"/>
        <v>0.70179558487440441</v>
      </c>
      <c r="AB25" s="415"/>
      <c r="AC25" s="415"/>
      <c r="AD25" s="414"/>
      <c r="AE25" s="415"/>
      <c r="AF25" s="415"/>
      <c r="AG25" s="415"/>
      <c r="AH25" s="416">
        <f t="shared" si="2"/>
        <v>0</v>
      </c>
      <c r="AI25" s="417">
        <f t="shared" si="3"/>
        <v>0</v>
      </c>
      <c r="AJ25" s="498">
        <f t="shared" si="4"/>
        <v>0</v>
      </c>
      <c r="AK25" s="393"/>
    </row>
    <row r="26" spans="1:37" ht="11.25" customHeight="1" x14ac:dyDescent="0.25">
      <c r="A26" s="1026"/>
      <c r="B26" s="1026"/>
      <c r="C26" s="1221"/>
      <c r="D26" s="1026"/>
      <c r="E26" s="418">
        <v>2026</v>
      </c>
      <c r="F26" s="1203">
        <v>0.3</v>
      </c>
      <c r="G26" s="1204">
        <f>N26+K26</f>
        <v>0.17100000000000001</v>
      </c>
      <c r="H26" s="420">
        <f t="shared" si="16"/>
        <v>0.57000000000000006</v>
      </c>
      <c r="I26" s="420">
        <v>0.3</v>
      </c>
      <c r="J26" s="420">
        <v>0.21</v>
      </c>
      <c r="K26" s="582">
        <v>0.16800000000000001</v>
      </c>
      <c r="L26" s="421">
        <v>5.0000000000000001E-3</v>
      </c>
      <c r="M26" s="421">
        <v>5.0000000000000001E-3</v>
      </c>
      <c r="N26" s="420">
        <v>3.0000000000000001E-3</v>
      </c>
      <c r="O26" s="443">
        <v>3879465600</v>
      </c>
      <c r="P26" s="422">
        <v>2720997600</v>
      </c>
      <c r="Q26" s="423"/>
      <c r="R26" s="424"/>
      <c r="S26" s="424"/>
      <c r="T26" s="425">
        <f t="shared" si="0"/>
        <v>2720997600</v>
      </c>
      <c r="U26" s="419">
        <f t="shared" si="1"/>
        <v>0.7013846443180215</v>
      </c>
      <c r="V26" s="425">
        <v>100220900</v>
      </c>
      <c r="W26" s="425"/>
      <c r="X26" s="425"/>
      <c r="Y26" s="425"/>
      <c r="Z26" s="426">
        <f t="shared" si="17"/>
        <v>100220900</v>
      </c>
      <c r="AA26" s="1237">
        <f t="shared" si="7"/>
        <v>3.6832410289520286E-2</v>
      </c>
      <c r="AB26" s="425">
        <v>1014341662</v>
      </c>
      <c r="AC26" s="425">
        <v>607027507</v>
      </c>
      <c r="AD26" s="424"/>
      <c r="AE26" s="425"/>
      <c r="AF26" s="425"/>
      <c r="AG26" s="425">
        <v>0</v>
      </c>
      <c r="AH26" s="425">
        <f t="shared" si="2"/>
        <v>1014341662</v>
      </c>
      <c r="AI26" s="425">
        <f t="shared" si="3"/>
        <v>607027507</v>
      </c>
      <c r="AJ26" s="499">
        <f t="shared" si="4"/>
        <v>0.5984448137554661</v>
      </c>
      <c r="AK26" s="393"/>
    </row>
    <row r="27" spans="1:37" s="316" customFormat="1" x14ac:dyDescent="0.25">
      <c r="A27" s="1026"/>
      <c r="B27" s="1026"/>
      <c r="C27" s="1221"/>
      <c r="D27" s="1026"/>
      <c r="E27" s="427">
        <v>2027</v>
      </c>
      <c r="F27" s="1205">
        <v>0.3</v>
      </c>
      <c r="G27" s="1206"/>
      <c r="H27" s="428"/>
      <c r="I27" s="428">
        <v>0.3</v>
      </c>
      <c r="J27" s="428"/>
      <c r="K27" s="428"/>
      <c r="L27" s="428"/>
      <c r="M27" s="428"/>
      <c r="N27" s="428"/>
      <c r="O27" s="429">
        <v>4199939064</v>
      </c>
      <c r="P27" s="430"/>
      <c r="Q27" s="430"/>
      <c r="R27" s="431"/>
      <c r="S27" s="431"/>
      <c r="T27" s="432">
        <f t="shared" si="0"/>
        <v>0</v>
      </c>
      <c r="U27" s="433">
        <f t="shared" si="1"/>
        <v>0</v>
      </c>
      <c r="V27" s="434"/>
      <c r="W27" s="434"/>
      <c r="X27" s="435"/>
      <c r="Y27" s="435"/>
      <c r="Z27" s="432"/>
      <c r="AA27" s="495"/>
      <c r="AB27" s="435"/>
      <c r="AC27" s="435"/>
      <c r="AD27" s="436"/>
      <c r="AE27" s="435"/>
      <c r="AF27" s="435"/>
      <c r="AG27" s="435"/>
      <c r="AH27" s="432">
        <f t="shared" si="2"/>
        <v>0</v>
      </c>
      <c r="AI27" s="434">
        <f t="shared" si="3"/>
        <v>0</v>
      </c>
      <c r="AJ27" s="500">
        <f t="shared" si="4"/>
        <v>0</v>
      </c>
      <c r="AK27" s="393"/>
    </row>
    <row r="28" spans="1:37" x14ac:dyDescent="0.25">
      <c r="A28" s="1027"/>
      <c r="B28" s="1027"/>
      <c r="C28" s="1222"/>
      <c r="D28" s="1027"/>
      <c r="E28" s="437" t="s">
        <v>476</v>
      </c>
      <c r="F28" s="1207">
        <f>F24+F25+F26+F27</f>
        <v>0.99500000000000011</v>
      </c>
      <c r="G28" s="1208">
        <f>G24+G25+G26+G27</f>
        <v>0.56600000000000006</v>
      </c>
      <c r="H28" s="438">
        <f>IFERROR(G28/F28,"")</f>
        <v>0.56884422110552768</v>
      </c>
      <c r="I28" s="438">
        <v>0.99500000000000011</v>
      </c>
      <c r="J28" s="438">
        <v>0.56300000000000006</v>
      </c>
      <c r="K28" s="438">
        <v>0.56582914572864318</v>
      </c>
      <c r="L28" s="438"/>
      <c r="M28" s="438"/>
      <c r="N28" s="438"/>
      <c r="O28" s="439">
        <f>SUM(O24:O27)</f>
        <v>13103495728</v>
      </c>
      <c r="P28" s="440">
        <f>SUM(P24:P27)</f>
        <v>4300026400</v>
      </c>
      <c r="Q28" s="440">
        <f>SUM(Q24:Q27)</f>
        <v>744437884</v>
      </c>
      <c r="R28" s="440">
        <f>SUM(R24:R27)</f>
        <v>1291949746</v>
      </c>
      <c r="S28" s="440">
        <f>SUM(S24:S27)</f>
        <v>1408671264</v>
      </c>
      <c r="T28" s="441">
        <f t="shared" si="0"/>
        <v>7745085294</v>
      </c>
      <c r="U28" s="442">
        <f t="shared" si="1"/>
        <v>0.59107015828226939</v>
      </c>
      <c r="V28" s="491">
        <f>SUM(V24:V27)</f>
        <v>134009717</v>
      </c>
      <c r="W28" s="491">
        <f>SUM(W24:W27)</f>
        <v>457073683</v>
      </c>
      <c r="X28" s="491">
        <f>SUM(X24:X27)</f>
        <v>761222016</v>
      </c>
      <c r="Y28" s="491">
        <f>SUM(Y24:Y27)</f>
        <v>1679757772</v>
      </c>
      <c r="Z28" s="491">
        <f>SUM(Z24:Z27)</f>
        <v>3032063188</v>
      </c>
      <c r="AA28" s="1236">
        <f t="shared" si="7"/>
        <v>0.39148222038934721</v>
      </c>
      <c r="AB28" s="491">
        <f t="shared" ref="AB28:AG28" si="18">SUM(AB24:AB27)</f>
        <v>1014341662</v>
      </c>
      <c r="AC28" s="491">
        <f t="shared" si="18"/>
        <v>607027507</v>
      </c>
      <c r="AD28" s="491">
        <f t="shared" si="18"/>
        <v>0</v>
      </c>
      <c r="AE28" s="491">
        <f t="shared" si="18"/>
        <v>0</v>
      </c>
      <c r="AF28" s="491">
        <f t="shared" si="18"/>
        <v>0</v>
      </c>
      <c r="AG28" s="491">
        <f t="shared" si="18"/>
        <v>0</v>
      </c>
      <c r="AH28" s="441">
        <f>AB28-AG28</f>
        <v>1014341662</v>
      </c>
      <c r="AI28" s="441">
        <f>AC28+AD28+AE28+AF28</f>
        <v>607027507</v>
      </c>
      <c r="AJ28" s="501">
        <f>IFERROR(AI28/AH28,AI28)</f>
        <v>0.5984448137554661</v>
      </c>
      <c r="AK28" s="393"/>
    </row>
    <row r="29" spans="1:37" ht="15" customHeight="1" x14ac:dyDescent="0.25">
      <c r="A29" s="1025" t="s">
        <v>479</v>
      </c>
      <c r="B29" s="1025">
        <v>5</v>
      </c>
      <c r="C29" s="1220" t="s">
        <v>332</v>
      </c>
      <c r="D29" s="1025" t="s">
        <v>475</v>
      </c>
      <c r="E29" s="405">
        <v>2024</v>
      </c>
      <c r="F29" s="1200">
        <v>0.1</v>
      </c>
      <c r="G29" s="1201">
        <v>0.1</v>
      </c>
      <c r="H29" s="407">
        <f>G29/F29</f>
        <v>1</v>
      </c>
      <c r="I29" s="407">
        <v>0.1</v>
      </c>
      <c r="J29" s="407">
        <v>0.1</v>
      </c>
      <c r="K29" s="407">
        <v>1</v>
      </c>
      <c r="L29" s="407"/>
      <c r="M29" s="407"/>
      <c r="N29" s="407"/>
      <c r="O29" s="408">
        <v>156953741</v>
      </c>
      <c r="P29" s="409"/>
      <c r="Q29" s="410"/>
      <c r="R29" s="411">
        <v>156953741</v>
      </c>
      <c r="S29" s="411">
        <v>0</v>
      </c>
      <c r="T29" s="411">
        <f t="shared" si="0"/>
        <v>156953741</v>
      </c>
      <c r="U29" s="412">
        <f t="shared" si="1"/>
        <v>1</v>
      </c>
      <c r="V29" s="413"/>
      <c r="W29" s="413"/>
      <c r="X29" s="414"/>
      <c r="Y29" s="414">
        <v>3046536</v>
      </c>
      <c r="Z29" s="411">
        <f>+X29+Y29</f>
        <v>3046536</v>
      </c>
      <c r="AA29" s="494">
        <f>+Z29/T29</f>
        <v>1.941040704471007E-2</v>
      </c>
      <c r="AB29" s="415"/>
      <c r="AC29" s="415"/>
      <c r="AD29" s="414"/>
      <c r="AE29" s="415"/>
      <c r="AF29" s="415"/>
      <c r="AG29" s="415"/>
      <c r="AH29" s="416">
        <f t="shared" si="2"/>
        <v>0</v>
      </c>
      <c r="AI29" s="417">
        <f t="shared" si="3"/>
        <v>0</v>
      </c>
      <c r="AJ29" s="498">
        <f t="shared" si="4"/>
        <v>0</v>
      </c>
      <c r="AK29" s="377"/>
    </row>
    <row r="30" spans="1:37" ht="12" customHeight="1" x14ac:dyDescent="0.25">
      <c r="A30" s="1026"/>
      <c r="B30" s="1026"/>
      <c r="C30" s="1221"/>
      <c r="D30" s="1026"/>
      <c r="E30" s="405">
        <v>2025</v>
      </c>
      <c r="F30" s="1200">
        <v>0.3</v>
      </c>
      <c r="G30" s="1201">
        <v>0.29499999999999998</v>
      </c>
      <c r="H30" s="407">
        <f t="shared" ref="H30:H31" si="19">G30/F30</f>
        <v>0.98333333333333328</v>
      </c>
      <c r="I30" s="407">
        <v>0.3</v>
      </c>
      <c r="J30" s="407">
        <v>0.29499999999999998</v>
      </c>
      <c r="K30" s="407">
        <v>0.98333333333333328</v>
      </c>
      <c r="L30" s="407"/>
      <c r="M30" s="407"/>
      <c r="N30" s="407"/>
      <c r="O30" s="408">
        <v>409417200</v>
      </c>
      <c r="P30" s="409">
        <v>118299600</v>
      </c>
      <c r="Q30" s="410">
        <v>141117600</v>
      </c>
      <c r="R30" s="411">
        <v>0</v>
      </c>
      <c r="S30" s="411">
        <v>146109038</v>
      </c>
      <c r="T30" s="411">
        <f t="shared" si="0"/>
        <v>405526238</v>
      </c>
      <c r="U30" s="412">
        <f t="shared" si="1"/>
        <v>0.9904963396750307</v>
      </c>
      <c r="V30" s="413">
        <v>2203620</v>
      </c>
      <c r="W30" s="413">
        <v>42814220</v>
      </c>
      <c r="X30" s="414">
        <v>72648000</v>
      </c>
      <c r="Y30" s="414">
        <v>96864000</v>
      </c>
      <c r="Z30" s="411">
        <f t="shared" ref="Z30:Z31" si="20">+SUM(V30:Y30)</f>
        <v>214529840</v>
      </c>
      <c r="AA30" s="494">
        <f t="shared" si="7"/>
        <v>0.5290159301603562</v>
      </c>
      <c r="AB30" s="415"/>
      <c r="AC30" s="415"/>
      <c r="AD30" s="414"/>
      <c r="AE30" s="415"/>
      <c r="AF30" s="415"/>
      <c r="AG30" s="415"/>
      <c r="AH30" s="416">
        <f t="shared" si="2"/>
        <v>0</v>
      </c>
      <c r="AI30" s="417">
        <f t="shared" si="3"/>
        <v>0</v>
      </c>
      <c r="AJ30" s="498">
        <f t="shared" si="4"/>
        <v>0</v>
      </c>
      <c r="AK30" s="393"/>
    </row>
    <row r="31" spans="1:37" ht="11.25" customHeight="1" x14ac:dyDescent="0.25">
      <c r="A31" s="1026"/>
      <c r="B31" s="1026"/>
      <c r="C31" s="1221"/>
      <c r="D31" s="1026"/>
      <c r="E31" s="418">
        <v>2026</v>
      </c>
      <c r="F31" s="1203">
        <v>0.3</v>
      </c>
      <c r="G31" s="1204">
        <f>N31+K31</f>
        <v>0.16900000000000001</v>
      </c>
      <c r="H31" s="420">
        <f t="shared" si="19"/>
        <v>0.56333333333333335</v>
      </c>
      <c r="I31" s="420">
        <v>0.3</v>
      </c>
      <c r="J31" s="420">
        <v>0.21</v>
      </c>
      <c r="K31" s="582">
        <v>0.16800000000000001</v>
      </c>
      <c r="L31" s="421">
        <v>5.0000000000000001E-3</v>
      </c>
      <c r="M31" s="421">
        <v>5.0000000000000001E-3</v>
      </c>
      <c r="N31" s="420">
        <v>1E-3</v>
      </c>
      <c r="O31" s="443">
        <v>355335400</v>
      </c>
      <c r="P31" s="422">
        <v>249069283</v>
      </c>
      <c r="Q31" s="423"/>
      <c r="R31" s="424"/>
      <c r="S31" s="424"/>
      <c r="T31" s="425">
        <f t="shared" si="0"/>
        <v>249069283</v>
      </c>
      <c r="U31" s="419">
        <f t="shared" si="1"/>
        <v>0.70094137257363043</v>
      </c>
      <c r="V31" s="425">
        <v>6030960</v>
      </c>
      <c r="W31" s="425"/>
      <c r="X31" s="425"/>
      <c r="Y31" s="425"/>
      <c r="Z31" s="426">
        <f t="shared" si="20"/>
        <v>6030960</v>
      </c>
      <c r="AA31" s="1237">
        <f t="shared" si="7"/>
        <v>2.4213985471664926E-2</v>
      </c>
      <c r="AB31" s="425">
        <v>190996398</v>
      </c>
      <c r="AC31" s="425">
        <v>42401040</v>
      </c>
      <c r="AD31" s="424"/>
      <c r="AE31" s="425"/>
      <c r="AF31" s="425"/>
      <c r="AG31" s="425">
        <v>0</v>
      </c>
      <c r="AH31" s="425">
        <f t="shared" si="2"/>
        <v>190996398</v>
      </c>
      <c r="AI31" s="425">
        <f t="shared" si="3"/>
        <v>42401040</v>
      </c>
      <c r="AJ31" s="499">
        <f t="shared" si="4"/>
        <v>0.22199916042395731</v>
      </c>
      <c r="AK31" s="377"/>
    </row>
    <row r="32" spans="1:37" s="316" customFormat="1" x14ac:dyDescent="0.25">
      <c r="A32" s="1026"/>
      <c r="B32" s="1026"/>
      <c r="C32" s="1221"/>
      <c r="D32" s="1026"/>
      <c r="E32" s="427">
        <v>2027</v>
      </c>
      <c r="F32" s="1205">
        <v>0.3</v>
      </c>
      <c r="G32" s="1206"/>
      <c r="H32" s="428"/>
      <c r="I32" s="428">
        <v>0.3</v>
      </c>
      <c r="J32" s="428"/>
      <c r="K32" s="428"/>
      <c r="L32" s="428"/>
      <c r="M32" s="428"/>
      <c r="N32" s="428"/>
      <c r="O32" s="429">
        <v>6180731696</v>
      </c>
      <c r="P32" s="430"/>
      <c r="Q32" s="430"/>
      <c r="R32" s="431"/>
      <c r="S32" s="431"/>
      <c r="T32" s="432">
        <f t="shared" si="0"/>
        <v>0</v>
      </c>
      <c r="U32" s="433">
        <f t="shared" si="1"/>
        <v>0</v>
      </c>
      <c r="V32" s="434"/>
      <c r="W32" s="434"/>
      <c r="X32" s="435"/>
      <c r="Y32" s="435"/>
      <c r="Z32" s="432"/>
      <c r="AA32" s="495"/>
      <c r="AB32" s="435"/>
      <c r="AC32" s="435"/>
      <c r="AD32" s="436"/>
      <c r="AE32" s="435"/>
      <c r="AF32" s="435"/>
      <c r="AG32" s="435"/>
      <c r="AH32" s="432">
        <f t="shared" si="2"/>
        <v>0</v>
      </c>
      <c r="AI32" s="434">
        <f t="shared" si="3"/>
        <v>0</v>
      </c>
      <c r="AJ32" s="500">
        <f t="shared" si="4"/>
        <v>0</v>
      </c>
      <c r="AK32" s="390"/>
    </row>
    <row r="33" spans="1:37" x14ac:dyDescent="0.25">
      <c r="A33" s="1027"/>
      <c r="B33" s="1027"/>
      <c r="C33" s="1222"/>
      <c r="D33" s="1027"/>
      <c r="E33" s="444" t="s">
        <v>476</v>
      </c>
      <c r="F33" s="1209">
        <f>F29+F30+F31+F32</f>
        <v>1</v>
      </c>
      <c r="G33" s="1210">
        <f>G29+G30+G31+G32</f>
        <v>0.56400000000000006</v>
      </c>
      <c r="H33" s="445">
        <f>IFERROR(G33/F33,"")</f>
        <v>0.56400000000000006</v>
      </c>
      <c r="I33" s="445">
        <v>1</v>
      </c>
      <c r="J33" s="445">
        <v>0.56300000000000006</v>
      </c>
      <c r="K33" s="445">
        <v>0.56300000000000006</v>
      </c>
      <c r="L33" s="445"/>
      <c r="M33" s="445"/>
      <c r="N33" s="445"/>
      <c r="O33" s="446">
        <f>SUM(O29:O32)</f>
        <v>7102438037</v>
      </c>
      <c r="P33" s="447">
        <f>SUM(P29:P32)</f>
        <v>367368883</v>
      </c>
      <c r="Q33" s="447">
        <f>SUM(Q29:Q32)</f>
        <v>141117600</v>
      </c>
      <c r="R33" s="447">
        <f>SUM(R29:R32)</f>
        <v>156953741</v>
      </c>
      <c r="S33" s="447">
        <f>SUM(S29:S32)</f>
        <v>146109038</v>
      </c>
      <c r="T33" s="448">
        <f t="shared" si="0"/>
        <v>811549262</v>
      </c>
      <c r="U33" s="449">
        <f t="shared" si="1"/>
        <v>0.11426347653752858</v>
      </c>
      <c r="V33" s="491">
        <f>SUM(V29:V32)</f>
        <v>8234580</v>
      </c>
      <c r="W33" s="491">
        <f>SUM(W29:W32)</f>
        <v>42814220</v>
      </c>
      <c r="X33" s="491">
        <f>SUM(X29:X32)</f>
        <v>72648000</v>
      </c>
      <c r="Y33" s="491">
        <f>SUM(Y29:Y32)</f>
        <v>99910536</v>
      </c>
      <c r="Z33" s="491">
        <f>SUM(Z29:Z32)</f>
        <v>223607336</v>
      </c>
      <c r="AA33" s="1236">
        <f t="shared" si="7"/>
        <v>0.27553143902680305</v>
      </c>
      <c r="AB33" s="491">
        <f t="shared" ref="AB33:AG33" si="21">SUM(AB29:AB32)</f>
        <v>190996398</v>
      </c>
      <c r="AC33" s="491">
        <f t="shared" si="21"/>
        <v>42401040</v>
      </c>
      <c r="AD33" s="491">
        <f t="shared" si="21"/>
        <v>0</v>
      </c>
      <c r="AE33" s="491">
        <f t="shared" si="21"/>
        <v>0</v>
      </c>
      <c r="AF33" s="491">
        <f t="shared" si="21"/>
        <v>0</v>
      </c>
      <c r="AG33" s="491">
        <f t="shared" si="21"/>
        <v>0</v>
      </c>
      <c r="AH33" s="441">
        <f>AB33-AG33</f>
        <v>190996398</v>
      </c>
      <c r="AI33" s="441">
        <f>AC33+AD33+AE33+AF33</f>
        <v>42401040</v>
      </c>
      <c r="AJ33" s="501">
        <f>IFERROR(AI33/AH33,AI33)</f>
        <v>0.22199916042395731</v>
      </c>
      <c r="AK33" s="377"/>
    </row>
    <row r="34" spans="1:37" ht="15" customHeight="1" x14ac:dyDescent="0.25">
      <c r="A34" s="1025" t="s">
        <v>480</v>
      </c>
      <c r="B34" s="1025">
        <v>6</v>
      </c>
      <c r="C34" s="1220" t="s">
        <v>338</v>
      </c>
      <c r="D34" s="1025" t="s">
        <v>475</v>
      </c>
      <c r="E34" s="405">
        <v>2024</v>
      </c>
      <c r="F34" s="1200">
        <v>0.1</v>
      </c>
      <c r="G34" s="1201">
        <v>0.1</v>
      </c>
      <c r="H34" s="407">
        <f>G34/F34</f>
        <v>1</v>
      </c>
      <c r="I34" s="407">
        <v>0.1</v>
      </c>
      <c r="J34" s="407">
        <v>0.1</v>
      </c>
      <c r="K34" s="407">
        <v>1</v>
      </c>
      <c r="L34" s="407"/>
      <c r="M34" s="407"/>
      <c r="N34" s="407"/>
      <c r="O34" s="408">
        <v>69875197</v>
      </c>
      <c r="P34" s="409"/>
      <c r="Q34" s="410"/>
      <c r="R34" s="411">
        <v>19208530</v>
      </c>
      <c r="S34" s="411">
        <v>50666667</v>
      </c>
      <c r="T34" s="411">
        <f t="shared" si="0"/>
        <v>69875197</v>
      </c>
      <c r="U34" s="412">
        <f t="shared" si="1"/>
        <v>1</v>
      </c>
      <c r="V34" s="413"/>
      <c r="W34" s="413"/>
      <c r="X34" s="414"/>
      <c r="Y34" s="414">
        <v>0</v>
      </c>
      <c r="Z34" s="411">
        <f>+X34+Y34</f>
        <v>0</v>
      </c>
      <c r="AA34" s="494">
        <f>+Z34/T34</f>
        <v>0</v>
      </c>
      <c r="AB34" s="415"/>
      <c r="AC34" s="415"/>
      <c r="AD34" s="414"/>
      <c r="AE34" s="415"/>
      <c r="AF34" s="415"/>
      <c r="AG34" s="415"/>
      <c r="AH34" s="416">
        <f t="shared" si="2"/>
        <v>0</v>
      </c>
      <c r="AI34" s="417">
        <f t="shared" si="3"/>
        <v>0</v>
      </c>
      <c r="AJ34" s="498">
        <f t="shared" si="4"/>
        <v>0</v>
      </c>
      <c r="AK34" s="377"/>
    </row>
    <row r="35" spans="1:37" ht="12" customHeight="1" x14ac:dyDescent="0.25">
      <c r="A35" s="1026"/>
      <c r="B35" s="1026"/>
      <c r="C35" s="1221"/>
      <c r="D35" s="1026"/>
      <c r="E35" s="405">
        <v>2025</v>
      </c>
      <c r="F35" s="1202">
        <f>G35</f>
        <v>0.29499999999999998</v>
      </c>
      <c r="G35" s="1201">
        <v>0.29499999999999998</v>
      </c>
      <c r="H35" s="407">
        <f t="shared" ref="H35:H36" si="22">G35/F35</f>
        <v>1</v>
      </c>
      <c r="I35" s="407">
        <v>0.29499999999999998</v>
      </c>
      <c r="J35" s="407">
        <v>0.29499999999999998</v>
      </c>
      <c r="K35" s="407">
        <v>1</v>
      </c>
      <c r="L35" s="407"/>
      <c r="M35" s="407"/>
      <c r="N35" s="407"/>
      <c r="O35" s="408">
        <v>200975200</v>
      </c>
      <c r="P35" s="409">
        <v>137975200</v>
      </c>
      <c r="Q35" s="410">
        <v>0</v>
      </c>
      <c r="R35" s="411">
        <v>23000000</v>
      </c>
      <c r="S35" s="411">
        <v>40000000</v>
      </c>
      <c r="T35" s="411">
        <f t="shared" si="0"/>
        <v>200975200</v>
      </c>
      <c r="U35" s="412">
        <f t="shared" si="1"/>
        <v>1</v>
      </c>
      <c r="V35" s="413">
        <v>0</v>
      </c>
      <c r="W35" s="413">
        <v>35957173</v>
      </c>
      <c r="X35" s="414">
        <v>37629600</v>
      </c>
      <c r="Y35" s="414">
        <v>52616026</v>
      </c>
      <c r="Z35" s="411">
        <f t="shared" ref="Z35:Z36" si="23">+SUM(V35:Y35)</f>
        <v>126202799</v>
      </c>
      <c r="AA35" s="494">
        <f t="shared" si="7"/>
        <v>0.6279521005576808</v>
      </c>
      <c r="AB35" s="415"/>
      <c r="AC35" s="415"/>
      <c r="AD35" s="414"/>
      <c r="AE35" s="415"/>
      <c r="AF35" s="415"/>
      <c r="AG35" s="415"/>
      <c r="AH35" s="416">
        <f t="shared" si="2"/>
        <v>0</v>
      </c>
      <c r="AI35" s="417">
        <f t="shared" si="3"/>
        <v>0</v>
      </c>
      <c r="AJ35" s="498">
        <f t="shared" si="4"/>
        <v>0</v>
      </c>
      <c r="AK35" s="393"/>
    </row>
    <row r="36" spans="1:37" ht="11.25" customHeight="1" x14ac:dyDescent="0.25">
      <c r="A36" s="1026"/>
      <c r="B36" s="1026"/>
      <c r="C36" s="1221"/>
      <c r="D36" s="1026"/>
      <c r="E36" s="418">
        <v>2026</v>
      </c>
      <c r="F36" s="1203">
        <v>0.3</v>
      </c>
      <c r="G36" s="1204">
        <f>N36+K36</f>
        <v>0.14940000000000001</v>
      </c>
      <c r="H36" s="420">
        <f t="shared" si="22"/>
        <v>0.49800000000000005</v>
      </c>
      <c r="I36" s="420">
        <v>0.3</v>
      </c>
      <c r="J36" s="420">
        <v>0.183</v>
      </c>
      <c r="K36" s="582">
        <v>0.1464</v>
      </c>
      <c r="L36" s="421">
        <v>5.0000000000000001E-3</v>
      </c>
      <c r="M36" s="421">
        <v>5.0000000000000001E-3</v>
      </c>
      <c r="N36" s="420">
        <v>3.0000000000000001E-3</v>
      </c>
      <c r="O36" s="443">
        <v>200141000</v>
      </c>
      <c r="P36" s="422">
        <v>122511600</v>
      </c>
      <c r="Q36" s="423"/>
      <c r="R36" s="424"/>
      <c r="S36" s="424"/>
      <c r="T36" s="425">
        <f t="shared" si="0"/>
        <v>122511600</v>
      </c>
      <c r="U36" s="419">
        <f t="shared" si="1"/>
        <v>0.61212645085214923</v>
      </c>
      <c r="V36" s="425">
        <v>10959865</v>
      </c>
      <c r="W36" s="425"/>
      <c r="X36" s="425"/>
      <c r="Y36" s="425"/>
      <c r="Z36" s="426">
        <f t="shared" si="23"/>
        <v>10959865</v>
      </c>
      <c r="AA36" s="1237">
        <f t="shared" si="7"/>
        <v>8.9459814417573516E-2</v>
      </c>
      <c r="AB36" s="425">
        <v>74772401</v>
      </c>
      <c r="AC36" s="425">
        <v>54215627</v>
      </c>
      <c r="AD36" s="424"/>
      <c r="AE36" s="425"/>
      <c r="AF36" s="425"/>
      <c r="AG36" s="425">
        <v>0</v>
      </c>
      <c r="AH36" s="425">
        <f t="shared" si="2"/>
        <v>74772401</v>
      </c>
      <c r="AI36" s="425">
        <f t="shared" si="3"/>
        <v>54215627</v>
      </c>
      <c r="AJ36" s="499">
        <f t="shared" si="4"/>
        <v>0.72507537908271802</v>
      </c>
      <c r="AK36" s="377"/>
    </row>
    <row r="37" spans="1:37" s="316" customFormat="1" x14ac:dyDescent="0.25">
      <c r="A37" s="1026"/>
      <c r="B37" s="1026"/>
      <c r="C37" s="1221"/>
      <c r="D37" s="1026"/>
      <c r="E37" s="427">
        <v>2027</v>
      </c>
      <c r="F37" s="1205">
        <v>0.3</v>
      </c>
      <c r="G37" s="1206"/>
      <c r="H37" s="428"/>
      <c r="I37" s="428">
        <v>0.3</v>
      </c>
      <c r="J37" s="428"/>
      <c r="K37" s="428"/>
      <c r="L37" s="428"/>
      <c r="M37" s="428"/>
      <c r="N37" s="428"/>
      <c r="O37" s="429">
        <v>7279478310</v>
      </c>
      <c r="P37" s="430"/>
      <c r="Q37" s="430"/>
      <c r="R37" s="431"/>
      <c r="S37" s="431"/>
      <c r="T37" s="432">
        <f t="shared" si="0"/>
        <v>0</v>
      </c>
      <c r="U37" s="433">
        <f t="shared" si="1"/>
        <v>0</v>
      </c>
      <c r="V37" s="434"/>
      <c r="W37" s="434"/>
      <c r="X37" s="435"/>
      <c r="Y37" s="435"/>
      <c r="Z37" s="432"/>
      <c r="AA37" s="495"/>
      <c r="AB37" s="435"/>
      <c r="AC37" s="435"/>
      <c r="AD37" s="436"/>
      <c r="AE37" s="435"/>
      <c r="AF37" s="435"/>
      <c r="AG37" s="435"/>
      <c r="AH37" s="432">
        <f t="shared" si="2"/>
        <v>0</v>
      </c>
      <c r="AI37" s="434">
        <f t="shared" si="3"/>
        <v>0</v>
      </c>
      <c r="AJ37" s="500">
        <f t="shared" si="4"/>
        <v>0</v>
      </c>
      <c r="AK37" s="390"/>
    </row>
    <row r="38" spans="1:37" x14ac:dyDescent="0.25">
      <c r="A38" s="1027"/>
      <c r="B38" s="1027"/>
      <c r="C38" s="1222"/>
      <c r="D38" s="1027"/>
      <c r="E38" s="437" t="s">
        <v>476</v>
      </c>
      <c r="F38" s="1207">
        <f>F34+F35+F36+F37</f>
        <v>0.99500000000000011</v>
      </c>
      <c r="G38" s="1208">
        <f>G34+G35+G36+G37</f>
        <v>0.5444</v>
      </c>
      <c r="H38" s="438">
        <f>IFERROR(G38/F38,"")</f>
        <v>0.54713567839195976</v>
      </c>
      <c r="I38" s="438">
        <v>0.99500000000000011</v>
      </c>
      <c r="J38" s="438">
        <v>0.54139999999999999</v>
      </c>
      <c r="K38" s="438">
        <v>0.54412060301507537</v>
      </c>
      <c r="L38" s="438"/>
      <c r="M38" s="438"/>
      <c r="N38" s="438"/>
      <c r="O38" s="439">
        <f>SUM(O34:O37)</f>
        <v>7750469707</v>
      </c>
      <c r="P38" s="440">
        <f>SUM(P34:P37)</f>
        <v>260486800</v>
      </c>
      <c r="Q38" s="440">
        <f>SUM(Q34:Q37)</f>
        <v>0</v>
      </c>
      <c r="R38" s="440">
        <f>SUM(R34:R37)</f>
        <v>42208530</v>
      </c>
      <c r="S38" s="440">
        <f>SUM(S34:S37)</f>
        <v>90666667</v>
      </c>
      <c r="T38" s="441">
        <f t="shared" si="0"/>
        <v>393361997</v>
      </c>
      <c r="U38" s="442">
        <f t="shared" si="1"/>
        <v>5.0753310685767446E-2</v>
      </c>
      <c r="V38" s="491">
        <f>SUM(V34:V37)</f>
        <v>10959865</v>
      </c>
      <c r="W38" s="491">
        <f>SUM(W34:W37)</f>
        <v>35957173</v>
      </c>
      <c r="X38" s="491">
        <f>SUM(X34:X37)</f>
        <v>37629600</v>
      </c>
      <c r="Y38" s="491">
        <f>SUM(Y34:Y37)</f>
        <v>52616026</v>
      </c>
      <c r="Z38" s="491">
        <f>SUM(Z34:Z37)</f>
        <v>137162664</v>
      </c>
      <c r="AA38" s="1236">
        <f t="shared" si="7"/>
        <v>0.34869322671249303</v>
      </c>
      <c r="AB38" s="491">
        <f t="shared" ref="AB38:AG38" si="24">SUM(AB34:AB37)</f>
        <v>74772401</v>
      </c>
      <c r="AC38" s="491">
        <f t="shared" si="24"/>
        <v>54215627</v>
      </c>
      <c r="AD38" s="491">
        <f t="shared" si="24"/>
        <v>0</v>
      </c>
      <c r="AE38" s="491">
        <f t="shared" si="24"/>
        <v>0</v>
      </c>
      <c r="AF38" s="491">
        <f t="shared" si="24"/>
        <v>0</v>
      </c>
      <c r="AG38" s="491">
        <f t="shared" si="24"/>
        <v>0</v>
      </c>
      <c r="AH38" s="441">
        <f>AB38-AG38</f>
        <v>74772401</v>
      </c>
      <c r="AI38" s="441">
        <f>AC38+AD38+AE38+AF38</f>
        <v>54215627</v>
      </c>
      <c r="AJ38" s="501">
        <f>IFERROR(AI38/AH38,AI38)</f>
        <v>0.72507537908271802</v>
      </c>
      <c r="AK38" s="377"/>
    </row>
    <row r="39" spans="1:37" ht="15" customHeight="1" x14ac:dyDescent="0.25">
      <c r="A39" s="1025" t="s">
        <v>481</v>
      </c>
      <c r="B39" s="1025">
        <v>7</v>
      </c>
      <c r="C39" s="1220" t="s">
        <v>341</v>
      </c>
      <c r="D39" s="1025" t="s">
        <v>475</v>
      </c>
      <c r="E39" s="405">
        <v>2024</v>
      </c>
      <c r="F39" s="1200">
        <v>0</v>
      </c>
      <c r="G39" s="1201">
        <v>0</v>
      </c>
      <c r="H39" s="407"/>
      <c r="I39" s="407">
        <v>0</v>
      </c>
      <c r="J39" s="407">
        <v>0</v>
      </c>
      <c r="K39" s="407"/>
      <c r="L39" s="407"/>
      <c r="M39" s="407"/>
      <c r="N39" s="407"/>
      <c r="O39" s="408">
        <v>0</v>
      </c>
      <c r="P39" s="409"/>
      <c r="Q39" s="410"/>
      <c r="R39" s="411"/>
      <c r="S39" s="411"/>
      <c r="T39" s="411">
        <f t="shared" si="0"/>
        <v>0</v>
      </c>
      <c r="U39" s="412" t="e">
        <f t="shared" si="1"/>
        <v>#DIV/0!</v>
      </c>
      <c r="V39" s="413"/>
      <c r="W39" s="413"/>
      <c r="X39" s="414"/>
      <c r="Y39" s="414">
        <v>0</v>
      </c>
      <c r="Z39" s="411">
        <f>+X39+Y39</f>
        <v>0</v>
      </c>
      <c r="AA39" s="494" t="e">
        <f>+Z39/T39</f>
        <v>#DIV/0!</v>
      </c>
      <c r="AB39" s="415"/>
      <c r="AC39" s="415"/>
      <c r="AD39" s="414"/>
      <c r="AE39" s="415"/>
      <c r="AF39" s="415"/>
      <c r="AG39" s="415"/>
      <c r="AH39" s="416">
        <f t="shared" si="2"/>
        <v>0</v>
      </c>
      <c r="AI39" s="417">
        <f t="shared" si="3"/>
        <v>0</v>
      </c>
      <c r="AJ39" s="498">
        <f t="shared" si="4"/>
        <v>0</v>
      </c>
      <c r="AK39" s="377"/>
    </row>
    <row r="40" spans="1:37" ht="12" customHeight="1" x14ac:dyDescent="0.25">
      <c r="A40" s="1026"/>
      <c r="B40" s="1026"/>
      <c r="C40" s="1221"/>
      <c r="D40" s="1026"/>
      <c r="E40" s="405">
        <v>2025</v>
      </c>
      <c r="F40" s="1200">
        <v>0.33</v>
      </c>
      <c r="G40" s="1201">
        <v>0.33</v>
      </c>
      <c r="H40" s="407">
        <f t="shared" ref="H40:H41" si="25">G40/F40</f>
        <v>1</v>
      </c>
      <c r="I40" s="407">
        <v>0.33</v>
      </c>
      <c r="J40" s="407">
        <v>0.33</v>
      </c>
      <c r="K40" s="407">
        <v>1</v>
      </c>
      <c r="L40" s="407"/>
      <c r="M40" s="407"/>
      <c r="N40" s="407"/>
      <c r="O40" s="408">
        <v>3221151000</v>
      </c>
      <c r="P40" s="409">
        <v>221151000</v>
      </c>
      <c r="Q40" s="410">
        <v>0</v>
      </c>
      <c r="R40" s="411">
        <v>0</v>
      </c>
      <c r="S40" s="411">
        <v>3000000000</v>
      </c>
      <c r="T40" s="411">
        <f t="shared" si="0"/>
        <v>3221151000</v>
      </c>
      <c r="U40" s="412">
        <f t="shared" si="1"/>
        <v>1</v>
      </c>
      <c r="V40" s="413">
        <v>9792167</v>
      </c>
      <c r="W40" s="413">
        <v>55652040</v>
      </c>
      <c r="X40" s="414">
        <v>45358600</v>
      </c>
      <c r="Y40" s="414">
        <v>3087896200</v>
      </c>
      <c r="Z40" s="411">
        <f t="shared" ref="Z40:Z41" si="26">+SUM(V40:Y40)</f>
        <v>3198699007</v>
      </c>
      <c r="AA40" s="494">
        <f t="shared" si="7"/>
        <v>0.99302982288008235</v>
      </c>
      <c r="AB40" s="415">
        <v>0</v>
      </c>
      <c r="AC40" s="415">
        <v>0</v>
      </c>
      <c r="AD40" s="414">
        <v>0</v>
      </c>
      <c r="AE40" s="415">
        <v>0</v>
      </c>
      <c r="AF40" s="415">
        <v>0</v>
      </c>
      <c r="AG40" s="415">
        <v>0</v>
      </c>
      <c r="AH40" s="416">
        <f>AB40-AG40</f>
        <v>0</v>
      </c>
      <c r="AI40" s="417">
        <f t="shared" si="3"/>
        <v>0</v>
      </c>
      <c r="AJ40" s="498">
        <f t="shared" si="4"/>
        <v>0</v>
      </c>
      <c r="AK40" s="393"/>
    </row>
    <row r="41" spans="1:37" ht="11.25" customHeight="1" x14ac:dyDescent="0.25">
      <c r="A41" s="1026"/>
      <c r="B41" s="1026"/>
      <c r="C41" s="1221"/>
      <c r="D41" s="1026"/>
      <c r="E41" s="418">
        <v>2026</v>
      </c>
      <c r="F41" s="1203">
        <v>0.33</v>
      </c>
      <c r="G41" s="1204">
        <f>N41+K41</f>
        <v>4.7500000000000001E-2</v>
      </c>
      <c r="H41" s="420">
        <f t="shared" si="25"/>
        <v>0.14393939393939392</v>
      </c>
      <c r="I41" s="420">
        <v>0.33</v>
      </c>
      <c r="J41" s="420">
        <v>5.8999999999999997E-2</v>
      </c>
      <c r="K41" s="582">
        <v>4.7500000000000001E-2</v>
      </c>
      <c r="L41" s="421"/>
      <c r="M41" s="421"/>
      <c r="N41" s="420"/>
      <c r="O41" s="443">
        <v>484864000</v>
      </c>
      <c r="P41" s="422">
        <v>85663800</v>
      </c>
      <c r="Q41" s="423"/>
      <c r="R41" s="424"/>
      <c r="S41" s="424"/>
      <c r="T41" s="425">
        <f t="shared" si="0"/>
        <v>85663800</v>
      </c>
      <c r="U41" s="419">
        <f t="shared" si="1"/>
        <v>0.17667593387011615</v>
      </c>
      <c r="V41" s="425">
        <v>15620807</v>
      </c>
      <c r="W41" s="425"/>
      <c r="X41" s="425"/>
      <c r="Y41" s="425"/>
      <c r="Z41" s="426">
        <f t="shared" si="26"/>
        <v>15620807</v>
      </c>
      <c r="AA41" s="1237">
        <f t="shared" si="7"/>
        <v>0.18235015257319895</v>
      </c>
      <c r="AB41" s="425">
        <v>22451993</v>
      </c>
      <c r="AC41" s="425">
        <v>22451993</v>
      </c>
      <c r="AD41" s="424"/>
      <c r="AE41" s="425"/>
      <c r="AF41" s="425"/>
      <c r="AG41" s="425">
        <v>0</v>
      </c>
      <c r="AH41" s="425">
        <f t="shared" si="2"/>
        <v>22451993</v>
      </c>
      <c r="AI41" s="425">
        <f t="shared" si="3"/>
        <v>22451993</v>
      </c>
      <c r="AJ41" s="499">
        <f t="shared" si="4"/>
        <v>1</v>
      </c>
      <c r="AK41" s="377"/>
    </row>
    <row r="42" spans="1:37" s="316" customFormat="1" ht="15" customHeight="1" x14ac:dyDescent="0.25">
      <c r="A42" s="1026"/>
      <c r="B42" s="1026"/>
      <c r="C42" s="1221"/>
      <c r="D42" s="1026"/>
      <c r="E42" s="427">
        <v>2027</v>
      </c>
      <c r="F42" s="1205">
        <v>0.34</v>
      </c>
      <c r="G42" s="1206"/>
      <c r="H42" s="428"/>
      <c r="I42" s="428">
        <v>0.34</v>
      </c>
      <c r="J42" s="428"/>
      <c r="K42" s="428"/>
      <c r="L42" s="428"/>
      <c r="M42" s="428"/>
      <c r="N42" s="428"/>
      <c r="O42" s="429">
        <v>5705290796</v>
      </c>
      <c r="P42" s="430"/>
      <c r="Q42" s="430"/>
      <c r="R42" s="431"/>
      <c r="S42" s="431"/>
      <c r="T42" s="432">
        <f t="shared" si="0"/>
        <v>0</v>
      </c>
      <c r="U42" s="433">
        <f t="shared" si="1"/>
        <v>0</v>
      </c>
      <c r="V42" s="434"/>
      <c r="W42" s="434"/>
      <c r="X42" s="435"/>
      <c r="Y42" s="435"/>
      <c r="Z42" s="432"/>
      <c r="AA42" s="495"/>
      <c r="AB42" s="435"/>
      <c r="AC42" s="435"/>
      <c r="AD42" s="436"/>
      <c r="AE42" s="435"/>
      <c r="AF42" s="435"/>
      <c r="AG42" s="435"/>
      <c r="AH42" s="432">
        <f t="shared" si="2"/>
        <v>0</v>
      </c>
      <c r="AI42" s="434">
        <f t="shared" si="3"/>
        <v>0</v>
      </c>
      <c r="AJ42" s="500">
        <f t="shared" si="4"/>
        <v>0</v>
      </c>
      <c r="AK42" s="390"/>
    </row>
    <row r="43" spans="1:37" ht="15" customHeight="1" x14ac:dyDescent="0.25">
      <c r="A43" s="1027"/>
      <c r="B43" s="1027"/>
      <c r="C43" s="1222"/>
      <c r="D43" s="1027"/>
      <c r="E43" s="437" t="s">
        <v>476</v>
      </c>
      <c r="F43" s="1207">
        <f>F39+F40+F41+F42</f>
        <v>1</v>
      </c>
      <c r="G43" s="1208">
        <f>G39+G40+G41+G42</f>
        <v>0.3775</v>
      </c>
      <c r="H43" s="438">
        <f>IFERROR(G43/F43,"")</f>
        <v>0.3775</v>
      </c>
      <c r="I43" s="438">
        <v>1</v>
      </c>
      <c r="J43" s="438">
        <v>0.37752000000000002</v>
      </c>
      <c r="K43" s="438">
        <v>0.37752000000000002</v>
      </c>
      <c r="L43" s="438"/>
      <c r="M43" s="438"/>
      <c r="N43" s="438"/>
      <c r="O43" s="439">
        <f>SUM(O39:O42)</f>
        <v>9411305796</v>
      </c>
      <c r="P43" s="440">
        <f>SUM(P39:P42)</f>
        <v>306814800</v>
      </c>
      <c r="Q43" s="440">
        <f>SUM(Q39:Q42)</f>
        <v>0</v>
      </c>
      <c r="R43" s="440">
        <f>SUM(R39:R42)</f>
        <v>0</v>
      </c>
      <c r="S43" s="440">
        <f>SUM(S39:S42)</f>
        <v>3000000000</v>
      </c>
      <c r="T43" s="441">
        <f t="shared" si="0"/>
        <v>3306814800</v>
      </c>
      <c r="U43" s="442">
        <f t="shared" si="1"/>
        <v>0.35136620482627023</v>
      </c>
      <c r="V43" s="491">
        <f>SUM(V39:V42)</f>
        <v>25412974</v>
      </c>
      <c r="W43" s="491">
        <f>SUM(W39:W42)</f>
        <v>55652040</v>
      </c>
      <c r="X43" s="491">
        <f>SUM(X39:X42)</f>
        <v>45358600</v>
      </c>
      <c r="Y43" s="491">
        <f>SUM(Y39:Y42)</f>
        <v>3087896200</v>
      </c>
      <c r="Z43" s="491">
        <f>SUM(Z39:Z42)</f>
        <v>3214319814</v>
      </c>
      <c r="AA43" s="1236">
        <f t="shared" si="7"/>
        <v>0.97202897906468788</v>
      </c>
      <c r="AB43" s="491">
        <f t="shared" ref="AB43:AG43" si="27">SUM(AB39:AB42)</f>
        <v>22451993</v>
      </c>
      <c r="AC43" s="491">
        <f t="shared" si="27"/>
        <v>22451993</v>
      </c>
      <c r="AD43" s="491">
        <f t="shared" si="27"/>
        <v>0</v>
      </c>
      <c r="AE43" s="491">
        <f t="shared" si="27"/>
        <v>0</v>
      </c>
      <c r="AF43" s="491">
        <f t="shared" si="27"/>
        <v>0</v>
      </c>
      <c r="AG43" s="491">
        <f t="shared" si="27"/>
        <v>0</v>
      </c>
      <c r="AH43" s="441">
        <f>AB43-AG43</f>
        <v>22451993</v>
      </c>
      <c r="AI43" s="441">
        <f>AC43+AD43+AE43+AF43</f>
        <v>22451993</v>
      </c>
      <c r="AJ43" s="501">
        <f>IFERROR(AI43/AH43,AI43)</f>
        <v>1</v>
      </c>
      <c r="AK43" s="377"/>
    </row>
    <row r="44" spans="1:37" ht="15" customHeight="1" x14ac:dyDescent="0.25">
      <c r="A44" s="1025" t="s">
        <v>481</v>
      </c>
      <c r="B44" s="1025">
        <v>8</v>
      </c>
      <c r="C44" s="1220" t="s">
        <v>482</v>
      </c>
      <c r="D44" s="1025" t="s">
        <v>475</v>
      </c>
      <c r="E44" s="405">
        <v>2024</v>
      </c>
      <c r="F44" s="1200">
        <v>0.1</v>
      </c>
      <c r="G44" s="1201">
        <v>0.1</v>
      </c>
      <c r="H44" s="407">
        <f>G44/F44</f>
        <v>1</v>
      </c>
      <c r="I44" s="407">
        <v>0.1</v>
      </c>
      <c r="J44" s="407">
        <v>0.1</v>
      </c>
      <c r="K44" s="407">
        <v>1</v>
      </c>
      <c r="L44" s="407"/>
      <c r="M44" s="407"/>
      <c r="N44" s="407"/>
      <c r="O44" s="408">
        <v>627328474</v>
      </c>
      <c r="P44" s="409"/>
      <c r="Q44" s="410"/>
      <c r="R44" s="411">
        <v>27082744</v>
      </c>
      <c r="S44" s="411">
        <v>104728500</v>
      </c>
      <c r="T44" s="411">
        <f t="shared" si="0"/>
        <v>131811244</v>
      </c>
      <c r="U44" s="412">
        <f>+T44/O44</f>
        <v>0.21011519397412207</v>
      </c>
      <c r="V44" s="413"/>
      <c r="W44" s="413"/>
      <c r="X44" s="414"/>
      <c r="Y44" s="414">
        <v>19627917</v>
      </c>
      <c r="Z44" s="411">
        <f>+X44+Y44</f>
        <v>19627917</v>
      </c>
      <c r="AA44" s="494">
        <f>+Z44/T44</f>
        <v>0.14890927666231571</v>
      </c>
      <c r="AB44" s="415"/>
      <c r="AC44" s="415"/>
      <c r="AD44" s="414"/>
      <c r="AE44" s="415"/>
      <c r="AF44" s="415"/>
      <c r="AG44" s="415"/>
      <c r="AH44" s="416">
        <f t="shared" si="2"/>
        <v>0</v>
      </c>
      <c r="AI44" s="417">
        <f t="shared" si="3"/>
        <v>0</v>
      </c>
      <c r="AJ44" s="498">
        <f t="shared" si="4"/>
        <v>0</v>
      </c>
      <c r="AK44" s="377"/>
    </row>
    <row r="45" spans="1:37" ht="12" customHeight="1" x14ac:dyDescent="0.25">
      <c r="A45" s="1026"/>
      <c r="B45" s="1026"/>
      <c r="C45" s="1221"/>
      <c r="D45" s="1026"/>
      <c r="E45" s="405">
        <v>2025</v>
      </c>
      <c r="F45" s="1200">
        <v>0.3</v>
      </c>
      <c r="G45" s="1201">
        <v>0.3</v>
      </c>
      <c r="H45" s="407">
        <f t="shared" ref="H45:H46" si="28">+G45/F45</f>
        <v>1</v>
      </c>
      <c r="I45" s="407">
        <v>0.3</v>
      </c>
      <c r="J45" s="407">
        <v>0.3</v>
      </c>
      <c r="K45" s="407">
        <v>1</v>
      </c>
      <c r="L45" s="407"/>
      <c r="M45" s="407"/>
      <c r="N45" s="407"/>
      <c r="O45" s="408">
        <v>859980200</v>
      </c>
      <c r="P45" s="409">
        <v>407079735</v>
      </c>
      <c r="Q45" s="410">
        <v>412624990</v>
      </c>
      <c r="R45" s="411">
        <v>40251367</v>
      </c>
      <c r="S45" s="411">
        <v>0</v>
      </c>
      <c r="T45" s="411">
        <f t="shared" si="0"/>
        <v>859956092</v>
      </c>
      <c r="U45" s="412">
        <f t="shared" ref="U45:U58" si="29">T45/O45</f>
        <v>0.99997196679644484</v>
      </c>
      <c r="V45" s="413">
        <v>2234843</v>
      </c>
      <c r="W45" s="413">
        <v>150766580</v>
      </c>
      <c r="X45" s="414">
        <v>269247496</v>
      </c>
      <c r="Y45" s="414">
        <v>419623549</v>
      </c>
      <c r="Z45" s="411">
        <f t="shared" ref="Z45:Z46" si="30">+SUM(V45:Y45)</f>
        <v>841872468</v>
      </c>
      <c r="AA45" s="494">
        <f t="shared" si="7"/>
        <v>0.97897145660315876</v>
      </c>
      <c r="AB45" s="415"/>
      <c r="AC45" s="415"/>
      <c r="AD45" s="414"/>
      <c r="AE45" s="415"/>
      <c r="AF45" s="415"/>
      <c r="AG45" s="415"/>
      <c r="AH45" s="416">
        <f>AB45-AG45</f>
        <v>0</v>
      </c>
      <c r="AI45" s="417">
        <f t="shared" si="3"/>
        <v>0</v>
      </c>
      <c r="AJ45" s="498">
        <f t="shared" si="4"/>
        <v>0</v>
      </c>
      <c r="AK45" s="393"/>
    </row>
    <row r="46" spans="1:37" ht="11.25" customHeight="1" x14ac:dyDescent="0.25">
      <c r="A46" s="1026"/>
      <c r="B46" s="1026"/>
      <c r="C46" s="1221"/>
      <c r="D46" s="1026"/>
      <c r="E46" s="418">
        <v>2026</v>
      </c>
      <c r="F46" s="1203">
        <v>0.3</v>
      </c>
      <c r="G46" s="1204">
        <f>N46+K46</f>
        <v>0.1313</v>
      </c>
      <c r="H46" s="420">
        <f t="shared" si="28"/>
        <v>0.4376666666666667</v>
      </c>
      <c r="I46" s="420">
        <v>0.3</v>
      </c>
      <c r="J46" s="420">
        <v>0.3</v>
      </c>
      <c r="K46" s="582">
        <v>0.1313</v>
      </c>
      <c r="L46" s="421"/>
      <c r="M46" s="421"/>
      <c r="N46" s="421"/>
      <c r="O46" s="443">
        <v>346836000</v>
      </c>
      <c r="P46" s="422">
        <v>346836000</v>
      </c>
      <c r="Q46" s="423"/>
      <c r="R46" s="424"/>
      <c r="S46" s="424"/>
      <c r="T46" s="425">
        <f t="shared" si="0"/>
        <v>346836000</v>
      </c>
      <c r="U46" s="419">
        <f t="shared" si="29"/>
        <v>1</v>
      </c>
      <c r="V46" s="425">
        <v>31968100</v>
      </c>
      <c r="W46" s="425"/>
      <c r="X46" s="425"/>
      <c r="Y46" s="425"/>
      <c r="Z46" s="426">
        <f t="shared" si="30"/>
        <v>31968100</v>
      </c>
      <c r="AA46" s="1237">
        <f t="shared" si="7"/>
        <v>9.2170651258808203E-2</v>
      </c>
      <c r="AB46" s="425">
        <v>18083624</v>
      </c>
      <c r="AC46" s="425">
        <v>18083624</v>
      </c>
      <c r="AD46" s="424"/>
      <c r="AE46" s="425"/>
      <c r="AF46" s="425"/>
      <c r="AG46" s="425">
        <v>0</v>
      </c>
      <c r="AH46" s="425">
        <f t="shared" si="2"/>
        <v>18083624</v>
      </c>
      <c r="AI46" s="425">
        <f t="shared" si="3"/>
        <v>18083624</v>
      </c>
      <c r="AJ46" s="499">
        <f t="shared" si="4"/>
        <v>1</v>
      </c>
      <c r="AK46" s="377"/>
    </row>
    <row r="47" spans="1:37" x14ac:dyDescent="0.25">
      <c r="A47" s="1026"/>
      <c r="B47" s="1026"/>
      <c r="C47" s="1221"/>
      <c r="D47" s="1026"/>
      <c r="E47" s="427">
        <v>2027</v>
      </c>
      <c r="F47" s="1205">
        <v>0.3</v>
      </c>
      <c r="G47" s="1206"/>
      <c r="H47" s="428"/>
      <c r="I47" s="428">
        <v>0.3</v>
      </c>
      <c r="J47" s="428"/>
      <c r="K47" s="428"/>
      <c r="L47" s="428"/>
      <c r="M47" s="428"/>
      <c r="N47" s="428"/>
      <c r="O47" s="429">
        <v>2035743410</v>
      </c>
      <c r="P47" s="430"/>
      <c r="Q47" s="430"/>
      <c r="R47" s="431"/>
      <c r="S47" s="431"/>
      <c r="T47" s="432">
        <f t="shared" si="0"/>
        <v>0</v>
      </c>
      <c r="U47" s="433">
        <f t="shared" si="29"/>
        <v>0</v>
      </c>
      <c r="V47" s="434"/>
      <c r="W47" s="434"/>
      <c r="X47" s="435"/>
      <c r="Y47" s="435"/>
      <c r="Z47" s="432"/>
      <c r="AA47" s="495"/>
      <c r="AB47" s="435"/>
      <c r="AC47" s="435"/>
      <c r="AD47" s="436"/>
      <c r="AE47" s="435"/>
      <c r="AF47" s="435"/>
      <c r="AG47" s="435"/>
      <c r="AH47" s="432">
        <f t="shared" si="2"/>
        <v>0</v>
      </c>
      <c r="AI47" s="434">
        <f t="shared" si="3"/>
        <v>0</v>
      </c>
      <c r="AJ47" s="500">
        <f t="shared" si="4"/>
        <v>0</v>
      </c>
      <c r="AK47" s="377"/>
    </row>
    <row r="48" spans="1:37" x14ac:dyDescent="0.25">
      <c r="A48" s="1027"/>
      <c r="B48" s="1027"/>
      <c r="C48" s="1222"/>
      <c r="D48" s="1027"/>
      <c r="E48" s="437" t="s">
        <v>476</v>
      </c>
      <c r="F48" s="1207">
        <f>F44+F45+F46+F47</f>
        <v>1</v>
      </c>
      <c r="G48" s="1208">
        <f>G44+G45+G46+G47</f>
        <v>0.53129999999999999</v>
      </c>
      <c r="H48" s="438">
        <f>IFERROR(G48/F48,"")</f>
        <v>0.53129999999999999</v>
      </c>
      <c r="I48" s="438">
        <v>1</v>
      </c>
      <c r="J48" s="438">
        <v>0.53129999999999999</v>
      </c>
      <c r="K48" s="438">
        <v>0.53129999999999999</v>
      </c>
      <c r="L48" s="438"/>
      <c r="M48" s="438"/>
      <c r="N48" s="438"/>
      <c r="O48" s="439">
        <f>SUM(O44:O47)</f>
        <v>3869888084</v>
      </c>
      <c r="P48" s="440">
        <f>SUM(P44:P47)</f>
        <v>753915735</v>
      </c>
      <c r="Q48" s="440">
        <f>SUM(Q44:Q47)</f>
        <v>412624990</v>
      </c>
      <c r="R48" s="440">
        <f>SUM(R44:R47)</f>
        <v>67334111</v>
      </c>
      <c r="S48" s="440">
        <f>SUM(S44:S47)</f>
        <v>104728500</v>
      </c>
      <c r="T48" s="441">
        <f t="shared" si="0"/>
        <v>1338603336</v>
      </c>
      <c r="U48" s="442">
        <f t="shared" si="29"/>
        <v>0.34590233798606151</v>
      </c>
      <c r="V48" s="491">
        <f>SUM(V44:V47)</f>
        <v>34202943</v>
      </c>
      <c r="W48" s="491">
        <f>SUM(W44:W47)</f>
        <v>150766580</v>
      </c>
      <c r="X48" s="491">
        <f>SUM(X44:X47)</f>
        <v>269247496</v>
      </c>
      <c r="Y48" s="491">
        <f>SUM(Y44:Y47)</f>
        <v>439251466</v>
      </c>
      <c r="Z48" s="491">
        <f>SUM(Z44:Z47)</f>
        <v>893468485</v>
      </c>
      <c r="AA48" s="1236">
        <f t="shared" si="7"/>
        <v>0.66746321406149556</v>
      </c>
      <c r="AB48" s="491">
        <f t="shared" ref="AB48:AG48" si="31">SUM(AB44:AB47)</f>
        <v>18083624</v>
      </c>
      <c r="AC48" s="491">
        <f t="shared" si="31"/>
        <v>18083624</v>
      </c>
      <c r="AD48" s="491">
        <f t="shared" si="31"/>
        <v>0</v>
      </c>
      <c r="AE48" s="491">
        <f t="shared" si="31"/>
        <v>0</v>
      </c>
      <c r="AF48" s="491">
        <f t="shared" si="31"/>
        <v>0</v>
      </c>
      <c r="AG48" s="491">
        <f t="shared" si="31"/>
        <v>0</v>
      </c>
      <c r="AH48" s="441">
        <f>AB48-AG48</f>
        <v>18083624</v>
      </c>
      <c r="AI48" s="441">
        <f>AC48+AD48+AE48+AF48</f>
        <v>18083624</v>
      </c>
      <c r="AJ48" s="501">
        <f>IFERROR(AI48/AH48,AI48)</f>
        <v>1</v>
      </c>
      <c r="AK48" s="377"/>
    </row>
    <row r="49" spans="1:37" ht="15" customHeight="1" x14ac:dyDescent="0.25">
      <c r="A49" s="1025" t="s">
        <v>481</v>
      </c>
      <c r="B49" s="1025">
        <v>9</v>
      </c>
      <c r="C49" s="1220" t="s">
        <v>483</v>
      </c>
      <c r="D49" s="1025" t="s">
        <v>475</v>
      </c>
      <c r="E49" s="405">
        <v>2024</v>
      </c>
      <c r="F49" s="1200">
        <v>0.1</v>
      </c>
      <c r="G49" s="1201">
        <v>0.1</v>
      </c>
      <c r="H49" s="407">
        <f>G49/F49</f>
        <v>1</v>
      </c>
      <c r="I49" s="406">
        <v>0.1</v>
      </c>
      <c r="J49" s="406">
        <v>0.1</v>
      </c>
      <c r="K49" s="406">
        <v>1</v>
      </c>
      <c r="L49" s="406"/>
      <c r="M49" s="406"/>
      <c r="N49" s="406"/>
      <c r="O49" s="408">
        <v>9560027</v>
      </c>
      <c r="P49" s="409"/>
      <c r="Q49" s="410"/>
      <c r="R49" s="411">
        <v>9560027</v>
      </c>
      <c r="S49" s="411">
        <v>0</v>
      </c>
      <c r="T49" s="411">
        <f t="shared" si="0"/>
        <v>9560027</v>
      </c>
      <c r="U49" s="412">
        <f t="shared" si="29"/>
        <v>1</v>
      </c>
      <c r="V49" s="413"/>
      <c r="W49" s="413"/>
      <c r="X49" s="414"/>
      <c r="Y49" s="414">
        <v>0</v>
      </c>
      <c r="Z49" s="411">
        <f>+X49+Y49</f>
        <v>0</v>
      </c>
      <c r="AA49" s="494">
        <f>+Z49/T49</f>
        <v>0</v>
      </c>
      <c r="AB49" s="415"/>
      <c r="AC49" s="450"/>
      <c r="AD49" s="414"/>
      <c r="AE49" s="415"/>
      <c r="AF49" s="415"/>
      <c r="AG49" s="415"/>
      <c r="AH49" s="416">
        <f t="shared" si="2"/>
        <v>0</v>
      </c>
      <c r="AI49" s="417">
        <f t="shared" si="3"/>
        <v>0</v>
      </c>
      <c r="AJ49" s="498">
        <f t="shared" si="4"/>
        <v>0</v>
      </c>
      <c r="AK49" s="377"/>
    </row>
    <row r="50" spans="1:37" ht="12" customHeight="1" x14ac:dyDescent="0.25">
      <c r="A50" s="1026"/>
      <c r="B50" s="1026"/>
      <c r="C50" s="1221"/>
      <c r="D50" s="1026"/>
      <c r="E50" s="405">
        <v>2025</v>
      </c>
      <c r="F50" s="1200">
        <v>0.3</v>
      </c>
      <c r="G50" s="1201">
        <v>0.3</v>
      </c>
      <c r="H50" s="407">
        <f t="shared" ref="H50:H51" si="32">+G50/F50</f>
        <v>1</v>
      </c>
      <c r="I50" s="407">
        <v>0.3</v>
      </c>
      <c r="J50" s="407">
        <v>0.3</v>
      </c>
      <c r="K50" s="407">
        <v>1</v>
      </c>
      <c r="L50" s="407"/>
      <c r="M50" s="407"/>
      <c r="N50" s="407"/>
      <c r="O50" s="408">
        <v>225207900</v>
      </c>
      <c r="P50" s="409">
        <v>225207900</v>
      </c>
      <c r="Q50" s="410">
        <v>0</v>
      </c>
      <c r="R50" s="411">
        <v>0</v>
      </c>
      <c r="S50" s="411">
        <v>0</v>
      </c>
      <c r="T50" s="411">
        <f t="shared" si="0"/>
        <v>225207900</v>
      </c>
      <c r="U50" s="412">
        <f t="shared" si="29"/>
        <v>1</v>
      </c>
      <c r="V50" s="413">
        <v>0</v>
      </c>
      <c r="W50" s="413">
        <v>67053797</v>
      </c>
      <c r="X50" s="414">
        <v>64601700</v>
      </c>
      <c r="Y50" s="414">
        <v>86135600</v>
      </c>
      <c r="Z50" s="411">
        <f t="shared" ref="Z50:Z51" si="33">+SUM(V50:Y50)</f>
        <v>217791097</v>
      </c>
      <c r="AA50" s="494">
        <f t="shared" si="7"/>
        <v>0.96706686133124109</v>
      </c>
      <c r="AB50" s="415"/>
      <c r="AC50" s="415"/>
      <c r="AD50" s="414"/>
      <c r="AE50" s="415"/>
      <c r="AF50" s="415"/>
      <c r="AG50" s="415"/>
      <c r="AH50" s="416">
        <f t="shared" si="2"/>
        <v>0</v>
      </c>
      <c r="AI50" s="417">
        <f t="shared" si="3"/>
        <v>0</v>
      </c>
      <c r="AJ50" s="498">
        <f t="shared" si="4"/>
        <v>0</v>
      </c>
      <c r="AK50" s="393"/>
    </row>
    <row r="51" spans="1:37" ht="11.25" customHeight="1" x14ac:dyDescent="0.25">
      <c r="A51" s="1026"/>
      <c r="B51" s="1026"/>
      <c r="C51" s="1221"/>
      <c r="D51" s="1026"/>
      <c r="E51" s="418">
        <v>2026</v>
      </c>
      <c r="F51" s="1203">
        <v>0.3</v>
      </c>
      <c r="G51" s="1204">
        <f>N51+K51</f>
        <v>0.1313</v>
      </c>
      <c r="H51" s="420">
        <f t="shared" si="32"/>
        <v>0.4376666666666667</v>
      </c>
      <c r="I51" s="420">
        <v>0.3</v>
      </c>
      <c r="J51" s="420">
        <v>0.27500000000000002</v>
      </c>
      <c r="K51" s="582">
        <v>0.1313</v>
      </c>
      <c r="L51" s="421">
        <v>0</v>
      </c>
      <c r="M51" s="420">
        <v>0</v>
      </c>
      <c r="N51" s="420">
        <v>0</v>
      </c>
      <c r="O51" s="443">
        <v>266556000</v>
      </c>
      <c r="P51" s="422">
        <v>244320000</v>
      </c>
      <c r="Q51" s="423"/>
      <c r="R51" s="424"/>
      <c r="S51" s="424"/>
      <c r="T51" s="425">
        <f t="shared" si="0"/>
        <v>244320000</v>
      </c>
      <c r="U51" s="419">
        <f t="shared" si="29"/>
        <v>0.91658038085805604</v>
      </c>
      <c r="V51" s="425">
        <v>25450000</v>
      </c>
      <c r="W51" s="425"/>
      <c r="X51" s="425"/>
      <c r="Y51" s="425"/>
      <c r="Z51" s="426">
        <f t="shared" si="33"/>
        <v>25450000</v>
      </c>
      <c r="AA51" s="1237">
        <f t="shared" si="7"/>
        <v>0.10416666666666667</v>
      </c>
      <c r="AB51" s="425">
        <v>7416803</v>
      </c>
      <c r="AC51" s="425">
        <v>7416803</v>
      </c>
      <c r="AD51" s="424"/>
      <c r="AE51" s="425"/>
      <c r="AF51" s="425"/>
      <c r="AG51" s="425">
        <v>0</v>
      </c>
      <c r="AH51" s="425">
        <f t="shared" si="2"/>
        <v>7416803</v>
      </c>
      <c r="AI51" s="425">
        <f t="shared" si="3"/>
        <v>7416803</v>
      </c>
      <c r="AJ51" s="499">
        <f t="shared" si="4"/>
        <v>1</v>
      </c>
      <c r="AK51" s="377"/>
    </row>
    <row r="52" spans="1:37" ht="15" customHeight="1" x14ac:dyDescent="0.25">
      <c r="A52" s="1026"/>
      <c r="B52" s="1026"/>
      <c r="C52" s="1221"/>
      <c r="D52" s="1026"/>
      <c r="E52" s="427">
        <v>2027</v>
      </c>
      <c r="F52" s="1205">
        <v>0.3</v>
      </c>
      <c r="G52" s="1206">
        <f>'3. Actividades Proyecto'!AZ17</f>
        <v>0.13125000000000001</v>
      </c>
      <c r="H52" s="428"/>
      <c r="I52" s="428">
        <v>0.3</v>
      </c>
      <c r="J52" s="428">
        <v>0.13125000000000001</v>
      </c>
      <c r="K52" s="428"/>
      <c r="L52" s="428"/>
      <c r="M52" s="428"/>
      <c r="N52" s="428"/>
      <c r="O52" s="429">
        <v>4754408997</v>
      </c>
      <c r="P52" s="430"/>
      <c r="Q52" s="430"/>
      <c r="R52" s="431"/>
      <c r="S52" s="431"/>
      <c r="T52" s="432">
        <f t="shared" si="0"/>
        <v>0</v>
      </c>
      <c r="U52" s="433">
        <f t="shared" si="29"/>
        <v>0</v>
      </c>
      <c r="V52" s="434"/>
      <c r="W52" s="434"/>
      <c r="X52" s="435"/>
      <c r="Y52" s="435"/>
      <c r="Z52" s="432"/>
      <c r="AA52" s="495"/>
      <c r="AB52" s="435"/>
      <c r="AC52" s="435"/>
      <c r="AD52" s="436"/>
      <c r="AE52" s="435"/>
      <c r="AF52" s="435"/>
      <c r="AG52" s="435"/>
      <c r="AH52" s="432">
        <f t="shared" si="2"/>
        <v>0</v>
      </c>
      <c r="AI52" s="434">
        <f t="shared" si="3"/>
        <v>0</v>
      </c>
      <c r="AJ52" s="500">
        <f t="shared" si="4"/>
        <v>0</v>
      </c>
      <c r="AK52" s="377"/>
    </row>
    <row r="53" spans="1:37" ht="15" customHeight="1" x14ac:dyDescent="0.25">
      <c r="A53" s="1027"/>
      <c r="B53" s="1027"/>
      <c r="C53" s="1222"/>
      <c r="D53" s="1027"/>
      <c r="E53" s="437" t="s">
        <v>476</v>
      </c>
      <c r="F53" s="1207">
        <f>F49+F50+F51+F52</f>
        <v>1</v>
      </c>
      <c r="G53" s="1208">
        <f>G49+G50+G51+G52</f>
        <v>0.66254999999999997</v>
      </c>
      <c r="H53" s="438">
        <f>IFERROR(G53/F53,"")</f>
        <v>0.66254999999999997</v>
      </c>
      <c r="I53" s="438">
        <v>1</v>
      </c>
      <c r="J53" s="438">
        <v>0.66254999999999997</v>
      </c>
      <c r="K53" s="438">
        <v>0.66254999999999997</v>
      </c>
      <c r="L53" s="438"/>
      <c r="M53" s="438"/>
      <c r="N53" s="438"/>
      <c r="O53" s="439">
        <f>SUM(O49:O52)</f>
        <v>5255732924</v>
      </c>
      <c r="P53" s="440">
        <f>SUM(P49:P52)</f>
        <v>469527900</v>
      </c>
      <c r="Q53" s="440">
        <f>SUM(Q49:Q52)</f>
        <v>0</v>
      </c>
      <c r="R53" s="440">
        <f>SUM(R49:R52)</f>
        <v>9560027</v>
      </c>
      <c r="S53" s="440">
        <f>SUM(S49:S52)</f>
        <v>0</v>
      </c>
      <c r="T53" s="441">
        <f t="shared" si="0"/>
        <v>479087927</v>
      </c>
      <c r="U53" s="442">
        <f t="shared" si="29"/>
        <v>9.1155302966836979E-2</v>
      </c>
      <c r="V53" s="491">
        <f>SUM(V49:V52)</f>
        <v>25450000</v>
      </c>
      <c r="W53" s="491">
        <f>SUM(W49:W52)</f>
        <v>67053797</v>
      </c>
      <c r="X53" s="491">
        <f>SUM(X49:X52)</f>
        <v>64601700</v>
      </c>
      <c r="Y53" s="491">
        <f>SUM(Y49:Y52)</f>
        <v>86135600</v>
      </c>
      <c r="Z53" s="491">
        <f>SUM(Z49:Z52)</f>
        <v>243241097</v>
      </c>
      <c r="AA53" s="1236">
        <f t="shared" si="7"/>
        <v>0.50771702497942517</v>
      </c>
      <c r="AB53" s="491">
        <f t="shared" ref="AB53:AG53" si="34">SUM(AB49:AB52)</f>
        <v>7416803</v>
      </c>
      <c r="AC53" s="491">
        <f t="shared" si="34"/>
        <v>7416803</v>
      </c>
      <c r="AD53" s="491">
        <f t="shared" si="34"/>
        <v>0</v>
      </c>
      <c r="AE53" s="491">
        <f t="shared" si="34"/>
        <v>0</v>
      </c>
      <c r="AF53" s="491">
        <f t="shared" si="34"/>
        <v>0</v>
      </c>
      <c r="AG53" s="491">
        <f t="shared" si="34"/>
        <v>0</v>
      </c>
      <c r="AH53" s="441">
        <f>AB53-AG53</f>
        <v>7416803</v>
      </c>
      <c r="AI53" s="441">
        <f>AC53+AD53+AE53+AF53</f>
        <v>7416803</v>
      </c>
      <c r="AJ53" s="501">
        <f>IFERROR(AI53/AH53,AI53)</f>
        <v>1</v>
      </c>
      <c r="AK53" s="377"/>
    </row>
    <row r="54" spans="1:37" ht="15" customHeight="1" x14ac:dyDescent="0.25">
      <c r="A54" s="1025" t="s">
        <v>484</v>
      </c>
      <c r="B54" s="1025">
        <v>10</v>
      </c>
      <c r="C54" s="1220" t="s">
        <v>357</v>
      </c>
      <c r="D54" s="1025" t="s">
        <v>475</v>
      </c>
      <c r="E54" s="405">
        <v>2024</v>
      </c>
      <c r="F54" s="1200">
        <v>0.1</v>
      </c>
      <c r="G54" s="1201">
        <v>0.1</v>
      </c>
      <c r="H54" s="407">
        <f>G54/F54</f>
        <v>1</v>
      </c>
      <c r="I54" s="406">
        <v>0.1</v>
      </c>
      <c r="J54" s="406">
        <v>0.1</v>
      </c>
      <c r="K54" s="406">
        <v>1</v>
      </c>
      <c r="L54" s="406"/>
      <c r="M54" s="406"/>
      <c r="N54" s="406"/>
      <c r="O54" s="408">
        <v>785228008</v>
      </c>
      <c r="P54" s="409"/>
      <c r="Q54" s="410"/>
      <c r="R54" s="411">
        <v>653235395</v>
      </c>
      <c r="S54" s="411">
        <v>130601009</v>
      </c>
      <c r="T54" s="411">
        <f t="shared" si="0"/>
        <v>783836404</v>
      </c>
      <c r="U54" s="412">
        <f t="shared" si="29"/>
        <v>0.99822777080564862</v>
      </c>
      <c r="V54" s="413"/>
      <c r="W54" s="413"/>
      <c r="X54" s="414">
        <v>75569436</v>
      </c>
      <c r="Y54" s="414">
        <v>229957153</v>
      </c>
      <c r="Z54" s="411">
        <f>+X54+Y54</f>
        <v>305526589</v>
      </c>
      <c r="AA54" s="494">
        <f>+Z54/T54</f>
        <v>0.38978361739881628</v>
      </c>
      <c r="AB54" s="415"/>
      <c r="AC54" s="415"/>
      <c r="AD54" s="414"/>
      <c r="AE54" s="415"/>
      <c r="AF54" s="415"/>
      <c r="AG54" s="415"/>
      <c r="AH54" s="416">
        <f t="shared" si="2"/>
        <v>0</v>
      </c>
      <c r="AI54" s="417">
        <f t="shared" si="3"/>
        <v>0</v>
      </c>
      <c r="AJ54" s="498">
        <f t="shared" si="4"/>
        <v>0</v>
      </c>
      <c r="AK54" s="377"/>
    </row>
    <row r="55" spans="1:37" ht="12" customHeight="1" x14ac:dyDescent="0.25">
      <c r="A55" s="1026"/>
      <c r="B55" s="1026"/>
      <c r="C55" s="1221"/>
      <c r="D55" s="1026"/>
      <c r="E55" s="405">
        <v>2025</v>
      </c>
      <c r="F55" s="1200">
        <f>G55</f>
        <v>0.28999999999999998</v>
      </c>
      <c r="G55" s="1201">
        <v>0.28999999999999998</v>
      </c>
      <c r="H55" s="407">
        <f t="shared" ref="H55:H56" si="35">+G55/F55</f>
        <v>1</v>
      </c>
      <c r="I55" s="407">
        <v>0.28999999999999998</v>
      </c>
      <c r="J55" s="407">
        <v>0.28999999999999998</v>
      </c>
      <c r="K55" s="407">
        <v>1</v>
      </c>
      <c r="L55" s="407"/>
      <c r="M55" s="407"/>
      <c r="N55" s="407"/>
      <c r="O55" s="408">
        <v>5869634918</v>
      </c>
      <c r="P55" s="409">
        <v>4150516091</v>
      </c>
      <c r="Q55" s="410">
        <v>193224233</v>
      </c>
      <c r="R55" s="411">
        <v>286630894</v>
      </c>
      <c r="S55" s="411">
        <v>1221795200</v>
      </c>
      <c r="T55" s="411">
        <f t="shared" si="0"/>
        <v>5852166418</v>
      </c>
      <c r="U55" s="412">
        <f t="shared" si="29"/>
        <v>0.9970239205258864</v>
      </c>
      <c r="V55" s="413">
        <v>163000400</v>
      </c>
      <c r="W55" s="413">
        <v>1079812364</v>
      </c>
      <c r="X55" s="414">
        <v>1211411710</v>
      </c>
      <c r="Y55" s="414">
        <v>1701690723</v>
      </c>
      <c r="Z55" s="411">
        <f t="shared" ref="Z55:Z56" si="36">+SUM(V55:Y55)</f>
        <v>4155915197</v>
      </c>
      <c r="AA55" s="494">
        <f t="shared" si="7"/>
        <v>0.71014986590560758</v>
      </c>
      <c r="AB55" s="415"/>
      <c r="AC55" s="415"/>
      <c r="AD55" s="414"/>
      <c r="AE55" s="415"/>
      <c r="AF55" s="415"/>
      <c r="AG55" s="415"/>
      <c r="AH55" s="416">
        <f t="shared" si="2"/>
        <v>0</v>
      </c>
      <c r="AI55" s="417">
        <f t="shared" si="3"/>
        <v>0</v>
      </c>
      <c r="AJ55" s="498">
        <f t="shared" si="4"/>
        <v>0</v>
      </c>
      <c r="AK55" s="393"/>
    </row>
    <row r="56" spans="1:37" ht="11.25" customHeight="1" x14ac:dyDescent="0.25">
      <c r="A56" s="1026"/>
      <c r="B56" s="1026"/>
      <c r="C56" s="1221"/>
      <c r="D56" s="1026"/>
      <c r="E56" s="418">
        <v>2026</v>
      </c>
      <c r="F56" s="1203">
        <v>0.3</v>
      </c>
      <c r="G56" s="1204">
        <f>N56+K56</f>
        <v>0.2046</v>
      </c>
      <c r="H56" s="420">
        <f t="shared" si="35"/>
        <v>0.68200000000000005</v>
      </c>
      <c r="I56" s="420">
        <v>0.3</v>
      </c>
      <c r="J56" s="420">
        <v>0.252</v>
      </c>
      <c r="K56" s="582">
        <v>0.2016</v>
      </c>
      <c r="L56" s="421">
        <v>0.01</v>
      </c>
      <c r="M56" s="421">
        <v>0.01</v>
      </c>
      <c r="N56" s="420">
        <v>3.0000000000000001E-3</v>
      </c>
      <c r="O56" s="443">
        <v>9074691000</v>
      </c>
      <c r="P56" s="422">
        <v>7658834960</v>
      </c>
      <c r="Q56" s="423"/>
      <c r="R56" s="424"/>
      <c r="S56" s="424"/>
      <c r="T56" s="425">
        <f t="shared" si="0"/>
        <v>7658834960</v>
      </c>
      <c r="U56" s="419">
        <f t="shared" si="29"/>
        <v>0.84397749300775093</v>
      </c>
      <c r="V56" s="425">
        <v>413945827</v>
      </c>
      <c r="W56" s="425"/>
      <c r="X56" s="425"/>
      <c r="Y56" s="425"/>
      <c r="Z56" s="426">
        <f t="shared" si="36"/>
        <v>413945827</v>
      </c>
      <c r="AA56" s="1237">
        <f t="shared" si="7"/>
        <v>5.4048145594196219E-2</v>
      </c>
      <c r="AB56" s="425">
        <v>1696251221</v>
      </c>
      <c r="AC56" s="425">
        <v>497468635</v>
      </c>
      <c r="AD56" s="424"/>
      <c r="AE56" s="425"/>
      <c r="AF56" s="425"/>
      <c r="AG56" s="425">
        <v>27240246</v>
      </c>
      <c r="AH56" s="425">
        <f t="shared" si="2"/>
        <v>1669010975</v>
      </c>
      <c r="AI56" s="425">
        <f t="shared" si="3"/>
        <v>497468635</v>
      </c>
      <c r="AJ56" s="499">
        <f t="shared" si="4"/>
        <v>0.29806193155799948</v>
      </c>
      <c r="AK56" s="377"/>
    </row>
    <row r="57" spans="1:37" x14ac:dyDescent="0.25">
      <c r="A57" s="1026"/>
      <c r="B57" s="1026"/>
      <c r="C57" s="1221"/>
      <c r="D57" s="1026"/>
      <c r="E57" s="427">
        <v>2027</v>
      </c>
      <c r="F57" s="1205">
        <v>0.3</v>
      </c>
      <c r="G57" s="1206"/>
      <c r="H57" s="428"/>
      <c r="I57" s="428">
        <v>0.3</v>
      </c>
      <c r="J57" s="428"/>
      <c r="K57" s="428"/>
      <c r="L57" s="428"/>
      <c r="M57" s="428"/>
      <c r="N57" s="428"/>
      <c r="O57" s="429">
        <v>5925265871</v>
      </c>
      <c r="P57" s="430"/>
      <c r="Q57" s="430"/>
      <c r="R57" s="431"/>
      <c r="S57" s="431"/>
      <c r="T57" s="432">
        <f t="shared" si="0"/>
        <v>0</v>
      </c>
      <c r="U57" s="433">
        <f t="shared" si="29"/>
        <v>0</v>
      </c>
      <c r="V57" s="434"/>
      <c r="W57" s="434"/>
      <c r="X57" s="435"/>
      <c r="Y57" s="435"/>
      <c r="Z57" s="432"/>
      <c r="AA57" s="495"/>
      <c r="AB57" s="435"/>
      <c r="AC57" s="435"/>
      <c r="AD57" s="436"/>
      <c r="AE57" s="435"/>
      <c r="AF57" s="435"/>
      <c r="AG57" s="435"/>
      <c r="AH57" s="432">
        <f t="shared" si="2"/>
        <v>0</v>
      </c>
      <c r="AI57" s="434">
        <f t="shared" si="3"/>
        <v>0</v>
      </c>
      <c r="AJ57" s="500">
        <f t="shared" si="4"/>
        <v>0</v>
      </c>
      <c r="AK57" s="377"/>
    </row>
    <row r="58" spans="1:37" x14ac:dyDescent="0.25">
      <c r="A58" s="1027"/>
      <c r="B58" s="1027"/>
      <c r="C58" s="1222"/>
      <c r="D58" s="1027"/>
      <c r="E58" s="437" t="s">
        <v>476</v>
      </c>
      <c r="F58" s="1207">
        <f>F54+F55+F56+F57</f>
        <v>0.99</v>
      </c>
      <c r="G58" s="1208">
        <f>G54+G55+G56+G57</f>
        <v>0.59460000000000002</v>
      </c>
      <c r="H58" s="438">
        <f>IFERROR(G58/F58,"")</f>
        <v>0.60060606060606059</v>
      </c>
      <c r="I58" s="438">
        <v>0.99</v>
      </c>
      <c r="J58" s="438">
        <v>0.59160000000000001</v>
      </c>
      <c r="K58" s="438">
        <v>0.59757575757575765</v>
      </c>
      <c r="L58" s="438"/>
      <c r="M58" s="438"/>
      <c r="N58" s="438"/>
      <c r="O58" s="439">
        <f>SUM(O54:O57)</f>
        <v>21654819797</v>
      </c>
      <c r="P58" s="440">
        <f>SUM(P54:P57)</f>
        <v>11809351051</v>
      </c>
      <c r="Q58" s="440">
        <f>SUM(Q54:Q57)</f>
        <v>193224233</v>
      </c>
      <c r="R58" s="440">
        <f>SUM(R54:R57)</f>
        <v>939866289</v>
      </c>
      <c r="S58" s="440">
        <f>SUM(S54:S57)</f>
        <v>1352396209</v>
      </c>
      <c r="T58" s="441">
        <f t="shared" si="0"/>
        <v>14294837782</v>
      </c>
      <c r="U58" s="442">
        <f t="shared" si="29"/>
        <v>0.66012268474200686</v>
      </c>
      <c r="V58" s="491">
        <f>SUM(V54:V57)</f>
        <v>576946227</v>
      </c>
      <c r="W58" s="491">
        <f>SUM(W54:W57)</f>
        <v>1079812364</v>
      </c>
      <c r="X58" s="491">
        <f>SUM(X54:X57)</f>
        <v>1286981146</v>
      </c>
      <c r="Y58" s="491">
        <f>SUM(Y54:Y57)</f>
        <v>1931647876</v>
      </c>
      <c r="Z58" s="491">
        <f>SUM(Z54:Z57)</f>
        <v>4875387613</v>
      </c>
      <c r="AA58" s="1236">
        <f t="shared" si="7"/>
        <v>0.34105931717106069</v>
      </c>
      <c r="AB58" s="491">
        <f t="shared" ref="AB58:AG58" si="37">SUM(AB54:AB57)</f>
        <v>1696251221</v>
      </c>
      <c r="AC58" s="491">
        <f t="shared" si="37"/>
        <v>497468635</v>
      </c>
      <c r="AD58" s="491">
        <f t="shared" si="37"/>
        <v>0</v>
      </c>
      <c r="AE58" s="491">
        <f t="shared" si="37"/>
        <v>0</v>
      </c>
      <c r="AF58" s="491">
        <f t="shared" si="37"/>
        <v>0</v>
      </c>
      <c r="AG58" s="491">
        <f t="shared" si="37"/>
        <v>27240246</v>
      </c>
      <c r="AH58" s="441">
        <f>AB58-AG58</f>
        <v>1669010975</v>
      </c>
      <c r="AI58" s="441">
        <f>AC58+AD58+AE58+AF58</f>
        <v>497468635</v>
      </c>
      <c r="AJ58" s="501">
        <f>IFERROR(AI58/AH58,AI58)</f>
        <v>0.29806193155799948</v>
      </c>
      <c r="AK58" s="377"/>
    </row>
    <row r="59" spans="1:37" ht="15" customHeight="1" x14ac:dyDescent="0.25">
      <c r="A59" s="1025" t="s">
        <v>484</v>
      </c>
      <c r="B59" s="1025">
        <v>11</v>
      </c>
      <c r="C59" s="1220" t="s">
        <v>485</v>
      </c>
      <c r="D59" s="1025" t="s">
        <v>475</v>
      </c>
      <c r="E59" s="405">
        <v>2024</v>
      </c>
      <c r="F59" s="1200">
        <v>0.1</v>
      </c>
      <c r="G59" s="1201">
        <v>0.1</v>
      </c>
      <c r="H59" s="407">
        <f>G59/F59</f>
        <v>1</v>
      </c>
      <c r="I59" s="406">
        <v>0.1</v>
      </c>
      <c r="J59" s="406">
        <v>0.1</v>
      </c>
      <c r="K59" s="406">
        <v>1</v>
      </c>
      <c r="L59" s="406"/>
      <c r="M59" s="406"/>
      <c r="N59" s="406"/>
      <c r="O59" s="408">
        <v>3090229150</v>
      </c>
      <c r="P59" s="409"/>
      <c r="Q59" s="410"/>
      <c r="R59" s="411">
        <v>964857559</v>
      </c>
      <c r="S59" s="411">
        <v>2124892503</v>
      </c>
      <c r="T59" s="411">
        <f t="shared" si="0"/>
        <v>3089750062</v>
      </c>
      <c r="U59" s="412">
        <f>+T59/O59</f>
        <v>0.99984496683684443</v>
      </c>
      <c r="V59" s="413"/>
      <c r="W59" s="413"/>
      <c r="X59" s="414">
        <v>10006513</v>
      </c>
      <c r="Y59" s="414">
        <v>730424058</v>
      </c>
      <c r="Z59" s="411">
        <f>+X59+Y59</f>
        <v>740430571</v>
      </c>
      <c r="AA59" s="494">
        <f>+Z59/T59</f>
        <v>0.23964092762918116</v>
      </c>
      <c r="AB59" s="415"/>
      <c r="AC59" s="415"/>
      <c r="AD59" s="414"/>
      <c r="AE59" s="415"/>
      <c r="AF59" s="415"/>
      <c r="AG59" s="415"/>
      <c r="AH59" s="416">
        <f t="shared" si="2"/>
        <v>0</v>
      </c>
      <c r="AI59" s="417">
        <f t="shared" si="3"/>
        <v>0</v>
      </c>
      <c r="AJ59" s="498">
        <f t="shared" si="4"/>
        <v>0</v>
      </c>
      <c r="AK59" s="377"/>
    </row>
    <row r="60" spans="1:37" ht="12" customHeight="1" x14ac:dyDescent="0.25">
      <c r="A60" s="1026"/>
      <c r="B60" s="1026"/>
      <c r="C60" s="1221"/>
      <c r="D60" s="1026"/>
      <c r="E60" s="405">
        <v>2025</v>
      </c>
      <c r="F60" s="1211">
        <f>G60</f>
        <v>0.29139999999999999</v>
      </c>
      <c r="G60" s="1201">
        <v>0.29139999999999999</v>
      </c>
      <c r="H60" s="407">
        <f t="shared" ref="H60:H61" si="38">G60/F60</f>
        <v>1</v>
      </c>
      <c r="I60" s="407">
        <v>0.29139999999999999</v>
      </c>
      <c r="J60" s="407">
        <v>0.29139999999999999</v>
      </c>
      <c r="K60" s="406">
        <v>1</v>
      </c>
      <c r="L60" s="407"/>
      <c r="M60" s="407"/>
      <c r="N60" s="407"/>
      <c r="O60" s="408">
        <v>7779488261</v>
      </c>
      <c r="P60" s="409">
        <v>2418239550</v>
      </c>
      <c r="Q60" s="410">
        <v>2557351766</v>
      </c>
      <c r="R60" s="411">
        <v>2803896945</v>
      </c>
      <c r="S60" s="411">
        <v>0</v>
      </c>
      <c r="T60" s="411">
        <f t="shared" si="0"/>
        <v>7779488261</v>
      </c>
      <c r="U60" s="412">
        <f>T60/O60</f>
        <v>1</v>
      </c>
      <c r="V60" s="413">
        <v>87826203</v>
      </c>
      <c r="W60" s="413">
        <v>687478126</v>
      </c>
      <c r="X60" s="414">
        <v>1700572091</v>
      </c>
      <c r="Y60" s="414">
        <v>2967239832</v>
      </c>
      <c r="Z60" s="411">
        <f t="shared" ref="Z60:Z61" si="39">+SUM(V60:Y60)</f>
        <v>5443116252</v>
      </c>
      <c r="AA60" s="494">
        <f t="shared" si="7"/>
        <v>0.69967536030452526</v>
      </c>
      <c r="AB60" s="415"/>
      <c r="AC60" s="415"/>
      <c r="AD60" s="414"/>
      <c r="AE60" s="415"/>
      <c r="AF60" s="415"/>
      <c r="AG60" s="415"/>
      <c r="AH60" s="416">
        <f t="shared" si="2"/>
        <v>0</v>
      </c>
      <c r="AI60" s="417">
        <f t="shared" si="3"/>
        <v>0</v>
      </c>
      <c r="AJ60" s="498">
        <f t="shared" si="4"/>
        <v>0</v>
      </c>
      <c r="AK60" s="393"/>
    </row>
    <row r="61" spans="1:37" ht="11.25" customHeight="1" x14ac:dyDescent="0.25">
      <c r="A61" s="1026"/>
      <c r="B61" s="1026"/>
      <c r="C61" s="1221"/>
      <c r="D61" s="1026"/>
      <c r="E61" s="418">
        <v>2026</v>
      </c>
      <c r="F61" s="1203">
        <v>0.3</v>
      </c>
      <c r="G61" s="1204">
        <f>N61+K61</f>
        <v>8.5499999999999993E-2</v>
      </c>
      <c r="H61" s="420">
        <f t="shared" si="38"/>
        <v>0.28499999999999998</v>
      </c>
      <c r="I61" s="420">
        <v>0.3</v>
      </c>
      <c r="J61" s="420">
        <v>0.19700000000000001</v>
      </c>
      <c r="K61" s="582">
        <v>8.3099999999999993E-2</v>
      </c>
      <c r="L61" s="639">
        <f>F61-F60</f>
        <v>8.5999999999999965E-3</v>
      </c>
      <c r="M61" s="639">
        <f>F61-F60</f>
        <v>8.5999999999999965E-3</v>
      </c>
      <c r="N61" s="420">
        <v>2.3999999999999998E-3</v>
      </c>
      <c r="O61" s="443">
        <v>12958731000</v>
      </c>
      <c r="P61" s="422">
        <v>8515056172</v>
      </c>
      <c r="Q61" s="423"/>
      <c r="R61" s="424"/>
      <c r="S61" s="424"/>
      <c r="T61" s="425">
        <f t="shared" si="0"/>
        <v>8515056172</v>
      </c>
      <c r="U61" s="419">
        <f>T61/O61</f>
        <v>0.65709027928737773</v>
      </c>
      <c r="V61" s="425">
        <v>1316887562</v>
      </c>
      <c r="W61" s="425"/>
      <c r="X61" s="425"/>
      <c r="Y61" s="425"/>
      <c r="Z61" s="426">
        <f t="shared" si="39"/>
        <v>1316887562</v>
      </c>
      <c r="AA61" s="1237">
        <f t="shared" si="7"/>
        <v>0.15465400760717377</v>
      </c>
      <c r="AB61" s="425">
        <v>2336372009</v>
      </c>
      <c r="AC61" s="425">
        <v>555478006</v>
      </c>
      <c r="AD61" s="424"/>
      <c r="AE61" s="425"/>
      <c r="AF61" s="425"/>
      <c r="AG61" s="425">
        <v>1</v>
      </c>
      <c r="AH61" s="425">
        <f t="shared" si="2"/>
        <v>2336372008</v>
      </c>
      <c r="AI61" s="425">
        <f t="shared" si="3"/>
        <v>555478006</v>
      </c>
      <c r="AJ61" s="499">
        <f t="shared" si="4"/>
        <v>0.23775238022796924</v>
      </c>
      <c r="AK61" s="377"/>
    </row>
    <row r="62" spans="1:37" x14ac:dyDescent="0.25">
      <c r="A62" s="1026"/>
      <c r="B62" s="1026"/>
      <c r="C62" s="1221"/>
      <c r="D62" s="1026"/>
      <c r="E62" s="427">
        <v>2027</v>
      </c>
      <c r="F62" s="1205">
        <v>0.3</v>
      </c>
      <c r="G62" s="1206"/>
      <c r="H62" s="428"/>
      <c r="I62" s="428">
        <v>0.3</v>
      </c>
      <c r="J62" s="428"/>
      <c r="K62" s="428"/>
      <c r="L62" s="428"/>
      <c r="M62" s="428"/>
      <c r="N62" s="428"/>
      <c r="O62" s="429">
        <v>8234000947</v>
      </c>
      <c r="P62" s="430"/>
      <c r="Q62" s="430"/>
      <c r="R62" s="431"/>
      <c r="S62" s="431"/>
      <c r="T62" s="432">
        <f t="shared" si="0"/>
        <v>0</v>
      </c>
      <c r="U62" s="433">
        <f>T62/O62</f>
        <v>0</v>
      </c>
      <c r="V62" s="434"/>
      <c r="W62" s="434"/>
      <c r="X62" s="435"/>
      <c r="Y62" s="435"/>
      <c r="Z62" s="432"/>
      <c r="AA62" s="495"/>
      <c r="AB62" s="435"/>
      <c r="AC62" s="435"/>
      <c r="AD62" s="436"/>
      <c r="AE62" s="435"/>
      <c r="AF62" s="435"/>
      <c r="AG62" s="435"/>
      <c r="AH62" s="432">
        <f t="shared" si="2"/>
        <v>0</v>
      </c>
      <c r="AI62" s="434">
        <f t="shared" si="3"/>
        <v>0</v>
      </c>
      <c r="AJ62" s="500">
        <f t="shared" si="4"/>
        <v>0</v>
      </c>
      <c r="AK62" s="377"/>
    </row>
    <row r="63" spans="1:37" x14ac:dyDescent="0.25">
      <c r="A63" s="1027"/>
      <c r="B63" s="1027"/>
      <c r="C63" s="1222"/>
      <c r="D63" s="1027"/>
      <c r="E63" s="437" t="s">
        <v>476</v>
      </c>
      <c r="F63" s="1207">
        <f>F59+F60+F61+F62</f>
        <v>0.99140000000000006</v>
      </c>
      <c r="G63" s="1208">
        <f>G59+G60+G61+G62</f>
        <v>0.47689999999999999</v>
      </c>
      <c r="H63" s="438">
        <f>IFERROR(G63/F63,"")</f>
        <v>0.48103691749041755</v>
      </c>
      <c r="I63" s="438">
        <v>0.99140000000000006</v>
      </c>
      <c r="J63" s="438">
        <v>0.47449999999999998</v>
      </c>
      <c r="K63" s="438">
        <v>0.47861609844664105</v>
      </c>
      <c r="L63" s="438"/>
      <c r="M63" s="438"/>
      <c r="N63" s="438"/>
      <c r="O63" s="439">
        <f>SUM(O59:O62)</f>
        <v>32062449358</v>
      </c>
      <c r="P63" s="440">
        <f>SUM(P59:P62)</f>
        <v>10933295722</v>
      </c>
      <c r="Q63" s="440">
        <f>SUM(Q59:Q62)</f>
        <v>2557351766</v>
      </c>
      <c r="R63" s="440">
        <f>SUM(R59:R62)</f>
        <v>3768754504</v>
      </c>
      <c r="S63" s="440">
        <f>SUM(S59:S62)</f>
        <v>2124892503</v>
      </c>
      <c r="T63" s="441">
        <f t="shared" si="0"/>
        <v>19384294495</v>
      </c>
      <c r="U63" s="442">
        <f>T63/O63</f>
        <v>0.60457934072848263</v>
      </c>
      <c r="V63" s="491">
        <f>SUM(V59:V62)</f>
        <v>1404713765</v>
      </c>
      <c r="W63" s="491">
        <f>SUM(W59:W62)</f>
        <v>687478126</v>
      </c>
      <c r="X63" s="491">
        <f>SUM(X59:X62)</f>
        <v>1710578604</v>
      </c>
      <c r="Y63" s="491">
        <f>SUM(Y59:Y62)</f>
        <v>3697663890</v>
      </c>
      <c r="Z63" s="491">
        <f>SUM(Z59:Z62)</f>
        <v>7500434385</v>
      </c>
      <c r="AA63" s="1236">
        <f t="shared" si="7"/>
        <v>0.38693357588715277</v>
      </c>
      <c r="AB63" s="491">
        <f t="shared" ref="AB63:AG63" si="40">SUM(AB59:AB62)</f>
        <v>2336372009</v>
      </c>
      <c r="AC63" s="491">
        <f t="shared" si="40"/>
        <v>555478006</v>
      </c>
      <c r="AD63" s="491">
        <f t="shared" si="40"/>
        <v>0</v>
      </c>
      <c r="AE63" s="491">
        <f t="shared" si="40"/>
        <v>0</v>
      </c>
      <c r="AF63" s="491">
        <f t="shared" si="40"/>
        <v>0</v>
      </c>
      <c r="AG63" s="491">
        <f t="shared" si="40"/>
        <v>1</v>
      </c>
      <c r="AH63" s="441">
        <f>AB63-AG63</f>
        <v>2336372008</v>
      </c>
      <c r="AI63" s="441">
        <f>AC63+AD63+AE63+AF63</f>
        <v>555478006</v>
      </c>
      <c r="AJ63" s="501">
        <f>IFERROR(AI63/AH63,AI63)</f>
        <v>0.23775238022796924</v>
      </c>
      <c r="AK63" s="377"/>
    </row>
    <row r="64" spans="1:37" x14ac:dyDescent="0.25">
      <c r="A64" s="1021"/>
      <c r="B64" s="1022"/>
      <c r="C64" s="1022"/>
      <c r="D64" s="1023"/>
      <c r="E64" s="1024" t="s">
        <v>486</v>
      </c>
      <c r="F64" s="1024"/>
      <c r="G64" s="1024"/>
      <c r="H64" s="1024"/>
      <c r="I64" s="1024"/>
      <c r="J64" s="1024"/>
      <c r="K64" s="1024"/>
      <c r="L64" s="1024"/>
      <c r="M64" s="1024"/>
      <c r="N64" s="1024"/>
      <c r="O64" s="451">
        <f>SUMIFS($O$9:$O$62,$E$9:$E$62,2025)</f>
        <v>28572749910</v>
      </c>
      <c r="P64" s="422">
        <f>SUMIFS($P$9:$P$62,$E$9:$E$62,2025)</f>
        <v>13761150630</v>
      </c>
      <c r="Q64" s="452">
        <f>SUMIFS($P$9:$P$62,$E$9:$E$62,2025)</f>
        <v>13761150630</v>
      </c>
      <c r="R64" s="451">
        <f>SUMIFS($P$9:$P$62,$E$9:$E$62,2025)</f>
        <v>13761150630</v>
      </c>
      <c r="S64" s="451"/>
      <c r="T64" s="451">
        <f>SUMIFS($T$9:$T$62,$E$9:$E$62,2025)</f>
        <v>28533516340</v>
      </c>
      <c r="U64" s="453">
        <f>T64/O64</f>
        <v>0.99862688855207915</v>
      </c>
      <c r="V64" s="451">
        <f>SUMIFS($V$9:$V$62,$E$9:$E$62,2025)</f>
        <v>394359764</v>
      </c>
      <c r="W64" s="451">
        <f>SUMIFS($W$9:$W$62,$E$9:$E$62,2025)</f>
        <v>3678444722</v>
      </c>
      <c r="X64" s="451">
        <f>SUMIFS($X$9:$X$62,$E$9:$E$62,2025)</f>
        <v>6128262254</v>
      </c>
      <c r="Y64" s="451"/>
      <c r="Z64" s="451">
        <f>SUMIFS($Z$9:$Z$62,$E$9:$E$62,2025)</f>
        <v>21536129125</v>
      </c>
      <c r="AA64" s="496">
        <f>Z64/T64</f>
        <v>0.75476603964192657</v>
      </c>
      <c r="AB64" s="451">
        <f>SUMIFS($AB$9:$AB$62,$E$9:$E$62,2025)</f>
        <v>0</v>
      </c>
      <c r="AC64" s="451">
        <f>SUMIFS($AC$9:$AC$62,$E$9:$E$62,2025)</f>
        <v>0</v>
      </c>
      <c r="AD64" s="451">
        <f>SUMIFS($AD$9:$AD$62,$E$9:$E$62,2025)</f>
        <v>0</v>
      </c>
      <c r="AE64" s="451">
        <f>SUMIFS($AE$9:$AE$62,$E$9:$E$62,2025)</f>
        <v>0</v>
      </c>
      <c r="AF64" s="451">
        <f>SUMIFS($AF$9:$AF$62,$E$9:$E$62,2025)</f>
        <v>0</v>
      </c>
      <c r="AG64" s="451">
        <f>SUMIFS($AG$9:$AG$62,$E$9:$E$62,2025)</f>
        <v>0</v>
      </c>
      <c r="AH64" s="454">
        <f>SUMIFS($AH$9:$AH$62,$E$9:$E$62,2025)</f>
        <v>0</v>
      </c>
      <c r="AI64" s="454">
        <f>SUMIFS($AI$9:$AI$62,$E$9:$E$62,2025)</f>
        <v>0</v>
      </c>
      <c r="AJ64" s="502" t="e">
        <f>AI64/AH64</f>
        <v>#DIV/0!</v>
      </c>
      <c r="AK64" s="377"/>
    </row>
    <row r="65" spans="1:37" x14ac:dyDescent="0.25">
      <c r="A65" s="42"/>
      <c r="B65" s="377"/>
      <c r="C65" s="1223"/>
      <c r="D65" s="377"/>
      <c r="E65" s="377"/>
      <c r="F65" s="1212"/>
      <c r="G65" s="1213"/>
      <c r="H65" s="395"/>
      <c r="I65" s="396"/>
      <c r="J65" s="397"/>
      <c r="K65" s="398"/>
      <c r="L65" s="398"/>
      <c r="M65" s="397"/>
      <c r="N65" s="396"/>
      <c r="O65" s="377"/>
      <c r="P65" s="394"/>
      <c r="Q65" s="394"/>
      <c r="R65" s="395"/>
      <c r="S65" s="395"/>
      <c r="T65" s="395"/>
      <c r="U65" s="395"/>
      <c r="V65" s="395"/>
      <c r="W65" s="395"/>
      <c r="X65" s="395"/>
      <c r="Y65" s="395"/>
      <c r="Z65" s="395"/>
      <c r="AA65" s="377"/>
      <c r="AB65" s="395"/>
      <c r="AC65" s="395"/>
      <c r="AD65" s="395"/>
      <c r="AE65" s="395"/>
      <c r="AF65" s="395"/>
      <c r="AG65" s="395"/>
      <c r="AH65" s="395"/>
      <c r="AI65" s="395"/>
      <c r="AJ65" s="377"/>
      <c r="AK65" s="390"/>
    </row>
    <row r="66" spans="1:37" x14ac:dyDescent="0.25">
      <c r="A66" s="42"/>
      <c r="B66" s="377"/>
      <c r="C66" s="1223"/>
      <c r="D66" s="377"/>
      <c r="E66" s="377"/>
      <c r="F66" s="1212"/>
      <c r="G66" s="1213"/>
      <c r="H66" s="395"/>
      <c r="I66" s="395"/>
      <c r="J66" s="395"/>
      <c r="K66" s="398"/>
      <c r="L66" s="398"/>
      <c r="M66" s="397"/>
      <c r="N66" s="395"/>
      <c r="O66" s="377"/>
      <c r="P66" s="394"/>
      <c r="Q66" s="394"/>
      <c r="R66" s="395"/>
      <c r="S66" s="395"/>
      <c r="T66" s="395"/>
      <c r="U66" s="395"/>
      <c r="V66" s="395"/>
      <c r="W66" s="395"/>
      <c r="X66" s="395"/>
      <c r="Y66" s="395"/>
      <c r="Z66" s="395"/>
      <c r="AA66" s="377"/>
      <c r="AB66" s="395"/>
      <c r="AC66" s="395"/>
      <c r="AD66" s="395"/>
      <c r="AE66" s="395"/>
      <c r="AF66" s="395"/>
      <c r="AG66" s="395"/>
      <c r="AH66" s="535"/>
      <c r="AI66" s="395"/>
      <c r="AJ66" s="377"/>
      <c r="AK66" s="390"/>
    </row>
    <row r="67" spans="1:37" hidden="1" x14ac:dyDescent="0.25">
      <c r="A67" s="42"/>
      <c r="B67" s="377"/>
      <c r="C67" s="1223"/>
      <c r="D67" s="377"/>
      <c r="E67" s="377"/>
      <c r="F67" s="1212"/>
      <c r="G67" s="1213"/>
      <c r="H67" s="395"/>
      <c r="I67" s="395"/>
      <c r="J67" s="395"/>
      <c r="K67" s="398"/>
      <c r="L67" s="398"/>
      <c r="M67" s="397"/>
      <c r="N67" s="395"/>
      <c r="O67" s="377"/>
      <c r="P67" s="394"/>
      <c r="Q67" s="394"/>
      <c r="R67" s="395"/>
      <c r="S67" s="395"/>
      <c r="T67" s="395"/>
      <c r="U67" s="395"/>
      <c r="V67" s="395"/>
      <c r="W67" s="395"/>
      <c r="X67" s="395"/>
      <c r="Y67" s="395"/>
      <c r="Z67" s="395"/>
      <c r="AA67" s="377"/>
      <c r="AB67" s="395"/>
      <c r="AC67" s="395"/>
      <c r="AD67" s="395"/>
      <c r="AE67" s="395"/>
      <c r="AF67" s="395"/>
      <c r="AG67" s="395"/>
      <c r="AH67" s="395"/>
      <c r="AI67" s="395"/>
      <c r="AJ67" s="377"/>
      <c r="AK67" s="390"/>
    </row>
    <row r="68" spans="1:37" hidden="1" x14ac:dyDescent="0.25">
      <c r="A68" s="42"/>
      <c r="B68" s="377"/>
      <c r="C68" s="1223"/>
      <c r="D68" s="377"/>
      <c r="E68" s="377"/>
      <c r="F68" s="1212"/>
      <c r="G68" s="1213"/>
      <c r="H68" s="395"/>
      <c r="I68" s="395"/>
      <c r="J68" s="395"/>
      <c r="K68" s="398"/>
      <c r="L68" s="398"/>
      <c r="M68" s="397"/>
      <c r="N68" s="395"/>
      <c r="O68" s="377"/>
      <c r="P68" s="394"/>
      <c r="Q68" s="394"/>
      <c r="R68" s="395"/>
      <c r="S68" s="395"/>
      <c r="T68" s="395"/>
      <c r="U68" s="395"/>
      <c r="V68" s="395"/>
      <c r="W68" s="395"/>
      <c r="X68" s="395"/>
      <c r="Y68" s="395"/>
      <c r="Z68" s="395"/>
      <c r="AA68" s="377"/>
      <c r="AB68" s="395"/>
      <c r="AC68" s="395"/>
      <c r="AD68" s="395"/>
      <c r="AE68" s="395"/>
      <c r="AF68" s="395"/>
      <c r="AG68" s="395"/>
      <c r="AH68" s="395"/>
      <c r="AI68" s="395"/>
      <c r="AJ68" s="377"/>
      <c r="AK68" s="390"/>
    </row>
    <row r="69" spans="1:37" hidden="1" x14ac:dyDescent="0.25">
      <c r="A69" s="42"/>
      <c r="B69" s="377"/>
      <c r="C69" s="1223"/>
      <c r="D69" s="377"/>
      <c r="E69" s="377"/>
      <c r="F69" s="1212"/>
      <c r="G69" s="1213"/>
      <c r="H69" s="395"/>
      <c r="I69" s="395"/>
      <c r="J69" s="395"/>
      <c r="K69" s="398"/>
      <c r="L69" s="398"/>
      <c r="M69" s="397"/>
      <c r="N69" s="395"/>
      <c r="O69" s="377"/>
      <c r="P69" s="394"/>
      <c r="Q69" s="394"/>
      <c r="R69" s="395"/>
      <c r="S69" s="395"/>
      <c r="T69" s="395"/>
      <c r="U69" s="395"/>
      <c r="V69" s="395"/>
      <c r="W69" s="395"/>
      <c r="X69" s="395"/>
      <c r="Y69" s="395"/>
      <c r="Z69" s="395"/>
      <c r="AA69" s="377"/>
      <c r="AB69" s="395"/>
      <c r="AC69" s="395"/>
      <c r="AD69" s="395"/>
      <c r="AE69" s="395"/>
      <c r="AF69" s="395"/>
      <c r="AG69" s="395"/>
      <c r="AH69" s="395"/>
      <c r="AI69" s="395"/>
      <c r="AJ69" s="377"/>
      <c r="AK69" s="390"/>
    </row>
    <row r="70" spans="1:37" hidden="1" x14ac:dyDescent="0.25">
      <c r="A70" s="42"/>
      <c r="B70" s="377"/>
      <c r="C70" s="1223"/>
      <c r="D70" s="377"/>
      <c r="E70" s="377"/>
      <c r="F70" s="1214"/>
      <c r="G70" s="1215"/>
      <c r="H70" s="395"/>
      <c r="I70" s="395"/>
      <c r="J70" s="395"/>
      <c r="K70" s="398"/>
      <c r="L70" s="398"/>
      <c r="M70" s="397"/>
      <c r="N70" s="395"/>
      <c r="O70" s="377"/>
      <c r="P70" s="394"/>
      <c r="Q70" s="394"/>
      <c r="R70" s="395"/>
      <c r="S70" s="395"/>
      <c r="T70" s="395"/>
      <c r="U70" s="395"/>
      <c r="V70" s="395"/>
      <c r="W70" s="395"/>
      <c r="X70" s="395"/>
      <c r="Y70" s="395"/>
      <c r="Z70" s="395"/>
      <c r="AA70" s="377"/>
      <c r="AB70" s="395"/>
      <c r="AC70" s="395"/>
      <c r="AD70" s="395"/>
      <c r="AE70" s="395"/>
      <c r="AF70" s="395"/>
      <c r="AG70" s="395"/>
      <c r="AH70" s="395"/>
      <c r="AI70" s="395"/>
      <c r="AJ70" s="377"/>
      <c r="AK70" s="390"/>
    </row>
    <row r="71" spans="1:37" hidden="1" x14ac:dyDescent="0.25">
      <c r="A71" s="42"/>
      <c r="B71" s="377"/>
      <c r="C71" s="1223"/>
      <c r="D71" s="377"/>
      <c r="E71" s="377"/>
      <c r="F71" s="1212"/>
      <c r="G71" s="1213"/>
      <c r="H71" s="395"/>
      <c r="I71" s="395"/>
      <c r="J71" s="395"/>
      <c r="K71" s="398"/>
      <c r="L71" s="398"/>
      <c r="M71" s="397"/>
      <c r="N71" s="395"/>
      <c r="O71" s="377"/>
      <c r="P71" s="394"/>
      <c r="Q71" s="394"/>
      <c r="R71" s="395"/>
      <c r="S71" s="395"/>
      <c r="T71" s="395"/>
      <c r="U71" s="395"/>
      <c r="V71" s="395"/>
      <c r="W71" s="395"/>
      <c r="X71" s="395"/>
      <c r="Y71" s="395"/>
      <c r="Z71" s="395"/>
      <c r="AA71" s="377"/>
      <c r="AB71" s="395"/>
      <c r="AC71" s="395"/>
      <c r="AD71" s="395"/>
      <c r="AE71" s="395"/>
      <c r="AF71" s="395"/>
      <c r="AG71" s="395"/>
      <c r="AH71" s="395"/>
      <c r="AI71" s="395"/>
      <c r="AJ71" s="377"/>
      <c r="AK71" s="390"/>
    </row>
    <row r="72" spans="1:37" hidden="1" x14ac:dyDescent="0.25">
      <c r="A72" s="42"/>
      <c r="B72" s="377"/>
      <c r="C72" s="1223"/>
      <c r="D72" s="377"/>
      <c r="E72" s="377"/>
      <c r="F72" s="1215"/>
      <c r="G72" s="1213"/>
      <c r="H72" s="395"/>
      <c r="I72" s="395"/>
      <c r="J72" s="395"/>
      <c r="K72" s="398"/>
      <c r="L72" s="398"/>
      <c r="M72" s="397"/>
      <c r="N72" s="395"/>
      <c r="O72" s="377"/>
      <c r="P72" s="394"/>
      <c r="Q72" s="394"/>
      <c r="R72" s="395"/>
      <c r="S72" s="395"/>
      <c r="T72" s="395"/>
      <c r="U72" s="395"/>
      <c r="V72" s="395"/>
      <c r="W72" s="395"/>
      <c r="X72" s="395"/>
      <c r="Y72" s="395"/>
      <c r="Z72" s="395"/>
      <c r="AA72" s="377"/>
      <c r="AB72" s="395"/>
      <c r="AC72" s="395"/>
      <c r="AD72" s="395"/>
      <c r="AE72" s="395"/>
      <c r="AF72" s="395"/>
      <c r="AG72" s="395"/>
      <c r="AH72" s="395"/>
      <c r="AI72" s="395"/>
      <c r="AJ72" s="377"/>
      <c r="AK72" s="390"/>
    </row>
    <row r="73" spans="1:37" hidden="1" x14ac:dyDescent="0.25">
      <c r="A73" s="42"/>
      <c r="B73" s="377"/>
      <c r="C73" s="1223"/>
      <c r="D73" s="377"/>
      <c r="E73" s="377"/>
      <c r="F73" s="1212"/>
      <c r="G73" s="1213"/>
      <c r="H73" s="395"/>
      <c r="I73" s="395"/>
      <c r="J73" s="395"/>
      <c r="K73" s="398"/>
      <c r="L73" s="398"/>
      <c r="M73" s="397"/>
      <c r="N73" s="395"/>
      <c r="O73" s="377"/>
      <c r="P73" s="394"/>
      <c r="Q73" s="394"/>
      <c r="R73" s="395"/>
      <c r="S73" s="395"/>
      <c r="T73" s="395"/>
      <c r="U73" s="395"/>
      <c r="V73" s="395"/>
      <c r="W73" s="395"/>
      <c r="X73" s="395"/>
      <c r="Y73" s="395"/>
      <c r="Z73" s="395"/>
      <c r="AA73" s="377"/>
      <c r="AB73" s="395"/>
      <c r="AC73" s="395"/>
      <c r="AD73" s="395"/>
      <c r="AE73" s="395"/>
      <c r="AF73" s="395"/>
      <c r="AG73" s="395"/>
      <c r="AH73" s="395"/>
      <c r="AI73" s="395"/>
      <c r="AJ73" s="377"/>
      <c r="AK73" s="390"/>
    </row>
    <row r="74" spans="1:37" hidden="1" x14ac:dyDescent="0.25">
      <c r="A74" s="42"/>
      <c r="B74" s="377"/>
      <c r="C74" s="1223"/>
      <c r="D74" s="377"/>
      <c r="E74" s="377"/>
      <c r="F74" s="1212"/>
      <c r="G74" s="1213"/>
      <c r="H74" s="395"/>
      <c r="I74" s="395"/>
      <c r="J74" s="395"/>
      <c r="K74" s="398"/>
      <c r="L74" s="398"/>
      <c r="M74" s="397"/>
      <c r="N74" s="395"/>
      <c r="O74" s="377"/>
      <c r="P74" s="394"/>
      <c r="Q74" s="394"/>
      <c r="R74" s="395"/>
      <c r="S74" s="395"/>
      <c r="T74" s="395"/>
      <c r="U74" s="395"/>
      <c r="V74" s="395"/>
      <c r="W74" s="395"/>
      <c r="X74" s="395"/>
      <c r="Y74" s="395"/>
      <c r="Z74" s="395"/>
      <c r="AA74" s="377"/>
      <c r="AB74" s="395"/>
      <c r="AC74" s="395"/>
      <c r="AD74" s="395"/>
      <c r="AE74" s="395"/>
      <c r="AF74" s="395"/>
      <c r="AG74" s="395"/>
      <c r="AH74" s="395"/>
      <c r="AI74" s="395"/>
      <c r="AJ74" s="377"/>
      <c r="AK74" s="390"/>
    </row>
    <row r="75" spans="1:37" hidden="1" x14ac:dyDescent="0.25">
      <c r="A75" s="42"/>
      <c r="B75" s="377"/>
      <c r="C75" s="1223"/>
      <c r="D75" s="377"/>
      <c r="E75" s="377"/>
      <c r="F75" s="1212"/>
      <c r="G75" s="1213"/>
      <c r="H75" s="395"/>
      <c r="I75" s="395"/>
      <c r="J75" s="395"/>
      <c r="K75" s="398"/>
      <c r="L75" s="398"/>
      <c r="M75" s="397"/>
      <c r="N75" s="395"/>
      <c r="O75" s="377"/>
      <c r="P75" s="394"/>
      <c r="Q75" s="394"/>
      <c r="R75" s="395"/>
      <c r="S75" s="395"/>
      <c r="T75" s="395"/>
      <c r="U75" s="395"/>
      <c r="V75" s="395"/>
      <c r="W75" s="395"/>
      <c r="X75" s="395"/>
      <c r="Y75" s="395"/>
      <c r="Z75" s="395"/>
      <c r="AA75" s="377"/>
      <c r="AB75" s="395"/>
      <c r="AC75" s="395"/>
      <c r="AD75" s="395"/>
      <c r="AE75" s="395"/>
      <c r="AF75" s="395"/>
      <c r="AG75" s="395"/>
      <c r="AH75" s="395"/>
      <c r="AI75" s="395"/>
      <c r="AJ75" s="377"/>
      <c r="AK75" s="390"/>
    </row>
    <row r="76" spans="1:37" hidden="1" x14ac:dyDescent="0.25">
      <c r="A76" s="42"/>
      <c r="B76" s="377"/>
      <c r="C76" s="1223"/>
      <c r="D76" s="377"/>
      <c r="E76" s="377"/>
      <c r="F76" s="1212"/>
      <c r="G76" s="1213"/>
      <c r="H76" s="395"/>
      <c r="I76" s="395"/>
      <c r="J76" s="395"/>
      <c r="K76" s="398"/>
      <c r="L76" s="395"/>
      <c r="M76" s="395"/>
      <c r="N76" s="395"/>
      <c r="O76" s="377"/>
      <c r="P76" s="394"/>
      <c r="Q76" s="394"/>
      <c r="R76" s="395"/>
      <c r="S76" s="395"/>
      <c r="T76" s="395"/>
      <c r="U76" s="395"/>
      <c r="V76" s="395"/>
      <c r="W76" s="395"/>
      <c r="X76" s="395"/>
      <c r="Y76" s="395"/>
      <c r="Z76" s="395"/>
      <c r="AA76" s="377"/>
      <c r="AB76" s="395"/>
      <c r="AC76" s="395"/>
      <c r="AD76" s="395"/>
      <c r="AE76" s="395"/>
      <c r="AF76" s="395"/>
      <c r="AG76" s="395"/>
      <c r="AH76" s="395"/>
      <c r="AI76" s="395"/>
      <c r="AJ76" s="377"/>
      <c r="AK76" s="390"/>
    </row>
    <row r="77" spans="1:37" hidden="1" x14ac:dyDescent="0.25">
      <c r="A77" s="42"/>
      <c r="B77" s="377"/>
      <c r="C77" s="1223"/>
      <c r="D77" s="377"/>
      <c r="E77" s="377"/>
      <c r="F77" s="1212"/>
      <c r="G77" s="1213"/>
      <c r="H77" s="395"/>
      <c r="I77" s="395"/>
      <c r="J77" s="395"/>
      <c r="K77" s="398"/>
      <c r="L77" s="395"/>
      <c r="M77" s="395"/>
      <c r="N77" s="395"/>
      <c r="O77" s="377"/>
      <c r="P77" s="394"/>
      <c r="Q77" s="394"/>
      <c r="R77" s="395"/>
      <c r="S77" s="395"/>
      <c r="T77" s="395"/>
      <c r="U77" s="395"/>
      <c r="V77" s="395"/>
      <c r="W77" s="395"/>
      <c r="X77" s="395"/>
      <c r="Y77" s="395"/>
      <c r="Z77" s="395"/>
      <c r="AA77" s="377"/>
      <c r="AB77" s="395"/>
      <c r="AC77" s="395"/>
      <c r="AD77" s="395"/>
      <c r="AE77" s="395"/>
      <c r="AF77" s="395"/>
      <c r="AG77" s="395"/>
      <c r="AH77" s="395"/>
      <c r="AI77" s="395"/>
      <c r="AJ77" s="377"/>
      <c r="AK77" s="390"/>
    </row>
    <row r="78" spans="1:37" hidden="1" x14ac:dyDescent="0.25">
      <c r="A78" s="42"/>
      <c r="B78" s="377"/>
      <c r="C78" s="1223"/>
      <c r="D78" s="377"/>
      <c r="E78" s="377"/>
      <c r="F78" s="1212"/>
      <c r="G78" s="1213"/>
      <c r="H78" s="395"/>
      <c r="I78" s="395"/>
      <c r="J78" s="395"/>
      <c r="K78" s="395"/>
      <c r="L78" s="395"/>
      <c r="M78" s="395"/>
      <c r="N78" s="395"/>
      <c r="O78" s="377"/>
      <c r="P78" s="394"/>
      <c r="Q78" s="394"/>
      <c r="R78" s="395"/>
      <c r="S78" s="395"/>
      <c r="T78" s="395"/>
      <c r="U78" s="395"/>
      <c r="V78" s="395"/>
      <c r="W78" s="395"/>
      <c r="X78" s="395"/>
      <c r="Y78" s="395"/>
      <c r="Z78" s="395"/>
      <c r="AA78" s="377"/>
      <c r="AB78" s="395"/>
      <c r="AC78" s="395"/>
      <c r="AD78" s="395"/>
      <c r="AE78" s="395"/>
      <c r="AF78" s="395"/>
      <c r="AG78" s="395"/>
      <c r="AH78" s="395"/>
      <c r="AI78" s="395"/>
      <c r="AJ78" s="377"/>
      <c r="AK78" s="390"/>
    </row>
    <row r="79" spans="1:37" hidden="1" x14ac:dyDescent="0.25">
      <c r="A79" s="42"/>
      <c r="B79" s="377"/>
      <c r="C79" s="1223"/>
      <c r="D79" s="377"/>
      <c r="E79" s="377"/>
      <c r="F79" s="1212"/>
      <c r="G79" s="1213"/>
      <c r="H79" s="395"/>
      <c r="I79" s="395"/>
      <c r="J79" s="395"/>
      <c r="K79" s="395"/>
      <c r="L79" s="395"/>
      <c r="M79" s="395"/>
      <c r="N79" s="395"/>
      <c r="O79" s="377"/>
      <c r="P79" s="394"/>
      <c r="Q79" s="394"/>
      <c r="R79" s="395"/>
      <c r="S79" s="395"/>
      <c r="T79" s="395"/>
      <c r="U79" s="395"/>
      <c r="V79" s="395"/>
      <c r="W79" s="395"/>
      <c r="X79" s="395"/>
      <c r="Y79" s="395"/>
      <c r="Z79" s="395"/>
      <c r="AA79" s="377"/>
      <c r="AB79" s="395"/>
      <c r="AC79" s="395"/>
      <c r="AD79" s="395"/>
      <c r="AE79" s="395"/>
      <c r="AF79" s="395"/>
      <c r="AG79" s="395"/>
      <c r="AH79" s="395"/>
      <c r="AI79" s="395"/>
      <c r="AJ79" s="377"/>
      <c r="AK79" s="390"/>
    </row>
    <row r="80" spans="1:37" hidden="1" x14ac:dyDescent="0.25">
      <c r="A80" s="42"/>
      <c r="B80" s="377"/>
      <c r="C80" s="1223"/>
      <c r="D80" s="377"/>
      <c r="E80" s="377"/>
      <c r="F80" s="1212"/>
      <c r="G80" s="1213"/>
      <c r="H80" s="395"/>
      <c r="I80" s="395"/>
      <c r="J80" s="395"/>
      <c r="K80" s="395"/>
      <c r="L80" s="395"/>
      <c r="M80" s="395"/>
      <c r="N80" s="395"/>
      <c r="O80" s="377"/>
      <c r="P80" s="394"/>
      <c r="Q80" s="394"/>
      <c r="R80" s="395"/>
      <c r="S80" s="395"/>
      <c r="T80" s="395"/>
      <c r="U80" s="395"/>
      <c r="V80" s="395"/>
      <c r="W80" s="395"/>
      <c r="X80" s="395"/>
      <c r="Y80" s="395"/>
      <c r="Z80" s="395"/>
      <c r="AA80" s="377"/>
      <c r="AB80" s="395"/>
      <c r="AC80" s="395"/>
      <c r="AD80" s="395"/>
      <c r="AE80" s="395"/>
      <c r="AF80" s="395"/>
      <c r="AG80" s="395"/>
      <c r="AH80" s="395"/>
      <c r="AI80" s="395"/>
      <c r="AJ80" s="377"/>
      <c r="AK80" s="390"/>
    </row>
    <row r="81" spans="1:37" hidden="1" x14ac:dyDescent="0.25">
      <c r="A81" s="42"/>
      <c r="B81" s="377"/>
      <c r="C81" s="1223"/>
      <c r="D81" s="377"/>
      <c r="E81" s="377"/>
      <c r="F81" s="1212"/>
      <c r="G81" s="1213"/>
      <c r="H81" s="395"/>
      <c r="I81" s="395"/>
      <c r="J81" s="395"/>
      <c r="K81" s="395"/>
      <c r="L81" s="395"/>
      <c r="M81" s="395"/>
      <c r="N81" s="395"/>
      <c r="O81" s="377"/>
      <c r="P81" s="394"/>
      <c r="Q81" s="394"/>
      <c r="R81" s="395"/>
      <c r="S81" s="395"/>
      <c r="T81" s="395"/>
      <c r="U81" s="395"/>
      <c r="V81" s="395"/>
      <c r="W81" s="395"/>
      <c r="X81" s="395"/>
      <c r="Y81" s="395"/>
      <c r="Z81" s="395"/>
      <c r="AA81" s="377"/>
      <c r="AB81" s="395"/>
      <c r="AC81" s="395"/>
      <c r="AD81" s="395"/>
      <c r="AE81" s="395"/>
      <c r="AF81" s="395"/>
      <c r="AG81" s="395"/>
      <c r="AH81" s="395"/>
      <c r="AI81" s="395"/>
      <c r="AJ81" s="377"/>
      <c r="AK81" s="390"/>
    </row>
    <row r="82" spans="1:37" hidden="1" x14ac:dyDescent="0.25">
      <c r="A82" s="42"/>
      <c r="B82" s="377"/>
      <c r="C82" s="1223"/>
      <c r="D82" s="377"/>
      <c r="E82" s="377"/>
      <c r="F82" s="1212"/>
      <c r="G82" s="1213"/>
      <c r="H82" s="395"/>
      <c r="I82" s="395"/>
      <c r="J82" s="395"/>
      <c r="K82" s="395"/>
      <c r="L82" s="395"/>
      <c r="M82" s="395"/>
      <c r="N82" s="395"/>
      <c r="O82" s="377"/>
      <c r="P82" s="394"/>
      <c r="Q82" s="394"/>
      <c r="R82" s="395"/>
      <c r="S82" s="395"/>
      <c r="T82" s="395"/>
      <c r="U82" s="395"/>
      <c r="V82" s="395"/>
      <c r="W82" s="395"/>
      <c r="X82" s="395"/>
      <c r="Y82" s="395"/>
      <c r="Z82" s="395"/>
      <c r="AA82" s="377"/>
      <c r="AB82" s="395"/>
      <c r="AC82" s="395"/>
      <c r="AD82" s="395"/>
      <c r="AE82" s="395"/>
      <c r="AF82" s="395"/>
      <c r="AG82" s="395"/>
      <c r="AH82" s="395"/>
      <c r="AI82" s="395"/>
      <c r="AJ82" s="377"/>
      <c r="AK82" s="390"/>
    </row>
    <row r="83" spans="1:37" hidden="1" x14ac:dyDescent="0.25">
      <c r="A83" s="42"/>
      <c r="B83" s="377"/>
      <c r="C83" s="1223"/>
      <c r="D83" s="377"/>
      <c r="E83" s="377"/>
      <c r="F83" s="1212"/>
      <c r="G83" s="1213"/>
      <c r="H83" s="395"/>
      <c r="I83" s="395"/>
      <c r="J83" s="395"/>
      <c r="K83" s="395"/>
      <c r="L83" s="395"/>
      <c r="M83" s="395"/>
      <c r="N83" s="395"/>
      <c r="O83" s="377"/>
      <c r="P83" s="394"/>
      <c r="Q83" s="394"/>
      <c r="R83" s="395"/>
      <c r="S83" s="395"/>
      <c r="T83" s="395"/>
      <c r="U83" s="395"/>
      <c r="V83" s="395"/>
      <c r="W83" s="395"/>
      <c r="X83" s="395"/>
      <c r="Y83" s="395"/>
      <c r="Z83" s="395"/>
      <c r="AA83" s="377"/>
      <c r="AB83" s="395"/>
      <c r="AC83" s="395"/>
      <c r="AD83" s="395"/>
      <c r="AE83" s="395"/>
      <c r="AF83" s="395"/>
      <c r="AG83" s="395"/>
      <c r="AH83" s="395"/>
      <c r="AI83" s="395"/>
      <c r="AJ83" s="377"/>
      <c r="AK83" s="390"/>
    </row>
    <row r="84" spans="1:37" hidden="1" x14ac:dyDescent="0.25">
      <c r="A84" s="42"/>
      <c r="B84" s="377"/>
      <c r="C84" s="1223"/>
      <c r="D84" s="377"/>
      <c r="E84" s="377"/>
      <c r="F84" s="1212"/>
      <c r="G84" s="1213"/>
      <c r="H84" s="395"/>
      <c r="I84" s="395"/>
      <c r="J84" s="395"/>
      <c r="K84" s="395"/>
      <c r="L84" s="395"/>
      <c r="M84" s="395"/>
      <c r="N84" s="395"/>
      <c r="O84" s="377"/>
      <c r="P84" s="394"/>
      <c r="Q84" s="394"/>
      <c r="R84" s="395"/>
      <c r="S84" s="395"/>
      <c r="T84" s="395"/>
      <c r="U84" s="395"/>
      <c r="V84" s="395"/>
      <c r="W84" s="395"/>
      <c r="X84" s="395"/>
      <c r="Y84" s="395"/>
      <c r="Z84" s="395"/>
      <c r="AA84" s="377"/>
      <c r="AB84" s="395"/>
      <c r="AC84" s="395"/>
      <c r="AD84" s="395"/>
      <c r="AE84" s="395"/>
      <c r="AF84" s="395"/>
      <c r="AG84" s="395"/>
      <c r="AH84" s="395"/>
      <c r="AI84" s="395"/>
      <c r="AJ84" s="377"/>
      <c r="AK84" s="390"/>
    </row>
    <row r="85" spans="1:37" hidden="1" x14ac:dyDescent="0.25">
      <c r="A85" s="42"/>
      <c r="B85" s="377"/>
      <c r="C85" s="1223"/>
      <c r="D85" s="377"/>
      <c r="E85" s="377"/>
      <c r="F85" s="1212"/>
      <c r="G85" s="1213"/>
      <c r="H85" s="395"/>
      <c r="I85" s="395"/>
      <c r="J85" s="395"/>
      <c r="K85" s="395"/>
      <c r="L85" s="395"/>
      <c r="M85" s="395"/>
      <c r="N85" s="395"/>
      <c r="O85" s="377"/>
      <c r="P85" s="394"/>
      <c r="Q85" s="394"/>
      <c r="R85" s="395"/>
      <c r="S85" s="395"/>
      <c r="T85" s="395"/>
      <c r="U85" s="395"/>
      <c r="V85" s="395"/>
      <c r="W85" s="395"/>
      <c r="X85" s="395"/>
      <c r="Y85" s="395"/>
      <c r="Z85" s="395"/>
      <c r="AA85" s="377"/>
      <c r="AB85" s="395"/>
      <c r="AC85" s="395"/>
      <c r="AD85" s="395"/>
      <c r="AE85" s="395"/>
      <c r="AF85" s="395"/>
      <c r="AG85" s="395"/>
      <c r="AH85" s="395"/>
      <c r="AI85" s="395"/>
      <c r="AJ85" s="377"/>
      <c r="AK85" s="390"/>
    </row>
    <row r="86" spans="1:37" hidden="1" x14ac:dyDescent="0.25">
      <c r="A86" s="42"/>
      <c r="B86" s="377"/>
      <c r="C86" s="1223"/>
      <c r="D86" s="377"/>
      <c r="E86" s="377"/>
      <c r="F86" s="1212"/>
      <c r="G86" s="1213"/>
      <c r="H86" s="395"/>
      <c r="I86" s="395"/>
      <c r="J86" s="395"/>
      <c r="K86" s="395"/>
      <c r="L86" s="395"/>
      <c r="M86" s="395"/>
      <c r="N86" s="395"/>
      <c r="O86" s="377"/>
      <c r="P86" s="394"/>
      <c r="Q86" s="394"/>
      <c r="R86" s="395"/>
      <c r="S86" s="395"/>
      <c r="T86" s="395"/>
      <c r="U86" s="395"/>
      <c r="V86" s="395"/>
      <c r="W86" s="395"/>
      <c r="X86" s="395"/>
      <c r="Y86" s="395"/>
      <c r="Z86" s="395"/>
      <c r="AA86" s="377"/>
      <c r="AB86" s="395"/>
      <c r="AC86" s="395"/>
      <c r="AD86" s="395"/>
      <c r="AE86" s="395"/>
      <c r="AF86" s="395"/>
      <c r="AG86" s="395"/>
      <c r="AH86" s="395"/>
      <c r="AI86" s="395"/>
      <c r="AJ86" s="377"/>
      <c r="AK86" s="390"/>
    </row>
    <row r="87" spans="1:37" hidden="1" x14ac:dyDescent="0.25">
      <c r="A87" s="42"/>
      <c r="B87" s="377"/>
      <c r="C87" s="1223"/>
      <c r="D87" s="377"/>
      <c r="E87" s="377"/>
      <c r="F87" s="1212"/>
      <c r="G87" s="1213"/>
      <c r="H87" s="395"/>
      <c r="I87" s="395"/>
      <c r="J87" s="395"/>
      <c r="K87" s="395"/>
      <c r="L87" s="395"/>
      <c r="M87" s="395"/>
      <c r="N87" s="395"/>
      <c r="O87" s="377"/>
      <c r="P87" s="394"/>
      <c r="Q87" s="394"/>
      <c r="R87" s="395"/>
      <c r="S87" s="395"/>
      <c r="T87" s="395"/>
      <c r="U87" s="395"/>
      <c r="V87" s="395"/>
      <c r="W87" s="395"/>
      <c r="X87" s="395"/>
      <c r="Y87" s="395"/>
      <c r="Z87" s="395"/>
      <c r="AA87" s="377"/>
      <c r="AB87" s="395"/>
      <c r="AC87" s="395"/>
      <c r="AD87" s="395"/>
      <c r="AE87" s="395"/>
      <c r="AF87" s="395"/>
      <c r="AG87" s="395"/>
      <c r="AH87" s="395"/>
      <c r="AI87" s="395"/>
      <c r="AJ87" s="377"/>
      <c r="AK87" s="390"/>
    </row>
    <row r="88" spans="1:37" hidden="1" x14ac:dyDescent="0.25">
      <c r="A88" s="42"/>
      <c r="B88" s="377"/>
      <c r="C88" s="1223"/>
      <c r="D88" s="377"/>
      <c r="E88" s="377"/>
      <c r="F88" s="1212"/>
      <c r="G88" s="1213"/>
      <c r="H88" s="395"/>
      <c r="I88" s="395"/>
      <c r="J88" s="395"/>
      <c r="K88" s="395"/>
      <c r="L88" s="395"/>
      <c r="M88" s="395"/>
      <c r="N88" s="395"/>
      <c r="O88" s="377"/>
      <c r="P88" s="394"/>
      <c r="Q88" s="394"/>
      <c r="R88" s="395"/>
      <c r="S88" s="395"/>
      <c r="T88" s="395"/>
      <c r="U88" s="395"/>
      <c r="V88" s="395"/>
      <c r="W88" s="395"/>
      <c r="X88" s="395"/>
      <c r="Y88" s="395"/>
      <c r="Z88" s="395"/>
      <c r="AA88" s="377"/>
      <c r="AB88" s="395"/>
      <c r="AC88" s="395"/>
      <c r="AD88" s="395"/>
      <c r="AE88" s="395"/>
      <c r="AF88" s="395"/>
      <c r="AG88" s="395"/>
      <c r="AH88" s="395"/>
      <c r="AI88" s="395"/>
      <c r="AJ88" s="377"/>
      <c r="AK88" s="390"/>
    </row>
    <row r="89" spans="1:37" hidden="1" x14ac:dyDescent="0.25">
      <c r="A89" s="42"/>
      <c r="B89" s="377"/>
      <c r="C89" s="1223"/>
      <c r="D89" s="377"/>
      <c r="E89" s="377"/>
      <c r="F89" s="1212"/>
      <c r="G89" s="1213"/>
      <c r="H89" s="395"/>
      <c r="I89" s="395"/>
      <c r="J89" s="395"/>
      <c r="K89" s="395"/>
      <c r="L89" s="395"/>
      <c r="M89" s="395"/>
      <c r="N89" s="395"/>
      <c r="O89" s="377"/>
      <c r="P89" s="394"/>
      <c r="Q89" s="394"/>
      <c r="R89" s="395"/>
      <c r="S89" s="395"/>
      <c r="T89" s="395"/>
      <c r="U89" s="395"/>
      <c r="V89" s="395"/>
      <c r="W89" s="395"/>
      <c r="X89" s="395"/>
      <c r="Y89" s="395"/>
      <c r="Z89" s="395"/>
      <c r="AA89" s="377"/>
      <c r="AB89" s="395"/>
      <c r="AC89" s="395"/>
      <c r="AD89" s="395"/>
      <c r="AE89" s="395"/>
      <c r="AF89" s="395"/>
      <c r="AG89" s="395"/>
      <c r="AH89" s="395"/>
      <c r="AI89" s="395"/>
      <c r="AJ89" s="377"/>
      <c r="AK89" s="390"/>
    </row>
    <row r="90" spans="1:37" hidden="1" x14ac:dyDescent="0.25">
      <c r="A90" s="42"/>
      <c r="B90" s="377"/>
      <c r="C90" s="1223"/>
      <c r="D90" s="377"/>
      <c r="E90" s="377"/>
      <c r="F90" s="1212"/>
      <c r="G90" s="1213"/>
      <c r="H90" s="395"/>
      <c r="I90" s="395"/>
      <c r="J90" s="395"/>
      <c r="K90" s="395"/>
      <c r="L90" s="395"/>
      <c r="M90" s="395"/>
      <c r="N90" s="395"/>
      <c r="O90" s="377"/>
      <c r="P90" s="394"/>
      <c r="Q90" s="394"/>
      <c r="R90" s="395"/>
      <c r="S90" s="395"/>
      <c r="T90" s="395"/>
      <c r="U90" s="395"/>
      <c r="V90" s="395"/>
      <c r="W90" s="395"/>
      <c r="X90" s="395"/>
      <c r="Y90" s="395"/>
      <c r="Z90" s="395"/>
      <c r="AA90" s="377"/>
      <c r="AB90" s="395"/>
      <c r="AC90" s="395"/>
      <c r="AD90" s="395"/>
      <c r="AE90" s="395"/>
      <c r="AF90" s="395"/>
      <c r="AG90" s="395"/>
      <c r="AH90" s="395"/>
      <c r="AI90" s="395"/>
      <c r="AJ90" s="377"/>
      <c r="AK90" s="390"/>
    </row>
    <row r="91" spans="1:37" hidden="1" x14ac:dyDescent="0.25">
      <c r="A91" s="42"/>
      <c r="B91" s="377"/>
      <c r="C91" s="1223"/>
      <c r="D91" s="377"/>
      <c r="E91" s="377"/>
      <c r="F91" s="1212"/>
      <c r="G91" s="1213"/>
      <c r="H91" s="395"/>
      <c r="I91" s="395"/>
      <c r="J91" s="395"/>
      <c r="K91" s="395"/>
      <c r="L91" s="395"/>
      <c r="M91" s="395"/>
      <c r="N91" s="395"/>
      <c r="O91" s="377"/>
      <c r="P91" s="394"/>
      <c r="Q91" s="394"/>
      <c r="R91" s="395"/>
      <c r="S91" s="395"/>
      <c r="T91" s="395"/>
      <c r="U91" s="395"/>
      <c r="V91" s="395"/>
      <c r="W91" s="395"/>
      <c r="X91" s="395"/>
      <c r="Y91" s="395"/>
      <c r="Z91" s="395"/>
      <c r="AA91" s="377"/>
      <c r="AB91" s="395"/>
      <c r="AC91" s="395"/>
      <c r="AD91" s="395"/>
      <c r="AE91" s="395"/>
      <c r="AF91" s="395"/>
      <c r="AG91" s="395"/>
      <c r="AH91" s="395"/>
      <c r="AI91" s="395"/>
      <c r="AJ91" s="377"/>
      <c r="AK91" s="390"/>
    </row>
    <row r="92" spans="1:37" hidden="1" x14ac:dyDescent="0.25">
      <c r="A92" s="42"/>
      <c r="B92" s="377"/>
      <c r="C92" s="1223"/>
      <c r="D92" s="377"/>
      <c r="E92" s="377"/>
      <c r="F92" s="1212"/>
      <c r="G92" s="1213"/>
      <c r="H92" s="395"/>
      <c r="I92" s="395"/>
      <c r="J92" s="395"/>
      <c r="K92" s="395"/>
      <c r="L92" s="395"/>
      <c r="M92" s="395"/>
      <c r="N92" s="395"/>
      <c r="O92" s="377"/>
      <c r="P92" s="394"/>
      <c r="Q92" s="394"/>
      <c r="R92" s="395"/>
      <c r="S92" s="395"/>
      <c r="T92" s="395"/>
      <c r="U92" s="395"/>
      <c r="V92" s="395"/>
      <c r="W92" s="395"/>
      <c r="X92" s="395"/>
      <c r="Y92" s="395"/>
      <c r="Z92" s="395"/>
      <c r="AA92" s="377"/>
      <c r="AB92" s="395"/>
      <c r="AC92" s="395"/>
      <c r="AD92" s="395"/>
      <c r="AE92" s="395"/>
      <c r="AF92" s="395"/>
      <c r="AG92" s="395"/>
      <c r="AH92" s="395"/>
      <c r="AI92" s="395"/>
      <c r="AJ92" s="377"/>
      <c r="AK92" s="390"/>
    </row>
    <row r="93" spans="1:37" hidden="1" x14ac:dyDescent="0.25">
      <c r="A93" s="42"/>
      <c r="B93" s="377"/>
      <c r="C93" s="1223"/>
      <c r="D93" s="377"/>
      <c r="E93" s="377"/>
      <c r="F93" s="1212"/>
      <c r="G93" s="1213"/>
      <c r="H93" s="395"/>
      <c r="I93" s="395"/>
      <c r="J93" s="395"/>
      <c r="K93" s="395"/>
      <c r="L93" s="395"/>
      <c r="M93" s="395"/>
      <c r="N93" s="395"/>
      <c r="O93" s="377"/>
      <c r="P93" s="394"/>
      <c r="Q93" s="394"/>
      <c r="R93" s="395"/>
      <c r="S93" s="395"/>
      <c r="T93" s="395"/>
      <c r="U93" s="395"/>
      <c r="V93" s="395"/>
      <c r="W93" s="395"/>
      <c r="X93" s="395"/>
      <c r="Y93" s="395"/>
      <c r="Z93" s="395"/>
      <c r="AA93" s="377"/>
      <c r="AB93" s="395"/>
      <c r="AC93" s="395"/>
      <c r="AD93" s="395"/>
      <c r="AE93" s="395"/>
      <c r="AF93" s="395"/>
      <c r="AG93" s="395"/>
      <c r="AH93" s="395"/>
      <c r="AI93" s="395"/>
      <c r="AJ93" s="377"/>
      <c r="AK93" s="390"/>
    </row>
    <row r="94" spans="1:37" hidden="1" x14ac:dyDescent="0.25">
      <c r="A94" s="42"/>
      <c r="B94" s="377"/>
      <c r="C94" s="1223"/>
      <c r="D94" s="377"/>
      <c r="E94" s="377"/>
      <c r="F94" s="1212"/>
      <c r="G94" s="1213"/>
      <c r="H94" s="395"/>
      <c r="I94" s="395"/>
      <c r="J94" s="395"/>
      <c r="K94" s="395"/>
      <c r="L94" s="395"/>
      <c r="M94" s="395"/>
      <c r="N94" s="395"/>
      <c r="O94" s="377"/>
      <c r="P94" s="394"/>
      <c r="Q94" s="394"/>
      <c r="R94" s="395"/>
      <c r="S94" s="395"/>
      <c r="T94" s="395"/>
      <c r="U94" s="395"/>
      <c r="V94" s="395"/>
      <c r="W94" s="395"/>
      <c r="X94" s="395"/>
      <c r="Y94" s="395"/>
      <c r="Z94" s="395"/>
      <c r="AA94" s="377"/>
      <c r="AB94" s="395"/>
      <c r="AC94" s="395"/>
      <c r="AD94" s="395"/>
      <c r="AE94" s="395"/>
      <c r="AF94" s="395"/>
      <c r="AG94" s="395"/>
      <c r="AH94" s="395"/>
      <c r="AI94" s="395"/>
      <c r="AJ94" s="377"/>
      <c r="AK94" s="390"/>
    </row>
    <row r="95" spans="1:37" hidden="1" x14ac:dyDescent="0.25">
      <c r="A95" s="42"/>
      <c r="B95" s="377"/>
      <c r="C95" s="1223"/>
      <c r="D95" s="377"/>
      <c r="E95" s="377"/>
      <c r="F95" s="1212"/>
      <c r="G95" s="1213"/>
      <c r="H95" s="395"/>
      <c r="I95" s="395"/>
      <c r="J95" s="395"/>
      <c r="K95" s="395"/>
      <c r="L95" s="395"/>
      <c r="M95" s="395"/>
      <c r="N95" s="395"/>
      <c r="O95" s="377"/>
      <c r="P95" s="394"/>
      <c r="Q95" s="394"/>
      <c r="R95" s="395"/>
      <c r="S95" s="395"/>
      <c r="T95" s="395"/>
      <c r="U95" s="395"/>
      <c r="V95" s="395"/>
      <c r="W95" s="395"/>
      <c r="X95" s="395"/>
      <c r="Y95" s="395"/>
      <c r="Z95" s="395"/>
      <c r="AA95" s="377"/>
      <c r="AB95" s="395"/>
      <c r="AC95" s="395"/>
      <c r="AD95" s="395"/>
      <c r="AE95" s="395"/>
      <c r="AF95" s="395"/>
      <c r="AG95" s="395"/>
      <c r="AH95" s="395"/>
      <c r="AI95" s="395"/>
      <c r="AJ95" s="377"/>
      <c r="AK95" s="390"/>
    </row>
    <row r="96" spans="1:37" hidden="1" x14ac:dyDescent="0.25">
      <c r="A96" s="42"/>
      <c r="B96" s="377"/>
      <c r="C96" s="1223"/>
      <c r="D96" s="377"/>
      <c r="E96" s="377"/>
      <c r="F96" s="1212"/>
      <c r="G96" s="1213"/>
      <c r="H96" s="395"/>
      <c r="I96" s="395"/>
      <c r="J96" s="395"/>
      <c r="K96" s="395"/>
      <c r="L96" s="395"/>
      <c r="M96" s="395"/>
      <c r="N96" s="395"/>
      <c r="O96" s="377"/>
      <c r="P96" s="394"/>
      <c r="Q96" s="394"/>
      <c r="R96" s="395"/>
      <c r="S96" s="395"/>
      <c r="T96" s="395"/>
      <c r="U96" s="395"/>
      <c r="V96" s="395"/>
      <c r="W96" s="395"/>
      <c r="X96" s="395"/>
      <c r="Y96" s="395"/>
      <c r="Z96" s="395"/>
      <c r="AA96" s="377"/>
      <c r="AB96" s="395"/>
      <c r="AC96" s="395"/>
      <c r="AD96" s="395"/>
      <c r="AE96" s="395"/>
      <c r="AF96" s="395"/>
      <c r="AG96" s="395"/>
      <c r="AH96" s="395"/>
      <c r="AI96" s="395"/>
      <c r="AJ96" s="377"/>
      <c r="AK96" s="390"/>
    </row>
    <row r="97" spans="1:37" hidden="1" x14ac:dyDescent="0.25">
      <c r="A97" s="42"/>
      <c r="B97" s="377"/>
      <c r="C97" s="1223"/>
      <c r="D97" s="377"/>
      <c r="E97" s="377"/>
      <c r="F97" s="1212"/>
      <c r="G97" s="1213"/>
      <c r="H97" s="395"/>
      <c r="I97" s="395"/>
      <c r="J97" s="395"/>
      <c r="K97" s="395"/>
      <c r="L97" s="395"/>
      <c r="M97" s="395"/>
      <c r="N97" s="395"/>
      <c r="O97" s="377"/>
      <c r="P97" s="394"/>
      <c r="Q97" s="394"/>
      <c r="R97" s="395"/>
      <c r="S97" s="395"/>
      <c r="T97" s="395"/>
      <c r="U97" s="395"/>
      <c r="V97" s="395"/>
      <c r="W97" s="395"/>
      <c r="X97" s="395"/>
      <c r="Y97" s="395"/>
      <c r="Z97" s="395"/>
      <c r="AA97" s="377"/>
      <c r="AB97" s="395"/>
      <c r="AC97" s="395"/>
      <c r="AD97" s="395"/>
      <c r="AE97" s="395"/>
      <c r="AF97" s="395"/>
      <c r="AG97" s="395"/>
      <c r="AH97" s="395"/>
      <c r="AI97" s="395"/>
      <c r="AJ97" s="377"/>
      <c r="AK97" s="390"/>
    </row>
    <row r="98" spans="1:37" hidden="1" x14ac:dyDescent="0.25">
      <c r="A98" s="42"/>
      <c r="B98" s="377"/>
      <c r="C98" s="1223"/>
      <c r="D98" s="377"/>
      <c r="E98" s="377"/>
      <c r="F98" s="1212"/>
      <c r="G98" s="1213"/>
      <c r="H98" s="395"/>
      <c r="I98" s="395"/>
      <c r="J98" s="395"/>
      <c r="K98" s="395"/>
      <c r="L98" s="395"/>
      <c r="M98" s="395"/>
      <c r="N98" s="395"/>
      <c r="O98" s="377"/>
      <c r="P98" s="394"/>
      <c r="Q98" s="394"/>
      <c r="R98" s="395"/>
      <c r="S98" s="395"/>
      <c r="T98" s="395"/>
      <c r="U98" s="395"/>
      <c r="V98" s="395"/>
      <c r="W98" s="395"/>
      <c r="X98" s="395"/>
      <c r="Y98" s="395"/>
      <c r="Z98" s="395"/>
      <c r="AA98" s="377"/>
      <c r="AB98" s="395"/>
      <c r="AC98" s="395"/>
      <c r="AD98" s="395"/>
      <c r="AE98" s="395"/>
      <c r="AF98" s="395"/>
      <c r="AG98" s="395"/>
      <c r="AH98" s="395"/>
      <c r="AI98" s="395"/>
      <c r="AJ98" s="377"/>
      <c r="AK98" s="390"/>
    </row>
    <row r="99" spans="1:37" hidden="1" x14ac:dyDescent="0.25">
      <c r="A99" s="42"/>
      <c r="B99" s="377"/>
      <c r="C99" s="1223"/>
      <c r="D99" s="377"/>
      <c r="E99" s="377"/>
      <c r="F99" s="1212"/>
      <c r="G99" s="1213"/>
      <c r="H99" s="395"/>
      <c r="I99" s="395"/>
      <c r="J99" s="395"/>
      <c r="K99" s="395"/>
      <c r="L99" s="395"/>
      <c r="M99" s="395"/>
      <c r="N99" s="395"/>
      <c r="O99" s="377"/>
      <c r="P99" s="394"/>
      <c r="Q99" s="394"/>
      <c r="R99" s="395"/>
      <c r="S99" s="395"/>
      <c r="T99" s="395"/>
      <c r="U99" s="395"/>
      <c r="V99" s="395"/>
      <c r="W99" s="395"/>
      <c r="X99" s="395"/>
      <c r="Y99" s="395"/>
      <c r="Z99" s="395"/>
      <c r="AA99" s="377"/>
      <c r="AB99" s="395"/>
      <c r="AC99" s="395"/>
      <c r="AD99" s="395"/>
      <c r="AE99" s="395"/>
      <c r="AF99" s="395"/>
      <c r="AG99" s="395"/>
      <c r="AH99" s="395"/>
      <c r="AI99" s="395"/>
      <c r="AJ99" s="377"/>
      <c r="AK99" s="390"/>
    </row>
    <row r="100" spans="1:37" hidden="1" x14ac:dyDescent="0.25">
      <c r="A100" s="42"/>
      <c r="B100" s="377"/>
      <c r="C100" s="1223"/>
      <c r="D100" s="377"/>
      <c r="E100" s="377"/>
      <c r="F100" s="1212"/>
      <c r="G100" s="1213"/>
      <c r="H100" s="395"/>
      <c r="I100" s="395"/>
      <c r="J100" s="395"/>
      <c r="K100" s="395"/>
      <c r="L100" s="395"/>
      <c r="M100" s="395"/>
      <c r="N100" s="395"/>
      <c r="O100" s="377"/>
      <c r="P100" s="394"/>
      <c r="Q100" s="394"/>
      <c r="R100" s="395"/>
      <c r="S100" s="395"/>
      <c r="T100" s="395"/>
      <c r="U100" s="395"/>
      <c r="V100" s="395"/>
      <c r="W100" s="395"/>
      <c r="X100" s="395"/>
      <c r="Y100" s="395"/>
      <c r="Z100" s="395"/>
      <c r="AA100" s="377"/>
      <c r="AB100" s="395"/>
      <c r="AC100" s="395"/>
      <c r="AD100" s="395"/>
      <c r="AE100" s="395"/>
      <c r="AF100" s="395"/>
      <c r="AG100" s="395"/>
      <c r="AH100" s="395"/>
      <c r="AI100" s="395"/>
      <c r="AJ100" s="377"/>
      <c r="AK100" s="390"/>
    </row>
    <row r="101" spans="1:37" hidden="1" x14ac:dyDescent="0.25">
      <c r="A101" s="42"/>
      <c r="B101" s="377"/>
      <c r="C101" s="1223"/>
      <c r="D101" s="377"/>
      <c r="E101" s="377"/>
      <c r="F101" s="1212"/>
      <c r="G101" s="1213"/>
      <c r="H101" s="395"/>
      <c r="I101" s="395"/>
      <c r="J101" s="395"/>
      <c r="K101" s="395"/>
      <c r="L101" s="395"/>
      <c r="M101" s="395"/>
      <c r="N101" s="395"/>
      <c r="O101" s="377"/>
      <c r="P101" s="394"/>
      <c r="Q101" s="394"/>
      <c r="R101" s="395"/>
      <c r="S101" s="395"/>
      <c r="T101" s="395"/>
      <c r="U101" s="395"/>
      <c r="V101" s="395"/>
      <c r="W101" s="395"/>
      <c r="X101" s="395"/>
      <c r="Y101" s="395"/>
      <c r="Z101" s="395"/>
      <c r="AA101" s="377"/>
      <c r="AB101" s="395"/>
      <c r="AC101" s="395"/>
      <c r="AD101" s="395"/>
      <c r="AE101" s="395"/>
      <c r="AF101" s="395"/>
      <c r="AG101" s="395"/>
      <c r="AH101" s="395"/>
      <c r="AI101" s="395"/>
      <c r="AJ101" s="377"/>
      <c r="AK101" s="390"/>
    </row>
    <row r="102" spans="1:37" hidden="1" x14ac:dyDescent="0.25">
      <c r="A102" s="42"/>
      <c r="B102" s="377"/>
      <c r="C102" s="1223"/>
      <c r="D102" s="377"/>
      <c r="E102" s="377"/>
      <c r="F102" s="1212"/>
      <c r="G102" s="1213"/>
      <c r="H102" s="395"/>
      <c r="I102" s="395"/>
      <c r="J102" s="395"/>
      <c r="K102" s="395"/>
      <c r="L102" s="395"/>
      <c r="M102" s="395"/>
      <c r="N102" s="395"/>
      <c r="O102" s="377"/>
      <c r="P102" s="394"/>
      <c r="Q102" s="394"/>
      <c r="R102" s="395"/>
      <c r="S102" s="395"/>
      <c r="T102" s="395"/>
      <c r="U102" s="395"/>
      <c r="V102" s="395"/>
      <c r="W102" s="395"/>
      <c r="X102" s="395"/>
      <c r="Y102" s="395"/>
      <c r="Z102" s="395"/>
      <c r="AA102" s="377"/>
      <c r="AB102" s="395"/>
      <c r="AC102" s="395"/>
      <c r="AD102" s="395"/>
      <c r="AE102" s="395"/>
      <c r="AF102" s="395"/>
      <c r="AG102" s="395"/>
      <c r="AH102" s="395"/>
      <c r="AI102" s="395"/>
      <c r="AJ102" s="377"/>
      <c r="AK102" s="390"/>
    </row>
    <row r="103" spans="1:37" hidden="1" x14ac:dyDescent="0.25">
      <c r="A103" s="42"/>
      <c r="B103" s="377"/>
      <c r="C103" s="1223"/>
      <c r="D103" s="377"/>
      <c r="E103" s="377"/>
      <c r="F103" s="1212"/>
      <c r="G103" s="1213"/>
      <c r="H103" s="395"/>
      <c r="I103" s="395"/>
      <c r="J103" s="395"/>
      <c r="K103" s="395"/>
      <c r="L103" s="395"/>
      <c r="M103" s="395"/>
      <c r="N103" s="395"/>
      <c r="O103" s="377"/>
      <c r="P103" s="394"/>
      <c r="Q103" s="394"/>
      <c r="R103" s="395"/>
      <c r="S103" s="395"/>
      <c r="T103" s="395"/>
      <c r="U103" s="395"/>
      <c r="V103" s="395"/>
      <c r="W103" s="395"/>
      <c r="X103" s="395"/>
      <c r="Y103" s="395"/>
      <c r="Z103" s="395"/>
      <c r="AA103" s="377"/>
      <c r="AB103" s="395"/>
      <c r="AC103" s="395"/>
      <c r="AD103" s="395"/>
      <c r="AE103" s="395"/>
      <c r="AF103" s="395"/>
      <c r="AG103" s="395"/>
      <c r="AH103" s="395"/>
      <c r="AI103" s="395"/>
      <c r="AJ103" s="377"/>
      <c r="AK103" s="390"/>
    </row>
    <row r="104" spans="1:37" hidden="1" x14ac:dyDescent="0.25">
      <c r="A104" s="42"/>
      <c r="B104" s="377"/>
      <c r="C104" s="1223"/>
      <c r="D104" s="377"/>
      <c r="E104" s="377"/>
      <c r="F104" s="1212"/>
      <c r="G104" s="1213"/>
      <c r="H104" s="395"/>
      <c r="I104" s="395"/>
      <c r="J104" s="395"/>
      <c r="K104" s="395"/>
      <c r="L104" s="395"/>
      <c r="M104" s="395"/>
      <c r="N104" s="395"/>
      <c r="O104" s="377"/>
      <c r="P104" s="394"/>
      <c r="Q104" s="394"/>
      <c r="R104" s="395"/>
      <c r="S104" s="395"/>
      <c r="T104" s="395"/>
      <c r="U104" s="395"/>
      <c r="V104" s="395"/>
      <c r="W104" s="395"/>
      <c r="X104" s="395"/>
      <c r="Y104" s="395"/>
      <c r="Z104" s="395"/>
      <c r="AA104" s="377"/>
      <c r="AB104" s="395"/>
      <c r="AC104" s="395"/>
      <c r="AD104" s="395"/>
      <c r="AE104" s="395"/>
      <c r="AF104" s="395"/>
      <c r="AG104" s="395"/>
      <c r="AH104" s="395"/>
      <c r="AI104" s="395"/>
      <c r="AJ104" s="377"/>
      <c r="AK104" s="390"/>
    </row>
    <row r="105" spans="1:37" hidden="1" x14ac:dyDescent="0.25">
      <c r="A105" s="42"/>
      <c r="B105" s="377"/>
      <c r="C105" s="1223"/>
      <c r="D105" s="377"/>
      <c r="E105" s="377"/>
      <c r="F105" s="1212"/>
      <c r="G105" s="1213"/>
      <c r="H105" s="395"/>
      <c r="I105" s="395"/>
      <c r="J105" s="395"/>
      <c r="K105" s="395"/>
      <c r="L105" s="395"/>
      <c r="M105" s="395"/>
      <c r="N105" s="395"/>
      <c r="O105" s="377"/>
      <c r="P105" s="394"/>
      <c r="Q105" s="394"/>
      <c r="R105" s="395"/>
      <c r="S105" s="395"/>
      <c r="T105" s="395"/>
      <c r="U105" s="395"/>
      <c r="V105" s="395"/>
      <c r="W105" s="395"/>
      <c r="X105" s="395"/>
      <c r="Y105" s="395"/>
      <c r="Z105" s="395"/>
      <c r="AA105" s="377"/>
      <c r="AB105" s="395"/>
      <c r="AC105" s="395"/>
      <c r="AD105" s="395"/>
      <c r="AE105" s="395"/>
      <c r="AF105" s="395"/>
      <c r="AG105" s="395"/>
      <c r="AH105" s="395"/>
      <c r="AI105" s="395"/>
      <c r="AJ105" s="377"/>
      <c r="AK105" s="390"/>
    </row>
    <row r="106" spans="1:37" hidden="1" x14ac:dyDescent="0.25">
      <c r="A106" s="42"/>
      <c r="B106" s="377"/>
      <c r="C106" s="1223"/>
      <c r="D106" s="377"/>
      <c r="E106" s="377"/>
      <c r="F106" s="1212"/>
      <c r="G106" s="1213"/>
      <c r="H106" s="395"/>
      <c r="I106" s="395"/>
      <c r="J106" s="395"/>
      <c r="K106" s="395"/>
      <c r="L106" s="395"/>
      <c r="M106" s="395"/>
      <c r="N106" s="395"/>
      <c r="O106" s="377"/>
      <c r="P106" s="394"/>
      <c r="Q106" s="394"/>
      <c r="R106" s="395"/>
      <c r="S106" s="395"/>
      <c r="T106" s="395"/>
      <c r="U106" s="395"/>
      <c r="V106" s="395"/>
      <c r="W106" s="395"/>
      <c r="X106" s="395"/>
      <c r="Y106" s="395"/>
      <c r="Z106" s="395"/>
      <c r="AA106" s="377"/>
      <c r="AB106" s="395"/>
      <c r="AC106" s="395"/>
      <c r="AD106" s="395"/>
      <c r="AE106" s="395"/>
      <c r="AF106" s="395"/>
      <c r="AG106" s="395"/>
      <c r="AH106" s="395"/>
      <c r="AI106" s="395"/>
      <c r="AJ106" s="377"/>
      <c r="AK106" s="390"/>
    </row>
    <row r="107" spans="1:37" hidden="1" x14ac:dyDescent="0.25">
      <c r="A107" s="42"/>
      <c r="B107" s="377"/>
      <c r="C107" s="1223"/>
      <c r="D107" s="377"/>
      <c r="E107" s="377"/>
      <c r="F107" s="1212"/>
      <c r="G107" s="1213"/>
      <c r="H107" s="395"/>
      <c r="I107" s="395"/>
      <c r="J107" s="395"/>
      <c r="K107" s="395"/>
      <c r="L107" s="395"/>
      <c r="M107" s="395"/>
      <c r="N107" s="395"/>
      <c r="O107" s="377"/>
      <c r="P107" s="394"/>
      <c r="Q107" s="394"/>
      <c r="R107" s="395"/>
      <c r="S107" s="395"/>
      <c r="T107" s="395"/>
      <c r="U107" s="395"/>
      <c r="V107" s="395"/>
      <c r="W107" s="395"/>
      <c r="X107" s="395"/>
      <c r="Y107" s="395"/>
      <c r="Z107" s="395"/>
      <c r="AA107" s="377"/>
      <c r="AB107" s="395"/>
      <c r="AC107" s="395"/>
      <c r="AD107" s="395"/>
      <c r="AE107" s="395"/>
      <c r="AF107" s="395"/>
      <c r="AG107" s="395"/>
      <c r="AH107" s="395"/>
      <c r="AI107" s="395"/>
      <c r="AJ107" s="377"/>
      <c r="AK107" s="390"/>
    </row>
    <row r="108" spans="1:37" hidden="1" x14ac:dyDescent="0.25">
      <c r="A108" s="42"/>
      <c r="B108" s="377"/>
      <c r="C108" s="1223"/>
      <c r="D108" s="377"/>
      <c r="E108" s="377"/>
      <c r="F108" s="1212"/>
      <c r="G108" s="1213"/>
      <c r="H108" s="395"/>
      <c r="I108" s="395"/>
      <c r="J108" s="395"/>
      <c r="K108" s="395"/>
      <c r="L108" s="395"/>
      <c r="M108" s="395"/>
      <c r="N108" s="395"/>
      <c r="O108" s="377"/>
      <c r="P108" s="394"/>
      <c r="Q108" s="394"/>
      <c r="R108" s="395"/>
      <c r="S108" s="395"/>
      <c r="T108" s="395"/>
      <c r="U108" s="395"/>
      <c r="V108" s="395"/>
      <c r="W108" s="395"/>
      <c r="X108" s="395"/>
      <c r="Y108" s="395"/>
      <c r="Z108" s="395"/>
      <c r="AA108" s="377"/>
      <c r="AB108" s="395"/>
      <c r="AC108" s="395"/>
      <c r="AD108" s="395"/>
      <c r="AE108" s="395"/>
      <c r="AF108" s="395"/>
      <c r="AG108" s="395"/>
      <c r="AH108" s="395"/>
      <c r="AI108" s="395"/>
      <c r="AJ108" s="377"/>
      <c r="AK108" s="390"/>
    </row>
    <row r="109" spans="1:37" hidden="1" x14ac:dyDescent="0.25">
      <c r="A109" s="42"/>
      <c r="B109" s="377"/>
      <c r="C109" s="1223"/>
      <c r="D109" s="377"/>
      <c r="E109" s="377"/>
      <c r="F109" s="1212"/>
      <c r="G109" s="1213"/>
      <c r="H109" s="395"/>
      <c r="I109" s="395"/>
      <c r="J109" s="395"/>
      <c r="K109" s="395"/>
      <c r="L109" s="395"/>
      <c r="M109" s="395"/>
      <c r="N109" s="395"/>
      <c r="O109" s="377"/>
      <c r="P109" s="394"/>
      <c r="Q109" s="394"/>
      <c r="R109" s="395"/>
      <c r="S109" s="395"/>
      <c r="T109" s="395"/>
      <c r="U109" s="395"/>
      <c r="V109" s="395"/>
      <c r="W109" s="395"/>
      <c r="X109" s="395"/>
      <c r="Y109" s="395"/>
      <c r="Z109" s="395"/>
      <c r="AA109" s="377"/>
      <c r="AB109" s="395"/>
      <c r="AC109" s="395"/>
      <c r="AD109" s="395"/>
      <c r="AE109" s="395"/>
      <c r="AF109" s="395"/>
      <c r="AG109" s="395"/>
      <c r="AH109" s="395"/>
      <c r="AI109" s="395"/>
      <c r="AJ109" s="377"/>
      <c r="AK109" s="390"/>
    </row>
    <row r="110" spans="1:37" hidden="1" x14ac:dyDescent="0.25">
      <c r="A110" s="42"/>
      <c r="B110" s="377"/>
      <c r="C110" s="1223"/>
      <c r="D110" s="377"/>
      <c r="E110" s="377"/>
      <c r="F110" s="1212"/>
      <c r="G110" s="1213"/>
      <c r="H110" s="395"/>
      <c r="I110" s="395"/>
      <c r="J110" s="395"/>
      <c r="K110" s="395"/>
      <c r="L110" s="395"/>
      <c r="M110" s="395"/>
      <c r="N110" s="395"/>
      <c r="O110" s="377"/>
      <c r="P110" s="394"/>
      <c r="Q110" s="394"/>
      <c r="R110" s="395"/>
      <c r="S110" s="395"/>
      <c r="T110" s="395"/>
      <c r="U110" s="395"/>
      <c r="V110" s="395"/>
      <c r="W110" s="395"/>
      <c r="X110" s="395"/>
      <c r="Y110" s="395"/>
      <c r="Z110" s="395"/>
      <c r="AA110" s="377"/>
      <c r="AB110" s="395"/>
      <c r="AC110" s="395"/>
      <c r="AD110" s="395"/>
      <c r="AE110" s="395"/>
      <c r="AF110" s="395"/>
      <c r="AG110" s="395"/>
      <c r="AH110" s="395"/>
      <c r="AI110" s="395"/>
      <c r="AJ110" s="377"/>
      <c r="AK110" s="390"/>
    </row>
    <row r="111" spans="1:37" hidden="1" x14ac:dyDescent="0.25">
      <c r="A111" s="42"/>
      <c r="B111" s="377"/>
      <c r="C111" s="1223"/>
      <c r="D111" s="377"/>
      <c r="E111" s="377"/>
      <c r="F111" s="1212"/>
      <c r="G111" s="1213"/>
      <c r="H111" s="395"/>
      <c r="I111" s="395"/>
      <c r="J111" s="395"/>
      <c r="K111" s="395"/>
      <c r="L111" s="395"/>
      <c r="M111" s="395"/>
      <c r="N111" s="395"/>
      <c r="O111" s="377"/>
      <c r="P111" s="394"/>
      <c r="Q111" s="394"/>
      <c r="R111" s="395"/>
      <c r="S111" s="395"/>
      <c r="T111" s="395"/>
      <c r="U111" s="395"/>
      <c r="V111" s="395"/>
      <c r="W111" s="395"/>
      <c r="X111" s="395"/>
      <c r="Y111" s="395"/>
      <c r="Z111" s="395"/>
      <c r="AA111" s="377"/>
      <c r="AB111" s="395"/>
      <c r="AC111" s="395"/>
      <c r="AD111" s="395"/>
      <c r="AE111" s="395"/>
      <c r="AF111" s="395"/>
      <c r="AG111" s="395"/>
      <c r="AH111" s="395"/>
      <c r="AI111" s="395"/>
      <c r="AJ111" s="377"/>
      <c r="AK111" s="390"/>
    </row>
    <row r="112" spans="1:37" hidden="1" x14ac:dyDescent="0.25">
      <c r="A112" s="42"/>
      <c r="B112" s="377"/>
      <c r="C112" s="1223"/>
      <c r="D112" s="377"/>
      <c r="E112" s="377"/>
      <c r="F112" s="1212"/>
      <c r="G112" s="1213"/>
      <c r="H112" s="395"/>
      <c r="I112" s="395"/>
      <c r="J112" s="395"/>
      <c r="K112" s="395"/>
      <c r="L112" s="395"/>
      <c r="M112" s="395"/>
      <c r="N112" s="395"/>
      <c r="O112" s="377"/>
      <c r="P112" s="394"/>
      <c r="Q112" s="394"/>
      <c r="R112" s="395"/>
      <c r="S112" s="395"/>
      <c r="T112" s="395"/>
      <c r="U112" s="395"/>
      <c r="V112" s="395"/>
      <c r="W112" s="395"/>
      <c r="X112" s="395"/>
      <c r="Y112" s="395"/>
      <c r="Z112" s="395"/>
      <c r="AA112" s="377"/>
      <c r="AB112" s="395"/>
      <c r="AC112" s="395"/>
      <c r="AD112" s="395"/>
      <c r="AE112" s="395"/>
      <c r="AF112" s="395"/>
      <c r="AG112" s="395"/>
      <c r="AH112" s="395"/>
      <c r="AI112" s="395"/>
      <c r="AJ112" s="377"/>
      <c r="AK112" s="390"/>
    </row>
    <row r="113" spans="1:37" hidden="1" x14ac:dyDescent="0.25">
      <c r="A113" s="42"/>
      <c r="B113" s="377"/>
      <c r="C113" s="1223"/>
      <c r="D113" s="377"/>
      <c r="E113" s="377"/>
      <c r="F113" s="1212"/>
      <c r="G113" s="1213"/>
      <c r="H113" s="395"/>
      <c r="I113" s="395"/>
      <c r="J113" s="395"/>
      <c r="K113" s="395"/>
      <c r="L113" s="395"/>
      <c r="M113" s="395"/>
      <c r="N113" s="395"/>
      <c r="O113" s="377"/>
      <c r="P113" s="394"/>
      <c r="Q113" s="394"/>
      <c r="R113" s="395"/>
      <c r="S113" s="395"/>
      <c r="T113" s="395"/>
      <c r="U113" s="395"/>
      <c r="V113" s="395"/>
      <c r="W113" s="395"/>
      <c r="X113" s="395"/>
      <c r="Y113" s="395"/>
      <c r="Z113" s="395"/>
      <c r="AA113" s="377"/>
      <c r="AB113" s="395"/>
      <c r="AC113" s="395"/>
      <c r="AD113" s="395"/>
      <c r="AE113" s="395"/>
      <c r="AF113" s="395"/>
      <c r="AG113" s="395"/>
      <c r="AH113" s="395"/>
      <c r="AI113" s="395"/>
      <c r="AJ113" s="377"/>
      <c r="AK113" s="390"/>
    </row>
    <row r="114" spans="1:37" hidden="1" x14ac:dyDescent="0.25">
      <c r="A114" s="42"/>
      <c r="B114" s="377"/>
      <c r="C114" s="1223"/>
      <c r="D114" s="377"/>
      <c r="E114" s="377"/>
      <c r="F114" s="1212"/>
      <c r="G114" s="1213"/>
      <c r="H114" s="395"/>
      <c r="I114" s="395"/>
      <c r="J114" s="395"/>
      <c r="K114" s="395"/>
      <c r="L114" s="395"/>
      <c r="M114" s="395"/>
      <c r="N114" s="395"/>
      <c r="O114" s="377"/>
      <c r="P114" s="394"/>
      <c r="Q114" s="394"/>
      <c r="R114" s="395"/>
      <c r="S114" s="395"/>
      <c r="T114" s="395"/>
      <c r="U114" s="395"/>
      <c r="V114" s="395"/>
      <c r="W114" s="395"/>
      <c r="X114" s="395"/>
      <c r="Y114" s="395"/>
      <c r="Z114" s="395"/>
      <c r="AA114" s="377"/>
      <c r="AB114" s="395"/>
      <c r="AC114" s="395"/>
      <c r="AD114" s="395"/>
      <c r="AE114" s="395"/>
      <c r="AF114" s="395"/>
      <c r="AG114" s="395"/>
      <c r="AH114" s="395"/>
      <c r="AI114" s="395"/>
      <c r="AJ114" s="377"/>
      <c r="AK114" s="390"/>
    </row>
    <row r="115" spans="1:37" hidden="1" x14ac:dyDescent="0.25">
      <c r="A115" s="42"/>
      <c r="B115" s="377"/>
      <c r="C115" s="1223"/>
      <c r="D115" s="377"/>
      <c r="E115" s="377"/>
      <c r="F115" s="1212"/>
      <c r="G115" s="1213"/>
      <c r="H115" s="395"/>
      <c r="I115" s="395"/>
      <c r="J115" s="395"/>
      <c r="K115" s="395"/>
      <c r="L115" s="395"/>
      <c r="M115" s="395"/>
      <c r="N115" s="395"/>
      <c r="O115" s="377"/>
      <c r="P115" s="394"/>
      <c r="Q115" s="394"/>
      <c r="R115" s="395"/>
      <c r="S115" s="395"/>
      <c r="T115" s="395"/>
      <c r="U115" s="395"/>
      <c r="V115" s="395"/>
      <c r="W115" s="395"/>
      <c r="X115" s="395"/>
      <c r="Y115" s="395"/>
      <c r="Z115" s="395"/>
      <c r="AA115" s="377"/>
      <c r="AB115" s="395"/>
      <c r="AC115" s="395"/>
      <c r="AD115" s="395"/>
      <c r="AE115" s="395"/>
      <c r="AF115" s="395"/>
      <c r="AG115" s="395"/>
      <c r="AH115" s="395"/>
      <c r="AI115" s="395"/>
      <c r="AJ115" s="377"/>
      <c r="AK115" s="390"/>
    </row>
    <row r="116" spans="1:37" hidden="1" x14ac:dyDescent="0.25">
      <c r="A116" s="42"/>
      <c r="B116" s="377"/>
      <c r="C116" s="1223"/>
      <c r="D116" s="377"/>
      <c r="E116" s="377"/>
      <c r="F116" s="1212"/>
      <c r="G116" s="1213"/>
      <c r="H116" s="395"/>
      <c r="I116" s="395"/>
      <c r="J116" s="395"/>
      <c r="K116" s="395"/>
      <c r="L116" s="395"/>
      <c r="M116" s="395"/>
      <c r="N116" s="395"/>
      <c r="O116" s="377"/>
      <c r="P116" s="394"/>
      <c r="Q116" s="394"/>
      <c r="R116" s="395"/>
      <c r="S116" s="395"/>
      <c r="T116" s="395"/>
      <c r="U116" s="395"/>
      <c r="V116" s="395"/>
      <c r="W116" s="395"/>
      <c r="X116" s="395"/>
      <c r="Y116" s="395"/>
      <c r="Z116" s="395"/>
      <c r="AA116" s="377"/>
      <c r="AB116" s="395"/>
      <c r="AC116" s="395"/>
      <c r="AD116" s="395"/>
      <c r="AE116" s="395"/>
      <c r="AF116" s="395"/>
      <c r="AG116" s="395"/>
      <c r="AH116" s="395"/>
      <c r="AI116" s="395"/>
      <c r="AJ116" s="377"/>
      <c r="AK116" s="390"/>
    </row>
    <row r="117" spans="1:37" hidden="1" x14ac:dyDescent="0.25">
      <c r="A117" s="42"/>
      <c r="B117" s="377"/>
      <c r="C117" s="1223"/>
      <c r="D117" s="377"/>
      <c r="E117" s="377"/>
      <c r="F117" s="1212"/>
      <c r="G117" s="1213"/>
      <c r="H117" s="395"/>
      <c r="I117" s="395"/>
      <c r="J117" s="395"/>
      <c r="K117" s="395"/>
      <c r="L117" s="395"/>
      <c r="M117" s="395"/>
      <c r="N117" s="395"/>
      <c r="O117" s="377"/>
      <c r="P117" s="394"/>
      <c r="Q117" s="394"/>
      <c r="R117" s="395"/>
      <c r="S117" s="395"/>
      <c r="T117" s="395"/>
      <c r="U117" s="395"/>
      <c r="V117" s="395"/>
      <c r="W117" s="395"/>
      <c r="X117" s="395"/>
      <c r="Y117" s="395"/>
      <c r="Z117" s="395"/>
      <c r="AA117" s="377"/>
      <c r="AB117" s="395"/>
      <c r="AC117" s="395"/>
      <c r="AD117" s="395"/>
      <c r="AE117" s="395"/>
      <c r="AF117" s="395"/>
      <c r="AG117" s="395"/>
      <c r="AH117" s="395"/>
      <c r="AI117" s="395"/>
      <c r="AJ117" s="377"/>
      <c r="AK117" s="390"/>
    </row>
    <row r="118" spans="1:37" hidden="1" x14ac:dyDescent="0.25">
      <c r="A118" s="42"/>
      <c r="B118" s="377"/>
      <c r="C118" s="1223"/>
      <c r="D118" s="377"/>
      <c r="E118" s="377"/>
      <c r="F118" s="1212"/>
      <c r="G118" s="1213"/>
      <c r="H118" s="395"/>
      <c r="I118" s="395"/>
      <c r="J118" s="395"/>
      <c r="K118" s="395"/>
      <c r="L118" s="395"/>
      <c r="M118" s="395"/>
      <c r="N118" s="395"/>
      <c r="O118" s="377"/>
      <c r="P118" s="394"/>
      <c r="Q118" s="394"/>
      <c r="R118" s="395"/>
      <c r="S118" s="395"/>
      <c r="T118" s="395"/>
      <c r="U118" s="395"/>
      <c r="V118" s="395"/>
      <c r="W118" s="395"/>
      <c r="X118" s="395"/>
      <c r="Y118" s="395"/>
      <c r="Z118" s="395"/>
      <c r="AA118" s="377"/>
      <c r="AB118" s="395"/>
      <c r="AC118" s="395"/>
      <c r="AD118" s="395"/>
      <c r="AE118" s="395"/>
      <c r="AF118" s="395"/>
      <c r="AG118" s="395"/>
      <c r="AH118" s="395"/>
      <c r="AI118" s="395"/>
      <c r="AJ118" s="377"/>
      <c r="AK118" s="390"/>
    </row>
    <row r="119" spans="1:37" hidden="1" x14ac:dyDescent="0.25">
      <c r="A119" s="42"/>
      <c r="B119" s="377"/>
      <c r="C119" s="1223"/>
      <c r="D119" s="377"/>
      <c r="E119" s="377"/>
      <c r="F119" s="1212"/>
      <c r="G119" s="1213"/>
      <c r="H119" s="395"/>
      <c r="I119" s="395"/>
      <c r="J119" s="395"/>
      <c r="K119" s="395"/>
      <c r="L119" s="395"/>
      <c r="M119" s="395"/>
      <c r="N119" s="395"/>
      <c r="O119" s="377"/>
      <c r="P119" s="394"/>
      <c r="Q119" s="394"/>
      <c r="R119" s="395"/>
      <c r="S119" s="395"/>
      <c r="T119" s="395"/>
      <c r="U119" s="395"/>
      <c r="V119" s="395"/>
      <c r="W119" s="395"/>
      <c r="X119" s="395"/>
      <c r="Y119" s="395"/>
      <c r="Z119" s="395"/>
      <c r="AA119" s="377"/>
      <c r="AB119" s="395"/>
      <c r="AC119" s="395"/>
      <c r="AD119" s="395"/>
      <c r="AE119" s="395"/>
      <c r="AF119" s="395"/>
      <c r="AG119" s="395"/>
      <c r="AH119" s="395"/>
      <c r="AI119" s="395"/>
      <c r="AJ119" s="377"/>
      <c r="AK119" s="390"/>
    </row>
    <row r="120" spans="1:37" hidden="1" x14ac:dyDescent="0.25">
      <c r="A120" s="42"/>
      <c r="B120" s="377"/>
      <c r="C120" s="1223"/>
      <c r="D120" s="377"/>
      <c r="E120" s="377"/>
      <c r="F120" s="1212"/>
      <c r="G120" s="1213"/>
      <c r="H120" s="395"/>
      <c r="I120" s="395"/>
      <c r="J120" s="395"/>
      <c r="K120" s="395"/>
      <c r="L120" s="395"/>
      <c r="M120" s="395"/>
      <c r="N120" s="395"/>
      <c r="O120" s="377"/>
      <c r="P120" s="394"/>
      <c r="Q120" s="394"/>
      <c r="R120" s="395"/>
      <c r="S120" s="395"/>
      <c r="T120" s="395"/>
      <c r="U120" s="395"/>
      <c r="V120" s="395"/>
      <c r="W120" s="395"/>
      <c r="X120" s="395"/>
      <c r="Y120" s="395"/>
      <c r="Z120" s="395"/>
      <c r="AA120" s="377"/>
      <c r="AB120" s="395"/>
      <c r="AC120" s="395"/>
      <c r="AD120" s="395"/>
      <c r="AE120" s="395"/>
      <c r="AF120" s="395"/>
      <c r="AG120" s="395"/>
      <c r="AH120" s="395"/>
      <c r="AI120" s="395"/>
      <c r="AJ120" s="377"/>
      <c r="AK120" s="390"/>
    </row>
    <row r="121" spans="1:37" hidden="1" x14ac:dyDescent="0.25">
      <c r="A121" s="42"/>
      <c r="B121" s="377"/>
      <c r="C121" s="1223"/>
      <c r="D121" s="377"/>
      <c r="E121" s="377"/>
      <c r="F121" s="1212"/>
      <c r="G121" s="1213"/>
      <c r="H121" s="395"/>
      <c r="I121" s="395"/>
      <c r="J121" s="395"/>
      <c r="K121" s="395"/>
      <c r="L121" s="395"/>
      <c r="M121" s="395"/>
      <c r="N121" s="395"/>
      <c r="O121" s="377"/>
      <c r="P121" s="394"/>
      <c r="Q121" s="394"/>
      <c r="R121" s="395"/>
      <c r="S121" s="395"/>
      <c r="T121" s="395"/>
      <c r="U121" s="395"/>
      <c r="V121" s="395"/>
      <c r="W121" s="395"/>
      <c r="X121" s="395"/>
      <c r="Y121" s="395"/>
      <c r="Z121" s="395"/>
      <c r="AA121" s="377"/>
      <c r="AB121" s="395"/>
      <c r="AC121" s="395"/>
      <c r="AD121" s="395"/>
      <c r="AE121" s="395"/>
      <c r="AF121" s="395"/>
      <c r="AG121" s="395"/>
      <c r="AH121" s="395"/>
      <c r="AI121" s="395"/>
      <c r="AJ121" s="377"/>
      <c r="AK121" s="390"/>
    </row>
    <row r="122" spans="1:37" hidden="1" x14ac:dyDescent="0.25">
      <c r="A122" s="42"/>
      <c r="B122" s="377"/>
      <c r="C122" s="1223"/>
      <c r="D122" s="377"/>
      <c r="E122" s="377"/>
      <c r="F122" s="1212"/>
      <c r="G122" s="1213"/>
      <c r="H122" s="395"/>
      <c r="I122" s="395"/>
      <c r="J122" s="395"/>
      <c r="K122" s="395"/>
      <c r="L122" s="395"/>
      <c r="M122" s="395"/>
      <c r="N122" s="395"/>
      <c r="O122" s="377"/>
      <c r="P122" s="394"/>
      <c r="Q122" s="394"/>
      <c r="R122" s="395"/>
      <c r="S122" s="395"/>
      <c r="T122" s="395"/>
      <c r="U122" s="395"/>
      <c r="V122" s="395"/>
      <c r="W122" s="395"/>
      <c r="X122" s="395"/>
      <c r="Y122" s="395"/>
      <c r="Z122" s="395"/>
      <c r="AA122" s="377"/>
      <c r="AB122" s="395"/>
      <c r="AC122" s="395"/>
      <c r="AD122" s="395"/>
      <c r="AE122" s="395"/>
      <c r="AF122" s="395"/>
      <c r="AG122" s="395"/>
      <c r="AH122" s="395"/>
      <c r="AI122" s="395"/>
      <c r="AJ122" s="377"/>
      <c r="AK122" s="390"/>
    </row>
    <row r="123" spans="1:37" hidden="1" x14ac:dyDescent="0.25">
      <c r="A123" s="42"/>
      <c r="B123" s="377"/>
      <c r="C123" s="1223"/>
      <c r="D123" s="377"/>
      <c r="E123" s="377"/>
      <c r="F123" s="1212"/>
      <c r="G123" s="1213"/>
      <c r="H123" s="395"/>
      <c r="I123" s="395"/>
      <c r="J123" s="395"/>
      <c r="K123" s="395"/>
      <c r="L123" s="395"/>
      <c r="M123" s="395"/>
      <c r="N123" s="395"/>
      <c r="O123" s="377"/>
      <c r="P123" s="394"/>
      <c r="Q123" s="394"/>
      <c r="R123" s="395"/>
      <c r="S123" s="395"/>
      <c r="T123" s="395"/>
      <c r="U123" s="395"/>
      <c r="V123" s="395"/>
      <c r="W123" s="395"/>
      <c r="X123" s="395"/>
      <c r="Y123" s="395"/>
      <c r="Z123" s="395"/>
      <c r="AA123" s="377"/>
      <c r="AB123" s="395"/>
      <c r="AC123" s="395"/>
      <c r="AD123" s="395"/>
      <c r="AE123" s="395"/>
      <c r="AF123" s="395"/>
      <c r="AG123" s="395"/>
      <c r="AH123" s="395"/>
      <c r="AI123" s="395"/>
      <c r="AJ123" s="377"/>
      <c r="AK123" s="390"/>
    </row>
    <row r="124" spans="1:37" hidden="1" x14ac:dyDescent="0.25">
      <c r="A124" s="42"/>
      <c r="B124" s="377"/>
      <c r="C124" s="1223"/>
      <c r="D124" s="377"/>
      <c r="E124" s="377"/>
      <c r="F124" s="1212"/>
      <c r="G124" s="1213"/>
      <c r="H124" s="395"/>
      <c r="I124" s="395"/>
      <c r="J124" s="395"/>
      <c r="K124" s="395"/>
      <c r="L124" s="395"/>
      <c r="M124" s="395"/>
      <c r="N124" s="395"/>
      <c r="O124" s="377"/>
      <c r="P124" s="394"/>
      <c r="Q124" s="394"/>
      <c r="R124" s="395"/>
      <c r="S124" s="395"/>
      <c r="T124" s="395"/>
      <c r="U124" s="395"/>
      <c r="V124" s="395"/>
      <c r="W124" s="395"/>
      <c r="X124" s="395"/>
      <c r="Y124" s="395"/>
      <c r="Z124" s="395"/>
      <c r="AA124" s="377"/>
      <c r="AB124" s="395"/>
      <c r="AC124" s="395"/>
      <c r="AD124" s="395"/>
      <c r="AE124" s="395"/>
      <c r="AF124" s="395"/>
      <c r="AG124" s="395"/>
      <c r="AH124" s="395"/>
      <c r="AI124" s="395"/>
      <c r="AJ124" s="377"/>
      <c r="AK124" s="390"/>
    </row>
    <row r="125" spans="1:37" hidden="1" x14ac:dyDescent="0.25">
      <c r="A125" s="42"/>
      <c r="B125" s="377"/>
      <c r="C125" s="1223"/>
      <c r="D125" s="377"/>
      <c r="E125" s="377"/>
      <c r="F125" s="1212"/>
      <c r="G125" s="1213"/>
      <c r="H125" s="395"/>
      <c r="I125" s="395"/>
      <c r="J125" s="395"/>
      <c r="K125" s="395"/>
      <c r="L125" s="395"/>
      <c r="M125" s="395"/>
      <c r="N125" s="395"/>
      <c r="O125" s="377"/>
      <c r="P125" s="394"/>
      <c r="Q125" s="394"/>
      <c r="R125" s="395"/>
      <c r="S125" s="395"/>
      <c r="T125" s="395"/>
      <c r="U125" s="395"/>
      <c r="V125" s="395"/>
      <c r="W125" s="395"/>
      <c r="X125" s="395"/>
      <c r="Y125" s="395"/>
      <c r="Z125" s="395"/>
      <c r="AA125" s="377"/>
      <c r="AB125" s="395"/>
      <c r="AC125" s="395"/>
      <c r="AD125" s="395"/>
      <c r="AE125" s="395"/>
      <c r="AF125" s="395"/>
      <c r="AG125" s="395"/>
      <c r="AH125" s="395"/>
      <c r="AI125" s="395"/>
      <c r="AJ125" s="377"/>
      <c r="AK125" s="390"/>
    </row>
    <row r="126" spans="1:37" hidden="1" x14ac:dyDescent="0.25">
      <c r="A126" s="42"/>
      <c r="B126" s="377"/>
      <c r="C126" s="1223"/>
      <c r="D126" s="377"/>
      <c r="E126" s="377"/>
      <c r="F126" s="1212"/>
      <c r="G126" s="1213"/>
      <c r="H126" s="395"/>
      <c r="I126" s="395"/>
      <c r="J126" s="395"/>
      <c r="K126" s="395"/>
      <c r="L126" s="395"/>
      <c r="M126" s="395"/>
      <c r="N126" s="395"/>
      <c r="O126" s="377"/>
      <c r="P126" s="394"/>
      <c r="Q126" s="394"/>
      <c r="R126" s="395"/>
      <c r="S126" s="395"/>
      <c r="T126" s="395"/>
      <c r="U126" s="395"/>
      <c r="V126" s="395"/>
      <c r="W126" s="395"/>
      <c r="X126" s="395"/>
      <c r="Y126" s="395"/>
      <c r="Z126" s="395"/>
      <c r="AA126" s="377"/>
      <c r="AB126" s="395"/>
      <c r="AC126" s="395"/>
      <c r="AD126" s="395"/>
      <c r="AE126" s="395"/>
      <c r="AF126" s="395"/>
      <c r="AG126" s="395"/>
      <c r="AH126" s="395"/>
      <c r="AI126" s="395"/>
      <c r="AJ126" s="377"/>
      <c r="AK126" s="390"/>
    </row>
    <row r="127" spans="1:37" hidden="1" x14ac:dyDescent="0.25">
      <c r="A127" s="42"/>
      <c r="B127" s="377"/>
      <c r="C127" s="1223"/>
      <c r="D127" s="377"/>
      <c r="E127" s="377"/>
      <c r="F127" s="1212"/>
      <c r="G127" s="1213"/>
      <c r="H127" s="395"/>
      <c r="I127" s="395"/>
      <c r="J127" s="395"/>
      <c r="K127" s="395"/>
      <c r="L127" s="395"/>
      <c r="M127" s="395"/>
      <c r="N127" s="395"/>
      <c r="O127" s="377"/>
      <c r="P127" s="394"/>
      <c r="Q127" s="394"/>
      <c r="R127" s="395"/>
      <c r="S127" s="395"/>
      <c r="T127" s="395"/>
      <c r="U127" s="395"/>
      <c r="V127" s="395"/>
      <c r="W127" s="395"/>
      <c r="X127" s="395"/>
      <c r="Y127" s="395"/>
      <c r="Z127" s="395"/>
      <c r="AA127" s="377"/>
      <c r="AB127" s="395"/>
      <c r="AC127" s="395"/>
      <c r="AD127" s="395"/>
      <c r="AE127" s="395"/>
      <c r="AF127" s="395"/>
      <c r="AG127" s="395"/>
      <c r="AH127" s="395"/>
      <c r="AI127" s="395"/>
      <c r="AJ127" s="377"/>
      <c r="AK127" s="390"/>
    </row>
    <row r="128" spans="1:37" hidden="1" x14ac:dyDescent="0.25">
      <c r="A128" s="42"/>
      <c r="B128" s="377"/>
      <c r="C128" s="1223"/>
      <c r="D128" s="377"/>
      <c r="E128" s="377"/>
      <c r="F128" s="1212"/>
      <c r="G128" s="1213"/>
      <c r="H128" s="395"/>
      <c r="I128" s="395"/>
      <c r="J128" s="395"/>
      <c r="K128" s="395"/>
      <c r="L128" s="395"/>
      <c r="M128" s="395"/>
      <c r="N128" s="395"/>
      <c r="O128" s="377"/>
      <c r="P128" s="394"/>
      <c r="Q128" s="394"/>
      <c r="R128" s="395"/>
      <c r="S128" s="395"/>
      <c r="T128" s="395"/>
      <c r="U128" s="395"/>
      <c r="V128" s="395"/>
      <c r="W128" s="395"/>
      <c r="X128" s="395"/>
      <c r="Y128" s="395"/>
      <c r="Z128" s="395"/>
      <c r="AA128" s="377"/>
      <c r="AB128" s="395"/>
      <c r="AC128" s="395"/>
      <c r="AD128" s="395"/>
      <c r="AE128" s="395"/>
      <c r="AF128" s="395"/>
      <c r="AG128" s="395"/>
      <c r="AH128" s="395"/>
      <c r="AI128" s="395"/>
      <c r="AJ128" s="377"/>
      <c r="AK128" s="390"/>
    </row>
    <row r="129" spans="1:37" hidden="1" x14ac:dyDescent="0.25">
      <c r="A129" s="42"/>
      <c r="B129" s="377"/>
      <c r="C129" s="1223"/>
      <c r="D129" s="377"/>
      <c r="E129" s="377"/>
      <c r="F129" s="1212"/>
      <c r="G129" s="1213"/>
      <c r="H129" s="395"/>
      <c r="I129" s="395"/>
      <c r="J129" s="395"/>
      <c r="K129" s="395"/>
      <c r="L129" s="395"/>
      <c r="M129" s="395"/>
      <c r="N129" s="395"/>
      <c r="O129" s="377"/>
      <c r="P129" s="394"/>
      <c r="Q129" s="394"/>
      <c r="R129" s="395"/>
      <c r="S129" s="395"/>
      <c r="T129" s="395"/>
      <c r="U129" s="395"/>
      <c r="V129" s="395"/>
      <c r="W129" s="395"/>
      <c r="X129" s="395"/>
      <c r="Y129" s="395"/>
      <c r="Z129" s="395"/>
      <c r="AA129" s="377"/>
      <c r="AB129" s="395"/>
      <c r="AC129" s="395"/>
      <c r="AD129" s="395"/>
      <c r="AE129" s="395"/>
      <c r="AF129" s="395"/>
      <c r="AG129" s="395"/>
      <c r="AH129" s="395"/>
      <c r="AI129" s="395"/>
      <c r="AJ129" s="377"/>
      <c r="AK129" s="390"/>
    </row>
    <row r="130" spans="1:37" hidden="1" x14ac:dyDescent="0.25">
      <c r="A130" s="42"/>
      <c r="B130" s="377"/>
      <c r="C130" s="1223"/>
      <c r="D130" s="377"/>
      <c r="E130" s="377"/>
      <c r="F130" s="1212"/>
      <c r="G130" s="1213"/>
      <c r="H130" s="395"/>
      <c r="I130" s="395"/>
      <c r="J130" s="395"/>
      <c r="K130" s="395"/>
      <c r="L130" s="395"/>
      <c r="M130" s="395"/>
      <c r="N130" s="395"/>
      <c r="O130" s="377"/>
      <c r="P130" s="394"/>
      <c r="Q130" s="394"/>
      <c r="R130" s="395"/>
      <c r="S130" s="395"/>
      <c r="T130" s="395"/>
      <c r="U130" s="395"/>
      <c r="V130" s="395"/>
      <c r="W130" s="395"/>
      <c r="X130" s="395"/>
      <c r="Y130" s="395"/>
      <c r="Z130" s="395"/>
      <c r="AA130" s="377"/>
      <c r="AB130" s="395"/>
      <c r="AC130" s="395"/>
      <c r="AD130" s="395"/>
      <c r="AE130" s="395"/>
      <c r="AF130" s="395"/>
      <c r="AG130" s="395"/>
      <c r="AH130" s="395"/>
      <c r="AI130" s="395"/>
      <c r="AJ130" s="377"/>
      <c r="AK130" s="390"/>
    </row>
    <row r="131" spans="1:37" hidden="1" x14ac:dyDescent="0.25">
      <c r="A131" s="42"/>
      <c r="B131" s="377"/>
      <c r="C131" s="1223"/>
      <c r="D131" s="377"/>
      <c r="E131" s="377"/>
      <c r="F131" s="1212"/>
      <c r="G131" s="1213"/>
      <c r="H131" s="395"/>
      <c r="I131" s="395"/>
      <c r="J131" s="395"/>
      <c r="K131" s="395"/>
      <c r="L131" s="395"/>
      <c r="M131" s="395"/>
      <c r="N131" s="395"/>
      <c r="O131" s="377"/>
      <c r="P131" s="394"/>
      <c r="Q131" s="394"/>
      <c r="R131" s="395"/>
      <c r="S131" s="395"/>
      <c r="T131" s="395"/>
      <c r="U131" s="395"/>
      <c r="V131" s="395"/>
      <c r="W131" s="395"/>
      <c r="X131" s="395"/>
      <c r="Y131" s="395"/>
      <c r="Z131" s="395"/>
      <c r="AA131" s="377"/>
      <c r="AB131" s="395"/>
      <c r="AC131" s="395"/>
      <c r="AD131" s="395"/>
      <c r="AE131" s="395"/>
      <c r="AF131" s="395"/>
      <c r="AG131" s="395"/>
      <c r="AH131" s="395"/>
      <c r="AI131" s="395"/>
      <c r="AJ131" s="377"/>
      <c r="AK131" s="390"/>
    </row>
    <row r="132" spans="1:37" hidden="1" x14ac:dyDescent="0.25">
      <c r="A132" s="42"/>
      <c r="B132" s="377"/>
      <c r="C132" s="1223"/>
      <c r="D132" s="377"/>
      <c r="E132" s="377"/>
      <c r="F132" s="1212"/>
      <c r="G132" s="1213"/>
      <c r="H132" s="395"/>
      <c r="I132" s="395"/>
      <c r="J132" s="395"/>
      <c r="K132" s="395"/>
      <c r="L132" s="395"/>
      <c r="M132" s="395"/>
      <c r="N132" s="395"/>
      <c r="O132" s="377"/>
      <c r="P132" s="394"/>
      <c r="Q132" s="394"/>
      <c r="R132" s="395"/>
      <c r="S132" s="395"/>
      <c r="T132" s="395"/>
      <c r="U132" s="395"/>
      <c r="V132" s="395"/>
      <c r="W132" s="395"/>
      <c r="X132" s="395"/>
      <c r="Y132" s="395"/>
      <c r="Z132" s="395"/>
      <c r="AA132" s="377"/>
      <c r="AB132" s="395"/>
      <c r="AC132" s="395"/>
      <c r="AD132" s="395"/>
      <c r="AE132" s="395"/>
      <c r="AF132" s="395"/>
      <c r="AG132" s="395"/>
      <c r="AH132" s="395"/>
      <c r="AI132" s="395"/>
      <c r="AJ132" s="377"/>
      <c r="AK132" s="390"/>
    </row>
    <row r="133" spans="1:37" hidden="1" x14ac:dyDescent="0.25">
      <c r="A133" s="42"/>
      <c r="B133" s="377"/>
      <c r="C133" s="1223"/>
      <c r="D133" s="377"/>
      <c r="E133" s="377"/>
      <c r="F133" s="1212"/>
      <c r="G133" s="1213"/>
      <c r="H133" s="395"/>
      <c r="I133" s="395"/>
      <c r="J133" s="395"/>
      <c r="K133" s="395"/>
      <c r="L133" s="395"/>
      <c r="M133" s="395"/>
      <c r="N133" s="395"/>
      <c r="O133" s="377"/>
      <c r="P133" s="394"/>
      <c r="Q133" s="394"/>
      <c r="R133" s="395"/>
      <c r="S133" s="395"/>
      <c r="T133" s="395"/>
      <c r="U133" s="395"/>
      <c r="V133" s="395"/>
      <c r="W133" s="395"/>
      <c r="X133" s="395"/>
      <c r="Y133" s="395"/>
      <c r="Z133" s="395"/>
      <c r="AA133" s="377"/>
      <c r="AB133" s="395"/>
      <c r="AC133" s="395"/>
      <c r="AD133" s="395"/>
      <c r="AE133" s="395"/>
      <c r="AF133" s="395"/>
      <c r="AG133" s="395"/>
      <c r="AH133" s="395"/>
      <c r="AI133" s="395"/>
      <c r="AJ133" s="377"/>
      <c r="AK133" s="390"/>
    </row>
    <row r="134" spans="1:37" hidden="1" x14ac:dyDescent="0.25">
      <c r="A134" s="42"/>
      <c r="B134" s="377"/>
      <c r="C134" s="1223"/>
      <c r="D134" s="377"/>
      <c r="E134" s="377"/>
      <c r="F134" s="1212"/>
      <c r="G134" s="1213"/>
      <c r="H134" s="395"/>
      <c r="I134" s="395"/>
      <c r="J134" s="395"/>
      <c r="K134" s="395"/>
      <c r="L134" s="395"/>
      <c r="M134" s="395"/>
      <c r="N134" s="395"/>
      <c r="O134" s="377"/>
      <c r="P134" s="394"/>
      <c r="Q134" s="394"/>
      <c r="R134" s="395"/>
      <c r="S134" s="395"/>
      <c r="T134" s="395"/>
      <c r="U134" s="395"/>
      <c r="V134" s="395"/>
      <c r="W134" s="395"/>
      <c r="X134" s="395"/>
      <c r="Y134" s="395"/>
      <c r="Z134" s="395"/>
      <c r="AA134" s="377"/>
      <c r="AB134" s="395"/>
      <c r="AC134" s="395"/>
      <c r="AD134" s="395"/>
      <c r="AE134" s="395"/>
      <c r="AF134" s="395"/>
      <c r="AG134" s="395"/>
      <c r="AH134" s="395"/>
      <c r="AI134" s="395"/>
      <c r="AJ134" s="377"/>
      <c r="AK134" s="390"/>
    </row>
    <row r="135" spans="1:37" hidden="1" x14ac:dyDescent="0.25">
      <c r="A135" s="42"/>
      <c r="B135" s="377"/>
      <c r="C135" s="1223"/>
      <c r="D135" s="377"/>
      <c r="E135" s="377"/>
      <c r="F135" s="1212"/>
      <c r="G135" s="1213"/>
      <c r="H135" s="395"/>
      <c r="I135" s="395"/>
      <c r="J135" s="395"/>
      <c r="K135" s="395"/>
      <c r="L135" s="395"/>
      <c r="M135" s="395"/>
      <c r="N135" s="395"/>
      <c r="O135" s="377"/>
      <c r="P135" s="394"/>
      <c r="Q135" s="394"/>
      <c r="R135" s="395"/>
      <c r="S135" s="395"/>
      <c r="T135" s="395"/>
      <c r="U135" s="395"/>
      <c r="V135" s="395"/>
      <c r="W135" s="395"/>
      <c r="X135" s="395"/>
      <c r="Y135" s="395"/>
      <c r="Z135" s="395"/>
      <c r="AA135" s="377"/>
      <c r="AB135" s="395"/>
      <c r="AC135" s="395"/>
      <c r="AD135" s="395"/>
      <c r="AE135" s="395"/>
      <c r="AF135" s="395"/>
      <c r="AG135" s="395"/>
      <c r="AH135" s="395"/>
      <c r="AI135" s="395"/>
      <c r="AJ135" s="377"/>
      <c r="AK135" s="390"/>
    </row>
    <row r="136" spans="1:37" hidden="1" x14ac:dyDescent="0.25">
      <c r="A136" s="42"/>
      <c r="B136" s="377"/>
      <c r="C136" s="1223"/>
      <c r="D136" s="377"/>
      <c r="E136" s="377"/>
      <c r="F136" s="1212"/>
      <c r="G136" s="1213"/>
      <c r="H136" s="395"/>
      <c r="I136" s="395"/>
      <c r="J136" s="395"/>
      <c r="K136" s="395"/>
      <c r="L136" s="395"/>
      <c r="M136" s="395"/>
      <c r="N136" s="395"/>
      <c r="O136" s="377"/>
      <c r="P136" s="394"/>
      <c r="Q136" s="394"/>
      <c r="R136" s="395"/>
      <c r="S136" s="395"/>
      <c r="T136" s="395"/>
      <c r="U136" s="395"/>
      <c r="V136" s="395"/>
      <c r="W136" s="395"/>
      <c r="X136" s="395"/>
      <c r="Y136" s="395"/>
      <c r="Z136" s="395"/>
      <c r="AA136" s="377"/>
      <c r="AB136" s="395"/>
      <c r="AC136" s="395"/>
      <c r="AD136" s="395"/>
      <c r="AE136" s="395"/>
      <c r="AF136" s="395"/>
      <c r="AG136" s="395"/>
      <c r="AH136" s="395"/>
      <c r="AI136" s="395"/>
      <c r="AJ136" s="377"/>
      <c r="AK136" s="390"/>
    </row>
    <row r="137" spans="1:37" hidden="1" x14ac:dyDescent="0.25">
      <c r="A137" s="42"/>
      <c r="B137" s="377"/>
      <c r="C137" s="1223"/>
      <c r="D137" s="377"/>
      <c r="E137" s="377"/>
      <c r="F137" s="1212"/>
      <c r="G137" s="1213"/>
      <c r="H137" s="395"/>
      <c r="I137" s="395"/>
      <c r="J137" s="395"/>
      <c r="K137" s="395"/>
      <c r="L137" s="395"/>
      <c r="M137" s="395"/>
      <c r="N137" s="395"/>
      <c r="O137" s="377"/>
      <c r="P137" s="394"/>
      <c r="Q137" s="394"/>
      <c r="R137" s="395"/>
      <c r="S137" s="395"/>
      <c r="T137" s="395"/>
      <c r="U137" s="395"/>
      <c r="V137" s="395"/>
      <c r="W137" s="395"/>
      <c r="X137" s="395"/>
      <c r="Y137" s="395"/>
      <c r="Z137" s="395"/>
      <c r="AA137" s="377"/>
      <c r="AB137" s="395"/>
      <c r="AC137" s="395"/>
      <c r="AD137" s="395"/>
      <c r="AE137" s="395"/>
      <c r="AF137" s="395"/>
      <c r="AG137" s="395"/>
      <c r="AH137" s="395"/>
      <c r="AI137" s="395"/>
      <c r="AJ137" s="377"/>
      <c r="AK137" s="390"/>
    </row>
    <row r="138" spans="1:37" hidden="1" x14ac:dyDescent="0.25">
      <c r="A138" s="42"/>
      <c r="B138" s="377"/>
      <c r="C138" s="1223"/>
      <c r="D138" s="377"/>
      <c r="E138" s="377"/>
      <c r="F138" s="1212"/>
      <c r="G138" s="1213"/>
      <c r="H138" s="395"/>
      <c r="I138" s="395"/>
      <c r="J138" s="395"/>
      <c r="K138" s="395"/>
      <c r="L138" s="395"/>
      <c r="M138" s="395"/>
      <c r="N138" s="395"/>
      <c r="O138" s="377"/>
      <c r="P138" s="394"/>
      <c r="Q138" s="394"/>
      <c r="R138" s="395"/>
      <c r="S138" s="395"/>
      <c r="T138" s="395"/>
      <c r="U138" s="395"/>
      <c r="V138" s="395"/>
      <c r="W138" s="395"/>
      <c r="X138" s="395"/>
      <c r="Y138" s="395"/>
      <c r="Z138" s="395"/>
      <c r="AA138" s="377"/>
      <c r="AB138" s="395"/>
      <c r="AC138" s="395"/>
      <c r="AD138" s="395"/>
      <c r="AE138" s="395"/>
      <c r="AF138" s="395"/>
      <c r="AG138" s="395"/>
      <c r="AH138" s="395"/>
      <c r="AI138" s="395"/>
      <c r="AJ138" s="377"/>
      <c r="AK138" s="390"/>
    </row>
    <row r="139" spans="1:37" hidden="1" x14ac:dyDescent="0.25">
      <c r="A139" s="42"/>
      <c r="B139" s="377"/>
      <c r="C139" s="1223"/>
      <c r="D139" s="377"/>
      <c r="E139" s="377"/>
      <c r="F139" s="1212"/>
      <c r="G139" s="1213"/>
      <c r="H139" s="395"/>
      <c r="I139" s="395"/>
      <c r="J139" s="395"/>
      <c r="K139" s="395"/>
      <c r="L139" s="395"/>
      <c r="M139" s="395"/>
      <c r="N139" s="395"/>
      <c r="O139" s="377"/>
      <c r="P139" s="394"/>
      <c r="Q139" s="394"/>
      <c r="R139" s="395"/>
      <c r="S139" s="395"/>
      <c r="T139" s="395"/>
      <c r="U139" s="395"/>
      <c r="V139" s="395"/>
      <c r="W139" s="395"/>
      <c r="X139" s="395"/>
      <c r="Y139" s="395"/>
      <c r="Z139" s="395"/>
      <c r="AA139" s="377"/>
      <c r="AB139" s="395"/>
      <c r="AC139" s="395"/>
      <c r="AD139" s="395"/>
      <c r="AE139" s="395"/>
      <c r="AF139" s="395"/>
      <c r="AG139" s="395"/>
      <c r="AH139" s="395"/>
      <c r="AI139" s="395"/>
      <c r="AJ139" s="377"/>
      <c r="AK139" s="390"/>
    </row>
    <row r="140" spans="1:37" hidden="1" x14ac:dyDescent="0.25">
      <c r="A140" s="42"/>
      <c r="B140" s="377"/>
      <c r="C140" s="1223"/>
      <c r="D140" s="377"/>
      <c r="E140" s="377"/>
      <c r="F140" s="1212"/>
      <c r="G140" s="1213"/>
      <c r="H140" s="395"/>
      <c r="I140" s="395"/>
      <c r="J140" s="395"/>
      <c r="K140" s="395"/>
      <c r="L140" s="395"/>
      <c r="M140" s="395"/>
      <c r="N140" s="395"/>
      <c r="O140" s="377"/>
      <c r="P140" s="394"/>
      <c r="Q140" s="394"/>
      <c r="R140" s="395"/>
      <c r="S140" s="395"/>
      <c r="T140" s="395"/>
      <c r="U140" s="395"/>
      <c r="V140" s="395"/>
      <c r="W140" s="395"/>
      <c r="X140" s="395"/>
      <c r="Y140" s="395"/>
      <c r="Z140" s="395"/>
      <c r="AA140" s="377"/>
      <c r="AB140" s="395"/>
      <c r="AC140" s="395"/>
      <c r="AD140" s="395"/>
      <c r="AE140" s="395"/>
      <c r="AF140" s="395"/>
      <c r="AG140" s="395"/>
      <c r="AH140" s="395"/>
      <c r="AI140" s="395"/>
      <c r="AJ140" s="377"/>
      <c r="AK140" s="390"/>
    </row>
    <row r="141" spans="1:37" hidden="1" x14ac:dyDescent="0.25">
      <c r="A141" s="42"/>
      <c r="B141" s="377"/>
      <c r="C141" s="1223"/>
      <c r="D141" s="377"/>
      <c r="E141" s="377"/>
      <c r="F141" s="1212"/>
      <c r="G141" s="1213"/>
      <c r="H141" s="395"/>
      <c r="I141" s="395"/>
      <c r="J141" s="395"/>
      <c r="K141" s="395"/>
      <c r="L141" s="395"/>
      <c r="M141" s="395"/>
      <c r="N141" s="395"/>
      <c r="O141" s="377"/>
      <c r="P141" s="394"/>
      <c r="Q141" s="394"/>
      <c r="R141" s="395"/>
      <c r="S141" s="395"/>
      <c r="T141" s="395"/>
      <c r="U141" s="395"/>
      <c r="V141" s="395"/>
      <c r="W141" s="395"/>
      <c r="X141" s="395"/>
      <c r="Y141" s="395"/>
      <c r="Z141" s="395"/>
      <c r="AA141" s="377"/>
      <c r="AB141" s="395"/>
      <c r="AC141" s="395"/>
      <c r="AD141" s="395"/>
      <c r="AE141" s="395"/>
      <c r="AF141" s="395"/>
      <c r="AG141" s="395"/>
      <c r="AH141" s="395"/>
      <c r="AI141" s="395"/>
      <c r="AJ141" s="377"/>
      <c r="AK141" s="390"/>
    </row>
    <row r="142" spans="1:37" hidden="1" x14ac:dyDescent="0.25">
      <c r="A142" s="42"/>
      <c r="B142" s="377"/>
      <c r="C142" s="1223"/>
      <c r="D142" s="377"/>
      <c r="E142" s="377"/>
      <c r="F142" s="1212"/>
      <c r="G142" s="1213"/>
      <c r="H142" s="395"/>
      <c r="I142" s="395"/>
      <c r="J142" s="395"/>
      <c r="K142" s="395"/>
      <c r="L142" s="395"/>
      <c r="M142" s="395"/>
      <c r="N142" s="395"/>
      <c r="O142" s="377"/>
      <c r="P142" s="394"/>
      <c r="Q142" s="394"/>
      <c r="R142" s="395"/>
      <c r="S142" s="395"/>
      <c r="T142" s="395"/>
      <c r="U142" s="395"/>
      <c r="V142" s="395"/>
      <c r="W142" s="395"/>
      <c r="X142" s="395"/>
      <c r="Y142" s="395"/>
      <c r="Z142" s="395"/>
      <c r="AA142" s="377"/>
      <c r="AB142" s="395"/>
      <c r="AC142" s="395"/>
      <c r="AD142" s="395"/>
      <c r="AE142" s="395"/>
      <c r="AF142" s="395"/>
      <c r="AG142" s="395"/>
      <c r="AH142" s="395"/>
      <c r="AI142" s="395"/>
      <c r="AJ142" s="377"/>
      <c r="AK142" s="390"/>
    </row>
    <row r="143" spans="1:37" hidden="1" x14ac:dyDescent="0.25">
      <c r="A143" s="42"/>
      <c r="B143" s="377"/>
      <c r="C143" s="1223"/>
      <c r="D143" s="377"/>
      <c r="E143" s="377"/>
      <c r="F143" s="1212"/>
      <c r="G143" s="1213"/>
      <c r="H143" s="395"/>
      <c r="I143" s="395"/>
      <c r="J143" s="395"/>
      <c r="K143" s="395"/>
      <c r="L143" s="395"/>
      <c r="M143" s="395"/>
      <c r="N143" s="395"/>
      <c r="O143" s="377"/>
      <c r="P143" s="394"/>
      <c r="Q143" s="394"/>
      <c r="R143" s="395"/>
      <c r="S143" s="395"/>
      <c r="T143" s="395"/>
      <c r="U143" s="395"/>
      <c r="V143" s="395"/>
      <c r="W143" s="395"/>
      <c r="X143" s="395"/>
      <c r="Y143" s="395"/>
      <c r="Z143" s="395"/>
      <c r="AA143" s="377"/>
      <c r="AB143" s="395"/>
      <c r="AC143" s="395"/>
      <c r="AD143" s="395"/>
      <c r="AE143" s="395"/>
      <c r="AF143" s="395"/>
      <c r="AG143" s="395"/>
      <c r="AH143" s="395"/>
      <c r="AI143" s="395"/>
      <c r="AJ143" s="377"/>
      <c r="AK143" s="390"/>
    </row>
    <row r="144" spans="1:37" hidden="1" x14ac:dyDescent="0.25">
      <c r="A144" s="42"/>
      <c r="B144" s="377"/>
      <c r="C144" s="1223"/>
      <c r="D144" s="377"/>
      <c r="E144" s="377"/>
      <c r="F144" s="1212"/>
      <c r="G144" s="1213"/>
      <c r="H144" s="395"/>
      <c r="I144" s="395"/>
      <c r="J144" s="395"/>
      <c r="K144" s="395"/>
      <c r="L144" s="395"/>
      <c r="M144" s="395"/>
      <c r="N144" s="395"/>
      <c r="O144" s="377"/>
      <c r="P144" s="394"/>
      <c r="Q144" s="394"/>
      <c r="R144" s="395"/>
      <c r="S144" s="395"/>
      <c r="T144" s="395"/>
      <c r="U144" s="395"/>
      <c r="V144" s="395"/>
      <c r="W144" s="395"/>
      <c r="X144" s="395"/>
      <c r="Y144" s="395"/>
      <c r="Z144" s="395"/>
      <c r="AA144" s="377"/>
      <c r="AB144" s="395"/>
      <c r="AC144" s="395"/>
      <c r="AD144" s="395"/>
      <c r="AE144" s="395"/>
      <c r="AF144" s="395"/>
      <c r="AG144" s="395"/>
      <c r="AH144" s="395"/>
      <c r="AI144" s="395"/>
      <c r="AJ144" s="377"/>
      <c r="AK144" s="390"/>
    </row>
    <row r="145" spans="1:37" hidden="1" x14ac:dyDescent="0.25">
      <c r="A145" s="42"/>
      <c r="B145" s="377"/>
      <c r="C145" s="1223"/>
      <c r="D145" s="377"/>
      <c r="E145" s="377"/>
      <c r="F145" s="1212"/>
      <c r="G145" s="1213"/>
      <c r="H145" s="395"/>
      <c r="I145" s="395"/>
      <c r="J145" s="395"/>
      <c r="K145" s="395"/>
      <c r="L145" s="395"/>
      <c r="M145" s="395"/>
      <c r="N145" s="395"/>
      <c r="O145" s="377"/>
      <c r="P145" s="394"/>
      <c r="Q145" s="394"/>
      <c r="R145" s="395"/>
      <c r="S145" s="395"/>
      <c r="T145" s="395"/>
      <c r="U145" s="395"/>
      <c r="V145" s="395"/>
      <c r="W145" s="395"/>
      <c r="X145" s="395"/>
      <c r="Y145" s="395"/>
      <c r="Z145" s="395"/>
      <c r="AA145" s="377"/>
      <c r="AB145" s="395"/>
      <c r="AC145" s="395"/>
      <c r="AD145" s="395"/>
      <c r="AE145" s="395"/>
      <c r="AF145" s="395"/>
      <c r="AG145" s="395"/>
      <c r="AH145" s="395"/>
      <c r="AI145" s="395"/>
      <c r="AJ145" s="377"/>
      <c r="AK145" s="390"/>
    </row>
    <row r="146" spans="1:37" hidden="1" x14ac:dyDescent="0.25">
      <c r="A146" s="42"/>
      <c r="B146" s="377"/>
      <c r="C146" s="1223"/>
      <c r="D146" s="377"/>
      <c r="E146" s="377"/>
      <c r="F146" s="1212"/>
      <c r="G146" s="1213"/>
      <c r="H146" s="395"/>
      <c r="I146" s="395"/>
      <c r="J146" s="395"/>
      <c r="K146" s="395"/>
      <c r="L146" s="395"/>
      <c r="M146" s="395"/>
      <c r="N146" s="395"/>
      <c r="O146" s="377"/>
      <c r="P146" s="394"/>
      <c r="Q146" s="394"/>
      <c r="R146" s="395"/>
      <c r="S146" s="395"/>
      <c r="T146" s="395"/>
      <c r="U146" s="395"/>
      <c r="V146" s="395"/>
      <c r="W146" s="395"/>
      <c r="X146" s="395"/>
      <c r="Y146" s="395"/>
      <c r="Z146" s="395"/>
      <c r="AA146" s="377"/>
      <c r="AB146" s="395"/>
      <c r="AC146" s="395"/>
      <c r="AD146" s="395"/>
      <c r="AE146" s="395"/>
      <c r="AF146" s="395"/>
      <c r="AG146" s="395"/>
      <c r="AH146" s="395"/>
      <c r="AI146" s="395"/>
      <c r="AJ146" s="377"/>
      <c r="AK146" s="390"/>
    </row>
    <row r="147" spans="1:37" hidden="1" x14ac:dyDescent="0.25">
      <c r="A147" s="42"/>
      <c r="B147" s="377"/>
      <c r="C147" s="1223"/>
      <c r="D147" s="377"/>
      <c r="E147" s="377"/>
      <c r="F147" s="1212"/>
      <c r="G147" s="1213"/>
      <c r="H147" s="395"/>
      <c r="I147" s="395"/>
      <c r="J147" s="395"/>
      <c r="K147" s="395"/>
      <c r="L147" s="395"/>
      <c r="M147" s="395"/>
      <c r="N147" s="395"/>
      <c r="O147" s="377"/>
      <c r="P147" s="394"/>
      <c r="Q147" s="394"/>
      <c r="R147" s="395"/>
      <c r="S147" s="395"/>
      <c r="T147" s="395"/>
      <c r="U147" s="395"/>
      <c r="V147" s="395"/>
      <c r="W147" s="395"/>
      <c r="X147" s="395"/>
      <c r="Y147" s="395"/>
      <c r="Z147" s="395"/>
      <c r="AA147" s="377"/>
      <c r="AB147" s="395"/>
      <c r="AC147" s="395"/>
      <c r="AD147" s="395"/>
      <c r="AE147" s="395"/>
      <c r="AF147" s="395"/>
      <c r="AG147" s="395"/>
      <c r="AH147" s="395"/>
      <c r="AI147" s="395"/>
      <c r="AJ147" s="377"/>
      <c r="AK147" s="390"/>
    </row>
    <row r="148" spans="1:37" hidden="1" x14ac:dyDescent="0.25">
      <c r="A148" s="42"/>
      <c r="B148" s="377"/>
      <c r="C148" s="1223"/>
      <c r="D148" s="377"/>
      <c r="E148" s="377"/>
      <c r="F148" s="1212"/>
      <c r="G148" s="1213"/>
      <c r="H148" s="395"/>
      <c r="I148" s="395"/>
      <c r="J148" s="395"/>
      <c r="K148" s="395"/>
      <c r="L148" s="395"/>
      <c r="M148" s="395"/>
      <c r="N148" s="395"/>
      <c r="O148" s="377"/>
      <c r="P148" s="394"/>
      <c r="Q148" s="394"/>
      <c r="R148" s="395"/>
      <c r="S148" s="395"/>
      <c r="T148" s="395"/>
      <c r="U148" s="395"/>
      <c r="V148" s="395"/>
      <c r="W148" s="395"/>
      <c r="X148" s="395"/>
      <c r="Y148" s="395"/>
      <c r="Z148" s="395"/>
      <c r="AA148" s="377"/>
      <c r="AB148" s="395"/>
      <c r="AC148" s="395"/>
      <c r="AD148" s="395"/>
      <c r="AE148" s="395"/>
      <c r="AF148" s="395"/>
      <c r="AG148" s="395"/>
      <c r="AH148" s="395"/>
      <c r="AI148" s="395"/>
      <c r="AJ148" s="377"/>
      <c r="AK148" s="390"/>
    </row>
    <row r="149" spans="1:37" hidden="1" x14ac:dyDescent="0.25">
      <c r="A149" s="42"/>
      <c r="B149" s="377"/>
      <c r="C149" s="1223"/>
      <c r="D149" s="377"/>
      <c r="E149" s="377"/>
      <c r="F149" s="1212"/>
      <c r="G149" s="1213"/>
      <c r="H149" s="395"/>
      <c r="I149" s="395"/>
      <c r="J149" s="395"/>
      <c r="K149" s="395"/>
      <c r="L149" s="395"/>
      <c r="M149" s="395"/>
      <c r="N149" s="395"/>
      <c r="O149" s="377"/>
      <c r="P149" s="394"/>
      <c r="Q149" s="394"/>
      <c r="R149" s="395"/>
      <c r="S149" s="395"/>
      <c r="T149" s="395"/>
      <c r="U149" s="395"/>
      <c r="V149" s="395"/>
      <c r="W149" s="395"/>
      <c r="X149" s="395"/>
      <c r="Y149" s="395"/>
      <c r="Z149" s="395"/>
      <c r="AA149" s="377"/>
      <c r="AB149" s="395"/>
      <c r="AC149" s="395"/>
      <c r="AD149" s="395"/>
      <c r="AE149" s="395"/>
      <c r="AF149" s="395"/>
      <c r="AG149" s="395"/>
      <c r="AH149" s="395"/>
      <c r="AI149" s="395"/>
      <c r="AJ149" s="377"/>
      <c r="AK149" s="390"/>
    </row>
    <row r="150" spans="1:37" hidden="1" x14ac:dyDescent="0.25">
      <c r="A150" s="42"/>
      <c r="B150" s="377"/>
      <c r="C150" s="1223"/>
      <c r="D150" s="377"/>
      <c r="E150" s="377"/>
      <c r="F150" s="1212"/>
      <c r="G150" s="1213"/>
      <c r="H150" s="395"/>
      <c r="I150" s="395"/>
      <c r="J150" s="395"/>
      <c r="K150" s="395"/>
      <c r="L150" s="395"/>
      <c r="M150" s="395"/>
      <c r="N150" s="395"/>
      <c r="O150" s="377"/>
      <c r="P150" s="394"/>
      <c r="Q150" s="394"/>
      <c r="R150" s="395"/>
      <c r="S150" s="395"/>
      <c r="T150" s="395"/>
      <c r="U150" s="395"/>
      <c r="V150" s="395"/>
      <c r="W150" s="395"/>
      <c r="X150" s="395"/>
      <c r="Y150" s="395"/>
      <c r="Z150" s="395"/>
      <c r="AA150" s="377"/>
      <c r="AB150" s="395"/>
      <c r="AC150" s="395"/>
      <c r="AD150" s="395"/>
      <c r="AE150" s="395"/>
      <c r="AF150" s="395"/>
      <c r="AG150" s="395"/>
      <c r="AH150" s="395"/>
      <c r="AI150" s="395"/>
      <c r="AJ150" s="377"/>
      <c r="AK150" s="390"/>
    </row>
    <row r="151" spans="1:37" hidden="1" x14ac:dyDescent="0.25">
      <c r="A151" s="42"/>
      <c r="B151" s="377"/>
      <c r="C151" s="1223"/>
      <c r="D151" s="377"/>
      <c r="E151" s="377"/>
      <c r="F151" s="1212"/>
      <c r="G151" s="1213"/>
      <c r="H151" s="395"/>
      <c r="I151" s="395"/>
      <c r="J151" s="395"/>
      <c r="K151" s="395"/>
      <c r="L151" s="395"/>
      <c r="M151" s="395"/>
      <c r="N151" s="395"/>
      <c r="O151" s="377"/>
      <c r="P151" s="394"/>
      <c r="Q151" s="394"/>
      <c r="R151" s="395"/>
      <c r="S151" s="395"/>
      <c r="T151" s="395"/>
      <c r="U151" s="395"/>
      <c r="V151" s="395"/>
      <c r="W151" s="395"/>
      <c r="X151" s="395"/>
      <c r="Y151" s="395"/>
      <c r="Z151" s="395"/>
      <c r="AA151" s="377"/>
      <c r="AB151" s="395"/>
      <c r="AC151" s="395"/>
      <c r="AD151" s="395"/>
      <c r="AE151" s="395"/>
      <c r="AF151" s="395"/>
      <c r="AG151" s="395"/>
      <c r="AH151" s="395"/>
      <c r="AI151" s="395"/>
      <c r="AJ151" s="377"/>
      <c r="AK151" s="390"/>
    </row>
    <row r="152" spans="1:37" hidden="1" x14ac:dyDescent="0.25">
      <c r="A152" s="42"/>
      <c r="B152" s="377"/>
      <c r="C152" s="1223"/>
      <c r="D152" s="377"/>
      <c r="E152" s="377"/>
      <c r="F152" s="1212"/>
      <c r="G152" s="1213"/>
      <c r="H152" s="395"/>
      <c r="I152" s="395"/>
      <c r="J152" s="395"/>
      <c r="K152" s="395"/>
      <c r="L152" s="395"/>
      <c r="M152" s="395"/>
      <c r="N152" s="395"/>
      <c r="O152" s="377"/>
      <c r="P152" s="394"/>
      <c r="Q152" s="394"/>
      <c r="R152" s="395"/>
      <c r="S152" s="395"/>
      <c r="T152" s="395"/>
      <c r="U152" s="395"/>
      <c r="V152" s="395"/>
      <c r="W152" s="395"/>
      <c r="X152" s="395"/>
      <c r="Y152" s="395"/>
      <c r="Z152" s="395"/>
      <c r="AA152" s="377"/>
      <c r="AB152" s="395"/>
      <c r="AC152" s="395"/>
      <c r="AD152" s="395"/>
      <c r="AE152" s="395"/>
      <c r="AF152" s="395"/>
      <c r="AG152" s="395"/>
      <c r="AH152" s="395"/>
      <c r="AI152" s="395"/>
      <c r="AJ152" s="377"/>
      <c r="AK152" s="390"/>
    </row>
    <row r="153" spans="1:37" hidden="1" x14ac:dyDescent="0.25">
      <c r="A153" s="42"/>
      <c r="B153" s="377"/>
      <c r="C153" s="1223"/>
      <c r="D153" s="377"/>
      <c r="E153" s="377"/>
      <c r="F153" s="1212"/>
      <c r="G153" s="1213"/>
      <c r="H153" s="395"/>
      <c r="I153" s="395"/>
      <c r="J153" s="395"/>
      <c r="K153" s="395"/>
      <c r="L153" s="395"/>
      <c r="M153" s="395"/>
      <c r="N153" s="395"/>
      <c r="O153" s="377"/>
      <c r="P153" s="394"/>
      <c r="Q153" s="394"/>
      <c r="R153" s="395"/>
      <c r="S153" s="395"/>
      <c r="T153" s="395"/>
      <c r="U153" s="395"/>
      <c r="V153" s="395"/>
      <c r="W153" s="395"/>
      <c r="X153" s="395"/>
      <c r="Y153" s="395"/>
      <c r="Z153" s="395"/>
      <c r="AA153" s="377"/>
      <c r="AB153" s="395"/>
      <c r="AC153" s="395"/>
      <c r="AD153" s="395"/>
      <c r="AE153" s="395"/>
      <c r="AF153" s="395"/>
      <c r="AG153" s="395"/>
      <c r="AH153" s="395"/>
      <c r="AI153" s="395"/>
      <c r="AJ153" s="377"/>
      <c r="AK153" s="390"/>
    </row>
    <row r="154" spans="1:37" hidden="1" x14ac:dyDescent="0.25">
      <c r="A154" s="42"/>
      <c r="B154" s="377"/>
      <c r="C154" s="1223"/>
      <c r="D154" s="377"/>
      <c r="E154" s="377"/>
      <c r="F154" s="1212"/>
      <c r="G154" s="1213"/>
      <c r="H154" s="395"/>
      <c r="I154" s="395"/>
      <c r="J154" s="395"/>
      <c r="K154" s="395"/>
      <c r="L154" s="395"/>
      <c r="M154" s="395"/>
      <c r="N154" s="395"/>
      <c r="O154" s="377"/>
      <c r="P154" s="394"/>
      <c r="Q154" s="394"/>
      <c r="R154" s="395"/>
      <c r="S154" s="395"/>
      <c r="T154" s="395"/>
      <c r="U154" s="395"/>
      <c r="V154" s="395"/>
      <c r="W154" s="395"/>
      <c r="X154" s="395"/>
      <c r="Y154" s="395"/>
      <c r="Z154" s="395"/>
      <c r="AA154" s="377"/>
      <c r="AB154" s="395"/>
      <c r="AC154" s="395"/>
      <c r="AD154" s="395"/>
      <c r="AE154" s="395"/>
      <c r="AF154" s="395"/>
      <c r="AG154" s="395"/>
      <c r="AH154" s="395"/>
      <c r="AI154" s="395"/>
      <c r="AJ154" s="377"/>
      <c r="AK154" s="390"/>
    </row>
    <row r="155" spans="1:37" hidden="1" x14ac:dyDescent="0.25">
      <c r="A155" s="42"/>
      <c r="B155" s="377"/>
      <c r="C155" s="1223"/>
      <c r="D155" s="377"/>
      <c r="E155" s="377"/>
      <c r="F155" s="1212"/>
      <c r="G155" s="1213"/>
      <c r="H155" s="395"/>
      <c r="I155" s="395"/>
      <c r="J155" s="395"/>
      <c r="K155" s="395"/>
      <c r="L155" s="395"/>
      <c r="M155" s="395"/>
      <c r="N155" s="395"/>
      <c r="O155" s="377"/>
      <c r="P155" s="394"/>
      <c r="Q155" s="394"/>
      <c r="R155" s="395"/>
      <c r="S155" s="395"/>
      <c r="T155" s="395"/>
      <c r="U155" s="395"/>
      <c r="V155" s="395"/>
      <c r="W155" s="395"/>
      <c r="X155" s="395"/>
      <c r="Y155" s="395"/>
      <c r="Z155" s="395"/>
      <c r="AA155" s="377"/>
      <c r="AB155" s="395"/>
      <c r="AC155" s="395"/>
      <c r="AD155" s="395"/>
      <c r="AE155" s="395"/>
      <c r="AF155" s="395"/>
      <c r="AG155" s="395"/>
      <c r="AH155" s="395"/>
      <c r="AI155" s="395"/>
      <c r="AJ155" s="377"/>
      <c r="AK155" s="390"/>
    </row>
    <row r="156" spans="1:37" hidden="1" x14ac:dyDescent="0.25">
      <c r="A156" s="42"/>
      <c r="B156" s="377"/>
      <c r="C156" s="1223"/>
      <c r="D156" s="377"/>
      <c r="E156" s="377"/>
      <c r="F156" s="1212"/>
      <c r="G156" s="1213"/>
      <c r="H156" s="395"/>
      <c r="I156" s="395"/>
      <c r="J156" s="395"/>
      <c r="K156" s="395"/>
      <c r="L156" s="395"/>
      <c r="M156" s="395"/>
      <c r="N156" s="395"/>
      <c r="O156" s="377"/>
      <c r="P156" s="394"/>
      <c r="Q156" s="394"/>
      <c r="R156" s="395"/>
      <c r="S156" s="395"/>
      <c r="T156" s="395"/>
      <c r="U156" s="395"/>
      <c r="V156" s="395"/>
      <c r="W156" s="395"/>
      <c r="X156" s="395"/>
      <c r="Y156" s="395"/>
      <c r="Z156" s="395"/>
      <c r="AA156" s="377"/>
      <c r="AB156" s="395"/>
      <c r="AC156" s="395"/>
      <c r="AD156" s="395"/>
      <c r="AE156" s="395"/>
      <c r="AF156" s="395"/>
      <c r="AG156" s="395"/>
      <c r="AH156" s="395"/>
      <c r="AI156" s="395"/>
      <c r="AJ156" s="377"/>
      <c r="AK156" s="390"/>
    </row>
    <row r="157" spans="1:37" hidden="1" x14ac:dyDescent="0.25">
      <c r="A157" s="42"/>
      <c r="B157" s="377"/>
      <c r="C157" s="1223"/>
      <c r="D157" s="377"/>
      <c r="E157" s="377"/>
      <c r="F157" s="1212"/>
      <c r="G157" s="1213"/>
      <c r="H157" s="395"/>
      <c r="I157" s="395"/>
      <c r="J157" s="395"/>
      <c r="K157" s="395"/>
      <c r="L157" s="395"/>
      <c r="M157" s="395"/>
      <c r="N157" s="395"/>
      <c r="O157" s="377"/>
      <c r="P157" s="394"/>
      <c r="Q157" s="394"/>
      <c r="R157" s="395"/>
      <c r="S157" s="395"/>
      <c r="T157" s="395"/>
      <c r="U157" s="395"/>
      <c r="V157" s="395"/>
      <c r="W157" s="395"/>
      <c r="X157" s="395"/>
      <c r="Y157" s="395"/>
      <c r="Z157" s="395"/>
      <c r="AA157" s="377"/>
      <c r="AB157" s="395"/>
      <c r="AC157" s="395"/>
      <c r="AD157" s="395"/>
      <c r="AE157" s="395"/>
      <c r="AF157" s="395"/>
      <c r="AG157" s="395"/>
      <c r="AH157" s="395"/>
      <c r="AI157" s="395"/>
      <c r="AJ157" s="377"/>
      <c r="AK157" s="390"/>
    </row>
    <row r="158" spans="1:37" hidden="1" x14ac:dyDescent="0.25">
      <c r="A158" s="42"/>
      <c r="B158" s="377"/>
      <c r="C158" s="1223"/>
      <c r="D158" s="377"/>
      <c r="E158" s="377"/>
      <c r="F158" s="1212"/>
      <c r="G158" s="1213"/>
      <c r="H158" s="395"/>
      <c r="I158" s="395"/>
      <c r="J158" s="395"/>
      <c r="K158" s="395"/>
      <c r="L158" s="395"/>
      <c r="M158" s="395"/>
      <c r="N158" s="395"/>
      <c r="O158" s="377"/>
      <c r="P158" s="394"/>
      <c r="Q158" s="394"/>
      <c r="R158" s="395"/>
      <c r="S158" s="395"/>
      <c r="T158" s="395"/>
      <c r="U158" s="395"/>
      <c r="V158" s="395"/>
      <c r="W158" s="395"/>
      <c r="X158" s="395"/>
      <c r="Y158" s="395"/>
      <c r="Z158" s="395"/>
      <c r="AA158" s="377"/>
      <c r="AB158" s="395"/>
      <c r="AC158" s="395"/>
      <c r="AD158" s="395"/>
      <c r="AE158" s="395"/>
      <c r="AF158" s="395"/>
      <c r="AG158" s="395"/>
      <c r="AH158" s="395"/>
      <c r="AI158" s="395"/>
      <c r="AJ158" s="377"/>
      <c r="AK158" s="390"/>
    </row>
    <row r="159" spans="1:37" hidden="1" x14ac:dyDescent="0.25">
      <c r="A159" s="42"/>
      <c r="B159" s="377"/>
      <c r="C159" s="1223"/>
      <c r="D159" s="377"/>
      <c r="E159" s="377"/>
      <c r="F159" s="1212"/>
      <c r="G159" s="1213"/>
      <c r="H159" s="395"/>
      <c r="I159" s="395"/>
      <c r="J159" s="395"/>
      <c r="K159" s="395"/>
      <c r="L159" s="395"/>
      <c r="M159" s="395"/>
      <c r="N159" s="395"/>
      <c r="O159" s="377"/>
      <c r="P159" s="394"/>
      <c r="Q159" s="394"/>
      <c r="R159" s="395"/>
      <c r="S159" s="395"/>
      <c r="T159" s="395"/>
      <c r="U159" s="395"/>
      <c r="V159" s="395"/>
      <c r="W159" s="395"/>
      <c r="X159" s="395"/>
      <c r="Y159" s="395"/>
      <c r="Z159" s="395"/>
      <c r="AA159" s="377"/>
      <c r="AB159" s="395"/>
      <c r="AC159" s="395"/>
      <c r="AD159" s="395"/>
      <c r="AE159" s="395"/>
      <c r="AF159" s="395"/>
      <c r="AG159" s="395"/>
      <c r="AH159" s="395"/>
      <c r="AI159" s="395"/>
      <c r="AJ159" s="377"/>
      <c r="AK159" s="390"/>
    </row>
    <row r="160" spans="1:37" hidden="1" x14ac:dyDescent="0.25">
      <c r="A160" s="42"/>
      <c r="B160" s="377"/>
      <c r="C160" s="1223"/>
      <c r="D160" s="377"/>
      <c r="E160" s="377"/>
      <c r="F160" s="1212"/>
      <c r="G160" s="1213"/>
      <c r="H160" s="395"/>
      <c r="I160" s="395"/>
      <c r="J160" s="395"/>
      <c r="K160" s="395"/>
      <c r="L160" s="395"/>
      <c r="M160" s="395"/>
      <c r="N160" s="395"/>
      <c r="O160" s="377"/>
      <c r="P160" s="394"/>
      <c r="Q160" s="394"/>
      <c r="R160" s="395"/>
      <c r="S160" s="395"/>
      <c r="T160" s="395"/>
      <c r="U160" s="395"/>
      <c r="V160" s="395"/>
      <c r="W160" s="395"/>
      <c r="X160" s="395"/>
      <c r="Y160" s="395"/>
      <c r="Z160" s="395"/>
      <c r="AA160" s="377"/>
      <c r="AB160" s="395"/>
      <c r="AC160" s="395"/>
      <c r="AD160" s="395"/>
      <c r="AE160" s="395"/>
      <c r="AF160" s="395"/>
      <c r="AG160" s="395"/>
      <c r="AH160" s="395"/>
      <c r="AI160" s="395"/>
      <c r="AJ160" s="377"/>
      <c r="AK160" s="390"/>
    </row>
    <row r="161" spans="1:37" hidden="1" x14ac:dyDescent="0.25">
      <c r="A161" s="42"/>
      <c r="B161" s="377"/>
      <c r="C161" s="1223"/>
      <c r="D161" s="377"/>
      <c r="E161" s="377"/>
      <c r="F161" s="1212"/>
      <c r="G161" s="1213"/>
      <c r="H161" s="395"/>
      <c r="I161" s="395"/>
      <c r="J161" s="395"/>
      <c r="K161" s="395"/>
      <c r="L161" s="395"/>
      <c r="M161" s="395"/>
      <c r="N161" s="395"/>
      <c r="O161" s="377"/>
      <c r="P161" s="394"/>
      <c r="Q161" s="394"/>
      <c r="R161" s="395"/>
      <c r="S161" s="395"/>
      <c r="T161" s="395"/>
      <c r="U161" s="395"/>
      <c r="V161" s="395"/>
      <c r="W161" s="395"/>
      <c r="X161" s="395"/>
      <c r="Y161" s="395"/>
      <c r="Z161" s="395"/>
      <c r="AA161" s="377"/>
      <c r="AB161" s="395"/>
      <c r="AC161" s="395"/>
      <c r="AD161" s="395"/>
      <c r="AE161" s="395"/>
      <c r="AF161" s="395"/>
      <c r="AG161" s="395"/>
      <c r="AH161" s="395"/>
      <c r="AI161" s="395"/>
      <c r="AJ161" s="377"/>
      <c r="AK161" s="390"/>
    </row>
    <row r="162" spans="1:37" hidden="1" x14ac:dyDescent="0.25">
      <c r="A162" s="42"/>
      <c r="B162" s="377"/>
      <c r="C162" s="1223"/>
      <c r="D162" s="377"/>
      <c r="E162" s="377"/>
      <c r="F162" s="1212"/>
      <c r="G162" s="1213"/>
      <c r="H162" s="395"/>
      <c r="I162" s="395"/>
      <c r="J162" s="395"/>
      <c r="K162" s="395"/>
      <c r="L162" s="395"/>
      <c r="M162" s="395"/>
      <c r="N162" s="395"/>
      <c r="O162" s="377"/>
      <c r="P162" s="394"/>
      <c r="Q162" s="394"/>
      <c r="R162" s="395"/>
      <c r="S162" s="395"/>
      <c r="T162" s="395"/>
      <c r="U162" s="395"/>
      <c r="V162" s="395"/>
      <c r="W162" s="395"/>
      <c r="X162" s="395"/>
      <c r="Y162" s="395"/>
      <c r="Z162" s="395"/>
      <c r="AA162" s="377"/>
      <c r="AB162" s="395"/>
      <c r="AC162" s="395"/>
      <c r="AD162" s="395"/>
      <c r="AE162" s="395"/>
      <c r="AF162" s="395"/>
      <c r="AG162" s="395"/>
      <c r="AH162" s="395"/>
      <c r="AI162" s="395"/>
      <c r="AJ162" s="377"/>
      <c r="AK162" s="390"/>
    </row>
    <row r="163" spans="1:37" hidden="1" x14ac:dyDescent="0.25">
      <c r="A163" s="42"/>
      <c r="B163" s="377"/>
      <c r="C163" s="1223"/>
      <c r="D163" s="377"/>
      <c r="E163" s="377"/>
      <c r="F163" s="1212"/>
      <c r="G163" s="1213"/>
      <c r="H163" s="395"/>
      <c r="I163" s="395"/>
      <c r="J163" s="395"/>
      <c r="K163" s="395"/>
      <c r="L163" s="395"/>
      <c r="M163" s="395"/>
      <c r="N163" s="395"/>
      <c r="O163" s="377"/>
      <c r="P163" s="394"/>
      <c r="Q163" s="394"/>
      <c r="R163" s="395"/>
      <c r="S163" s="395"/>
      <c r="T163" s="395"/>
      <c r="U163" s="395"/>
      <c r="V163" s="395"/>
      <c r="W163" s="395"/>
      <c r="X163" s="395"/>
      <c r="Y163" s="395"/>
      <c r="Z163" s="395"/>
      <c r="AA163" s="377"/>
      <c r="AB163" s="395"/>
      <c r="AC163" s="395"/>
      <c r="AD163" s="395"/>
      <c r="AE163" s="395"/>
      <c r="AF163" s="395"/>
      <c r="AG163" s="395"/>
      <c r="AH163" s="395"/>
      <c r="AI163" s="395"/>
      <c r="AJ163" s="377"/>
      <c r="AK163" s="390"/>
    </row>
    <row r="164" spans="1:37" hidden="1" x14ac:dyDescent="0.25">
      <c r="A164" s="42"/>
      <c r="B164" s="377"/>
      <c r="C164" s="1223"/>
      <c r="D164" s="377"/>
      <c r="E164" s="377"/>
      <c r="F164" s="1212"/>
      <c r="G164" s="1213"/>
      <c r="H164" s="395"/>
      <c r="I164" s="395"/>
      <c r="J164" s="395"/>
      <c r="K164" s="395"/>
      <c r="L164" s="395"/>
      <c r="M164" s="395"/>
      <c r="N164" s="395"/>
      <c r="O164" s="377"/>
      <c r="P164" s="394"/>
      <c r="Q164" s="394"/>
      <c r="R164" s="395"/>
      <c r="S164" s="395"/>
      <c r="T164" s="395"/>
      <c r="U164" s="395"/>
      <c r="V164" s="395"/>
      <c r="W164" s="395"/>
      <c r="X164" s="395"/>
      <c r="Y164" s="395"/>
      <c r="Z164" s="395"/>
      <c r="AA164" s="377"/>
      <c r="AB164" s="395"/>
      <c r="AC164" s="395"/>
      <c r="AD164" s="395"/>
      <c r="AE164" s="395"/>
      <c r="AF164" s="395"/>
      <c r="AG164" s="395"/>
      <c r="AH164" s="395"/>
      <c r="AI164" s="395"/>
      <c r="AJ164" s="377"/>
      <c r="AK164" s="390"/>
    </row>
    <row r="165" spans="1:37" hidden="1" x14ac:dyDescent="0.25">
      <c r="A165" s="42"/>
      <c r="B165" s="377"/>
      <c r="C165" s="1223"/>
      <c r="D165" s="377"/>
      <c r="E165" s="377"/>
      <c r="F165" s="1212"/>
      <c r="G165" s="1213"/>
      <c r="H165" s="395"/>
      <c r="I165" s="395"/>
      <c r="J165" s="395"/>
      <c r="K165" s="395"/>
      <c r="L165" s="395"/>
      <c r="M165" s="395"/>
      <c r="N165" s="395"/>
      <c r="O165" s="377"/>
      <c r="P165" s="394"/>
      <c r="Q165" s="394"/>
      <c r="R165" s="395"/>
      <c r="S165" s="395"/>
      <c r="T165" s="395"/>
      <c r="U165" s="395"/>
      <c r="V165" s="395"/>
      <c r="W165" s="395"/>
      <c r="X165" s="395"/>
      <c r="Y165" s="395"/>
      <c r="Z165" s="395"/>
      <c r="AA165" s="377"/>
      <c r="AB165" s="395"/>
      <c r="AC165" s="395"/>
      <c r="AD165" s="395"/>
      <c r="AE165" s="395"/>
      <c r="AF165" s="395"/>
      <c r="AG165" s="395"/>
      <c r="AH165" s="395"/>
      <c r="AI165" s="395"/>
      <c r="AJ165" s="377"/>
      <c r="AK165" s="390"/>
    </row>
    <row r="166" spans="1:37" hidden="1" x14ac:dyDescent="0.25">
      <c r="A166" s="42"/>
      <c r="B166" s="377"/>
      <c r="C166" s="1223"/>
      <c r="D166" s="377"/>
      <c r="E166" s="377"/>
      <c r="F166" s="1212"/>
      <c r="G166" s="1213"/>
      <c r="H166" s="395"/>
      <c r="I166" s="395"/>
      <c r="J166" s="395"/>
      <c r="K166" s="395"/>
      <c r="L166" s="395"/>
      <c r="M166" s="395"/>
      <c r="N166" s="395"/>
      <c r="O166" s="377"/>
      <c r="P166" s="394"/>
      <c r="Q166" s="394"/>
      <c r="R166" s="395"/>
      <c r="S166" s="395"/>
      <c r="T166" s="395"/>
      <c r="U166" s="395"/>
      <c r="V166" s="395"/>
      <c r="W166" s="395"/>
      <c r="X166" s="395"/>
      <c r="Y166" s="395"/>
      <c r="Z166" s="395"/>
      <c r="AA166" s="377"/>
      <c r="AB166" s="395"/>
      <c r="AC166" s="395"/>
      <c r="AD166" s="395"/>
      <c r="AE166" s="395"/>
      <c r="AF166" s="395"/>
      <c r="AG166" s="395"/>
      <c r="AH166" s="395"/>
      <c r="AI166" s="395"/>
      <c r="AJ166" s="377"/>
      <c r="AK166" s="390"/>
    </row>
    <row r="167" spans="1:37" hidden="1" x14ac:dyDescent="0.25">
      <c r="A167" s="42"/>
      <c r="B167" s="377"/>
      <c r="C167" s="1223"/>
      <c r="D167" s="377"/>
      <c r="E167" s="377"/>
      <c r="F167" s="1212"/>
      <c r="G167" s="1213"/>
      <c r="H167" s="395"/>
      <c r="I167" s="395"/>
      <c r="J167" s="395"/>
      <c r="K167" s="395"/>
      <c r="L167" s="395"/>
      <c r="M167" s="395"/>
      <c r="N167" s="395"/>
      <c r="O167" s="377"/>
      <c r="P167" s="394"/>
      <c r="Q167" s="394"/>
      <c r="R167" s="395"/>
      <c r="S167" s="395"/>
      <c r="T167" s="395"/>
      <c r="U167" s="395"/>
      <c r="V167" s="395"/>
      <c r="W167" s="395"/>
      <c r="X167" s="395"/>
      <c r="Y167" s="395"/>
      <c r="Z167" s="395"/>
      <c r="AA167" s="377"/>
      <c r="AB167" s="395"/>
      <c r="AC167" s="395"/>
      <c r="AD167" s="395"/>
      <c r="AE167" s="395"/>
      <c r="AF167" s="395"/>
      <c r="AG167" s="395"/>
      <c r="AH167" s="395"/>
      <c r="AI167" s="395"/>
      <c r="AJ167" s="377"/>
      <c r="AK167" s="390"/>
    </row>
    <row r="168" spans="1:37" hidden="1" x14ac:dyDescent="0.25">
      <c r="A168" s="42"/>
      <c r="B168" s="377"/>
      <c r="C168" s="1223"/>
      <c r="D168" s="377"/>
      <c r="E168" s="377"/>
      <c r="F168" s="1212"/>
      <c r="G168" s="1213"/>
      <c r="H168" s="395"/>
      <c r="I168" s="395"/>
      <c r="J168" s="395"/>
      <c r="K168" s="395"/>
      <c r="L168" s="395"/>
      <c r="M168" s="395"/>
      <c r="N168" s="395"/>
      <c r="O168" s="377"/>
      <c r="P168" s="394"/>
      <c r="Q168" s="394"/>
      <c r="R168" s="395"/>
      <c r="S168" s="395"/>
      <c r="T168" s="395"/>
      <c r="U168" s="395"/>
      <c r="V168" s="395"/>
      <c r="W168" s="395"/>
      <c r="X168" s="395"/>
      <c r="Y168" s="395"/>
      <c r="Z168" s="395"/>
      <c r="AA168" s="377"/>
      <c r="AB168" s="395"/>
      <c r="AC168" s="395"/>
      <c r="AD168" s="395"/>
      <c r="AE168" s="395"/>
      <c r="AF168" s="395"/>
      <c r="AG168" s="395"/>
      <c r="AH168" s="395"/>
      <c r="AI168" s="395"/>
      <c r="AJ168" s="377"/>
      <c r="AK168" s="390"/>
    </row>
    <row r="169" spans="1:37" hidden="1" x14ac:dyDescent="0.25">
      <c r="A169" s="42"/>
      <c r="B169" s="377"/>
      <c r="C169" s="1223"/>
      <c r="D169" s="377"/>
      <c r="E169" s="377"/>
      <c r="F169" s="1212"/>
      <c r="G169" s="1213"/>
      <c r="H169" s="395"/>
      <c r="I169" s="395"/>
      <c r="J169" s="395"/>
      <c r="K169" s="395"/>
      <c r="L169" s="395"/>
      <c r="M169" s="395"/>
      <c r="N169" s="395"/>
      <c r="O169" s="377"/>
      <c r="P169" s="394"/>
      <c r="Q169" s="394"/>
      <c r="R169" s="395"/>
      <c r="S169" s="395"/>
      <c r="T169" s="395"/>
      <c r="U169" s="395"/>
      <c r="V169" s="395"/>
      <c r="W169" s="395"/>
      <c r="X169" s="395"/>
      <c r="Y169" s="395"/>
      <c r="Z169" s="395"/>
      <c r="AA169" s="377"/>
      <c r="AB169" s="395"/>
      <c r="AC169" s="395"/>
      <c r="AD169" s="395"/>
      <c r="AE169" s="395"/>
      <c r="AF169" s="395"/>
      <c r="AG169" s="395"/>
      <c r="AH169" s="395"/>
      <c r="AI169" s="395"/>
      <c r="AJ169" s="377"/>
      <c r="AK169" s="390"/>
    </row>
    <row r="170" spans="1:37" hidden="1" x14ac:dyDescent="0.25">
      <c r="A170" s="42"/>
      <c r="B170" s="377"/>
      <c r="C170" s="1223"/>
      <c r="D170" s="377"/>
      <c r="E170" s="377"/>
      <c r="F170" s="1212"/>
      <c r="G170" s="1213"/>
      <c r="H170" s="395"/>
      <c r="I170" s="395"/>
      <c r="J170" s="395"/>
      <c r="K170" s="395"/>
      <c r="L170" s="395"/>
      <c r="M170" s="395"/>
      <c r="N170" s="395"/>
      <c r="O170" s="377"/>
      <c r="P170" s="394"/>
      <c r="Q170" s="394"/>
      <c r="R170" s="395"/>
      <c r="S170" s="395"/>
      <c r="T170" s="395"/>
      <c r="U170" s="395"/>
      <c r="V170" s="395"/>
      <c r="W170" s="395"/>
      <c r="X170" s="395"/>
      <c r="Y170" s="395"/>
      <c r="Z170" s="395"/>
      <c r="AA170" s="377"/>
      <c r="AB170" s="395"/>
      <c r="AC170" s="395"/>
      <c r="AD170" s="395"/>
      <c r="AE170" s="395"/>
      <c r="AF170" s="395"/>
      <c r="AG170" s="395"/>
      <c r="AH170" s="395"/>
      <c r="AI170" s="395"/>
      <c r="AJ170" s="377"/>
      <c r="AK170" s="390"/>
    </row>
    <row r="171" spans="1:37" hidden="1" x14ac:dyDescent="0.25">
      <c r="A171" s="42"/>
      <c r="B171" s="377"/>
      <c r="C171" s="1223"/>
      <c r="D171" s="377"/>
      <c r="E171" s="377"/>
      <c r="F171" s="1212"/>
      <c r="G171" s="1213"/>
      <c r="H171" s="395"/>
      <c r="I171" s="395"/>
      <c r="J171" s="395"/>
      <c r="K171" s="395"/>
      <c r="L171" s="395"/>
      <c r="M171" s="395"/>
      <c r="N171" s="395"/>
      <c r="O171" s="377"/>
      <c r="P171" s="394"/>
      <c r="Q171" s="394"/>
      <c r="R171" s="395"/>
      <c r="S171" s="395"/>
      <c r="T171" s="395"/>
      <c r="U171" s="395"/>
      <c r="V171" s="395"/>
      <c r="W171" s="395"/>
      <c r="X171" s="395"/>
      <c r="Y171" s="395"/>
      <c r="Z171" s="395"/>
      <c r="AA171" s="377"/>
      <c r="AB171" s="395"/>
      <c r="AC171" s="395"/>
      <c r="AD171" s="395"/>
      <c r="AE171" s="395"/>
      <c r="AF171" s="395"/>
      <c r="AG171" s="395"/>
      <c r="AH171" s="395"/>
      <c r="AI171" s="395"/>
      <c r="AJ171" s="377"/>
      <c r="AK171" s="390"/>
    </row>
    <row r="172" spans="1:37" hidden="1" x14ac:dyDescent="0.25">
      <c r="A172" s="42"/>
      <c r="B172" s="377"/>
      <c r="C172" s="1223"/>
      <c r="D172" s="377"/>
      <c r="E172" s="377"/>
      <c r="F172" s="1212"/>
      <c r="G172" s="1213"/>
      <c r="H172" s="395"/>
      <c r="I172" s="395"/>
      <c r="J172" s="395"/>
      <c r="K172" s="395"/>
      <c r="L172" s="395"/>
      <c r="M172" s="395"/>
      <c r="N172" s="395"/>
      <c r="O172" s="377"/>
      <c r="P172" s="394"/>
      <c r="Q172" s="394"/>
      <c r="R172" s="395"/>
      <c r="S172" s="395"/>
      <c r="T172" s="395"/>
      <c r="U172" s="395"/>
      <c r="V172" s="395"/>
      <c r="W172" s="395"/>
      <c r="X172" s="395"/>
      <c r="Y172" s="395"/>
      <c r="Z172" s="395"/>
      <c r="AA172" s="377"/>
      <c r="AB172" s="395"/>
      <c r="AC172" s="395"/>
      <c r="AD172" s="395"/>
      <c r="AE172" s="395"/>
      <c r="AF172" s="395"/>
      <c r="AG172" s="395"/>
      <c r="AH172" s="395"/>
      <c r="AI172" s="395"/>
      <c r="AJ172" s="377"/>
      <c r="AK172" s="390"/>
    </row>
    <row r="173" spans="1:37" hidden="1" x14ac:dyDescent="0.25">
      <c r="A173" s="42"/>
      <c r="B173" s="377"/>
      <c r="C173" s="1223"/>
      <c r="D173" s="377"/>
      <c r="E173" s="377"/>
      <c r="F173" s="1212"/>
      <c r="G173" s="1213"/>
      <c r="H173" s="395"/>
      <c r="I173" s="395"/>
      <c r="J173" s="395"/>
      <c r="K173" s="395"/>
      <c r="L173" s="395"/>
      <c r="M173" s="395"/>
      <c r="N173" s="395"/>
      <c r="O173" s="377"/>
      <c r="P173" s="394"/>
      <c r="Q173" s="394"/>
      <c r="R173" s="395"/>
      <c r="S173" s="395"/>
      <c r="T173" s="395"/>
      <c r="U173" s="395"/>
      <c r="V173" s="395"/>
      <c r="W173" s="395"/>
      <c r="X173" s="395"/>
      <c r="Y173" s="395"/>
      <c r="Z173" s="395"/>
      <c r="AA173" s="377"/>
      <c r="AB173" s="395"/>
      <c r="AC173" s="395"/>
      <c r="AD173" s="395"/>
      <c r="AE173" s="395"/>
      <c r="AF173" s="395"/>
      <c r="AG173" s="395"/>
      <c r="AH173" s="395"/>
      <c r="AI173" s="395"/>
      <c r="AJ173" s="377"/>
      <c r="AK173" s="390"/>
    </row>
    <row r="174" spans="1:37" hidden="1" x14ac:dyDescent="0.25">
      <c r="A174" s="42"/>
      <c r="B174" s="377"/>
      <c r="C174" s="1223"/>
      <c r="D174" s="377"/>
      <c r="E174" s="377"/>
      <c r="F174" s="1212"/>
      <c r="G174" s="1213"/>
      <c r="H174" s="395"/>
      <c r="I174" s="395"/>
      <c r="J174" s="395"/>
      <c r="K174" s="395"/>
      <c r="L174" s="395"/>
      <c r="M174" s="395"/>
      <c r="N174" s="395"/>
      <c r="O174" s="377"/>
      <c r="P174" s="394"/>
      <c r="Q174" s="394"/>
      <c r="R174" s="395"/>
      <c r="S174" s="395"/>
      <c r="T174" s="395"/>
      <c r="U174" s="395"/>
      <c r="V174" s="395"/>
      <c r="W174" s="395"/>
      <c r="X174" s="395"/>
      <c r="Y174" s="395"/>
      <c r="Z174" s="395"/>
      <c r="AA174" s="377"/>
      <c r="AB174" s="395"/>
      <c r="AC174" s="395"/>
      <c r="AD174" s="395"/>
      <c r="AE174" s="395"/>
      <c r="AF174" s="395"/>
      <c r="AG174" s="395"/>
      <c r="AH174" s="395"/>
      <c r="AI174" s="395"/>
      <c r="AJ174" s="377"/>
      <c r="AK174" s="390"/>
    </row>
    <row r="175" spans="1:37" hidden="1" x14ac:dyDescent="0.25">
      <c r="A175" s="42"/>
      <c r="B175" s="377"/>
      <c r="C175" s="1223"/>
      <c r="D175" s="377"/>
      <c r="E175" s="377"/>
      <c r="F175" s="1212"/>
      <c r="G175" s="1213"/>
      <c r="H175" s="395"/>
      <c r="I175" s="395"/>
      <c r="J175" s="395"/>
      <c r="K175" s="395"/>
      <c r="L175" s="395"/>
      <c r="M175" s="395"/>
      <c r="N175" s="395"/>
      <c r="O175" s="377"/>
      <c r="P175" s="394"/>
      <c r="Q175" s="394"/>
      <c r="R175" s="395"/>
      <c r="S175" s="395"/>
      <c r="T175" s="395"/>
      <c r="U175" s="395"/>
      <c r="V175" s="395"/>
      <c r="W175" s="395"/>
      <c r="X175" s="395"/>
      <c r="Y175" s="395"/>
      <c r="Z175" s="395"/>
      <c r="AA175" s="377"/>
      <c r="AB175" s="395"/>
      <c r="AC175" s="395"/>
      <c r="AD175" s="395"/>
      <c r="AE175" s="395"/>
      <c r="AF175" s="395"/>
      <c r="AG175" s="395"/>
      <c r="AH175" s="395"/>
      <c r="AI175" s="395"/>
      <c r="AJ175" s="377"/>
      <c r="AK175" s="390"/>
    </row>
    <row r="176" spans="1:37" hidden="1" x14ac:dyDescent="0.25">
      <c r="A176" s="42"/>
      <c r="B176" s="377"/>
      <c r="C176" s="1223"/>
      <c r="D176" s="377"/>
      <c r="E176" s="377"/>
      <c r="F176" s="1212"/>
      <c r="G176" s="1213"/>
      <c r="H176" s="395"/>
      <c r="I176" s="395"/>
      <c r="J176" s="395"/>
      <c r="K176" s="395"/>
      <c r="L176" s="395"/>
      <c r="M176" s="395"/>
      <c r="N176" s="395"/>
      <c r="O176" s="377"/>
      <c r="P176" s="394"/>
      <c r="Q176" s="394"/>
      <c r="R176" s="395"/>
      <c r="S176" s="395"/>
      <c r="T176" s="395"/>
      <c r="U176" s="395"/>
      <c r="V176" s="395"/>
      <c r="W176" s="395"/>
      <c r="X176" s="395"/>
      <c r="Y176" s="395"/>
      <c r="Z176" s="395"/>
      <c r="AA176" s="377"/>
      <c r="AB176" s="395"/>
      <c r="AC176" s="395"/>
      <c r="AD176" s="395"/>
      <c r="AE176" s="395"/>
      <c r="AF176" s="395"/>
      <c r="AG176" s="395"/>
      <c r="AH176" s="395"/>
      <c r="AI176" s="395"/>
      <c r="AJ176" s="377"/>
      <c r="AK176" s="390"/>
    </row>
    <row r="177" spans="1:37" hidden="1" x14ac:dyDescent="0.25">
      <c r="A177" s="42"/>
      <c r="B177" s="377"/>
      <c r="C177" s="1223"/>
      <c r="D177" s="377"/>
      <c r="E177" s="377"/>
      <c r="F177" s="1212"/>
      <c r="G177" s="1213"/>
      <c r="H177" s="395"/>
      <c r="I177" s="395"/>
      <c r="J177" s="395"/>
      <c r="K177" s="395"/>
      <c r="L177" s="395"/>
      <c r="M177" s="395"/>
      <c r="N177" s="395"/>
      <c r="O177" s="377"/>
      <c r="P177" s="394"/>
      <c r="Q177" s="394"/>
      <c r="R177" s="395"/>
      <c r="S177" s="395"/>
      <c r="T177" s="395"/>
      <c r="U177" s="395"/>
      <c r="V177" s="395"/>
      <c r="W177" s="395"/>
      <c r="X177" s="395"/>
      <c r="Y177" s="395"/>
      <c r="Z177" s="395"/>
      <c r="AA177" s="377"/>
      <c r="AB177" s="395"/>
      <c r="AC177" s="395"/>
      <c r="AD177" s="395"/>
      <c r="AE177" s="395"/>
      <c r="AF177" s="395"/>
      <c r="AG177" s="395"/>
      <c r="AH177" s="395"/>
      <c r="AI177" s="395"/>
      <c r="AJ177" s="377"/>
      <c r="AK177" s="390"/>
    </row>
    <row r="178" spans="1:37" hidden="1" x14ac:dyDescent="0.25">
      <c r="A178" s="42"/>
      <c r="B178" s="377"/>
      <c r="C178" s="1223"/>
      <c r="D178" s="377"/>
      <c r="E178" s="377"/>
      <c r="F178" s="1212"/>
      <c r="G178" s="1213"/>
      <c r="H178" s="395"/>
      <c r="I178" s="395"/>
      <c r="J178" s="395"/>
      <c r="K178" s="395"/>
      <c r="L178" s="395"/>
      <c r="M178" s="395"/>
      <c r="N178" s="395"/>
      <c r="O178" s="377"/>
      <c r="P178" s="394"/>
      <c r="Q178" s="394"/>
      <c r="R178" s="395"/>
      <c r="S178" s="395"/>
      <c r="T178" s="395"/>
      <c r="U178" s="395"/>
      <c r="V178" s="395"/>
      <c r="W178" s="395"/>
      <c r="X178" s="395"/>
      <c r="Y178" s="395"/>
      <c r="Z178" s="395"/>
      <c r="AA178" s="377"/>
      <c r="AB178" s="395"/>
      <c r="AC178" s="395"/>
      <c r="AD178" s="395"/>
      <c r="AE178" s="395"/>
      <c r="AF178" s="395"/>
      <c r="AG178" s="395"/>
      <c r="AH178" s="395"/>
      <c r="AI178" s="395"/>
      <c r="AJ178" s="377"/>
      <c r="AK178" s="390"/>
    </row>
    <row r="179" spans="1:37" hidden="1" x14ac:dyDescent="0.25">
      <c r="A179" s="42"/>
      <c r="B179" s="377"/>
      <c r="C179" s="1223"/>
      <c r="D179" s="377"/>
      <c r="E179" s="377"/>
      <c r="F179" s="1212"/>
      <c r="G179" s="1213"/>
      <c r="H179" s="395"/>
      <c r="I179" s="395"/>
      <c r="J179" s="395"/>
      <c r="K179" s="395"/>
      <c r="L179" s="395"/>
      <c r="M179" s="395"/>
      <c r="N179" s="395"/>
      <c r="O179" s="377"/>
      <c r="P179" s="394"/>
      <c r="Q179" s="394"/>
      <c r="R179" s="395"/>
      <c r="S179" s="395"/>
      <c r="T179" s="395"/>
      <c r="U179" s="395"/>
      <c r="V179" s="395"/>
      <c r="W179" s="395"/>
      <c r="X179" s="395"/>
      <c r="Y179" s="395"/>
      <c r="Z179" s="395"/>
      <c r="AA179" s="377"/>
      <c r="AB179" s="395"/>
      <c r="AC179" s="395"/>
      <c r="AD179" s="395"/>
      <c r="AE179" s="395"/>
      <c r="AF179" s="395"/>
      <c r="AG179" s="395"/>
      <c r="AH179" s="395"/>
      <c r="AI179" s="395"/>
      <c r="AJ179" s="377"/>
      <c r="AK179" s="390"/>
    </row>
    <row r="180" spans="1:37" hidden="1" x14ac:dyDescent="0.25">
      <c r="A180" s="42"/>
      <c r="B180" s="377"/>
      <c r="C180" s="1223"/>
      <c r="D180" s="377"/>
      <c r="E180" s="377"/>
      <c r="F180" s="1212"/>
      <c r="G180" s="1213"/>
      <c r="H180" s="395"/>
      <c r="I180" s="395"/>
      <c r="J180" s="395"/>
      <c r="K180" s="395"/>
      <c r="L180" s="395"/>
      <c r="M180" s="395"/>
      <c r="N180" s="395"/>
      <c r="O180" s="377"/>
      <c r="P180" s="394"/>
      <c r="Q180" s="394"/>
      <c r="R180" s="395"/>
      <c r="S180" s="395"/>
      <c r="T180" s="395"/>
      <c r="U180" s="395"/>
      <c r="V180" s="395"/>
      <c r="W180" s="395"/>
      <c r="X180" s="395"/>
      <c r="Y180" s="395"/>
      <c r="Z180" s="395"/>
      <c r="AA180" s="377"/>
      <c r="AB180" s="395"/>
      <c r="AC180" s="395"/>
      <c r="AD180" s="395"/>
      <c r="AE180" s="395"/>
      <c r="AF180" s="395"/>
      <c r="AG180" s="395"/>
      <c r="AH180" s="395"/>
      <c r="AI180" s="395"/>
      <c r="AJ180" s="377"/>
      <c r="AK180" s="390"/>
    </row>
    <row r="181" spans="1:37" hidden="1" x14ac:dyDescent="0.25">
      <c r="A181" s="42"/>
      <c r="B181" s="377"/>
      <c r="C181" s="1223"/>
      <c r="D181" s="377"/>
      <c r="E181" s="377"/>
      <c r="F181" s="1212"/>
      <c r="G181" s="1213"/>
      <c r="H181" s="395"/>
      <c r="I181" s="395"/>
      <c r="J181" s="395"/>
      <c r="K181" s="395"/>
      <c r="L181" s="395"/>
      <c r="M181" s="395"/>
      <c r="N181" s="395"/>
      <c r="O181" s="377"/>
      <c r="P181" s="394"/>
      <c r="Q181" s="394"/>
      <c r="R181" s="395"/>
      <c r="S181" s="395"/>
      <c r="T181" s="395"/>
      <c r="U181" s="395"/>
      <c r="V181" s="395"/>
      <c r="W181" s="395"/>
      <c r="X181" s="395"/>
      <c r="Y181" s="395"/>
      <c r="Z181" s="395"/>
      <c r="AA181" s="377"/>
      <c r="AB181" s="395"/>
      <c r="AC181" s="395"/>
      <c r="AD181" s="395"/>
      <c r="AE181" s="395"/>
      <c r="AF181" s="395"/>
      <c r="AG181" s="395"/>
      <c r="AH181" s="395"/>
      <c r="AI181" s="395"/>
      <c r="AJ181" s="377"/>
      <c r="AK181" s="390"/>
    </row>
    <row r="182" spans="1:37" hidden="1" x14ac:dyDescent="0.25">
      <c r="A182" s="42"/>
      <c r="B182" s="377"/>
      <c r="C182" s="1223"/>
      <c r="D182" s="377"/>
      <c r="E182" s="377"/>
      <c r="F182" s="1212"/>
      <c r="G182" s="1213"/>
      <c r="H182" s="395"/>
      <c r="I182" s="395"/>
      <c r="J182" s="395"/>
      <c r="K182" s="395"/>
      <c r="L182" s="395"/>
      <c r="M182" s="395"/>
      <c r="N182" s="395"/>
      <c r="O182" s="377"/>
      <c r="P182" s="394"/>
      <c r="Q182" s="394"/>
      <c r="R182" s="395"/>
      <c r="S182" s="395"/>
      <c r="T182" s="395"/>
      <c r="U182" s="395"/>
      <c r="V182" s="395"/>
      <c r="W182" s="395"/>
      <c r="X182" s="395"/>
      <c r="Y182" s="395"/>
      <c r="Z182" s="395"/>
      <c r="AA182" s="377"/>
      <c r="AB182" s="395"/>
      <c r="AC182" s="395"/>
      <c r="AD182" s="395"/>
      <c r="AE182" s="395"/>
      <c r="AF182" s="395"/>
      <c r="AG182" s="395"/>
      <c r="AH182" s="395"/>
      <c r="AI182" s="395"/>
      <c r="AJ182" s="377"/>
      <c r="AK182" s="390"/>
    </row>
    <row r="183" spans="1:37" hidden="1" x14ac:dyDescent="0.25">
      <c r="A183" s="42"/>
      <c r="B183" s="377"/>
      <c r="C183" s="1223"/>
      <c r="D183" s="377"/>
      <c r="E183" s="377"/>
      <c r="F183" s="1212"/>
      <c r="G183" s="1213"/>
      <c r="H183" s="395"/>
      <c r="I183" s="395"/>
      <c r="J183" s="395"/>
      <c r="K183" s="395"/>
      <c r="L183" s="395"/>
      <c r="M183" s="395"/>
      <c r="N183" s="395"/>
      <c r="O183" s="377"/>
      <c r="P183" s="394"/>
      <c r="Q183" s="394"/>
      <c r="R183" s="395"/>
      <c r="S183" s="395"/>
      <c r="T183" s="395"/>
      <c r="U183" s="395"/>
      <c r="V183" s="395"/>
      <c r="W183" s="395"/>
      <c r="X183" s="395"/>
      <c r="Y183" s="395"/>
      <c r="Z183" s="395"/>
      <c r="AA183" s="377"/>
      <c r="AB183" s="395"/>
      <c r="AC183" s="395"/>
      <c r="AD183" s="395"/>
      <c r="AE183" s="395"/>
      <c r="AF183" s="395"/>
      <c r="AG183" s="395"/>
      <c r="AH183" s="395"/>
      <c r="AI183" s="395"/>
      <c r="AJ183" s="377"/>
      <c r="AK183" s="390"/>
    </row>
    <row r="184" spans="1:37" hidden="1" x14ac:dyDescent="0.25">
      <c r="A184" s="42"/>
      <c r="B184" s="377"/>
      <c r="C184" s="1223"/>
      <c r="D184" s="377"/>
      <c r="E184" s="377"/>
      <c r="F184" s="1212"/>
      <c r="G184" s="1213"/>
      <c r="H184" s="395"/>
      <c r="I184" s="395"/>
      <c r="J184" s="395"/>
      <c r="K184" s="395"/>
      <c r="L184" s="395"/>
      <c r="M184" s="395"/>
      <c r="N184" s="395"/>
      <c r="O184" s="377"/>
      <c r="P184" s="394"/>
      <c r="Q184" s="394"/>
      <c r="R184" s="395"/>
      <c r="S184" s="395"/>
      <c r="T184" s="395"/>
      <c r="U184" s="395"/>
      <c r="V184" s="395"/>
      <c r="W184" s="395"/>
      <c r="X184" s="395"/>
      <c r="Y184" s="395"/>
      <c r="Z184" s="395"/>
      <c r="AA184" s="377"/>
      <c r="AB184" s="395"/>
      <c r="AC184" s="395"/>
      <c r="AD184" s="395"/>
      <c r="AE184" s="395"/>
      <c r="AF184" s="395"/>
      <c r="AG184" s="395"/>
      <c r="AH184" s="395"/>
      <c r="AI184" s="395"/>
      <c r="AJ184" s="377"/>
      <c r="AK184" s="390"/>
    </row>
    <row r="185" spans="1:37" hidden="1" x14ac:dyDescent="0.25">
      <c r="A185" s="42"/>
      <c r="B185" s="377"/>
      <c r="C185" s="1223"/>
      <c r="D185" s="377"/>
      <c r="E185" s="377"/>
      <c r="F185" s="1212"/>
      <c r="G185" s="1213"/>
      <c r="H185" s="395"/>
      <c r="I185" s="395"/>
      <c r="J185" s="395"/>
      <c r="K185" s="395"/>
      <c r="L185" s="395"/>
      <c r="M185" s="395"/>
      <c r="N185" s="395"/>
      <c r="O185" s="377"/>
      <c r="P185" s="394"/>
      <c r="Q185" s="394"/>
      <c r="R185" s="395"/>
      <c r="S185" s="395"/>
      <c r="T185" s="395"/>
      <c r="U185" s="395"/>
      <c r="V185" s="395"/>
      <c r="W185" s="395"/>
      <c r="X185" s="395"/>
      <c r="Y185" s="395"/>
      <c r="Z185" s="395"/>
      <c r="AA185" s="377"/>
      <c r="AB185" s="395"/>
      <c r="AC185" s="395"/>
      <c r="AD185" s="395"/>
      <c r="AE185" s="395"/>
      <c r="AF185" s="395"/>
      <c r="AG185" s="395"/>
      <c r="AH185" s="395"/>
      <c r="AI185" s="395"/>
      <c r="AJ185" s="377"/>
      <c r="AK185" s="390"/>
    </row>
    <row r="186" spans="1:37" hidden="1" x14ac:dyDescent="0.25">
      <c r="A186" s="42"/>
      <c r="B186" s="377"/>
      <c r="C186" s="1223"/>
      <c r="D186" s="377"/>
      <c r="E186" s="377"/>
      <c r="F186" s="1212"/>
      <c r="G186" s="1213"/>
      <c r="H186" s="395"/>
      <c r="I186" s="395"/>
      <c r="J186" s="395"/>
      <c r="K186" s="395"/>
      <c r="L186" s="395"/>
      <c r="M186" s="395"/>
      <c r="N186" s="395"/>
      <c r="O186" s="377"/>
      <c r="P186" s="394"/>
      <c r="Q186" s="394"/>
      <c r="R186" s="395"/>
      <c r="S186" s="395"/>
      <c r="T186" s="395"/>
      <c r="U186" s="395"/>
      <c r="V186" s="395"/>
      <c r="W186" s="395"/>
      <c r="X186" s="395"/>
      <c r="Y186" s="395"/>
      <c r="Z186" s="395"/>
      <c r="AA186" s="377"/>
      <c r="AB186" s="395"/>
      <c r="AC186" s="395"/>
      <c r="AD186" s="395"/>
      <c r="AE186" s="395"/>
      <c r="AF186" s="395"/>
      <c r="AG186" s="395"/>
      <c r="AH186" s="395"/>
      <c r="AI186" s="395"/>
      <c r="AJ186" s="377"/>
      <c r="AK186" s="390"/>
    </row>
    <row r="187" spans="1:37" hidden="1" x14ac:dyDescent="0.25">
      <c r="A187" s="42"/>
      <c r="B187" s="377"/>
      <c r="C187" s="1223"/>
      <c r="D187" s="377"/>
      <c r="E187" s="377"/>
      <c r="F187" s="1212"/>
      <c r="G187" s="1213"/>
      <c r="H187" s="395"/>
      <c r="I187" s="395"/>
      <c r="J187" s="395"/>
      <c r="K187" s="395"/>
      <c r="L187" s="395"/>
      <c r="M187" s="395"/>
      <c r="N187" s="395"/>
      <c r="O187" s="377"/>
      <c r="P187" s="394"/>
      <c r="Q187" s="394"/>
      <c r="R187" s="395"/>
      <c r="S187" s="395"/>
      <c r="T187" s="395"/>
      <c r="U187" s="395"/>
      <c r="V187" s="395"/>
      <c r="W187" s="395"/>
      <c r="X187" s="395"/>
      <c r="Y187" s="395"/>
      <c r="Z187" s="395"/>
      <c r="AA187" s="377"/>
      <c r="AB187" s="395"/>
      <c r="AC187" s="395"/>
      <c r="AD187" s="395"/>
      <c r="AE187" s="395"/>
      <c r="AF187" s="395"/>
      <c r="AG187" s="395"/>
      <c r="AH187" s="395"/>
      <c r="AI187" s="395"/>
      <c r="AJ187" s="377"/>
      <c r="AK187" s="390"/>
    </row>
    <row r="188" spans="1:37" hidden="1" x14ac:dyDescent="0.25">
      <c r="A188" s="42"/>
      <c r="B188" s="377"/>
      <c r="C188" s="1223"/>
      <c r="D188" s="377"/>
      <c r="E188" s="377"/>
      <c r="F188" s="1212"/>
      <c r="G188" s="1213"/>
      <c r="H188" s="395"/>
      <c r="I188" s="395"/>
      <c r="J188" s="395"/>
      <c r="K188" s="395"/>
      <c r="L188" s="395"/>
      <c r="M188" s="395"/>
      <c r="N188" s="395"/>
      <c r="O188" s="377"/>
      <c r="P188" s="394"/>
      <c r="Q188" s="394"/>
      <c r="R188" s="395"/>
      <c r="S188" s="395"/>
      <c r="T188" s="395"/>
      <c r="U188" s="395"/>
      <c r="V188" s="395"/>
      <c r="W188" s="395"/>
      <c r="X188" s="395"/>
      <c r="Y188" s="395"/>
      <c r="Z188" s="395"/>
      <c r="AA188" s="377"/>
      <c r="AB188" s="395"/>
      <c r="AC188" s="395"/>
      <c r="AD188" s="395"/>
      <c r="AE188" s="395"/>
      <c r="AF188" s="395"/>
      <c r="AG188" s="395"/>
      <c r="AH188" s="395"/>
      <c r="AI188" s="395"/>
      <c r="AJ188" s="377"/>
      <c r="AK188" s="390"/>
    </row>
    <row r="189" spans="1:37" hidden="1" x14ac:dyDescent="0.25">
      <c r="A189" s="42"/>
      <c r="B189" s="377"/>
      <c r="C189" s="1223"/>
      <c r="D189" s="377"/>
      <c r="E189" s="377"/>
      <c r="F189" s="1212"/>
      <c r="G189" s="1213"/>
      <c r="H189" s="395"/>
      <c r="I189" s="395"/>
      <c r="J189" s="395"/>
      <c r="K189" s="395"/>
      <c r="L189" s="395"/>
      <c r="M189" s="395"/>
      <c r="N189" s="395"/>
      <c r="O189" s="377"/>
      <c r="P189" s="394"/>
      <c r="Q189" s="394"/>
      <c r="R189" s="395"/>
      <c r="S189" s="395"/>
      <c r="T189" s="395"/>
      <c r="U189" s="395"/>
      <c r="V189" s="395"/>
      <c r="W189" s="395"/>
      <c r="X189" s="395"/>
      <c r="Y189" s="395"/>
      <c r="Z189" s="395"/>
      <c r="AA189" s="377"/>
      <c r="AB189" s="395"/>
      <c r="AC189" s="395"/>
      <c r="AD189" s="395"/>
      <c r="AE189" s="395"/>
      <c r="AF189" s="395"/>
      <c r="AG189" s="395"/>
      <c r="AH189" s="395"/>
      <c r="AI189" s="395"/>
      <c r="AJ189" s="377"/>
      <c r="AK189" s="390"/>
    </row>
    <row r="190" spans="1:37" hidden="1" x14ac:dyDescent="0.25">
      <c r="A190" s="42"/>
      <c r="B190" s="377"/>
      <c r="C190" s="1223"/>
      <c r="D190" s="377"/>
      <c r="E190" s="377"/>
      <c r="F190" s="1212"/>
      <c r="G190" s="1213"/>
      <c r="H190" s="395"/>
      <c r="I190" s="395"/>
      <c r="J190" s="395"/>
      <c r="K190" s="395"/>
      <c r="L190" s="395"/>
      <c r="M190" s="395"/>
      <c r="N190" s="395"/>
      <c r="O190" s="377"/>
      <c r="P190" s="394"/>
      <c r="Q190" s="394"/>
      <c r="R190" s="395"/>
      <c r="S190" s="395"/>
      <c r="T190" s="395"/>
      <c r="U190" s="395"/>
      <c r="V190" s="395"/>
      <c r="W190" s="395"/>
      <c r="X190" s="395"/>
      <c r="Y190" s="395"/>
      <c r="Z190" s="395"/>
      <c r="AA190" s="377"/>
      <c r="AB190" s="395"/>
      <c r="AC190" s="395"/>
      <c r="AD190" s="395"/>
      <c r="AE190" s="395"/>
      <c r="AF190" s="395"/>
      <c r="AG190" s="395"/>
      <c r="AH190" s="395"/>
      <c r="AI190" s="395"/>
      <c r="AJ190" s="377"/>
      <c r="AK190" s="390"/>
    </row>
    <row r="191" spans="1:37" hidden="1" x14ac:dyDescent="0.25">
      <c r="A191" s="42"/>
      <c r="B191" s="377"/>
      <c r="C191" s="1223"/>
      <c r="D191" s="377"/>
      <c r="E191" s="377"/>
      <c r="F191" s="1212"/>
      <c r="G191" s="1213"/>
      <c r="H191" s="395"/>
      <c r="I191" s="395"/>
      <c r="J191" s="395"/>
      <c r="K191" s="395"/>
      <c r="L191" s="395"/>
      <c r="M191" s="395"/>
      <c r="N191" s="395"/>
      <c r="O191" s="377"/>
      <c r="P191" s="394"/>
      <c r="Q191" s="394"/>
      <c r="R191" s="395"/>
      <c r="S191" s="395"/>
      <c r="T191" s="395"/>
      <c r="U191" s="395"/>
      <c r="V191" s="395"/>
      <c r="W191" s="395"/>
      <c r="X191" s="395"/>
      <c r="Y191" s="395"/>
      <c r="Z191" s="395"/>
      <c r="AA191" s="377"/>
      <c r="AB191" s="395"/>
      <c r="AC191" s="395"/>
      <c r="AD191" s="395"/>
      <c r="AE191" s="395"/>
      <c r="AF191" s="395"/>
      <c r="AG191" s="395"/>
      <c r="AH191" s="395"/>
      <c r="AI191" s="395"/>
      <c r="AJ191" s="377"/>
      <c r="AK191" s="390"/>
    </row>
    <row r="192" spans="1:37" hidden="1" x14ac:dyDescent="0.25">
      <c r="A192" s="42"/>
      <c r="B192" s="377"/>
      <c r="C192" s="1223"/>
      <c r="D192" s="377"/>
      <c r="E192" s="377"/>
      <c r="F192" s="1212"/>
      <c r="G192" s="1213"/>
      <c r="H192" s="395"/>
      <c r="I192" s="395"/>
      <c r="J192" s="395"/>
      <c r="K192" s="395"/>
      <c r="L192" s="395"/>
      <c r="M192" s="395"/>
      <c r="N192" s="395"/>
      <c r="O192" s="377"/>
      <c r="P192" s="394"/>
      <c r="Q192" s="394"/>
      <c r="R192" s="395"/>
      <c r="S192" s="395"/>
      <c r="T192" s="395"/>
      <c r="U192" s="395"/>
      <c r="V192" s="395"/>
      <c r="W192" s="395"/>
      <c r="X192" s="395"/>
      <c r="Y192" s="395"/>
      <c r="Z192" s="395"/>
      <c r="AA192" s="377"/>
      <c r="AB192" s="395"/>
      <c r="AC192" s="395"/>
      <c r="AD192" s="395"/>
      <c r="AE192" s="395"/>
      <c r="AF192" s="395"/>
      <c r="AG192" s="395"/>
      <c r="AH192" s="395"/>
      <c r="AI192" s="395"/>
      <c r="AJ192" s="377"/>
      <c r="AK192" s="390"/>
    </row>
    <row r="193" spans="1:37" hidden="1" x14ac:dyDescent="0.25">
      <c r="A193" s="42"/>
      <c r="B193" s="377"/>
      <c r="C193" s="1223"/>
      <c r="D193" s="377"/>
      <c r="E193" s="377"/>
      <c r="F193" s="1212"/>
      <c r="G193" s="1213"/>
      <c r="H193" s="395"/>
      <c r="I193" s="395"/>
      <c r="J193" s="395"/>
      <c r="K193" s="395"/>
      <c r="L193" s="395"/>
      <c r="M193" s="395"/>
      <c r="N193" s="395"/>
      <c r="O193" s="377"/>
      <c r="P193" s="394"/>
      <c r="Q193" s="394"/>
      <c r="R193" s="395"/>
      <c r="S193" s="395"/>
      <c r="T193" s="395"/>
      <c r="U193" s="395"/>
      <c r="V193" s="395"/>
      <c r="W193" s="395"/>
      <c r="X193" s="395"/>
      <c r="Y193" s="395"/>
      <c r="Z193" s="395"/>
      <c r="AA193" s="377"/>
      <c r="AB193" s="395"/>
      <c r="AC193" s="395"/>
      <c r="AD193" s="395"/>
      <c r="AE193" s="395"/>
      <c r="AF193" s="395"/>
      <c r="AG193" s="395"/>
      <c r="AH193" s="395"/>
      <c r="AI193" s="395"/>
      <c r="AJ193" s="377"/>
      <c r="AK193" s="390"/>
    </row>
    <row r="194" spans="1:37" hidden="1" x14ac:dyDescent="0.25">
      <c r="A194" s="42"/>
      <c r="B194" s="377"/>
      <c r="C194" s="1223"/>
      <c r="D194" s="377"/>
      <c r="E194" s="377"/>
      <c r="F194" s="1212"/>
      <c r="G194" s="1213"/>
      <c r="H194" s="395"/>
      <c r="I194" s="395"/>
      <c r="J194" s="395"/>
      <c r="K194" s="395"/>
      <c r="L194" s="395"/>
      <c r="M194" s="395"/>
      <c r="N194" s="395"/>
      <c r="O194" s="377"/>
      <c r="P194" s="394"/>
      <c r="Q194" s="394"/>
      <c r="R194" s="395"/>
      <c r="S194" s="395"/>
      <c r="T194" s="395"/>
      <c r="U194" s="395"/>
      <c r="V194" s="395"/>
      <c r="W194" s="395"/>
      <c r="X194" s="395"/>
      <c r="Y194" s="395"/>
      <c r="Z194" s="395"/>
      <c r="AA194" s="377"/>
      <c r="AB194" s="395"/>
      <c r="AC194" s="395"/>
      <c r="AD194" s="395"/>
      <c r="AE194" s="395"/>
      <c r="AF194" s="395"/>
      <c r="AG194" s="395"/>
      <c r="AH194" s="395"/>
      <c r="AI194" s="395"/>
      <c r="AJ194" s="377"/>
      <c r="AK194" s="390"/>
    </row>
    <row r="195" spans="1:37" hidden="1" x14ac:dyDescent="0.25">
      <c r="A195" s="42"/>
      <c r="B195" s="377"/>
      <c r="C195" s="1223"/>
      <c r="D195" s="377"/>
      <c r="E195" s="377"/>
      <c r="F195" s="1212"/>
      <c r="G195" s="1213"/>
      <c r="H195" s="395"/>
      <c r="I195" s="395"/>
      <c r="J195" s="395"/>
      <c r="K195" s="395"/>
      <c r="L195" s="395"/>
      <c r="M195" s="395"/>
      <c r="N195" s="395"/>
      <c r="O195" s="377"/>
      <c r="P195" s="394"/>
      <c r="Q195" s="394"/>
      <c r="R195" s="395"/>
      <c r="S195" s="395"/>
      <c r="T195" s="395"/>
      <c r="U195" s="395"/>
      <c r="V195" s="395"/>
      <c r="W195" s="395"/>
      <c r="X195" s="395"/>
      <c r="Y195" s="395"/>
      <c r="Z195" s="395"/>
      <c r="AA195" s="377"/>
      <c r="AB195" s="395"/>
      <c r="AC195" s="395"/>
      <c r="AD195" s="395"/>
      <c r="AE195" s="395"/>
      <c r="AF195" s="395"/>
      <c r="AG195" s="395"/>
      <c r="AH195" s="395"/>
      <c r="AI195" s="395"/>
      <c r="AJ195" s="377"/>
      <c r="AK195" s="390"/>
    </row>
    <row r="196" spans="1:37" hidden="1" x14ac:dyDescent="0.25">
      <c r="A196" s="42"/>
      <c r="B196" s="377"/>
      <c r="C196" s="1223"/>
      <c r="D196" s="377"/>
      <c r="E196" s="377"/>
      <c r="F196" s="1212"/>
      <c r="G196" s="1213"/>
      <c r="H196" s="395"/>
      <c r="I196" s="395"/>
      <c r="J196" s="395"/>
      <c r="K196" s="395"/>
      <c r="L196" s="395"/>
      <c r="M196" s="395"/>
      <c r="N196" s="395"/>
      <c r="O196" s="377"/>
      <c r="P196" s="394"/>
      <c r="Q196" s="394"/>
      <c r="R196" s="395"/>
      <c r="S196" s="395"/>
      <c r="T196" s="395"/>
      <c r="U196" s="395"/>
      <c r="V196" s="395"/>
      <c r="W196" s="395"/>
      <c r="X196" s="395"/>
      <c r="Y196" s="395"/>
      <c r="Z196" s="395"/>
      <c r="AA196" s="377"/>
      <c r="AB196" s="395"/>
      <c r="AC196" s="395"/>
      <c r="AD196" s="395"/>
      <c r="AE196" s="395"/>
      <c r="AF196" s="395"/>
      <c r="AG196" s="395"/>
      <c r="AH196" s="395"/>
      <c r="AI196" s="395"/>
      <c r="AJ196" s="377"/>
      <c r="AK196" s="390"/>
    </row>
    <row r="197" spans="1:37" hidden="1" x14ac:dyDescent="0.25">
      <c r="A197" s="42"/>
      <c r="B197" s="377"/>
      <c r="C197" s="1223"/>
      <c r="D197" s="377"/>
      <c r="E197" s="377"/>
      <c r="F197" s="1212"/>
      <c r="G197" s="1213"/>
      <c r="H197" s="395"/>
      <c r="I197" s="395"/>
      <c r="J197" s="395"/>
      <c r="K197" s="395"/>
      <c r="L197" s="395"/>
      <c r="M197" s="395"/>
      <c r="N197" s="395"/>
      <c r="O197" s="377"/>
      <c r="P197" s="394"/>
      <c r="Q197" s="394"/>
      <c r="R197" s="395"/>
      <c r="S197" s="395"/>
      <c r="T197" s="395"/>
      <c r="U197" s="395"/>
      <c r="V197" s="395"/>
      <c r="W197" s="395"/>
      <c r="X197" s="395"/>
      <c r="Y197" s="395"/>
      <c r="Z197" s="395"/>
      <c r="AA197" s="377"/>
      <c r="AB197" s="395"/>
      <c r="AC197" s="395"/>
      <c r="AD197" s="395"/>
      <c r="AE197" s="395"/>
      <c r="AF197" s="395"/>
      <c r="AG197" s="395"/>
      <c r="AH197" s="395"/>
      <c r="AI197" s="395"/>
      <c r="AJ197" s="377"/>
      <c r="AK197" s="390"/>
    </row>
    <row r="198" spans="1:37" hidden="1" x14ac:dyDescent="0.25">
      <c r="A198" s="42"/>
      <c r="B198" s="377"/>
      <c r="C198" s="1223"/>
      <c r="D198" s="377"/>
      <c r="E198" s="377"/>
      <c r="F198" s="1212"/>
      <c r="G198" s="1213"/>
      <c r="H198" s="395"/>
      <c r="I198" s="395"/>
      <c r="J198" s="395"/>
      <c r="K198" s="395"/>
      <c r="L198" s="395"/>
      <c r="M198" s="395"/>
      <c r="N198" s="395"/>
      <c r="O198" s="377"/>
      <c r="P198" s="394"/>
      <c r="Q198" s="394"/>
      <c r="R198" s="395"/>
      <c r="S198" s="395"/>
      <c r="T198" s="395"/>
      <c r="U198" s="395"/>
      <c r="V198" s="395"/>
      <c r="W198" s="395"/>
      <c r="X198" s="395"/>
      <c r="Y198" s="395"/>
      <c r="Z198" s="395"/>
      <c r="AA198" s="377"/>
      <c r="AB198" s="395"/>
      <c r="AC198" s="395"/>
      <c r="AD198" s="395"/>
      <c r="AE198" s="395"/>
      <c r="AF198" s="395"/>
      <c r="AG198" s="395"/>
      <c r="AH198" s="395"/>
      <c r="AI198" s="395"/>
      <c r="AJ198" s="377"/>
      <c r="AK198" s="390"/>
    </row>
    <row r="199" spans="1:37" hidden="1" x14ac:dyDescent="0.25">
      <c r="A199" s="42"/>
      <c r="B199" s="377"/>
      <c r="C199" s="1223"/>
      <c r="D199" s="377"/>
      <c r="E199" s="377"/>
      <c r="F199" s="1212"/>
      <c r="G199" s="1213"/>
      <c r="H199" s="395"/>
      <c r="I199" s="395"/>
      <c r="J199" s="395"/>
      <c r="K199" s="395"/>
      <c r="L199" s="395"/>
      <c r="M199" s="395"/>
      <c r="N199" s="395"/>
      <c r="O199" s="377"/>
      <c r="P199" s="394"/>
      <c r="Q199" s="394"/>
      <c r="R199" s="395"/>
      <c r="S199" s="395"/>
      <c r="T199" s="395"/>
      <c r="U199" s="395"/>
      <c r="V199" s="395"/>
      <c r="W199" s="395"/>
      <c r="X199" s="395"/>
      <c r="Y199" s="395"/>
      <c r="Z199" s="395"/>
      <c r="AA199" s="377"/>
      <c r="AB199" s="395"/>
      <c r="AC199" s="395"/>
      <c r="AD199" s="395"/>
      <c r="AE199" s="395"/>
      <c r="AF199" s="395"/>
      <c r="AG199" s="395"/>
      <c r="AH199" s="395"/>
      <c r="AI199" s="395"/>
      <c r="AJ199" s="377"/>
      <c r="AK199" s="390"/>
    </row>
    <row r="200" spans="1:37" hidden="1" x14ac:dyDescent="0.25">
      <c r="A200" s="42"/>
      <c r="B200" s="377"/>
      <c r="C200" s="1223"/>
      <c r="D200" s="377"/>
      <c r="E200" s="377"/>
      <c r="F200" s="1212"/>
      <c r="G200" s="1213"/>
      <c r="H200" s="395"/>
      <c r="I200" s="395"/>
      <c r="J200" s="395"/>
      <c r="K200" s="395"/>
      <c r="L200" s="395"/>
      <c r="M200" s="395"/>
      <c r="N200" s="395"/>
      <c r="O200" s="377"/>
      <c r="P200" s="394"/>
      <c r="Q200" s="394"/>
      <c r="R200" s="395"/>
      <c r="S200" s="395"/>
      <c r="T200" s="395"/>
      <c r="U200" s="395"/>
      <c r="V200" s="395"/>
      <c r="W200" s="395"/>
      <c r="X200" s="395"/>
      <c r="Y200" s="395"/>
      <c r="Z200" s="395"/>
      <c r="AA200" s="377"/>
      <c r="AB200" s="395"/>
      <c r="AC200" s="395"/>
      <c r="AD200" s="395"/>
      <c r="AE200" s="395"/>
      <c r="AF200" s="395"/>
      <c r="AG200" s="395"/>
      <c r="AH200" s="395"/>
      <c r="AI200" s="395"/>
      <c r="AJ200" s="377"/>
      <c r="AK200" s="390"/>
    </row>
    <row r="201" spans="1:37" hidden="1" x14ac:dyDescent="0.25">
      <c r="A201" s="42"/>
      <c r="B201" s="377"/>
      <c r="C201" s="1223"/>
      <c r="D201" s="377"/>
      <c r="E201" s="377"/>
      <c r="F201" s="1212"/>
      <c r="G201" s="1213"/>
      <c r="H201" s="395"/>
      <c r="I201" s="395"/>
      <c r="J201" s="395"/>
      <c r="K201" s="395"/>
      <c r="L201" s="395"/>
      <c r="M201" s="395"/>
      <c r="N201" s="395"/>
      <c r="O201" s="377"/>
      <c r="P201" s="394"/>
      <c r="Q201" s="394"/>
      <c r="R201" s="395"/>
      <c r="S201" s="395"/>
      <c r="T201" s="395"/>
      <c r="U201" s="395"/>
      <c r="V201" s="395"/>
      <c r="W201" s="395"/>
      <c r="X201" s="395"/>
      <c r="Y201" s="395"/>
      <c r="Z201" s="395"/>
      <c r="AA201" s="377"/>
      <c r="AB201" s="395"/>
      <c r="AC201" s="395"/>
      <c r="AD201" s="395"/>
      <c r="AE201" s="395"/>
      <c r="AF201" s="395"/>
      <c r="AG201" s="395"/>
      <c r="AH201" s="395"/>
      <c r="AI201" s="395"/>
      <c r="AJ201" s="377"/>
      <c r="AK201" s="390"/>
    </row>
    <row r="202" spans="1:37" hidden="1" x14ac:dyDescent="0.25">
      <c r="A202" s="42"/>
      <c r="B202" s="377"/>
      <c r="C202" s="1223"/>
      <c r="D202" s="377"/>
      <c r="E202" s="377"/>
      <c r="F202" s="1212"/>
      <c r="G202" s="1213"/>
      <c r="H202" s="395"/>
      <c r="I202" s="395"/>
      <c r="J202" s="395"/>
      <c r="K202" s="395"/>
      <c r="L202" s="395"/>
      <c r="M202" s="395"/>
      <c r="N202" s="395"/>
      <c r="O202" s="377"/>
      <c r="P202" s="394"/>
      <c r="Q202" s="394"/>
      <c r="R202" s="395"/>
      <c r="S202" s="395"/>
      <c r="T202" s="395"/>
      <c r="U202" s="395"/>
      <c r="V202" s="395"/>
      <c r="W202" s="395"/>
      <c r="X202" s="395"/>
      <c r="Y202" s="395"/>
      <c r="Z202" s="395"/>
      <c r="AA202" s="377"/>
      <c r="AB202" s="395"/>
      <c r="AC202" s="395"/>
      <c r="AD202" s="395"/>
      <c r="AE202" s="395"/>
      <c r="AF202" s="395"/>
      <c r="AG202" s="395"/>
      <c r="AH202" s="395"/>
      <c r="AI202" s="395"/>
      <c r="AJ202" s="377"/>
      <c r="AK202" s="390"/>
    </row>
    <row r="203" spans="1:37" hidden="1" x14ac:dyDescent="0.25">
      <c r="A203" s="42"/>
      <c r="B203" s="377"/>
      <c r="C203" s="1223"/>
      <c r="D203" s="377"/>
      <c r="E203" s="377"/>
      <c r="F203" s="1212"/>
      <c r="G203" s="1213"/>
      <c r="H203" s="395"/>
      <c r="I203" s="395"/>
      <c r="J203" s="395"/>
      <c r="K203" s="395"/>
      <c r="L203" s="395"/>
      <c r="M203" s="395"/>
      <c r="N203" s="395"/>
      <c r="O203" s="377"/>
      <c r="P203" s="394"/>
      <c r="Q203" s="394"/>
      <c r="R203" s="395"/>
      <c r="S203" s="395"/>
      <c r="T203" s="395"/>
      <c r="U203" s="395"/>
      <c r="V203" s="395"/>
      <c r="W203" s="395"/>
      <c r="X203" s="395"/>
      <c r="Y203" s="395"/>
      <c r="Z203" s="395"/>
      <c r="AA203" s="377"/>
      <c r="AB203" s="395"/>
      <c r="AC203" s="395"/>
      <c r="AD203" s="395"/>
      <c r="AE203" s="395"/>
      <c r="AF203" s="395"/>
      <c r="AG203" s="395"/>
      <c r="AH203" s="395"/>
      <c r="AI203" s="395"/>
      <c r="AJ203" s="377"/>
      <c r="AK203" s="390"/>
    </row>
    <row r="204" spans="1:37" hidden="1" x14ac:dyDescent="0.25">
      <c r="A204" s="42"/>
      <c r="B204" s="377"/>
      <c r="C204" s="1223"/>
      <c r="D204" s="377"/>
      <c r="E204" s="377"/>
      <c r="F204" s="1212"/>
      <c r="G204" s="1213"/>
      <c r="H204" s="395"/>
      <c r="I204" s="395"/>
      <c r="J204" s="395"/>
      <c r="K204" s="395"/>
      <c r="L204" s="395"/>
      <c r="M204" s="395"/>
      <c r="N204" s="395"/>
      <c r="O204" s="377"/>
      <c r="P204" s="394"/>
      <c r="Q204" s="394"/>
      <c r="R204" s="395"/>
      <c r="S204" s="395"/>
      <c r="T204" s="395"/>
      <c r="U204" s="395"/>
      <c r="V204" s="395"/>
      <c r="W204" s="395"/>
      <c r="X204" s="395"/>
      <c r="Y204" s="395"/>
      <c r="Z204" s="395"/>
      <c r="AA204" s="377"/>
      <c r="AB204" s="395"/>
      <c r="AC204" s="395"/>
      <c r="AD204" s="395"/>
      <c r="AE204" s="395"/>
      <c r="AF204" s="395"/>
      <c r="AG204" s="395"/>
      <c r="AH204" s="395"/>
      <c r="AI204" s="395"/>
      <c r="AJ204" s="377"/>
      <c r="AK204" s="390"/>
    </row>
    <row r="205" spans="1:37" hidden="1" x14ac:dyDescent="0.25">
      <c r="A205" s="42"/>
      <c r="B205" s="377"/>
      <c r="C205" s="1223"/>
      <c r="D205" s="377"/>
      <c r="E205" s="377"/>
      <c r="F205" s="1212"/>
      <c r="G205" s="1213"/>
      <c r="H205" s="395"/>
      <c r="I205" s="395"/>
      <c r="J205" s="395"/>
      <c r="K205" s="395"/>
      <c r="L205" s="395"/>
      <c r="M205" s="395"/>
      <c r="N205" s="395"/>
      <c r="O205" s="377"/>
      <c r="P205" s="394"/>
      <c r="Q205" s="394"/>
      <c r="R205" s="395"/>
      <c r="S205" s="395"/>
      <c r="T205" s="395"/>
      <c r="U205" s="395"/>
      <c r="V205" s="395"/>
      <c r="W205" s="395"/>
      <c r="X205" s="395"/>
      <c r="Y205" s="395"/>
      <c r="Z205" s="395"/>
      <c r="AA205" s="377"/>
      <c r="AB205" s="395"/>
      <c r="AC205" s="395"/>
      <c r="AD205" s="395"/>
      <c r="AE205" s="395"/>
      <c r="AF205" s="395"/>
      <c r="AG205" s="395"/>
      <c r="AH205" s="395"/>
      <c r="AI205" s="395"/>
      <c r="AJ205" s="377"/>
      <c r="AK205" s="390"/>
    </row>
    <row r="206" spans="1:37" hidden="1" x14ac:dyDescent="0.25">
      <c r="A206" s="42"/>
      <c r="B206" s="377"/>
      <c r="C206" s="1223"/>
      <c r="D206" s="377"/>
      <c r="E206" s="377"/>
      <c r="F206" s="1212"/>
      <c r="G206" s="1213"/>
      <c r="H206" s="395"/>
      <c r="I206" s="395"/>
      <c r="J206" s="395"/>
      <c r="K206" s="395"/>
      <c r="L206" s="395"/>
      <c r="M206" s="395"/>
      <c r="N206" s="395"/>
      <c r="O206" s="377"/>
      <c r="P206" s="394"/>
      <c r="Q206" s="394"/>
      <c r="R206" s="395"/>
      <c r="S206" s="395"/>
      <c r="T206" s="395"/>
      <c r="U206" s="395"/>
      <c r="V206" s="395"/>
      <c r="W206" s="395"/>
      <c r="X206" s="395"/>
      <c r="Y206" s="395"/>
      <c r="Z206" s="395"/>
      <c r="AA206" s="377"/>
      <c r="AB206" s="395"/>
      <c r="AC206" s="395"/>
      <c r="AD206" s="395"/>
      <c r="AE206" s="395"/>
      <c r="AF206" s="395"/>
      <c r="AG206" s="395"/>
      <c r="AH206" s="395"/>
      <c r="AI206" s="395"/>
      <c r="AJ206" s="377"/>
      <c r="AK206" s="390"/>
    </row>
    <row r="207" spans="1:37" hidden="1" x14ac:dyDescent="0.25">
      <c r="A207" s="42"/>
      <c r="B207" s="377"/>
      <c r="C207" s="1223"/>
      <c r="D207" s="377"/>
      <c r="E207" s="377"/>
      <c r="F207" s="1212"/>
      <c r="G207" s="1213"/>
      <c r="H207" s="395"/>
      <c r="I207" s="395"/>
      <c r="J207" s="395"/>
      <c r="K207" s="395"/>
      <c r="L207" s="395"/>
      <c r="M207" s="395"/>
      <c r="N207" s="395"/>
      <c r="O207" s="377"/>
      <c r="P207" s="394"/>
      <c r="Q207" s="394"/>
      <c r="R207" s="395"/>
      <c r="S207" s="395"/>
      <c r="T207" s="395"/>
      <c r="U207" s="395"/>
      <c r="V207" s="395"/>
      <c r="W207" s="395"/>
      <c r="X207" s="395"/>
      <c r="Y207" s="395"/>
      <c r="Z207" s="395"/>
      <c r="AA207" s="377"/>
      <c r="AB207" s="395"/>
      <c r="AC207" s="395"/>
      <c r="AD207" s="395"/>
      <c r="AE207" s="395"/>
      <c r="AF207" s="395"/>
      <c r="AG207" s="395"/>
      <c r="AH207" s="395"/>
      <c r="AI207" s="395"/>
      <c r="AJ207" s="377"/>
      <c r="AK207" s="390"/>
    </row>
    <row r="208" spans="1:37" hidden="1" x14ac:dyDescent="0.25">
      <c r="A208" s="42"/>
      <c r="B208" s="377"/>
      <c r="C208" s="1223"/>
      <c r="D208" s="377"/>
      <c r="E208" s="377"/>
      <c r="F208" s="1212"/>
      <c r="G208" s="1213"/>
      <c r="H208" s="395"/>
      <c r="I208" s="395"/>
      <c r="J208" s="395"/>
      <c r="K208" s="395"/>
      <c r="L208" s="395"/>
      <c r="M208" s="395"/>
      <c r="N208" s="395"/>
      <c r="O208" s="377"/>
      <c r="P208" s="394"/>
      <c r="Q208" s="394"/>
      <c r="R208" s="395"/>
      <c r="S208" s="395"/>
      <c r="T208" s="395"/>
      <c r="U208" s="395"/>
      <c r="V208" s="395"/>
      <c r="W208" s="395"/>
      <c r="X208" s="395"/>
      <c r="Y208" s="395"/>
      <c r="Z208" s="395"/>
      <c r="AA208" s="377"/>
      <c r="AB208" s="395"/>
      <c r="AC208" s="395"/>
      <c r="AD208" s="395"/>
      <c r="AE208" s="395"/>
      <c r="AF208" s="395"/>
      <c r="AG208" s="395"/>
      <c r="AH208" s="395"/>
      <c r="AI208" s="395"/>
      <c r="AJ208" s="377"/>
      <c r="AK208" s="390"/>
    </row>
    <row r="209" spans="1:37" hidden="1" x14ac:dyDescent="0.25">
      <c r="A209" s="42"/>
      <c r="B209" s="377"/>
      <c r="C209" s="1223"/>
      <c r="D209" s="377"/>
      <c r="E209" s="377"/>
      <c r="F209" s="1212"/>
      <c r="G209" s="1213"/>
      <c r="H209" s="395"/>
      <c r="I209" s="395"/>
      <c r="J209" s="395"/>
      <c r="K209" s="395"/>
      <c r="L209" s="395"/>
      <c r="M209" s="395"/>
      <c r="N209" s="395"/>
      <c r="O209" s="377"/>
      <c r="P209" s="394"/>
      <c r="Q209" s="394"/>
      <c r="R209" s="395"/>
      <c r="S209" s="395"/>
      <c r="T209" s="395"/>
      <c r="U209" s="395"/>
      <c r="V209" s="395"/>
      <c r="W209" s="395"/>
      <c r="X209" s="395"/>
      <c r="Y209" s="395"/>
      <c r="Z209" s="395"/>
      <c r="AA209" s="377"/>
      <c r="AB209" s="395"/>
      <c r="AC209" s="395"/>
      <c r="AD209" s="395"/>
      <c r="AE209" s="395"/>
      <c r="AF209" s="395"/>
      <c r="AG209" s="395"/>
      <c r="AH209" s="395"/>
      <c r="AI209" s="395"/>
      <c r="AJ209" s="377"/>
      <c r="AK209" s="390"/>
    </row>
    <row r="210" spans="1:37" hidden="1" x14ac:dyDescent="0.25">
      <c r="A210" s="42"/>
      <c r="B210" s="377"/>
      <c r="C210" s="1223"/>
      <c r="D210" s="377"/>
      <c r="E210" s="377"/>
      <c r="F210" s="1212"/>
      <c r="G210" s="1213"/>
      <c r="H210" s="395"/>
      <c r="I210" s="395"/>
      <c r="J210" s="395"/>
      <c r="K210" s="395"/>
      <c r="L210" s="395"/>
      <c r="M210" s="395"/>
      <c r="N210" s="395"/>
      <c r="O210" s="377"/>
      <c r="P210" s="394"/>
      <c r="Q210" s="394"/>
      <c r="R210" s="395"/>
      <c r="S210" s="395"/>
      <c r="T210" s="395"/>
      <c r="U210" s="395"/>
      <c r="V210" s="395"/>
      <c r="W210" s="395"/>
      <c r="X210" s="395"/>
      <c r="Y210" s="395"/>
      <c r="Z210" s="395"/>
      <c r="AA210" s="377"/>
      <c r="AB210" s="395"/>
      <c r="AC210" s="395"/>
      <c r="AD210" s="395"/>
      <c r="AE210" s="395"/>
      <c r="AF210" s="395"/>
      <c r="AG210" s="395"/>
      <c r="AH210" s="395"/>
      <c r="AI210" s="395"/>
      <c r="AJ210" s="377"/>
      <c r="AK210" s="390"/>
    </row>
    <row r="211" spans="1:37" hidden="1" x14ac:dyDescent="0.25">
      <c r="A211" s="42"/>
      <c r="B211" s="377"/>
      <c r="C211" s="1223"/>
      <c r="D211" s="377"/>
      <c r="E211" s="377"/>
      <c r="F211" s="1212"/>
      <c r="G211" s="1213"/>
      <c r="H211" s="395"/>
      <c r="I211" s="395"/>
      <c r="J211" s="395"/>
      <c r="K211" s="395"/>
      <c r="L211" s="395"/>
      <c r="M211" s="395"/>
      <c r="N211" s="395"/>
      <c r="O211" s="377"/>
      <c r="P211" s="394"/>
      <c r="Q211" s="394"/>
      <c r="R211" s="395"/>
      <c r="S211" s="395"/>
      <c r="T211" s="395"/>
      <c r="U211" s="395"/>
      <c r="V211" s="395"/>
      <c r="W211" s="395"/>
      <c r="X211" s="395"/>
      <c r="Y211" s="395"/>
      <c r="Z211" s="395"/>
      <c r="AA211" s="377"/>
      <c r="AB211" s="395"/>
      <c r="AC211" s="395"/>
      <c r="AD211" s="395"/>
      <c r="AE211" s="395"/>
      <c r="AF211" s="395"/>
      <c r="AG211" s="395"/>
      <c r="AH211" s="395"/>
      <c r="AI211" s="395"/>
      <c r="AJ211" s="377"/>
      <c r="AK211" s="390"/>
    </row>
    <row r="212" spans="1:37" hidden="1" x14ac:dyDescent="0.25">
      <c r="A212" s="42"/>
      <c r="B212" s="377"/>
      <c r="C212" s="1223"/>
      <c r="D212" s="377"/>
      <c r="E212" s="377"/>
      <c r="F212" s="1212"/>
      <c r="G212" s="1213"/>
      <c r="H212" s="395"/>
      <c r="I212" s="395"/>
      <c r="J212" s="395"/>
      <c r="K212" s="395"/>
      <c r="L212" s="395"/>
      <c r="M212" s="395"/>
      <c r="N212" s="395"/>
      <c r="O212" s="377"/>
      <c r="P212" s="394"/>
      <c r="Q212" s="394"/>
      <c r="R212" s="395"/>
      <c r="S212" s="395"/>
      <c r="T212" s="395"/>
      <c r="U212" s="395"/>
      <c r="V212" s="395"/>
      <c r="W212" s="395"/>
      <c r="X212" s="395"/>
      <c r="Y212" s="395"/>
      <c r="Z212" s="395"/>
      <c r="AA212" s="377"/>
      <c r="AB212" s="395"/>
      <c r="AC212" s="395"/>
      <c r="AD212" s="395"/>
      <c r="AE212" s="395"/>
      <c r="AF212" s="395"/>
      <c r="AG212" s="395"/>
      <c r="AH212" s="395"/>
      <c r="AI212" s="395"/>
      <c r="AJ212" s="377"/>
      <c r="AK212" s="390"/>
    </row>
    <row r="213" spans="1:37" hidden="1" x14ac:dyDescent="0.25">
      <c r="A213" s="42"/>
      <c r="B213" s="377"/>
      <c r="C213" s="1223"/>
      <c r="D213" s="377"/>
      <c r="E213" s="377"/>
      <c r="F213" s="1212"/>
      <c r="G213" s="1213"/>
      <c r="H213" s="395"/>
      <c r="I213" s="395"/>
      <c r="J213" s="395"/>
      <c r="K213" s="395"/>
      <c r="L213" s="395"/>
      <c r="M213" s="395"/>
      <c r="N213" s="395"/>
      <c r="O213" s="377"/>
      <c r="P213" s="394"/>
      <c r="Q213" s="394"/>
      <c r="R213" s="395"/>
      <c r="S213" s="395"/>
      <c r="T213" s="395"/>
      <c r="U213" s="395"/>
      <c r="V213" s="395"/>
      <c r="W213" s="395"/>
      <c r="X213" s="395"/>
      <c r="Y213" s="395"/>
      <c r="Z213" s="395"/>
      <c r="AA213" s="377"/>
      <c r="AB213" s="395"/>
      <c r="AC213" s="395"/>
      <c r="AD213" s="395"/>
      <c r="AE213" s="395"/>
      <c r="AF213" s="395"/>
      <c r="AG213" s="395"/>
      <c r="AH213" s="395"/>
      <c r="AI213" s="395"/>
      <c r="AJ213" s="377"/>
      <c r="AK213" s="390"/>
    </row>
    <row r="214" spans="1:37" hidden="1" x14ac:dyDescent="0.25">
      <c r="A214" s="42"/>
      <c r="B214" s="377"/>
      <c r="C214" s="1223"/>
      <c r="D214" s="377"/>
      <c r="E214" s="377"/>
      <c r="F214" s="1212"/>
      <c r="G214" s="1213"/>
      <c r="H214" s="395"/>
      <c r="I214" s="395"/>
      <c r="J214" s="395"/>
      <c r="K214" s="395"/>
      <c r="L214" s="395"/>
      <c r="M214" s="395"/>
      <c r="N214" s="395"/>
      <c r="O214" s="377"/>
      <c r="P214" s="394"/>
      <c r="Q214" s="394"/>
      <c r="R214" s="395"/>
      <c r="S214" s="395"/>
      <c r="T214" s="395"/>
      <c r="U214" s="395"/>
      <c r="V214" s="395"/>
      <c r="W214" s="395"/>
      <c r="X214" s="395"/>
      <c r="Y214" s="395"/>
      <c r="Z214" s="395"/>
      <c r="AA214" s="377"/>
      <c r="AB214" s="395"/>
      <c r="AC214" s="395"/>
      <c r="AD214" s="395"/>
      <c r="AE214" s="395"/>
      <c r="AF214" s="395"/>
      <c r="AG214" s="395"/>
      <c r="AH214" s="395"/>
      <c r="AI214" s="395"/>
      <c r="AJ214" s="377"/>
      <c r="AK214" s="390"/>
    </row>
    <row r="215" spans="1:37" hidden="1" x14ac:dyDescent="0.25">
      <c r="A215" s="42"/>
      <c r="B215" s="377"/>
      <c r="C215" s="1223"/>
      <c r="D215" s="377"/>
      <c r="E215" s="377"/>
      <c r="F215" s="1212"/>
      <c r="G215" s="1213"/>
      <c r="H215" s="395"/>
      <c r="I215" s="395"/>
      <c r="J215" s="395"/>
      <c r="K215" s="395"/>
      <c r="L215" s="395"/>
      <c r="M215" s="395"/>
      <c r="N215" s="395"/>
      <c r="O215" s="377"/>
      <c r="P215" s="394"/>
      <c r="Q215" s="394"/>
      <c r="R215" s="395"/>
      <c r="S215" s="395"/>
      <c r="T215" s="395"/>
      <c r="U215" s="395"/>
      <c r="V215" s="395"/>
      <c r="W215" s="395"/>
      <c r="X215" s="395"/>
      <c r="Y215" s="395"/>
      <c r="Z215" s="395"/>
      <c r="AA215" s="377"/>
      <c r="AB215" s="395"/>
      <c r="AC215" s="395"/>
      <c r="AD215" s="395"/>
      <c r="AE215" s="395"/>
      <c r="AF215" s="395"/>
      <c r="AG215" s="395"/>
      <c r="AH215" s="395"/>
      <c r="AI215" s="395"/>
      <c r="AJ215" s="377"/>
      <c r="AK215" s="390"/>
    </row>
    <row r="216" spans="1:37" hidden="1" x14ac:dyDescent="0.25">
      <c r="A216" s="42"/>
      <c r="B216" s="377"/>
      <c r="C216" s="1223"/>
      <c r="D216" s="377"/>
      <c r="E216" s="377"/>
      <c r="F216" s="1212"/>
      <c r="G216" s="1213"/>
      <c r="H216" s="395"/>
      <c r="I216" s="395"/>
      <c r="J216" s="395"/>
      <c r="K216" s="395"/>
      <c r="L216" s="395"/>
      <c r="M216" s="395"/>
      <c r="N216" s="395"/>
      <c r="O216" s="377"/>
      <c r="P216" s="394"/>
      <c r="Q216" s="394"/>
      <c r="R216" s="395"/>
      <c r="S216" s="395"/>
      <c r="T216" s="395"/>
      <c r="U216" s="395"/>
      <c r="V216" s="395"/>
      <c r="W216" s="395"/>
      <c r="X216" s="395"/>
      <c r="Y216" s="395"/>
      <c r="Z216" s="395"/>
      <c r="AA216" s="377"/>
      <c r="AB216" s="395"/>
      <c r="AC216" s="395"/>
      <c r="AD216" s="395"/>
      <c r="AE216" s="395"/>
      <c r="AF216" s="395"/>
      <c r="AG216" s="395"/>
      <c r="AH216" s="395"/>
      <c r="AI216" s="395"/>
      <c r="AJ216" s="377"/>
      <c r="AK216" s="390"/>
    </row>
    <row r="217" spans="1:37" hidden="1" x14ac:dyDescent="0.25">
      <c r="A217" s="42"/>
      <c r="B217" s="377"/>
      <c r="C217" s="1223"/>
      <c r="D217" s="377"/>
      <c r="E217" s="377"/>
      <c r="F217" s="1212"/>
      <c r="G217" s="1213"/>
      <c r="H217" s="395"/>
      <c r="I217" s="395"/>
      <c r="J217" s="395"/>
      <c r="K217" s="395"/>
      <c r="L217" s="395"/>
      <c r="M217" s="395"/>
      <c r="N217" s="395"/>
      <c r="O217" s="377"/>
      <c r="P217" s="394"/>
      <c r="Q217" s="394"/>
      <c r="R217" s="395"/>
      <c r="S217" s="395"/>
      <c r="T217" s="395"/>
      <c r="U217" s="395"/>
      <c r="V217" s="395"/>
      <c r="W217" s="395"/>
      <c r="X217" s="395"/>
      <c r="Y217" s="395"/>
      <c r="Z217" s="395"/>
      <c r="AA217" s="377"/>
      <c r="AB217" s="395"/>
      <c r="AC217" s="395"/>
      <c r="AD217" s="395"/>
      <c r="AE217" s="395"/>
      <c r="AF217" s="395"/>
      <c r="AG217" s="395"/>
      <c r="AH217" s="395"/>
      <c r="AI217" s="395"/>
      <c r="AJ217" s="377"/>
      <c r="AK217" s="390"/>
    </row>
    <row r="218" spans="1:37" hidden="1" x14ac:dyDescent="0.25">
      <c r="A218" s="42"/>
      <c r="B218" s="377"/>
      <c r="C218" s="1223"/>
      <c r="D218" s="377"/>
      <c r="E218" s="377"/>
      <c r="F218" s="1212"/>
      <c r="G218" s="1213"/>
      <c r="H218" s="395"/>
      <c r="I218" s="395"/>
      <c r="J218" s="395"/>
      <c r="K218" s="395"/>
      <c r="L218" s="395"/>
      <c r="M218" s="395"/>
      <c r="N218" s="395"/>
      <c r="O218" s="377"/>
      <c r="P218" s="394"/>
      <c r="Q218" s="394"/>
      <c r="R218" s="395"/>
      <c r="S218" s="395"/>
      <c r="T218" s="395"/>
      <c r="U218" s="395"/>
      <c r="V218" s="395"/>
      <c r="W218" s="395"/>
      <c r="X218" s="395"/>
      <c r="Y218" s="395"/>
      <c r="Z218" s="395"/>
      <c r="AA218" s="377"/>
      <c r="AB218" s="395"/>
      <c r="AC218" s="395"/>
      <c r="AD218" s="395"/>
      <c r="AE218" s="395"/>
      <c r="AF218" s="395"/>
      <c r="AG218" s="395"/>
      <c r="AH218" s="395"/>
      <c r="AI218" s="395"/>
      <c r="AJ218" s="377"/>
      <c r="AK218" s="390"/>
    </row>
    <row r="219" spans="1:37" hidden="1" x14ac:dyDescent="0.25">
      <c r="A219" s="42"/>
      <c r="B219" s="377"/>
      <c r="C219" s="1223"/>
      <c r="D219" s="377"/>
      <c r="E219" s="377"/>
      <c r="F219" s="1212"/>
      <c r="G219" s="1213"/>
      <c r="H219" s="395"/>
      <c r="I219" s="395"/>
      <c r="J219" s="395"/>
      <c r="K219" s="395"/>
      <c r="L219" s="395"/>
      <c r="M219" s="395"/>
      <c r="N219" s="395"/>
      <c r="O219" s="377"/>
      <c r="P219" s="394"/>
      <c r="Q219" s="394"/>
      <c r="R219" s="395"/>
      <c r="S219" s="395"/>
      <c r="T219" s="395"/>
      <c r="U219" s="395"/>
      <c r="V219" s="395"/>
      <c r="W219" s="395"/>
      <c r="X219" s="395"/>
      <c r="Y219" s="395"/>
      <c r="Z219" s="395"/>
      <c r="AA219" s="377"/>
      <c r="AB219" s="395"/>
      <c r="AC219" s="395"/>
      <c r="AD219" s="395"/>
      <c r="AE219" s="395"/>
      <c r="AF219" s="395"/>
      <c r="AG219" s="395"/>
      <c r="AH219" s="395"/>
      <c r="AI219" s="395"/>
      <c r="AJ219" s="377"/>
      <c r="AK219" s="390"/>
    </row>
    <row r="220" spans="1:37" hidden="1" x14ac:dyDescent="0.25">
      <c r="A220" s="42"/>
      <c r="B220" s="377"/>
      <c r="C220" s="1223"/>
      <c r="D220" s="377"/>
      <c r="E220" s="377"/>
      <c r="F220" s="1212"/>
      <c r="G220" s="1213"/>
      <c r="H220" s="395"/>
      <c r="I220" s="395"/>
      <c r="J220" s="395"/>
      <c r="K220" s="395"/>
      <c r="L220" s="395"/>
      <c r="M220" s="395"/>
      <c r="N220" s="395"/>
      <c r="O220" s="377"/>
      <c r="P220" s="394"/>
      <c r="Q220" s="394"/>
      <c r="R220" s="395"/>
      <c r="S220" s="395"/>
      <c r="T220" s="395"/>
      <c r="U220" s="395"/>
      <c r="V220" s="395"/>
      <c r="W220" s="395"/>
      <c r="X220" s="395"/>
      <c r="Y220" s="395"/>
      <c r="Z220" s="395"/>
      <c r="AA220" s="377"/>
      <c r="AB220" s="395"/>
      <c r="AC220" s="395"/>
      <c r="AD220" s="395"/>
      <c r="AE220" s="395"/>
      <c r="AF220" s="395"/>
      <c r="AG220" s="395"/>
      <c r="AH220" s="395"/>
      <c r="AI220" s="395"/>
      <c r="AJ220" s="377"/>
      <c r="AK220" s="390"/>
    </row>
    <row r="221" spans="1:37" hidden="1" x14ac:dyDescent="0.25">
      <c r="A221" s="42"/>
      <c r="B221" s="377"/>
      <c r="C221" s="1223"/>
      <c r="D221" s="377"/>
      <c r="E221" s="377"/>
      <c r="F221" s="1212"/>
      <c r="G221" s="1213"/>
      <c r="H221" s="395"/>
      <c r="I221" s="395"/>
      <c r="J221" s="395"/>
      <c r="K221" s="395"/>
      <c r="L221" s="395"/>
      <c r="M221" s="395"/>
      <c r="N221" s="395"/>
      <c r="O221" s="377"/>
      <c r="P221" s="394"/>
      <c r="Q221" s="394"/>
      <c r="R221" s="395"/>
      <c r="S221" s="395"/>
      <c r="T221" s="395"/>
      <c r="U221" s="395"/>
      <c r="V221" s="395"/>
      <c r="W221" s="395"/>
      <c r="X221" s="395"/>
      <c r="Y221" s="395"/>
      <c r="Z221" s="395"/>
      <c r="AA221" s="377"/>
      <c r="AB221" s="395"/>
      <c r="AC221" s="395"/>
      <c r="AD221" s="395"/>
      <c r="AE221" s="395"/>
      <c r="AF221" s="395"/>
      <c r="AG221" s="395"/>
      <c r="AH221" s="395"/>
      <c r="AI221" s="395"/>
      <c r="AJ221" s="377"/>
      <c r="AK221" s="390"/>
    </row>
    <row r="222" spans="1:37" hidden="1" x14ac:dyDescent="0.25">
      <c r="A222" s="42"/>
      <c r="B222" s="377"/>
      <c r="C222" s="1223"/>
      <c r="D222" s="377"/>
      <c r="E222" s="377"/>
      <c r="F222" s="1212"/>
      <c r="G222" s="1213"/>
      <c r="H222" s="395"/>
      <c r="I222" s="395"/>
      <c r="J222" s="395"/>
      <c r="K222" s="395"/>
      <c r="L222" s="395"/>
      <c r="M222" s="395"/>
      <c r="N222" s="395"/>
      <c r="O222" s="377"/>
      <c r="P222" s="394"/>
      <c r="Q222" s="394"/>
      <c r="R222" s="395"/>
      <c r="S222" s="395"/>
      <c r="T222" s="395"/>
      <c r="U222" s="395"/>
      <c r="V222" s="395"/>
      <c r="W222" s="395"/>
      <c r="X222" s="395"/>
      <c r="Y222" s="395"/>
      <c r="Z222" s="395"/>
      <c r="AA222" s="377"/>
      <c r="AB222" s="395"/>
      <c r="AC222" s="395"/>
      <c r="AD222" s="395"/>
      <c r="AE222" s="395"/>
      <c r="AF222" s="395"/>
      <c r="AG222" s="395"/>
      <c r="AH222" s="395"/>
      <c r="AI222" s="395"/>
      <c r="AJ222" s="377"/>
      <c r="AK222" s="390"/>
    </row>
    <row r="223" spans="1:37" hidden="1" x14ac:dyDescent="0.25">
      <c r="A223" s="42"/>
      <c r="B223" s="377"/>
      <c r="C223" s="1223"/>
      <c r="D223" s="377"/>
      <c r="E223" s="377"/>
      <c r="F223" s="1212"/>
      <c r="G223" s="1213"/>
      <c r="H223" s="395"/>
      <c r="I223" s="395"/>
      <c r="J223" s="395"/>
      <c r="K223" s="395"/>
      <c r="L223" s="395"/>
      <c r="M223" s="395"/>
      <c r="N223" s="395"/>
      <c r="O223" s="377"/>
      <c r="P223" s="394"/>
      <c r="Q223" s="394"/>
      <c r="R223" s="395"/>
      <c r="S223" s="395"/>
      <c r="T223" s="395"/>
      <c r="U223" s="395"/>
      <c r="V223" s="395"/>
      <c r="W223" s="395"/>
      <c r="X223" s="395"/>
      <c r="Y223" s="395"/>
      <c r="Z223" s="395"/>
      <c r="AA223" s="377"/>
      <c r="AB223" s="395"/>
      <c r="AC223" s="395"/>
      <c r="AD223" s="395"/>
      <c r="AE223" s="395"/>
      <c r="AF223" s="395"/>
      <c r="AG223" s="395"/>
      <c r="AH223" s="395"/>
      <c r="AI223" s="395"/>
      <c r="AJ223" s="377"/>
      <c r="AK223" s="390"/>
    </row>
    <row r="224" spans="1:37" hidden="1" x14ac:dyDescent="0.25">
      <c r="A224" s="42"/>
      <c r="B224" s="377"/>
      <c r="C224" s="1223"/>
      <c r="D224" s="377"/>
      <c r="E224" s="377"/>
      <c r="F224" s="1212"/>
      <c r="G224" s="1213"/>
      <c r="H224" s="395"/>
      <c r="I224" s="395"/>
      <c r="J224" s="395"/>
      <c r="K224" s="395"/>
      <c r="L224" s="395"/>
      <c r="M224" s="395"/>
      <c r="N224" s="395"/>
      <c r="O224" s="377"/>
      <c r="P224" s="394"/>
      <c r="Q224" s="394"/>
      <c r="R224" s="395"/>
      <c r="S224" s="395"/>
      <c r="T224" s="395"/>
      <c r="U224" s="395"/>
      <c r="V224" s="395"/>
      <c r="W224" s="395"/>
      <c r="X224" s="395"/>
      <c r="Y224" s="395"/>
      <c r="Z224" s="395"/>
      <c r="AA224" s="377"/>
      <c r="AB224" s="395"/>
      <c r="AC224" s="395"/>
      <c r="AD224" s="395"/>
      <c r="AE224" s="395"/>
      <c r="AF224" s="395"/>
      <c r="AG224" s="395"/>
      <c r="AH224" s="395"/>
      <c r="AI224" s="395"/>
      <c r="AJ224" s="377"/>
      <c r="AK224" s="390"/>
    </row>
    <row r="225" spans="1:37" hidden="1" x14ac:dyDescent="0.25">
      <c r="A225" s="42"/>
      <c r="B225" s="377"/>
      <c r="C225" s="1223"/>
      <c r="D225" s="377"/>
      <c r="E225" s="377"/>
      <c r="F225" s="1212"/>
      <c r="G225" s="1213"/>
      <c r="H225" s="395"/>
      <c r="I225" s="395"/>
      <c r="J225" s="395"/>
      <c r="K225" s="395"/>
      <c r="L225" s="395"/>
      <c r="M225" s="395"/>
      <c r="N225" s="395"/>
      <c r="O225" s="377"/>
      <c r="P225" s="394"/>
      <c r="Q225" s="394"/>
      <c r="R225" s="395"/>
      <c r="S225" s="395"/>
      <c r="T225" s="395"/>
      <c r="U225" s="395"/>
      <c r="V225" s="395"/>
      <c r="W225" s="395"/>
      <c r="X225" s="395"/>
      <c r="Y225" s="395"/>
      <c r="Z225" s="395"/>
      <c r="AA225" s="377"/>
      <c r="AB225" s="395"/>
      <c r="AC225" s="395"/>
      <c r="AD225" s="395"/>
      <c r="AE225" s="395"/>
      <c r="AF225" s="395"/>
      <c r="AG225" s="395"/>
      <c r="AH225" s="395"/>
      <c r="AI225" s="395"/>
      <c r="AJ225" s="377"/>
      <c r="AK225" s="390"/>
    </row>
    <row r="226" spans="1:37" hidden="1" x14ac:dyDescent="0.25">
      <c r="A226" s="42"/>
      <c r="B226" s="377"/>
      <c r="C226" s="1223"/>
      <c r="D226" s="377"/>
      <c r="E226" s="377"/>
      <c r="F226" s="1212"/>
      <c r="G226" s="1213"/>
      <c r="H226" s="395"/>
      <c r="I226" s="395"/>
      <c r="J226" s="395"/>
      <c r="K226" s="395"/>
      <c r="L226" s="395"/>
      <c r="M226" s="395"/>
      <c r="N226" s="395"/>
      <c r="O226" s="377"/>
      <c r="P226" s="394"/>
      <c r="Q226" s="394"/>
      <c r="R226" s="395"/>
      <c r="S226" s="395"/>
      <c r="T226" s="395"/>
      <c r="U226" s="395"/>
      <c r="V226" s="395"/>
      <c r="W226" s="395"/>
      <c r="X226" s="395"/>
      <c r="Y226" s="395"/>
      <c r="Z226" s="395"/>
      <c r="AA226" s="377"/>
      <c r="AB226" s="395"/>
      <c r="AC226" s="395"/>
      <c r="AD226" s="395"/>
      <c r="AE226" s="395"/>
      <c r="AF226" s="395"/>
      <c r="AG226" s="395"/>
      <c r="AH226" s="395"/>
      <c r="AI226" s="395"/>
      <c r="AJ226" s="377"/>
      <c r="AK226" s="390"/>
    </row>
    <row r="227" spans="1:37" hidden="1" x14ac:dyDescent="0.25">
      <c r="A227" s="42"/>
      <c r="B227" s="377"/>
      <c r="C227" s="1223"/>
      <c r="D227" s="377"/>
      <c r="E227" s="377"/>
      <c r="F227" s="1212"/>
      <c r="G227" s="1213"/>
      <c r="H227" s="395"/>
      <c r="I227" s="395"/>
      <c r="J227" s="395"/>
      <c r="K227" s="395"/>
      <c r="L227" s="395"/>
      <c r="M227" s="395"/>
      <c r="N227" s="395"/>
      <c r="O227" s="377"/>
      <c r="P227" s="394"/>
      <c r="Q227" s="394"/>
      <c r="R227" s="395"/>
      <c r="S227" s="395"/>
      <c r="T227" s="395"/>
      <c r="U227" s="395"/>
      <c r="V227" s="395"/>
      <c r="W227" s="395"/>
      <c r="X227" s="395"/>
      <c r="Y227" s="395"/>
      <c r="Z227" s="395"/>
      <c r="AA227" s="377"/>
      <c r="AB227" s="395"/>
      <c r="AC227" s="395"/>
      <c r="AD227" s="395"/>
      <c r="AE227" s="395"/>
      <c r="AF227" s="395"/>
      <c r="AG227" s="395"/>
      <c r="AH227" s="395"/>
      <c r="AI227" s="395"/>
      <c r="AJ227" s="377"/>
      <c r="AK227" s="390"/>
    </row>
    <row r="228" spans="1:37" hidden="1" x14ac:dyDescent="0.25">
      <c r="A228" s="42"/>
      <c r="B228" s="377"/>
      <c r="C228" s="1223"/>
      <c r="D228" s="377"/>
      <c r="E228" s="377"/>
      <c r="F228" s="1212"/>
      <c r="G228" s="1213"/>
      <c r="H228" s="395"/>
      <c r="I228" s="395"/>
      <c r="J228" s="395"/>
      <c r="K228" s="395"/>
      <c r="L228" s="395"/>
      <c r="M228" s="395"/>
      <c r="N228" s="395"/>
      <c r="O228" s="377"/>
      <c r="P228" s="394"/>
      <c r="Q228" s="394"/>
      <c r="R228" s="395"/>
      <c r="S228" s="395"/>
      <c r="T228" s="395"/>
      <c r="U228" s="395"/>
      <c r="V228" s="395"/>
      <c r="W228" s="395"/>
      <c r="X228" s="395"/>
      <c r="Y228" s="395"/>
      <c r="Z228" s="395"/>
      <c r="AA228" s="377"/>
      <c r="AB228" s="395"/>
      <c r="AC228" s="395"/>
      <c r="AD228" s="395"/>
      <c r="AE228" s="395"/>
      <c r="AF228" s="395"/>
      <c r="AG228" s="395"/>
      <c r="AH228" s="395"/>
      <c r="AI228" s="395"/>
      <c r="AJ228" s="377"/>
      <c r="AK228" s="390"/>
    </row>
    <row r="229" spans="1:37" hidden="1" x14ac:dyDescent="0.25">
      <c r="A229" s="42"/>
      <c r="B229" s="377"/>
      <c r="C229" s="1223"/>
      <c r="D229" s="377"/>
      <c r="E229" s="377"/>
      <c r="F229" s="1212"/>
      <c r="G229" s="1213"/>
      <c r="H229" s="395"/>
      <c r="I229" s="395"/>
      <c r="J229" s="395"/>
      <c r="K229" s="395"/>
      <c r="L229" s="395"/>
      <c r="M229" s="395"/>
      <c r="N229" s="395"/>
      <c r="O229" s="377"/>
      <c r="P229" s="394"/>
      <c r="Q229" s="394"/>
      <c r="R229" s="395"/>
      <c r="S229" s="395"/>
      <c r="T229" s="395"/>
      <c r="U229" s="395"/>
      <c r="V229" s="395"/>
      <c r="W229" s="395"/>
      <c r="X229" s="395"/>
      <c r="Y229" s="395"/>
      <c r="Z229" s="395"/>
      <c r="AA229" s="377"/>
      <c r="AB229" s="395"/>
      <c r="AC229" s="395"/>
      <c r="AD229" s="395"/>
      <c r="AE229" s="395"/>
      <c r="AF229" s="395"/>
      <c r="AG229" s="395"/>
      <c r="AH229" s="395"/>
      <c r="AI229" s="395"/>
      <c r="AJ229" s="377"/>
      <c r="AK229" s="390"/>
    </row>
    <row r="230" spans="1:37" hidden="1" x14ac:dyDescent="0.25">
      <c r="A230" s="42"/>
      <c r="B230" s="377"/>
      <c r="C230" s="1223"/>
      <c r="D230" s="377"/>
      <c r="E230" s="377"/>
      <c r="F230" s="1212"/>
      <c r="G230" s="1213"/>
      <c r="H230" s="395"/>
      <c r="I230" s="395"/>
      <c r="J230" s="395"/>
      <c r="K230" s="395"/>
      <c r="L230" s="395"/>
      <c r="M230" s="395"/>
      <c r="N230" s="395"/>
      <c r="O230" s="377"/>
      <c r="P230" s="394"/>
      <c r="Q230" s="394"/>
      <c r="R230" s="395"/>
      <c r="S230" s="395"/>
      <c r="T230" s="395"/>
      <c r="U230" s="395"/>
      <c r="V230" s="395"/>
      <c r="W230" s="395"/>
      <c r="X230" s="395"/>
      <c r="Y230" s="395"/>
      <c r="Z230" s="395"/>
      <c r="AA230" s="377"/>
      <c r="AB230" s="395"/>
      <c r="AC230" s="395"/>
      <c r="AD230" s="395"/>
      <c r="AE230" s="395"/>
      <c r="AF230" s="395"/>
      <c r="AG230" s="395"/>
      <c r="AH230" s="395"/>
      <c r="AI230" s="395"/>
      <c r="AJ230" s="377"/>
      <c r="AK230" s="390"/>
    </row>
    <row r="231" spans="1:37" hidden="1" x14ac:dyDescent="0.25">
      <c r="A231" s="42"/>
      <c r="B231" s="377"/>
      <c r="C231" s="1223"/>
      <c r="D231" s="377"/>
      <c r="E231" s="377"/>
      <c r="F231" s="1212"/>
      <c r="G231" s="1213"/>
      <c r="H231" s="395"/>
      <c r="I231" s="395"/>
      <c r="J231" s="395"/>
      <c r="K231" s="395"/>
      <c r="L231" s="395"/>
      <c r="M231" s="395"/>
      <c r="N231" s="395"/>
      <c r="O231" s="377"/>
      <c r="P231" s="394"/>
      <c r="Q231" s="394"/>
      <c r="R231" s="395"/>
      <c r="S231" s="395"/>
      <c r="T231" s="395"/>
      <c r="U231" s="395"/>
      <c r="V231" s="395"/>
      <c r="W231" s="395"/>
      <c r="X231" s="395"/>
      <c r="Y231" s="395"/>
      <c r="Z231" s="395"/>
      <c r="AA231" s="377"/>
      <c r="AB231" s="395"/>
      <c r="AC231" s="395"/>
      <c r="AD231" s="395"/>
      <c r="AE231" s="395"/>
      <c r="AF231" s="395"/>
      <c r="AG231" s="395"/>
      <c r="AH231" s="395"/>
      <c r="AI231" s="395"/>
      <c r="AJ231" s="377"/>
      <c r="AK231" s="390"/>
    </row>
    <row r="232" spans="1:37" hidden="1" x14ac:dyDescent="0.25">
      <c r="A232" s="42"/>
      <c r="B232" s="377"/>
      <c r="C232" s="1223"/>
      <c r="D232" s="377"/>
      <c r="E232" s="377"/>
      <c r="F232" s="1212"/>
      <c r="G232" s="1213"/>
      <c r="H232" s="395"/>
      <c r="I232" s="395"/>
      <c r="J232" s="395"/>
      <c r="K232" s="395"/>
      <c r="L232" s="395"/>
      <c r="M232" s="395"/>
      <c r="N232" s="395"/>
      <c r="O232" s="377"/>
      <c r="P232" s="394"/>
      <c r="Q232" s="394"/>
      <c r="R232" s="395"/>
      <c r="S232" s="395"/>
      <c r="T232" s="395"/>
      <c r="U232" s="395"/>
      <c r="V232" s="395"/>
      <c r="W232" s="395"/>
      <c r="X232" s="395"/>
      <c r="Y232" s="395"/>
      <c r="Z232" s="395"/>
      <c r="AA232" s="377"/>
      <c r="AB232" s="395"/>
      <c r="AC232" s="395"/>
      <c r="AD232" s="395"/>
      <c r="AE232" s="395"/>
      <c r="AF232" s="395"/>
      <c r="AG232" s="395"/>
      <c r="AH232" s="395"/>
      <c r="AI232" s="395"/>
      <c r="AJ232" s="377"/>
      <c r="AK232" s="390"/>
    </row>
    <row r="233" spans="1:37" hidden="1" x14ac:dyDescent="0.25">
      <c r="A233" s="42"/>
      <c r="B233" s="377"/>
      <c r="C233" s="1223"/>
      <c r="D233" s="377"/>
      <c r="E233" s="377"/>
      <c r="F233" s="1212"/>
      <c r="G233" s="1213"/>
      <c r="H233" s="395"/>
      <c r="I233" s="395"/>
      <c r="J233" s="395"/>
      <c r="K233" s="395"/>
      <c r="L233" s="395"/>
      <c r="M233" s="395"/>
      <c r="N233" s="395"/>
      <c r="O233" s="377"/>
      <c r="P233" s="394"/>
      <c r="Q233" s="394"/>
      <c r="R233" s="395"/>
      <c r="S233" s="395"/>
      <c r="T233" s="395"/>
      <c r="U233" s="395"/>
      <c r="V233" s="395"/>
      <c r="W233" s="395"/>
      <c r="X233" s="395"/>
      <c r="Y233" s="395"/>
      <c r="Z233" s="395"/>
      <c r="AA233" s="377"/>
      <c r="AB233" s="395"/>
      <c r="AC233" s="395"/>
      <c r="AD233" s="395"/>
      <c r="AE233" s="395"/>
      <c r="AF233" s="395"/>
      <c r="AG233" s="395"/>
      <c r="AH233" s="395"/>
      <c r="AI233" s="395"/>
      <c r="AJ233" s="377"/>
      <c r="AK233" s="390"/>
    </row>
    <row r="234" spans="1:37" hidden="1" x14ac:dyDescent="0.25">
      <c r="A234" s="42"/>
      <c r="B234" s="377"/>
      <c r="C234" s="1223"/>
      <c r="D234" s="377"/>
      <c r="E234" s="377"/>
      <c r="F234" s="1212"/>
      <c r="G234" s="1213"/>
      <c r="H234" s="395"/>
      <c r="I234" s="395"/>
      <c r="J234" s="395"/>
      <c r="K234" s="395"/>
      <c r="L234" s="395"/>
      <c r="M234" s="395"/>
      <c r="N234" s="395"/>
      <c r="O234" s="377"/>
      <c r="P234" s="394"/>
      <c r="Q234" s="394"/>
      <c r="R234" s="395"/>
      <c r="S234" s="395"/>
      <c r="T234" s="395"/>
      <c r="U234" s="395"/>
      <c r="V234" s="395"/>
      <c r="W234" s="395"/>
      <c r="X234" s="395"/>
      <c r="Y234" s="395"/>
      <c r="Z234" s="395"/>
      <c r="AA234" s="377"/>
      <c r="AB234" s="395"/>
      <c r="AC234" s="395"/>
      <c r="AD234" s="395"/>
      <c r="AE234" s="395"/>
      <c r="AF234" s="395"/>
      <c r="AG234" s="395"/>
      <c r="AH234" s="395"/>
      <c r="AI234" s="395"/>
      <c r="AJ234" s="377"/>
      <c r="AK234" s="390"/>
    </row>
    <row r="235" spans="1:37" hidden="1" x14ac:dyDescent="0.25">
      <c r="A235" s="42"/>
      <c r="B235" s="377"/>
      <c r="C235" s="1223"/>
      <c r="D235" s="377"/>
      <c r="E235" s="377"/>
      <c r="F235" s="1212"/>
      <c r="G235" s="1213"/>
      <c r="H235" s="395"/>
      <c r="I235" s="395"/>
      <c r="J235" s="395"/>
      <c r="K235" s="395"/>
      <c r="L235" s="395"/>
      <c r="M235" s="395"/>
      <c r="N235" s="395"/>
      <c r="O235" s="377"/>
      <c r="P235" s="394"/>
      <c r="Q235" s="394"/>
      <c r="R235" s="395"/>
      <c r="S235" s="395"/>
      <c r="T235" s="395"/>
      <c r="U235" s="395"/>
      <c r="V235" s="395"/>
      <c r="W235" s="395"/>
      <c r="X235" s="395"/>
      <c r="Y235" s="395"/>
      <c r="Z235" s="395"/>
      <c r="AA235" s="377"/>
      <c r="AB235" s="395"/>
      <c r="AC235" s="395"/>
      <c r="AD235" s="395"/>
      <c r="AE235" s="395"/>
      <c r="AF235" s="395"/>
      <c r="AG235" s="395"/>
      <c r="AH235" s="395"/>
      <c r="AI235" s="395"/>
      <c r="AJ235" s="377"/>
      <c r="AK235" s="390"/>
    </row>
    <row r="236" spans="1:37" hidden="1" x14ac:dyDescent="0.25">
      <c r="A236" s="42"/>
      <c r="B236" s="377"/>
      <c r="C236" s="1223"/>
      <c r="D236" s="377"/>
      <c r="E236" s="377"/>
      <c r="F236" s="1212"/>
      <c r="G236" s="1213"/>
      <c r="H236" s="395"/>
      <c r="I236" s="395"/>
      <c r="J236" s="395"/>
      <c r="K236" s="395"/>
      <c r="L236" s="395"/>
      <c r="M236" s="395"/>
      <c r="N236" s="395"/>
      <c r="O236" s="377"/>
      <c r="P236" s="394"/>
      <c r="Q236" s="394"/>
      <c r="R236" s="395"/>
      <c r="S236" s="395"/>
      <c r="T236" s="395"/>
      <c r="U236" s="395"/>
      <c r="V236" s="395"/>
      <c r="W236" s="395"/>
      <c r="X236" s="395"/>
      <c r="Y236" s="395"/>
      <c r="Z236" s="395"/>
      <c r="AA236" s="377"/>
      <c r="AB236" s="395"/>
      <c r="AC236" s="395"/>
      <c r="AD236" s="395"/>
      <c r="AE236" s="395"/>
      <c r="AF236" s="395"/>
      <c r="AG236" s="395"/>
      <c r="AH236" s="395"/>
      <c r="AI236" s="395"/>
      <c r="AJ236" s="377"/>
      <c r="AK236" s="390"/>
    </row>
    <row r="237" spans="1:37" hidden="1" x14ac:dyDescent="0.25">
      <c r="A237" s="42"/>
      <c r="B237" s="377"/>
      <c r="C237" s="1223"/>
      <c r="D237" s="377"/>
      <c r="E237" s="377"/>
      <c r="F237" s="1212"/>
      <c r="G237" s="1213"/>
      <c r="H237" s="395"/>
      <c r="I237" s="395"/>
      <c r="J237" s="395"/>
      <c r="K237" s="395"/>
      <c r="L237" s="395"/>
      <c r="M237" s="395"/>
      <c r="N237" s="395"/>
      <c r="O237" s="377"/>
      <c r="P237" s="394"/>
      <c r="Q237" s="394"/>
      <c r="R237" s="395"/>
      <c r="S237" s="395"/>
      <c r="T237" s="395"/>
      <c r="U237" s="395"/>
      <c r="V237" s="395"/>
      <c r="W237" s="395"/>
      <c r="X237" s="395"/>
      <c r="Y237" s="395"/>
      <c r="Z237" s="395"/>
      <c r="AA237" s="377"/>
      <c r="AB237" s="395"/>
      <c r="AC237" s="395"/>
      <c r="AD237" s="395"/>
      <c r="AE237" s="395"/>
      <c r="AF237" s="395"/>
      <c r="AG237" s="395"/>
      <c r="AH237" s="395"/>
      <c r="AI237" s="395"/>
      <c r="AJ237" s="377"/>
      <c r="AK237" s="390"/>
    </row>
    <row r="238" spans="1:37" hidden="1" x14ac:dyDescent="0.25">
      <c r="A238" s="42"/>
      <c r="B238" s="377"/>
      <c r="C238" s="1223"/>
      <c r="D238" s="377"/>
      <c r="E238" s="377"/>
      <c r="F238" s="1212"/>
      <c r="G238" s="1213"/>
      <c r="H238" s="395"/>
      <c r="I238" s="395"/>
      <c r="J238" s="395"/>
      <c r="K238" s="395"/>
      <c r="L238" s="395"/>
      <c r="M238" s="395"/>
      <c r="N238" s="395"/>
      <c r="O238" s="377"/>
      <c r="P238" s="394"/>
      <c r="Q238" s="394"/>
      <c r="R238" s="395"/>
      <c r="S238" s="395"/>
      <c r="T238" s="395"/>
      <c r="U238" s="395"/>
      <c r="V238" s="395"/>
      <c r="W238" s="395"/>
      <c r="X238" s="395"/>
      <c r="Y238" s="395"/>
      <c r="Z238" s="395"/>
      <c r="AA238" s="377"/>
      <c r="AB238" s="395"/>
      <c r="AC238" s="395"/>
      <c r="AD238" s="395"/>
      <c r="AE238" s="395"/>
      <c r="AF238" s="395"/>
      <c r="AG238" s="395"/>
      <c r="AH238" s="395"/>
      <c r="AI238" s="395"/>
      <c r="AJ238" s="377"/>
      <c r="AK238" s="390"/>
    </row>
    <row r="239" spans="1:37" hidden="1" x14ac:dyDescent="0.25">
      <c r="A239" s="42"/>
      <c r="B239" s="377"/>
      <c r="C239" s="1223"/>
      <c r="D239" s="377"/>
      <c r="E239" s="377"/>
      <c r="F239" s="1212"/>
      <c r="G239" s="1213"/>
      <c r="H239" s="395"/>
      <c r="I239" s="395"/>
      <c r="J239" s="395"/>
      <c r="K239" s="395"/>
      <c r="L239" s="395"/>
      <c r="M239" s="395"/>
      <c r="N239" s="395"/>
      <c r="O239" s="377"/>
      <c r="P239" s="394"/>
      <c r="Q239" s="394"/>
      <c r="R239" s="395"/>
      <c r="S239" s="395"/>
      <c r="T239" s="395"/>
      <c r="U239" s="395"/>
      <c r="V239" s="395"/>
      <c r="W239" s="395"/>
      <c r="X239" s="395"/>
      <c r="Y239" s="395"/>
      <c r="Z239" s="395"/>
      <c r="AA239" s="377"/>
      <c r="AB239" s="395"/>
      <c r="AC239" s="395"/>
      <c r="AD239" s="395"/>
      <c r="AE239" s="395"/>
      <c r="AF239" s="395"/>
      <c r="AG239" s="395"/>
      <c r="AH239" s="395"/>
      <c r="AI239" s="395"/>
      <c r="AJ239" s="377"/>
      <c r="AK239" s="390"/>
    </row>
    <row r="240" spans="1:37" hidden="1" x14ac:dyDescent="0.25">
      <c r="A240" s="42"/>
      <c r="B240" s="377"/>
      <c r="C240" s="1223"/>
      <c r="D240" s="377"/>
      <c r="E240" s="377"/>
      <c r="F240" s="1212"/>
      <c r="G240" s="1213"/>
      <c r="H240" s="395"/>
      <c r="I240" s="395"/>
      <c r="J240" s="395"/>
      <c r="K240" s="395"/>
      <c r="L240" s="395"/>
      <c r="M240" s="395"/>
      <c r="N240" s="395"/>
      <c r="O240" s="377"/>
      <c r="P240" s="394"/>
      <c r="Q240" s="394"/>
      <c r="R240" s="395"/>
      <c r="S240" s="395"/>
      <c r="T240" s="395"/>
      <c r="U240" s="395"/>
      <c r="V240" s="395"/>
      <c r="W240" s="395"/>
      <c r="X240" s="395"/>
      <c r="Y240" s="395"/>
      <c r="Z240" s="395"/>
      <c r="AA240" s="377"/>
      <c r="AB240" s="395"/>
      <c r="AC240" s="395"/>
      <c r="AD240" s="395"/>
      <c r="AE240" s="395"/>
      <c r="AF240" s="395"/>
      <c r="AG240" s="395"/>
      <c r="AH240" s="395"/>
      <c r="AI240" s="395"/>
      <c r="AJ240" s="377"/>
      <c r="AK240" s="390"/>
    </row>
    <row r="241" spans="1:37" hidden="1" x14ac:dyDescent="0.25">
      <c r="A241" s="42"/>
      <c r="B241" s="377"/>
      <c r="C241" s="1223"/>
      <c r="D241" s="377"/>
      <c r="E241" s="377"/>
      <c r="F241" s="1212"/>
      <c r="G241" s="1213"/>
      <c r="H241" s="395"/>
      <c r="I241" s="395"/>
      <c r="J241" s="395"/>
      <c r="K241" s="395"/>
      <c r="L241" s="395"/>
      <c r="M241" s="395"/>
      <c r="N241" s="395"/>
      <c r="O241" s="377"/>
      <c r="P241" s="394"/>
      <c r="Q241" s="394"/>
      <c r="R241" s="395"/>
      <c r="S241" s="395"/>
      <c r="T241" s="395"/>
      <c r="U241" s="395"/>
      <c r="V241" s="395"/>
      <c r="W241" s="395"/>
      <c r="X241" s="395"/>
      <c r="Y241" s="395"/>
      <c r="Z241" s="395"/>
      <c r="AA241" s="377"/>
      <c r="AB241" s="395"/>
      <c r="AC241" s="395"/>
      <c r="AD241" s="395"/>
      <c r="AE241" s="395"/>
      <c r="AF241" s="395"/>
      <c r="AG241" s="395"/>
      <c r="AH241" s="395"/>
      <c r="AI241" s="395"/>
      <c r="AJ241" s="377"/>
      <c r="AK241" s="390"/>
    </row>
    <row r="242" spans="1:37" hidden="1" x14ac:dyDescent="0.25">
      <c r="A242" s="42"/>
      <c r="B242" s="377"/>
      <c r="C242" s="1223"/>
      <c r="D242" s="377"/>
      <c r="E242" s="377"/>
      <c r="F242" s="1212"/>
      <c r="G242" s="1213"/>
      <c r="H242" s="395"/>
      <c r="I242" s="395"/>
      <c r="J242" s="395"/>
      <c r="K242" s="395"/>
      <c r="L242" s="395"/>
      <c r="M242" s="395"/>
      <c r="N242" s="395"/>
      <c r="O242" s="377"/>
      <c r="P242" s="394"/>
      <c r="Q242" s="394"/>
      <c r="R242" s="395"/>
      <c r="S242" s="395"/>
      <c r="T242" s="395"/>
      <c r="U242" s="395"/>
      <c r="V242" s="395"/>
      <c r="W242" s="395"/>
      <c r="X242" s="395"/>
      <c r="Y242" s="395"/>
      <c r="Z242" s="395"/>
      <c r="AA242" s="377"/>
      <c r="AB242" s="395"/>
      <c r="AC242" s="395"/>
      <c r="AD242" s="395"/>
      <c r="AE242" s="395"/>
      <c r="AF242" s="395"/>
      <c r="AG242" s="395"/>
      <c r="AH242" s="395"/>
      <c r="AI242" s="395"/>
      <c r="AJ242" s="377"/>
      <c r="AK242" s="390"/>
    </row>
    <row r="243" spans="1:37" hidden="1" x14ac:dyDescent="0.25">
      <c r="A243" s="42"/>
      <c r="B243" s="377"/>
      <c r="C243" s="1223"/>
      <c r="D243" s="377"/>
      <c r="E243" s="377"/>
      <c r="F243" s="1212"/>
      <c r="G243" s="1213"/>
      <c r="H243" s="395"/>
      <c r="I243" s="395"/>
      <c r="J243" s="395"/>
      <c r="K243" s="395"/>
      <c r="L243" s="395"/>
      <c r="M243" s="395"/>
      <c r="N243" s="395"/>
      <c r="O243" s="377"/>
      <c r="P243" s="394"/>
      <c r="Q243" s="394"/>
      <c r="R243" s="395"/>
      <c r="S243" s="395"/>
      <c r="T243" s="395"/>
      <c r="U243" s="395"/>
      <c r="V243" s="395"/>
      <c r="W243" s="395"/>
      <c r="X243" s="395"/>
      <c r="Y243" s="395"/>
      <c r="Z243" s="395"/>
      <c r="AA243" s="377"/>
      <c r="AB243" s="395"/>
      <c r="AC243" s="395"/>
      <c r="AD243" s="395"/>
      <c r="AE243" s="395"/>
      <c r="AF243" s="395"/>
      <c r="AG243" s="395"/>
      <c r="AH243" s="395"/>
      <c r="AI243" s="395"/>
      <c r="AJ243" s="377"/>
      <c r="AK243" s="390"/>
    </row>
    <row r="244" spans="1:37" hidden="1" x14ac:dyDescent="0.25">
      <c r="A244" s="42"/>
      <c r="B244" s="377"/>
      <c r="C244" s="1223"/>
      <c r="D244" s="377"/>
      <c r="E244" s="377"/>
      <c r="F244" s="1212"/>
      <c r="G244" s="1213"/>
      <c r="H244" s="395"/>
      <c r="I244" s="395"/>
      <c r="J244" s="395"/>
      <c r="K244" s="395"/>
      <c r="L244" s="395"/>
      <c r="M244" s="395"/>
      <c r="N244" s="395"/>
      <c r="O244" s="377"/>
      <c r="P244" s="394"/>
      <c r="Q244" s="394"/>
      <c r="R244" s="395"/>
      <c r="S244" s="395"/>
      <c r="T244" s="395"/>
      <c r="U244" s="395"/>
      <c r="V244" s="395"/>
      <c r="W244" s="395"/>
      <c r="X244" s="395"/>
      <c r="Y244" s="395"/>
      <c r="Z244" s="395"/>
      <c r="AA244" s="377"/>
      <c r="AB244" s="395"/>
      <c r="AC244" s="395"/>
      <c r="AD244" s="395"/>
      <c r="AE244" s="395"/>
      <c r="AF244" s="395"/>
      <c r="AG244" s="395"/>
      <c r="AH244" s="395"/>
      <c r="AI244" s="395"/>
      <c r="AJ244" s="377"/>
      <c r="AK244" s="390"/>
    </row>
    <row r="245" spans="1:37" hidden="1" x14ac:dyDescent="0.25">
      <c r="A245" s="42"/>
      <c r="B245" s="377"/>
      <c r="C245" s="1223"/>
      <c r="D245" s="377"/>
      <c r="E245" s="377"/>
      <c r="F245" s="1212"/>
      <c r="G245" s="1213"/>
      <c r="H245" s="395"/>
      <c r="I245" s="395"/>
      <c r="J245" s="395"/>
      <c r="K245" s="395"/>
      <c r="L245" s="395"/>
      <c r="M245" s="395"/>
      <c r="N245" s="395"/>
      <c r="O245" s="377"/>
      <c r="P245" s="394"/>
      <c r="Q245" s="394"/>
      <c r="R245" s="395"/>
      <c r="S245" s="395"/>
      <c r="T245" s="395"/>
      <c r="U245" s="395"/>
      <c r="V245" s="395"/>
      <c r="W245" s="395"/>
      <c r="X245" s="395"/>
      <c r="Y245" s="395"/>
      <c r="Z245" s="395"/>
      <c r="AA245" s="377"/>
      <c r="AB245" s="395"/>
      <c r="AC245" s="395"/>
      <c r="AD245" s="395"/>
      <c r="AE245" s="395"/>
      <c r="AF245" s="395"/>
      <c r="AG245" s="395"/>
      <c r="AH245" s="395"/>
      <c r="AI245" s="395"/>
      <c r="AJ245" s="377"/>
      <c r="AK245" s="390"/>
    </row>
    <row r="246" spans="1:37" hidden="1" x14ac:dyDescent="0.25">
      <c r="A246" s="42"/>
      <c r="B246" s="377"/>
      <c r="C246" s="1223"/>
      <c r="D246" s="377"/>
      <c r="E246" s="377"/>
      <c r="F246" s="1212"/>
      <c r="G246" s="1213"/>
      <c r="H246" s="395"/>
      <c r="I246" s="395"/>
      <c r="J246" s="395"/>
      <c r="K246" s="395"/>
      <c r="L246" s="395"/>
      <c r="M246" s="395"/>
      <c r="N246" s="395"/>
      <c r="O246" s="377"/>
      <c r="P246" s="394"/>
      <c r="Q246" s="394"/>
      <c r="R246" s="395"/>
      <c r="S246" s="395"/>
      <c r="T246" s="395"/>
      <c r="U246" s="395"/>
      <c r="V246" s="395"/>
      <c r="W246" s="395"/>
      <c r="X246" s="395"/>
      <c r="Y246" s="395"/>
      <c r="Z246" s="395"/>
      <c r="AA246" s="377"/>
      <c r="AB246" s="395"/>
      <c r="AC246" s="395"/>
      <c r="AD246" s="395"/>
      <c r="AE246" s="395"/>
      <c r="AF246" s="395"/>
      <c r="AG246" s="395"/>
      <c r="AH246" s="395"/>
      <c r="AI246" s="395"/>
      <c r="AJ246" s="377"/>
      <c r="AK246" s="390"/>
    </row>
    <row r="247" spans="1:37" hidden="1" x14ac:dyDescent="0.25">
      <c r="A247" s="42"/>
      <c r="B247" s="377"/>
      <c r="C247" s="1223"/>
      <c r="D247" s="377"/>
      <c r="E247" s="377"/>
      <c r="F247" s="1212"/>
      <c r="G247" s="1213"/>
      <c r="H247" s="395"/>
      <c r="I247" s="395"/>
      <c r="J247" s="395"/>
      <c r="K247" s="395"/>
      <c r="L247" s="395"/>
      <c r="M247" s="395"/>
      <c r="N247" s="395"/>
      <c r="O247" s="377"/>
      <c r="P247" s="394"/>
      <c r="Q247" s="394"/>
      <c r="R247" s="395"/>
      <c r="S247" s="395"/>
      <c r="T247" s="395"/>
      <c r="U247" s="395"/>
      <c r="V247" s="395"/>
      <c r="W247" s="395"/>
      <c r="X247" s="395"/>
      <c r="Y247" s="395"/>
      <c r="Z247" s="395"/>
      <c r="AA247" s="377"/>
      <c r="AB247" s="395"/>
      <c r="AC247" s="395"/>
      <c r="AD247" s="395"/>
      <c r="AE247" s="395"/>
      <c r="AF247" s="395"/>
      <c r="AG247" s="395"/>
      <c r="AH247" s="395"/>
      <c r="AI247" s="395"/>
      <c r="AJ247" s="377"/>
      <c r="AK247" s="390"/>
    </row>
    <row r="248" spans="1:37" hidden="1" x14ac:dyDescent="0.25">
      <c r="A248" s="42"/>
      <c r="B248" s="377"/>
      <c r="C248" s="1223"/>
      <c r="D248" s="377"/>
      <c r="E248" s="377"/>
      <c r="F248" s="1212"/>
      <c r="G248" s="1213"/>
      <c r="H248" s="395"/>
      <c r="I248" s="395"/>
      <c r="J248" s="395"/>
      <c r="K248" s="395"/>
      <c r="L248" s="395"/>
      <c r="M248" s="395"/>
      <c r="N248" s="395"/>
      <c r="O248" s="377"/>
      <c r="P248" s="394"/>
      <c r="Q248" s="394"/>
      <c r="R248" s="395"/>
      <c r="S248" s="395"/>
      <c r="T248" s="395"/>
      <c r="U248" s="395"/>
      <c r="V248" s="395"/>
      <c r="W248" s="395"/>
      <c r="X248" s="395"/>
      <c r="Y248" s="395"/>
      <c r="Z248" s="395"/>
      <c r="AA248" s="377"/>
      <c r="AB248" s="395"/>
      <c r="AC248" s="395"/>
      <c r="AD248" s="395"/>
      <c r="AE248" s="395"/>
      <c r="AF248" s="395"/>
      <c r="AG248" s="395"/>
      <c r="AH248" s="395"/>
      <c r="AI248" s="395"/>
      <c r="AJ248" s="377"/>
      <c r="AK248" s="390"/>
    </row>
    <row r="249" spans="1:37" hidden="1" x14ac:dyDescent="0.25">
      <c r="A249" s="42"/>
      <c r="B249" s="377"/>
      <c r="C249" s="1223"/>
      <c r="D249" s="377"/>
      <c r="E249" s="377"/>
      <c r="F249" s="1212"/>
      <c r="G249" s="1213"/>
      <c r="H249" s="395"/>
      <c r="I249" s="395"/>
      <c r="J249" s="395"/>
      <c r="K249" s="395"/>
      <c r="L249" s="395"/>
      <c r="M249" s="395"/>
      <c r="N249" s="395"/>
      <c r="O249" s="377"/>
      <c r="P249" s="394"/>
      <c r="Q249" s="394"/>
      <c r="R249" s="395"/>
      <c r="S249" s="395"/>
      <c r="T249" s="395"/>
      <c r="U249" s="395"/>
      <c r="V249" s="395"/>
      <c r="W249" s="395"/>
      <c r="X249" s="395"/>
      <c r="Y249" s="395"/>
      <c r="Z249" s="395"/>
      <c r="AA249" s="377"/>
      <c r="AB249" s="395"/>
      <c r="AC249" s="395"/>
      <c r="AD249" s="395"/>
      <c r="AE249" s="395"/>
      <c r="AF249" s="395"/>
      <c r="AG249" s="395"/>
      <c r="AH249" s="395"/>
      <c r="AI249" s="395"/>
      <c r="AJ249" s="377"/>
      <c r="AK249" s="390"/>
    </row>
    <row r="250" spans="1:37" hidden="1" x14ac:dyDescent="0.25">
      <c r="A250" s="42"/>
      <c r="B250" s="377"/>
      <c r="C250" s="1223"/>
      <c r="D250" s="377"/>
      <c r="E250" s="377"/>
      <c r="F250" s="1212"/>
      <c r="G250" s="1213"/>
      <c r="H250" s="395"/>
      <c r="I250" s="395"/>
      <c r="J250" s="395"/>
      <c r="K250" s="395"/>
      <c r="L250" s="395"/>
      <c r="M250" s="395"/>
      <c r="N250" s="395"/>
      <c r="O250" s="377"/>
      <c r="P250" s="394"/>
      <c r="Q250" s="394"/>
      <c r="R250" s="395"/>
      <c r="S250" s="395"/>
      <c r="T250" s="395"/>
      <c r="U250" s="395"/>
      <c r="V250" s="395"/>
      <c r="W250" s="395"/>
      <c r="X250" s="395"/>
      <c r="Y250" s="395"/>
      <c r="Z250" s="395"/>
      <c r="AA250" s="377"/>
      <c r="AB250" s="395"/>
      <c r="AC250" s="395"/>
      <c r="AD250" s="395"/>
      <c r="AE250" s="395"/>
      <c r="AF250" s="395"/>
      <c r="AG250" s="395"/>
      <c r="AH250" s="395"/>
      <c r="AI250" s="395"/>
      <c r="AJ250" s="377"/>
      <c r="AK250" s="390"/>
    </row>
    <row r="251" spans="1:37" hidden="1" x14ac:dyDescent="0.25">
      <c r="A251" s="42"/>
      <c r="B251" s="377"/>
      <c r="C251" s="1223"/>
      <c r="D251" s="377"/>
      <c r="E251" s="377"/>
      <c r="F251" s="1212"/>
      <c r="G251" s="1213"/>
      <c r="H251" s="395"/>
      <c r="I251" s="395"/>
      <c r="J251" s="395"/>
      <c r="K251" s="395"/>
      <c r="L251" s="395"/>
      <c r="M251" s="395"/>
      <c r="N251" s="395"/>
      <c r="O251" s="377"/>
      <c r="P251" s="394"/>
      <c r="Q251" s="394"/>
      <c r="R251" s="395"/>
      <c r="S251" s="395"/>
      <c r="T251" s="395"/>
      <c r="U251" s="395"/>
      <c r="V251" s="395"/>
      <c r="W251" s="395"/>
      <c r="X251" s="395"/>
      <c r="Y251" s="395"/>
      <c r="Z251" s="395"/>
      <c r="AA251" s="377"/>
      <c r="AB251" s="395"/>
      <c r="AC251" s="395"/>
      <c r="AD251" s="395"/>
      <c r="AE251" s="395"/>
      <c r="AF251" s="395"/>
      <c r="AG251" s="395"/>
      <c r="AH251" s="395"/>
      <c r="AI251" s="395"/>
      <c r="AJ251" s="377"/>
      <c r="AK251" s="390"/>
    </row>
    <row r="252" spans="1:37" hidden="1" x14ac:dyDescent="0.25">
      <c r="A252" s="42"/>
      <c r="B252" s="377"/>
      <c r="C252" s="1223"/>
      <c r="D252" s="377"/>
      <c r="E252" s="377"/>
      <c r="F252" s="1212"/>
      <c r="G252" s="1213"/>
      <c r="H252" s="395"/>
      <c r="I252" s="395"/>
      <c r="J252" s="395"/>
      <c r="K252" s="395"/>
      <c r="L252" s="395"/>
      <c r="M252" s="395"/>
      <c r="N252" s="395"/>
      <c r="O252" s="377"/>
      <c r="P252" s="394"/>
      <c r="Q252" s="394"/>
      <c r="R252" s="395"/>
      <c r="S252" s="395"/>
      <c r="T252" s="395"/>
      <c r="U252" s="395"/>
      <c r="V252" s="395"/>
      <c r="W252" s="395"/>
      <c r="X252" s="395"/>
      <c r="Y252" s="395"/>
      <c r="Z252" s="395"/>
      <c r="AA252" s="377"/>
      <c r="AB252" s="395"/>
      <c r="AC252" s="395"/>
      <c r="AD252" s="395"/>
      <c r="AE252" s="395"/>
      <c r="AF252" s="395"/>
      <c r="AG252" s="395"/>
      <c r="AH252" s="395"/>
      <c r="AI252" s="395"/>
      <c r="AJ252" s="377"/>
      <c r="AK252" s="390"/>
    </row>
    <row r="253" spans="1:37" hidden="1" x14ac:dyDescent="0.25">
      <c r="A253" s="42"/>
      <c r="B253" s="377"/>
      <c r="C253" s="1223"/>
      <c r="D253" s="377"/>
      <c r="E253" s="377"/>
      <c r="F253" s="1212"/>
      <c r="G253" s="1213"/>
      <c r="H253" s="395"/>
      <c r="I253" s="395"/>
      <c r="J253" s="395"/>
      <c r="K253" s="395"/>
      <c r="L253" s="395"/>
      <c r="M253" s="395"/>
      <c r="N253" s="395"/>
      <c r="O253" s="377"/>
      <c r="P253" s="394"/>
      <c r="Q253" s="394"/>
      <c r="R253" s="395"/>
      <c r="S253" s="395"/>
      <c r="T253" s="395"/>
      <c r="U253" s="395"/>
      <c r="V253" s="395"/>
      <c r="W253" s="395"/>
      <c r="X253" s="395"/>
      <c r="Y253" s="395"/>
      <c r="Z253" s="395"/>
      <c r="AA253" s="377"/>
      <c r="AB253" s="395"/>
      <c r="AC253" s="395"/>
      <c r="AD253" s="395"/>
      <c r="AE253" s="395"/>
      <c r="AF253" s="395"/>
      <c r="AG253" s="395"/>
      <c r="AH253" s="395"/>
      <c r="AI253" s="395"/>
      <c r="AJ253" s="377"/>
      <c r="AK253" s="390"/>
    </row>
    <row r="254" spans="1:37" hidden="1" x14ac:dyDescent="0.25">
      <c r="A254" s="42"/>
      <c r="B254" s="377"/>
      <c r="C254" s="1223"/>
      <c r="D254" s="377"/>
      <c r="E254" s="377"/>
      <c r="F254" s="1212"/>
      <c r="G254" s="1213"/>
      <c r="H254" s="395"/>
      <c r="I254" s="395"/>
      <c r="J254" s="395"/>
      <c r="K254" s="395"/>
      <c r="L254" s="395"/>
      <c r="M254" s="395"/>
      <c r="N254" s="395"/>
      <c r="O254" s="377"/>
      <c r="P254" s="394"/>
      <c r="Q254" s="394"/>
      <c r="R254" s="395"/>
      <c r="S254" s="395"/>
      <c r="T254" s="395"/>
      <c r="U254" s="395"/>
      <c r="V254" s="395"/>
      <c r="W254" s="395"/>
      <c r="X254" s="395"/>
      <c r="Y254" s="395"/>
      <c r="Z254" s="395"/>
      <c r="AA254" s="377"/>
      <c r="AB254" s="395"/>
      <c r="AC254" s="395"/>
      <c r="AD254" s="395"/>
      <c r="AE254" s="395"/>
      <c r="AF254" s="395"/>
      <c r="AG254" s="395"/>
      <c r="AH254" s="395"/>
      <c r="AI254" s="395"/>
      <c r="AJ254" s="377"/>
      <c r="AK254" s="390"/>
    </row>
    <row r="255" spans="1:37" hidden="1" x14ac:dyDescent="0.25">
      <c r="A255" s="42"/>
      <c r="B255" s="377"/>
      <c r="C255" s="1223"/>
      <c r="D255" s="377"/>
      <c r="E255" s="377"/>
      <c r="F255" s="1212"/>
      <c r="G255" s="1213"/>
      <c r="H255" s="395"/>
      <c r="I255" s="395"/>
      <c r="J255" s="395"/>
      <c r="K255" s="395"/>
      <c r="L255" s="395"/>
      <c r="M255" s="395"/>
      <c r="N255" s="395"/>
      <c r="O255" s="377"/>
      <c r="P255" s="394"/>
      <c r="Q255" s="394"/>
      <c r="R255" s="395"/>
      <c r="S255" s="395"/>
      <c r="T255" s="395"/>
      <c r="U255" s="395"/>
      <c r="V255" s="395"/>
      <c r="W255" s="395"/>
      <c r="X255" s="395"/>
      <c r="Y255" s="395"/>
      <c r="Z255" s="395"/>
      <c r="AA255" s="377"/>
      <c r="AB255" s="395"/>
      <c r="AC255" s="395"/>
      <c r="AD255" s="395"/>
      <c r="AE255" s="395"/>
      <c r="AF255" s="395"/>
      <c r="AG255" s="395"/>
      <c r="AH255" s="395"/>
      <c r="AI255" s="395"/>
      <c r="AJ255" s="377"/>
      <c r="AK255" s="390"/>
    </row>
    <row r="256" spans="1:37" hidden="1" x14ac:dyDescent="0.25">
      <c r="A256" s="42"/>
      <c r="B256" s="377"/>
      <c r="C256" s="1223"/>
      <c r="D256" s="377"/>
      <c r="E256" s="377"/>
      <c r="F256" s="1212"/>
      <c r="G256" s="1213"/>
      <c r="H256" s="395"/>
      <c r="I256" s="395"/>
      <c r="J256" s="395"/>
      <c r="K256" s="395"/>
      <c r="L256" s="395"/>
      <c r="M256" s="395"/>
      <c r="N256" s="395"/>
      <c r="O256" s="377"/>
      <c r="P256" s="394"/>
      <c r="Q256" s="394"/>
      <c r="R256" s="395"/>
      <c r="S256" s="395"/>
      <c r="T256" s="395"/>
      <c r="U256" s="395"/>
      <c r="V256" s="395"/>
      <c r="W256" s="395"/>
      <c r="X256" s="395"/>
      <c r="Y256" s="395"/>
      <c r="Z256" s="395"/>
      <c r="AA256" s="377"/>
      <c r="AB256" s="395"/>
      <c r="AC256" s="395"/>
      <c r="AD256" s="395"/>
      <c r="AE256" s="395"/>
      <c r="AF256" s="395"/>
      <c r="AG256" s="395"/>
      <c r="AH256" s="395"/>
      <c r="AI256" s="395"/>
      <c r="AJ256" s="377"/>
      <c r="AK256" s="390"/>
    </row>
    <row r="257" spans="1:37" hidden="1" x14ac:dyDescent="0.25">
      <c r="A257" s="42"/>
      <c r="B257" s="377"/>
      <c r="C257" s="1223"/>
      <c r="D257" s="377"/>
      <c r="E257" s="377"/>
      <c r="F257" s="1212"/>
      <c r="G257" s="1213"/>
      <c r="H257" s="395"/>
      <c r="I257" s="395"/>
      <c r="J257" s="395"/>
      <c r="K257" s="395"/>
      <c r="L257" s="395"/>
      <c r="M257" s="395"/>
      <c r="N257" s="395"/>
      <c r="O257" s="377"/>
      <c r="P257" s="394"/>
      <c r="Q257" s="394"/>
      <c r="R257" s="395"/>
      <c r="S257" s="395"/>
      <c r="T257" s="395"/>
      <c r="U257" s="395"/>
      <c r="V257" s="395"/>
      <c r="W257" s="395"/>
      <c r="X257" s="395"/>
      <c r="Y257" s="395"/>
      <c r="Z257" s="395"/>
      <c r="AA257" s="377"/>
      <c r="AB257" s="395"/>
      <c r="AC257" s="395"/>
      <c r="AD257" s="395"/>
      <c r="AE257" s="395"/>
      <c r="AF257" s="395"/>
      <c r="AG257" s="395"/>
      <c r="AH257" s="395"/>
      <c r="AI257" s="395"/>
      <c r="AJ257" s="377"/>
      <c r="AK257" s="390"/>
    </row>
    <row r="258" spans="1:37" hidden="1" x14ac:dyDescent="0.25">
      <c r="A258" s="42"/>
      <c r="B258" s="377"/>
      <c r="C258" s="1223"/>
      <c r="D258" s="377"/>
      <c r="E258" s="377"/>
      <c r="F258" s="1212"/>
      <c r="G258" s="1213"/>
      <c r="H258" s="395"/>
      <c r="I258" s="395"/>
      <c r="J258" s="395"/>
      <c r="K258" s="395"/>
      <c r="L258" s="395"/>
      <c r="M258" s="395"/>
      <c r="N258" s="395"/>
      <c r="O258" s="377"/>
      <c r="P258" s="394"/>
      <c r="Q258" s="394"/>
      <c r="R258" s="395"/>
      <c r="S258" s="395"/>
      <c r="T258" s="395"/>
      <c r="U258" s="395"/>
      <c r="V258" s="395"/>
      <c r="W258" s="395"/>
      <c r="X258" s="395"/>
      <c r="Y258" s="395"/>
      <c r="Z258" s="395"/>
      <c r="AA258" s="377"/>
      <c r="AB258" s="395"/>
      <c r="AC258" s="395"/>
      <c r="AD258" s="395"/>
      <c r="AE258" s="395"/>
      <c r="AF258" s="395"/>
      <c r="AG258" s="395"/>
      <c r="AH258" s="395"/>
      <c r="AI258" s="395"/>
      <c r="AJ258" s="377"/>
      <c r="AK258" s="390"/>
    </row>
    <row r="259" spans="1:37" hidden="1" x14ac:dyDescent="0.25">
      <c r="A259" s="42"/>
      <c r="B259" s="377"/>
      <c r="C259" s="1223"/>
      <c r="D259" s="377"/>
      <c r="E259" s="377"/>
      <c r="F259" s="1212"/>
      <c r="G259" s="1213"/>
      <c r="H259" s="395"/>
      <c r="I259" s="395"/>
      <c r="J259" s="395"/>
      <c r="K259" s="395"/>
      <c r="L259" s="395"/>
      <c r="M259" s="395"/>
      <c r="N259" s="395"/>
      <c r="O259" s="377"/>
      <c r="P259" s="394"/>
      <c r="Q259" s="394"/>
      <c r="R259" s="395"/>
      <c r="S259" s="395"/>
      <c r="T259" s="395"/>
      <c r="U259" s="395"/>
      <c r="V259" s="395"/>
      <c r="W259" s="395"/>
      <c r="X259" s="395"/>
      <c r="Y259" s="395"/>
      <c r="Z259" s="395"/>
      <c r="AA259" s="377"/>
      <c r="AB259" s="395"/>
      <c r="AC259" s="395"/>
      <c r="AD259" s="395"/>
      <c r="AE259" s="395"/>
      <c r="AF259" s="395"/>
      <c r="AG259" s="395"/>
      <c r="AH259" s="395"/>
      <c r="AI259" s="395"/>
      <c r="AJ259" s="377"/>
      <c r="AK259" s="390"/>
    </row>
    <row r="260" spans="1:37" hidden="1" x14ac:dyDescent="0.25">
      <c r="A260" s="42"/>
      <c r="B260" s="377"/>
      <c r="C260" s="1223"/>
      <c r="D260" s="377"/>
      <c r="E260" s="377"/>
      <c r="F260" s="1212"/>
      <c r="G260" s="1213"/>
      <c r="H260" s="395"/>
      <c r="I260" s="395"/>
      <c r="J260" s="395"/>
      <c r="K260" s="395"/>
      <c r="L260" s="395"/>
      <c r="M260" s="395"/>
      <c r="N260" s="395"/>
      <c r="O260" s="377"/>
      <c r="P260" s="394"/>
      <c r="Q260" s="394"/>
      <c r="R260" s="395"/>
      <c r="S260" s="395"/>
      <c r="T260" s="395"/>
      <c r="U260" s="395"/>
      <c r="V260" s="395"/>
      <c r="W260" s="395"/>
      <c r="X260" s="395"/>
      <c r="Y260" s="395"/>
      <c r="Z260" s="395"/>
      <c r="AA260" s="377"/>
      <c r="AB260" s="395"/>
      <c r="AC260" s="395"/>
      <c r="AD260" s="395"/>
      <c r="AE260" s="395"/>
      <c r="AF260" s="395"/>
      <c r="AG260" s="395"/>
      <c r="AH260" s="395"/>
      <c r="AI260" s="395"/>
      <c r="AJ260" s="377"/>
      <c r="AK260" s="390"/>
    </row>
    <row r="261" spans="1:37" hidden="1" x14ac:dyDescent="0.25">
      <c r="A261" s="42"/>
      <c r="B261" s="377"/>
      <c r="C261" s="1223"/>
      <c r="D261" s="377"/>
      <c r="E261" s="377"/>
      <c r="F261" s="1212"/>
      <c r="G261" s="1213"/>
      <c r="H261" s="395"/>
      <c r="I261" s="395"/>
      <c r="J261" s="395"/>
      <c r="K261" s="395"/>
      <c r="L261" s="395"/>
      <c r="M261" s="395"/>
      <c r="N261" s="395"/>
      <c r="O261" s="377"/>
      <c r="P261" s="394"/>
      <c r="Q261" s="394"/>
      <c r="R261" s="395"/>
      <c r="S261" s="395"/>
      <c r="T261" s="395"/>
      <c r="U261" s="395"/>
      <c r="V261" s="395"/>
      <c r="W261" s="395"/>
      <c r="X261" s="395"/>
      <c r="Y261" s="395"/>
      <c r="Z261" s="395"/>
      <c r="AA261" s="377"/>
      <c r="AB261" s="395"/>
      <c r="AC261" s="395"/>
      <c r="AD261" s="395"/>
      <c r="AE261" s="395"/>
      <c r="AF261" s="395"/>
      <c r="AG261" s="395"/>
      <c r="AH261" s="395"/>
      <c r="AI261" s="395"/>
      <c r="AJ261" s="377"/>
      <c r="AK261" s="390"/>
    </row>
    <row r="262" spans="1:37" hidden="1" x14ac:dyDescent="0.25">
      <c r="A262" s="42"/>
      <c r="B262" s="377"/>
      <c r="C262" s="1223"/>
      <c r="D262" s="377"/>
      <c r="E262" s="377"/>
      <c r="F262" s="1212"/>
      <c r="G262" s="1213"/>
      <c r="H262" s="395"/>
      <c r="I262" s="395"/>
      <c r="J262" s="395"/>
      <c r="K262" s="395"/>
      <c r="L262" s="395"/>
      <c r="M262" s="395"/>
      <c r="N262" s="395"/>
      <c r="O262" s="377"/>
      <c r="P262" s="394"/>
      <c r="Q262" s="394"/>
      <c r="R262" s="395"/>
      <c r="S262" s="395"/>
      <c r="T262" s="395"/>
      <c r="U262" s="395"/>
      <c r="V262" s="395"/>
      <c r="W262" s="395"/>
      <c r="X262" s="395"/>
      <c r="Y262" s="395"/>
      <c r="Z262" s="395"/>
      <c r="AA262" s="377"/>
      <c r="AB262" s="395"/>
      <c r="AC262" s="395"/>
      <c r="AD262" s="395"/>
      <c r="AE262" s="395"/>
      <c r="AF262" s="395"/>
      <c r="AG262" s="395"/>
      <c r="AH262" s="395"/>
      <c r="AI262" s="395"/>
      <c r="AJ262" s="377"/>
      <c r="AK262" s="390"/>
    </row>
    <row r="263" spans="1:37" hidden="1" x14ac:dyDescent="0.25">
      <c r="A263" s="42"/>
      <c r="B263" s="377"/>
      <c r="C263" s="1223"/>
      <c r="D263" s="377"/>
      <c r="E263" s="377"/>
      <c r="F263" s="1212"/>
      <c r="G263" s="1213"/>
      <c r="H263" s="395"/>
      <c r="I263" s="395"/>
      <c r="J263" s="395"/>
      <c r="K263" s="395"/>
      <c r="L263" s="395"/>
      <c r="M263" s="395"/>
      <c r="N263" s="395"/>
      <c r="O263" s="377"/>
      <c r="P263" s="394"/>
      <c r="Q263" s="394"/>
      <c r="R263" s="395"/>
      <c r="S263" s="395"/>
      <c r="T263" s="395"/>
      <c r="U263" s="395"/>
      <c r="V263" s="395"/>
      <c r="W263" s="395"/>
      <c r="X263" s="395"/>
      <c r="Y263" s="395"/>
      <c r="Z263" s="395"/>
      <c r="AA263" s="377"/>
      <c r="AB263" s="395"/>
      <c r="AC263" s="395"/>
      <c r="AD263" s="395"/>
      <c r="AE263" s="395"/>
      <c r="AF263" s="395"/>
      <c r="AG263" s="395"/>
      <c r="AH263" s="395"/>
      <c r="AI263" s="395"/>
      <c r="AJ263" s="377"/>
      <c r="AK263" s="390"/>
    </row>
    <row r="264" spans="1:37" hidden="1" x14ac:dyDescent="0.25">
      <c r="A264" s="42"/>
      <c r="B264" s="377"/>
      <c r="C264" s="1223"/>
      <c r="D264" s="377"/>
      <c r="E264" s="377"/>
      <c r="F264" s="1212"/>
      <c r="G264" s="1213"/>
      <c r="H264" s="395"/>
      <c r="I264" s="395"/>
      <c r="J264" s="395"/>
      <c r="K264" s="395"/>
      <c r="L264" s="395"/>
      <c r="M264" s="395"/>
      <c r="N264" s="395"/>
      <c r="O264" s="377"/>
      <c r="P264" s="394"/>
      <c r="Q264" s="394"/>
      <c r="R264" s="395"/>
      <c r="S264" s="395"/>
      <c r="T264" s="395"/>
      <c r="U264" s="395"/>
      <c r="V264" s="395"/>
      <c r="W264" s="395"/>
      <c r="X264" s="395"/>
      <c r="Y264" s="395"/>
      <c r="Z264" s="395"/>
      <c r="AA264" s="377"/>
      <c r="AB264" s="395"/>
      <c r="AC264" s="395"/>
      <c r="AD264" s="395"/>
      <c r="AE264" s="395"/>
      <c r="AF264" s="395"/>
      <c r="AG264" s="395"/>
      <c r="AH264" s="395"/>
      <c r="AI264" s="395"/>
      <c r="AJ264" s="377"/>
      <c r="AK264" s="390"/>
    </row>
    <row r="265" spans="1:37" hidden="1" x14ac:dyDescent="0.25">
      <c r="A265" s="42"/>
      <c r="B265" s="377"/>
      <c r="C265" s="1223"/>
      <c r="D265" s="377"/>
      <c r="E265" s="377"/>
      <c r="F265" s="1212"/>
      <c r="G265" s="1213"/>
      <c r="H265" s="395"/>
      <c r="I265" s="395"/>
      <c r="J265" s="395"/>
      <c r="K265" s="395"/>
      <c r="L265" s="395"/>
      <c r="M265" s="395"/>
      <c r="N265" s="395"/>
      <c r="O265" s="377"/>
      <c r="P265" s="394"/>
      <c r="Q265" s="394"/>
      <c r="R265" s="395"/>
      <c r="S265" s="395"/>
      <c r="T265" s="395"/>
      <c r="U265" s="395"/>
      <c r="V265" s="395"/>
      <c r="W265" s="395"/>
      <c r="X265" s="395"/>
      <c r="Y265" s="395"/>
      <c r="Z265" s="395"/>
      <c r="AA265" s="377"/>
      <c r="AB265" s="395"/>
      <c r="AC265" s="395"/>
      <c r="AD265" s="395"/>
      <c r="AE265" s="395"/>
      <c r="AF265" s="395"/>
      <c r="AG265" s="395"/>
      <c r="AH265" s="395"/>
      <c r="AI265" s="395"/>
      <c r="AJ265" s="377"/>
      <c r="AK265" s="390"/>
    </row>
    <row r="266" spans="1:37" hidden="1" x14ac:dyDescent="0.25">
      <c r="A266" s="42"/>
      <c r="B266" s="377"/>
      <c r="C266" s="1223"/>
      <c r="D266" s="377"/>
      <c r="E266" s="377"/>
      <c r="F266" s="1212"/>
      <c r="G266" s="1213"/>
      <c r="H266" s="395"/>
      <c r="I266" s="395"/>
      <c r="J266" s="395"/>
      <c r="K266" s="395"/>
      <c r="L266" s="395"/>
      <c r="M266" s="395"/>
      <c r="N266" s="395"/>
      <c r="O266" s="377"/>
      <c r="P266" s="394"/>
      <c r="Q266" s="394"/>
      <c r="R266" s="395"/>
      <c r="S266" s="395"/>
      <c r="T266" s="395"/>
      <c r="U266" s="395"/>
      <c r="V266" s="395"/>
      <c r="W266" s="395"/>
      <c r="X266" s="395"/>
      <c r="Y266" s="395"/>
      <c r="Z266" s="395"/>
      <c r="AA266" s="377"/>
      <c r="AB266" s="395"/>
      <c r="AC266" s="395"/>
      <c r="AD266" s="395"/>
      <c r="AE266" s="395"/>
      <c r="AF266" s="395"/>
      <c r="AG266" s="395"/>
      <c r="AH266" s="395"/>
      <c r="AI266" s="395"/>
      <c r="AJ266" s="377"/>
      <c r="AK266" s="390"/>
    </row>
    <row r="267" spans="1:37" hidden="1" x14ac:dyDescent="0.25">
      <c r="A267" s="42"/>
      <c r="B267" s="377"/>
      <c r="C267" s="1223"/>
      <c r="D267" s="377"/>
      <c r="E267" s="377"/>
      <c r="F267" s="1212"/>
      <c r="G267" s="1213"/>
      <c r="H267" s="395"/>
      <c r="I267" s="395"/>
      <c r="J267" s="395"/>
      <c r="K267" s="395"/>
      <c r="L267" s="395"/>
      <c r="M267" s="395"/>
      <c r="N267" s="395"/>
      <c r="O267" s="377"/>
      <c r="P267" s="394"/>
      <c r="Q267" s="394"/>
      <c r="R267" s="395"/>
      <c r="S267" s="395"/>
      <c r="T267" s="395"/>
      <c r="U267" s="395"/>
      <c r="V267" s="395"/>
      <c r="W267" s="395"/>
      <c r="X267" s="395"/>
      <c r="Y267" s="395"/>
      <c r="Z267" s="395"/>
      <c r="AA267" s="377"/>
      <c r="AB267" s="395"/>
      <c r="AC267" s="395"/>
      <c r="AD267" s="395"/>
      <c r="AE267" s="395"/>
      <c r="AF267" s="395"/>
      <c r="AG267" s="395"/>
      <c r="AH267" s="395"/>
      <c r="AI267" s="395"/>
      <c r="AJ267" s="377"/>
      <c r="AK267" s="390"/>
    </row>
    <row r="268" spans="1:37" hidden="1" x14ac:dyDescent="0.25">
      <c r="A268" s="42"/>
      <c r="B268" s="377"/>
      <c r="C268" s="1223"/>
      <c r="D268" s="377"/>
      <c r="E268" s="377"/>
      <c r="F268" s="1212"/>
      <c r="G268" s="1213"/>
      <c r="H268" s="395"/>
      <c r="I268" s="395"/>
      <c r="J268" s="395"/>
      <c r="K268" s="395"/>
      <c r="L268" s="395"/>
      <c r="M268" s="395"/>
      <c r="N268" s="395"/>
      <c r="O268" s="377"/>
      <c r="P268" s="394"/>
      <c r="Q268" s="394"/>
      <c r="R268" s="395"/>
      <c r="S268" s="395"/>
      <c r="T268" s="395"/>
      <c r="U268" s="395"/>
      <c r="V268" s="395"/>
      <c r="W268" s="395"/>
      <c r="X268" s="395"/>
      <c r="Y268" s="395"/>
      <c r="Z268" s="395"/>
      <c r="AA268" s="377"/>
      <c r="AB268" s="395"/>
      <c r="AC268" s="395"/>
      <c r="AD268" s="395"/>
      <c r="AE268" s="395"/>
      <c r="AF268" s="395"/>
      <c r="AG268" s="395"/>
      <c r="AH268" s="395"/>
      <c r="AI268" s="395"/>
      <c r="AJ268" s="377"/>
      <c r="AK268" s="390"/>
    </row>
    <row r="269" spans="1:37" hidden="1" x14ac:dyDescent="0.25">
      <c r="A269" s="42"/>
      <c r="B269" s="377"/>
      <c r="C269" s="1223"/>
      <c r="D269" s="377"/>
      <c r="E269" s="377"/>
      <c r="F269" s="1212"/>
      <c r="G269" s="1213"/>
      <c r="H269" s="395"/>
      <c r="I269" s="395"/>
      <c r="J269" s="395"/>
      <c r="K269" s="395"/>
      <c r="L269" s="395"/>
      <c r="M269" s="395"/>
      <c r="N269" s="395"/>
      <c r="O269" s="377"/>
      <c r="P269" s="394"/>
      <c r="Q269" s="394"/>
      <c r="R269" s="395"/>
      <c r="S269" s="395"/>
      <c r="T269" s="395"/>
      <c r="U269" s="395"/>
      <c r="V269" s="395"/>
      <c r="W269" s="395"/>
      <c r="X269" s="395"/>
      <c r="Y269" s="395"/>
      <c r="Z269" s="395"/>
      <c r="AA269" s="377"/>
      <c r="AB269" s="395"/>
      <c r="AC269" s="395"/>
      <c r="AD269" s="395"/>
      <c r="AE269" s="395"/>
      <c r="AF269" s="395"/>
      <c r="AG269" s="395"/>
      <c r="AH269" s="395"/>
      <c r="AI269" s="395"/>
      <c r="AJ269" s="377"/>
      <c r="AK269" s="390"/>
    </row>
    <row r="270" spans="1:37" hidden="1" x14ac:dyDescent="0.25">
      <c r="A270" s="42"/>
      <c r="B270" s="377"/>
      <c r="C270" s="1223"/>
      <c r="D270" s="377"/>
      <c r="E270" s="377"/>
      <c r="F270" s="1212"/>
      <c r="G270" s="1213"/>
      <c r="H270" s="395"/>
      <c r="I270" s="395"/>
      <c r="J270" s="395"/>
      <c r="K270" s="395"/>
      <c r="L270" s="395"/>
      <c r="M270" s="395"/>
      <c r="N270" s="395"/>
      <c r="O270" s="377"/>
      <c r="P270" s="394"/>
      <c r="Q270" s="394"/>
      <c r="R270" s="395"/>
      <c r="S270" s="395"/>
      <c r="T270" s="395"/>
      <c r="U270" s="395"/>
      <c r="V270" s="395"/>
      <c r="W270" s="395"/>
      <c r="X270" s="395"/>
      <c r="Y270" s="395"/>
      <c r="Z270" s="395"/>
      <c r="AA270" s="377"/>
      <c r="AB270" s="395"/>
      <c r="AC270" s="395"/>
      <c r="AD270" s="395"/>
      <c r="AE270" s="395"/>
      <c r="AF270" s="395"/>
      <c r="AG270" s="395"/>
      <c r="AH270" s="395"/>
      <c r="AI270" s="395"/>
      <c r="AJ270" s="377"/>
      <c r="AK270" s="390"/>
    </row>
    <row r="271" spans="1:37" hidden="1" x14ac:dyDescent="0.25">
      <c r="A271" s="42"/>
      <c r="B271" s="377"/>
      <c r="C271" s="1223"/>
      <c r="D271" s="377"/>
      <c r="E271" s="377"/>
      <c r="F271" s="1212"/>
      <c r="G271" s="1213"/>
      <c r="H271" s="395"/>
      <c r="I271" s="395"/>
      <c r="J271" s="395"/>
      <c r="K271" s="395"/>
      <c r="L271" s="395"/>
      <c r="M271" s="395"/>
      <c r="N271" s="395"/>
      <c r="O271" s="377"/>
      <c r="P271" s="394"/>
      <c r="Q271" s="394"/>
      <c r="R271" s="395"/>
      <c r="S271" s="395"/>
      <c r="T271" s="395"/>
      <c r="U271" s="395"/>
      <c r="V271" s="395"/>
      <c r="W271" s="395"/>
      <c r="X271" s="395"/>
      <c r="Y271" s="395"/>
      <c r="Z271" s="395"/>
      <c r="AA271" s="377"/>
      <c r="AB271" s="395"/>
      <c r="AC271" s="395"/>
      <c r="AD271" s="395"/>
      <c r="AE271" s="395"/>
      <c r="AF271" s="395"/>
      <c r="AG271" s="395"/>
      <c r="AH271" s="395"/>
      <c r="AI271" s="395"/>
      <c r="AJ271" s="377"/>
      <c r="AK271" s="390"/>
    </row>
    <row r="272" spans="1:37" hidden="1" x14ac:dyDescent="0.25">
      <c r="A272" s="42"/>
      <c r="B272" s="377"/>
      <c r="C272" s="1223"/>
      <c r="D272" s="377"/>
      <c r="E272" s="377"/>
      <c r="F272" s="1212"/>
      <c r="G272" s="1213"/>
      <c r="H272" s="395"/>
      <c r="I272" s="395"/>
      <c r="J272" s="395"/>
      <c r="K272" s="395"/>
      <c r="L272" s="395"/>
      <c r="M272" s="395"/>
      <c r="N272" s="395"/>
      <c r="O272" s="377"/>
      <c r="P272" s="394"/>
      <c r="Q272" s="394"/>
      <c r="R272" s="395"/>
      <c r="S272" s="395"/>
      <c r="T272" s="395"/>
      <c r="U272" s="395"/>
      <c r="V272" s="395"/>
      <c r="W272" s="395"/>
      <c r="X272" s="395"/>
      <c r="Y272" s="395"/>
      <c r="Z272" s="395"/>
      <c r="AA272" s="377"/>
      <c r="AB272" s="395"/>
      <c r="AC272" s="395"/>
      <c r="AD272" s="395"/>
      <c r="AE272" s="395"/>
      <c r="AF272" s="395"/>
      <c r="AG272" s="395"/>
      <c r="AH272" s="395"/>
      <c r="AI272" s="395"/>
      <c r="AJ272" s="377"/>
      <c r="AK272" s="390"/>
    </row>
    <row r="273" spans="1:37" hidden="1" x14ac:dyDescent="0.25">
      <c r="A273" s="42"/>
      <c r="B273" s="377"/>
      <c r="C273" s="1223"/>
      <c r="D273" s="377"/>
      <c r="E273" s="377"/>
      <c r="F273" s="1212"/>
      <c r="G273" s="1213"/>
      <c r="H273" s="395"/>
      <c r="I273" s="395"/>
      <c r="J273" s="395"/>
      <c r="K273" s="395"/>
      <c r="L273" s="395"/>
      <c r="M273" s="395"/>
      <c r="N273" s="395"/>
      <c r="O273" s="377"/>
      <c r="P273" s="394"/>
      <c r="Q273" s="394"/>
      <c r="R273" s="395"/>
      <c r="S273" s="395"/>
      <c r="T273" s="395"/>
      <c r="U273" s="395"/>
      <c r="V273" s="395"/>
      <c r="W273" s="395"/>
      <c r="X273" s="395"/>
      <c r="Y273" s="395"/>
      <c r="Z273" s="395"/>
      <c r="AA273" s="377"/>
      <c r="AB273" s="395"/>
      <c r="AC273" s="395"/>
      <c r="AD273" s="395"/>
      <c r="AE273" s="395"/>
      <c r="AF273" s="395"/>
      <c r="AG273" s="395"/>
      <c r="AH273" s="395"/>
      <c r="AI273" s="395"/>
      <c r="AJ273" s="377"/>
      <c r="AK273" s="390"/>
    </row>
    <row r="274" spans="1:37" hidden="1" x14ac:dyDescent="0.25">
      <c r="A274" s="42"/>
      <c r="B274" s="377"/>
      <c r="C274" s="1223"/>
      <c r="D274" s="377"/>
      <c r="E274" s="377"/>
      <c r="F274" s="1212"/>
      <c r="G274" s="1213"/>
      <c r="H274" s="395"/>
      <c r="I274" s="395"/>
      <c r="J274" s="395"/>
      <c r="K274" s="395"/>
      <c r="L274" s="395"/>
      <c r="M274" s="395"/>
      <c r="N274" s="395"/>
      <c r="O274" s="377"/>
      <c r="P274" s="394"/>
      <c r="Q274" s="394"/>
      <c r="R274" s="395"/>
      <c r="S274" s="395"/>
      <c r="T274" s="395"/>
      <c r="U274" s="395"/>
      <c r="V274" s="395"/>
      <c r="W274" s="395"/>
      <c r="X274" s="395"/>
      <c r="Y274" s="395"/>
      <c r="Z274" s="395"/>
      <c r="AA274" s="377"/>
      <c r="AB274" s="395"/>
      <c r="AC274" s="395"/>
      <c r="AD274" s="395"/>
      <c r="AE274" s="395"/>
      <c r="AF274" s="395"/>
      <c r="AG274" s="395"/>
      <c r="AH274" s="395"/>
      <c r="AI274" s="395"/>
      <c r="AJ274" s="377"/>
      <c r="AK274" s="390"/>
    </row>
    <row r="275" spans="1:37" hidden="1" x14ac:dyDescent="0.25">
      <c r="A275" s="42"/>
      <c r="B275" s="377"/>
      <c r="C275" s="1223"/>
      <c r="D275" s="377"/>
      <c r="E275" s="377"/>
      <c r="F275" s="1212"/>
      <c r="G275" s="1213"/>
      <c r="H275" s="395"/>
      <c r="I275" s="395"/>
      <c r="J275" s="395"/>
      <c r="K275" s="395"/>
      <c r="L275" s="395"/>
      <c r="M275" s="395"/>
      <c r="N275" s="395"/>
      <c r="O275" s="377"/>
      <c r="P275" s="394"/>
      <c r="Q275" s="394"/>
      <c r="R275" s="395"/>
      <c r="S275" s="395"/>
      <c r="T275" s="395"/>
      <c r="U275" s="395"/>
      <c r="V275" s="395"/>
      <c r="W275" s="395"/>
      <c r="X275" s="395"/>
      <c r="Y275" s="395"/>
      <c r="Z275" s="395"/>
      <c r="AA275" s="377"/>
      <c r="AB275" s="395"/>
      <c r="AC275" s="395"/>
      <c r="AD275" s="395"/>
      <c r="AE275" s="395"/>
      <c r="AF275" s="395"/>
      <c r="AG275" s="395"/>
      <c r="AH275" s="395"/>
      <c r="AI275" s="395"/>
      <c r="AJ275" s="377"/>
      <c r="AK275" s="390"/>
    </row>
    <row r="276" spans="1:37" hidden="1" x14ac:dyDescent="0.25">
      <c r="A276" s="42"/>
      <c r="B276" s="377"/>
      <c r="C276" s="1223"/>
      <c r="D276" s="377"/>
      <c r="E276" s="377"/>
      <c r="F276" s="1212"/>
      <c r="G276" s="1213"/>
      <c r="H276" s="395"/>
      <c r="I276" s="395"/>
      <c r="J276" s="395"/>
      <c r="K276" s="395"/>
      <c r="L276" s="395"/>
      <c r="M276" s="395"/>
      <c r="N276" s="395"/>
      <c r="O276" s="377"/>
      <c r="P276" s="394"/>
      <c r="Q276" s="394"/>
      <c r="R276" s="395"/>
      <c r="S276" s="395"/>
      <c r="T276" s="395"/>
      <c r="U276" s="395"/>
      <c r="V276" s="395"/>
      <c r="W276" s="395"/>
      <c r="X276" s="395"/>
      <c r="Y276" s="395"/>
      <c r="Z276" s="395"/>
      <c r="AA276" s="377"/>
      <c r="AB276" s="395"/>
      <c r="AC276" s="395"/>
      <c r="AD276" s="395"/>
      <c r="AE276" s="395"/>
      <c r="AF276" s="395"/>
      <c r="AG276" s="395"/>
      <c r="AH276" s="395"/>
      <c r="AI276" s="395"/>
      <c r="AJ276" s="377"/>
      <c r="AK276" s="390"/>
    </row>
    <row r="277" spans="1:37" hidden="1" x14ac:dyDescent="0.25">
      <c r="A277" s="42"/>
      <c r="B277" s="377"/>
      <c r="C277" s="1223"/>
      <c r="D277" s="377"/>
      <c r="E277" s="377"/>
      <c r="F277" s="1212"/>
      <c r="G277" s="1213"/>
      <c r="H277" s="395"/>
      <c r="I277" s="395"/>
      <c r="J277" s="395"/>
      <c r="K277" s="395"/>
      <c r="L277" s="395"/>
      <c r="M277" s="395"/>
      <c r="N277" s="395"/>
      <c r="O277" s="377"/>
      <c r="P277" s="394"/>
      <c r="Q277" s="394"/>
      <c r="R277" s="395"/>
      <c r="S277" s="395"/>
      <c r="T277" s="395"/>
      <c r="U277" s="395"/>
      <c r="V277" s="395"/>
      <c r="W277" s="395"/>
      <c r="X277" s="395"/>
      <c r="Y277" s="395"/>
      <c r="Z277" s="395"/>
      <c r="AA277" s="377"/>
      <c r="AB277" s="395"/>
      <c r="AC277" s="395"/>
      <c r="AD277" s="395"/>
      <c r="AE277" s="395"/>
      <c r="AF277" s="395"/>
      <c r="AG277" s="395"/>
      <c r="AH277" s="395"/>
      <c r="AI277" s="395"/>
      <c r="AJ277" s="377"/>
      <c r="AK277" s="390"/>
    </row>
    <row r="278" spans="1:37" hidden="1" x14ac:dyDescent="0.25">
      <c r="A278" s="42"/>
      <c r="B278" s="377"/>
      <c r="C278" s="1223"/>
      <c r="D278" s="377"/>
      <c r="E278" s="377"/>
      <c r="F278" s="1212"/>
      <c r="G278" s="1213"/>
      <c r="H278" s="395"/>
      <c r="I278" s="395"/>
      <c r="J278" s="395"/>
      <c r="K278" s="395"/>
      <c r="L278" s="395"/>
      <c r="M278" s="395"/>
      <c r="N278" s="395"/>
      <c r="O278" s="377"/>
      <c r="P278" s="394"/>
      <c r="Q278" s="394"/>
      <c r="R278" s="395"/>
      <c r="S278" s="395"/>
      <c r="T278" s="395"/>
      <c r="U278" s="395"/>
      <c r="V278" s="395"/>
      <c r="W278" s="395"/>
      <c r="X278" s="395"/>
      <c r="Y278" s="395"/>
      <c r="Z278" s="395"/>
      <c r="AA278" s="377"/>
      <c r="AB278" s="395"/>
      <c r="AC278" s="395"/>
      <c r="AD278" s="395"/>
      <c r="AE278" s="395"/>
      <c r="AF278" s="395"/>
      <c r="AG278" s="395"/>
      <c r="AH278" s="395"/>
      <c r="AI278" s="395"/>
      <c r="AJ278" s="377"/>
      <c r="AK278" s="390"/>
    </row>
    <row r="279" spans="1:37" hidden="1" x14ac:dyDescent="0.25">
      <c r="A279" s="42"/>
      <c r="B279" s="377"/>
      <c r="C279" s="1223"/>
      <c r="D279" s="377"/>
      <c r="E279" s="377"/>
      <c r="F279" s="1212"/>
      <c r="G279" s="1213"/>
      <c r="H279" s="395"/>
      <c r="I279" s="395"/>
      <c r="J279" s="395"/>
      <c r="K279" s="395"/>
      <c r="L279" s="395"/>
      <c r="M279" s="395"/>
      <c r="N279" s="395"/>
      <c r="O279" s="377"/>
      <c r="P279" s="394"/>
      <c r="Q279" s="394"/>
      <c r="R279" s="395"/>
      <c r="S279" s="395"/>
      <c r="T279" s="395"/>
      <c r="U279" s="395"/>
      <c r="V279" s="395"/>
      <c r="W279" s="395"/>
      <c r="X279" s="395"/>
      <c r="Y279" s="395"/>
      <c r="Z279" s="395"/>
      <c r="AA279" s="377"/>
      <c r="AB279" s="395"/>
      <c r="AC279" s="395"/>
      <c r="AD279" s="395"/>
      <c r="AE279" s="395"/>
      <c r="AF279" s="395"/>
      <c r="AG279" s="395"/>
      <c r="AH279" s="395"/>
      <c r="AI279" s="395"/>
      <c r="AJ279" s="377"/>
      <c r="AK279" s="390"/>
    </row>
    <row r="280" spans="1:37" hidden="1" x14ac:dyDescent="0.25">
      <c r="A280" s="42"/>
      <c r="B280" s="377"/>
      <c r="C280" s="1223"/>
      <c r="D280" s="377"/>
      <c r="E280" s="377"/>
      <c r="F280" s="1212"/>
      <c r="G280" s="1213"/>
      <c r="H280" s="395"/>
      <c r="I280" s="395"/>
      <c r="J280" s="395"/>
      <c r="K280" s="395"/>
      <c r="L280" s="395"/>
      <c r="M280" s="395"/>
      <c r="N280" s="395"/>
      <c r="O280" s="377"/>
      <c r="P280" s="394"/>
      <c r="Q280" s="394"/>
      <c r="R280" s="395"/>
      <c r="S280" s="395"/>
      <c r="T280" s="395"/>
      <c r="U280" s="395"/>
      <c r="V280" s="395"/>
      <c r="W280" s="395"/>
      <c r="X280" s="395"/>
      <c r="Y280" s="395"/>
      <c r="Z280" s="395"/>
      <c r="AA280" s="377"/>
      <c r="AB280" s="395"/>
      <c r="AC280" s="395"/>
      <c r="AD280" s="395"/>
      <c r="AE280" s="395"/>
      <c r="AF280" s="395"/>
      <c r="AG280" s="395"/>
      <c r="AH280" s="395"/>
      <c r="AI280" s="395"/>
      <c r="AJ280" s="377"/>
      <c r="AK280" s="390"/>
    </row>
    <row r="281" spans="1:37" hidden="1" x14ac:dyDescent="0.25">
      <c r="A281" s="42"/>
      <c r="B281" s="377"/>
      <c r="C281" s="1223"/>
      <c r="D281" s="377"/>
      <c r="E281" s="377"/>
      <c r="F281" s="1212"/>
      <c r="G281" s="1213"/>
      <c r="H281" s="395"/>
      <c r="I281" s="395"/>
      <c r="J281" s="395"/>
      <c r="K281" s="395"/>
      <c r="L281" s="395"/>
      <c r="M281" s="395"/>
      <c r="N281" s="395"/>
      <c r="O281" s="377"/>
      <c r="P281" s="394"/>
      <c r="Q281" s="394"/>
      <c r="R281" s="395"/>
      <c r="S281" s="395"/>
      <c r="T281" s="395"/>
      <c r="U281" s="395"/>
      <c r="V281" s="395"/>
      <c r="W281" s="395"/>
      <c r="X281" s="395"/>
      <c r="Y281" s="395"/>
      <c r="Z281" s="395"/>
      <c r="AA281" s="377"/>
      <c r="AB281" s="395"/>
      <c r="AC281" s="395"/>
      <c r="AD281" s="395"/>
      <c r="AE281" s="395"/>
      <c r="AF281" s="395"/>
      <c r="AG281" s="395"/>
      <c r="AH281" s="395"/>
      <c r="AI281" s="395"/>
      <c r="AJ281" s="377"/>
      <c r="AK281" s="390"/>
    </row>
    <row r="282" spans="1:37" hidden="1" x14ac:dyDescent="0.25">
      <c r="A282" s="42"/>
      <c r="B282" s="377"/>
      <c r="C282" s="1223"/>
      <c r="D282" s="377"/>
      <c r="E282" s="377"/>
      <c r="F282" s="1212"/>
      <c r="G282" s="1213"/>
      <c r="H282" s="395"/>
      <c r="I282" s="395"/>
      <c r="J282" s="395"/>
      <c r="K282" s="395"/>
      <c r="L282" s="395"/>
      <c r="M282" s="395"/>
      <c r="N282" s="395"/>
      <c r="O282" s="377"/>
      <c r="P282" s="394"/>
      <c r="Q282" s="394"/>
      <c r="R282" s="395"/>
      <c r="S282" s="395"/>
      <c r="T282" s="395"/>
      <c r="U282" s="395"/>
      <c r="V282" s="395"/>
      <c r="W282" s="395"/>
      <c r="X282" s="395"/>
      <c r="Y282" s="395"/>
      <c r="Z282" s="395"/>
      <c r="AA282" s="377"/>
      <c r="AB282" s="395"/>
      <c r="AC282" s="395"/>
      <c r="AD282" s="395"/>
      <c r="AE282" s="395"/>
      <c r="AF282" s="395"/>
      <c r="AG282" s="395"/>
      <c r="AH282" s="395"/>
      <c r="AI282" s="395"/>
      <c r="AJ282" s="377"/>
      <c r="AK282" s="390"/>
    </row>
    <row r="283" spans="1:37" hidden="1" x14ac:dyDescent="0.25">
      <c r="A283" s="42"/>
      <c r="B283" s="377"/>
      <c r="C283" s="1223"/>
      <c r="D283" s="377"/>
      <c r="E283" s="377"/>
      <c r="F283" s="1212"/>
      <c r="G283" s="1213"/>
      <c r="H283" s="395"/>
      <c r="I283" s="395"/>
      <c r="J283" s="395"/>
      <c r="K283" s="395"/>
      <c r="L283" s="395"/>
      <c r="M283" s="395"/>
      <c r="N283" s="395"/>
      <c r="O283" s="377"/>
      <c r="P283" s="394"/>
      <c r="Q283" s="394"/>
      <c r="R283" s="395"/>
      <c r="S283" s="395"/>
      <c r="T283" s="395"/>
      <c r="U283" s="395"/>
      <c r="V283" s="395"/>
      <c r="W283" s="395"/>
      <c r="X283" s="395"/>
      <c r="Y283" s="395"/>
      <c r="Z283" s="395"/>
      <c r="AA283" s="377"/>
      <c r="AB283" s="395"/>
      <c r="AC283" s="395"/>
      <c r="AD283" s="395"/>
      <c r="AE283" s="395"/>
      <c r="AF283" s="395"/>
      <c r="AG283" s="395"/>
      <c r="AH283" s="395"/>
      <c r="AI283" s="395"/>
      <c r="AJ283" s="377"/>
      <c r="AK283" s="390"/>
    </row>
    <row r="284" spans="1:37" hidden="1" x14ac:dyDescent="0.25">
      <c r="A284" s="42"/>
      <c r="B284" s="377"/>
      <c r="C284" s="1223"/>
      <c r="D284" s="377"/>
      <c r="E284" s="377"/>
      <c r="F284" s="1212"/>
      <c r="G284" s="1213"/>
      <c r="H284" s="395"/>
      <c r="I284" s="395"/>
      <c r="J284" s="395"/>
      <c r="K284" s="395"/>
      <c r="L284" s="395"/>
      <c r="M284" s="395"/>
      <c r="N284" s="395"/>
      <c r="O284" s="377"/>
      <c r="P284" s="394"/>
      <c r="Q284" s="394"/>
      <c r="R284" s="395"/>
      <c r="S284" s="395"/>
      <c r="T284" s="395"/>
      <c r="U284" s="395"/>
      <c r="V284" s="395"/>
      <c r="W284" s="395"/>
      <c r="X284" s="395"/>
      <c r="Y284" s="395"/>
      <c r="Z284" s="395"/>
      <c r="AA284" s="377"/>
      <c r="AB284" s="395"/>
      <c r="AC284" s="395"/>
      <c r="AD284" s="395"/>
      <c r="AE284" s="395"/>
      <c r="AF284" s="395"/>
      <c r="AG284" s="395"/>
      <c r="AH284" s="395"/>
      <c r="AI284" s="395"/>
      <c r="AJ284" s="377"/>
      <c r="AK284" s="390"/>
    </row>
    <row r="285" spans="1:37" hidden="1" x14ac:dyDescent="0.25">
      <c r="A285" s="42"/>
      <c r="B285" s="377"/>
      <c r="C285" s="1223"/>
      <c r="D285" s="377"/>
      <c r="E285" s="377"/>
      <c r="F285" s="1212"/>
      <c r="G285" s="1213"/>
      <c r="H285" s="395"/>
      <c r="I285" s="395"/>
      <c r="J285" s="395"/>
      <c r="K285" s="395"/>
      <c r="L285" s="395"/>
      <c r="M285" s="395"/>
      <c r="N285" s="395"/>
      <c r="O285" s="377"/>
      <c r="P285" s="394"/>
      <c r="Q285" s="394"/>
      <c r="R285" s="395"/>
      <c r="S285" s="395"/>
      <c r="T285" s="395"/>
      <c r="U285" s="395"/>
      <c r="V285" s="395"/>
      <c r="W285" s="395"/>
      <c r="X285" s="395"/>
      <c r="Y285" s="395"/>
      <c r="Z285" s="395"/>
      <c r="AA285" s="377"/>
      <c r="AB285" s="395"/>
      <c r="AC285" s="395"/>
      <c r="AD285" s="395"/>
      <c r="AE285" s="395"/>
      <c r="AF285" s="395"/>
      <c r="AG285" s="395"/>
      <c r="AH285" s="395"/>
      <c r="AI285" s="395"/>
      <c r="AJ285" s="377"/>
      <c r="AK285" s="390"/>
    </row>
    <row r="286" spans="1:37" hidden="1" x14ac:dyDescent="0.25">
      <c r="A286" s="42"/>
      <c r="B286" s="377"/>
      <c r="C286" s="1223"/>
      <c r="D286" s="377"/>
      <c r="E286" s="377"/>
      <c r="F286" s="1212"/>
      <c r="G286" s="1213"/>
      <c r="H286" s="395"/>
      <c r="I286" s="395"/>
      <c r="J286" s="395"/>
      <c r="K286" s="395"/>
      <c r="L286" s="395"/>
      <c r="M286" s="395"/>
      <c r="N286" s="395"/>
      <c r="O286" s="377"/>
      <c r="P286" s="394"/>
      <c r="Q286" s="394"/>
      <c r="R286" s="395"/>
      <c r="S286" s="395"/>
      <c r="T286" s="395"/>
      <c r="U286" s="395"/>
      <c r="V286" s="395"/>
      <c r="W286" s="395"/>
      <c r="X286" s="395"/>
      <c r="Y286" s="395"/>
      <c r="Z286" s="395"/>
      <c r="AA286" s="377"/>
      <c r="AB286" s="395"/>
      <c r="AC286" s="395"/>
      <c r="AD286" s="395"/>
      <c r="AE286" s="395"/>
      <c r="AF286" s="395"/>
      <c r="AG286" s="395"/>
      <c r="AH286" s="395"/>
      <c r="AI286" s="395"/>
      <c r="AJ286" s="377"/>
      <c r="AK286" s="390"/>
    </row>
    <row r="287" spans="1:37" hidden="1" x14ac:dyDescent="0.25">
      <c r="A287" s="42"/>
      <c r="B287" s="377"/>
      <c r="C287" s="1223"/>
      <c r="D287" s="377"/>
      <c r="E287" s="377"/>
      <c r="F287" s="1212"/>
      <c r="G287" s="1213"/>
      <c r="H287" s="395"/>
      <c r="I287" s="395"/>
      <c r="J287" s="395"/>
      <c r="K287" s="395"/>
      <c r="L287" s="395"/>
      <c r="M287" s="395"/>
      <c r="N287" s="395"/>
      <c r="O287" s="377"/>
      <c r="P287" s="394"/>
      <c r="Q287" s="394"/>
      <c r="R287" s="395"/>
      <c r="S287" s="395"/>
      <c r="T287" s="395"/>
      <c r="U287" s="395"/>
      <c r="V287" s="395"/>
      <c r="W287" s="395"/>
      <c r="X287" s="395"/>
      <c r="Y287" s="395"/>
      <c r="Z287" s="395"/>
      <c r="AA287" s="377"/>
      <c r="AB287" s="395"/>
      <c r="AC287" s="395"/>
      <c r="AD287" s="395"/>
      <c r="AE287" s="395"/>
      <c r="AF287" s="395"/>
      <c r="AG287" s="395"/>
      <c r="AH287" s="395"/>
      <c r="AI287" s="395"/>
      <c r="AJ287" s="377"/>
      <c r="AK287" s="390"/>
    </row>
    <row r="288" spans="1:37" hidden="1" x14ac:dyDescent="0.25">
      <c r="A288" s="42"/>
      <c r="B288" s="377"/>
      <c r="C288" s="1223"/>
      <c r="D288" s="377"/>
      <c r="E288" s="377"/>
      <c r="F288" s="1212"/>
      <c r="G288" s="1213"/>
      <c r="H288" s="395"/>
      <c r="I288" s="395"/>
      <c r="J288" s="395"/>
      <c r="K288" s="395"/>
      <c r="L288" s="395"/>
      <c r="M288" s="395"/>
      <c r="N288" s="395"/>
      <c r="O288" s="377"/>
      <c r="P288" s="394"/>
      <c r="Q288" s="394"/>
      <c r="R288" s="395"/>
      <c r="S288" s="395"/>
      <c r="T288" s="395"/>
      <c r="U288" s="395"/>
      <c r="V288" s="395"/>
      <c r="W288" s="395"/>
      <c r="X288" s="395"/>
      <c r="Y288" s="395"/>
      <c r="Z288" s="395"/>
      <c r="AA288" s="377"/>
      <c r="AB288" s="395"/>
      <c r="AC288" s="395"/>
      <c r="AD288" s="395"/>
      <c r="AE288" s="395"/>
      <c r="AF288" s="395"/>
      <c r="AG288" s="395"/>
      <c r="AH288" s="395"/>
      <c r="AI288" s="395"/>
      <c r="AJ288" s="377"/>
      <c r="AK288" s="390"/>
    </row>
    <row r="289" spans="1:37" hidden="1" x14ac:dyDescent="0.25">
      <c r="A289" s="42"/>
      <c r="B289" s="377"/>
      <c r="C289" s="1223"/>
      <c r="D289" s="377"/>
      <c r="E289" s="377"/>
      <c r="F289" s="1212"/>
      <c r="G289" s="1213"/>
      <c r="H289" s="395"/>
      <c r="I289" s="395"/>
      <c r="J289" s="395"/>
      <c r="K289" s="395"/>
      <c r="L289" s="395"/>
      <c r="M289" s="395"/>
      <c r="N289" s="395"/>
      <c r="O289" s="377"/>
      <c r="P289" s="394"/>
      <c r="Q289" s="394"/>
      <c r="R289" s="395"/>
      <c r="S289" s="395"/>
      <c r="T289" s="395"/>
      <c r="U289" s="395"/>
      <c r="V289" s="395"/>
      <c r="W289" s="395"/>
      <c r="X289" s="395"/>
      <c r="Y289" s="395"/>
      <c r="Z289" s="395"/>
      <c r="AA289" s="377"/>
      <c r="AB289" s="395"/>
      <c r="AC289" s="395"/>
      <c r="AD289" s="395"/>
      <c r="AE289" s="395"/>
      <c r="AF289" s="395"/>
      <c r="AG289" s="395"/>
      <c r="AH289" s="395"/>
      <c r="AI289" s="395"/>
      <c r="AJ289" s="377"/>
      <c r="AK289" s="390"/>
    </row>
    <row r="290" spans="1:37" hidden="1" x14ac:dyDescent="0.25">
      <c r="A290" s="42"/>
      <c r="B290" s="377"/>
      <c r="C290" s="1223"/>
      <c r="D290" s="377"/>
      <c r="E290" s="377"/>
      <c r="F290" s="1212"/>
      <c r="G290" s="1213"/>
      <c r="H290" s="395"/>
      <c r="I290" s="395"/>
      <c r="J290" s="395"/>
      <c r="K290" s="395"/>
      <c r="L290" s="395"/>
      <c r="M290" s="395"/>
      <c r="N290" s="395"/>
      <c r="O290" s="377"/>
      <c r="P290" s="394"/>
      <c r="Q290" s="394"/>
      <c r="R290" s="395"/>
      <c r="S290" s="395"/>
      <c r="T290" s="395"/>
      <c r="U290" s="395"/>
      <c r="V290" s="395"/>
      <c r="W290" s="395"/>
      <c r="X290" s="395"/>
      <c r="Y290" s="395"/>
      <c r="Z290" s="395"/>
      <c r="AA290" s="377"/>
      <c r="AB290" s="395"/>
      <c r="AC290" s="395"/>
      <c r="AD290" s="395"/>
      <c r="AE290" s="395"/>
      <c r="AF290" s="395"/>
      <c r="AG290" s="395"/>
      <c r="AH290" s="395"/>
      <c r="AI290" s="395"/>
      <c r="AJ290" s="377"/>
      <c r="AK290" s="390"/>
    </row>
    <row r="291" spans="1:37" hidden="1" x14ac:dyDescent="0.25">
      <c r="A291" s="42"/>
      <c r="B291" s="377"/>
      <c r="C291" s="1223"/>
      <c r="D291" s="377"/>
      <c r="E291" s="377"/>
      <c r="F291" s="1212"/>
      <c r="G291" s="1213"/>
      <c r="H291" s="395"/>
      <c r="I291" s="395"/>
      <c r="J291" s="395"/>
      <c r="K291" s="395"/>
      <c r="L291" s="395"/>
      <c r="M291" s="395"/>
      <c r="N291" s="395"/>
      <c r="O291" s="377"/>
      <c r="P291" s="394"/>
      <c r="Q291" s="394"/>
      <c r="R291" s="395"/>
      <c r="S291" s="395"/>
      <c r="T291" s="395"/>
      <c r="U291" s="395"/>
      <c r="V291" s="395"/>
      <c r="W291" s="395"/>
      <c r="X291" s="395"/>
      <c r="Y291" s="395"/>
      <c r="Z291" s="395"/>
      <c r="AA291" s="377"/>
      <c r="AB291" s="395"/>
      <c r="AC291" s="395"/>
      <c r="AD291" s="395"/>
      <c r="AE291" s="395"/>
      <c r="AF291" s="395"/>
      <c r="AG291" s="395"/>
      <c r="AH291" s="395"/>
      <c r="AI291" s="395"/>
      <c r="AJ291" s="377"/>
      <c r="AK291" s="390"/>
    </row>
    <row r="292" spans="1:37" hidden="1" x14ac:dyDescent="0.25">
      <c r="A292" s="42"/>
      <c r="B292" s="377"/>
      <c r="C292" s="1223"/>
      <c r="D292" s="377"/>
      <c r="E292" s="377"/>
      <c r="F292" s="1212"/>
      <c r="G292" s="1213"/>
      <c r="H292" s="395"/>
      <c r="I292" s="395"/>
      <c r="J292" s="395"/>
      <c r="K292" s="395"/>
      <c r="L292" s="395"/>
      <c r="M292" s="395"/>
      <c r="N292" s="395"/>
      <c r="O292" s="377"/>
      <c r="P292" s="394"/>
      <c r="Q292" s="394"/>
      <c r="R292" s="395"/>
      <c r="S292" s="395"/>
      <c r="T292" s="395"/>
      <c r="U292" s="395"/>
      <c r="V292" s="395"/>
      <c r="W292" s="395"/>
      <c r="X292" s="395"/>
      <c r="Y292" s="395"/>
      <c r="Z292" s="395"/>
      <c r="AA292" s="377"/>
      <c r="AB292" s="395"/>
      <c r="AC292" s="395"/>
      <c r="AD292" s="395"/>
      <c r="AE292" s="395"/>
      <c r="AF292" s="395"/>
      <c r="AG292" s="395"/>
      <c r="AH292" s="395"/>
      <c r="AI292" s="395"/>
      <c r="AJ292" s="377"/>
      <c r="AK292" s="390"/>
    </row>
    <row r="293" spans="1:37" hidden="1" x14ac:dyDescent="0.25">
      <c r="A293" s="42"/>
      <c r="B293" s="377"/>
      <c r="C293" s="1223"/>
      <c r="D293" s="377"/>
      <c r="E293" s="377"/>
      <c r="F293" s="1212"/>
      <c r="G293" s="1213"/>
      <c r="H293" s="395"/>
      <c r="I293" s="395"/>
      <c r="J293" s="395"/>
      <c r="K293" s="395"/>
      <c r="L293" s="395"/>
      <c r="M293" s="395"/>
      <c r="N293" s="395"/>
      <c r="O293" s="377"/>
      <c r="P293" s="394"/>
      <c r="Q293" s="394"/>
      <c r="R293" s="395"/>
      <c r="S293" s="395"/>
      <c r="T293" s="395"/>
      <c r="U293" s="395"/>
      <c r="V293" s="395"/>
      <c r="W293" s="395"/>
      <c r="X293" s="395"/>
      <c r="Y293" s="395"/>
      <c r="Z293" s="395"/>
      <c r="AA293" s="377"/>
      <c r="AB293" s="395"/>
      <c r="AC293" s="395"/>
      <c r="AD293" s="395"/>
      <c r="AE293" s="395"/>
      <c r="AF293" s="395"/>
      <c r="AG293" s="395"/>
      <c r="AH293" s="395"/>
      <c r="AI293" s="395"/>
      <c r="AJ293" s="377"/>
      <c r="AK293" s="390"/>
    </row>
    <row r="294" spans="1:37" hidden="1" x14ac:dyDescent="0.25">
      <c r="A294" s="42"/>
      <c r="B294" s="377"/>
      <c r="C294" s="1223"/>
      <c r="D294" s="377"/>
      <c r="E294" s="377"/>
      <c r="F294" s="1212"/>
      <c r="G294" s="1213"/>
      <c r="H294" s="395"/>
      <c r="I294" s="395"/>
      <c r="J294" s="395"/>
      <c r="K294" s="395"/>
      <c r="L294" s="395"/>
      <c r="M294" s="395"/>
      <c r="N294" s="395"/>
      <c r="O294" s="377"/>
      <c r="P294" s="394"/>
      <c r="Q294" s="394"/>
      <c r="R294" s="395"/>
      <c r="S294" s="395"/>
      <c r="T294" s="395"/>
      <c r="U294" s="395"/>
      <c r="V294" s="395"/>
      <c r="W294" s="395"/>
      <c r="X294" s="395"/>
      <c r="Y294" s="395"/>
      <c r="Z294" s="395"/>
      <c r="AA294" s="377"/>
      <c r="AB294" s="395"/>
      <c r="AC294" s="395"/>
      <c r="AD294" s="395"/>
      <c r="AE294" s="395"/>
      <c r="AF294" s="395"/>
      <c r="AG294" s="395"/>
      <c r="AH294" s="395"/>
      <c r="AI294" s="395"/>
      <c r="AJ294" s="377"/>
      <c r="AK294" s="390"/>
    </row>
    <row r="295" spans="1:37" hidden="1" x14ac:dyDescent="0.25">
      <c r="A295" s="42"/>
      <c r="B295" s="377"/>
      <c r="C295" s="1223"/>
      <c r="D295" s="377"/>
      <c r="E295" s="377"/>
      <c r="F295" s="1212"/>
      <c r="G295" s="1213"/>
      <c r="H295" s="395"/>
      <c r="I295" s="395"/>
      <c r="J295" s="395"/>
      <c r="K295" s="395"/>
      <c r="L295" s="395"/>
      <c r="M295" s="395"/>
      <c r="N295" s="395"/>
      <c r="O295" s="377"/>
      <c r="P295" s="394"/>
      <c r="Q295" s="394"/>
      <c r="R295" s="395"/>
      <c r="S295" s="395"/>
      <c r="T295" s="395"/>
      <c r="U295" s="395"/>
      <c r="V295" s="395"/>
      <c r="W295" s="395"/>
      <c r="X295" s="395"/>
      <c r="Y295" s="395"/>
      <c r="Z295" s="395"/>
      <c r="AA295" s="377"/>
      <c r="AB295" s="395"/>
      <c r="AC295" s="395"/>
      <c r="AD295" s="395"/>
      <c r="AE295" s="395"/>
      <c r="AF295" s="395"/>
      <c r="AG295" s="395"/>
      <c r="AH295" s="395"/>
      <c r="AI295" s="395"/>
      <c r="AJ295" s="377"/>
      <c r="AK295" s="390"/>
    </row>
    <row r="296" spans="1:37" hidden="1" x14ac:dyDescent="0.25">
      <c r="A296" s="42"/>
      <c r="B296" s="377"/>
      <c r="C296" s="1223"/>
      <c r="D296" s="377"/>
      <c r="E296" s="377"/>
      <c r="F296" s="1212"/>
      <c r="G296" s="1213"/>
      <c r="H296" s="395"/>
      <c r="I296" s="395"/>
      <c r="J296" s="395"/>
      <c r="K296" s="395"/>
      <c r="L296" s="395"/>
      <c r="M296" s="395"/>
      <c r="N296" s="395"/>
      <c r="O296" s="377"/>
      <c r="P296" s="394"/>
      <c r="Q296" s="394"/>
      <c r="R296" s="395"/>
      <c r="S296" s="395"/>
      <c r="T296" s="395"/>
      <c r="U296" s="395"/>
      <c r="V296" s="395"/>
      <c r="W296" s="395"/>
      <c r="X296" s="395"/>
      <c r="Y296" s="395"/>
      <c r="Z296" s="395"/>
      <c r="AA296" s="377"/>
      <c r="AB296" s="395"/>
      <c r="AC296" s="395"/>
      <c r="AD296" s="395"/>
      <c r="AE296" s="395"/>
      <c r="AF296" s="395"/>
      <c r="AG296" s="395"/>
      <c r="AH296" s="395"/>
      <c r="AI296" s="395"/>
      <c r="AJ296" s="377"/>
      <c r="AK296" s="390"/>
    </row>
    <row r="297" spans="1:37" hidden="1" x14ac:dyDescent="0.25">
      <c r="A297" s="42"/>
      <c r="B297" s="377"/>
      <c r="C297" s="1223"/>
      <c r="D297" s="377"/>
      <c r="E297" s="377"/>
      <c r="F297" s="1212"/>
      <c r="G297" s="1213"/>
      <c r="H297" s="395"/>
      <c r="I297" s="395"/>
      <c r="J297" s="395"/>
      <c r="K297" s="395"/>
      <c r="L297" s="395"/>
      <c r="M297" s="395"/>
      <c r="N297" s="395"/>
      <c r="O297" s="377"/>
      <c r="P297" s="394"/>
      <c r="Q297" s="394"/>
      <c r="R297" s="395"/>
      <c r="S297" s="395"/>
      <c r="T297" s="395"/>
      <c r="U297" s="395"/>
      <c r="V297" s="395"/>
      <c r="W297" s="395"/>
      <c r="X297" s="395"/>
      <c r="Y297" s="395"/>
      <c r="Z297" s="395"/>
      <c r="AA297" s="377"/>
      <c r="AB297" s="395"/>
      <c r="AC297" s="395"/>
      <c r="AD297" s="395"/>
      <c r="AE297" s="395"/>
      <c r="AF297" s="395"/>
      <c r="AG297" s="395"/>
      <c r="AH297" s="395"/>
      <c r="AI297" s="395"/>
      <c r="AJ297" s="377"/>
      <c r="AK297" s="390"/>
    </row>
    <row r="298" spans="1:37" hidden="1" x14ac:dyDescent="0.25">
      <c r="A298" s="42"/>
      <c r="B298" s="377"/>
      <c r="C298" s="1223"/>
      <c r="D298" s="377"/>
      <c r="E298" s="377"/>
      <c r="F298" s="1212"/>
      <c r="G298" s="1213"/>
      <c r="H298" s="395"/>
      <c r="I298" s="395"/>
      <c r="J298" s="395"/>
      <c r="K298" s="395"/>
      <c r="L298" s="395"/>
      <c r="M298" s="395"/>
      <c r="N298" s="395"/>
      <c r="O298" s="377"/>
      <c r="P298" s="394"/>
      <c r="Q298" s="394"/>
      <c r="R298" s="395"/>
      <c r="S298" s="395"/>
      <c r="T298" s="395"/>
      <c r="U298" s="395"/>
      <c r="V298" s="395"/>
      <c r="W298" s="395"/>
      <c r="X298" s="395"/>
      <c r="Y298" s="395"/>
      <c r="Z298" s="395"/>
      <c r="AA298" s="377"/>
      <c r="AB298" s="395"/>
      <c r="AC298" s="395"/>
      <c r="AD298" s="395"/>
      <c r="AE298" s="395"/>
      <c r="AF298" s="395"/>
      <c r="AG298" s="395"/>
      <c r="AH298" s="395"/>
      <c r="AI298" s="395"/>
      <c r="AJ298" s="377"/>
      <c r="AK298" s="390"/>
    </row>
    <row r="299" spans="1:37" hidden="1" x14ac:dyDescent="0.25">
      <c r="A299" s="42"/>
      <c r="B299" s="377"/>
      <c r="C299" s="1223"/>
      <c r="D299" s="377"/>
      <c r="E299" s="377"/>
      <c r="F299" s="1212"/>
      <c r="G299" s="1213"/>
      <c r="H299" s="395"/>
      <c r="I299" s="395"/>
      <c r="J299" s="395"/>
      <c r="K299" s="395"/>
      <c r="L299" s="395"/>
      <c r="M299" s="395"/>
      <c r="N299" s="395"/>
      <c r="O299" s="377"/>
      <c r="P299" s="394"/>
      <c r="Q299" s="394"/>
      <c r="R299" s="395"/>
      <c r="S299" s="395"/>
      <c r="T299" s="395"/>
      <c r="U299" s="395"/>
      <c r="V299" s="395"/>
      <c r="W299" s="395"/>
      <c r="X299" s="395"/>
      <c r="Y299" s="395"/>
      <c r="Z299" s="395"/>
      <c r="AA299" s="377"/>
      <c r="AB299" s="395"/>
      <c r="AC299" s="395"/>
      <c r="AD299" s="395"/>
      <c r="AE299" s="395"/>
      <c r="AF299" s="395"/>
      <c r="AG299" s="395"/>
      <c r="AH299" s="395"/>
      <c r="AI299" s="395"/>
      <c r="AJ299" s="377"/>
      <c r="AK299" s="390"/>
    </row>
    <row r="300" spans="1:37" hidden="1" x14ac:dyDescent="0.25">
      <c r="A300" s="42"/>
      <c r="B300" s="377"/>
      <c r="C300" s="1223"/>
      <c r="D300" s="377"/>
      <c r="E300" s="377"/>
      <c r="F300" s="1212"/>
      <c r="G300" s="1213"/>
      <c r="H300" s="395"/>
      <c r="I300" s="395"/>
      <c r="J300" s="395"/>
      <c r="K300" s="395"/>
      <c r="L300" s="395"/>
      <c r="M300" s="395"/>
      <c r="N300" s="395"/>
      <c r="O300" s="377"/>
      <c r="P300" s="394"/>
      <c r="Q300" s="394"/>
      <c r="R300" s="395"/>
      <c r="S300" s="395"/>
      <c r="T300" s="395"/>
      <c r="U300" s="395"/>
      <c r="V300" s="395"/>
      <c r="W300" s="395"/>
      <c r="X300" s="395"/>
      <c r="Y300" s="395"/>
      <c r="Z300" s="395"/>
      <c r="AA300" s="377"/>
      <c r="AB300" s="395"/>
      <c r="AC300" s="395"/>
      <c r="AD300" s="395"/>
      <c r="AE300" s="395"/>
      <c r="AF300" s="395"/>
      <c r="AG300" s="395"/>
      <c r="AH300" s="395"/>
      <c r="AI300" s="395"/>
      <c r="AJ300" s="377"/>
      <c r="AK300" s="390"/>
    </row>
    <row r="301" spans="1:37" hidden="1" x14ac:dyDescent="0.25">
      <c r="A301" s="42"/>
      <c r="B301" s="377"/>
      <c r="C301" s="1223"/>
      <c r="D301" s="377"/>
      <c r="E301" s="377"/>
      <c r="F301" s="1212"/>
      <c r="G301" s="1213"/>
      <c r="H301" s="395"/>
      <c r="I301" s="395"/>
      <c r="J301" s="395"/>
      <c r="K301" s="395"/>
      <c r="L301" s="395"/>
      <c r="M301" s="395"/>
      <c r="N301" s="395"/>
      <c r="O301" s="377"/>
      <c r="P301" s="394"/>
      <c r="Q301" s="394"/>
      <c r="R301" s="395"/>
      <c r="S301" s="395"/>
      <c r="T301" s="395"/>
      <c r="U301" s="395"/>
      <c r="V301" s="395"/>
      <c r="W301" s="395"/>
      <c r="X301" s="395"/>
      <c r="Y301" s="395"/>
      <c r="Z301" s="395"/>
      <c r="AA301" s="377"/>
      <c r="AB301" s="395"/>
      <c r="AC301" s="395"/>
      <c r="AD301" s="395"/>
      <c r="AE301" s="395"/>
      <c r="AF301" s="395"/>
      <c r="AG301" s="395"/>
      <c r="AH301" s="395"/>
      <c r="AI301" s="395"/>
      <c r="AJ301" s="377"/>
      <c r="AK301" s="390"/>
    </row>
    <row r="302" spans="1:37" hidden="1" x14ac:dyDescent="0.25">
      <c r="A302" s="42"/>
      <c r="B302" s="377"/>
      <c r="C302" s="1223"/>
      <c r="D302" s="377"/>
      <c r="E302" s="377"/>
      <c r="F302" s="1212"/>
      <c r="G302" s="1213"/>
      <c r="H302" s="395"/>
      <c r="I302" s="395"/>
      <c r="J302" s="395"/>
      <c r="K302" s="395"/>
      <c r="L302" s="395"/>
      <c r="M302" s="395"/>
      <c r="N302" s="395"/>
      <c r="O302" s="377"/>
      <c r="P302" s="394"/>
      <c r="Q302" s="394"/>
      <c r="R302" s="395"/>
      <c r="S302" s="395"/>
      <c r="T302" s="395"/>
      <c r="U302" s="395"/>
      <c r="V302" s="395"/>
      <c r="W302" s="395"/>
      <c r="X302" s="395"/>
      <c r="Y302" s="395"/>
      <c r="Z302" s="395"/>
      <c r="AA302" s="377"/>
      <c r="AB302" s="395"/>
      <c r="AC302" s="395"/>
      <c r="AD302" s="395"/>
      <c r="AE302" s="395"/>
      <c r="AF302" s="395"/>
      <c r="AG302" s="395"/>
      <c r="AH302" s="395"/>
      <c r="AI302" s="395"/>
      <c r="AJ302" s="377"/>
      <c r="AK302" s="390"/>
    </row>
    <row r="303" spans="1:37" hidden="1" x14ac:dyDescent="0.25">
      <c r="A303" s="42"/>
      <c r="B303" s="377"/>
      <c r="C303" s="1223"/>
      <c r="D303" s="377"/>
      <c r="E303" s="377"/>
      <c r="F303" s="1212"/>
      <c r="G303" s="1213"/>
      <c r="H303" s="395"/>
      <c r="I303" s="395"/>
      <c r="J303" s="395"/>
      <c r="K303" s="395"/>
      <c r="L303" s="395"/>
      <c r="M303" s="395"/>
      <c r="N303" s="395"/>
      <c r="O303" s="377"/>
      <c r="P303" s="394"/>
      <c r="Q303" s="394"/>
      <c r="R303" s="395"/>
      <c r="S303" s="395"/>
      <c r="T303" s="395"/>
      <c r="U303" s="395"/>
      <c r="V303" s="395"/>
      <c r="W303" s="395"/>
      <c r="X303" s="395"/>
      <c r="Y303" s="395"/>
      <c r="Z303" s="395"/>
      <c r="AA303" s="377"/>
      <c r="AB303" s="395"/>
      <c r="AC303" s="395"/>
      <c r="AD303" s="395"/>
      <c r="AE303" s="395"/>
      <c r="AF303" s="395"/>
      <c r="AG303" s="395"/>
      <c r="AH303" s="395"/>
      <c r="AI303" s="395"/>
      <c r="AJ303" s="377"/>
      <c r="AK303" s="390"/>
    </row>
    <row r="304" spans="1:37" hidden="1" x14ac:dyDescent="0.25">
      <c r="A304" s="42"/>
      <c r="B304" s="377"/>
      <c r="C304" s="1223"/>
      <c r="D304" s="377"/>
      <c r="E304" s="377"/>
      <c r="F304" s="1212"/>
      <c r="G304" s="1213"/>
      <c r="H304" s="395"/>
      <c r="I304" s="395"/>
      <c r="J304" s="395"/>
      <c r="K304" s="395"/>
      <c r="L304" s="395"/>
      <c r="M304" s="395"/>
      <c r="N304" s="395"/>
      <c r="O304" s="377"/>
      <c r="P304" s="394"/>
      <c r="Q304" s="394"/>
      <c r="R304" s="395"/>
      <c r="S304" s="395"/>
      <c r="T304" s="395"/>
      <c r="U304" s="395"/>
      <c r="V304" s="395"/>
      <c r="W304" s="395"/>
      <c r="X304" s="395"/>
      <c r="Y304" s="395"/>
      <c r="Z304" s="395"/>
      <c r="AA304" s="377"/>
      <c r="AB304" s="395"/>
      <c r="AC304" s="395"/>
      <c r="AD304" s="395"/>
      <c r="AE304" s="395"/>
      <c r="AF304" s="395"/>
      <c r="AG304" s="395"/>
      <c r="AH304" s="395"/>
      <c r="AI304" s="395"/>
      <c r="AJ304" s="377"/>
      <c r="AK304" s="390"/>
    </row>
    <row r="305" spans="1:37" hidden="1" x14ac:dyDescent="0.25">
      <c r="A305" s="42"/>
      <c r="B305" s="377"/>
      <c r="C305" s="1223"/>
      <c r="D305" s="377"/>
      <c r="E305" s="377"/>
      <c r="F305" s="1212"/>
      <c r="G305" s="1213"/>
      <c r="H305" s="395"/>
      <c r="I305" s="395"/>
      <c r="J305" s="395"/>
      <c r="K305" s="395"/>
      <c r="L305" s="395"/>
      <c r="M305" s="395"/>
      <c r="N305" s="395"/>
      <c r="O305" s="377"/>
      <c r="P305" s="394"/>
      <c r="Q305" s="394"/>
      <c r="R305" s="395"/>
      <c r="S305" s="395"/>
      <c r="T305" s="395"/>
      <c r="U305" s="395"/>
      <c r="V305" s="395"/>
      <c r="W305" s="395"/>
      <c r="X305" s="395"/>
      <c r="Y305" s="395"/>
      <c r="Z305" s="395"/>
      <c r="AA305" s="377"/>
      <c r="AB305" s="395"/>
      <c r="AC305" s="395"/>
      <c r="AD305" s="395"/>
      <c r="AE305" s="395"/>
      <c r="AF305" s="395"/>
      <c r="AG305" s="395"/>
      <c r="AH305" s="395"/>
      <c r="AI305" s="395"/>
      <c r="AJ305" s="377"/>
      <c r="AK305" s="390"/>
    </row>
    <row r="306" spans="1:37" hidden="1" x14ac:dyDescent="0.25">
      <c r="A306" s="42"/>
      <c r="B306" s="377"/>
      <c r="C306" s="1223"/>
      <c r="D306" s="377"/>
      <c r="E306" s="377"/>
      <c r="F306" s="1212"/>
      <c r="G306" s="1213"/>
      <c r="H306" s="395"/>
      <c r="I306" s="395"/>
      <c r="J306" s="395"/>
      <c r="K306" s="395"/>
      <c r="L306" s="395"/>
      <c r="M306" s="395"/>
      <c r="N306" s="395"/>
      <c r="O306" s="377"/>
      <c r="P306" s="394"/>
      <c r="Q306" s="394"/>
      <c r="R306" s="395"/>
      <c r="S306" s="395"/>
      <c r="T306" s="395"/>
      <c r="U306" s="395"/>
      <c r="V306" s="395"/>
      <c r="W306" s="395"/>
      <c r="X306" s="395"/>
      <c r="Y306" s="395"/>
      <c r="Z306" s="395"/>
      <c r="AA306" s="377"/>
      <c r="AB306" s="395"/>
      <c r="AC306" s="395"/>
      <c r="AD306" s="395"/>
      <c r="AE306" s="395"/>
      <c r="AF306" s="395"/>
      <c r="AG306" s="395"/>
      <c r="AH306" s="395"/>
      <c r="AI306" s="395"/>
      <c r="AJ306" s="377"/>
      <c r="AK306" s="390"/>
    </row>
    <row r="307" spans="1:37" hidden="1" x14ac:dyDescent="0.25">
      <c r="A307" s="42"/>
      <c r="B307" s="377"/>
      <c r="C307" s="1223"/>
      <c r="D307" s="377"/>
      <c r="E307" s="377"/>
      <c r="F307" s="1212"/>
      <c r="G307" s="1213"/>
      <c r="H307" s="395"/>
      <c r="I307" s="395"/>
      <c r="J307" s="395"/>
      <c r="K307" s="395"/>
      <c r="L307" s="395"/>
      <c r="M307" s="395"/>
      <c r="N307" s="395"/>
      <c r="O307" s="377"/>
      <c r="P307" s="394"/>
      <c r="Q307" s="394"/>
      <c r="R307" s="395"/>
      <c r="S307" s="395"/>
      <c r="T307" s="395"/>
      <c r="U307" s="395"/>
      <c r="V307" s="395"/>
      <c r="W307" s="395"/>
      <c r="X307" s="395"/>
      <c r="Y307" s="395"/>
      <c r="Z307" s="395"/>
      <c r="AA307" s="377"/>
      <c r="AB307" s="395"/>
      <c r="AC307" s="395"/>
      <c r="AD307" s="395"/>
      <c r="AE307" s="395"/>
      <c r="AF307" s="395"/>
      <c r="AG307" s="395"/>
      <c r="AH307" s="395"/>
      <c r="AI307" s="395"/>
      <c r="AJ307" s="377"/>
      <c r="AK307" s="390"/>
    </row>
    <row r="308" spans="1:37" hidden="1" x14ac:dyDescent="0.25">
      <c r="A308" s="42"/>
      <c r="B308" s="377"/>
      <c r="C308" s="1223"/>
      <c r="D308" s="377"/>
      <c r="E308" s="377"/>
      <c r="F308" s="1212"/>
      <c r="G308" s="1213"/>
      <c r="H308" s="395"/>
      <c r="I308" s="395"/>
      <c r="J308" s="395"/>
      <c r="K308" s="395"/>
      <c r="L308" s="395"/>
      <c r="M308" s="395"/>
      <c r="N308" s="395"/>
      <c r="O308" s="377"/>
      <c r="P308" s="394"/>
      <c r="Q308" s="394"/>
      <c r="R308" s="395"/>
      <c r="S308" s="395"/>
      <c r="T308" s="395"/>
      <c r="U308" s="395"/>
      <c r="V308" s="395"/>
      <c r="W308" s="395"/>
      <c r="X308" s="395"/>
      <c r="Y308" s="395"/>
      <c r="Z308" s="395"/>
      <c r="AA308" s="377"/>
      <c r="AB308" s="395"/>
      <c r="AC308" s="395"/>
      <c r="AD308" s="395"/>
      <c r="AE308" s="395"/>
      <c r="AF308" s="395"/>
      <c r="AG308" s="395"/>
      <c r="AH308" s="395"/>
      <c r="AI308" s="395"/>
      <c r="AJ308" s="377"/>
      <c r="AK308" s="390"/>
    </row>
    <row r="309" spans="1:37" hidden="1" x14ac:dyDescent="0.25">
      <c r="A309" s="42"/>
      <c r="B309" s="377"/>
      <c r="C309" s="1223"/>
      <c r="D309" s="377"/>
      <c r="E309" s="377"/>
      <c r="F309" s="1212"/>
      <c r="G309" s="1213"/>
      <c r="H309" s="395"/>
      <c r="I309" s="395"/>
      <c r="J309" s="395"/>
      <c r="K309" s="395"/>
      <c r="L309" s="395"/>
      <c r="M309" s="395"/>
      <c r="N309" s="395"/>
      <c r="O309" s="377"/>
      <c r="P309" s="394"/>
      <c r="Q309" s="394"/>
      <c r="R309" s="395"/>
      <c r="S309" s="395"/>
      <c r="T309" s="395"/>
      <c r="U309" s="395"/>
      <c r="V309" s="395"/>
      <c r="W309" s="395"/>
      <c r="X309" s="395"/>
      <c r="Y309" s="395"/>
      <c r="Z309" s="395"/>
      <c r="AA309" s="377"/>
      <c r="AB309" s="395"/>
      <c r="AC309" s="395"/>
      <c r="AD309" s="395"/>
      <c r="AE309" s="395"/>
      <c r="AF309" s="395"/>
      <c r="AG309" s="395"/>
      <c r="AH309" s="395"/>
      <c r="AI309" s="395"/>
      <c r="AJ309" s="377"/>
      <c r="AK309" s="390"/>
    </row>
    <row r="310" spans="1:37" hidden="1" x14ac:dyDescent="0.25">
      <c r="A310" s="42"/>
      <c r="B310" s="377"/>
      <c r="C310" s="1223"/>
      <c r="D310" s="377"/>
      <c r="E310" s="377"/>
      <c r="F310" s="1212"/>
      <c r="G310" s="1213"/>
      <c r="H310" s="395"/>
      <c r="I310" s="395"/>
      <c r="J310" s="395"/>
      <c r="K310" s="395"/>
      <c r="L310" s="395"/>
      <c r="M310" s="395"/>
      <c r="N310" s="395"/>
      <c r="O310" s="377"/>
      <c r="P310" s="394"/>
      <c r="Q310" s="394"/>
      <c r="R310" s="395"/>
      <c r="S310" s="395"/>
      <c r="T310" s="395"/>
      <c r="U310" s="395"/>
      <c r="V310" s="395"/>
      <c r="W310" s="395"/>
      <c r="X310" s="395"/>
      <c r="Y310" s="395"/>
      <c r="Z310" s="395"/>
      <c r="AA310" s="377"/>
      <c r="AB310" s="395"/>
      <c r="AC310" s="395"/>
      <c r="AD310" s="395"/>
      <c r="AE310" s="395"/>
      <c r="AF310" s="395"/>
      <c r="AG310" s="395"/>
      <c r="AH310" s="395"/>
      <c r="AI310" s="395"/>
      <c r="AJ310" s="377"/>
      <c r="AK310" s="390"/>
    </row>
    <row r="311" spans="1:37" hidden="1" x14ac:dyDescent="0.25">
      <c r="A311" s="42"/>
      <c r="B311" s="377"/>
      <c r="C311" s="1223"/>
      <c r="D311" s="377"/>
      <c r="E311" s="377"/>
      <c r="F311" s="1212"/>
      <c r="G311" s="1213"/>
      <c r="H311" s="395"/>
      <c r="I311" s="395"/>
      <c r="J311" s="395"/>
      <c r="K311" s="395"/>
      <c r="L311" s="395"/>
      <c r="M311" s="395"/>
      <c r="N311" s="395"/>
      <c r="O311" s="377"/>
      <c r="P311" s="394"/>
      <c r="Q311" s="394"/>
      <c r="R311" s="395"/>
      <c r="S311" s="395"/>
      <c r="T311" s="395"/>
      <c r="U311" s="395"/>
      <c r="V311" s="395"/>
      <c r="W311" s="395"/>
      <c r="X311" s="395"/>
      <c r="Y311" s="395"/>
      <c r="Z311" s="395"/>
      <c r="AA311" s="377"/>
      <c r="AB311" s="395"/>
      <c r="AC311" s="395"/>
      <c r="AD311" s="395"/>
      <c r="AE311" s="395"/>
      <c r="AF311" s="395"/>
      <c r="AG311" s="395"/>
      <c r="AH311" s="395"/>
      <c r="AI311" s="395"/>
      <c r="AJ311" s="377"/>
      <c r="AK311" s="390"/>
    </row>
    <row r="312" spans="1:37" hidden="1" x14ac:dyDescent="0.25">
      <c r="A312" s="42"/>
      <c r="B312" s="377"/>
      <c r="C312" s="1223"/>
      <c r="D312" s="377"/>
      <c r="E312" s="377"/>
      <c r="F312" s="1212"/>
      <c r="G312" s="1213"/>
      <c r="H312" s="395"/>
      <c r="I312" s="395"/>
      <c r="J312" s="395"/>
      <c r="K312" s="395"/>
      <c r="L312" s="395"/>
      <c r="M312" s="395"/>
      <c r="N312" s="395"/>
      <c r="O312" s="377"/>
      <c r="P312" s="394"/>
      <c r="Q312" s="394"/>
      <c r="R312" s="395"/>
      <c r="S312" s="395"/>
      <c r="T312" s="395"/>
      <c r="U312" s="395"/>
      <c r="V312" s="395"/>
      <c r="W312" s="395"/>
      <c r="X312" s="395"/>
      <c r="Y312" s="395"/>
      <c r="Z312" s="395"/>
      <c r="AA312" s="377"/>
      <c r="AB312" s="395"/>
      <c r="AC312" s="395"/>
      <c r="AD312" s="395"/>
      <c r="AE312" s="395"/>
      <c r="AF312" s="395"/>
      <c r="AG312" s="395"/>
      <c r="AH312" s="395"/>
      <c r="AI312" s="395"/>
      <c r="AJ312" s="377"/>
      <c r="AK312" s="390"/>
    </row>
    <row r="313" spans="1:37" hidden="1" x14ac:dyDescent="0.25">
      <c r="A313" s="42"/>
      <c r="B313" s="377"/>
      <c r="C313" s="1223"/>
      <c r="D313" s="377"/>
      <c r="E313" s="377"/>
      <c r="F313" s="1212"/>
      <c r="G313" s="1213"/>
      <c r="H313" s="395"/>
      <c r="I313" s="395"/>
      <c r="J313" s="395"/>
      <c r="K313" s="395"/>
      <c r="L313" s="395"/>
      <c r="M313" s="395"/>
      <c r="N313" s="395"/>
      <c r="O313" s="377"/>
      <c r="P313" s="394"/>
      <c r="Q313" s="394"/>
      <c r="R313" s="395"/>
      <c r="S313" s="395"/>
      <c r="T313" s="395"/>
      <c r="U313" s="395"/>
      <c r="V313" s="395"/>
      <c r="W313" s="395"/>
      <c r="X313" s="395"/>
      <c r="Y313" s="395"/>
      <c r="Z313" s="395"/>
      <c r="AA313" s="377"/>
      <c r="AB313" s="395"/>
      <c r="AC313" s="395"/>
      <c r="AD313" s="395"/>
      <c r="AE313" s="395"/>
      <c r="AF313" s="395"/>
      <c r="AG313" s="395"/>
      <c r="AH313" s="395"/>
      <c r="AI313" s="395"/>
      <c r="AJ313" s="377"/>
      <c r="AK313" s="390"/>
    </row>
    <row r="314" spans="1:37" hidden="1" x14ac:dyDescent="0.25">
      <c r="A314" s="42"/>
      <c r="B314" s="377"/>
      <c r="C314" s="1223"/>
      <c r="D314" s="377"/>
      <c r="E314" s="377"/>
      <c r="F314" s="1212"/>
      <c r="G314" s="1213"/>
      <c r="H314" s="395"/>
      <c r="I314" s="395"/>
      <c r="J314" s="395"/>
      <c r="K314" s="395"/>
      <c r="L314" s="395"/>
      <c r="M314" s="395"/>
      <c r="N314" s="395"/>
      <c r="O314" s="377"/>
      <c r="P314" s="394"/>
      <c r="Q314" s="394"/>
      <c r="R314" s="395"/>
      <c r="S314" s="395"/>
      <c r="T314" s="395"/>
      <c r="U314" s="395"/>
      <c r="V314" s="395"/>
      <c r="W314" s="395"/>
      <c r="X314" s="395"/>
      <c r="Y314" s="395"/>
      <c r="Z314" s="395"/>
      <c r="AA314" s="377"/>
      <c r="AB314" s="395"/>
      <c r="AC314" s="395"/>
      <c r="AD314" s="395"/>
      <c r="AE314" s="395"/>
      <c r="AF314" s="395"/>
      <c r="AG314" s="395"/>
      <c r="AH314" s="395"/>
      <c r="AI314" s="395"/>
      <c r="AJ314" s="377"/>
      <c r="AK314" s="390"/>
    </row>
    <row r="315" spans="1:37" hidden="1" x14ac:dyDescent="0.25">
      <c r="A315" s="42"/>
      <c r="B315" s="377"/>
      <c r="C315" s="1223"/>
      <c r="D315" s="377"/>
      <c r="E315" s="377"/>
      <c r="F315" s="1212"/>
      <c r="G315" s="1213"/>
      <c r="H315" s="395"/>
      <c r="I315" s="395"/>
      <c r="J315" s="395"/>
      <c r="K315" s="395"/>
      <c r="L315" s="395"/>
      <c r="M315" s="395"/>
      <c r="N315" s="395"/>
      <c r="O315" s="377"/>
      <c r="P315" s="394"/>
      <c r="Q315" s="394"/>
      <c r="R315" s="395"/>
      <c r="S315" s="395"/>
      <c r="T315" s="395"/>
      <c r="U315" s="395"/>
      <c r="V315" s="395"/>
      <c r="W315" s="395"/>
      <c r="X315" s="395"/>
      <c r="Y315" s="395"/>
      <c r="Z315" s="395"/>
      <c r="AA315" s="377"/>
      <c r="AB315" s="395"/>
      <c r="AC315" s="395"/>
      <c r="AD315" s="395"/>
      <c r="AE315" s="395"/>
      <c r="AF315" s="395"/>
      <c r="AG315" s="395"/>
      <c r="AH315" s="395"/>
      <c r="AI315" s="395"/>
      <c r="AJ315" s="377"/>
      <c r="AK315" s="390"/>
    </row>
    <row r="316" spans="1:37" hidden="1" x14ac:dyDescent="0.25">
      <c r="A316" s="42"/>
      <c r="B316" s="377"/>
      <c r="C316" s="1223"/>
      <c r="D316" s="377"/>
      <c r="E316" s="377"/>
      <c r="F316" s="1212"/>
      <c r="G316" s="1213"/>
      <c r="H316" s="395"/>
      <c r="I316" s="395"/>
      <c r="J316" s="395"/>
      <c r="K316" s="395"/>
      <c r="L316" s="395"/>
      <c r="M316" s="395"/>
      <c r="N316" s="395"/>
      <c r="O316" s="377"/>
      <c r="P316" s="394"/>
      <c r="Q316" s="394"/>
      <c r="R316" s="395"/>
      <c r="S316" s="395"/>
      <c r="T316" s="395"/>
      <c r="U316" s="395"/>
      <c r="V316" s="395"/>
      <c r="W316" s="395"/>
      <c r="X316" s="395"/>
      <c r="Y316" s="395"/>
      <c r="Z316" s="395"/>
      <c r="AA316" s="377"/>
      <c r="AB316" s="395"/>
      <c r="AC316" s="395"/>
      <c r="AD316" s="395"/>
      <c r="AE316" s="395"/>
      <c r="AF316" s="395"/>
      <c r="AG316" s="395"/>
      <c r="AH316" s="395"/>
      <c r="AI316" s="395"/>
      <c r="AJ316" s="377"/>
      <c r="AK316" s="390"/>
    </row>
    <row r="317" spans="1:37" hidden="1" x14ac:dyDescent="0.25">
      <c r="A317" s="42"/>
      <c r="B317" s="377"/>
      <c r="C317" s="1223"/>
      <c r="D317" s="377"/>
      <c r="E317" s="377"/>
      <c r="F317" s="1212"/>
      <c r="G317" s="1213"/>
      <c r="H317" s="395"/>
      <c r="I317" s="395"/>
      <c r="J317" s="395"/>
      <c r="K317" s="395"/>
      <c r="L317" s="395"/>
      <c r="M317" s="395"/>
      <c r="N317" s="395"/>
      <c r="O317" s="377"/>
      <c r="P317" s="394"/>
      <c r="Q317" s="394"/>
      <c r="R317" s="395"/>
      <c r="S317" s="395"/>
      <c r="T317" s="395"/>
      <c r="U317" s="395"/>
      <c r="V317" s="395"/>
      <c r="W317" s="395"/>
      <c r="X317" s="395"/>
      <c r="Y317" s="395"/>
      <c r="Z317" s="395"/>
      <c r="AA317" s="377"/>
      <c r="AB317" s="395"/>
      <c r="AC317" s="395"/>
      <c r="AD317" s="395"/>
      <c r="AE317" s="395"/>
      <c r="AF317" s="395"/>
      <c r="AG317" s="395"/>
      <c r="AH317" s="395"/>
      <c r="AI317" s="395"/>
      <c r="AJ317" s="377"/>
      <c r="AK317" s="390"/>
    </row>
    <row r="318" spans="1:37" hidden="1" x14ac:dyDescent="0.25">
      <c r="A318" s="42"/>
      <c r="B318" s="377"/>
      <c r="C318" s="1223"/>
      <c r="D318" s="377"/>
      <c r="E318" s="377"/>
      <c r="F318" s="1212"/>
      <c r="G318" s="1213"/>
      <c r="H318" s="395"/>
      <c r="I318" s="395"/>
      <c r="J318" s="395"/>
      <c r="K318" s="395"/>
      <c r="L318" s="395"/>
      <c r="M318" s="395"/>
      <c r="N318" s="395"/>
      <c r="O318" s="377"/>
      <c r="P318" s="394"/>
      <c r="Q318" s="394"/>
      <c r="R318" s="395"/>
      <c r="S318" s="395"/>
      <c r="T318" s="395"/>
      <c r="U318" s="395"/>
      <c r="V318" s="395"/>
      <c r="W318" s="395"/>
      <c r="X318" s="395"/>
      <c r="Y318" s="395"/>
      <c r="Z318" s="395"/>
      <c r="AA318" s="377"/>
      <c r="AB318" s="395"/>
      <c r="AC318" s="395"/>
      <c r="AD318" s="395"/>
      <c r="AE318" s="395"/>
      <c r="AF318" s="395"/>
      <c r="AG318" s="395"/>
      <c r="AH318" s="395"/>
      <c r="AI318" s="395"/>
      <c r="AJ318" s="377"/>
      <c r="AK318" s="390"/>
    </row>
    <row r="319" spans="1:37" hidden="1" x14ac:dyDescent="0.25">
      <c r="A319" s="42"/>
      <c r="B319" s="377"/>
      <c r="C319" s="1223"/>
      <c r="D319" s="377"/>
      <c r="E319" s="377"/>
      <c r="F319" s="1212"/>
      <c r="G319" s="1213"/>
      <c r="H319" s="395"/>
      <c r="I319" s="395"/>
      <c r="J319" s="395"/>
      <c r="K319" s="395"/>
      <c r="L319" s="395"/>
      <c r="M319" s="395"/>
      <c r="N319" s="395"/>
      <c r="O319" s="377"/>
      <c r="P319" s="394"/>
      <c r="Q319" s="394"/>
      <c r="R319" s="395"/>
      <c r="S319" s="395"/>
      <c r="T319" s="395"/>
      <c r="U319" s="395"/>
      <c r="V319" s="395"/>
      <c r="W319" s="395"/>
      <c r="X319" s="395"/>
      <c r="Y319" s="395"/>
      <c r="Z319" s="395"/>
      <c r="AA319" s="377"/>
      <c r="AB319" s="395"/>
      <c r="AC319" s="395"/>
      <c r="AD319" s="395"/>
      <c r="AE319" s="395"/>
      <c r="AF319" s="395"/>
      <c r="AG319" s="395"/>
      <c r="AH319" s="395"/>
      <c r="AI319" s="395"/>
      <c r="AJ319" s="377"/>
      <c r="AK319" s="390"/>
    </row>
    <row r="320" spans="1:37" hidden="1" x14ac:dyDescent="0.25">
      <c r="A320" s="42"/>
      <c r="B320" s="377"/>
      <c r="C320" s="1223"/>
      <c r="D320" s="377"/>
      <c r="E320" s="377"/>
      <c r="F320" s="1212"/>
      <c r="G320" s="1213"/>
      <c r="H320" s="395"/>
      <c r="I320" s="395"/>
      <c r="J320" s="395"/>
      <c r="K320" s="395"/>
      <c r="L320" s="395"/>
      <c r="M320" s="395"/>
      <c r="N320" s="395"/>
      <c r="O320" s="377"/>
      <c r="P320" s="394"/>
      <c r="Q320" s="394"/>
      <c r="R320" s="395"/>
      <c r="S320" s="395"/>
      <c r="T320" s="395"/>
      <c r="U320" s="395"/>
      <c r="V320" s="395"/>
      <c r="W320" s="395"/>
      <c r="X320" s="395"/>
      <c r="Y320" s="395"/>
      <c r="Z320" s="395"/>
      <c r="AA320" s="377"/>
      <c r="AB320" s="395"/>
      <c r="AC320" s="395"/>
      <c r="AD320" s="395"/>
      <c r="AE320" s="395"/>
      <c r="AF320" s="395"/>
      <c r="AG320" s="395"/>
      <c r="AH320" s="395"/>
      <c r="AI320" s="395"/>
      <c r="AJ320" s="377"/>
      <c r="AK320" s="390"/>
    </row>
    <row r="321" spans="1:37" hidden="1" x14ac:dyDescent="0.25">
      <c r="A321" s="42"/>
      <c r="B321" s="377"/>
      <c r="C321" s="1223"/>
      <c r="D321" s="377"/>
      <c r="E321" s="377"/>
      <c r="F321" s="1212"/>
      <c r="G321" s="1213"/>
      <c r="H321" s="395"/>
      <c r="I321" s="395"/>
      <c r="J321" s="395"/>
      <c r="K321" s="395"/>
      <c r="L321" s="395"/>
      <c r="M321" s="395"/>
      <c r="N321" s="395"/>
      <c r="O321" s="377"/>
      <c r="P321" s="394"/>
      <c r="Q321" s="394"/>
      <c r="R321" s="395"/>
      <c r="S321" s="395"/>
      <c r="T321" s="395"/>
      <c r="U321" s="395"/>
      <c r="V321" s="395"/>
      <c r="W321" s="395"/>
      <c r="X321" s="395"/>
      <c r="Y321" s="395"/>
      <c r="Z321" s="395"/>
      <c r="AA321" s="377"/>
      <c r="AB321" s="395"/>
      <c r="AC321" s="395"/>
      <c r="AD321" s="395"/>
      <c r="AE321" s="395"/>
      <c r="AF321" s="395"/>
      <c r="AG321" s="395"/>
      <c r="AH321" s="395"/>
      <c r="AI321" s="395"/>
      <c r="AJ321" s="377"/>
      <c r="AK321" s="390"/>
    </row>
    <row r="322" spans="1:37" hidden="1" x14ac:dyDescent="0.25">
      <c r="A322" s="42"/>
      <c r="B322" s="377"/>
      <c r="C322" s="1223"/>
      <c r="D322" s="377"/>
      <c r="E322" s="377"/>
      <c r="F322" s="1212"/>
      <c r="G322" s="1213"/>
      <c r="H322" s="395"/>
      <c r="I322" s="395"/>
      <c r="J322" s="395"/>
      <c r="K322" s="395"/>
      <c r="L322" s="395"/>
      <c r="M322" s="395"/>
      <c r="N322" s="395"/>
      <c r="O322" s="377"/>
      <c r="P322" s="394"/>
      <c r="Q322" s="394"/>
      <c r="R322" s="395"/>
      <c r="S322" s="395"/>
      <c r="T322" s="395"/>
      <c r="U322" s="395"/>
      <c r="V322" s="395"/>
      <c r="W322" s="395"/>
      <c r="X322" s="395"/>
      <c r="Y322" s="395"/>
      <c r="Z322" s="395"/>
      <c r="AA322" s="377"/>
      <c r="AB322" s="395"/>
      <c r="AC322" s="395"/>
      <c r="AD322" s="395"/>
      <c r="AE322" s="395"/>
      <c r="AF322" s="395"/>
      <c r="AG322" s="395"/>
      <c r="AH322" s="395"/>
      <c r="AI322" s="395"/>
      <c r="AJ322" s="377"/>
      <c r="AK322" s="390"/>
    </row>
    <row r="323" spans="1:37" hidden="1" x14ac:dyDescent="0.25">
      <c r="A323" s="42"/>
      <c r="B323" s="377"/>
      <c r="C323" s="1223"/>
      <c r="D323" s="377"/>
      <c r="E323" s="377"/>
      <c r="F323" s="1212"/>
      <c r="G323" s="1213"/>
      <c r="H323" s="395"/>
      <c r="I323" s="395"/>
      <c r="J323" s="395"/>
      <c r="K323" s="395"/>
      <c r="L323" s="395"/>
      <c r="M323" s="395"/>
      <c r="N323" s="395"/>
      <c r="O323" s="377"/>
      <c r="P323" s="394"/>
      <c r="Q323" s="394"/>
      <c r="R323" s="395"/>
      <c r="S323" s="395"/>
      <c r="T323" s="395"/>
      <c r="U323" s="395"/>
      <c r="V323" s="395"/>
      <c r="W323" s="395"/>
      <c r="X323" s="395"/>
      <c r="Y323" s="395"/>
      <c r="Z323" s="395"/>
      <c r="AA323" s="377"/>
      <c r="AB323" s="395"/>
      <c r="AC323" s="395"/>
      <c r="AD323" s="395"/>
      <c r="AE323" s="395"/>
      <c r="AF323" s="395"/>
      <c r="AG323" s="395"/>
      <c r="AH323" s="395"/>
      <c r="AI323" s="395"/>
      <c r="AJ323" s="377"/>
      <c r="AK323" s="390"/>
    </row>
    <row r="324" spans="1:37" hidden="1" x14ac:dyDescent="0.25">
      <c r="A324" s="42"/>
      <c r="B324" s="377"/>
      <c r="C324" s="1223"/>
      <c r="D324" s="377"/>
      <c r="E324" s="377"/>
      <c r="F324" s="1212"/>
      <c r="G324" s="1213"/>
      <c r="H324" s="395"/>
      <c r="I324" s="395"/>
      <c r="J324" s="395"/>
      <c r="K324" s="395"/>
      <c r="L324" s="395"/>
      <c r="M324" s="395"/>
      <c r="N324" s="395"/>
      <c r="O324" s="377"/>
      <c r="P324" s="394"/>
      <c r="Q324" s="394"/>
      <c r="R324" s="395"/>
      <c r="S324" s="395"/>
      <c r="T324" s="395"/>
      <c r="U324" s="395"/>
      <c r="V324" s="395"/>
      <c r="W324" s="395"/>
      <c r="X324" s="395"/>
      <c r="Y324" s="395"/>
      <c r="Z324" s="395"/>
      <c r="AA324" s="377"/>
      <c r="AB324" s="395"/>
      <c r="AC324" s="395"/>
      <c r="AD324" s="395"/>
      <c r="AE324" s="395"/>
      <c r="AF324" s="395"/>
      <c r="AG324" s="395"/>
      <c r="AH324" s="395"/>
      <c r="AI324" s="395"/>
      <c r="AJ324" s="377"/>
      <c r="AK324" s="390"/>
    </row>
    <row r="325" spans="1:37" hidden="1" x14ac:dyDescent="0.25">
      <c r="A325" s="42"/>
      <c r="B325" s="377"/>
      <c r="C325" s="1223"/>
      <c r="D325" s="377"/>
      <c r="E325" s="377"/>
      <c r="F325" s="1212"/>
      <c r="G325" s="1213"/>
      <c r="H325" s="395"/>
      <c r="I325" s="395"/>
      <c r="J325" s="395"/>
      <c r="K325" s="395"/>
      <c r="L325" s="395"/>
      <c r="M325" s="395"/>
      <c r="N325" s="395"/>
      <c r="O325" s="377"/>
      <c r="P325" s="394"/>
      <c r="Q325" s="394"/>
      <c r="R325" s="395"/>
      <c r="S325" s="395"/>
      <c r="T325" s="395"/>
      <c r="U325" s="395"/>
      <c r="V325" s="395"/>
      <c r="W325" s="395"/>
      <c r="X325" s="395"/>
      <c r="Y325" s="395"/>
      <c r="Z325" s="395"/>
      <c r="AA325" s="377"/>
      <c r="AB325" s="395"/>
      <c r="AC325" s="395"/>
      <c r="AD325" s="395"/>
      <c r="AE325" s="395"/>
      <c r="AF325" s="395"/>
      <c r="AG325" s="395"/>
      <c r="AH325" s="395"/>
      <c r="AI325" s="395"/>
      <c r="AJ325" s="377"/>
      <c r="AK325" s="390"/>
    </row>
    <row r="326" spans="1:37" hidden="1" x14ac:dyDescent="0.25">
      <c r="A326" s="42"/>
      <c r="B326" s="377"/>
      <c r="C326" s="1223"/>
      <c r="D326" s="377"/>
      <c r="E326" s="377"/>
      <c r="F326" s="1212"/>
      <c r="G326" s="1213"/>
      <c r="H326" s="395"/>
      <c r="I326" s="395"/>
      <c r="J326" s="395"/>
      <c r="K326" s="395"/>
      <c r="L326" s="395"/>
      <c r="M326" s="395"/>
      <c r="N326" s="395"/>
      <c r="O326" s="377"/>
      <c r="P326" s="394"/>
      <c r="Q326" s="394"/>
      <c r="R326" s="395"/>
      <c r="S326" s="395"/>
      <c r="T326" s="395"/>
      <c r="U326" s="395"/>
      <c r="V326" s="395"/>
      <c r="W326" s="395"/>
      <c r="X326" s="395"/>
      <c r="Y326" s="395"/>
      <c r="Z326" s="395"/>
      <c r="AA326" s="377"/>
      <c r="AB326" s="395"/>
      <c r="AC326" s="395"/>
      <c r="AD326" s="395"/>
      <c r="AE326" s="395"/>
      <c r="AF326" s="395"/>
      <c r="AG326" s="395"/>
      <c r="AH326" s="395"/>
      <c r="AI326" s="395"/>
      <c r="AJ326" s="377"/>
      <c r="AK326" s="390"/>
    </row>
    <row r="327" spans="1:37" hidden="1" x14ac:dyDescent="0.25">
      <c r="A327" s="42"/>
      <c r="B327" s="377"/>
      <c r="C327" s="1223"/>
      <c r="D327" s="377"/>
      <c r="E327" s="377"/>
      <c r="F327" s="1212"/>
      <c r="G327" s="1213"/>
      <c r="H327" s="395"/>
      <c r="I327" s="395"/>
      <c r="J327" s="395"/>
      <c r="K327" s="395"/>
      <c r="L327" s="395"/>
      <c r="M327" s="395"/>
      <c r="N327" s="395"/>
      <c r="O327" s="377"/>
      <c r="P327" s="394"/>
      <c r="Q327" s="394"/>
      <c r="R327" s="395"/>
      <c r="S327" s="395"/>
      <c r="T327" s="395"/>
      <c r="U327" s="395"/>
      <c r="V327" s="395"/>
      <c r="W327" s="395"/>
      <c r="X327" s="395"/>
      <c r="Y327" s="395"/>
      <c r="Z327" s="395"/>
      <c r="AA327" s="377"/>
      <c r="AB327" s="395"/>
      <c r="AC327" s="395"/>
      <c r="AD327" s="395"/>
      <c r="AE327" s="395"/>
      <c r="AF327" s="395"/>
      <c r="AG327" s="395"/>
      <c r="AH327" s="395"/>
      <c r="AI327" s="395"/>
      <c r="AJ327" s="377"/>
      <c r="AK327" s="390"/>
    </row>
    <row r="328" spans="1:37" hidden="1" x14ac:dyDescent="0.25">
      <c r="A328" s="42"/>
      <c r="B328" s="377"/>
      <c r="C328" s="1223"/>
      <c r="D328" s="377"/>
      <c r="E328" s="377"/>
      <c r="F328" s="1212"/>
      <c r="G328" s="1213"/>
      <c r="H328" s="395"/>
      <c r="I328" s="395"/>
      <c r="J328" s="395"/>
      <c r="K328" s="395"/>
      <c r="L328" s="395"/>
      <c r="M328" s="395"/>
      <c r="N328" s="395"/>
      <c r="O328" s="377"/>
      <c r="P328" s="394"/>
      <c r="Q328" s="394"/>
      <c r="R328" s="395"/>
      <c r="S328" s="395"/>
      <c r="T328" s="395"/>
      <c r="U328" s="395"/>
      <c r="V328" s="395"/>
      <c r="W328" s="395"/>
      <c r="X328" s="395"/>
      <c r="Y328" s="395"/>
      <c r="Z328" s="395"/>
      <c r="AA328" s="377"/>
      <c r="AB328" s="395"/>
      <c r="AC328" s="395"/>
      <c r="AD328" s="395"/>
      <c r="AE328" s="395"/>
      <c r="AF328" s="395"/>
      <c r="AG328" s="395"/>
      <c r="AH328" s="395"/>
      <c r="AI328" s="395"/>
      <c r="AJ328" s="377"/>
      <c r="AK328" s="390"/>
    </row>
    <row r="329" spans="1:37" hidden="1" x14ac:dyDescent="0.25">
      <c r="A329" s="42"/>
      <c r="B329" s="377"/>
      <c r="C329" s="1223"/>
      <c r="D329" s="377"/>
      <c r="E329" s="377"/>
      <c r="F329" s="1212"/>
      <c r="G329" s="1213"/>
      <c r="H329" s="395"/>
      <c r="I329" s="395"/>
      <c r="J329" s="395"/>
      <c r="K329" s="395"/>
      <c r="L329" s="395"/>
      <c r="M329" s="395"/>
      <c r="N329" s="395"/>
      <c r="O329" s="377"/>
      <c r="P329" s="394"/>
      <c r="Q329" s="394"/>
      <c r="R329" s="395"/>
      <c r="S329" s="395"/>
      <c r="T329" s="395"/>
      <c r="U329" s="395"/>
      <c r="V329" s="395"/>
      <c r="W329" s="395"/>
      <c r="X329" s="395"/>
      <c r="Y329" s="395"/>
      <c r="Z329" s="395"/>
      <c r="AA329" s="377"/>
      <c r="AB329" s="395"/>
      <c r="AC329" s="395"/>
      <c r="AD329" s="395"/>
      <c r="AE329" s="395"/>
      <c r="AF329" s="395"/>
      <c r="AG329" s="395"/>
      <c r="AH329" s="395"/>
      <c r="AI329" s="395"/>
      <c r="AJ329" s="377"/>
      <c r="AK329" s="390"/>
    </row>
    <row r="330" spans="1:37" hidden="1" x14ac:dyDescent="0.25">
      <c r="A330" s="42"/>
      <c r="B330" s="377"/>
      <c r="C330" s="1223"/>
      <c r="D330" s="377"/>
      <c r="E330" s="377"/>
      <c r="F330" s="1212"/>
      <c r="G330" s="1213"/>
      <c r="H330" s="395"/>
      <c r="I330" s="395"/>
      <c r="J330" s="395"/>
      <c r="K330" s="395"/>
      <c r="L330" s="395"/>
      <c r="M330" s="395"/>
      <c r="N330" s="395"/>
      <c r="O330" s="377"/>
      <c r="P330" s="394"/>
      <c r="Q330" s="394"/>
      <c r="R330" s="395"/>
      <c r="S330" s="395"/>
      <c r="T330" s="395"/>
      <c r="U330" s="395"/>
      <c r="V330" s="395"/>
      <c r="W330" s="395"/>
      <c r="X330" s="395"/>
      <c r="Y330" s="395"/>
      <c r="Z330" s="395"/>
      <c r="AA330" s="377"/>
      <c r="AB330" s="395"/>
      <c r="AC330" s="395"/>
      <c r="AD330" s="395"/>
      <c r="AE330" s="395"/>
      <c r="AF330" s="395"/>
      <c r="AG330" s="395"/>
      <c r="AH330" s="395"/>
      <c r="AI330" s="395"/>
      <c r="AJ330" s="377"/>
      <c r="AK330" s="390"/>
    </row>
    <row r="331" spans="1:37" hidden="1" x14ac:dyDescent="0.25">
      <c r="A331" s="42"/>
      <c r="B331" s="377"/>
      <c r="C331" s="1223"/>
      <c r="D331" s="377"/>
      <c r="E331" s="377"/>
      <c r="F331" s="1212"/>
      <c r="G331" s="1213"/>
      <c r="H331" s="395"/>
      <c r="I331" s="395"/>
      <c r="J331" s="395"/>
      <c r="K331" s="395"/>
      <c r="L331" s="395"/>
      <c r="M331" s="395"/>
      <c r="N331" s="395"/>
      <c r="O331" s="377"/>
      <c r="P331" s="394"/>
      <c r="Q331" s="394"/>
      <c r="R331" s="395"/>
      <c r="S331" s="395"/>
      <c r="T331" s="395"/>
      <c r="U331" s="395"/>
      <c r="V331" s="395"/>
      <c r="W331" s="395"/>
      <c r="X331" s="395"/>
      <c r="Y331" s="395"/>
      <c r="Z331" s="395"/>
      <c r="AA331" s="377"/>
      <c r="AB331" s="395"/>
      <c r="AC331" s="395"/>
      <c r="AD331" s="395"/>
      <c r="AE331" s="395"/>
      <c r="AF331" s="395"/>
      <c r="AG331" s="395"/>
      <c r="AH331" s="395"/>
      <c r="AI331" s="395"/>
      <c r="AJ331" s="377"/>
      <c r="AK331" s="390"/>
    </row>
    <row r="332" spans="1:37" hidden="1" x14ac:dyDescent="0.25">
      <c r="A332" s="42"/>
      <c r="B332" s="377"/>
      <c r="C332" s="1223"/>
      <c r="D332" s="377"/>
      <c r="E332" s="377"/>
      <c r="F332" s="1212"/>
      <c r="G332" s="1213"/>
      <c r="H332" s="395"/>
      <c r="I332" s="395"/>
      <c r="J332" s="395"/>
      <c r="K332" s="395"/>
      <c r="L332" s="395"/>
      <c r="M332" s="395"/>
      <c r="N332" s="395"/>
      <c r="O332" s="377"/>
      <c r="P332" s="394"/>
      <c r="Q332" s="394"/>
      <c r="R332" s="395"/>
      <c r="S332" s="395"/>
      <c r="T332" s="395"/>
      <c r="U332" s="395"/>
      <c r="V332" s="395"/>
      <c r="W332" s="395"/>
      <c r="X332" s="395"/>
      <c r="Y332" s="395"/>
      <c r="Z332" s="395"/>
      <c r="AA332" s="377"/>
      <c r="AB332" s="395"/>
      <c r="AC332" s="395"/>
      <c r="AD332" s="395"/>
      <c r="AE332" s="395"/>
      <c r="AF332" s="395"/>
      <c r="AG332" s="395"/>
      <c r="AH332" s="395"/>
      <c r="AI332" s="395"/>
      <c r="AJ332" s="377"/>
      <c r="AK332" s="390"/>
    </row>
    <row r="333" spans="1:37" hidden="1" x14ac:dyDescent="0.25">
      <c r="A333" s="42"/>
      <c r="B333" s="377"/>
      <c r="C333" s="1223"/>
      <c r="D333" s="377"/>
      <c r="E333" s="377"/>
      <c r="F333" s="1212"/>
      <c r="G333" s="1213"/>
      <c r="H333" s="395"/>
      <c r="I333" s="395"/>
      <c r="J333" s="395"/>
      <c r="K333" s="395"/>
      <c r="L333" s="395"/>
      <c r="M333" s="395"/>
      <c r="N333" s="395"/>
      <c r="O333" s="377"/>
      <c r="P333" s="394"/>
      <c r="Q333" s="394"/>
      <c r="R333" s="395"/>
      <c r="S333" s="395"/>
      <c r="T333" s="395"/>
      <c r="U333" s="395"/>
      <c r="V333" s="395"/>
      <c r="W333" s="395"/>
      <c r="X333" s="395"/>
      <c r="Y333" s="395"/>
      <c r="Z333" s="395"/>
      <c r="AA333" s="377"/>
      <c r="AB333" s="395"/>
      <c r="AC333" s="395"/>
      <c r="AD333" s="395"/>
      <c r="AE333" s="395"/>
      <c r="AF333" s="395"/>
      <c r="AG333" s="395"/>
      <c r="AH333" s="395"/>
      <c r="AI333" s="395"/>
      <c r="AJ333" s="377"/>
      <c r="AK333" s="390"/>
    </row>
    <row r="334" spans="1:37" hidden="1" x14ac:dyDescent="0.25">
      <c r="A334" s="42"/>
      <c r="B334" s="377"/>
      <c r="C334" s="1223"/>
      <c r="D334" s="377"/>
      <c r="E334" s="377"/>
      <c r="F334" s="1212"/>
      <c r="G334" s="1213"/>
      <c r="H334" s="395"/>
      <c r="I334" s="395"/>
      <c r="J334" s="395"/>
      <c r="K334" s="395"/>
      <c r="L334" s="395"/>
      <c r="M334" s="395"/>
      <c r="N334" s="395"/>
      <c r="O334" s="377"/>
      <c r="P334" s="394"/>
      <c r="Q334" s="394"/>
      <c r="R334" s="395"/>
      <c r="S334" s="395"/>
      <c r="T334" s="395"/>
      <c r="U334" s="395"/>
      <c r="V334" s="395"/>
      <c r="W334" s="395"/>
      <c r="X334" s="395"/>
      <c r="Y334" s="395"/>
      <c r="Z334" s="395"/>
      <c r="AA334" s="377"/>
      <c r="AB334" s="395"/>
      <c r="AC334" s="395"/>
      <c r="AD334" s="395"/>
      <c r="AE334" s="395"/>
      <c r="AF334" s="395"/>
      <c r="AG334" s="395"/>
      <c r="AH334" s="395"/>
      <c r="AI334" s="395"/>
      <c r="AJ334" s="377"/>
      <c r="AK334" s="390"/>
    </row>
    <row r="335" spans="1:37" hidden="1" x14ac:dyDescent="0.25">
      <c r="A335" s="42"/>
      <c r="B335" s="377"/>
      <c r="C335" s="1223"/>
      <c r="D335" s="377"/>
      <c r="E335" s="377"/>
      <c r="F335" s="1212"/>
      <c r="G335" s="1213"/>
      <c r="H335" s="395"/>
      <c r="I335" s="395"/>
      <c r="J335" s="395"/>
      <c r="K335" s="395"/>
      <c r="L335" s="395"/>
      <c r="M335" s="395"/>
      <c r="N335" s="395"/>
      <c r="O335" s="377"/>
      <c r="P335" s="394"/>
      <c r="Q335" s="394"/>
      <c r="R335" s="395"/>
      <c r="S335" s="395"/>
      <c r="T335" s="395"/>
      <c r="U335" s="395"/>
      <c r="V335" s="395"/>
      <c r="W335" s="395"/>
      <c r="X335" s="395"/>
      <c r="Y335" s="395"/>
      <c r="Z335" s="395"/>
      <c r="AA335" s="377"/>
      <c r="AB335" s="395"/>
      <c r="AC335" s="395"/>
      <c r="AD335" s="395"/>
      <c r="AE335" s="395"/>
      <c r="AF335" s="395"/>
      <c r="AG335" s="395"/>
      <c r="AH335" s="395"/>
      <c r="AI335" s="395"/>
      <c r="AJ335" s="377"/>
      <c r="AK335" s="390"/>
    </row>
    <row r="336" spans="1:37" hidden="1" x14ac:dyDescent="0.25">
      <c r="A336" s="42"/>
      <c r="B336" s="377"/>
      <c r="C336" s="1223"/>
      <c r="D336" s="377"/>
      <c r="E336" s="377"/>
      <c r="F336" s="1212"/>
      <c r="G336" s="1213"/>
      <c r="H336" s="395"/>
      <c r="I336" s="395"/>
      <c r="J336" s="395"/>
      <c r="K336" s="395"/>
      <c r="L336" s="395"/>
      <c r="M336" s="395"/>
      <c r="N336" s="395"/>
      <c r="O336" s="377"/>
      <c r="P336" s="394"/>
      <c r="Q336" s="394"/>
      <c r="R336" s="395"/>
      <c r="S336" s="395"/>
      <c r="T336" s="395"/>
      <c r="U336" s="395"/>
      <c r="V336" s="395"/>
      <c r="W336" s="395"/>
      <c r="X336" s="395"/>
      <c r="Y336" s="395"/>
      <c r="Z336" s="395"/>
      <c r="AA336" s="377"/>
      <c r="AB336" s="395"/>
      <c r="AC336" s="395"/>
      <c r="AD336" s="395"/>
      <c r="AE336" s="395"/>
      <c r="AF336" s="395"/>
      <c r="AG336" s="395"/>
      <c r="AH336" s="395"/>
      <c r="AI336" s="395"/>
      <c r="AJ336" s="377"/>
      <c r="AK336" s="390"/>
    </row>
    <row r="337" spans="1:37" hidden="1" x14ac:dyDescent="0.25">
      <c r="A337" s="42"/>
      <c r="B337" s="377"/>
      <c r="C337" s="1223"/>
      <c r="D337" s="377"/>
      <c r="E337" s="377"/>
      <c r="F337" s="1212"/>
      <c r="G337" s="1213"/>
      <c r="H337" s="395"/>
      <c r="I337" s="395"/>
      <c r="J337" s="395"/>
      <c r="K337" s="395"/>
      <c r="L337" s="395"/>
      <c r="M337" s="395"/>
      <c r="N337" s="395"/>
      <c r="O337" s="377"/>
      <c r="P337" s="394"/>
      <c r="Q337" s="394"/>
      <c r="R337" s="395"/>
      <c r="S337" s="395"/>
      <c r="T337" s="395"/>
      <c r="U337" s="395"/>
      <c r="V337" s="395"/>
      <c r="W337" s="395"/>
      <c r="X337" s="395"/>
      <c r="Y337" s="395"/>
      <c r="Z337" s="395"/>
      <c r="AA337" s="377"/>
      <c r="AB337" s="395"/>
      <c r="AC337" s="395"/>
      <c r="AD337" s="395"/>
      <c r="AE337" s="395"/>
      <c r="AF337" s="395"/>
      <c r="AG337" s="395"/>
      <c r="AH337" s="395"/>
      <c r="AI337" s="395"/>
      <c r="AJ337" s="377"/>
      <c r="AK337" s="390"/>
    </row>
    <row r="338" spans="1:37" hidden="1" x14ac:dyDescent="0.25">
      <c r="A338" s="42"/>
      <c r="B338" s="377"/>
      <c r="C338" s="1223"/>
      <c r="D338" s="377"/>
      <c r="E338" s="377"/>
      <c r="F338" s="1212"/>
      <c r="G338" s="1213"/>
      <c r="H338" s="395"/>
      <c r="I338" s="395"/>
      <c r="J338" s="395"/>
      <c r="K338" s="395"/>
      <c r="L338" s="395"/>
      <c r="M338" s="395"/>
      <c r="N338" s="395"/>
      <c r="O338" s="377"/>
      <c r="P338" s="394"/>
      <c r="Q338" s="394"/>
      <c r="R338" s="395"/>
      <c r="S338" s="395"/>
      <c r="T338" s="395"/>
      <c r="U338" s="395"/>
      <c r="V338" s="395"/>
      <c r="W338" s="395"/>
      <c r="X338" s="395"/>
      <c r="Y338" s="395"/>
      <c r="Z338" s="395"/>
      <c r="AA338" s="377"/>
      <c r="AB338" s="395"/>
      <c r="AC338" s="395"/>
      <c r="AD338" s="395"/>
      <c r="AE338" s="395"/>
      <c r="AF338" s="395"/>
      <c r="AG338" s="395"/>
      <c r="AH338" s="395"/>
      <c r="AI338" s="395"/>
      <c r="AJ338" s="377"/>
      <c r="AK338" s="390"/>
    </row>
    <row r="339" spans="1:37" hidden="1" x14ac:dyDescent="0.25">
      <c r="A339" s="42"/>
      <c r="B339" s="377"/>
      <c r="C339" s="1223"/>
      <c r="D339" s="377"/>
      <c r="E339" s="377"/>
      <c r="F339" s="1212"/>
      <c r="G339" s="1213"/>
      <c r="H339" s="395"/>
      <c r="I339" s="395"/>
      <c r="J339" s="395"/>
      <c r="K339" s="395"/>
      <c r="L339" s="395"/>
      <c r="M339" s="395"/>
      <c r="N339" s="395"/>
      <c r="O339" s="377"/>
      <c r="P339" s="394"/>
      <c r="Q339" s="394"/>
      <c r="R339" s="395"/>
      <c r="S339" s="395"/>
      <c r="T339" s="395"/>
      <c r="U339" s="395"/>
      <c r="V339" s="395"/>
      <c r="W339" s="395"/>
      <c r="X339" s="395"/>
      <c r="Y339" s="395"/>
      <c r="Z339" s="395"/>
      <c r="AA339" s="377"/>
      <c r="AB339" s="395"/>
      <c r="AC339" s="395"/>
      <c r="AD339" s="395"/>
      <c r="AE339" s="395"/>
      <c r="AF339" s="395"/>
      <c r="AG339" s="395"/>
      <c r="AH339" s="395"/>
      <c r="AI339" s="395"/>
      <c r="AJ339" s="377"/>
      <c r="AK339" s="390"/>
    </row>
    <row r="340" spans="1:37" hidden="1" x14ac:dyDescent="0.25">
      <c r="A340" s="42"/>
      <c r="B340" s="377"/>
      <c r="C340" s="1223"/>
      <c r="D340" s="377"/>
      <c r="E340" s="377"/>
      <c r="F340" s="1212"/>
      <c r="G340" s="1213"/>
      <c r="H340" s="395"/>
      <c r="I340" s="395"/>
      <c r="J340" s="395"/>
      <c r="K340" s="395"/>
      <c r="L340" s="395"/>
      <c r="M340" s="395"/>
      <c r="N340" s="395"/>
      <c r="O340" s="377"/>
      <c r="P340" s="394"/>
      <c r="Q340" s="394"/>
      <c r="R340" s="395"/>
      <c r="S340" s="395"/>
      <c r="T340" s="395"/>
      <c r="U340" s="395"/>
      <c r="V340" s="395"/>
      <c r="W340" s="395"/>
      <c r="X340" s="395"/>
      <c r="Y340" s="395"/>
      <c r="Z340" s="395"/>
      <c r="AA340" s="377"/>
      <c r="AB340" s="395"/>
      <c r="AC340" s="395"/>
      <c r="AD340" s="395"/>
      <c r="AE340" s="395"/>
      <c r="AF340" s="395"/>
      <c r="AG340" s="395"/>
      <c r="AH340" s="395"/>
      <c r="AI340" s="395"/>
      <c r="AJ340" s="377"/>
      <c r="AK340" s="390"/>
    </row>
    <row r="341" spans="1:37" hidden="1" x14ac:dyDescent="0.25">
      <c r="A341" s="42"/>
      <c r="B341" s="377"/>
      <c r="C341" s="1223"/>
      <c r="D341" s="377"/>
      <c r="E341" s="377"/>
      <c r="F341" s="1212"/>
      <c r="G341" s="1213"/>
      <c r="H341" s="395"/>
      <c r="I341" s="395"/>
      <c r="J341" s="395"/>
      <c r="K341" s="395"/>
      <c r="L341" s="395"/>
      <c r="M341" s="395"/>
      <c r="N341" s="395"/>
      <c r="O341" s="377"/>
      <c r="P341" s="394"/>
      <c r="Q341" s="394"/>
      <c r="R341" s="395"/>
      <c r="S341" s="395"/>
      <c r="T341" s="395"/>
      <c r="U341" s="395"/>
      <c r="V341" s="395"/>
      <c r="W341" s="395"/>
      <c r="X341" s="395"/>
      <c r="Y341" s="395"/>
      <c r="Z341" s="395"/>
      <c r="AA341" s="377"/>
      <c r="AB341" s="395"/>
      <c r="AC341" s="395"/>
      <c r="AD341" s="395"/>
      <c r="AE341" s="395"/>
      <c r="AF341" s="395"/>
      <c r="AG341" s="395"/>
      <c r="AH341" s="395"/>
      <c r="AI341" s="395"/>
      <c r="AJ341" s="377"/>
      <c r="AK341" s="390"/>
    </row>
    <row r="342" spans="1:37" hidden="1" x14ac:dyDescent="0.25">
      <c r="A342" s="42"/>
      <c r="B342" s="377"/>
      <c r="C342" s="1223"/>
      <c r="D342" s="377"/>
      <c r="E342" s="377"/>
      <c r="F342" s="1212"/>
      <c r="G342" s="1213"/>
      <c r="H342" s="395"/>
      <c r="I342" s="395"/>
      <c r="J342" s="395"/>
      <c r="K342" s="395"/>
      <c r="L342" s="395"/>
      <c r="M342" s="395"/>
      <c r="N342" s="395"/>
      <c r="O342" s="377"/>
      <c r="P342" s="394"/>
      <c r="Q342" s="394"/>
      <c r="R342" s="395"/>
      <c r="S342" s="395"/>
      <c r="T342" s="395"/>
      <c r="U342" s="395"/>
      <c r="V342" s="395"/>
      <c r="W342" s="395"/>
      <c r="X342" s="395"/>
      <c r="Y342" s="395"/>
      <c r="Z342" s="395"/>
      <c r="AA342" s="377"/>
      <c r="AB342" s="395"/>
      <c r="AC342" s="395"/>
      <c r="AD342" s="395"/>
      <c r="AE342" s="395"/>
      <c r="AF342" s="395"/>
      <c r="AG342" s="395"/>
      <c r="AH342" s="395"/>
      <c r="AI342" s="395"/>
      <c r="AJ342" s="377"/>
      <c r="AK342" s="390"/>
    </row>
    <row r="343" spans="1:37" hidden="1" x14ac:dyDescent="0.25">
      <c r="A343" s="42"/>
      <c r="B343" s="377"/>
      <c r="C343" s="1223"/>
      <c r="D343" s="377"/>
      <c r="E343" s="377"/>
      <c r="F343" s="1212"/>
      <c r="G343" s="1213"/>
      <c r="H343" s="395"/>
      <c r="I343" s="395"/>
      <c r="J343" s="395"/>
      <c r="K343" s="395"/>
      <c r="L343" s="395"/>
      <c r="M343" s="395"/>
      <c r="N343" s="395"/>
      <c r="O343" s="377"/>
      <c r="P343" s="394"/>
      <c r="Q343" s="394"/>
      <c r="R343" s="395"/>
      <c r="S343" s="395"/>
      <c r="T343" s="395"/>
      <c r="U343" s="395"/>
      <c r="V343" s="395"/>
      <c r="W343" s="395"/>
      <c r="X343" s="395"/>
      <c r="Y343" s="395"/>
      <c r="Z343" s="395"/>
      <c r="AA343" s="377"/>
      <c r="AB343" s="395"/>
      <c r="AC343" s="395"/>
      <c r="AD343" s="395"/>
      <c r="AE343" s="395"/>
      <c r="AF343" s="395"/>
      <c r="AG343" s="395"/>
      <c r="AH343" s="395"/>
      <c r="AI343" s="395"/>
      <c r="AJ343" s="377"/>
      <c r="AK343" s="390"/>
    </row>
    <row r="344" spans="1:37" hidden="1" x14ac:dyDescent="0.25">
      <c r="A344" s="42"/>
      <c r="B344" s="377"/>
      <c r="C344" s="1223"/>
      <c r="D344" s="377"/>
      <c r="E344" s="377"/>
      <c r="F344" s="1212"/>
      <c r="G344" s="1213"/>
      <c r="H344" s="395"/>
      <c r="I344" s="395"/>
      <c r="J344" s="395"/>
      <c r="K344" s="395"/>
      <c r="L344" s="395"/>
      <c r="M344" s="395"/>
      <c r="N344" s="395"/>
      <c r="O344" s="377"/>
      <c r="P344" s="394"/>
      <c r="Q344" s="394"/>
      <c r="R344" s="395"/>
      <c r="S344" s="395"/>
      <c r="T344" s="395"/>
      <c r="U344" s="395"/>
      <c r="V344" s="395"/>
      <c r="W344" s="395"/>
      <c r="X344" s="395"/>
      <c r="Y344" s="395"/>
      <c r="Z344" s="395"/>
      <c r="AA344" s="377"/>
      <c r="AB344" s="395"/>
      <c r="AC344" s="395"/>
      <c r="AD344" s="395"/>
      <c r="AE344" s="395"/>
      <c r="AF344" s="395"/>
      <c r="AG344" s="395"/>
      <c r="AH344" s="395"/>
      <c r="AI344" s="395"/>
      <c r="AJ344" s="377"/>
      <c r="AK344" s="390"/>
    </row>
    <row r="345" spans="1:37" hidden="1" x14ac:dyDescent="0.25">
      <c r="A345" s="42"/>
      <c r="B345" s="377"/>
      <c r="C345" s="1223"/>
      <c r="D345" s="377"/>
      <c r="E345" s="377"/>
      <c r="F345" s="1212"/>
      <c r="G345" s="1213"/>
      <c r="H345" s="395"/>
      <c r="I345" s="395"/>
      <c r="J345" s="395"/>
      <c r="K345" s="395"/>
      <c r="L345" s="395"/>
      <c r="M345" s="395"/>
      <c r="N345" s="395"/>
      <c r="O345" s="377"/>
      <c r="P345" s="394"/>
      <c r="Q345" s="394"/>
      <c r="R345" s="395"/>
      <c r="S345" s="395"/>
      <c r="T345" s="395"/>
      <c r="U345" s="395"/>
      <c r="V345" s="395"/>
      <c r="W345" s="395"/>
      <c r="X345" s="395"/>
      <c r="Y345" s="395"/>
      <c r="Z345" s="395"/>
      <c r="AA345" s="377"/>
      <c r="AB345" s="395"/>
      <c r="AC345" s="395"/>
      <c r="AD345" s="395"/>
      <c r="AE345" s="395"/>
      <c r="AF345" s="395"/>
      <c r="AG345" s="395"/>
      <c r="AH345" s="395"/>
      <c r="AI345" s="395"/>
      <c r="AJ345" s="377"/>
      <c r="AK345" s="390"/>
    </row>
    <row r="346" spans="1:37" hidden="1" x14ac:dyDescent="0.25">
      <c r="A346" s="42"/>
      <c r="B346" s="377"/>
      <c r="C346" s="1223"/>
      <c r="D346" s="377"/>
      <c r="E346" s="377"/>
      <c r="F346" s="1212"/>
      <c r="G346" s="1213"/>
      <c r="H346" s="395"/>
      <c r="I346" s="395"/>
      <c r="J346" s="395"/>
      <c r="K346" s="395"/>
      <c r="L346" s="395"/>
      <c r="M346" s="395"/>
      <c r="N346" s="395"/>
      <c r="O346" s="377"/>
      <c r="P346" s="394"/>
      <c r="Q346" s="394"/>
      <c r="R346" s="395"/>
      <c r="S346" s="395"/>
      <c r="T346" s="395"/>
      <c r="U346" s="395"/>
      <c r="V346" s="395"/>
      <c r="W346" s="395"/>
      <c r="X346" s="395"/>
      <c r="Y346" s="395"/>
      <c r="Z346" s="395"/>
      <c r="AA346" s="377"/>
      <c r="AB346" s="395"/>
      <c r="AC346" s="395"/>
      <c r="AD346" s="395"/>
      <c r="AE346" s="395"/>
      <c r="AF346" s="395"/>
      <c r="AG346" s="395"/>
      <c r="AH346" s="395"/>
      <c r="AI346" s="395"/>
      <c r="AJ346" s="377"/>
      <c r="AK346" s="390"/>
    </row>
    <row r="347" spans="1:37" hidden="1" x14ac:dyDescent="0.25">
      <c r="A347" s="42"/>
      <c r="B347" s="377"/>
      <c r="C347" s="1223"/>
      <c r="D347" s="377"/>
      <c r="E347" s="377"/>
      <c r="F347" s="1212"/>
      <c r="G347" s="1213"/>
      <c r="H347" s="395"/>
      <c r="I347" s="395"/>
      <c r="J347" s="395"/>
      <c r="K347" s="395"/>
      <c r="L347" s="395"/>
      <c r="M347" s="395"/>
      <c r="N347" s="395"/>
      <c r="O347" s="377"/>
      <c r="P347" s="394"/>
      <c r="Q347" s="394"/>
      <c r="R347" s="395"/>
      <c r="S347" s="395"/>
      <c r="T347" s="395"/>
      <c r="U347" s="395"/>
      <c r="V347" s="395"/>
      <c r="W347" s="395"/>
      <c r="X347" s="395"/>
      <c r="Y347" s="395"/>
      <c r="Z347" s="395"/>
      <c r="AA347" s="377"/>
      <c r="AB347" s="395"/>
      <c r="AC347" s="395"/>
      <c r="AD347" s="395"/>
      <c r="AE347" s="395"/>
      <c r="AF347" s="395"/>
      <c r="AG347" s="395"/>
      <c r="AH347" s="395"/>
      <c r="AI347" s="395"/>
      <c r="AJ347" s="377"/>
      <c r="AK347" s="390"/>
    </row>
    <row r="348" spans="1:37" hidden="1" x14ac:dyDescent="0.25">
      <c r="A348" s="42"/>
      <c r="B348" s="377"/>
      <c r="C348" s="1223"/>
      <c r="D348" s="377"/>
      <c r="E348" s="377"/>
      <c r="F348" s="1212"/>
      <c r="G348" s="1213"/>
      <c r="H348" s="395"/>
      <c r="I348" s="395"/>
      <c r="J348" s="395"/>
      <c r="K348" s="395"/>
      <c r="L348" s="395"/>
      <c r="M348" s="395"/>
      <c r="N348" s="395"/>
      <c r="O348" s="377"/>
      <c r="P348" s="394"/>
      <c r="Q348" s="394"/>
      <c r="R348" s="395"/>
      <c r="S348" s="395"/>
      <c r="T348" s="395"/>
      <c r="U348" s="395"/>
      <c r="V348" s="395"/>
      <c r="W348" s="395"/>
      <c r="X348" s="395"/>
      <c r="Y348" s="395"/>
      <c r="Z348" s="395"/>
      <c r="AA348" s="377"/>
      <c r="AB348" s="395"/>
      <c r="AC348" s="395"/>
      <c r="AD348" s="395"/>
      <c r="AE348" s="395"/>
      <c r="AF348" s="395"/>
      <c r="AG348" s="395"/>
      <c r="AH348" s="395"/>
      <c r="AI348" s="395"/>
      <c r="AJ348" s="377"/>
      <c r="AK348" s="390"/>
    </row>
    <row r="349" spans="1:37" hidden="1" x14ac:dyDescent="0.25">
      <c r="A349" s="42"/>
      <c r="B349" s="377"/>
      <c r="C349" s="1223"/>
      <c r="D349" s="377"/>
      <c r="E349" s="377"/>
      <c r="F349" s="1212"/>
      <c r="G349" s="1213"/>
      <c r="H349" s="395"/>
      <c r="I349" s="395"/>
      <c r="J349" s="395"/>
      <c r="K349" s="395"/>
      <c r="L349" s="395"/>
      <c r="M349" s="395"/>
      <c r="N349" s="395"/>
      <c r="O349" s="377"/>
      <c r="P349" s="394"/>
      <c r="Q349" s="394"/>
      <c r="R349" s="395"/>
      <c r="S349" s="395"/>
      <c r="T349" s="395"/>
      <c r="U349" s="395"/>
      <c r="V349" s="395"/>
      <c r="W349" s="395"/>
      <c r="X349" s="395"/>
      <c r="Y349" s="395"/>
      <c r="Z349" s="395"/>
      <c r="AA349" s="377"/>
      <c r="AB349" s="395"/>
      <c r="AC349" s="395"/>
      <c r="AD349" s="395"/>
      <c r="AE349" s="395"/>
      <c r="AF349" s="395"/>
      <c r="AG349" s="395"/>
      <c r="AH349" s="395"/>
      <c r="AI349" s="395"/>
      <c r="AJ349" s="377"/>
      <c r="AK349" s="390"/>
    </row>
    <row r="350" spans="1:37" hidden="1" x14ac:dyDescent="0.25">
      <c r="A350" s="42"/>
      <c r="B350" s="377"/>
      <c r="C350" s="1223"/>
      <c r="D350" s="377"/>
      <c r="E350" s="377"/>
      <c r="F350" s="1212"/>
      <c r="G350" s="1213"/>
      <c r="H350" s="395"/>
      <c r="I350" s="395"/>
      <c r="J350" s="395"/>
      <c r="K350" s="395"/>
      <c r="L350" s="395"/>
      <c r="M350" s="395"/>
      <c r="N350" s="395"/>
      <c r="O350" s="377"/>
      <c r="P350" s="394"/>
      <c r="Q350" s="394"/>
      <c r="R350" s="395"/>
      <c r="S350" s="395"/>
      <c r="T350" s="395"/>
      <c r="U350" s="395"/>
      <c r="V350" s="395"/>
      <c r="W350" s="395"/>
      <c r="X350" s="395"/>
      <c r="Y350" s="395"/>
      <c r="Z350" s="395"/>
      <c r="AA350" s="377"/>
      <c r="AB350" s="395"/>
      <c r="AC350" s="395"/>
      <c r="AD350" s="395"/>
      <c r="AE350" s="395"/>
      <c r="AF350" s="395"/>
      <c r="AG350" s="395"/>
      <c r="AH350" s="395"/>
      <c r="AI350" s="395"/>
      <c r="AJ350" s="377"/>
      <c r="AK350" s="390"/>
    </row>
    <row r="351" spans="1:37" hidden="1" x14ac:dyDescent="0.25">
      <c r="A351" s="42"/>
      <c r="B351" s="377"/>
      <c r="C351" s="1223"/>
      <c r="D351" s="377"/>
      <c r="E351" s="377"/>
      <c r="F351" s="1212"/>
      <c r="G351" s="1213"/>
      <c r="H351" s="395"/>
      <c r="I351" s="395"/>
      <c r="J351" s="395"/>
      <c r="K351" s="395"/>
      <c r="L351" s="395"/>
      <c r="M351" s="395"/>
      <c r="N351" s="395"/>
      <c r="O351" s="377"/>
      <c r="P351" s="394"/>
      <c r="Q351" s="394"/>
      <c r="R351" s="395"/>
      <c r="S351" s="395"/>
      <c r="T351" s="395"/>
      <c r="U351" s="395"/>
      <c r="V351" s="395"/>
      <c r="W351" s="395"/>
      <c r="X351" s="395"/>
      <c r="Y351" s="395"/>
      <c r="Z351" s="395"/>
      <c r="AA351" s="377"/>
      <c r="AB351" s="395"/>
      <c r="AC351" s="395"/>
      <c r="AD351" s="395"/>
      <c r="AE351" s="395"/>
      <c r="AF351" s="395"/>
      <c r="AG351" s="395"/>
      <c r="AH351" s="395"/>
      <c r="AI351" s="395"/>
      <c r="AJ351" s="377"/>
      <c r="AK351" s="390"/>
    </row>
    <row r="352" spans="1:37" hidden="1" x14ac:dyDescent="0.25">
      <c r="A352" s="42"/>
      <c r="B352" s="377"/>
      <c r="C352" s="1223"/>
      <c r="D352" s="377"/>
      <c r="E352" s="377"/>
      <c r="F352" s="1212"/>
      <c r="G352" s="1213"/>
      <c r="H352" s="395"/>
      <c r="I352" s="395"/>
      <c r="J352" s="395"/>
      <c r="K352" s="395"/>
      <c r="L352" s="395"/>
      <c r="M352" s="395"/>
      <c r="N352" s="395"/>
      <c r="O352" s="377"/>
      <c r="P352" s="394"/>
      <c r="Q352" s="394"/>
      <c r="R352" s="395"/>
      <c r="S352" s="395"/>
      <c r="T352" s="395"/>
      <c r="U352" s="395"/>
      <c r="V352" s="395"/>
      <c r="W352" s="395"/>
      <c r="X352" s="395"/>
      <c r="Y352" s="395"/>
      <c r="Z352" s="395"/>
      <c r="AA352" s="377"/>
      <c r="AB352" s="395"/>
      <c r="AC352" s="395"/>
      <c r="AD352" s="395"/>
      <c r="AE352" s="395"/>
      <c r="AF352" s="395"/>
      <c r="AG352" s="395"/>
      <c r="AH352" s="395"/>
      <c r="AI352" s="395"/>
      <c r="AJ352" s="377"/>
      <c r="AK352" s="390"/>
    </row>
    <row r="353" spans="1:37" hidden="1" x14ac:dyDescent="0.25">
      <c r="A353" s="42"/>
      <c r="B353" s="377"/>
      <c r="C353" s="1223"/>
      <c r="D353" s="377"/>
      <c r="E353" s="377"/>
      <c r="F353" s="1212"/>
      <c r="G353" s="1213"/>
      <c r="H353" s="395"/>
      <c r="I353" s="395"/>
      <c r="J353" s="395"/>
      <c r="K353" s="395"/>
      <c r="L353" s="395"/>
      <c r="M353" s="395"/>
      <c r="N353" s="395"/>
      <c r="O353" s="377"/>
      <c r="P353" s="394"/>
      <c r="Q353" s="394"/>
      <c r="R353" s="395"/>
      <c r="S353" s="395"/>
      <c r="T353" s="395"/>
      <c r="U353" s="395"/>
      <c r="V353" s="395"/>
      <c r="W353" s="395"/>
      <c r="X353" s="395"/>
      <c r="Y353" s="395"/>
      <c r="Z353" s="395"/>
      <c r="AA353" s="377"/>
      <c r="AB353" s="395"/>
      <c r="AC353" s="395"/>
      <c r="AD353" s="395"/>
      <c r="AE353" s="395"/>
      <c r="AF353" s="395"/>
      <c r="AG353" s="395"/>
      <c r="AH353" s="395"/>
      <c r="AI353" s="395"/>
      <c r="AJ353" s="377"/>
      <c r="AK353" s="390"/>
    </row>
    <row r="354" spans="1:37" hidden="1" x14ac:dyDescent="0.25">
      <c r="A354" s="42"/>
      <c r="B354" s="377"/>
      <c r="C354" s="1223"/>
      <c r="D354" s="377"/>
      <c r="E354" s="377"/>
      <c r="F354" s="1212"/>
      <c r="G354" s="1213"/>
      <c r="H354" s="395"/>
      <c r="I354" s="395"/>
      <c r="J354" s="395"/>
      <c r="K354" s="395"/>
      <c r="L354" s="395"/>
      <c r="M354" s="395"/>
      <c r="N354" s="395"/>
      <c r="O354" s="377"/>
      <c r="P354" s="394"/>
      <c r="Q354" s="394"/>
      <c r="R354" s="395"/>
      <c r="S354" s="395"/>
      <c r="T354" s="395"/>
      <c r="U354" s="395"/>
      <c r="V354" s="395"/>
      <c r="W354" s="395"/>
      <c r="X354" s="395"/>
      <c r="Y354" s="395"/>
      <c r="Z354" s="395"/>
      <c r="AA354" s="377"/>
      <c r="AB354" s="395"/>
      <c r="AC354" s="395"/>
      <c r="AD354" s="395"/>
      <c r="AE354" s="395"/>
      <c r="AF354" s="395"/>
      <c r="AG354" s="395"/>
      <c r="AH354" s="395"/>
      <c r="AI354" s="395"/>
      <c r="AJ354" s="377"/>
      <c r="AK354" s="390"/>
    </row>
    <row r="355" spans="1:37" hidden="1" x14ac:dyDescent="0.25">
      <c r="A355" s="42"/>
      <c r="B355" s="377"/>
      <c r="C355" s="1223"/>
      <c r="D355" s="377"/>
      <c r="E355" s="377"/>
      <c r="F355" s="1212"/>
      <c r="G355" s="1213"/>
      <c r="H355" s="395"/>
      <c r="I355" s="395"/>
      <c r="J355" s="395"/>
      <c r="K355" s="395"/>
      <c r="L355" s="395"/>
      <c r="M355" s="395"/>
      <c r="N355" s="395"/>
      <c r="O355" s="377"/>
      <c r="P355" s="394"/>
      <c r="Q355" s="394"/>
      <c r="R355" s="395"/>
      <c r="S355" s="395"/>
      <c r="T355" s="395"/>
      <c r="U355" s="395"/>
      <c r="V355" s="395"/>
      <c r="W355" s="395"/>
      <c r="X355" s="395"/>
      <c r="Y355" s="395"/>
      <c r="Z355" s="395"/>
      <c r="AA355" s="377"/>
      <c r="AB355" s="395"/>
      <c r="AC355" s="395"/>
      <c r="AD355" s="395"/>
      <c r="AE355" s="395"/>
      <c r="AF355" s="395"/>
      <c r="AG355" s="395"/>
      <c r="AH355" s="395"/>
      <c r="AI355" s="395"/>
      <c r="AJ355" s="377"/>
      <c r="AK355" s="390"/>
    </row>
    <row r="356" spans="1:37" hidden="1" x14ac:dyDescent="0.25">
      <c r="A356" s="42"/>
      <c r="B356" s="377"/>
      <c r="C356" s="1223"/>
      <c r="D356" s="377"/>
      <c r="E356" s="377"/>
      <c r="F356" s="1212"/>
      <c r="G356" s="1213"/>
      <c r="H356" s="395"/>
      <c r="I356" s="395"/>
      <c r="J356" s="395"/>
      <c r="K356" s="395"/>
      <c r="L356" s="395"/>
      <c r="M356" s="395"/>
      <c r="N356" s="395"/>
      <c r="O356" s="377"/>
      <c r="P356" s="394"/>
      <c r="Q356" s="394"/>
      <c r="R356" s="395"/>
      <c r="S356" s="395"/>
      <c r="T356" s="395"/>
      <c r="U356" s="395"/>
      <c r="V356" s="395"/>
      <c r="W356" s="395"/>
      <c r="X356" s="395"/>
      <c r="Y356" s="395"/>
      <c r="Z356" s="395"/>
      <c r="AA356" s="377"/>
      <c r="AB356" s="395"/>
      <c r="AC356" s="395"/>
      <c r="AD356" s="395"/>
      <c r="AE356" s="395"/>
      <c r="AF356" s="395"/>
      <c r="AG356" s="395"/>
      <c r="AH356" s="395"/>
      <c r="AI356" s="395"/>
      <c r="AJ356" s="377"/>
      <c r="AK356" s="390"/>
    </row>
    <row r="357" spans="1:37" hidden="1" x14ac:dyDescent="0.25">
      <c r="A357" s="42"/>
      <c r="B357" s="377"/>
      <c r="C357" s="1223"/>
      <c r="D357" s="377"/>
      <c r="E357" s="377"/>
      <c r="F357" s="1212"/>
      <c r="G357" s="1213"/>
      <c r="H357" s="395"/>
      <c r="I357" s="395"/>
      <c r="J357" s="395"/>
      <c r="K357" s="395"/>
      <c r="L357" s="395"/>
      <c r="M357" s="395"/>
      <c r="N357" s="395"/>
      <c r="O357" s="377"/>
      <c r="P357" s="394"/>
      <c r="Q357" s="394"/>
      <c r="R357" s="395"/>
      <c r="S357" s="395"/>
      <c r="T357" s="395"/>
      <c r="U357" s="395"/>
      <c r="V357" s="395"/>
      <c r="W357" s="395"/>
      <c r="X357" s="395"/>
      <c r="Y357" s="395"/>
      <c r="Z357" s="395"/>
      <c r="AA357" s="377"/>
      <c r="AB357" s="395"/>
      <c r="AC357" s="395"/>
      <c r="AD357" s="395"/>
      <c r="AE357" s="395"/>
      <c r="AF357" s="395"/>
      <c r="AG357" s="395"/>
      <c r="AH357" s="395"/>
      <c r="AI357" s="395"/>
      <c r="AJ357" s="377"/>
      <c r="AK357" s="390"/>
    </row>
    <row r="358" spans="1:37" hidden="1" x14ac:dyDescent="0.25">
      <c r="A358" s="42"/>
      <c r="B358" s="377"/>
      <c r="C358" s="1223"/>
      <c r="D358" s="377"/>
      <c r="E358" s="377"/>
      <c r="F358" s="1212"/>
      <c r="G358" s="1213"/>
      <c r="H358" s="395"/>
      <c r="I358" s="395"/>
      <c r="J358" s="395"/>
      <c r="K358" s="395"/>
      <c r="L358" s="395"/>
      <c r="M358" s="395"/>
      <c r="N358" s="395"/>
      <c r="O358" s="377"/>
      <c r="P358" s="394"/>
      <c r="Q358" s="394"/>
      <c r="R358" s="395"/>
      <c r="S358" s="395"/>
      <c r="T358" s="395"/>
      <c r="U358" s="395"/>
      <c r="V358" s="395"/>
      <c r="W358" s="395"/>
      <c r="X358" s="395"/>
      <c r="Y358" s="395"/>
      <c r="Z358" s="395"/>
      <c r="AA358" s="377"/>
      <c r="AB358" s="395"/>
      <c r="AC358" s="395"/>
      <c r="AD358" s="395"/>
      <c r="AE358" s="395"/>
      <c r="AF358" s="395"/>
      <c r="AG358" s="395"/>
      <c r="AH358" s="395"/>
      <c r="AI358" s="395"/>
      <c r="AJ358" s="377"/>
      <c r="AK358" s="390"/>
    </row>
    <row r="359" spans="1:37" hidden="1" x14ac:dyDescent="0.25">
      <c r="A359" s="42"/>
      <c r="B359" s="377"/>
      <c r="C359" s="1223"/>
      <c r="D359" s="377"/>
      <c r="E359" s="377"/>
      <c r="F359" s="1212"/>
      <c r="G359" s="1213"/>
      <c r="H359" s="395"/>
      <c r="I359" s="395"/>
      <c r="J359" s="395"/>
      <c r="K359" s="395"/>
      <c r="L359" s="395"/>
      <c r="M359" s="395"/>
      <c r="N359" s="395"/>
      <c r="O359" s="377"/>
      <c r="P359" s="394"/>
      <c r="Q359" s="394"/>
      <c r="R359" s="395"/>
      <c r="S359" s="395"/>
      <c r="T359" s="395"/>
      <c r="U359" s="395"/>
      <c r="V359" s="395"/>
      <c r="W359" s="395"/>
      <c r="X359" s="395"/>
      <c r="Y359" s="395"/>
      <c r="Z359" s="395"/>
      <c r="AA359" s="377"/>
      <c r="AB359" s="395"/>
      <c r="AC359" s="395"/>
      <c r="AD359" s="395"/>
      <c r="AE359" s="395"/>
      <c r="AF359" s="395"/>
      <c r="AG359" s="395"/>
      <c r="AH359" s="395"/>
      <c r="AI359" s="395"/>
      <c r="AJ359" s="377"/>
      <c r="AK359" s="390"/>
    </row>
    <row r="360" spans="1:37" hidden="1" x14ac:dyDescent="0.25">
      <c r="A360" s="42"/>
      <c r="B360" s="377"/>
      <c r="C360" s="1223"/>
      <c r="D360" s="377"/>
      <c r="E360" s="377"/>
      <c r="F360" s="1212"/>
      <c r="G360" s="1213"/>
      <c r="H360" s="395"/>
      <c r="I360" s="395"/>
      <c r="J360" s="395"/>
      <c r="K360" s="395"/>
      <c r="L360" s="395"/>
      <c r="M360" s="395"/>
      <c r="N360" s="395"/>
      <c r="O360" s="377"/>
      <c r="P360" s="394"/>
      <c r="Q360" s="394"/>
      <c r="R360" s="395"/>
      <c r="S360" s="395"/>
      <c r="T360" s="395"/>
      <c r="U360" s="395"/>
      <c r="V360" s="395"/>
      <c r="W360" s="395"/>
      <c r="X360" s="395"/>
      <c r="Y360" s="395"/>
      <c r="Z360" s="395"/>
      <c r="AA360" s="377"/>
      <c r="AB360" s="395"/>
      <c r="AC360" s="395"/>
      <c r="AD360" s="395"/>
      <c r="AE360" s="395"/>
      <c r="AF360" s="395"/>
      <c r="AG360" s="395"/>
      <c r="AH360" s="395"/>
      <c r="AI360" s="395"/>
      <c r="AJ360" s="377"/>
      <c r="AK360" s="390"/>
    </row>
    <row r="361" spans="1:37" hidden="1" x14ac:dyDescent="0.25">
      <c r="A361" s="42"/>
      <c r="B361" s="377"/>
      <c r="C361" s="1223"/>
      <c r="D361" s="377"/>
      <c r="E361" s="377"/>
      <c r="F361" s="1212"/>
      <c r="G361" s="1213"/>
      <c r="H361" s="395"/>
      <c r="I361" s="395"/>
      <c r="J361" s="395"/>
      <c r="K361" s="395"/>
      <c r="L361" s="395"/>
      <c r="M361" s="395"/>
      <c r="N361" s="395"/>
      <c r="O361" s="377"/>
      <c r="P361" s="394"/>
      <c r="Q361" s="394"/>
      <c r="R361" s="395"/>
      <c r="S361" s="395"/>
      <c r="T361" s="395"/>
      <c r="U361" s="395"/>
      <c r="V361" s="395"/>
      <c r="W361" s="395"/>
      <c r="X361" s="395"/>
      <c r="Y361" s="395"/>
      <c r="Z361" s="395"/>
      <c r="AA361" s="377"/>
      <c r="AB361" s="395"/>
      <c r="AC361" s="395"/>
      <c r="AD361" s="395"/>
      <c r="AE361" s="395"/>
      <c r="AF361" s="395"/>
      <c r="AG361" s="395"/>
      <c r="AH361" s="395"/>
      <c r="AI361" s="395"/>
      <c r="AJ361" s="377"/>
      <c r="AK361" s="390"/>
    </row>
    <row r="362" spans="1:37" hidden="1" x14ac:dyDescent="0.25">
      <c r="A362" s="42"/>
      <c r="B362" s="377"/>
      <c r="C362" s="1223"/>
      <c r="D362" s="377"/>
      <c r="E362" s="377"/>
      <c r="F362" s="1212"/>
      <c r="G362" s="1213"/>
      <c r="H362" s="395"/>
      <c r="I362" s="395"/>
      <c r="J362" s="395"/>
      <c r="K362" s="395"/>
      <c r="L362" s="395"/>
      <c r="M362" s="395"/>
      <c r="N362" s="395"/>
      <c r="O362" s="377"/>
      <c r="P362" s="394"/>
      <c r="Q362" s="394"/>
      <c r="R362" s="395"/>
      <c r="S362" s="395"/>
      <c r="T362" s="395"/>
      <c r="U362" s="395"/>
      <c r="V362" s="395"/>
      <c r="W362" s="395"/>
      <c r="X362" s="395"/>
      <c r="Y362" s="395"/>
      <c r="Z362" s="395"/>
      <c r="AA362" s="377"/>
      <c r="AB362" s="395"/>
      <c r="AC362" s="395"/>
      <c r="AD362" s="395"/>
      <c r="AE362" s="395"/>
      <c r="AF362" s="395"/>
      <c r="AG362" s="395"/>
      <c r="AH362" s="395"/>
      <c r="AI362" s="395"/>
      <c r="AJ362" s="377"/>
      <c r="AK362" s="390"/>
    </row>
    <row r="363" spans="1:37" hidden="1" x14ac:dyDescent="0.25">
      <c r="A363" s="42"/>
      <c r="B363" s="377"/>
      <c r="C363" s="1223"/>
      <c r="D363" s="377"/>
      <c r="E363" s="377"/>
      <c r="F363" s="1212"/>
      <c r="G363" s="1213"/>
      <c r="H363" s="395"/>
      <c r="I363" s="395"/>
      <c r="J363" s="395"/>
      <c r="K363" s="395"/>
      <c r="L363" s="395"/>
      <c r="M363" s="395"/>
      <c r="N363" s="395"/>
      <c r="O363" s="377"/>
      <c r="P363" s="394"/>
      <c r="Q363" s="394"/>
      <c r="R363" s="395"/>
      <c r="S363" s="395"/>
      <c r="T363" s="395"/>
      <c r="U363" s="395"/>
      <c r="V363" s="395"/>
      <c r="W363" s="395"/>
      <c r="X363" s="395"/>
      <c r="Y363" s="395"/>
      <c r="Z363" s="395"/>
      <c r="AA363" s="377"/>
      <c r="AB363" s="395"/>
      <c r="AC363" s="395"/>
      <c r="AD363" s="395"/>
      <c r="AE363" s="395"/>
      <c r="AF363" s="395"/>
      <c r="AG363" s="395"/>
      <c r="AH363" s="395"/>
      <c r="AI363" s="395"/>
      <c r="AJ363" s="377"/>
      <c r="AK363" s="390"/>
    </row>
    <row r="364" spans="1:37" hidden="1" x14ac:dyDescent="0.25">
      <c r="A364" s="42"/>
      <c r="B364" s="377"/>
      <c r="C364" s="1223"/>
      <c r="D364" s="377"/>
      <c r="E364" s="377"/>
      <c r="F364" s="1212"/>
      <c r="G364" s="1213"/>
      <c r="H364" s="395"/>
      <c r="I364" s="395"/>
      <c r="J364" s="395"/>
      <c r="K364" s="395"/>
      <c r="L364" s="395"/>
      <c r="M364" s="395"/>
      <c r="N364" s="395"/>
      <c r="O364" s="377"/>
      <c r="P364" s="394"/>
      <c r="Q364" s="394"/>
      <c r="R364" s="395"/>
      <c r="S364" s="395"/>
      <c r="T364" s="395"/>
      <c r="U364" s="395"/>
      <c r="V364" s="395"/>
      <c r="W364" s="395"/>
      <c r="X364" s="395"/>
      <c r="Y364" s="395"/>
      <c r="Z364" s="395"/>
      <c r="AA364" s="377"/>
      <c r="AB364" s="395"/>
      <c r="AC364" s="395"/>
      <c r="AD364" s="395"/>
      <c r="AE364" s="395"/>
      <c r="AF364" s="395"/>
      <c r="AG364" s="395"/>
      <c r="AH364" s="395"/>
      <c r="AI364" s="395"/>
      <c r="AJ364" s="377"/>
      <c r="AK364" s="390"/>
    </row>
    <row r="365" spans="1:37" hidden="1" x14ac:dyDescent="0.25">
      <c r="A365" s="42"/>
      <c r="B365" s="377"/>
      <c r="C365" s="1223"/>
      <c r="D365" s="377"/>
      <c r="E365" s="377"/>
      <c r="F365" s="1212"/>
      <c r="G365" s="1213"/>
      <c r="H365" s="395"/>
      <c r="I365" s="395"/>
      <c r="J365" s="395"/>
      <c r="K365" s="395"/>
      <c r="L365" s="395"/>
      <c r="M365" s="395"/>
      <c r="N365" s="395"/>
      <c r="O365" s="377"/>
      <c r="P365" s="394"/>
      <c r="Q365" s="394"/>
      <c r="R365" s="395"/>
      <c r="S365" s="395"/>
      <c r="T365" s="395"/>
      <c r="U365" s="395"/>
      <c r="V365" s="395"/>
      <c r="W365" s="395"/>
      <c r="X365" s="395"/>
      <c r="Y365" s="395"/>
      <c r="Z365" s="395"/>
      <c r="AA365" s="377"/>
      <c r="AB365" s="395"/>
      <c r="AC365" s="395"/>
      <c r="AD365" s="395"/>
      <c r="AE365" s="395"/>
      <c r="AF365" s="395"/>
      <c r="AG365" s="395"/>
      <c r="AH365" s="395"/>
      <c r="AI365" s="395"/>
      <c r="AJ365" s="377"/>
      <c r="AK365" s="390"/>
    </row>
    <row r="366" spans="1:37" hidden="1" x14ac:dyDescent="0.25">
      <c r="A366" s="42"/>
      <c r="B366" s="377"/>
      <c r="C366" s="1223"/>
      <c r="D366" s="377"/>
      <c r="E366" s="377"/>
      <c r="F366" s="1212"/>
      <c r="G366" s="1213"/>
      <c r="H366" s="395"/>
      <c r="I366" s="395"/>
      <c r="J366" s="395"/>
      <c r="K366" s="395"/>
      <c r="L366" s="395"/>
      <c r="M366" s="395"/>
      <c r="N366" s="395"/>
      <c r="O366" s="377"/>
      <c r="P366" s="394"/>
      <c r="Q366" s="394"/>
      <c r="R366" s="395"/>
      <c r="S366" s="395"/>
      <c r="T366" s="395"/>
      <c r="U366" s="395"/>
      <c r="V366" s="395"/>
      <c r="W366" s="395"/>
      <c r="X366" s="395"/>
      <c r="Y366" s="395"/>
      <c r="Z366" s="395"/>
      <c r="AA366" s="377"/>
      <c r="AB366" s="395"/>
      <c r="AC366" s="395"/>
      <c r="AD366" s="395"/>
      <c r="AE366" s="395"/>
      <c r="AF366" s="395"/>
      <c r="AG366" s="395"/>
      <c r="AH366" s="395"/>
      <c r="AI366" s="395"/>
      <c r="AJ366" s="377"/>
      <c r="AK366" s="390"/>
    </row>
    <row r="367" spans="1:37" hidden="1" x14ac:dyDescent="0.25">
      <c r="A367" s="42"/>
      <c r="B367" s="377"/>
      <c r="C367" s="1223"/>
      <c r="D367" s="377"/>
      <c r="E367" s="377"/>
      <c r="F367" s="1212"/>
      <c r="G367" s="1213"/>
      <c r="H367" s="395"/>
      <c r="I367" s="395"/>
      <c r="J367" s="395"/>
      <c r="K367" s="395"/>
      <c r="L367" s="395"/>
      <c r="M367" s="395"/>
      <c r="N367" s="395"/>
      <c r="O367" s="377"/>
      <c r="P367" s="394"/>
      <c r="Q367" s="394"/>
      <c r="R367" s="395"/>
      <c r="S367" s="395"/>
      <c r="T367" s="395"/>
      <c r="U367" s="395"/>
      <c r="V367" s="395"/>
      <c r="W367" s="395"/>
      <c r="X367" s="395"/>
      <c r="Y367" s="395"/>
      <c r="Z367" s="395"/>
      <c r="AA367" s="377"/>
      <c r="AB367" s="395"/>
      <c r="AC367" s="395"/>
      <c r="AD367" s="395"/>
      <c r="AE367" s="395"/>
      <c r="AF367" s="395"/>
      <c r="AG367" s="395"/>
      <c r="AH367" s="395"/>
      <c r="AI367" s="395"/>
      <c r="AJ367" s="377"/>
      <c r="AK367" s="390"/>
    </row>
    <row r="368" spans="1:37" hidden="1" x14ac:dyDescent="0.25">
      <c r="A368" s="42"/>
      <c r="B368" s="377"/>
      <c r="C368" s="1223"/>
      <c r="D368" s="377"/>
      <c r="E368" s="377"/>
      <c r="F368" s="1212"/>
      <c r="G368" s="1213"/>
      <c r="H368" s="395"/>
      <c r="I368" s="395"/>
      <c r="J368" s="395"/>
      <c r="K368" s="395"/>
      <c r="L368" s="395"/>
      <c r="M368" s="395"/>
      <c r="N368" s="395"/>
      <c r="O368" s="377"/>
      <c r="P368" s="394"/>
      <c r="Q368" s="394"/>
      <c r="R368" s="395"/>
      <c r="S368" s="395"/>
      <c r="T368" s="395"/>
      <c r="U368" s="395"/>
      <c r="V368" s="395"/>
      <c r="W368" s="395"/>
      <c r="X368" s="395"/>
      <c r="Y368" s="395"/>
      <c r="Z368" s="395"/>
      <c r="AA368" s="377"/>
      <c r="AB368" s="395"/>
      <c r="AC368" s="395"/>
      <c r="AD368" s="395"/>
      <c r="AE368" s="395"/>
      <c r="AF368" s="395"/>
      <c r="AG368" s="395"/>
      <c r="AH368" s="395"/>
      <c r="AI368" s="395"/>
      <c r="AJ368" s="377"/>
      <c r="AK368" s="390"/>
    </row>
    <row r="369" spans="1:37" hidden="1" x14ac:dyDescent="0.25">
      <c r="A369" s="42"/>
      <c r="B369" s="377"/>
      <c r="C369" s="1223"/>
      <c r="D369" s="377"/>
      <c r="E369" s="377"/>
      <c r="F369" s="1212"/>
      <c r="G369" s="1213"/>
      <c r="H369" s="395"/>
      <c r="I369" s="395"/>
      <c r="J369" s="395"/>
      <c r="K369" s="395"/>
      <c r="L369" s="395"/>
      <c r="M369" s="395"/>
      <c r="N369" s="395"/>
      <c r="O369" s="377"/>
      <c r="P369" s="394"/>
      <c r="Q369" s="394"/>
      <c r="R369" s="395"/>
      <c r="S369" s="395"/>
      <c r="T369" s="395"/>
      <c r="U369" s="395"/>
      <c r="V369" s="395"/>
      <c r="W369" s="395"/>
      <c r="X369" s="395"/>
      <c r="Y369" s="395"/>
      <c r="Z369" s="395"/>
      <c r="AA369" s="377"/>
      <c r="AB369" s="395"/>
      <c r="AC369" s="395"/>
      <c r="AD369" s="395"/>
      <c r="AE369" s="395"/>
      <c r="AF369" s="395"/>
      <c r="AG369" s="395"/>
      <c r="AH369" s="395"/>
      <c r="AI369" s="395"/>
      <c r="AJ369" s="377"/>
      <c r="AK369" s="390"/>
    </row>
    <row r="370" spans="1:37" hidden="1" x14ac:dyDescent="0.25">
      <c r="A370" s="42"/>
      <c r="B370" s="377"/>
      <c r="C370" s="1223"/>
      <c r="D370" s="377"/>
      <c r="E370" s="377"/>
      <c r="F370" s="1212"/>
      <c r="G370" s="1213"/>
      <c r="H370" s="395"/>
      <c r="I370" s="395"/>
      <c r="J370" s="395"/>
      <c r="K370" s="395"/>
      <c r="L370" s="395"/>
      <c r="M370" s="395"/>
      <c r="N370" s="395"/>
      <c r="O370" s="377"/>
      <c r="P370" s="394"/>
      <c r="Q370" s="394"/>
      <c r="R370" s="395"/>
      <c r="S370" s="395"/>
      <c r="T370" s="395"/>
      <c r="U370" s="395"/>
      <c r="V370" s="395"/>
      <c r="W370" s="395"/>
      <c r="X370" s="395"/>
      <c r="Y370" s="395"/>
      <c r="Z370" s="395"/>
      <c r="AA370" s="377"/>
      <c r="AB370" s="395"/>
      <c r="AC370" s="395"/>
      <c r="AD370" s="395"/>
      <c r="AE370" s="395"/>
      <c r="AF370" s="395"/>
      <c r="AG370" s="395"/>
      <c r="AH370" s="395"/>
      <c r="AI370" s="395"/>
      <c r="AJ370" s="377"/>
      <c r="AK370" s="390"/>
    </row>
    <row r="371" spans="1:37" hidden="1" x14ac:dyDescent="0.25">
      <c r="A371" s="42"/>
      <c r="B371" s="377"/>
      <c r="C371" s="1223"/>
      <c r="D371" s="377"/>
      <c r="E371" s="377"/>
      <c r="F371" s="1212"/>
      <c r="G371" s="1213"/>
      <c r="H371" s="395"/>
      <c r="I371" s="395"/>
      <c r="J371" s="395"/>
      <c r="K371" s="395"/>
      <c r="L371" s="395"/>
      <c r="M371" s="395"/>
      <c r="N371" s="395"/>
      <c r="O371" s="377"/>
      <c r="P371" s="394"/>
      <c r="Q371" s="394"/>
      <c r="R371" s="395"/>
      <c r="S371" s="395"/>
      <c r="T371" s="395"/>
      <c r="U371" s="395"/>
      <c r="V371" s="395"/>
      <c r="W371" s="395"/>
      <c r="X371" s="395"/>
      <c r="Y371" s="395"/>
      <c r="Z371" s="395"/>
      <c r="AA371" s="377"/>
      <c r="AB371" s="395"/>
      <c r="AC371" s="395"/>
      <c r="AD371" s="395"/>
      <c r="AE371" s="395"/>
      <c r="AF371" s="395"/>
      <c r="AG371" s="395"/>
      <c r="AH371" s="395"/>
      <c r="AI371" s="395"/>
      <c r="AJ371" s="377"/>
      <c r="AK371" s="390"/>
    </row>
    <row r="372" spans="1:37" hidden="1" x14ac:dyDescent="0.25">
      <c r="A372" s="42"/>
      <c r="B372" s="377"/>
      <c r="C372" s="1223"/>
      <c r="D372" s="377"/>
      <c r="E372" s="377"/>
      <c r="F372" s="1212"/>
      <c r="G372" s="1213"/>
      <c r="H372" s="395"/>
      <c r="I372" s="395"/>
      <c r="J372" s="395"/>
      <c r="K372" s="395"/>
      <c r="L372" s="395"/>
      <c r="M372" s="395"/>
      <c r="N372" s="395"/>
      <c r="O372" s="377"/>
      <c r="P372" s="394"/>
      <c r="Q372" s="394"/>
      <c r="R372" s="395"/>
      <c r="S372" s="395"/>
      <c r="T372" s="395"/>
      <c r="U372" s="395"/>
      <c r="V372" s="395"/>
      <c r="W372" s="395"/>
      <c r="X372" s="395"/>
      <c r="Y372" s="395"/>
      <c r="Z372" s="395"/>
      <c r="AA372" s="377"/>
      <c r="AB372" s="395"/>
      <c r="AC372" s="395"/>
      <c r="AD372" s="395"/>
      <c r="AE372" s="395"/>
      <c r="AF372" s="395"/>
      <c r="AG372" s="395"/>
      <c r="AH372" s="395"/>
      <c r="AI372" s="395"/>
      <c r="AJ372" s="377"/>
      <c r="AK372" s="390"/>
    </row>
    <row r="373" spans="1:37" hidden="1" x14ac:dyDescent="0.25">
      <c r="A373" s="42"/>
      <c r="B373" s="377"/>
      <c r="C373" s="1223"/>
      <c r="D373" s="377"/>
      <c r="E373" s="377"/>
      <c r="F373" s="1212"/>
      <c r="G373" s="1213"/>
      <c r="H373" s="395"/>
      <c r="I373" s="395"/>
      <c r="J373" s="395"/>
      <c r="K373" s="395"/>
      <c r="L373" s="395"/>
      <c r="M373" s="395"/>
      <c r="N373" s="395"/>
      <c r="O373" s="377"/>
      <c r="P373" s="394"/>
      <c r="Q373" s="394"/>
      <c r="R373" s="395"/>
      <c r="S373" s="395"/>
      <c r="T373" s="395"/>
      <c r="U373" s="395"/>
      <c r="V373" s="395"/>
      <c r="W373" s="395"/>
      <c r="X373" s="395"/>
      <c r="Y373" s="395"/>
      <c r="Z373" s="395"/>
      <c r="AA373" s="377"/>
      <c r="AB373" s="395"/>
      <c r="AC373" s="395"/>
      <c r="AD373" s="395"/>
      <c r="AE373" s="395"/>
      <c r="AF373" s="395"/>
      <c r="AG373" s="395"/>
      <c r="AH373" s="395"/>
      <c r="AI373" s="395"/>
      <c r="AJ373" s="377"/>
      <c r="AK373" s="390"/>
    </row>
    <row r="374" spans="1:37" hidden="1" x14ac:dyDescent="0.25">
      <c r="A374" s="42"/>
      <c r="B374" s="377"/>
      <c r="C374" s="1223"/>
      <c r="D374" s="377"/>
      <c r="E374" s="377"/>
      <c r="F374" s="1212"/>
      <c r="G374" s="1213"/>
      <c r="H374" s="395"/>
      <c r="I374" s="395"/>
      <c r="J374" s="395"/>
      <c r="K374" s="395"/>
      <c r="L374" s="395"/>
      <c r="M374" s="395"/>
      <c r="N374" s="395"/>
      <c r="O374" s="377"/>
      <c r="P374" s="394"/>
      <c r="Q374" s="394"/>
      <c r="R374" s="395"/>
      <c r="S374" s="395"/>
      <c r="T374" s="395"/>
      <c r="U374" s="395"/>
      <c r="V374" s="395"/>
      <c r="W374" s="395"/>
      <c r="X374" s="395"/>
      <c r="Y374" s="395"/>
      <c r="Z374" s="395"/>
      <c r="AA374" s="377"/>
      <c r="AB374" s="395"/>
      <c r="AC374" s="395"/>
      <c r="AD374" s="395"/>
      <c r="AE374" s="395"/>
      <c r="AF374" s="395"/>
      <c r="AG374" s="395"/>
      <c r="AH374" s="395"/>
      <c r="AI374" s="395"/>
      <c r="AJ374" s="377"/>
      <c r="AK374" s="390"/>
    </row>
    <row r="375" spans="1:37" hidden="1" x14ac:dyDescent="0.25">
      <c r="A375" s="42"/>
      <c r="B375" s="377"/>
      <c r="C375" s="1223"/>
      <c r="D375" s="377"/>
      <c r="E375" s="377"/>
      <c r="F375" s="1212"/>
      <c r="G375" s="1213"/>
      <c r="H375" s="395"/>
      <c r="I375" s="395"/>
      <c r="J375" s="395"/>
      <c r="K375" s="395"/>
      <c r="L375" s="395"/>
      <c r="M375" s="395"/>
      <c r="N375" s="395"/>
      <c r="O375" s="377"/>
      <c r="P375" s="394"/>
      <c r="Q375" s="394"/>
      <c r="R375" s="395"/>
      <c r="S375" s="395"/>
      <c r="T375" s="395"/>
      <c r="U375" s="395"/>
      <c r="V375" s="395"/>
      <c r="W375" s="395"/>
      <c r="X375" s="395"/>
      <c r="Y375" s="395"/>
      <c r="Z375" s="395"/>
      <c r="AA375" s="377"/>
      <c r="AB375" s="395"/>
      <c r="AC375" s="395"/>
      <c r="AD375" s="395"/>
      <c r="AE375" s="395"/>
      <c r="AF375" s="395"/>
      <c r="AG375" s="395"/>
      <c r="AH375" s="395"/>
      <c r="AI375" s="395"/>
      <c r="AJ375" s="377"/>
      <c r="AK375" s="390"/>
    </row>
    <row r="376" spans="1:37" hidden="1" x14ac:dyDescent="0.25">
      <c r="A376" s="42"/>
      <c r="B376" s="377"/>
      <c r="C376" s="1223"/>
      <c r="D376" s="377"/>
      <c r="E376" s="377"/>
      <c r="F376" s="1212"/>
      <c r="G376" s="1213"/>
      <c r="H376" s="395"/>
      <c r="I376" s="395"/>
      <c r="J376" s="395"/>
      <c r="K376" s="395"/>
      <c r="L376" s="395"/>
      <c r="M376" s="395"/>
      <c r="N376" s="395"/>
      <c r="O376" s="377"/>
      <c r="P376" s="394"/>
      <c r="Q376" s="394"/>
      <c r="R376" s="395"/>
      <c r="S376" s="395"/>
      <c r="T376" s="395"/>
      <c r="U376" s="395"/>
      <c r="V376" s="395"/>
      <c r="W376" s="395"/>
      <c r="X376" s="395"/>
      <c r="Y376" s="395"/>
      <c r="Z376" s="395"/>
      <c r="AA376" s="377"/>
      <c r="AB376" s="395"/>
      <c r="AC376" s="395"/>
      <c r="AD376" s="395"/>
      <c r="AE376" s="395"/>
      <c r="AF376" s="395"/>
      <c r="AG376" s="395"/>
      <c r="AH376" s="395"/>
      <c r="AI376" s="395"/>
      <c r="AJ376" s="377"/>
      <c r="AK376" s="390"/>
    </row>
    <row r="377" spans="1:37" hidden="1" x14ac:dyDescent="0.25">
      <c r="A377" s="42"/>
      <c r="B377" s="377"/>
      <c r="C377" s="1223"/>
      <c r="D377" s="377"/>
      <c r="E377" s="377"/>
      <c r="F377" s="1212"/>
      <c r="G377" s="1213"/>
      <c r="H377" s="395"/>
      <c r="I377" s="395"/>
      <c r="J377" s="395"/>
      <c r="K377" s="395"/>
      <c r="L377" s="395"/>
      <c r="M377" s="395"/>
      <c r="N377" s="395"/>
      <c r="O377" s="377"/>
      <c r="P377" s="394"/>
      <c r="Q377" s="394"/>
      <c r="R377" s="395"/>
      <c r="S377" s="395"/>
      <c r="T377" s="395"/>
      <c r="U377" s="395"/>
      <c r="V377" s="395"/>
      <c r="W377" s="395"/>
      <c r="X377" s="395"/>
      <c r="Y377" s="395"/>
      <c r="Z377" s="395"/>
      <c r="AA377" s="377"/>
      <c r="AB377" s="395"/>
      <c r="AC377" s="395"/>
      <c r="AD377" s="395"/>
      <c r="AE377" s="395"/>
      <c r="AF377" s="395"/>
      <c r="AG377" s="395"/>
      <c r="AH377" s="395"/>
      <c r="AI377" s="395"/>
      <c r="AJ377" s="377"/>
      <c r="AK377" s="390"/>
    </row>
    <row r="378" spans="1:37" hidden="1" x14ac:dyDescent="0.25">
      <c r="A378" s="42"/>
      <c r="B378" s="377"/>
      <c r="C378" s="1223"/>
      <c r="D378" s="377"/>
      <c r="E378" s="377"/>
      <c r="F378" s="1212"/>
      <c r="G378" s="1213"/>
      <c r="H378" s="395"/>
      <c r="I378" s="395"/>
      <c r="J378" s="395"/>
      <c r="K378" s="395"/>
      <c r="L378" s="395"/>
      <c r="M378" s="395"/>
      <c r="N378" s="395"/>
      <c r="O378" s="377"/>
      <c r="P378" s="394"/>
      <c r="Q378" s="394"/>
      <c r="R378" s="395"/>
      <c r="S378" s="395"/>
      <c r="T378" s="395"/>
      <c r="U378" s="395"/>
      <c r="V378" s="395"/>
      <c r="W378" s="395"/>
      <c r="X378" s="395"/>
      <c r="Y378" s="395"/>
      <c r="Z378" s="395"/>
      <c r="AA378" s="377"/>
      <c r="AB378" s="395"/>
      <c r="AC378" s="395"/>
      <c r="AD378" s="395"/>
      <c r="AE378" s="395"/>
      <c r="AF378" s="395"/>
      <c r="AG378" s="395"/>
      <c r="AH378" s="395"/>
      <c r="AI378" s="395"/>
      <c r="AJ378" s="377"/>
      <c r="AK378" s="390"/>
    </row>
    <row r="379" spans="1:37" hidden="1" x14ac:dyDescent="0.25">
      <c r="A379" s="42"/>
      <c r="B379" s="377"/>
      <c r="C379" s="1223"/>
      <c r="D379" s="377"/>
      <c r="E379" s="377"/>
      <c r="F379" s="1212"/>
      <c r="G379" s="1213"/>
      <c r="H379" s="395"/>
      <c r="I379" s="395"/>
      <c r="J379" s="395"/>
      <c r="K379" s="395"/>
      <c r="L379" s="395"/>
      <c r="M379" s="395"/>
      <c r="N379" s="395"/>
      <c r="O379" s="377"/>
      <c r="P379" s="394"/>
      <c r="Q379" s="394"/>
      <c r="R379" s="395"/>
      <c r="S379" s="395"/>
      <c r="T379" s="395"/>
      <c r="U379" s="395"/>
      <c r="V379" s="395"/>
      <c r="W379" s="395"/>
      <c r="X379" s="395"/>
      <c r="Y379" s="395"/>
      <c r="Z379" s="395"/>
      <c r="AA379" s="377"/>
      <c r="AB379" s="395"/>
      <c r="AC379" s="395"/>
      <c r="AD379" s="395"/>
      <c r="AE379" s="395"/>
      <c r="AF379" s="395"/>
      <c r="AG379" s="395"/>
      <c r="AH379" s="395"/>
      <c r="AI379" s="395"/>
      <c r="AJ379" s="377"/>
      <c r="AK379" s="390"/>
    </row>
    <row r="380" spans="1:37" hidden="1" x14ac:dyDescent="0.25">
      <c r="A380" s="42"/>
      <c r="B380" s="377"/>
      <c r="C380" s="1223"/>
      <c r="D380" s="377"/>
      <c r="E380" s="377"/>
      <c r="F380" s="1212"/>
      <c r="G380" s="1213"/>
      <c r="H380" s="395"/>
      <c r="I380" s="395"/>
      <c r="J380" s="395"/>
      <c r="K380" s="395"/>
      <c r="L380" s="395"/>
      <c r="M380" s="395"/>
      <c r="N380" s="395"/>
      <c r="O380" s="377"/>
      <c r="P380" s="394"/>
      <c r="Q380" s="394"/>
      <c r="R380" s="395"/>
      <c r="S380" s="395"/>
      <c r="T380" s="395"/>
      <c r="U380" s="395"/>
      <c r="V380" s="395"/>
      <c r="W380" s="395"/>
      <c r="X380" s="395"/>
      <c r="Y380" s="395"/>
      <c r="Z380" s="395"/>
      <c r="AA380" s="377"/>
      <c r="AB380" s="395"/>
      <c r="AC380" s="395"/>
      <c r="AD380" s="395"/>
      <c r="AE380" s="395"/>
      <c r="AF380" s="395"/>
      <c r="AG380" s="395"/>
      <c r="AH380" s="395"/>
      <c r="AI380" s="395"/>
      <c r="AJ380" s="377"/>
      <c r="AK380" s="390"/>
    </row>
    <row r="381" spans="1:37" hidden="1" x14ac:dyDescent="0.25">
      <c r="A381" s="42"/>
      <c r="B381" s="377"/>
      <c r="C381" s="1223"/>
      <c r="D381" s="377"/>
      <c r="E381" s="377"/>
      <c r="F381" s="1212"/>
      <c r="G381" s="1213"/>
      <c r="H381" s="395"/>
      <c r="I381" s="395"/>
      <c r="J381" s="395"/>
      <c r="K381" s="395"/>
      <c r="L381" s="395"/>
      <c r="M381" s="395"/>
      <c r="N381" s="395"/>
      <c r="O381" s="377"/>
      <c r="P381" s="394"/>
      <c r="Q381" s="394"/>
      <c r="R381" s="395"/>
      <c r="S381" s="395"/>
      <c r="T381" s="395"/>
      <c r="U381" s="395"/>
      <c r="V381" s="395"/>
      <c r="W381" s="395"/>
      <c r="X381" s="395"/>
      <c r="Y381" s="395"/>
      <c r="Z381" s="395"/>
      <c r="AA381" s="377"/>
      <c r="AB381" s="395"/>
      <c r="AC381" s="395"/>
      <c r="AD381" s="395"/>
      <c r="AE381" s="395"/>
      <c r="AF381" s="395"/>
      <c r="AG381" s="395"/>
      <c r="AH381" s="395"/>
      <c r="AI381" s="395"/>
      <c r="AJ381" s="377"/>
      <c r="AK381" s="390"/>
    </row>
    <row r="382" spans="1:37" hidden="1" x14ac:dyDescent="0.25">
      <c r="A382" s="42"/>
      <c r="B382" s="377"/>
      <c r="C382" s="1223"/>
      <c r="D382" s="377"/>
      <c r="E382" s="377"/>
      <c r="F382" s="1212"/>
      <c r="G382" s="1213"/>
      <c r="H382" s="395"/>
      <c r="I382" s="395"/>
      <c r="J382" s="395"/>
      <c r="K382" s="395"/>
      <c r="L382" s="395"/>
      <c r="M382" s="395"/>
      <c r="N382" s="395"/>
      <c r="O382" s="377"/>
      <c r="P382" s="394"/>
      <c r="Q382" s="394"/>
      <c r="R382" s="395"/>
      <c r="S382" s="395"/>
      <c r="T382" s="395"/>
      <c r="U382" s="395"/>
      <c r="V382" s="395"/>
      <c r="W382" s="395"/>
      <c r="X382" s="395"/>
      <c r="Y382" s="395"/>
      <c r="Z382" s="395"/>
      <c r="AA382" s="377"/>
      <c r="AB382" s="395"/>
      <c r="AC382" s="395"/>
      <c r="AD382" s="395"/>
      <c r="AE382" s="395"/>
      <c r="AF382" s="395"/>
      <c r="AG382" s="395"/>
      <c r="AH382" s="395"/>
      <c r="AI382" s="395"/>
      <c r="AJ382" s="377"/>
      <c r="AK382" s="390"/>
    </row>
    <row r="383" spans="1:37" hidden="1" x14ac:dyDescent="0.25">
      <c r="A383" s="42"/>
      <c r="B383" s="377"/>
      <c r="C383" s="1223"/>
      <c r="D383" s="377"/>
      <c r="E383" s="377"/>
      <c r="F383" s="1212"/>
      <c r="G383" s="1213"/>
      <c r="H383" s="395"/>
      <c r="I383" s="395"/>
      <c r="J383" s="395"/>
      <c r="K383" s="395"/>
      <c r="L383" s="395"/>
      <c r="M383" s="395"/>
      <c r="N383" s="395"/>
      <c r="O383" s="377"/>
      <c r="P383" s="394"/>
      <c r="Q383" s="394"/>
      <c r="R383" s="395"/>
      <c r="S383" s="395"/>
      <c r="T383" s="395"/>
      <c r="U383" s="395"/>
      <c r="V383" s="395"/>
      <c r="W383" s="395"/>
      <c r="X383" s="395"/>
      <c r="Y383" s="395"/>
      <c r="Z383" s="395"/>
      <c r="AA383" s="377"/>
      <c r="AB383" s="395"/>
      <c r="AC383" s="395"/>
      <c r="AD383" s="395"/>
      <c r="AE383" s="395"/>
      <c r="AF383" s="395"/>
      <c r="AG383" s="395"/>
      <c r="AH383" s="395"/>
      <c r="AI383" s="395"/>
      <c r="AJ383" s="377"/>
      <c r="AK383" s="390"/>
    </row>
    <row r="384" spans="1:37" hidden="1" x14ac:dyDescent="0.25">
      <c r="A384" s="42"/>
      <c r="B384" s="377"/>
      <c r="C384" s="1223"/>
      <c r="D384" s="377"/>
      <c r="E384" s="377"/>
      <c r="F384" s="1212"/>
      <c r="G384" s="1213"/>
      <c r="H384" s="395"/>
      <c r="I384" s="395"/>
      <c r="J384" s="395"/>
      <c r="K384" s="395"/>
      <c r="L384" s="395"/>
      <c r="M384" s="395"/>
      <c r="N384" s="395"/>
      <c r="O384" s="377"/>
      <c r="P384" s="394"/>
      <c r="Q384" s="394"/>
      <c r="R384" s="395"/>
      <c r="S384" s="395"/>
      <c r="T384" s="395"/>
      <c r="U384" s="395"/>
      <c r="V384" s="395"/>
      <c r="W384" s="395"/>
      <c r="X384" s="395"/>
      <c r="Y384" s="395"/>
      <c r="Z384" s="395"/>
      <c r="AA384" s="377"/>
      <c r="AB384" s="395"/>
      <c r="AC384" s="395"/>
      <c r="AD384" s="395"/>
      <c r="AE384" s="395"/>
      <c r="AF384" s="395"/>
      <c r="AG384" s="395"/>
      <c r="AH384" s="395"/>
      <c r="AI384" s="395"/>
      <c r="AJ384" s="377"/>
      <c r="AK384" s="390"/>
    </row>
    <row r="385" spans="1:37" hidden="1" x14ac:dyDescent="0.25">
      <c r="A385" s="42"/>
      <c r="B385" s="377"/>
      <c r="C385" s="1223"/>
      <c r="D385" s="377"/>
      <c r="E385" s="377"/>
      <c r="F385" s="1212"/>
      <c r="G385" s="1213"/>
      <c r="H385" s="395"/>
      <c r="I385" s="395"/>
      <c r="J385" s="395"/>
      <c r="K385" s="395"/>
      <c r="L385" s="395"/>
      <c r="M385" s="395"/>
      <c r="N385" s="395"/>
      <c r="O385" s="377"/>
      <c r="P385" s="394"/>
      <c r="Q385" s="394"/>
      <c r="R385" s="395"/>
      <c r="S385" s="395"/>
      <c r="T385" s="395"/>
      <c r="U385" s="395"/>
      <c r="V385" s="395"/>
      <c r="W385" s="395"/>
      <c r="X385" s="395"/>
      <c r="Y385" s="395"/>
      <c r="Z385" s="395"/>
      <c r="AA385" s="377"/>
      <c r="AB385" s="395"/>
      <c r="AC385" s="395"/>
      <c r="AD385" s="395"/>
      <c r="AE385" s="395"/>
      <c r="AF385" s="395"/>
      <c r="AG385" s="395"/>
      <c r="AH385" s="395"/>
      <c r="AI385" s="395"/>
      <c r="AJ385" s="377"/>
      <c r="AK385" s="390"/>
    </row>
    <row r="386" spans="1:37" hidden="1" x14ac:dyDescent="0.25">
      <c r="A386" s="42"/>
      <c r="B386" s="377"/>
      <c r="C386" s="1223"/>
      <c r="D386" s="377"/>
      <c r="E386" s="377"/>
      <c r="F386" s="1212"/>
      <c r="G386" s="1213"/>
      <c r="H386" s="395"/>
      <c r="I386" s="395"/>
      <c r="J386" s="395"/>
      <c r="K386" s="395"/>
      <c r="L386" s="395"/>
      <c r="M386" s="395"/>
      <c r="N386" s="395"/>
      <c r="O386" s="377"/>
      <c r="P386" s="394"/>
      <c r="Q386" s="394"/>
      <c r="R386" s="395"/>
      <c r="S386" s="395"/>
      <c r="T386" s="395"/>
      <c r="U386" s="395"/>
      <c r="V386" s="395"/>
      <c r="W386" s="395"/>
      <c r="X386" s="395"/>
      <c r="Y386" s="395"/>
      <c r="Z386" s="395"/>
      <c r="AA386" s="377"/>
      <c r="AB386" s="395"/>
      <c r="AC386" s="395"/>
      <c r="AD386" s="395"/>
      <c r="AE386" s="395"/>
      <c r="AF386" s="395"/>
      <c r="AG386" s="395"/>
      <c r="AH386" s="395"/>
      <c r="AI386" s="395"/>
      <c r="AJ386" s="377"/>
      <c r="AK386" s="390"/>
    </row>
    <row r="387" spans="1:37" hidden="1" x14ac:dyDescent="0.25">
      <c r="A387" s="42"/>
      <c r="B387" s="377"/>
      <c r="C387" s="1223"/>
      <c r="D387" s="377"/>
      <c r="E387" s="377"/>
      <c r="F387" s="1212"/>
      <c r="G387" s="1213"/>
      <c r="H387" s="395"/>
      <c r="I387" s="395"/>
      <c r="J387" s="395"/>
      <c r="K387" s="395"/>
      <c r="L387" s="395"/>
      <c r="M387" s="395"/>
      <c r="N387" s="395"/>
      <c r="O387" s="377"/>
      <c r="P387" s="394"/>
      <c r="Q387" s="394"/>
      <c r="R387" s="395"/>
      <c r="S387" s="395"/>
      <c r="T387" s="395"/>
      <c r="U387" s="395"/>
      <c r="V387" s="395"/>
      <c r="W387" s="395"/>
      <c r="X387" s="395"/>
      <c r="Y387" s="395"/>
      <c r="Z387" s="395"/>
      <c r="AA387" s="377"/>
      <c r="AB387" s="395"/>
      <c r="AC387" s="395"/>
      <c r="AD387" s="395"/>
      <c r="AE387" s="395"/>
      <c r="AF387" s="395"/>
      <c r="AG387" s="395"/>
      <c r="AH387" s="395"/>
      <c r="AI387" s="395"/>
      <c r="AJ387" s="377"/>
      <c r="AK387" s="390"/>
    </row>
    <row r="388" spans="1:37" hidden="1" x14ac:dyDescent="0.25">
      <c r="A388" s="42"/>
      <c r="B388" s="377"/>
      <c r="C388" s="1223"/>
      <c r="D388" s="377"/>
      <c r="E388" s="377"/>
      <c r="F388" s="1212"/>
      <c r="G388" s="1213"/>
      <c r="H388" s="395"/>
      <c r="I388" s="395"/>
      <c r="J388" s="395"/>
      <c r="K388" s="395"/>
      <c r="L388" s="395"/>
      <c r="M388" s="395"/>
      <c r="N388" s="395"/>
      <c r="O388" s="377"/>
      <c r="P388" s="394"/>
      <c r="Q388" s="394"/>
      <c r="R388" s="395"/>
      <c r="S388" s="395"/>
      <c r="T388" s="395"/>
      <c r="U388" s="395"/>
      <c r="V388" s="395"/>
      <c r="W388" s="395"/>
      <c r="X388" s="395"/>
      <c r="Y388" s="395"/>
      <c r="Z388" s="395"/>
      <c r="AA388" s="377"/>
      <c r="AB388" s="395"/>
      <c r="AC388" s="395"/>
      <c r="AD388" s="395"/>
      <c r="AE388" s="395"/>
      <c r="AF388" s="395"/>
      <c r="AG388" s="395"/>
      <c r="AH388" s="395"/>
      <c r="AI388" s="395"/>
      <c r="AJ388" s="377"/>
      <c r="AK388" s="390"/>
    </row>
    <row r="389" spans="1:37" hidden="1" x14ac:dyDescent="0.25">
      <c r="A389" s="42"/>
      <c r="B389" s="377"/>
      <c r="C389" s="1223"/>
      <c r="D389" s="377"/>
      <c r="E389" s="377"/>
      <c r="F389" s="1212"/>
      <c r="G389" s="1213"/>
      <c r="H389" s="395"/>
      <c r="I389" s="395"/>
      <c r="J389" s="395"/>
      <c r="K389" s="395"/>
      <c r="L389" s="395"/>
      <c r="M389" s="395"/>
      <c r="N389" s="395"/>
      <c r="O389" s="377"/>
      <c r="P389" s="394"/>
      <c r="Q389" s="394"/>
      <c r="R389" s="395"/>
      <c r="S389" s="395"/>
      <c r="T389" s="395"/>
      <c r="U389" s="395"/>
      <c r="V389" s="395"/>
      <c r="W389" s="395"/>
      <c r="X389" s="395"/>
      <c r="Y389" s="395"/>
      <c r="Z389" s="395"/>
      <c r="AA389" s="377"/>
      <c r="AB389" s="395"/>
      <c r="AC389" s="395"/>
      <c r="AD389" s="395"/>
      <c r="AE389" s="395"/>
      <c r="AF389" s="395"/>
      <c r="AG389" s="395"/>
      <c r="AH389" s="395"/>
      <c r="AI389" s="395"/>
      <c r="AJ389" s="377"/>
      <c r="AK389" s="390"/>
    </row>
    <row r="390" spans="1:37" hidden="1" x14ac:dyDescent="0.25">
      <c r="A390" s="42"/>
      <c r="B390" s="377"/>
      <c r="C390" s="1223"/>
      <c r="D390" s="377"/>
      <c r="E390" s="377"/>
      <c r="F390" s="1212"/>
      <c r="G390" s="1213"/>
      <c r="H390" s="395"/>
      <c r="I390" s="395"/>
      <c r="J390" s="395"/>
      <c r="K390" s="395"/>
      <c r="L390" s="395"/>
      <c r="M390" s="395"/>
      <c r="N390" s="395"/>
      <c r="O390" s="377"/>
      <c r="P390" s="394"/>
      <c r="Q390" s="394"/>
      <c r="R390" s="395"/>
      <c r="S390" s="395"/>
      <c r="T390" s="395"/>
      <c r="U390" s="395"/>
      <c r="V390" s="395"/>
      <c r="W390" s="395"/>
      <c r="X390" s="395"/>
      <c r="Y390" s="395"/>
      <c r="Z390" s="395"/>
      <c r="AA390" s="377"/>
      <c r="AB390" s="395"/>
      <c r="AC390" s="395"/>
      <c r="AD390" s="395"/>
      <c r="AE390" s="395"/>
      <c r="AF390" s="395"/>
      <c r="AG390" s="395"/>
      <c r="AH390" s="395"/>
      <c r="AI390" s="395"/>
      <c r="AJ390" s="377"/>
      <c r="AK390" s="390"/>
    </row>
    <row r="391" spans="1:37" hidden="1" x14ac:dyDescent="0.25">
      <c r="A391" s="42"/>
      <c r="B391" s="377"/>
      <c r="C391" s="1223"/>
      <c r="D391" s="377"/>
      <c r="E391" s="377"/>
      <c r="F391" s="1212"/>
      <c r="G391" s="1213"/>
      <c r="H391" s="395"/>
      <c r="I391" s="395"/>
      <c r="J391" s="395"/>
      <c r="K391" s="395"/>
      <c r="L391" s="395"/>
      <c r="M391" s="395"/>
      <c r="N391" s="395"/>
      <c r="O391" s="377"/>
      <c r="P391" s="394"/>
      <c r="Q391" s="394"/>
      <c r="R391" s="395"/>
      <c r="S391" s="395"/>
      <c r="T391" s="395"/>
      <c r="U391" s="395"/>
      <c r="V391" s="395"/>
      <c r="W391" s="395"/>
      <c r="X391" s="395"/>
      <c r="Y391" s="395"/>
      <c r="Z391" s="395"/>
      <c r="AA391" s="377"/>
      <c r="AB391" s="395"/>
      <c r="AC391" s="395"/>
      <c r="AD391" s="395"/>
      <c r="AE391" s="395"/>
      <c r="AF391" s="395"/>
      <c r="AG391" s="395"/>
      <c r="AH391" s="395"/>
      <c r="AI391" s="395"/>
      <c r="AJ391" s="377"/>
      <c r="AK391" s="390"/>
    </row>
    <row r="392" spans="1:37" hidden="1" x14ac:dyDescent="0.25">
      <c r="A392" s="42"/>
      <c r="B392" s="377"/>
      <c r="C392" s="1223"/>
      <c r="D392" s="377"/>
      <c r="E392" s="377"/>
      <c r="F392" s="1212"/>
      <c r="G392" s="1213"/>
      <c r="H392" s="395"/>
      <c r="I392" s="395"/>
      <c r="J392" s="395"/>
      <c r="K392" s="395"/>
      <c r="L392" s="395"/>
      <c r="M392" s="395"/>
      <c r="N392" s="395"/>
      <c r="O392" s="377"/>
      <c r="P392" s="394"/>
      <c r="Q392" s="394"/>
      <c r="R392" s="395"/>
      <c r="S392" s="395"/>
      <c r="T392" s="395"/>
      <c r="U392" s="395"/>
      <c r="V392" s="395"/>
      <c r="W392" s="395"/>
      <c r="X392" s="395"/>
      <c r="Y392" s="395"/>
      <c r="Z392" s="395"/>
      <c r="AA392" s="377"/>
      <c r="AB392" s="395"/>
      <c r="AC392" s="395"/>
      <c r="AD392" s="395"/>
      <c r="AE392" s="395"/>
      <c r="AF392" s="395"/>
      <c r="AG392" s="395"/>
      <c r="AH392" s="395"/>
      <c r="AI392" s="395"/>
      <c r="AJ392" s="377"/>
      <c r="AK392" s="390"/>
    </row>
    <row r="393" spans="1:37" hidden="1" x14ac:dyDescent="0.25">
      <c r="A393" s="42"/>
      <c r="B393" s="377"/>
      <c r="C393" s="1223"/>
      <c r="D393" s="377"/>
      <c r="E393" s="377"/>
      <c r="F393" s="1212"/>
      <c r="G393" s="1213"/>
      <c r="H393" s="395"/>
      <c r="I393" s="395"/>
      <c r="J393" s="395"/>
      <c r="K393" s="395"/>
      <c r="L393" s="395"/>
      <c r="M393" s="395"/>
      <c r="N393" s="395"/>
      <c r="O393" s="377"/>
      <c r="P393" s="394"/>
      <c r="Q393" s="394"/>
      <c r="R393" s="395"/>
      <c r="S393" s="395"/>
      <c r="T393" s="395"/>
      <c r="U393" s="395"/>
      <c r="V393" s="395"/>
      <c r="W393" s="395"/>
      <c r="X393" s="395"/>
      <c r="Y393" s="395"/>
      <c r="Z393" s="395"/>
      <c r="AA393" s="377"/>
      <c r="AB393" s="395"/>
      <c r="AC393" s="395"/>
      <c r="AD393" s="395"/>
      <c r="AE393" s="395"/>
      <c r="AF393" s="395"/>
      <c r="AG393" s="395"/>
      <c r="AH393" s="395"/>
      <c r="AI393" s="395"/>
      <c r="AJ393" s="377"/>
      <c r="AK393" s="390"/>
    </row>
    <row r="394" spans="1:37" hidden="1" x14ac:dyDescent="0.25">
      <c r="A394" s="42"/>
      <c r="B394" s="377"/>
      <c r="C394" s="1223"/>
      <c r="D394" s="377"/>
      <c r="E394" s="377"/>
      <c r="F394" s="1212"/>
      <c r="G394" s="1213"/>
      <c r="H394" s="395"/>
      <c r="I394" s="395"/>
      <c r="J394" s="395"/>
      <c r="K394" s="395"/>
      <c r="L394" s="395"/>
      <c r="M394" s="395"/>
      <c r="N394" s="395"/>
      <c r="O394" s="377"/>
      <c r="P394" s="394"/>
      <c r="Q394" s="394"/>
      <c r="R394" s="395"/>
      <c r="S394" s="395"/>
      <c r="T394" s="395"/>
      <c r="U394" s="395"/>
      <c r="V394" s="395"/>
      <c r="W394" s="395"/>
      <c r="X394" s="395"/>
      <c r="Y394" s="395"/>
      <c r="Z394" s="395"/>
      <c r="AA394" s="377"/>
      <c r="AB394" s="395"/>
      <c r="AC394" s="395"/>
      <c r="AD394" s="395"/>
      <c r="AE394" s="395"/>
      <c r="AF394" s="395"/>
      <c r="AG394" s="395"/>
      <c r="AH394" s="395"/>
      <c r="AI394" s="395"/>
      <c r="AJ394" s="377"/>
      <c r="AK394" s="390"/>
    </row>
    <row r="395" spans="1:37" hidden="1" x14ac:dyDescent="0.25">
      <c r="A395" s="42"/>
      <c r="B395" s="377"/>
      <c r="C395" s="1223"/>
      <c r="D395" s="377"/>
      <c r="E395" s="377"/>
      <c r="F395" s="1212"/>
      <c r="G395" s="1213"/>
      <c r="H395" s="395"/>
      <c r="I395" s="395"/>
      <c r="J395" s="395"/>
      <c r="K395" s="395"/>
      <c r="L395" s="395"/>
      <c r="M395" s="395"/>
      <c r="N395" s="395"/>
      <c r="O395" s="377"/>
      <c r="P395" s="394"/>
      <c r="Q395" s="394"/>
      <c r="R395" s="395"/>
      <c r="S395" s="395"/>
      <c r="T395" s="395"/>
      <c r="U395" s="395"/>
      <c r="V395" s="395"/>
      <c r="W395" s="395"/>
      <c r="X395" s="395"/>
      <c r="Y395" s="395"/>
      <c r="Z395" s="395"/>
      <c r="AA395" s="377"/>
      <c r="AB395" s="395"/>
      <c r="AC395" s="395"/>
      <c r="AD395" s="395"/>
      <c r="AE395" s="395"/>
      <c r="AF395" s="395"/>
      <c r="AG395" s="395"/>
      <c r="AH395" s="395"/>
      <c r="AI395" s="395"/>
      <c r="AJ395" s="377"/>
      <c r="AK395" s="390"/>
    </row>
    <row r="396" spans="1:37" hidden="1" x14ac:dyDescent="0.25">
      <c r="A396" s="42"/>
      <c r="B396" s="377"/>
      <c r="C396" s="1223"/>
      <c r="D396" s="377"/>
      <c r="E396" s="377"/>
      <c r="F396" s="1212"/>
      <c r="G396" s="1213"/>
      <c r="H396" s="395"/>
      <c r="I396" s="395"/>
      <c r="J396" s="395"/>
      <c r="K396" s="395"/>
      <c r="L396" s="395"/>
      <c r="M396" s="395"/>
      <c r="N396" s="395"/>
      <c r="O396" s="377"/>
      <c r="P396" s="394"/>
      <c r="Q396" s="394"/>
      <c r="R396" s="395"/>
      <c r="S396" s="395"/>
      <c r="T396" s="395"/>
      <c r="U396" s="395"/>
      <c r="V396" s="395"/>
      <c r="W396" s="395"/>
      <c r="X396" s="395"/>
      <c r="Y396" s="395"/>
      <c r="Z396" s="395"/>
      <c r="AA396" s="377"/>
      <c r="AB396" s="395"/>
      <c r="AC396" s="395"/>
      <c r="AD396" s="395"/>
      <c r="AE396" s="395"/>
      <c r="AF396" s="395"/>
      <c r="AG396" s="395"/>
      <c r="AH396" s="395"/>
      <c r="AI396" s="395"/>
      <c r="AJ396" s="377"/>
      <c r="AK396" s="390"/>
    </row>
    <row r="397" spans="1:37" hidden="1" x14ac:dyDescent="0.25">
      <c r="A397" s="42"/>
      <c r="B397" s="377"/>
      <c r="C397" s="1223"/>
      <c r="D397" s="377"/>
      <c r="E397" s="377"/>
      <c r="F397" s="1212"/>
      <c r="G397" s="1213"/>
      <c r="H397" s="395"/>
      <c r="I397" s="395"/>
      <c r="J397" s="395"/>
      <c r="K397" s="395"/>
      <c r="L397" s="395"/>
      <c r="M397" s="395"/>
      <c r="N397" s="395"/>
      <c r="O397" s="377"/>
      <c r="P397" s="394"/>
      <c r="Q397" s="394"/>
      <c r="R397" s="395"/>
      <c r="S397" s="395"/>
      <c r="T397" s="395"/>
      <c r="U397" s="395"/>
      <c r="V397" s="395"/>
      <c r="W397" s="395"/>
      <c r="X397" s="395"/>
      <c r="Y397" s="395"/>
      <c r="Z397" s="395"/>
      <c r="AA397" s="377"/>
      <c r="AB397" s="395"/>
      <c r="AC397" s="395"/>
      <c r="AD397" s="395"/>
      <c r="AE397" s="395"/>
      <c r="AF397" s="395"/>
      <c r="AG397" s="395"/>
      <c r="AH397" s="395"/>
      <c r="AI397" s="395"/>
      <c r="AJ397" s="377"/>
      <c r="AK397" s="390"/>
    </row>
    <row r="398" spans="1:37" hidden="1" x14ac:dyDescent="0.25">
      <c r="A398" s="42"/>
      <c r="B398" s="377"/>
      <c r="C398" s="1223"/>
      <c r="D398" s="377"/>
      <c r="E398" s="377"/>
      <c r="F398" s="1212"/>
      <c r="G398" s="1213"/>
      <c r="H398" s="395"/>
      <c r="I398" s="395"/>
      <c r="J398" s="395"/>
      <c r="K398" s="395"/>
      <c r="L398" s="395"/>
      <c r="M398" s="395"/>
      <c r="N398" s="395"/>
      <c r="O398" s="377"/>
      <c r="P398" s="394"/>
      <c r="Q398" s="394"/>
      <c r="R398" s="395"/>
      <c r="S398" s="395"/>
      <c r="T398" s="395"/>
      <c r="U398" s="395"/>
      <c r="V398" s="395"/>
      <c r="W398" s="395"/>
      <c r="X398" s="395"/>
      <c r="Y398" s="395"/>
      <c r="Z398" s="395"/>
      <c r="AA398" s="377"/>
      <c r="AB398" s="395"/>
      <c r="AC398" s="395"/>
      <c r="AD398" s="395"/>
      <c r="AE398" s="395"/>
      <c r="AF398" s="395"/>
      <c r="AG398" s="395"/>
      <c r="AH398" s="395"/>
      <c r="AI398" s="395"/>
      <c r="AJ398" s="377"/>
      <c r="AK398" s="390"/>
    </row>
    <row r="399" spans="1:37" hidden="1" x14ac:dyDescent="0.25">
      <c r="A399" s="42"/>
      <c r="B399" s="377"/>
      <c r="C399" s="1223"/>
      <c r="D399" s="377"/>
      <c r="E399" s="377"/>
      <c r="F399" s="1212"/>
      <c r="G399" s="1213"/>
      <c r="H399" s="395"/>
      <c r="I399" s="395"/>
      <c r="J399" s="395"/>
      <c r="K399" s="395"/>
      <c r="L399" s="395"/>
      <c r="M399" s="395"/>
      <c r="N399" s="395"/>
      <c r="O399" s="377"/>
      <c r="P399" s="394"/>
      <c r="Q399" s="394"/>
      <c r="R399" s="395"/>
      <c r="S399" s="395"/>
      <c r="T399" s="395"/>
      <c r="U399" s="395"/>
      <c r="V399" s="395"/>
      <c r="W399" s="395"/>
      <c r="X399" s="395"/>
      <c r="Y399" s="395"/>
      <c r="Z399" s="395"/>
      <c r="AA399" s="377"/>
      <c r="AB399" s="395"/>
      <c r="AC399" s="395"/>
      <c r="AD399" s="395"/>
      <c r="AE399" s="395"/>
      <c r="AF399" s="395"/>
      <c r="AG399" s="395"/>
      <c r="AH399" s="395"/>
      <c r="AI399" s="395"/>
      <c r="AJ399" s="377"/>
      <c r="AK399" s="390"/>
    </row>
    <row r="400" spans="1:37" hidden="1" x14ac:dyDescent="0.25">
      <c r="A400" s="42"/>
      <c r="B400" s="377"/>
      <c r="C400" s="1223"/>
      <c r="D400" s="377"/>
      <c r="E400" s="377"/>
      <c r="F400" s="1212"/>
      <c r="G400" s="1213"/>
      <c r="H400" s="395"/>
      <c r="I400" s="395"/>
      <c r="J400" s="395"/>
      <c r="K400" s="395"/>
      <c r="L400" s="395"/>
      <c r="M400" s="395"/>
      <c r="N400" s="395"/>
      <c r="O400" s="377"/>
      <c r="P400" s="394"/>
      <c r="Q400" s="394"/>
      <c r="R400" s="395"/>
      <c r="S400" s="395"/>
      <c r="T400" s="395"/>
      <c r="U400" s="395"/>
      <c r="V400" s="395"/>
      <c r="W400" s="395"/>
      <c r="X400" s="395"/>
      <c r="Y400" s="395"/>
      <c r="Z400" s="395"/>
      <c r="AA400" s="377"/>
      <c r="AB400" s="395"/>
      <c r="AC400" s="395"/>
      <c r="AD400" s="395"/>
      <c r="AE400" s="395"/>
      <c r="AF400" s="395"/>
      <c r="AG400" s="395"/>
      <c r="AH400" s="395"/>
      <c r="AI400" s="395"/>
      <c r="AJ400" s="377"/>
      <c r="AK400" s="390"/>
    </row>
    <row r="401" spans="1:37" hidden="1" x14ac:dyDescent="0.25">
      <c r="A401" s="42"/>
      <c r="B401" s="377"/>
      <c r="C401" s="1223"/>
      <c r="D401" s="377"/>
      <c r="E401" s="377"/>
      <c r="F401" s="1212"/>
      <c r="G401" s="1213"/>
      <c r="H401" s="395"/>
      <c r="I401" s="395"/>
      <c r="J401" s="395"/>
      <c r="K401" s="395"/>
      <c r="L401" s="395"/>
      <c r="M401" s="395"/>
      <c r="N401" s="395"/>
      <c r="O401" s="377"/>
      <c r="P401" s="394"/>
      <c r="Q401" s="394"/>
      <c r="R401" s="395"/>
      <c r="S401" s="395"/>
      <c r="T401" s="395"/>
      <c r="U401" s="395"/>
      <c r="V401" s="395"/>
      <c r="W401" s="395"/>
      <c r="X401" s="395"/>
      <c r="Y401" s="395"/>
      <c r="Z401" s="395"/>
      <c r="AA401" s="377"/>
      <c r="AB401" s="395"/>
      <c r="AC401" s="395"/>
      <c r="AD401" s="395"/>
      <c r="AE401" s="395"/>
      <c r="AF401" s="395"/>
      <c r="AG401" s="395"/>
      <c r="AH401" s="395"/>
      <c r="AI401" s="395"/>
      <c r="AJ401" s="377"/>
      <c r="AK401" s="390"/>
    </row>
    <row r="402" spans="1:37" hidden="1" x14ac:dyDescent="0.25">
      <c r="A402" s="42"/>
      <c r="B402" s="377"/>
      <c r="C402" s="1223"/>
      <c r="D402" s="377"/>
      <c r="E402" s="377"/>
      <c r="F402" s="1212"/>
      <c r="G402" s="1213"/>
      <c r="H402" s="395"/>
      <c r="I402" s="395"/>
      <c r="J402" s="395"/>
      <c r="K402" s="395"/>
      <c r="L402" s="395"/>
      <c r="M402" s="395"/>
      <c r="N402" s="395"/>
      <c r="O402" s="377"/>
      <c r="P402" s="394"/>
      <c r="Q402" s="394"/>
      <c r="R402" s="395"/>
      <c r="S402" s="395"/>
      <c r="T402" s="395"/>
      <c r="U402" s="395"/>
      <c r="V402" s="395"/>
      <c r="W402" s="395"/>
      <c r="X402" s="395"/>
      <c r="Y402" s="395"/>
      <c r="Z402" s="395"/>
      <c r="AA402" s="377"/>
      <c r="AB402" s="395"/>
      <c r="AC402" s="395"/>
      <c r="AD402" s="395"/>
      <c r="AE402" s="395"/>
      <c r="AF402" s="395"/>
      <c r="AG402" s="395"/>
      <c r="AH402" s="395"/>
      <c r="AI402" s="395"/>
      <c r="AJ402" s="377"/>
      <c r="AK402" s="390"/>
    </row>
    <row r="403" spans="1:37" hidden="1" x14ac:dyDescent="0.25">
      <c r="A403" s="42"/>
      <c r="B403" s="377"/>
      <c r="C403" s="1223"/>
      <c r="D403" s="377"/>
      <c r="E403" s="377"/>
      <c r="F403" s="1212"/>
      <c r="G403" s="1213"/>
      <c r="H403" s="395"/>
      <c r="I403" s="395"/>
      <c r="J403" s="395"/>
      <c r="K403" s="395"/>
      <c r="L403" s="395"/>
      <c r="M403" s="395"/>
      <c r="N403" s="395"/>
      <c r="O403" s="377"/>
      <c r="P403" s="394"/>
      <c r="Q403" s="394"/>
      <c r="R403" s="395"/>
      <c r="S403" s="395"/>
      <c r="T403" s="395"/>
      <c r="U403" s="395"/>
      <c r="V403" s="395"/>
      <c r="W403" s="395"/>
      <c r="X403" s="395"/>
      <c r="Y403" s="395"/>
      <c r="Z403" s="395"/>
      <c r="AA403" s="377"/>
      <c r="AB403" s="395"/>
      <c r="AC403" s="395"/>
      <c r="AD403" s="395"/>
      <c r="AE403" s="395"/>
      <c r="AF403" s="395"/>
      <c r="AG403" s="395"/>
      <c r="AH403" s="395"/>
      <c r="AI403" s="395"/>
      <c r="AJ403" s="377"/>
      <c r="AK403" s="390"/>
    </row>
    <row r="404" spans="1:37" hidden="1" x14ac:dyDescent="0.25">
      <c r="A404" s="42"/>
      <c r="B404" s="377"/>
      <c r="C404" s="1223"/>
      <c r="D404" s="377"/>
      <c r="E404" s="377"/>
      <c r="F404" s="1212"/>
      <c r="G404" s="1213"/>
      <c r="H404" s="395"/>
      <c r="I404" s="395"/>
      <c r="J404" s="395"/>
      <c r="K404" s="395"/>
      <c r="L404" s="395"/>
      <c r="M404" s="395"/>
      <c r="N404" s="395"/>
      <c r="O404" s="377"/>
      <c r="P404" s="394"/>
      <c r="Q404" s="394"/>
      <c r="R404" s="395"/>
      <c r="S404" s="395"/>
      <c r="T404" s="395"/>
      <c r="U404" s="395"/>
      <c r="V404" s="395"/>
      <c r="W404" s="395"/>
      <c r="X404" s="395"/>
      <c r="Y404" s="395"/>
      <c r="Z404" s="395"/>
      <c r="AA404" s="377"/>
      <c r="AB404" s="395"/>
      <c r="AC404" s="395"/>
      <c r="AD404" s="395"/>
      <c r="AE404" s="395"/>
      <c r="AF404" s="395"/>
      <c r="AG404" s="395"/>
      <c r="AH404" s="395"/>
      <c r="AI404" s="395"/>
      <c r="AJ404" s="377"/>
      <c r="AK404" s="390"/>
    </row>
    <row r="405" spans="1:37" hidden="1" x14ac:dyDescent="0.25">
      <c r="A405" s="42"/>
      <c r="B405" s="377"/>
      <c r="C405" s="1223"/>
      <c r="D405" s="377"/>
      <c r="E405" s="377"/>
      <c r="F405" s="1212"/>
      <c r="G405" s="1213"/>
      <c r="H405" s="395"/>
      <c r="I405" s="395"/>
      <c r="J405" s="395"/>
      <c r="K405" s="395"/>
      <c r="L405" s="395"/>
      <c r="M405" s="395"/>
      <c r="N405" s="395"/>
      <c r="O405" s="377"/>
      <c r="P405" s="394"/>
      <c r="Q405" s="394"/>
      <c r="R405" s="395"/>
      <c r="S405" s="395"/>
      <c r="T405" s="395"/>
      <c r="U405" s="395"/>
      <c r="V405" s="395"/>
      <c r="W405" s="395"/>
      <c r="X405" s="395"/>
      <c r="Y405" s="395"/>
      <c r="Z405" s="395"/>
      <c r="AA405" s="377"/>
      <c r="AB405" s="395"/>
      <c r="AC405" s="395"/>
      <c r="AD405" s="395"/>
      <c r="AE405" s="395"/>
      <c r="AF405" s="395"/>
      <c r="AG405" s="395"/>
      <c r="AH405" s="395"/>
      <c r="AI405" s="395"/>
      <c r="AJ405" s="377"/>
      <c r="AK405" s="390"/>
    </row>
    <row r="406" spans="1:37" hidden="1" x14ac:dyDescent="0.25">
      <c r="A406" s="42"/>
      <c r="B406" s="377"/>
      <c r="C406" s="1223"/>
      <c r="D406" s="377"/>
      <c r="E406" s="377"/>
      <c r="F406" s="1212"/>
      <c r="G406" s="1213"/>
      <c r="H406" s="395"/>
      <c r="I406" s="395"/>
      <c r="J406" s="395"/>
      <c r="K406" s="395"/>
      <c r="L406" s="395"/>
      <c r="M406" s="395"/>
      <c r="N406" s="395"/>
      <c r="O406" s="377"/>
      <c r="P406" s="394"/>
      <c r="Q406" s="394"/>
      <c r="R406" s="395"/>
      <c r="S406" s="395"/>
      <c r="T406" s="395"/>
      <c r="U406" s="395"/>
      <c r="V406" s="395"/>
      <c r="W406" s="395"/>
      <c r="X406" s="395"/>
      <c r="Y406" s="395"/>
      <c r="Z406" s="395"/>
      <c r="AA406" s="377"/>
      <c r="AB406" s="395"/>
      <c r="AC406" s="395"/>
      <c r="AD406" s="395"/>
      <c r="AE406" s="395"/>
      <c r="AF406" s="395"/>
      <c r="AG406" s="395"/>
      <c r="AH406" s="395"/>
      <c r="AI406" s="395"/>
      <c r="AJ406" s="377"/>
      <c r="AK406" s="390"/>
    </row>
    <row r="407" spans="1:37" hidden="1" x14ac:dyDescent="0.25">
      <c r="A407" s="42"/>
      <c r="B407" s="377"/>
      <c r="C407" s="1223"/>
      <c r="D407" s="377"/>
      <c r="E407" s="377"/>
      <c r="F407" s="1212"/>
      <c r="G407" s="1213"/>
      <c r="H407" s="395"/>
      <c r="I407" s="395"/>
      <c r="J407" s="395"/>
      <c r="K407" s="395"/>
      <c r="L407" s="395"/>
      <c r="M407" s="395"/>
      <c r="N407" s="395"/>
      <c r="O407" s="377"/>
      <c r="P407" s="394"/>
      <c r="Q407" s="394"/>
      <c r="R407" s="395"/>
      <c r="S407" s="395"/>
      <c r="T407" s="395"/>
      <c r="U407" s="395"/>
      <c r="V407" s="395"/>
      <c r="W407" s="395"/>
      <c r="X407" s="395"/>
      <c r="Y407" s="395"/>
      <c r="Z407" s="395"/>
      <c r="AA407" s="377"/>
      <c r="AB407" s="395"/>
      <c r="AC407" s="395"/>
      <c r="AD407" s="395"/>
      <c r="AE407" s="395"/>
      <c r="AF407" s="395"/>
      <c r="AG407" s="395"/>
      <c r="AH407" s="395"/>
      <c r="AI407" s="395"/>
      <c r="AJ407" s="377"/>
      <c r="AK407" s="390"/>
    </row>
    <row r="408" spans="1:37" hidden="1" x14ac:dyDescent="0.25">
      <c r="A408" s="42"/>
      <c r="B408" s="377"/>
      <c r="C408" s="1223"/>
      <c r="D408" s="377"/>
      <c r="E408" s="377"/>
      <c r="F408" s="1212"/>
      <c r="G408" s="1213"/>
      <c r="H408" s="395"/>
      <c r="I408" s="395"/>
      <c r="J408" s="395"/>
      <c r="K408" s="395"/>
      <c r="L408" s="395"/>
      <c r="M408" s="395"/>
      <c r="N408" s="395"/>
      <c r="O408" s="377"/>
      <c r="P408" s="394"/>
      <c r="Q408" s="394"/>
      <c r="R408" s="395"/>
      <c r="S408" s="395"/>
      <c r="T408" s="395"/>
      <c r="U408" s="395"/>
      <c r="V408" s="395"/>
      <c r="W408" s="395"/>
      <c r="X408" s="395"/>
      <c r="Y408" s="395"/>
      <c r="Z408" s="395"/>
      <c r="AA408" s="377"/>
      <c r="AB408" s="395"/>
      <c r="AC408" s="395"/>
      <c r="AD408" s="395"/>
      <c r="AE408" s="395"/>
      <c r="AF408" s="395"/>
      <c r="AG408" s="395"/>
      <c r="AH408" s="395"/>
      <c r="AI408" s="395"/>
      <c r="AJ408" s="377"/>
      <c r="AK408" s="390"/>
    </row>
    <row r="409" spans="1:37" hidden="1" x14ac:dyDescent="0.25">
      <c r="A409" s="42"/>
      <c r="B409" s="377"/>
      <c r="C409" s="1223"/>
      <c r="D409" s="377"/>
      <c r="E409" s="377"/>
      <c r="F409" s="1212"/>
      <c r="G409" s="1213"/>
      <c r="H409" s="395"/>
      <c r="I409" s="395"/>
      <c r="J409" s="395"/>
      <c r="K409" s="395"/>
      <c r="L409" s="395"/>
      <c r="M409" s="395"/>
      <c r="N409" s="395"/>
      <c r="O409" s="377"/>
      <c r="P409" s="394"/>
      <c r="Q409" s="394"/>
      <c r="R409" s="395"/>
      <c r="S409" s="395"/>
      <c r="T409" s="395"/>
      <c r="U409" s="395"/>
      <c r="V409" s="395"/>
      <c r="W409" s="395"/>
      <c r="X409" s="395"/>
      <c r="Y409" s="395"/>
      <c r="Z409" s="395"/>
      <c r="AA409" s="377"/>
      <c r="AB409" s="395"/>
      <c r="AC409" s="395"/>
      <c r="AD409" s="395"/>
      <c r="AE409" s="395"/>
      <c r="AF409" s="395"/>
      <c r="AG409" s="395"/>
      <c r="AH409" s="395"/>
      <c r="AI409" s="395"/>
      <c r="AJ409" s="377"/>
      <c r="AK409" s="390"/>
    </row>
    <row r="410" spans="1:37" hidden="1" x14ac:dyDescent="0.25">
      <c r="A410" s="42"/>
      <c r="B410" s="377"/>
      <c r="C410" s="1223"/>
      <c r="D410" s="377"/>
      <c r="E410" s="377"/>
      <c r="F410" s="1212"/>
      <c r="G410" s="1213"/>
      <c r="H410" s="395"/>
      <c r="I410" s="395"/>
      <c r="J410" s="395"/>
      <c r="K410" s="395"/>
      <c r="L410" s="395"/>
      <c r="M410" s="395"/>
      <c r="N410" s="395"/>
      <c r="O410" s="377"/>
      <c r="P410" s="394"/>
      <c r="Q410" s="394"/>
      <c r="R410" s="395"/>
      <c r="S410" s="395"/>
      <c r="T410" s="395"/>
      <c r="U410" s="395"/>
      <c r="V410" s="395"/>
      <c r="W410" s="395"/>
      <c r="X410" s="395"/>
      <c r="Y410" s="395"/>
      <c r="Z410" s="395"/>
      <c r="AA410" s="377"/>
      <c r="AB410" s="395"/>
      <c r="AC410" s="395"/>
      <c r="AD410" s="395"/>
      <c r="AE410" s="395"/>
      <c r="AF410" s="395"/>
      <c r="AG410" s="395"/>
      <c r="AH410" s="395"/>
      <c r="AI410" s="395"/>
      <c r="AJ410" s="377"/>
      <c r="AK410" s="390"/>
    </row>
    <row r="411" spans="1:37" hidden="1" x14ac:dyDescent="0.25">
      <c r="A411" s="42"/>
      <c r="B411" s="377"/>
      <c r="C411" s="1223"/>
      <c r="D411" s="377"/>
      <c r="E411" s="377"/>
      <c r="F411" s="1212"/>
      <c r="G411" s="1213"/>
      <c r="H411" s="395"/>
      <c r="I411" s="395"/>
      <c r="J411" s="395"/>
      <c r="K411" s="395"/>
      <c r="L411" s="395"/>
      <c r="M411" s="395"/>
      <c r="N411" s="395"/>
      <c r="O411" s="377"/>
      <c r="P411" s="394"/>
      <c r="Q411" s="394"/>
      <c r="R411" s="395"/>
      <c r="S411" s="395"/>
      <c r="T411" s="395"/>
      <c r="U411" s="395"/>
      <c r="V411" s="395"/>
      <c r="W411" s="395"/>
      <c r="X411" s="395"/>
      <c r="Y411" s="395"/>
      <c r="Z411" s="395"/>
      <c r="AA411" s="377"/>
      <c r="AB411" s="395"/>
      <c r="AC411" s="395"/>
      <c r="AD411" s="395"/>
      <c r="AE411" s="395"/>
      <c r="AF411" s="395"/>
      <c r="AG411" s="395"/>
      <c r="AH411" s="395"/>
      <c r="AI411" s="395"/>
      <c r="AJ411" s="377"/>
      <c r="AK411" s="390"/>
    </row>
    <row r="412" spans="1:37" hidden="1" x14ac:dyDescent="0.25">
      <c r="A412" s="42"/>
      <c r="B412" s="377"/>
      <c r="C412" s="1223"/>
      <c r="D412" s="377"/>
      <c r="E412" s="377"/>
      <c r="F412" s="1212"/>
      <c r="G412" s="1213"/>
      <c r="H412" s="395"/>
      <c r="I412" s="395"/>
      <c r="J412" s="395"/>
      <c r="K412" s="395"/>
      <c r="L412" s="395"/>
      <c r="M412" s="395"/>
      <c r="N412" s="395"/>
      <c r="O412" s="377"/>
      <c r="P412" s="394"/>
      <c r="Q412" s="394"/>
      <c r="R412" s="395"/>
      <c r="S412" s="395"/>
      <c r="T412" s="395"/>
      <c r="U412" s="395"/>
      <c r="V412" s="395"/>
      <c r="W412" s="395"/>
      <c r="X412" s="395"/>
      <c r="Y412" s="395"/>
      <c r="Z412" s="395"/>
      <c r="AA412" s="377"/>
      <c r="AB412" s="395"/>
      <c r="AC412" s="395"/>
      <c r="AD412" s="395"/>
      <c r="AE412" s="395"/>
      <c r="AF412" s="395"/>
      <c r="AG412" s="395"/>
      <c r="AH412" s="395"/>
      <c r="AI412" s="395"/>
      <c r="AJ412" s="377"/>
      <c r="AK412" s="390"/>
    </row>
    <row r="413" spans="1:37" hidden="1" x14ac:dyDescent="0.25">
      <c r="A413" s="42"/>
      <c r="B413" s="377"/>
      <c r="C413" s="1223"/>
      <c r="D413" s="377"/>
      <c r="E413" s="377"/>
      <c r="F413" s="1212"/>
      <c r="G413" s="1213"/>
      <c r="H413" s="395"/>
      <c r="I413" s="395"/>
      <c r="J413" s="395"/>
      <c r="K413" s="395"/>
      <c r="L413" s="395"/>
      <c r="M413" s="395"/>
      <c r="N413" s="395"/>
      <c r="O413" s="377"/>
      <c r="P413" s="394"/>
      <c r="Q413" s="394"/>
      <c r="R413" s="395"/>
      <c r="S413" s="395"/>
      <c r="T413" s="395"/>
      <c r="U413" s="395"/>
      <c r="V413" s="395"/>
      <c r="W413" s="395"/>
      <c r="X413" s="395"/>
      <c r="Y413" s="395"/>
      <c r="Z413" s="395"/>
      <c r="AA413" s="377"/>
      <c r="AB413" s="395"/>
      <c r="AC413" s="395"/>
      <c r="AD413" s="395"/>
      <c r="AE413" s="395"/>
      <c r="AF413" s="395"/>
      <c r="AG413" s="395"/>
      <c r="AH413" s="395"/>
      <c r="AI413" s="395"/>
      <c r="AJ413" s="377"/>
      <c r="AK413" s="390"/>
    </row>
    <row r="414" spans="1:37" hidden="1" x14ac:dyDescent="0.25">
      <c r="A414" s="42"/>
      <c r="B414" s="377"/>
      <c r="C414" s="1223"/>
      <c r="D414" s="377"/>
      <c r="E414" s="377"/>
      <c r="F414" s="1212"/>
      <c r="G414" s="1213"/>
      <c r="H414" s="395"/>
      <c r="I414" s="395"/>
      <c r="J414" s="395"/>
      <c r="K414" s="395"/>
      <c r="L414" s="395"/>
      <c r="M414" s="395"/>
      <c r="N414" s="395"/>
      <c r="O414" s="377"/>
      <c r="P414" s="394"/>
      <c r="Q414" s="394"/>
      <c r="R414" s="395"/>
      <c r="S414" s="395"/>
      <c r="T414" s="395"/>
      <c r="U414" s="395"/>
      <c r="V414" s="395"/>
      <c r="W414" s="395"/>
      <c r="X414" s="395"/>
      <c r="Y414" s="395"/>
      <c r="Z414" s="395"/>
      <c r="AA414" s="377"/>
      <c r="AB414" s="395"/>
      <c r="AC414" s="395"/>
      <c r="AD414" s="395"/>
      <c r="AE414" s="395"/>
      <c r="AF414" s="395"/>
      <c r="AG414" s="395"/>
      <c r="AH414" s="395"/>
      <c r="AI414" s="395"/>
      <c r="AJ414" s="377"/>
      <c r="AK414" s="390"/>
    </row>
    <row r="415" spans="1:37" hidden="1" x14ac:dyDescent="0.25">
      <c r="A415" s="42"/>
      <c r="B415" s="377"/>
      <c r="C415" s="1223"/>
      <c r="D415" s="377"/>
      <c r="E415" s="377"/>
      <c r="F415" s="1212"/>
      <c r="G415" s="1213"/>
      <c r="H415" s="395"/>
      <c r="I415" s="395"/>
      <c r="J415" s="395"/>
      <c r="K415" s="395"/>
      <c r="L415" s="395"/>
      <c r="M415" s="395"/>
      <c r="N415" s="395"/>
      <c r="O415" s="377"/>
      <c r="P415" s="394"/>
      <c r="Q415" s="394"/>
      <c r="R415" s="395"/>
      <c r="S415" s="395"/>
      <c r="T415" s="395"/>
      <c r="U415" s="395"/>
      <c r="V415" s="395"/>
      <c r="W415" s="395"/>
      <c r="X415" s="395"/>
      <c r="Y415" s="395"/>
      <c r="Z415" s="395"/>
      <c r="AA415" s="377"/>
      <c r="AB415" s="395"/>
      <c r="AC415" s="395"/>
      <c r="AD415" s="395"/>
      <c r="AE415" s="395"/>
      <c r="AF415" s="395"/>
      <c r="AG415" s="395"/>
      <c r="AH415" s="395"/>
      <c r="AI415" s="395"/>
      <c r="AJ415" s="377"/>
      <c r="AK415" s="390"/>
    </row>
    <row r="416" spans="1:37" hidden="1" x14ac:dyDescent="0.25">
      <c r="A416" s="42"/>
      <c r="B416" s="377"/>
      <c r="C416" s="1223"/>
      <c r="D416" s="377"/>
      <c r="E416" s="377"/>
      <c r="F416" s="1212"/>
      <c r="G416" s="1213"/>
      <c r="H416" s="395"/>
      <c r="I416" s="395"/>
      <c r="J416" s="395"/>
      <c r="K416" s="395"/>
      <c r="L416" s="395"/>
      <c r="M416" s="395"/>
      <c r="N416" s="395"/>
      <c r="O416" s="377"/>
      <c r="P416" s="394"/>
      <c r="Q416" s="394"/>
      <c r="R416" s="395"/>
      <c r="S416" s="395"/>
      <c r="T416" s="395"/>
      <c r="U416" s="395"/>
      <c r="V416" s="395"/>
      <c r="W416" s="395"/>
      <c r="X416" s="395"/>
      <c r="Y416" s="395"/>
      <c r="Z416" s="395"/>
      <c r="AA416" s="377"/>
      <c r="AB416" s="395"/>
      <c r="AC416" s="395"/>
      <c r="AD416" s="395"/>
      <c r="AE416" s="395"/>
      <c r="AF416" s="395"/>
      <c r="AG416" s="395"/>
      <c r="AH416" s="395"/>
      <c r="AI416" s="395"/>
      <c r="AJ416" s="377"/>
      <c r="AK416" s="390"/>
    </row>
    <row r="417" spans="1:37" hidden="1" x14ac:dyDescent="0.25">
      <c r="A417" s="42"/>
      <c r="B417" s="377"/>
      <c r="C417" s="1223"/>
      <c r="D417" s="377"/>
      <c r="E417" s="377"/>
      <c r="F417" s="1212"/>
      <c r="G417" s="1213"/>
      <c r="H417" s="395"/>
      <c r="I417" s="395"/>
      <c r="J417" s="395"/>
      <c r="K417" s="395"/>
      <c r="L417" s="395"/>
      <c r="M417" s="395"/>
      <c r="N417" s="395"/>
      <c r="O417" s="377"/>
      <c r="P417" s="394"/>
      <c r="Q417" s="394"/>
      <c r="R417" s="395"/>
      <c r="S417" s="395"/>
      <c r="T417" s="395"/>
      <c r="U417" s="395"/>
      <c r="V417" s="395"/>
      <c r="W417" s="395"/>
      <c r="X417" s="395"/>
      <c r="Y417" s="395"/>
      <c r="Z417" s="395"/>
      <c r="AA417" s="377"/>
      <c r="AB417" s="395"/>
      <c r="AC417" s="395"/>
      <c r="AD417" s="395"/>
      <c r="AE417" s="395"/>
      <c r="AF417" s="395"/>
      <c r="AG417" s="395"/>
      <c r="AH417" s="395"/>
      <c r="AI417" s="395"/>
      <c r="AJ417" s="377"/>
      <c r="AK417" s="390"/>
    </row>
    <row r="418" spans="1:37" hidden="1" x14ac:dyDescent="0.25">
      <c r="A418" s="42"/>
      <c r="B418" s="377"/>
      <c r="C418" s="1223"/>
      <c r="D418" s="377"/>
      <c r="E418" s="377"/>
      <c r="F418" s="1212"/>
      <c r="G418" s="1213"/>
      <c r="H418" s="395"/>
      <c r="I418" s="395"/>
      <c r="J418" s="395"/>
      <c r="K418" s="395"/>
      <c r="L418" s="395"/>
      <c r="M418" s="395"/>
      <c r="N418" s="395"/>
      <c r="O418" s="377"/>
      <c r="P418" s="394"/>
      <c r="Q418" s="394"/>
      <c r="R418" s="395"/>
      <c r="S418" s="395"/>
      <c r="T418" s="395"/>
      <c r="U418" s="395"/>
      <c r="V418" s="395"/>
      <c r="W418" s="395"/>
      <c r="X418" s="395"/>
      <c r="Y418" s="395"/>
      <c r="Z418" s="395"/>
      <c r="AA418" s="377"/>
      <c r="AB418" s="395"/>
      <c r="AC418" s="395"/>
      <c r="AD418" s="395"/>
      <c r="AE418" s="395"/>
      <c r="AF418" s="395"/>
      <c r="AG418" s="395"/>
      <c r="AH418" s="395"/>
      <c r="AI418" s="395"/>
      <c r="AJ418" s="377"/>
      <c r="AK418" s="390"/>
    </row>
    <row r="419" spans="1:37" hidden="1" x14ac:dyDescent="0.25">
      <c r="A419" s="42"/>
      <c r="B419" s="377"/>
      <c r="C419" s="1223"/>
      <c r="D419" s="377"/>
      <c r="E419" s="377"/>
      <c r="F419" s="1212"/>
      <c r="G419" s="1213"/>
      <c r="H419" s="395"/>
      <c r="I419" s="395"/>
      <c r="J419" s="395"/>
      <c r="K419" s="395"/>
      <c r="L419" s="395"/>
      <c r="M419" s="395"/>
      <c r="N419" s="395"/>
      <c r="O419" s="377"/>
      <c r="P419" s="394"/>
      <c r="Q419" s="394"/>
      <c r="R419" s="395"/>
      <c r="S419" s="395"/>
      <c r="T419" s="395"/>
      <c r="U419" s="395"/>
      <c r="V419" s="395"/>
      <c r="W419" s="395"/>
      <c r="X419" s="395"/>
      <c r="Y419" s="395"/>
      <c r="Z419" s="395"/>
      <c r="AA419" s="377"/>
      <c r="AB419" s="395"/>
      <c r="AC419" s="395"/>
      <c r="AD419" s="395"/>
      <c r="AE419" s="395"/>
      <c r="AF419" s="395"/>
      <c r="AG419" s="395"/>
      <c r="AH419" s="395"/>
      <c r="AI419" s="395"/>
      <c r="AJ419" s="377"/>
      <c r="AK419" s="390"/>
    </row>
    <row r="420" spans="1:37" hidden="1" x14ac:dyDescent="0.25">
      <c r="A420" s="42"/>
      <c r="B420" s="377"/>
      <c r="C420" s="1223"/>
      <c r="D420" s="377"/>
      <c r="E420" s="377"/>
      <c r="F420" s="1212"/>
      <c r="G420" s="1213"/>
      <c r="H420" s="395"/>
      <c r="I420" s="395"/>
      <c r="J420" s="395"/>
      <c r="K420" s="395"/>
      <c r="L420" s="395"/>
      <c r="M420" s="395"/>
      <c r="N420" s="395"/>
      <c r="O420" s="377"/>
      <c r="P420" s="394"/>
      <c r="Q420" s="394"/>
      <c r="R420" s="395"/>
      <c r="S420" s="395"/>
      <c r="T420" s="395"/>
      <c r="U420" s="395"/>
      <c r="V420" s="395"/>
      <c r="W420" s="395"/>
      <c r="X420" s="395"/>
      <c r="Y420" s="395"/>
      <c r="Z420" s="395"/>
      <c r="AA420" s="377"/>
      <c r="AB420" s="395"/>
      <c r="AC420" s="395"/>
      <c r="AD420" s="395"/>
      <c r="AE420" s="395"/>
      <c r="AF420" s="395"/>
      <c r="AG420" s="395"/>
      <c r="AH420" s="395"/>
      <c r="AI420" s="395"/>
      <c r="AJ420" s="377"/>
      <c r="AK420" s="390"/>
    </row>
    <row r="421" spans="1:37" hidden="1" x14ac:dyDescent="0.25">
      <c r="A421" s="42"/>
      <c r="B421" s="377"/>
      <c r="C421" s="1223"/>
      <c r="D421" s="377"/>
      <c r="E421" s="377"/>
      <c r="F421" s="1212"/>
      <c r="G421" s="1213"/>
      <c r="H421" s="395"/>
      <c r="I421" s="395"/>
      <c r="J421" s="395"/>
      <c r="K421" s="395"/>
      <c r="L421" s="395"/>
      <c r="M421" s="395"/>
      <c r="N421" s="395"/>
      <c r="O421" s="377"/>
      <c r="P421" s="394"/>
      <c r="Q421" s="394"/>
      <c r="R421" s="395"/>
      <c r="S421" s="395"/>
      <c r="T421" s="395"/>
      <c r="U421" s="395"/>
      <c r="V421" s="395"/>
      <c r="W421" s="395"/>
      <c r="X421" s="395"/>
      <c r="Y421" s="395"/>
      <c r="Z421" s="395"/>
      <c r="AA421" s="377"/>
      <c r="AB421" s="395"/>
      <c r="AC421" s="395"/>
      <c r="AD421" s="395"/>
      <c r="AE421" s="395"/>
      <c r="AF421" s="395"/>
      <c r="AG421" s="395"/>
      <c r="AH421" s="395"/>
      <c r="AI421" s="395"/>
      <c r="AJ421" s="377"/>
      <c r="AK421" s="390"/>
    </row>
    <row r="422" spans="1:37" hidden="1" x14ac:dyDescent="0.25">
      <c r="A422" s="42"/>
      <c r="B422" s="377"/>
      <c r="C422" s="1223"/>
      <c r="D422" s="377"/>
      <c r="E422" s="377"/>
      <c r="F422" s="1212"/>
      <c r="G422" s="1213"/>
      <c r="H422" s="395"/>
      <c r="I422" s="395"/>
      <c r="J422" s="395"/>
      <c r="K422" s="395"/>
      <c r="L422" s="395"/>
      <c r="M422" s="395"/>
      <c r="N422" s="395"/>
      <c r="O422" s="377"/>
      <c r="P422" s="394"/>
      <c r="Q422" s="394"/>
      <c r="R422" s="395"/>
      <c r="S422" s="395"/>
      <c r="T422" s="395"/>
      <c r="U422" s="395"/>
      <c r="V422" s="395"/>
      <c r="W422" s="395"/>
      <c r="X422" s="395"/>
      <c r="Y422" s="395"/>
      <c r="Z422" s="395"/>
      <c r="AA422" s="377"/>
      <c r="AB422" s="395"/>
      <c r="AC422" s="395"/>
      <c r="AD422" s="395"/>
      <c r="AE422" s="395"/>
      <c r="AF422" s="395"/>
      <c r="AG422" s="395"/>
      <c r="AH422" s="395"/>
      <c r="AI422" s="395"/>
      <c r="AJ422" s="377"/>
      <c r="AK422" s="390"/>
    </row>
    <row r="423" spans="1:37" hidden="1" x14ac:dyDescent="0.25">
      <c r="A423" s="42"/>
      <c r="B423" s="377"/>
      <c r="C423" s="1223"/>
      <c r="D423" s="377"/>
      <c r="E423" s="377"/>
      <c r="F423" s="1212"/>
      <c r="G423" s="1213"/>
      <c r="H423" s="395"/>
      <c r="I423" s="395"/>
      <c r="J423" s="395"/>
      <c r="K423" s="395"/>
      <c r="L423" s="395"/>
      <c r="M423" s="395"/>
      <c r="N423" s="395"/>
      <c r="O423" s="377"/>
      <c r="P423" s="394"/>
      <c r="Q423" s="394"/>
      <c r="R423" s="395"/>
      <c r="S423" s="395"/>
      <c r="T423" s="395"/>
      <c r="U423" s="395"/>
      <c r="V423" s="395"/>
      <c r="W423" s="395"/>
      <c r="X423" s="395"/>
      <c r="Y423" s="395"/>
      <c r="Z423" s="395"/>
      <c r="AA423" s="377"/>
      <c r="AB423" s="395"/>
      <c r="AC423" s="395"/>
      <c r="AD423" s="395"/>
      <c r="AE423" s="395"/>
      <c r="AF423" s="395"/>
      <c r="AG423" s="395"/>
      <c r="AH423" s="395"/>
      <c r="AI423" s="395"/>
      <c r="AJ423" s="377"/>
      <c r="AK423" s="390"/>
    </row>
    <row r="424" spans="1:37" hidden="1" x14ac:dyDescent="0.25">
      <c r="A424" s="42"/>
      <c r="B424" s="377"/>
      <c r="C424" s="1223"/>
      <c r="D424" s="377"/>
      <c r="E424" s="377"/>
      <c r="F424" s="1212"/>
      <c r="G424" s="1213"/>
      <c r="H424" s="395"/>
      <c r="I424" s="395"/>
      <c r="J424" s="395"/>
      <c r="K424" s="395"/>
      <c r="L424" s="395"/>
      <c r="M424" s="395"/>
      <c r="N424" s="395"/>
      <c r="O424" s="377"/>
      <c r="P424" s="394"/>
      <c r="Q424" s="394"/>
      <c r="R424" s="395"/>
      <c r="S424" s="395"/>
      <c r="T424" s="395"/>
      <c r="U424" s="395"/>
      <c r="V424" s="395"/>
      <c r="W424" s="395"/>
      <c r="X424" s="395"/>
      <c r="Y424" s="395"/>
      <c r="Z424" s="395"/>
      <c r="AA424" s="377"/>
      <c r="AB424" s="395"/>
      <c r="AC424" s="395"/>
      <c r="AD424" s="395"/>
      <c r="AE424" s="395"/>
      <c r="AF424" s="395"/>
      <c r="AG424" s="395"/>
      <c r="AH424" s="395"/>
      <c r="AI424" s="395"/>
      <c r="AJ424" s="377"/>
      <c r="AK424" s="390"/>
    </row>
    <row r="425" spans="1:37" hidden="1" x14ac:dyDescent="0.25">
      <c r="A425" s="42"/>
      <c r="B425" s="377"/>
      <c r="C425" s="1223"/>
      <c r="D425" s="377"/>
      <c r="E425" s="377"/>
      <c r="F425" s="1212"/>
      <c r="G425" s="1213"/>
      <c r="H425" s="395"/>
      <c r="I425" s="395"/>
      <c r="J425" s="395"/>
      <c r="K425" s="395"/>
      <c r="L425" s="395"/>
      <c r="M425" s="395"/>
      <c r="N425" s="395"/>
      <c r="O425" s="377"/>
      <c r="P425" s="394"/>
      <c r="Q425" s="394"/>
      <c r="R425" s="395"/>
      <c r="S425" s="395"/>
      <c r="T425" s="395"/>
      <c r="U425" s="395"/>
      <c r="V425" s="395"/>
      <c r="W425" s="395"/>
      <c r="X425" s="395"/>
      <c r="Y425" s="395"/>
      <c r="Z425" s="395"/>
      <c r="AA425" s="377"/>
      <c r="AB425" s="395"/>
      <c r="AC425" s="395"/>
      <c r="AD425" s="395"/>
      <c r="AE425" s="395"/>
      <c r="AF425" s="395"/>
      <c r="AG425" s="395"/>
      <c r="AH425" s="395"/>
      <c r="AI425" s="395"/>
      <c r="AJ425" s="377"/>
      <c r="AK425" s="390"/>
    </row>
    <row r="426" spans="1:37" hidden="1" x14ac:dyDescent="0.25">
      <c r="A426" s="42"/>
      <c r="B426" s="377"/>
      <c r="C426" s="1223"/>
      <c r="D426" s="377"/>
      <c r="E426" s="377"/>
      <c r="F426" s="1212"/>
      <c r="G426" s="1213"/>
      <c r="H426" s="395"/>
      <c r="I426" s="395"/>
      <c r="J426" s="395"/>
      <c r="K426" s="395"/>
      <c r="L426" s="395"/>
      <c r="M426" s="395"/>
      <c r="N426" s="395"/>
      <c r="O426" s="377"/>
      <c r="P426" s="394"/>
      <c r="Q426" s="394"/>
      <c r="R426" s="395"/>
      <c r="S426" s="395"/>
      <c r="T426" s="395"/>
      <c r="U426" s="395"/>
      <c r="V426" s="395"/>
      <c r="W426" s="395"/>
      <c r="X426" s="395"/>
      <c r="Y426" s="395"/>
      <c r="Z426" s="395"/>
      <c r="AA426" s="377"/>
      <c r="AB426" s="395"/>
      <c r="AC426" s="395"/>
      <c r="AD426" s="395"/>
      <c r="AE426" s="395"/>
      <c r="AF426" s="395"/>
      <c r="AG426" s="395"/>
      <c r="AH426" s="395"/>
      <c r="AI426" s="395"/>
      <c r="AJ426" s="377"/>
      <c r="AK426" s="390"/>
    </row>
    <row r="427" spans="1:37" hidden="1" x14ac:dyDescent="0.25">
      <c r="A427" s="42"/>
      <c r="B427" s="377"/>
      <c r="C427" s="1223"/>
      <c r="D427" s="377"/>
      <c r="E427" s="377"/>
      <c r="F427" s="1212"/>
      <c r="G427" s="1213"/>
      <c r="H427" s="395"/>
      <c r="I427" s="395"/>
      <c r="J427" s="395"/>
      <c r="K427" s="395"/>
      <c r="L427" s="395"/>
      <c r="M427" s="395"/>
      <c r="N427" s="395"/>
      <c r="O427" s="377"/>
      <c r="P427" s="394"/>
      <c r="Q427" s="394"/>
      <c r="R427" s="395"/>
      <c r="S427" s="395"/>
      <c r="T427" s="395"/>
      <c r="U427" s="395"/>
      <c r="V427" s="395"/>
      <c r="W427" s="395"/>
      <c r="X427" s="395"/>
      <c r="Y427" s="395"/>
      <c r="Z427" s="395"/>
      <c r="AA427" s="377"/>
      <c r="AB427" s="395"/>
      <c r="AC427" s="395"/>
      <c r="AD427" s="395"/>
      <c r="AE427" s="395"/>
      <c r="AF427" s="395"/>
      <c r="AG427" s="395"/>
      <c r="AH427" s="395"/>
      <c r="AI427" s="395"/>
      <c r="AJ427" s="377"/>
      <c r="AK427" s="390"/>
    </row>
    <row r="428" spans="1:37" hidden="1" x14ac:dyDescent="0.25">
      <c r="A428" s="42"/>
      <c r="B428" s="377"/>
      <c r="C428" s="1223"/>
      <c r="D428" s="377"/>
      <c r="E428" s="377"/>
      <c r="F428" s="1212"/>
      <c r="G428" s="1213"/>
      <c r="H428" s="395"/>
      <c r="I428" s="395"/>
      <c r="J428" s="395"/>
      <c r="K428" s="395"/>
      <c r="L428" s="395"/>
      <c r="M428" s="395"/>
      <c r="N428" s="395"/>
      <c r="O428" s="377"/>
      <c r="P428" s="394"/>
      <c r="Q428" s="394"/>
      <c r="R428" s="395"/>
      <c r="S428" s="395"/>
      <c r="T428" s="395"/>
      <c r="U428" s="395"/>
      <c r="V428" s="395"/>
      <c r="W428" s="395"/>
      <c r="X428" s="395"/>
      <c r="Y428" s="395"/>
      <c r="Z428" s="395"/>
      <c r="AA428" s="377"/>
      <c r="AB428" s="395"/>
      <c r="AC428" s="395"/>
      <c r="AD428" s="395"/>
      <c r="AE428" s="395"/>
      <c r="AF428" s="395"/>
      <c r="AG428" s="395"/>
      <c r="AH428" s="395"/>
      <c r="AI428" s="395"/>
      <c r="AJ428" s="377"/>
      <c r="AK428" s="390"/>
    </row>
    <row r="429" spans="1:37" hidden="1" x14ac:dyDescent="0.25">
      <c r="A429" s="42"/>
      <c r="B429" s="377"/>
      <c r="C429" s="1223"/>
      <c r="D429" s="377"/>
      <c r="E429" s="377"/>
      <c r="F429" s="1212"/>
      <c r="G429" s="1213"/>
      <c r="H429" s="395"/>
      <c r="I429" s="395"/>
      <c r="J429" s="395"/>
      <c r="K429" s="395"/>
      <c r="L429" s="395"/>
      <c r="M429" s="395"/>
      <c r="N429" s="395"/>
      <c r="O429" s="377"/>
      <c r="P429" s="394"/>
      <c r="Q429" s="394"/>
      <c r="R429" s="395"/>
      <c r="S429" s="395"/>
      <c r="T429" s="395"/>
      <c r="U429" s="395"/>
      <c r="V429" s="395"/>
      <c r="W429" s="395"/>
      <c r="X429" s="395"/>
      <c r="Y429" s="395"/>
      <c r="Z429" s="395"/>
      <c r="AA429" s="377"/>
      <c r="AB429" s="395"/>
      <c r="AC429" s="395"/>
      <c r="AD429" s="395"/>
      <c r="AE429" s="395"/>
      <c r="AF429" s="395"/>
      <c r="AG429" s="395"/>
      <c r="AH429" s="395"/>
      <c r="AI429" s="395"/>
      <c r="AJ429" s="377"/>
      <c r="AK429" s="390"/>
    </row>
    <row r="430" spans="1:37" hidden="1" x14ac:dyDescent="0.25">
      <c r="A430" s="42"/>
      <c r="B430" s="377"/>
      <c r="C430" s="1223"/>
      <c r="D430" s="377"/>
      <c r="E430" s="377"/>
      <c r="F430" s="1212"/>
      <c r="G430" s="1213"/>
      <c r="H430" s="395"/>
      <c r="I430" s="395"/>
      <c r="J430" s="395"/>
      <c r="K430" s="395"/>
      <c r="L430" s="395"/>
      <c r="M430" s="395"/>
      <c r="N430" s="395"/>
      <c r="O430" s="377"/>
      <c r="P430" s="394"/>
      <c r="Q430" s="394"/>
      <c r="R430" s="395"/>
      <c r="S430" s="395"/>
      <c r="T430" s="395"/>
      <c r="U430" s="395"/>
      <c r="V430" s="395"/>
      <c r="W430" s="395"/>
      <c r="X430" s="395"/>
      <c r="Y430" s="395"/>
      <c r="Z430" s="395"/>
      <c r="AA430" s="377"/>
      <c r="AB430" s="395"/>
      <c r="AC430" s="395"/>
      <c r="AD430" s="395"/>
      <c r="AE430" s="395"/>
      <c r="AF430" s="395"/>
      <c r="AG430" s="395"/>
      <c r="AH430" s="395"/>
      <c r="AI430" s="395"/>
      <c r="AJ430" s="377"/>
      <c r="AK430" s="390"/>
    </row>
    <row r="431" spans="1:37" hidden="1" x14ac:dyDescent="0.25">
      <c r="A431" s="42"/>
      <c r="B431" s="377"/>
      <c r="C431" s="1223"/>
      <c r="D431" s="377"/>
      <c r="E431" s="377"/>
      <c r="F431" s="1212"/>
      <c r="G431" s="1213"/>
      <c r="H431" s="395"/>
      <c r="I431" s="395"/>
      <c r="J431" s="395"/>
      <c r="K431" s="395"/>
      <c r="L431" s="395"/>
      <c r="M431" s="395"/>
      <c r="N431" s="395"/>
      <c r="O431" s="377"/>
      <c r="P431" s="394"/>
      <c r="Q431" s="394"/>
      <c r="R431" s="395"/>
      <c r="S431" s="395"/>
      <c r="T431" s="395"/>
      <c r="U431" s="395"/>
      <c r="V431" s="395"/>
      <c r="W431" s="395"/>
      <c r="X431" s="395"/>
      <c r="Y431" s="395"/>
      <c r="Z431" s="395"/>
      <c r="AA431" s="377"/>
      <c r="AB431" s="395"/>
      <c r="AC431" s="395"/>
      <c r="AD431" s="395"/>
      <c r="AE431" s="395"/>
      <c r="AF431" s="395"/>
      <c r="AG431" s="395"/>
      <c r="AH431" s="395"/>
      <c r="AI431" s="395"/>
      <c r="AJ431" s="377"/>
      <c r="AK431" s="390"/>
    </row>
    <row r="432" spans="1:37" hidden="1" x14ac:dyDescent="0.25">
      <c r="A432" s="42"/>
      <c r="B432" s="377"/>
      <c r="C432" s="1223"/>
      <c r="D432" s="377"/>
      <c r="E432" s="377"/>
      <c r="F432" s="1212"/>
      <c r="G432" s="1213"/>
      <c r="H432" s="395"/>
      <c r="I432" s="395"/>
      <c r="J432" s="395"/>
      <c r="K432" s="395"/>
      <c r="L432" s="395"/>
      <c r="M432" s="395"/>
      <c r="N432" s="395"/>
      <c r="O432" s="377"/>
      <c r="P432" s="394"/>
      <c r="Q432" s="394"/>
      <c r="R432" s="395"/>
      <c r="S432" s="395"/>
      <c r="T432" s="395"/>
      <c r="U432" s="395"/>
      <c r="V432" s="395"/>
      <c r="W432" s="395"/>
      <c r="X432" s="395"/>
      <c r="Y432" s="395"/>
      <c r="Z432" s="395"/>
      <c r="AA432" s="377"/>
      <c r="AB432" s="395"/>
      <c r="AC432" s="395"/>
      <c r="AD432" s="395"/>
      <c r="AE432" s="395"/>
      <c r="AF432" s="395"/>
      <c r="AG432" s="395"/>
      <c r="AH432" s="395"/>
      <c r="AI432" s="395"/>
      <c r="AJ432" s="377"/>
      <c r="AK432" s="390"/>
    </row>
    <row r="433" spans="1:37" hidden="1" x14ac:dyDescent="0.25">
      <c r="A433" s="42"/>
      <c r="B433" s="377"/>
      <c r="C433" s="1223"/>
      <c r="D433" s="377"/>
      <c r="E433" s="377"/>
      <c r="F433" s="1212"/>
      <c r="G433" s="1213"/>
      <c r="H433" s="395"/>
      <c r="I433" s="395"/>
      <c r="J433" s="395"/>
      <c r="K433" s="395"/>
      <c r="L433" s="395"/>
      <c r="M433" s="395"/>
      <c r="N433" s="395"/>
      <c r="O433" s="377"/>
      <c r="P433" s="394"/>
      <c r="Q433" s="394"/>
      <c r="R433" s="395"/>
      <c r="S433" s="395"/>
      <c r="T433" s="395"/>
      <c r="U433" s="395"/>
      <c r="V433" s="395"/>
      <c r="W433" s="395"/>
      <c r="X433" s="395"/>
      <c r="Y433" s="395"/>
      <c r="Z433" s="395"/>
      <c r="AA433" s="377"/>
      <c r="AB433" s="395"/>
      <c r="AC433" s="395"/>
      <c r="AD433" s="395"/>
      <c r="AE433" s="395"/>
      <c r="AF433" s="395"/>
      <c r="AG433" s="395"/>
      <c r="AH433" s="395"/>
      <c r="AI433" s="395"/>
      <c r="AJ433" s="377"/>
      <c r="AK433" s="390"/>
    </row>
    <row r="434" spans="1:37" hidden="1" x14ac:dyDescent="0.25">
      <c r="A434" s="42"/>
      <c r="B434" s="377"/>
      <c r="C434" s="1223"/>
      <c r="D434" s="377"/>
      <c r="E434" s="377"/>
      <c r="F434" s="1212"/>
      <c r="G434" s="1213"/>
      <c r="H434" s="395"/>
      <c r="I434" s="395"/>
      <c r="J434" s="395"/>
      <c r="K434" s="395"/>
      <c r="L434" s="395"/>
      <c r="M434" s="395"/>
      <c r="N434" s="395"/>
      <c r="O434" s="377"/>
      <c r="P434" s="394"/>
      <c r="Q434" s="394"/>
      <c r="R434" s="395"/>
      <c r="S434" s="395"/>
      <c r="T434" s="395"/>
      <c r="U434" s="395"/>
      <c r="V434" s="395"/>
      <c r="W434" s="395"/>
      <c r="X434" s="395"/>
      <c r="Y434" s="395"/>
      <c r="Z434" s="395"/>
      <c r="AA434" s="377"/>
      <c r="AB434" s="395"/>
      <c r="AC434" s="395"/>
      <c r="AD434" s="395"/>
      <c r="AE434" s="395"/>
      <c r="AF434" s="395"/>
      <c r="AG434" s="395"/>
      <c r="AH434" s="395"/>
      <c r="AI434" s="395"/>
      <c r="AJ434" s="377"/>
      <c r="AK434" s="390"/>
    </row>
    <row r="435" spans="1:37" hidden="1" x14ac:dyDescent="0.25">
      <c r="A435" s="42"/>
      <c r="B435" s="377"/>
      <c r="C435" s="1223"/>
      <c r="D435" s="377"/>
      <c r="E435" s="377"/>
      <c r="F435" s="1212"/>
      <c r="G435" s="1213"/>
      <c r="H435" s="395"/>
      <c r="I435" s="395"/>
      <c r="J435" s="395"/>
      <c r="K435" s="395"/>
      <c r="L435" s="395"/>
      <c r="M435" s="395"/>
      <c r="N435" s="395"/>
      <c r="O435" s="377"/>
      <c r="P435" s="394"/>
      <c r="Q435" s="394"/>
      <c r="R435" s="395"/>
      <c r="S435" s="395"/>
      <c r="T435" s="395"/>
      <c r="U435" s="395"/>
      <c r="V435" s="395"/>
      <c r="W435" s="395"/>
      <c r="X435" s="395"/>
      <c r="Y435" s="395"/>
      <c r="Z435" s="395"/>
      <c r="AA435" s="377"/>
      <c r="AB435" s="395"/>
      <c r="AC435" s="395"/>
      <c r="AD435" s="395"/>
      <c r="AE435" s="395"/>
      <c r="AF435" s="395"/>
      <c r="AG435" s="395"/>
      <c r="AH435" s="395"/>
      <c r="AI435" s="395"/>
      <c r="AJ435" s="377"/>
      <c r="AK435" s="390"/>
    </row>
    <row r="436" spans="1:37" hidden="1" x14ac:dyDescent="0.25">
      <c r="A436" s="42"/>
      <c r="B436" s="377"/>
      <c r="C436" s="1223"/>
      <c r="D436" s="377"/>
      <c r="E436" s="377"/>
      <c r="F436" s="1212"/>
      <c r="G436" s="1213"/>
      <c r="H436" s="395"/>
      <c r="I436" s="395"/>
      <c r="J436" s="395"/>
      <c r="K436" s="395"/>
      <c r="L436" s="395"/>
      <c r="M436" s="395"/>
      <c r="N436" s="395"/>
      <c r="O436" s="377"/>
      <c r="P436" s="394"/>
      <c r="Q436" s="394"/>
      <c r="R436" s="395"/>
      <c r="S436" s="395"/>
      <c r="T436" s="395"/>
      <c r="U436" s="395"/>
      <c r="V436" s="395"/>
      <c r="W436" s="395"/>
      <c r="X436" s="395"/>
      <c r="Y436" s="395"/>
      <c r="Z436" s="395"/>
      <c r="AA436" s="377"/>
      <c r="AB436" s="395"/>
      <c r="AC436" s="395"/>
      <c r="AD436" s="395"/>
      <c r="AE436" s="395"/>
      <c r="AF436" s="395"/>
      <c r="AG436" s="395"/>
      <c r="AH436" s="395"/>
      <c r="AI436" s="395"/>
      <c r="AJ436" s="377"/>
      <c r="AK436" s="390"/>
    </row>
    <row r="437" spans="1:37" hidden="1" x14ac:dyDescent="0.25">
      <c r="A437" s="42"/>
      <c r="B437" s="377"/>
      <c r="C437" s="1223"/>
      <c r="D437" s="377"/>
      <c r="E437" s="377"/>
      <c r="F437" s="1212"/>
      <c r="G437" s="1213"/>
      <c r="H437" s="395"/>
      <c r="I437" s="395"/>
      <c r="J437" s="395"/>
      <c r="K437" s="395"/>
      <c r="L437" s="395"/>
      <c r="M437" s="395"/>
      <c r="N437" s="395"/>
      <c r="O437" s="377"/>
      <c r="P437" s="394"/>
      <c r="Q437" s="394"/>
      <c r="R437" s="395"/>
      <c r="S437" s="395"/>
      <c r="T437" s="395"/>
      <c r="U437" s="395"/>
      <c r="V437" s="395"/>
      <c r="W437" s="395"/>
      <c r="X437" s="395"/>
      <c r="Y437" s="395"/>
      <c r="Z437" s="395"/>
      <c r="AA437" s="377"/>
      <c r="AB437" s="395"/>
      <c r="AC437" s="395"/>
      <c r="AD437" s="395"/>
      <c r="AE437" s="395"/>
      <c r="AF437" s="395"/>
      <c r="AG437" s="395"/>
      <c r="AH437" s="395"/>
      <c r="AI437" s="395"/>
      <c r="AJ437" s="377"/>
      <c r="AK437" s="390"/>
    </row>
    <row r="438" spans="1:37" hidden="1" x14ac:dyDescent="0.25">
      <c r="A438" s="42"/>
      <c r="B438" s="377"/>
      <c r="C438" s="1223"/>
      <c r="D438" s="377"/>
      <c r="E438" s="377"/>
      <c r="F438" s="1212"/>
      <c r="G438" s="1213"/>
      <c r="H438" s="395"/>
      <c r="I438" s="395"/>
      <c r="J438" s="395"/>
      <c r="K438" s="395"/>
      <c r="L438" s="395"/>
      <c r="M438" s="395"/>
      <c r="N438" s="395"/>
      <c r="O438" s="377"/>
      <c r="P438" s="394"/>
      <c r="Q438" s="394"/>
      <c r="R438" s="395"/>
      <c r="S438" s="395"/>
      <c r="T438" s="395"/>
      <c r="U438" s="395"/>
      <c r="V438" s="395"/>
      <c r="W438" s="395"/>
      <c r="X438" s="395"/>
      <c r="Y438" s="395"/>
      <c r="Z438" s="395"/>
      <c r="AA438" s="377"/>
      <c r="AB438" s="395"/>
      <c r="AC438" s="395"/>
      <c r="AD438" s="395"/>
      <c r="AE438" s="395"/>
      <c r="AF438" s="395"/>
      <c r="AG438" s="395"/>
      <c r="AH438" s="395"/>
      <c r="AI438" s="395"/>
      <c r="AJ438" s="377"/>
      <c r="AK438" s="390"/>
    </row>
    <row r="439" spans="1:37" hidden="1" x14ac:dyDescent="0.25">
      <c r="A439" s="42"/>
      <c r="B439" s="377"/>
      <c r="C439" s="1223"/>
      <c r="D439" s="377"/>
      <c r="E439" s="377"/>
      <c r="F439" s="1212"/>
      <c r="G439" s="1213"/>
      <c r="H439" s="395"/>
      <c r="I439" s="395"/>
      <c r="J439" s="395"/>
      <c r="K439" s="395"/>
      <c r="L439" s="395"/>
      <c r="M439" s="395"/>
      <c r="N439" s="395"/>
      <c r="O439" s="377"/>
      <c r="P439" s="394"/>
      <c r="Q439" s="394"/>
      <c r="R439" s="395"/>
      <c r="S439" s="395"/>
      <c r="T439" s="395"/>
      <c r="U439" s="395"/>
      <c r="V439" s="395"/>
      <c r="W439" s="395"/>
      <c r="X439" s="395"/>
      <c r="Y439" s="395"/>
      <c r="Z439" s="395"/>
      <c r="AA439" s="377"/>
      <c r="AB439" s="395"/>
      <c r="AC439" s="395"/>
      <c r="AD439" s="395"/>
      <c r="AE439" s="395"/>
      <c r="AF439" s="395"/>
      <c r="AG439" s="395"/>
      <c r="AH439" s="395"/>
      <c r="AI439" s="395"/>
      <c r="AJ439" s="377"/>
      <c r="AK439" s="390"/>
    </row>
    <row r="440" spans="1:37" hidden="1" x14ac:dyDescent="0.25">
      <c r="A440" s="42"/>
      <c r="B440" s="377"/>
      <c r="C440" s="1223"/>
      <c r="D440" s="377"/>
      <c r="E440" s="377"/>
      <c r="F440" s="1212"/>
      <c r="G440" s="1213"/>
      <c r="H440" s="395"/>
      <c r="I440" s="395"/>
      <c r="J440" s="395"/>
      <c r="K440" s="395"/>
      <c r="L440" s="395"/>
      <c r="M440" s="395"/>
      <c r="N440" s="395"/>
      <c r="O440" s="377"/>
      <c r="P440" s="394"/>
      <c r="Q440" s="394"/>
      <c r="R440" s="395"/>
      <c r="S440" s="395"/>
      <c r="T440" s="395"/>
      <c r="U440" s="395"/>
      <c r="V440" s="395"/>
      <c r="W440" s="395"/>
      <c r="X440" s="395"/>
      <c r="Y440" s="395"/>
      <c r="Z440" s="395"/>
      <c r="AA440" s="377"/>
      <c r="AB440" s="395"/>
      <c r="AC440" s="395"/>
      <c r="AD440" s="395"/>
      <c r="AE440" s="395"/>
      <c r="AF440" s="395"/>
      <c r="AG440" s="395"/>
      <c r="AH440" s="395"/>
      <c r="AI440" s="395"/>
      <c r="AJ440" s="377"/>
      <c r="AK440" s="390"/>
    </row>
    <row r="441" spans="1:37" hidden="1" x14ac:dyDescent="0.25">
      <c r="A441" s="42"/>
      <c r="B441" s="377"/>
      <c r="C441" s="1223"/>
      <c r="D441" s="377"/>
      <c r="E441" s="377"/>
      <c r="F441" s="1212"/>
      <c r="G441" s="1213"/>
      <c r="H441" s="395"/>
      <c r="I441" s="395"/>
      <c r="J441" s="395"/>
      <c r="K441" s="395"/>
      <c r="L441" s="395"/>
      <c r="M441" s="395"/>
      <c r="N441" s="395"/>
      <c r="O441" s="377"/>
      <c r="P441" s="394"/>
      <c r="Q441" s="394"/>
      <c r="R441" s="395"/>
      <c r="S441" s="395"/>
      <c r="T441" s="395"/>
      <c r="U441" s="395"/>
      <c r="V441" s="395"/>
      <c r="W441" s="395"/>
      <c r="X441" s="395"/>
      <c r="Y441" s="395"/>
      <c r="Z441" s="395"/>
      <c r="AA441" s="377"/>
      <c r="AB441" s="395"/>
      <c r="AC441" s="395"/>
      <c r="AD441" s="395"/>
      <c r="AE441" s="395"/>
      <c r="AF441" s="395"/>
      <c r="AG441" s="395"/>
      <c r="AH441" s="395"/>
      <c r="AI441" s="395"/>
      <c r="AJ441" s="377"/>
      <c r="AK441" s="390"/>
    </row>
    <row r="442" spans="1:37" hidden="1" x14ac:dyDescent="0.25">
      <c r="A442" s="42"/>
      <c r="B442" s="377"/>
      <c r="C442" s="1223"/>
      <c r="D442" s="377"/>
      <c r="E442" s="377"/>
      <c r="F442" s="1212"/>
      <c r="G442" s="1213"/>
      <c r="H442" s="395"/>
      <c r="I442" s="395"/>
      <c r="J442" s="395"/>
      <c r="K442" s="395"/>
      <c r="L442" s="395"/>
      <c r="M442" s="395"/>
      <c r="N442" s="395"/>
      <c r="O442" s="377"/>
      <c r="P442" s="394"/>
      <c r="Q442" s="394"/>
      <c r="R442" s="395"/>
      <c r="S442" s="395"/>
      <c r="T442" s="395"/>
      <c r="U442" s="395"/>
      <c r="V442" s="395"/>
      <c r="W442" s="395"/>
      <c r="X442" s="395"/>
      <c r="Y442" s="395"/>
      <c r="Z442" s="395"/>
      <c r="AA442" s="377"/>
      <c r="AB442" s="395"/>
      <c r="AC442" s="395"/>
      <c r="AD442" s="395"/>
      <c r="AE442" s="395"/>
      <c r="AF442" s="395"/>
      <c r="AG442" s="395"/>
      <c r="AH442" s="395"/>
      <c r="AI442" s="395"/>
      <c r="AJ442" s="377"/>
      <c r="AK442" s="390"/>
    </row>
    <row r="443" spans="1:37" hidden="1" x14ac:dyDescent="0.25">
      <c r="A443" s="42"/>
      <c r="B443" s="377"/>
      <c r="C443" s="1223"/>
      <c r="D443" s="377"/>
      <c r="E443" s="377"/>
      <c r="F443" s="1212"/>
      <c r="G443" s="1213"/>
      <c r="H443" s="395"/>
      <c r="I443" s="395"/>
      <c r="J443" s="395"/>
      <c r="K443" s="395"/>
      <c r="L443" s="395"/>
      <c r="M443" s="395"/>
      <c r="N443" s="395"/>
      <c r="O443" s="377"/>
      <c r="P443" s="394"/>
      <c r="Q443" s="394"/>
      <c r="R443" s="395"/>
      <c r="S443" s="395"/>
      <c r="T443" s="395"/>
      <c r="U443" s="395"/>
      <c r="V443" s="395"/>
      <c r="W443" s="395"/>
      <c r="X443" s="395"/>
      <c r="Y443" s="395"/>
      <c r="Z443" s="395"/>
      <c r="AA443" s="377"/>
      <c r="AB443" s="395"/>
      <c r="AC443" s="395"/>
      <c r="AD443" s="395"/>
      <c r="AE443" s="395"/>
      <c r="AF443" s="395"/>
      <c r="AG443" s="395"/>
      <c r="AH443" s="395"/>
      <c r="AI443" s="395"/>
      <c r="AJ443" s="377"/>
      <c r="AK443" s="390"/>
    </row>
    <row r="444" spans="1:37" hidden="1" x14ac:dyDescent="0.25">
      <c r="A444" s="42"/>
      <c r="B444" s="377"/>
      <c r="C444" s="1223"/>
      <c r="D444" s="377"/>
      <c r="E444" s="377"/>
      <c r="F444" s="1212"/>
      <c r="G444" s="1213"/>
      <c r="H444" s="395"/>
      <c r="I444" s="395"/>
      <c r="J444" s="395"/>
      <c r="K444" s="395"/>
      <c r="L444" s="395"/>
      <c r="M444" s="395"/>
      <c r="N444" s="395"/>
      <c r="O444" s="377"/>
      <c r="P444" s="394"/>
      <c r="Q444" s="394"/>
      <c r="R444" s="395"/>
      <c r="S444" s="395"/>
      <c r="T444" s="395"/>
      <c r="U444" s="395"/>
      <c r="V444" s="395"/>
      <c r="W444" s="395"/>
      <c r="X444" s="395"/>
      <c r="Y444" s="395"/>
      <c r="Z444" s="395"/>
      <c r="AA444" s="377"/>
      <c r="AB444" s="395"/>
      <c r="AC444" s="395"/>
      <c r="AD444" s="395"/>
      <c r="AE444" s="395"/>
      <c r="AF444" s="395"/>
      <c r="AG444" s="395"/>
      <c r="AH444" s="395"/>
      <c r="AI444" s="395"/>
      <c r="AJ444" s="377"/>
      <c r="AK444" s="390"/>
    </row>
    <row r="445" spans="1:37" hidden="1" x14ac:dyDescent="0.25">
      <c r="A445" s="42"/>
      <c r="B445" s="377"/>
      <c r="C445" s="1223"/>
      <c r="D445" s="377"/>
      <c r="E445" s="377"/>
      <c r="F445" s="1212"/>
      <c r="G445" s="1213"/>
      <c r="H445" s="395"/>
      <c r="I445" s="395"/>
      <c r="J445" s="395"/>
      <c r="K445" s="395"/>
      <c r="L445" s="395"/>
      <c r="M445" s="395"/>
      <c r="N445" s="395"/>
      <c r="O445" s="377"/>
      <c r="P445" s="394"/>
      <c r="Q445" s="394"/>
      <c r="R445" s="395"/>
      <c r="S445" s="395"/>
      <c r="T445" s="395"/>
      <c r="U445" s="395"/>
      <c r="V445" s="395"/>
      <c r="W445" s="395"/>
      <c r="X445" s="395"/>
      <c r="Y445" s="395"/>
      <c r="Z445" s="395"/>
      <c r="AA445" s="377"/>
      <c r="AB445" s="395"/>
      <c r="AC445" s="395"/>
      <c r="AD445" s="395"/>
      <c r="AE445" s="395"/>
      <c r="AF445" s="395"/>
      <c r="AG445" s="395"/>
      <c r="AH445" s="395"/>
      <c r="AI445" s="395"/>
      <c r="AJ445" s="377"/>
      <c r="AK445" s="390"/>
    </row>
    <row r="446" spans="1:37" hidden="1" x14ac:dyDescent="0.25">
      <c r="A446" s="42"/>
      <c r="B446" s="377"/>
      <c r="C446" s="1223"/>
      <c r="D446" s="377"/>
      <c r="E446" s="377"/>
      <c r="F446" s="1212"/>
      <c r="G446" s="1213"/>
      <c r="H446" s="395"/>
      <c r="I446" s="395"/>
      <c r="J446" s="395"/>
      <c r="K446" s="395"/>
      <c r="L446" s="395"/>
      <c r="M446" s="395"/>
      <c r="N446" s="395"/>
      <c r="O446" s="377"/>
      <c r="P446" s="394"/>
      <c r="Q446" s="394"/>
      <c r="R446" s="395"/>
      <c r="S446" s="395"/>
      <c r="T446" s="395"/>
      <c r="U446" s="395"/>
      <c r="V446" s="395"/>
      <c r="W446" s="395"/>
      <c r="X446" s="395"/>
      <c r="Y446" s="395"/>
      <c r="Z446" s="395"/>
      <c r="AA446" s="377"/>
      <c r="AB446" s="395"/>
      <c r="AC446" s="395"/>
      <c r="AD446" s="395"/>
      <c r="AE446" s="395"/>
      <c r="AF446" s="395"/>
      <c r="AG446" s="395"/>
      <c r="AH446" s="395"/>
      <c r="AI446" s="395"/>
      <c r="AJ446" s="377"/>
      <c r="AK446" s="390"/>
    </row>
    <row r="447" spans="1:37" hidden="1" x14ac:dyDescent="0.25">
      <c r="A447" s="42"/>
      <c r="B447" s="377"/>
      <c r="C447" s="1223"/>
      <c r="D447" s="377"/>
      <c r="E447" s="377"/>
      <c r="F447" s="1212"/>
      <c r="G447" s="1213"/>
      <c r="H447" s="395"/>
      <c r="I447" s="395"/>
      <c r="J447" s="395"/>
      <c r="K447" s="395"/>
      <c r="L447" s="395"/>
      <c r="M447" s="395"/>
      <c r="N447" s="395"/>
      <c r="O447" s="377"/>
      <c r="P447" s="394"/>
      <c r="Q447" s="394"/>
      <c r="R447" s="395"/>
      <c r="S447" s="395"/>
      <c r="T447" s="395"/>
      <c r="U447" s="395"/>
      <c r="V447" s="395"/>
      <c r="W447" s="395"/>
      <c r="X447" s="395"/>
      <c r="Y447" s="395"/>
      <c r="Z447" s="395"/>
      <c r="AA447" s="377"/>
      <c r="AB447" s="395"/>
      <c r="AC447" s="395"/>
      <c r="AD447" s="395"/>
      <c r="AE447" s="395"/>
      <c r="AF447" s="395"/>
      <c r="AG447" s="395"/>
      <c r="AH447" s="395"/>
      <c r="AI447" s="395"/>
      <c r="AJ447" s="377"/>
      <c r="AK447" s="390"/>
    </row>
    <row r="448" spans="1:37" hidden="1" x14ac:dyDescent="0.25">
      <c r="A448" s="42"/>
      <c r="B448" s="377"/>
      <c r="C448" s="1223"/>
      <c r="D448" s="377"/>
      <c r="E448" s="377"/>
      <c r="F448" s="1212"/>
      <c r="G448" s="1213"/>
      <c r="H448" s="395"/>
      <c r="I448" s="395"/>
      <c r="J448" s="395"/>
      <c r="K448" s="395"/>
      <c r="L448" s="395"/>
      <c r="M448" s="395"/>
      <c r="N448" s="395"/>
      <c r="O448" s="377"/>
      <c r="P448" s="394"/>
      <c r="Q448" s="394"/>
      <c r="R448" s="395"/>
      <c r="S448" s="395"/>
      <c r="T448" s="395"/>
      <c r="U448" s="395"/>
      <c r="V448" s="395"/>
      <c r="W448" s="395"/>
      <c r="X448" s="395"/>
      <c r="Y448" s="395"/>
      <c r="Z448" s="395"/>
      <c r="AA448" s="377"/>
      <c r="AB448" s="395"/>
      <c r="AC448" s="395"/>
      <c r="AD448" s="395"/>
      <c r="AE448" s="395"/>
      <c r="AF448" s="395"/>
      <c r="AG448" s="395"/>
      <c r="AH448" s="395"/>
      <c r="AI448" s="395"/>
      <c r="AJ448" s="377"/>
      <c r="AK448" s="390"/>
    </row>
    <row r="449" spans="1:37" hidden="1" x14ac:dyDescent="0.25">
      <c r="A449" s="42"/>
      <c r="B449" s="377"/>
      <c r="C449" s="1223"/>
      <c r="D449" s="377"/>
      <c r="E449" s="377"/>
      <c r="F449" s="1212"/>
      <c r="G449" s="1213"/>
      <c r="H449" s="395"/>
      <c r="I449" s="395"/>
      <c r="J449" s="395"/>
      <c r="K449" s="395"/>
      <c r="L449" s="395"/>
      <c r="M449" s="395"/>
      <c r="N449" s="395"/>
      <c r="O449" s="377"/>
      <c r="P449" s="394"/>
      <c r="Q449" s="394"/>
      <c r="R449" s="395"/>
      <c r="S449" s="395"/>
      <c r="T449" s="395"/>
      <c r="U449" s="395"/>
      <c r="V449" s="395"/>
      <c r="W449" s="395"/>
      <c r="X449" s="395"/>
      <c r="Y449" s="395"/>
      <c r="Z449" s="395"/>
      <c r="AA449" s="377"/>
      <c r="AB449" s="395"/>
      <c r="AC449" s="395"/>
      <c r="AD449" s="395"/>
      <c r="AE449" s="395"/>
      <c r="AF449" s="395"/>
      <c r="AG449" s="395"/>
      <c r="AH449" s="395"/>
      <c r="AI449" s="395"/>
      <c r="AJ449" s="377"/>
      <c r="AK449" s="390"/>
    </row>
    <row r="450" spans="1:37" hidden="1" x14ac:dyDescent="0.25">
      <c r="A450" s="42"/>
      <c r="B450" s="377"/>
      <c r="C450" s="1223"/>
      <c r="D450" s="377"/>
      <c r="E450" s="377"/>
      <c r="F450" s="1212"/>
      <c r="G450" s="1213"/>
      <c r="H450" s="395"/>
      <c r="I450" s="395"/>
      <c r="J450" s="395"/>
      <c r="K450" s="395"/>
      <c r="L450" s="395"/>
      <c r="M450" s="395"/>
      <c r="N450" s="395"/>
      <c r="O450" s="377"/>
      <c r="P450" s="394"/>
      <c r="Q450" s="394"/>
      <c r="R450" s="395"/>
      <c r="S450" s="395"/>
      <c r="T450" s="395"/>
      <c r="U450" s="395"/>
      <c r="V450" s="395"/>
      <c r="W450" s="395"/>
      <c r="X450" s="395"/>
      <c r="Y450" s="395"/>
      <c r="Z450" s="395"/>
      <c r="AA450" s="377"/>
      <c r="AB450" s="395"/>
      <c r="AC450" s="395"/>
      <c r="AD450" s="395"/>
      <c r="AE450" s="395"/>
      <c r="AF450" s="395"/>
      <c r="AG450" s="395"/>
      <c r="AH450" s="395"/>
      <c r="AI450" s="395"/>
      <c r="AJ450" s="377"/>
      <c r="AK450" s="390"/>
    </row>
    <row r="451" spans="1:37" hidden="1" x14ac:dyDescent="0.25">
      <c r="A451" s="42"/>
      <c r="B451" s="377"/>
      <c r="C451" s="1223"/>
      <c r="D451" s="377"/>
      <c r="E451" s="377"/>
      <c r="F451" s="1212"/>
      <c r="G451" s="1213"/>
      <c r="H451" s="395"/>
      <c r="I451" s="395"/>
      <c r="J451" s="395"/>
      <c r="K451" s="395"/>
      <c r="L451" s="395"/>
      <c r="M451" s="395"/>
      <c r="N451" s="395"/>
      <c r="O451" s="377"/>
      <c r="P451" s="394"/>
      <c r="Q451" s="394"/>
      <c r="R451" s="395"/>
      <c r="S451" s="395"/>
      <c r="T451" s="395"/>
      <c r="U451" s="395"/>
      <c r="V451" s="395"/>
      <c r="W451" s="395"/>
      <c r="X451" s="395"/>
      <c r="Y451" s="395"/>
      <c r="Z451" s="395"/>
      <c r="AA451" s="377"/>
      <c r="AB451" s="395"/>
      <c r="AC451" s="395"/>
      <c r="AD451" s="395"/>
      <c r="AE451" s="395"/>
      <c r="AF451" s="395"/>
      <c r="AG451" s="395"/>
      <c r="AH451" s="395"/>
      <c r="AI451" s="395"/>
      <c r="AJ451" s="377"/>
      <c r="AK451" s="390"/>
    </row>
    <row r="452" spans="1:37" hidden="1" x14ac:dyDescent="0.25">
      <c r="A452" s="42"/>
      <c r="B452" s="377"/>
      <c r="C452" s="1223"/>
      <c r="D452" s="377"/>
      <c r="E452" s="377"/>
      <c r="F452" s="1212"/>
      <c r="G452" s="1213"/>
      <c r="H452" s="395"/>
      <c r="I452" s="395"/>
      <c r="J452" s="395"/>
      <c r="K452" s="395"/>
      <c r="L452" s="395"/>
      <c r="M452" s="395"/>
      <c r="N452" s="395"/>
      <c r="O452" s="377"/>
      <c r="P452" s="394"/>
      <c r="Q452" s="394"/>
      <c r="R452" s="395"/>
      <c r="S452" s="395"/>
      <c r="T452" s="395"/>
      <c r="U452" s="395"/>
      <c r="V452" s="395"/>
      <c r="W452" s="395"/>
      <c r="X452" s="395"/>
      <c r="Y452" s="395"/>
      <c r="Z452" s="395"/>
      <c r="AA452" s="377"/>
      <c r="AB452" s="395"/>
      <c r="AC452" s="395"/>
      <c r="AD452" s="395"/>
      <c r="AE452" s="395"/>
      <c r="AF452" s="395"/>
      <c r="AG452" s="395"/>
      <c r="AH452" s="395"/>
      <c r="AI452" s="395"/>
      <c r="AJ452" s="377"/>
      <c r="AK452" s="390"/>
    </row>
    <row r="453" spans="1:37" hidden="1" x14ac:dyDescent="0.25">
      <c r="A453" s="42"/>
      <c r="B453" s="377"/>
      <c r="C453" s="1223"/>
      <c r="D453" s="377"/>
      <c r="E453" s="377"/>
      <c r="F453" s="1212"/>
      <c r="G453" s="1213"/>
      <c r="H453" s="395"/>
      <c r="I453" s="395"/>
      <c r="J453" s="395"/>
      <c r="K453" s="395"/>
      <c r="L453" s="395"/>
      <c r="M453" s="395"/>
      <c r="N453" s="395"/>
      <c r="O453" s="377"/>
      <c r="P453" s="394"/>
      <c r="Q453" s="394"/>
      <c r="R453" s="395"/>
      <c r="S453" s="395"/>
      <c r="T453" s="395"/>
      <c r="U453" s="395"/>
      <c r="V453" s="395"/>
      <c r="W453" s="395"/>
      <c r="X453" s="395"/>
      <c r="Y453" s="395"/>
      <c r="Z453" s="395"/>
      <c r="AA453" s="377"/>
      <c r="AB453" s="395"/>
      <c r="AC453" s="395"/>
      <c r="AD453" s="395"/>
      <c r="AE453" s="395"/>
      <c r="AF453" s="395"/>
      <c r="AG453" s="395"/>
      <c r="AH453" s="395"/>
      <c r="AI453" s="395"/>
      <c r="AJ453" s="377"/>
      <c r="AK453" s="390"/>
    </row>
    <row r="454" spans="1:37" hidden="1" x14ac:dyDescent="0.25">
      <c r="A454" s="42"/>
      <c r="B454" s="377"/>
      <c r="C454" s="1223"/>
      <c r="D454" s="377"/>
      <c r="E454" s="377"/>
      <c r="F454" s="1212"/>
      <c r="G454" s="1213"/>
      <c r="H454" s="395"/>
      <c r="I454" s="395"/>
      <c r="J454" s="395"/>
      <c r="K454" s="395"/>
      <c r="L454" s="395"/>
      <c r="M454" s="395"/>
      <c r="N454" s="395"/>
      <c r="O454" s="377"/>
      <c r="P454" s="394"/>
      <c r="Q454" s="394"/>
      <c r="R454" s="395"/>
      <c r="S454" s="395"/>
      <c r="T454" s="395"/>
      <c r="U454" s="395"/>
      <c r="V454" s="395"/>
      <c r="W454" s="395"/>
      <c r="X454" s="395"/>
      <c r="Y454" s="395"/>
      <c r="Z454" s="395"/>
      <c r="AA454" s="377"/>
      <c r="AB454" s="395"/>
      <c r="AC454" s="395"/>
      <c r="AD454" s="395"/>
      <c r="AE454" s="395"/>
      <c r="AF454" s="395"/>
      <c r="AG454" s="395"/>
      <c r="AH454" s="395"/>
      <c r="AI454" s="395"/>
      <c r="AJ454" s="377"/>
      <c r="AK454" s="390"/>
    </row>
    <row r="455" spans="1:37" hidden="1" x14ac:dyDescent="0.25">
      <c r="A455" s="42"/>
      <c r="B455" s="377"/>
      <c r="C455" s="1223"/>
      <c r="D455" s="377"/>
      <c r="E455" s="377"/>
      <c r="F455" s="1212"/>
      <c r="G455" s="1213"/>
      <c r="H455" s="395"/>
      <c r="I455" s="395"/>
      <c r="J455" s="395"/>
      <c r="K455" s="395"/>
      <c r="L455" s="395"/>
      <c r="M455" s="395"/>
      <c r="N455" s="395"/>
      <c r="O455" s="377"/>
      <c r="P455" s="394"/>
      <c r="Q455" s="394"/>
      <c r="R455" s="395"/>
      <c r="S455" s="395"/>
      <c r="T455" s="395"/>
      <c r="U455" s="395"/>
      <c r="V455" s="395"/>
      <c r="W455" s="395"/>
      <c r="X455" s="395"/>
      <c r="Y455" s="395"/>
      <c r="Z455" s="395"/>
      <c r="AA455" s="377"/>
      <c r="AB455" s="395"/>
      <c r="AC455" s="395"/>
      <c r="AD455" s="395"/>
      <c r="AE455" s="395"/>
      <c r="AF455" s="395"/>
      <c r="AG455" s="395"/>
      <c r="AH455" s="395"/>
      <c r="AI455" s="395"/>
      <c r="AJ455" s="377"/>
      <c r="AK455" s="390"/>
    </row>
    <row r="456" spans="1:37" hidden="1" x14ac:dyDescent="0.25">
      <c r="A456" s="42"/>
      <c r="B456" s="377"/>
      <c r="C456" s="1223"/>
      <c r="D456" s="377"/>
      <c r="E456" s="377"/>
      <c r="F456" s="1212"/>
      <c r="G456" s="1213"/>
      <c r="H456" s="395"/>
      <c r="I456" s="395"/>
      <c r="J456" s="395"/>
      <c r="K456" s="395"/>
      <c r="L456" s="395"/>
      <c r="M456" s="395"/>
      <c r="N456" s="395"/>
      <c r="O456" s="377"/>
      <c r="P456" s="394"/>
      <c r="Q456" s="394"/>
      <c r="R456" s="395"/>
      <c r="S456" s="395"/>
      <c r="T456" s="395"/>
      <c r="U456" s="395"/>
      <c r="V456" s="395"/>
      <c r="W456" s="395"/>
      <c r="X456" s="395"/>
      <c r="Y456" s="395"/>
      <c r="Z456" s="395"/>
      <c r="AA456" s="377"/>
      <c r="AB456" s="395"/>
      <c r="AC456" s="395"/>
      <c r="AD456" s="395"/>
      <c r="AE456" s="395"/>
      <c r="AF456" s="395"/>
      <c r="AG456" s="395"/>
      <c r="AH456" s="395"/>
      <c r="AI456" s="395"/>
      <c r="AJ456" s="377"/>
      <c r="AK456" s="390"/>
    </row>
    <row r="457" spans="1:37" hidden="1" x14ac:dyDescent="0.25">
      <c r="A457" s="42"/>
      <c r="B457" s="377"/>
      <c r="C457" s="1223"/>
      <c r="D457" s="377"/>
      <c r="E457" s="377"/>
      <c r="F457" s="1212"/>
      <c r="G457" s="1213"/>
      <c r="H457" s="395"/>
      <c r="I457" s="395"/>
      <c r="J457" s="395"/>
      <c r="K457" s="395"/>
      <c r="L457" s="395"/>
      <c r="M457" s="395"/>
      <c r="N457" s="395"/>
      <c r="O457" s="377"/>
      <c r="P457" s="394"/>
      <c r="Q457" s="394"/>
      <c r="R457" s="395"/>
      <c r="S457" s="395"/>
      <c r="T457" s="395"/>
      <c r="U457" s="395"/>
      <c r="V457" s="395"/>
      <c r="W457" s="395"/>
      <c r="X457" s="395"/>
      <c r="Y457" s="395"/>
      <c r="Z457" s="395"/>
      <c r="AA457" s="377"/>
      <c r="AB457" s="395"/>
      <c r="AC457" s="395"/>
      <c r="AD457" s="395"/>
      <c r="AE457" s="395"/>
      <c r="AF457" s="395"/>
      <c r="AG457" s="395"/>
      <c r="AH457" s="395"/>
      <c r="AI457" s="395"/>
      <c r="AJ457" s="377"/>
      <c r="AK457" s="390"/>
    </row>
    <row r="458" spans="1:37" hidden="1" x14ac:dyDescent="0.25">
      <c r="A458" s="42"/>
      <c r="B458" s="377"/>
      <c r="C458" s="1223"/>
      <c r="D458" s="377"/>
      <c r="E458" s="377"/>
      <c r="F458" s="1212"/>
      <c r="G458" s="1213"/>
      <c r="H458" s="395"/>
      <c r="I458" s="395"/>
      <c r="J458" s="395"/>
      <c r="K458" s="395"/>
      <c r="L458" s="395"/>
      <c r="M458" s="395"/>
      <c r="N458" s="395"/>
      <c r="O458" s="377"/>
      <c r="P458" s="394"/>
      <c r="Q458" s="394"/>
      <c r="R458" s="395"/>
      <c r="S458" s="395"/>
      <c r="T458" s="395"/>
      <c r="U458" s="395"/>
      <c r="V458" s="395"/>
      <c r="W458" s="395"/>
      <c r="X458" s="395"/>
      <c r="Y458" s="395"/>
      <c r="Z458" s="395"/>
      <c r="AA458" s="377"/>
      <c r="AB458" s="395"/>
      <c r="AC458" s="395"/>
      <c r="AD458" s="395"/>
      <c r="AE458" s="395"/>
      <c r="AF458" s="395"/>
      <c r="AG458" s="395"/>
      <c r="AH458" s="395"/>
      <c r="AI458" s="395"/>
      <c r="AJ458" s="377"/>
      <c r="AK458" s="390"/>
    </row>
    <row r="459" spans="1:37" hidden="1" x14ac:dyDescent="0.25">
      <c r="A459" s="42"/>
      <c r="B459" s="377"/>
      <c r="C459" s="1223"/>
      <c r="D459" s="377"/>
      <c r="E459" s="377"/>
      <c r="F459" s="1212"/>
      <c r="G459" s="1213"/>
      <c r="H459" s="395"/>
      <c r="I459" s="395"/>
      <c r="J459" s="395"/>
      <c r="K459" s="395"/>
      <c r="L459" s="395"/>
      <c r="M459" s="395"/>
      <c r="N459" s="395"/>
      <c r="O459" s="377"/>
      <c r="P459" s="394"/>
      <c r="Q459" s="394"/>
      <c r="R459" s="395"/>
      <c r="S459" s="395"/>
      <c r="T459" s="395"/>
      <c r="U459" s="395"/>
      <c r="V459" s="395"/>
      <c r="W459" s="395"/>
      <c r="X459" s="395"/>
      <c r="Y459" s="395"/>
      <c r="Z459" s="395"/>
      <c r="AA459" s="377"/>
      <c r="AB459" s="395"/>
      <c r="AC459" s="395"/>
      <c r="AD459" s="395"/>
      <c r="AE459" s="395"/>
      <c r="AF459" s="395"/>
      <c r="AG459" s="395"/>
      <c r="AH459" s="395"/>
      <c r="AI459" s="395"/>
      <c r="AJ459" s="377"/>
      <c r="AK459" s="390"/>
    </row>
    <row r="460" spans="1:37" hidden="1" x14ac:dyDescent="0.25">
      <c r="A460" s="42"/>
      <c r="B460" s="377"/>
      <c r="C460" s="1223"/>
      <c r="D460" s="377"/>
      <c r="E460" s="377"/>
      <c r="F460" s="1212"/>
      <c r="G460" s="1213"/>
      <c r="H460" s="395"/>
      <c r="I460" s="395"/>
      <c r="J460" s="395"/>
      <c r="K460" s="395"/>
      <c r="L460" s="395"/>
      <c r="M460" s="395"/>
      <c r="N460" s="395"/>
      <c r="O460" s="377"/>
      <c r="P460" s="394"/>
      <c r="Q460" s="394"/>
      <c r="R460" s="395"/>
      <c r="S460" s="395"/>
      <c r="T460" s="395"/>
      <c r="U460" s="395"/>
      <c r="V460" s="395"/>
      <c r="W460" s="395"/>
      <c r="X460" s="395"/>
      <c r="Y460" s="395"/>
      <c r="Z460" s="395"/>
      <c r="AA460" s="377"/>
      <c r="AB460" s="395"/>
      <c r="AC460" s="395"/>
      <c r="AD460" s="395"/>
      <c r="AE460" s="395"/>
      <c r="AF460" s="395"/>
      <c r="AG460" s="395"/>
      <c r="AH460" s="395"/>
      <c r="AI460" s="395"/>
      <c r="AJ460" s="377"/>
      <c r="AK460" s="390"/>
    </row>
    <row r="461" spans="1:37" hidden="1" x14ac:dyDescent="0.25">
      <c r="A461" s="42"/>
      <c r="B461" s="377"/>
      <c r="C461" s="1223"/>
      <c r="D461" s="377"/>
      <c r="E461" s="377"/>
      <c r="F461" s="1212"/>
      <c r="G461" s="1213"/>
      <c r="H461" s="395"/>
      <c r="I461" s="395"/>
      <c r="J461" s="395"/>
      <c r="K461" s="395"/>
      <c r="L461" s="395"/>
      <c r="M461" s="395"/>
      <c r="N461" s="395"/>
      <c r="O461" s="377"/>
      <c r="P461" s="394"/>
      <c r="Q461" s="394"/>
      <c r="R461" s="395"/>
      <c r="S461" s="395"/>
      <c r="T461" s="395"/>
      <c r="U461" s="395"/>
      <c r="V461" s="395"/>
      <c r="W461" s="395"/>
      <c r="X461" s="395"/>
      <c r="Y461" s="395"/>
      <c r="Z461" s="395"/>
      <c r="AA461" s="377"/>
      <c r="AB461" s="395"/>
      <c r="AC461" s="395"/>
      <c r="AD461" s="395"/>
      <c r="AE461" s="395"/>
      <c r="AF461" s="395"/>
      <c r="AG461" s="395"/>
      <c r="AH461" s="395"/>
      <c r="AI461" s="395"/>
      <c r="AJ461" s="377"/>
      <c r="AK461" s="390"/>
    </row>
    <row r="462" spans="1:37" hidden="1" x14ac:dyDescent="0.25">
      <c r="A462" s="42"/>
      <c r="B462" s="377"/>
      <c r="C462" s="1223"/>
      <c r="D462" s="377"/>
      <c r="E462" s="377"/>
      <c r="F462" s="1212"/>
      <c r="G462" s="1213"/>
      <c r="H462" s="395"/>
      <c r="I462" s="395"/>
      <c r="J462" s="395"/>
      <c r="K462" s="395"/>
      <c r="L462" s="395"/>
      <c r="M462" s="395"/>
      <c r="N462" s="395"/>
      <c r="O462" s="377"/>
      <c r="P462" s="394"/>
      <c r="Q462" s="394"/>
      <c r="R462" s="395"/>
      <c r="S462" s="395"/>
      <c r="T462" s="395"/>
      <c r="U462" s="395"/>
      <c r="V462" s="395"/>
      <c r="W462" s="395"/>
      <c r="X462" s="395"/>
      <c r="Y462" s="395"/>
      <c r="Z462" s="395"/>
      <c r="AA462" s="377"/>
      <c r="AB462" s="395"/>
      <c r="AC462" s="395"/>
      <c r="AD462" s="395"/>
      <c r="AE462" s="395"/>
      <c r="AF462" s="395"/>
      <c r="AG462" s="395"/>
      <c r="AH462" s="395"/>
      <c r="AI462" s="395"/>
      <c r="AJ462" s="377"/>
      <c r="AK462" s="390"/>
    </row>
    <row r="463" spans="1:37" hidden="1" x14ac:dyDescent="0.25">
      <c r="A463" s="42"/>
      <c r="B463" s="377"/>
      <c r="C463" s="1223"/>
      <c r="D463" s="377"/>
      <c r="E463" s="377"/>
      <c r="F463" s="1212"/>
      <c r="G463" s="1213"/>
      <c r="H463" s="395"/>
      <c r="I463" s="395"/>
      <c r="J463" s="395"/>
      <c r="K463" s="395"/>
      <c r="L463" s="395"/>
      <c r="M463" s="395"/>
      <c r="N463" s="395"/>
      <c r="O463" s="377"/>
      <c r="P463" s="394"/>
      <c r="Q463" s="394"/>
      <c r="R463" s="395"/>
      <c r="S463" s="395"/>
      <c r="T463" s="395"/>
      <c r="U463" s="395"/>
      <c r="V463" s="395"/>
      <c r="W463" s="395"/>
      <c r="X463" s="395"/>
      <c r="Y463" s="395"/>
      <c r="Z463" s="395"/>
      <c r="AA463" s="377"/>
      <c r="AB463" s="395"/>
      <c r="AC463" s="395"/>
      <c r="AD463" s="395"/>
      <c r="AE463" s="395"/>
      <c r="AF463" s="395"/>
      <c r="AG463" s="395"/>
      <c r="AH463" s="395"/>
      <c r="AI463" s="395"/>
      <c r="AJ463" s="377"/>
      <c r="AK463" s="390"/>
    </row>
    <row r="464" spans="1:37" hidden="1" x14ac:dyDescent="0.25">
      <c r="A464" s="42"/>
      <c r="B464" s="377"/>
      <c r="C464" s="1223"/>
      <c r="D464" s="377"/>
      <c r="E464" s="377"/>
      <c r="F464" s="1212"/>
      <c r="G464" s="1213"/>
      <c r="H464" s="395"/>
      <c r="I464" s="395"/>
      <c r="J464" s="395"/>
      <c r="K464" s="395"/>
      <c r="L464" s="395"/>
      <c r="M464" s="395"/>
      <c r="N464" s="395"/>
      <c r="O464" s="377"/>
      <c r="P464" s="394"/>
      <c r="Q464" s="394"/>
      <c r="R464" s="395"/>
      <c r="S464" s="395"/>
      <c r="T464" s="395"/>
      <c r="U464" s="395"/>
      <c r="V464" s="395"/>
      <c r="W464" s="395"/>
      <c r="X464" s="395"/>
      <c r="Y464" s="395"/>
      <c r="Z464" s="395"/>
      <c r="AA464" s="377"/>
      <c r="AB464" s="395"/>
      <c r="AC464" s="395"/>
      <c r="AD464" s="395"/>
      <c r="AE464" s="395"/>
      <c r="AF464" s="395"/>
      <c r="AG464" s="395"/>
      <c r="AH464" s="395"/>
      <c r="AI464" s="395"/>
      <c r="AJ464" s="377"/>
      <c r="AK464" s="390"/>
    </row>
    <row r="465" spans="1:37" hidden="1" x14ac:dyDescent="0.25">
      <c r="A465" s="42"/>
      <c r="B465" s="377"/>
      <c r="C465" s="1223"/>
      <c r="D465" s="377"/>
      <c r="E465" s="377"/>
      <c r="F465" s="1212"/>
      <c r="G465" s="1213"/>
      <c r="H465" s="395"/>
      <c r="I465" s="395"/>
      <c r="J465" s="395"/>
      <c r="K465" s="395"/>
      <c r="L465" s="395"/>
      <c r="M465" s="395"/>
      <c r="N465" s="395"/>
      <c r="O465" s="377"/>
      <c r="P465" s="394"/>
      <c r="Q465" s="394"/>
      <c r="R465" s="395"/>
      <c r="S465" s="395"/>
      <c r="T465" s="395"/>
      <c r="U465" s="395"/>
      <c r="V465" s="395"/>
      <c r="W465" s="395"/>
      <c r="X465" s="395"/>
      <c r="Y465" s="395"/>
      <c r="Z465" s="395"/>
      <c r="AA465" s="377"/>
      <c r="AB465" s="395"/>
      <c r="AC465" s="395"/>
      <c r="AD465" s="395"/>
      <c r="AE465" s="395"/>
      <c r="AF465" s="395"/>
      <c r="AG465" s="395"/>
      <c r="AH465" s="395"/>
      <c r="AI465" s="395"/>
      <c r="AJ465" s="377"/>
      <c r="AK465" s="390"/>
    </row>
    <row r="466" spans="1:37" hidden="1" x14ac:dyDescent="0.25">
      <c r="A466" s="42"/>
      <c r="B466" s="377"/>
      <c r="C466" s="1223"/>
      <c r="D466" s="377"/>
      <c r="E466" s="377"/>
      <c r="F466" s="1212"/>
      <c r="G466" s="1213"/>
      <c r="H466" s="395"/>
      <c r="I466" s="395"/>
      <c r="J466" s="395"/>
      <c r="K466" s="395"/>
      <c r="L466" s="395"/>
      <c r="M466" s="395"/>
      <c r="N466" s="395"/>
      <c r="O466" s="377"/>
      <c r="P466" s="394"/>
      <c r="Q466" s="394"/>
      <c r="R466" s="395"/>
      <c r="S466" s="395"/>
      <c r="T466" s="395"/>
      <c r="U466" s="395"/>
      <c r="V466" s="395"/>
      <c r="W466" s="395"/>
      <c r="X466" s="395"/>
      <c r="Y466" s="395"/>
      <c r="Z466" s="395"/>
      <c r="AA466" s="377"/>
      <c r="AB466" s="395"/>
      <c r="AC466" s="395"/>
      <c r="AD466" s="395"/>
      <c r="AE466" s="395"/>
      <c r="AF466" s="395"/>
      <c r="AG466" s="395"/>
      <c r="AH466" s="395"/>
      <c r="AI466" s="395"/>
      <c r="AJ466" s="377"/>
      <c r="AK466" s="390"/>
    </row>
    <row r="467" spans="1:37" hidden="1" x14ac:dyDescent="0.25">
      <c r="A467" s="42"/>
      <c r="B467" s="377"/>
      <c r="C467" s="1223"/>
      <c r="D467" s="377"/>
      <c r="E467" s="377"/>
      <c r="F467" s="1212"/>
      <c r="G467" s="1213"/>
      <c r="H467" s="395"/>
      <c r="I467" s="395"/>
      <c r="J467" s="395"/>
      <c r="K467" s="395"/>
      <c r="L467" s="395"/>
      <c r="M467" s="395"/>
      <c r="N467" s="395"/>
      <c r="O467" s="377"/>
      <c r="P467" s="394"/>
      <c r="Q467" s="394"/>
      <c r="R467" s="395"/>
      <c r="S467" s="395"/>
      <c r="T467" s="395"/>
      <c r="U467" s="395"/>
      <c r="V467" s="395"/>
      <c r="W467" s="395"/>
      <c r="X467" s="395"/>
      <c r="Y467" s="395"/>
      <c r="Z467" s="395"/>
      <c r="AA467" s="377"/>
      <c r="AB467" s="395"/>
      <c r="AC467" s="395"/>
      <c r="AD467" s="395"/>
      <c r="AE467" s="395"/>
      <c r="AF467" s="395"/>
      <c r="AG467" s="395"/>
      <c r="AH467" s="395"/>
      <c r="AI467" s="395"/>
      <c r="AJ467" s="377"/>
      <c r="AK467" s="390"/>
    </row>
    <row r="468" spans="1:37" hidden="1" x14ac:dyDescent="0.25">
      <c r="A468" s="42"/>
      <c r="B468" s="377"/>
      <c r="C468" s="1223"/>
      <c r="D468" s="377"/>
      <c r="E468" s="377"/>
      <c r="F468" s="1212"/>
      <c r="G468" s="1213"/>
      <c r="H468" s="395"/>
      <c r="I468" s="395"/>
      <c r="J468" s="395"/>
      <c r="K468" s="395"/>
      <c r="L468" s="395"/>
      <c r="M468" s="395"/>
      <c r="N468" s="395"/>
      <c r="O468" s="377"/>
      <c r="P468" s="394"/>
      <c r="Q468" s="394"/>
      <c r="R468" s="395"/>
      <c r="S468" s="395"/>
      <c r="T468" s="395"/>
      <c r="U468" s="395"/>
      <c r="V468" s="395"/>
      <c r="W468" s="395"/>
      <c r="X468" s="395"/>
      <c r="Y468" s="395"/>
      <c r="Z468" s="395"/>
      <c r="AA468" s="377"/>
      <c r="AB468" s="395"/>
      <c r="AC468" s="395"/>
      <c r="AD468" s="395"/>
      <c r="AE468" s="395"/>
      <c r="AF468" s="395"/>
      <c r="AG468" s="395"/>
      <c r="AH468" s="395"/>
      <c r="AI468" s="395"/>
      <c r="AJ468" s="377"/>
      <c r="AK468" s="390"/>
    </row>
    <row r="469" spans="1:37" hidden="1" x14ac:dyDescent="0.25">
      <c r="A469" s="42"/>
      <c r="B469" s="377"/>
      <c r="C469" s="1223"/>
      <c r="D469" s="377"/>
      <c r="E469" s="377"/>
      <c r="F469" s="1212"/>
      <c r="G469" s="1213"/>
      <c r="H469" s="395"/>
      <c r="I469" s="395"/>
      <c r="J469" s="395"/>
      <c r="K469" s="395"/>
      <c r="L469" s="395"/>
      <c r="M469" s="395"/>
      <c r="N469" s="395"/>
      <c r="O469" s="377"/>
      <c r="P469" s="394"/>
      <c r="Q469" s="394"/>
      <c r="R469" s="395"/>
      <c r="S469" s="395"/>
      <c r="T469" s="395"/>
      <c r="U469" s="395"/>
      <c r="V469" s="395"/>
      <c r="W469" s="395"/>
      <c r="X469" s="395"/>
      <c r="Y469" s="395"/>
      <c r="Z469" s="395"/>
      <c r="AA469" s="377"/>
      <c r="AB469" s="395"/>
      <c r="AC469" s="395"/>
      <c r="AD469" s="395"/>
      <c r="AE469" s="395"/>
      <c r="AF469" s="395"/>
      <c r="AG469" s="395"/>
      <c r="AH469" s="395"/>
      <c r="AI469" s="395"/>
      <c r="AJ469" s="377"/>
      <c r="AK469" s="390"/>
    </row>
    <row r="470" spans="1:37" hidden="1" x14ac:dyDescent="0.25">
      <c r="A470" s="42"/>
      <c r="B470" s="377"/>
      <c r="C470" s="1223"/>
      <c r="D470" s="377"/>
      <c r="E470" s="377"/>
      <c r="F470" s="1212"/>
      <c r="G470" s="1213"/>
      <c r="H470" s="395"/>
      <c r="I470" s="395"/>
      <c r="J470" s="395"/>
      <c r="K470" s="395"/>
      <c r="L470" s="395"/>
      <c r="M470" s="395"/>
      <c r="N470" s="395"/>
      <c r="O470" s="377"/>
      <c r="P470" s="394"/>
      <c r="Q470" s="394"/>
      <c r="R470" s="395"/>
      <c r="S470" s="395"/>
      <c r="T470" s="395"/>
      <c r="U470" s="395"/>
      <c r="V470" s="395"/>
      <c r="W470" s="395"/>
      <c r="X470" s="395"/>
      <c r="Y470" s="395"/>
      <c r="Z470" s="395"/>
      <c r="AA470" s="377"/>
      <c r="AB470" s="395"/>
      <c r="AC470" s="395"/>
      <c r="AD470" s="395"/>
      <c r="AE470" s="395"/>
      <c r="AF470" s="395"/>
      <c r="AG470" s="395"/>
      <c r="AH470" s="395"/>
      <c r="AI470" s="395"/>
      <c r="AJ470" s="377"/>
      <c r="AK470" s="390"/>
    </row>
    <row r="471" spans="1:37" hidden="1" x14ac:dyDescent="0.25">
      <c r="A471" s="42"/>
      <c r="B471" s="377"/>
      <c r="C471" s="1223"/>
      <c r="D471" s="377"/>
      <c r="E471" s="377"/>
      <c r="F471" s="1212"/>
      <c r="G471" s="1213"/>
      <c r="H471" s="395"/>
      <c r="I471" s="395"/>
      <c r="J471" s="395"/>
      <c r="K471" s="395"/>
      <c r="L471" s="395"/>
      <c r="M471" s="395"/>
      <c r="N471" s="395"/>
      <c r="O471" s="377"/>
      <c r="P471" s="394"/>
      <c r="Q471" s="394"/>
      <c r="R471" s="395"/>
      <c r="S471" s="395"/>
      <c r="T471" s="395"/>
      <c r="U471" s="395"/>
      <c r="V471" s="395"/>
      <c r="W471" s="395"/>
      <c r="X471" s="395"/>
      <c r="Y471" s="395"/>
      <c r="Z471" s="395"/>
      <c r="AA471" s="377"/>
      <c r="AB471" s="395"/>
      <c r="AC471" s="395"/>
      <c r="AD471" s="395"/>
      <c r="AE471" s="395"/>
      <c r="AF471" s="395"/>
      <c r="AG471" s="395"/>
      <c r="AH471" s="395"/>
      <c r="AI471" s="395"/>
      <c r="AJ471" s="377"/>
      <c r="AK471" s="390"/>
    </row>
    <row r="472" spans="1:37" hidden="1" x14ac:dyDescent="0.25">
      <c r="A472" s="42"/>
      <c r="B472" s="377"/>
      <c r="C472" s="1223"/>
      <c r="D472" s="377"/>
      <c r="E472" s="377"/>
      <c r="F472" s="1212"/>
      <c r="G472" s="1213"/>
      <c r="H472" s="395"/>
      <c r="I472" s="395"/>
      <c r="J472" s="395"/>
      <c r="K472" s="395"/>
      <c r="L472" s="395"/>
      <c r="M472" s="395"/>
      <c r="N472" s="395"/>
      <c r="O472" s="377"/>
      <c r="P472" s="394"/>
      <c r="Q472" s="394"/>
      <c r="R472" s="395"/>
      <c r="S472" s="395"/>
      <c r="T472" s="395"/>
      <c r="U472" s="395"/>
      <c r="V472" s="395"/>
      <c r="W472" s="395"/>
      <c r="X472" s="395"/>
      <c r="Y472" s="395"/>
      <c r="Z472" s="395"/>
      <c r="AA472" s="377"/>
      <c r="AB472" s="395"/>
      <c r="AC472" s="395"/>
      <c r="AD472" s="395"/>
      <c r="AE472" s="395"/>
      <c r="AF472" s="395"/>
      <c r="AG472" s="395"/>
      <c r="AH472" s="395"/>
      <c r="AI472" s="395"/>
      <c r="AJ472" s="377"/>
      <c r="AK472" s="390"/>
    </row>
    <row r="473" spans="1:37" hidden="1" x14ac:dyDescent="0.25">
      <c r="A473" s="42"/>
      <c r="B473" s="377"/>
      <c r="C473" s="1223"/>
      <c r="D473" s="377"/>
      <c r="E473" s="377"/>
      <c r="F473" s="1212"/>
      <c r="G473" s="1213"/>
      <c r="H473" s="395"/>
      <c r="I473" s="395"/>
      <c r="J473" s="395"/>
      <c r="K473" s="395"/>
      <c r="L473" s="395"/>
      <c r="M473" s="395"/>
      <c r="N473" s="395"/>
      <c r="O473" s="377"/>
      <c r="P473" s="394"/>
      <c r="Q473" s="394"/>
      <c r="R473" s="395"/>
      <c r="S473" s="395"/>
      <c r="T473" s="395"/>
      <c r="U473" s="395"/>
      <c r="V473" s="395"/>
      <c r="W473" s="395"/>
      <c r="X473" s="395"/>
      <c r="Y473" s="395"/>
      <c r="Z473" s="395"/>
      <c r="AA473" s="377"/>
      <c r="AB473" s="395"/>
      <c r="AC473" s="395"/>
      <c r="AD473" s="395"/>
      <c r="AE473" s="395"/>
      <c r="AF473" s="395"/>
      <c r="AG473" s="395"/>
      <c r="AH473" s="395"/>
      <c r="AI473" s="395"/>
      <c r="AJ473" s="377"/>
      <c r="AK473" s="390"/>
    </row>
    <row r="474" spans="1:37" hidden="1" x14ac:dyDescent="0.25">
      <c r="A474" s="42"/>
      <c r="B474" s="377"/>
      <c r="C474" s="1223"/>
      <c r="D474" s="377"/>
      <c r="E474" s="377"/>
      <c r="F474" s="1212"/>
      <c r="G474" s="1213"/>
      <c r="H474" s="395"/>
      <c r="I474" s="395"/>
      <c r="J474" s="395"/>
      <c r="K474" s="395"/>
      <c r="L474" s="395"/>
      <c r="M474" s="395"/>
      <c r="N474" s="395"/>
      <c r="O474" s="377"/>
      <c r="P474" s="394"/>
      <c r="Q474" s="394"/>
      <c r="R474" s="395"/>
      <c r="S474" s="395"/>
      <c r="T474" s="395"/>
      <c r="U474" s="395"/>
      <c r="V474" s="395"/>
      <c r="W474" s="395"/>
      <c r="X474" s="395"/>
      <c r="Y474" s="395"/>
      <c r="Z474" s="395"/>
      <c r="AA474" s="377"/>
      <c r="AB474" s="395"/>
      <c r="AC474" s="395"/>
      <c r="AD474" s="395"/>
      <c r="AE474" s="395"/>
      <c r="AF474" s="395"/>
      <c r="AG474" s="395"/>
      <c r="AH474" s="395"/>
      <c r="AI474" s="395"/>
      <c r="AJ474" s="377"/>
      <c r="AK474" s="390"/>
    </row>
    <row r="475" spans="1:37" hidden="1" x14ac:dyDescent="0.25">
      <c r="A475" s="42"/>
      <c r="B475" s="377"/>
      <c r="C475" s="1223"/>
      <c r="D475" s="377"/>
      <c r="E475" s="377"/>
      <c r="F475" s="1212"/>
      <c r="G475" s="1213"/>
      <c r="H475" s="395"/>
      <c r="I475" s="395"/>
      <c r="J475" s="395"/>
      <c r="K475" s="395"/>
      <c r="L475" s="395"/>
      <c r="M475" s="395"/>
      <c r="N475" s="395"/>
      <c r="O475" s="377"/>
      <c r="P475" s="394"/>
      <c r="Q475" s="394"/>
      <c r="R475" s="395"/>
      <c r="S475" s="395"/>
      <c r="T475" s="395"/>
      <c r="U475" s="395"/>
      <c r="V475" s="395"/>
      <c r="W475" s="395"/>
      <c r="X475" s="395"/>
      <c r="Y475" s="395"/>
      <c r="Z475" s="395"/>
      <c r="AA475" s="377"/>
      <c r="AB475" s="395"/>
      <c r="AC475" s="395"/>
      <c r="AD475" s="395"/>
      <c r="AE475" s="395"/>
      <c r="AF475" s="395"/>
      <c r="AG475" s="395"/>
      <c r="AH475" s="395"/>
      <c r="AI475" s="395"/>
      <c r="AJ475" s="377"/>
      <c r="AK475" s="390"/>
    </row>
    <row r="476" spans="1:37" hidden="1" x14ac:dyDescent="0.25">
      <c r="A476" s="42"/>
      <c r="B476" s="377"/>
      <c r="C476" s="1223"/>
      <c r="D476" s="377"/>
      <c r="E476" s="377"/>
      <c r="F476" s="1212"/>
      <c r="G476" s="1213"/>
      <c r="H476" s="395"/>
      <c r="I476" s="395"/>
      <c r="J476" s="395"/>
      <c r="K476" s="395"/>
      <c r="L476" s="395"/>
      <c r="M476" s="395"/>
      <c r="N476" s="395"/>
      <c r="O476" s="377"/>
      <c r="P476" s="394"/>
      <c r="Q476" s="394"/>
      <c r="R476" s="395"/>
      <c r="S476" s="395"/>
      <c r="T476" s="395"/>
      <c r="U476" s="395"/>
      <c r="V476" s="395"/>
      <c r="W476" s="395"/>
      <c r="X476" s="395"/>
      <c r="Y476" s="395"/>
      <c r="Z476" s="395"/>
      <c r="AA476" s="377"/>
      <c r="AB476" s="395"/>
      <c r="AC476" s="395"/>
      <c r="AD476" s="395"/>
      <c r="AE476" s="395"/>
      <c r="AF476" s="395"/>
      <c r="AG476" s="395"/>
      <c r="AH476" s="395"/>
      <c r="AI476" s="395"/>
      <c r="AJ476" s="377"/>
      <c r="AK476" s="390"/>
    </row>
    <row r="477" spans="1:37" hidden="1" x14ac:dyDescent="0.25">
      <c r="A477" s="42"/>
      <c r="B477" s="377"/>
      <c r="C477" s="1223"/>
      <c r="D477" s="377"/>
      <c r="E477" s="377"/>
      <c r="F477" s="1212"/>
      <c r="G477" s="1213"/>
      <c r="H477" s="395"/>
      <c r="I477" s="395"/>
      <c r="J477" s="395"/>
      <c r="K477" s="395"/>
      <c r="L477" s="395"/>
      <c r="M477" s="395"/>
      <c r="N477" s="395"/>
      <c r="O477" s="377"/>
      <c r="P477" s="394"/>
      <c r="Q477" s="394"/>
      <c r="R477" s="395"/>
      <c r="S477" s="395"/>
      <c r="T477" s="395"/>
      <c r="U477" s="395"/>
      <c r="V477" s="395"/>
      <c r="W477" s="395"/>
      <c r="X477" s="395"/>
      <c r="Y477" s="395"/>
      <c r="Z477" s="395"/>
      <c r="AA477" s="377"/>
      <c r="AB477" s="395"/>
      <c r="AC477" s="395"/>
      <c r="AD477" s="395"/>
      <c r="AE477" s="395"/>
      <c r="AF477" s="395"/>
      <c r="AG477" s="395"/>
      <c r="AH477" s="395"/>
      <c r="AI477" s="395"/>
      <c r="AJ477" s="377"/>
      <c r="AK477" s="390"/>
    </row>
    <row r="478" spans="1:37" hidden="1" x14ac:dyDescent="0.25">
      <c r="A478" s="42"/>
      <c r="B478" s="377"/>
      <c r="C478" s="1223"/>
      <c r="D478" s="377"/>
      <c r="E478" s="377"/>
      <c r="F478" s="1212"/>
      <c r="G478" s="1213"/>
      <c r="H478" s="395"/>
      <c r="I478" s="395"/>
      <c r="J478" s="395"/>
      <c r="K478" s="395"/>
      <c r="L478" s="395"/>
      <c r="M478" s="395"/>
      <c r="N478" s="395"/>
      <c r="O478" s="377"/>
      <c r="P478" s="394"/>
      <c r="Q478" s="394"/>
      <c r="R478" s="395"/>
      <c r="S478" s="395"/>
      <c r="T478" s="395"/>
      <c r="U478" s="395"/>
      <c r="V478" s="395"/>
      <c r="W478" s="395"/>
      <c r="X478" s="395"/>
      <c r="Y478" s="395"/>
      <c r="Z478" s="395"/>
      <c r="AA478" s="377"/>
      <c r="AB478" s="395"/>
      <c r="AC478" s="395"/>
      <c r="AD478" s="395"/>
      <c r="AE478" s="395"/>
      <c r="AF478" s="395"/>
      <c r="AG478" s="395"/>
      <c r="AH478" s="395"/>
      <c r="AI478" s="395"/>
      <c r="AJ478" s="377"/>
      <c r="AK478" s="390"/>
    </row>
    <row r="479" spans="1:37" hidden="1" x14ac:dyDescent="0.25">
      <c r="A479" s="42"/>
      <c r="B479" s="377"/>
      <c r="C479" s="1223"/>
      <c r="D479" s="377"/>
      <c r="E479" s="377"/>
      <c r="F479" s="1212"/>
      <c r="G479" s="1213"/>
      <c r="H479" s="395"/>
      <c r="I479" s="395"/>
      <c r="J479" s="395"/>
      <c r="K479" s="395"/>
      <c r="L479" s="395"/>
      <c r="M479" s="395"/>
      <c r="N479" s="395"/>
      <c r="O479" s="377"/>
      <c r="P479" s="394"/>
      <c r="Q479" s="394"/>
      <c r="R479" s="395"/>
      <c r="S479" s="395"/>
      <c r="T479" s="395"/>
      <c r="U479" s="395"/>
      <c r="V479" s="395"/>
      <c r="W479" s="395"/>
      <c r="X479" s="395"/>
      <c r="Y479" s="395"/>
      <c r="Z479" s="395"/>
      <c r="AA479" s="377"/>
      <c r="AB479" s="395"/>
      <c r="AC479" s="395"/>
      <c r="AD479" s="395"/>
      <c r="AE479" s="395"/>
      <c r="AF479" s="395"/>
      <c r="AG479" s="395"/>
      <c r="AH479" s="395"/>
      <c r="AI479" s="395"/>
      <c r="AJ479" s="377"/>
      <c r="AK479" s="390"/>
    </row>
    <row r="480" spans="1:37" hidden="1" x14ac:dyDescent="0.25">
      <c r="A480" s="42"/>
      <c r="B480" s="377"/>
      <c r="C480" s="1223"/>
      <c r="D480" s="377"/>
      <c r="E480" s="377"/>
      <c r="F480" s="1212"/>
      <c r="G480" s="1213"/>
      <c r="H480" s="395"/>
      <c r="I480" s="395"/>
      <c r="J480" s="395"/>
      <c r="K480" s="395"/>
      <c r="L480" s="395"/>
      <c r="M480" s="395"/>
      <c r="N480" s="395"/>
      <c r="O480" s="377"/>
      <c r="P480" s="394"/>
      <c r="Q480" s="394"/>
      <c r="R480" s="395"/>
      <c r="S480" s="395"/>
      <c r="T480" s="395"/>
      <c r="U480" s="395"/>
      <c r="V480" s="395"/>
      <c r="W480" s="395"/>
      <c r="X480" s="395"/>
      <c r="Y480" s="395"/>
      <c r="Z480" s="395"/>
      <c r="AA480" s="377"/>
      <c r="AB480" s="395"/>
      <c r="AC480" s="395"/>
      <c r="AD480" s="395"/>
      <c r="AE480" s="395"/>
      <c r="AF480" s="395"/>
      <c r="AG480" s="395"/>
      <c r="AH480" s="395"/>
      <c r="AI480" s="395"/>
      <c r="AJ480" s="377"/>
      <c r="AK480" s="390"/>
    </row>
    <row r="481" spans="1:37" hidden="1" x14ac:dyDescent="0.25">
      <c r="A481" s="42"/>
      <c r="B481" s="377"/>
      <c r="C481" s="1223"/>
      <c r="D481" s="377"/>
      <c r="E481" s="377"/>
      <c r="F481" s="1212"/>
      <c r="G481" s="1213"/>
      <c r="H481" s="395"/>
      <c r="I481" s="395"/>
      <c r="J481" s="395"/>
      <c r="K481" s="395"/>
      <c r="L481" s="395"/>
      <c r="M481" s="395"/>
      <c r="N481" s="395"/>
      <c r="O481" s="377"/>
      <c r="P481" s="394"/>
      <c r="Q481" s="394"/>
      <c r="R481" s="395"/>
      <c r="S481" s="395"/>
      <c r="T481" s="395"/>
      <c r="U481" s="395"/>
      <c r="V481" s="395"/>
      <c r="W481" s="395"/>
      <c r="X481" s="395"/>
      <c r="Y481" s="395"/>
      <c r="Z481" s="395"/>
      <c r="AA481" s="377"/>
      <c r="AB481" s="395"/>
      <c r="AC481" s="395"/>
      <c r="AD481" s="395"/>
      <c r="AE481" s="395"/>
      <c r="AF481" s="395"/>
      <c r="AG481" s="395"/>
      <c r="AH481" s="395"/>
      <c r="AI481" s="395"/>
      <c r="AJ481" s="377"/>
      <c r="AK481" s="390"/>
    </row>
    <row r="482" spans="1:37" hidden="1" x14ac:dyDescent="0.25">
      <c r="A482" s="42"/>
      <c r="B482" s="377"/>
      <c r="C482" s="1223"/>
      <c r="D482" s="377"/>
      <c r="E482" s="377"/>
      <c r="F482" s="1212"/>
      <c r="G482" s="1213"/>
      <c r="H482" s="395"/>
      <c r="I482" s="395"/>
      <c r="J482" s="395"/>
      <c r="K482" s="395"/>
      <c r="L482" s="395"/>
      <c r="M482" s="395"/>
      <c r="N482" s="395"/>
      <c r="O482" s="377"/>
      <c r="P482" s="394"/>
      <c r="Q482" s="394"/>
      <c r="R482" s="395"/>
      <c r="S482" s="395"/>
      <c r="T482" s="395"/>
      <c r="U482" s="395"/>
      <c r="V482" s="395"/>
      <c r="W482" s="395"/>
      <c r="X482" s="395"/>
      <c r="Y482" s="395"/>
      <c r="Z482" s="395"/>
      <c r="AA482" s="377"/>
      <c r="AB482" s="395"/>
      <c r="AC482" s="395"/>
      <c r="AD482" s="395"/>
      <c r="AE482" s="395"/>
      <c r="AF482" s="395"/>
      <c r="AG482" s="395"/>
      <c r="AH482" s="395"/>
      <c r="AI482" s="395"/>
      <c r="AJ482" s="377"/>
      <c r="AK482" s="390"/>
    </row>
    <row r="483" spans="1:37" hidden="1" x14ac:dyDescent="0.25">
      <c r="A483" s="42"/>
      <c r="B483" s="377"/>
      <c r="C483" s="1223"/>
      <c r="D483" s="377"/>
      <c r="E483" s="377"/>
      <c r="F483" s="1212"/>
      <c r="G483" s="1213"/>
      <c r="H483" s="395"/>
      <c r="I483" s="395"/>
      <c r="J483" s="395"/>
      <c r="K483" s="395"/>
      <c r="L483" s="395"/>
      <c r="M483" s="395"/>
      <c r="N483" s="395"/>
      <c r="O483" s="377"/>
      <c r="P483" s="394"/>
      <c r="Q483" s="394"/>
      <c r="R483" s="395"/>
      <c r="S483" s="395"/>
      <c r="T483" s="395"/>
      <c r="U483" s="395"/>
      <c r="V483" s="395"/>
      <c r="W483" s="395"/>
      <c r="X483" s="395"/>
      <c r="Y483" s="395"/>
      <c r="Z483" s="395"/>
      <c r="AA483" s="377"/>
      <c r="AB483" s="395"/>
      <c r="AC483" s="395"/>
      <c r="AD483" s="395"/>
      <c r="AE483" s="395"/>
      <c r="AF483" s="395"/>
      <c r="AG483" s="395"/>
      <c r="AH483" s="395"/>
      <c r="AI483" s="395"/>
      <c r="AJ483" s="377"/>
      <c r="AK483" s="390"/>
    </row>
    <row r="484" spans="1:37" hidden="1" x14ac:dyDescent="0.25">
      <c r="A484" s="42"/>
      <c r="B484" s="377"/>
      <c r="C484" s="1223"/>
      <c r="D484" s="377"/>
      <c r="E484" s="377"/>
      <c r="F484" s="1212"/>
      <c r="G484" s="1213"/>
      <c r="H484" s="395"/>
      <c r="I484" s="395"/>
      <c r="J484" s="395"/>
      <c r="K484" s="395"/>
      <c r="L484" s="395"/>
      <c r="M484" s="395"/>
      <c r="N484" s="395"/>
      <c r="O484" s="377"/>
      <c r="P484" s="394"/>
      <c r="Q484" s="394"/>
      <c r="R484" s="395"/>
      <c r="S484" s="395"/>
      <c r="T484" s="395"/>
      <c r="U484" s="395"/>
      <c r="V484" s="395"/>
      <c r="W484" s="395"/>
      <c r="X484" s="395"/>
      <c r="Y484" s="395"/>
      <c r="Z484" s="395"/>
      <c r="AA484" s="377"/>
      <c r="AB484" s="395"/>
      <c r="AC484" s="395"/>
      <c r="AD484" s="395"/>
      <c r="AE484" s="395"/>
      <c r="AF484" s="395"/>
      <c r="AG484" s="395"/>
      <c r="AH484" s="395"/>
      <c r="AI484" s="395"/>
      <c r="AJ484" s="377"/>
      <c r="AK484" s="390"/>
    </row>
    <row r="485" spans="1:37" hidden="1" x14ac:dyDescent="0.25">
      <c r="A485" s="42"/>
      <c r="B485" s="377"/>
      <c r="C485" s="1223"/>
      <c r="D485" s="377"/>
      <c r="E485" s="377"/>
      <c r="F485" s="1212"/>
      <c r="G485" s="1213"/>
      <c r="H485" s="395"/>
      <c r="I485" s="395"/>
      <c r="J485" s="395"/>
      <c r="K485" s="395"/>
      <c r="L485" s="395"/>
      <c r="M485" s="395"/>
      <c r="N485" s="395"/>
      <c r="O485" s="377"/>
      <c r="P485" s="394"/>
      <c r="Q485" s="394"/>
      <c r="R485" s="395"/>
      <c r="S485" s="395"/>
      <c r="T485" s="395"/>
      <c r="U485" s="395"/>
      <c r="V485" s="395"/>
      <c r="W485" s="395"/>
      <c r="X485" s="395"/>
      <c r="Y485" s="395"/>
      <c r="Z485" s="395"/>
      <c r="AA485" s="377"/>
      <c r="AB485" s="395"/>
      <c r="AC485" s="395"/>
      <c r="AD485" s="395"/>
      <c r="AE485" s="395"/>
      <c r="AF485" s="395"/>
      <c r="AG485" s="395"/>
      <c r="AH485" s="395"/>
      <c r="AI485" s="395"/>
      <c r="AJ485" s="377"/>
      <c r="AK485" s="390"/>
    </row>
    <row r="486" spans="1:37" hidden="1" x14ac:dyDescent="0.25">
      <c r="A486" s="42"/>
      <c r="B486" s="377"/>
      <c r="C486" s="1223"/>
      <c r="D486" s="377"/>
      <c r="E486" s="377"/>
      <c r="F486" s="1212"/>
      <c r="G486" s="1213"/>
      <c r="H486" s="395"/>
      <c r="I486" s="395"/>
      <c r="J486" s="395"/>
      <c r="K486" s="395"/>
      <c r="L486" s="395"/>
      <c r="M486" s="395"/>
      <c r="N486" s="395"/>
      <c r="O486" s="377"/>
      <c r="P486" s="394"/>
      <c r="Q486" s="394"/>
      <c r="R486" s="395"/>
      <c r="S486" s="395"/>
      <c r="T486" s="395"/>
      <c r="U486" s="395"/>
      <c r="V486" s="395"/>
      <c r="W486" s="395"/>
      <c r="X486" s="395"/>
      <c r="Y486" s="395"/>
      <c r="Z486" s="395"/>
      <c r="AA486" s="377"/>
      <c r="AB486" s="395"/>
      <c r="AC486" s="395"/>
      <c r="AD486" s="395"/>
      <c r="AE486" s="395"/>
      <c r="AF486" s="395"/>
      <c r="AG486" s="395"/>
      <c r="AH486" s="395"/>
      <c r="AI486" s="395"/>
      <c r="AJ486" s="377"/>
      <c r="AK486" s="390"/>
    </row>
    <row r="487" spans="1:37" hidden="1" x14ac:dyDescent="0.25">
      <c r="A487" s="42"/>
      <c r="B487" s="377"/>
      <c r="C487" s="1223"/>
      <c r="D487" s="377"/>
      <c r="E487" s="377"/>
      <c r="F487" s="1212"/>
      <c r="G487" s="1213"/>
      <c r="H487" s="395"/>
      <c r="I487" s="395"/>
      <c r="J487" s="395"/>
      <c r="K487" s="395"/>
      <c r="L487" s="395"/>
      <c r="M487" s="395"/>
      <c r="N487" s="395"/>
      <c r="O487" s="377"/>
      <c r="P487" s="394"/>
      <c r="Q487" s="394"/>
      <c r="R487" s="395"/>
      <c r="S487" s="395"/>
      <c r="T487" s="395"/>
      <c r="U487" s="395"/>
      <c r="V487" s="395"/>
      <c r="W487" s="395"/>
      <c r="X487" s="395"/>
      <c r="Y487" s="395"/>
      <c r="Z487" s="395"/>
      <c r="AA487" s="377"/>
      <c r="AB487" s="395"/>
      <c r="AC487" s="395"/>
      <c r="AD487" s="395"/>
      <c r="AE487" s="395"/>
      <c r="AF487" s="395"/>
      <c r="AG487" s="395"/>
      <c r="AH487" s="395"/>
      <c r="AI487" s="395"/>
      <c r="AJ487" s="377"/>
      <c r="AK487" s="390"/>
    </row>
    <row r="488" spans="1:37" hidden="1" x14ac:dyDescent="0.25">
      <c r="A488" s="42"/>
      <c r="B488" s="377"/>
      <c r="C488" s="1223"/>
      <c r="D488" s="377"/>
      <c r="E488" s="377"/>
      <c r="F488" s="1212"/>
      <c r="G488" s="1213"/>
      <c r="H488" s="395"/>
      <c r="I488" s="395"/>
      <c r="J488" s="395"/>
      <c r="K488" s="395"/>
      <c r="L488" s="395"/>
      <c r="M488" s="395"/>
      <c r="N488" s="395"/>
      <c r="O488" s="377"/>
      <c r="P488" s="394"/>
      <c r="Q488" s="394"/>
      <c r="R488" s="395"/>
      <c r="S488" s="395"/>
      <c r="T488" s="395"/>
      <c r="U488" s="395"/>
      <c r="V488" s="395"/>
      <c r="W488" s="395"/>
      <c r="X488" s="395"/>
      <c r="Y488" s="395"/>
      <c r="Z488" s="395"/>
      <c r="AA488" s="377"/>
      <c r="AB488" s="395"/>
      <c r="AC488" s="395"/>
      <c r="AD488" s="395"/>
      <c r="AE488" s="395"/>
      <c r="AF488" s="395"/>
      <c r="AG488" s="395"/>
      <c r="AH488" s="395"/>
      <c r="AI488" s="395"/>
      <c r="AJ488" s="377"/>
      <c r="AK488" s="390"/>
    </row>
    <row r="489" spans="1:37" hidden="1" x14ac:dyDescent="0.25">
      <c r="A489" s="42"/>
      <c r="B489" s="377"/>
      <c r="C489" s="1223"/>
      <c r="D489" s="377"/>
      <c r="E489" s="377"/>
      <c r="F489" s="1212"/>
      <c r="G489" s="1213"/>
      <c r="H489" s="395"/>
      <c r="I489" s="395"/>
      <c r="J489" s="395"/>
      <c r="K489" s="395"/>
      <c r="L489" s="395"/>
      <c r="M489" s="395"/>
      <c r="N489" s="395"/>
      <c r="O489" s="377"/>
      <c r="P489" s="394"/>
      <c r="Q489" s="394"/>
      <c r="R489" s="395"/>
      <c r="S489" s="395"/>
      <c r="T489" s="395"/>
      <c r="U489" s="395"/>
      <c r="V489" s="395"/>
      <c r="W489" s="395"/>
      <c r="X489" s="395"/>
      <c r="Y489" s="395"/>
      <c r="Z489" s="395"/>
      <c r="AA489" s="377"/>
      <c r="AB489" s="395"/>
      <c r="AC489" s="395"/>
      <c r="AD489" s="395"/>
      <c r="AE489" s="395"/>
      <c r="AF489" s="395"/>
      <c r="AG489" s="395"/>
      <c r="AH489" s="395"/>
      <c r="AI489" s="395"/>
      <c r="AJ489" s="377"/>
      <c r="AK489" s="390"/>
    </row>
    <row r="490" spans="1:37" hidden="1" x14ac:dyDescent="0.25">
      <c r="A490" s="42"/>
      <c r="B490" s="377"/>
      <c r="C490" s="1223"/>
      <c r="D490" s="377"/>
      <c r="E490" s="377"/>
      <c r="F490" s="1212"/>
      <c r="G490" s="1213"/>
      <c r="H490" s="395"/>
      <c r="I490" s="395"/>
      <c r="J490" s="395"/>
      <c r="K490" s="395"/>
      <c r="L490" s="395"/>
      <c r="M490" s="395"/>
      <c r="N490" s="395"/>
      <c r="O490" s="377"/>
      <c r="P490" s="394"/>
      <c r="Q490" s="394"/>
      <c r="R490" s="395"/>
      <c r="S490" s="395"/>
      <c r="T490" s="395"/>
      <c r="U490" s="395"/>
      <c r="V490" s="395"/>
      <c r="W490" s="395"/>
      <c r="X490" s="395"/>
      <c r="Y490" s="395"/>
      <c r="Z490" s="395"/>
      <c r="AA490" s="377"/>
      <c r="AB490" s="395"/>
      <c r="AC490" s="395"/>
      <c r="AD490" s="395"/>
      <c r="AE490" s="395"/>
      <c r="AF490" s="395"/>
      <c r="AG490" s="395"/>
      <c r="AH490" s="395"/>
      <c r="AI490" s="395"/>
      <c r="AJ490" s="377"/>
      <c r="AK490" s="390"/>
    </row>
    <row r="491" spans="1:37" hidden="1" x14ac:dyDescent="0.25">
      <c r="A491" s="42"/>
      <c r="B491" s="377"/>
      <c r="C491" s="1223"/>
      <c r="D491" s="377"/>
      <c r="E491" s="377"/>
      <c r="F491" s="1212"/>
      <c r="G491" s="1213"/>
      <c r="H491" s="395"/>
      <c r="I491" s="395"/>
      <c r="J491" s="395"/>
      <c r="K491" s="395"/>
      <c r="L491" s="395"/>
      <c r="M491" s="395"/>
      <c r="N491" s="395"/>
      <c r="O491" s="377"/>
      <c r="P491" s="394"/>
      <c r="Q491" s="394"/>
      <c r="R491" s="395"/>
      <c r="S491" s="395"/>
      <c r="T491" s="395"/>
      <c r="U491" s="395"/>
      <c r="V491" s="395"/>
      <c r="W491" s="395"/>
      <c r="X491" s="395"/>
      <c r="Y491" s="395"/>
      <c r="Z491" s="395"/>
      <c r="AA491" s="377"/>
      <c r="AB491" s="395"/>
      <c r="AC491" s="395"/>
      <c r="AD491" s="395"/>
      <c r="AE491" s="395"/>
      <c r="AF491" s="395"/>
      <c r="AG491" s="395"/>
      <c r="AH491" s="395"/>
      <c r="AI491" s="395"/>
      <c r="AJ491" s="377"/>
      <c r="AK491" s="390"/>
    </row>
    <row r="492" spans="1:37" hidden="1" x14ac:dyDescent="0.25">
      <c r="A492" s="42"/>
      <c r="B492" s="377"/>
      <c r="C492" s="1223"/>
      <c r="D492" s="377"/>
      <c r="E492" s="377"/>
      <c r="F492" s="1212"/>
      <c r="G492" s="1213"/>
      <c r="H492" s="395"/>
      <c r="I492" s="395"/>
      <c r="J492" s="395"/>
      <c r="K492" s="395"/>
      <c r="L492" s="395"/>
      <c r="M492" s="395"/>
      <c r="N492" s="395"/>
      <c r="O492" s="377"/>
      <c r="P492" s="394"/>
      <c r="Q492" s="394"/>
      <c r="R492" s="395"/>
      <c r="S492" s="395"/>
      <c r="T492" s="395"/>
      <c r="U492" s="395"/>
      <c r="V492" s="395"/>
      <c r="W492" s="395"/>
      <c r="X492" s="395"/>
      <c r="Y492" s="395"/>
      <c r="Z492" s="395"/>
      <c r="AA492" s="377"/>
      <c r="AB492" s="395"/>
      <c r="AC492" s="395"/>
      <c r="AD492" s="395"/>
      <c r="AE492" s="395"/>
      <c r="AF492" s="395"/>
      <c r="AG492" s="395"/>
      <c r="AH492" s="395"/>
      <c r="AI492" s="395"/>
      <c r="AJ492" s="377"/>
      <c r="AK492" s="390"/>
    </row>
    <row r="493" spans="1:37" hidden="1" x14ac:dyDescent="0.25">
      <c r="A493" s="42"/>
      <c r="B493" s="377"/>
      <c r="C493" s="1223"/>
      <c r="D493" s="377"/>
      <c r="E493" s="377"/>
      <c r="F493" s="1212"/>
      <c r="G493" s="1213"/>
      <c r="H493" s="395"/>
      <c r="I493" s="395"/>
      <c r="J493" s="395"/>
      <c r="K493" s="395"/>
      <c r="L493" s="395"/>
      <c r="M493" s="395"/>
      <c r="N493" s="395"/>
      <c r="O493" s="377"/>
      <c r="P493" s="394"/>
      <c r="Q493" s="394"/>
      <c r="R493" s="395"/>
      <c r="S493" s="395"/>
      <c r="T493" s="395"/>
      <c r="U493" s="395"/>
      <c r="V493" s="395"/>
      <c r="W493" s="395"/>
      <c r="X493" s="395"/>
      <c r="Y493" s="395"/>
      <c r="Z493" s="395"/>
      <c r="AA493" s="377"/>
      <c r="AB493" s="395"/>
      <c r="AC493" s="395"/>
      <c r="AD493" s="395"/>
      <c r="AE493" s="395"/>
      <c r="AF493" s="395"/>
      <c r="AG493" s="395"/>
      <c r="AH493" s="395"/>
      <c r="AI493" s="395"/>
      <c r="AJ493" s="377"/>
      <c r="AK493" s="390"/>
    </row>
    <row r="494" spans="1:37" hidden="1" x14ac:dyDescent="0.25">
      <c r="A494" s="42"/>
      <c r="B494" s="377"/>
      <c r="C494" s="1223"/>
      <c r="D494" s="377"/>
      <c r="E494" s="377"/>
      <c r="F494" s="1212"/>
      <c r="G494" s="1213"/>
      <c r="H494" s="395"/>
      <c r="I494" s="395"/>
      <c r="J494" s="395"/>
      <c r="K494" s="395"/>
      <c r="L494" s="395"/>
      <c r="M494" s="395"/>
      <c r="N494" s="395"/>
      <c r="O494" s="377"/>
      <c r="P494" s="394"/>
      <c r="Q494" s="394"/>
      <c r="R494" s="395"/>
      <c r="S494" s="395"/>
      <c r="T494" s="395"/>
      <c r="U494" s="395"/>
      <c r="V494" s="395"/>
      <c r="W494" s="395"/>
      <c r="X494" s="395"/>
      <c r="Y494" s="395"/>
      <c r="Z494" s="395"/>
      <c r="AA494" s="377"/>
      <c r="AB494" s="395"/>
      <c r="AC494" s="395"/>
      <c r="AD494" s="395"/>
      <c r="AE494" s="395"/>
      <c r="AF494" s="395"/>
      <c r="AG494" s="395"/>
      <c r="AH494" s="395"/>
      <c r="AI494" s="395"/>
      <c r="AJ494" s="377"/>
      <c r="AK494" s="390"/>
    </row>
    <row r="495" spans="1:37" hidden="1" x14ac:dyDescent="0.25">
      <c r="A495" s="42"/>
      <c r="B495" s="377"/>
      <c r="C495" s="1223"/>
      <c r="D495" s="377"/>
      <c r="E495" s="377"/>
      <c r="F495" s="1212"/>
      <c r="G495" s="1213"/>
      <c r="H495" s="395"/>
      <c r="I495" s="395"/>
      <c r="J495" s="395"/>
      <c r="K495" s="395"/>
      <c r="L495" s="395"/>
      <c r="M495" s="395"/>
      <c r="N495" s="395"/>
      <c r="O495" s="377"/>
      <c r="P495" s="394"/>
      <c r="Q495" s="394"/>
      <c r="R495" s="395"/>
      <c r="S495" s="395"/>
      <c r="T495" s="395"/>
      <c r="U495" s="395"/>
      <c r="V495" s="395"/>
      <c r="W495" s="395"/>
      <c r="X495" s="395"/>
      <c r="Y495" s="395"/>
      <c r="Z495" s="395"/>
      <c r="AA495" s="377"/>
      <c r="AB495" s="395"/>
      <c r="AC495" s="395"/>
      <c r="AD495" s="395"/>
      <c r="AE495" s="395"/>
      <c r="AF495" s="395"/>
      <c r="AG495" s="395"/>
      <c r="AH495" s="395"/>
      <c r="AI495" s="395"/>
      <c r="AJ495" s="377"/>
      <c r="AK495" s="390"/>
    </row>
    <row r="496" spans="1:37" hidden="1" x14ac:dyDescent="0.25">
      <c r="A496" s="42"/>
      <c r="B496" s="377"/>
      <c r="C496" s="1223"/>
      <c r="D496" s="377"/>
      <c r="E496" s="377"/>
      <c r="F496" s="1212"/>
      <c r="G496" s="1213"/>
      <c r="H496" s="395"/>
      <c r="I496" s="395"/>
      <c r="J496" s="395"/>
      <c r="K496" s="395"/>
      <c r="L496" s="395"/>
      <c r="M496" s="395"/>
      <c r="N496" s="395"/>
      <c r="O496" s="377"/>
      <c r="P496" s="394"/>
      <c r="Q496" s="394"/>
      <c r="R496" s="395"/>
      <c r="S496" s="395"/>
      <c r="T496" s="395"/>
      <c r="U496" s="395"/>
      <c r="V496" s="395"/>
      <c r="W496" s="395"/>
      <c r="X496" s="395"/>
      <c r="Y496" s="395"/>
      <c r="Z496" s="395"/>
      <c r="AA496" s="377"/>
      <c r="AB496" s="395"/>
      <c r="AC496" s="395"/>
      <c r="AD496" s="395"/>
      <c r="AE496" s="395"/>
      <c r="AF496" s="395"/>
      <c r="AG496" s="395"/>
      <c r="AH496" s="395"/>
      <c r="AI496" s="395"/>
      <c r="AJ496" s="377"/>
      <c r="AK496" s="390"/>
    </row>
    <row r="497" spans="1:37" hidden="1" x14ac:dyDescent="0.25">
      <c r="A497" s="42"/>
      <c r="B497" s="377"/>
      <c r="C497" s="1223"/>
      <c r="D497" s="377"/>
      <c r="E497" s="377"/>
      <c r="F497" s="1212"/>
      <c r="G497" s="1213"/>
      <c r="H497" s="395"/>
      <c r="I497" s="395"/>
      <c r="J497" s="395"/>
      <c r="K497" s="395"/>
      <c r="L497" s="395"/>
      <c r="M497" s="395"/>
      <c r="N497" s="395"/>
      <c r="O497" s="377"/>
      <c r="P497" s="394"/>
      <c r="Q497" s="394"/>
      <c r="R497" s="395"/>
      <c r="S497" s="395"/>
      <c r="T497" s="395"/>
      <c r="U497" s="395"/>
      <c r="V497" s="395"/>
      <c r="W497" s="395"/>
      <c r="X497" s="395"/>
      <c r="Y497" s="395"/>
      <c r="Z497" s="395"/>
      <c r="AA497" s="377"/>
      <c r="AB497" s="395"/>
      <c r="AC497" s="395"/>
      <c r="AD497" s="395"/>
      <c r="AE497" s="395"/>
      <c r="AF497" s="395"/>
      <c r="AG497" s="395"/>
      <c r="AH497" s="395"/>
      <c r="AI497" s="395"/>
      <c r="AJ497" s="377"/>
      <c r="AK497" s="390"/>
    </row>
    <row r="498" spans="1:37" hidden="1" x14ac:dyDescent="0.25">
      <c r="A498" s="42"/>
      <c r="B498" s="377"/>
      <c r="C498" s="1223"/>
      <c r="D498" s="377"/>
      <c r="E498" s="377"/>
      <c r="F498" s="1212"/>
      <c r="G498" s="1213"/>
      <c r="H498" s="395"/>
      <c r="I498" s="395"/>
      <c r="J498" s="395"/>
      <c r="K498" s="395"/>
      <c r="L498" s="395"/>
      <c r="M498" s="395"/>
      <c r="N498" s="395"/>
      <c r="O498" s="377"/>
      <c r="P498" s="394"/>
      <c r="Q498" s="394"/>
      <c r="R498" s="395"/>
      <c r="S498" s="395"/>
      <c r="T498" s="395"/>
      <c r="U498" s="395"/>
      <c r="V498" s="395"/>
      <c r="W498" s="395"/>
      <c r="X498" s="395"/>
      <c r="Y498" s="395"/>
      <c r="Z498" s="395"/>
      <c r="AA498" s="377"/>
      <c r="AB498" s="395"/>
      <c r="AC498" s="395"/>
      <c r="AD498" s="395"/>
      <c r="AE498" s="395"/>
      <c r="AF498" s="395"/>
      <c r="AG498" s="395"/>
      <c r="AH498" s="395"/>
      <c r="AI498" s="395"/>
      <c r="AJ498" s="377"/>
      <c r="AK498" s="390"/>
    </row>
    <row r="499" spans="1:37" hidden="1" x14ac:dyDescent="0.25">
      <c r="A499" s="42"/>
      <c r="B499" s="377"/>
      <c r="C499" s="1223"/>
      <c r="D499" s="377"/>
      <c r="E499" s="377"/>
      <c r="F499" s="1212"/>
      <c r="G499" s="1213"/>
      <c r="H499" s="395"/>
      <c r="I499" s="395"/>
      <c r="J499" s="395"/>
      <c r="K499" s="395"/>
      <c r="L499" s="395"/>
      <c r="M499" s="395"/>
      <c r="N499" s="395"/>
      <c r="O499" s="377"/>
      <c r="P499" s="394"/>
      <c r="Q499" s="394"/>
      <c r="R499" s="395"/>
      <c r="S499" s="395"/>
      <c r="T499" s="395"/>
      <c r="U499" s="395"/>
      <c r="V499" s="395"/>
      <c r="W499" s="395"/>
      <c r="X499" s="395"/>
      <c r="Y499" s="395"/>
      <c r="Z499" s="395"/>
      <c r="AA499" s="377"/>
      <c r="AB499" s="395"/>
      <c r="AC499" s="395"/>
      <c r="AD499" s="395"/>
      <c r="AE499" s="395"/>
      <c r="AF499" s="395"/>
      <c r="AG499" s="395"/>
      <c r="AH499" s="395"/>
      <c r="AI499" s="395"/>
      <c r="AJ499" s="377"/>
      <c r="AK499" s="390"/>
    </row>
    <row r="500" spans="1:37" hidden="1" x14ac:dyDescent="0.25">
      <c r="A500" s="42"/>
      <c r="B500" s="377"/>
      <c r="C500" s="1223"/>
      <c r="D500" s="377"/>
      <c r="E500" s="377"/>
      <c r="F500" s="1212"/>
      <c r="G500" s="1213"/>
      <c r="H500" s="395"/>
      <c r="I500" s="395"/>
      <c r="J500" s="395"/>
      <c r="K500" s="395"/>
      <c r="L500" s="395"/>
      <c r="M500" s="395"/>
      <c r="N500" s="395"/>
      <c r="O500" s="377"/>
      <c r="P500" s="394"/>
      <c r="Q500" s="394"/>
      <c r="R500" s="395"/>
      <c r="S500" s="395"/>
      <c r="T500" s="395"/>
      <c r="U500" s="395"/>
      <c r="V500" s="395"/>
      <c r="W500" s="395"/>
      <c r="X500" s="395"/>
      <c r="Y500" s="395"/>
      <c r="Z500" s="395"/>
      <c r="AA500" s="377"/>
      <c r="AB500" s="395"/>
      <c r="AC500" s="395"/>
      <c r="AD500" s="395"/>
      <c r="AE500" s="395"/>
      <c r="AF500" s="395"/>
      <c r="AG500" s="395"/>
      <c r="AH500" s="395"/>
      <c r="AI500" s="395"/>
      <c r="AJ500" s="377"/>
      <c r="AK500" s="390"/>
    </row>
    <row r="501" spans="1:37" hidden="1" x14ac:dyDescent="0.25">
      <c r="A501" s="42"/>
      <c r="B501" s="377"/>
      <c r="C501" s="1223"/>
      <c r="D501" s="377"/>
      <c r="E501" s="377"/>
      <c r="F501" s="1212"/>
      <c r="G501" s="1213"/>
      <c r="H501" s="395"/>
      <c r="I501" s="395"/>
      <c r="J501" s="395"/>
      <c r="K501" s="395"/>
      <c r="L501" s="395"/>
      <c r="M501" s="395"/>
      <c r="N501" s="395"/>
      <c r="O501" s="377"/>
      <c r="P501" s="394"/>
      <c r="Q501" s="394"/>
      <c r="R501" s="395"/>
      <c r="S501" s="395"/>
      <c r="T501" s="395"/>
      <c r="U501" s="395"/>
      <c r="V501" s="395"/>
      <c r="W501" s="395"/>
      <c r="X501" s="395"/>
      <c r="Y501" s="395"/>
      <c r="Z501" s="395"/>
      <c r="AA501" s="377"/>
      <c r="AB501" s="395"/>
      <c r="AC501" s="395"/>
      <c r="AD501" s="395"/>
      <c r="AE501" s="395"/>
      <c r="AF501" s="395"/>
      <c r="AG501" s="395"/>
      <c r="AH501" s="395"/>
      <c r="AI501" s="395"/>
      <c r="AJ501" s="377"/>
      <c r="AK501" s="390"/>
    </row>
    <row r="502" spans="1:37" hidden="1" x14ac:dyDescent="0.25">
      <c r="A502" s="42"/>
      <c r="B502" s="377"/>
      <c r="C502" s="1223"/>
      <c r="D502" s="377"/>
      <c r="E502" s="377"/>
      <c r="F502" s="1212"/>
      <c r="G502" s="1213"/>
      <c r="H502" s="395"/>
      <c r="I502" s="395"/>
      <c r="J502" s="395"/>
      <c r="K502" s="395"/>
      <c r="L502" s="395"/>
      <c r="M502" s="395"/>
      <c r="N502" s="395"/>
      <c r="O502" s="377"/>
      <c r="P502" s="394"/>
      <c r="Q502" s="394"/>
      <c r="R502" s="395"/>
      <c r="S502" s="395"/>
      <c r="T502" s="395"/>
      <c r="U502" s="395"/>
      <c r="V502" s="395"/>
      <c r="W502" s="395"/>
      <c r="X502" s="395"/>
      <c r="Y502" s="395"/>
      <c r="Z502" s="395"/>
      <c r="AA502" s="377"/>
      <c r="AB502" s="395"/>
      <c r="AC502" s="395"/>
      <c r="AD502" s="395"/>
      <c r="AE502" s="395"/>
      <c r="AF502" s="395"/>
      <c r="AG502" s="395"/>
      <c r="AH502" s="395"/>
      <c r="AI502" s="395"/>
      <c r="AJ502" s="377"/>
      <c r="AK502" s="390"/>
    </row>
    <row r="503" spans="1:37" hidden="1" x14ac:dyDescent="0.25">
      <c r="A503" s="42"/>
      <c r="B503" s="377"/>
      <c r="C503" s="1223"/>
      <c r="D503" s="377"/>
      <c r="E503" s="377"/>
      <c r="F503" s="1212"/>
      <c r="G503" s="1213"/>
      <c r="H503" s="395"/>
      <c r="I503" s="395"/>
      <c r="J503" s="395"/>
      <c r="K503" s="395"/>
      <c r="L503" s="395"/>
      <c r="M503" s="395"/>
      <c r="N503" s="395"/>
      <c r="O503" s="377"/>
      <c r="P503" s="394"/>
      <c r="Q503" s="394"/>
      <c r="R503" s="395"/>
      <c r="S503" s="395"/>
      <c r="T503" s="395"/>
      <c r="U503" s="395"/>
      <c r="V503" s="395"/>
      <c r="W503" s="395"/>
      <c r="X503" s="395"/>
      <c r="Y503" s="395"/>
      <c r="Z503" s="395"/>
      <c r="AA503" s="377"/>
      <c r="AB503" s="395"/>
      <c r="AC503" s="395"/>
      <c r="AD503" s="395"/>
      <c r="AE503" s="395"/>
      <c r="AF503" s="395"/>
      <c r="AG503" s="395"/>
      <c r="AH503" s="395"/>
      <c r="AI503" s="395"/>
      <c r="AJ503" s="377"/>
      <c r="AK503" s="390"/>
    </row>
    <row r="504" spans="1:37" hidden="1" x14ac:dyDescent="0.25">
      <c r="A504" s="42"/>
      <c r="B504" s="377"/>
      <c r="C504" s="1223"/>
      <c r="D504" s="377"/>
      <c r="E504" s="377"/>
      <c r="F504" s="1212"/>
      <c r="G504" s="1213"/>
      <c r="H504" s="395"/>
      <c r="I504" s="395"/>
      <c r="J504" s="395"/>
      <c r="K504" s="395"/>
      <c r="L504" s="395"/>
      <c r="M504" s="395"/>
      <c r="N504" s="395"/>
      <c r="O504" s="377"/>
      <c r="P504" s="394"/>
      <c r="Q504" s="394"/>
      <c r="R504" s="395"/>
      <c r="S504" s="395"/>
      <c r="T504" s="395"/>
      <c r="U504" s="395"/>
      <c r="V504" s="395"/>
      <c r="W504" s="395"/>
      <c r="X504" s="395"/>
      <c r="Y504" s="395"/>
      <c r="Z504" s="395"/>
      <c r="AA504" s="377"/>
      <c r="AB504" s="395"/>
      <c r="AC504" s="395"/>
      <c r="AD504" s="395"/>
      <c r="AE504" s="395"/>
      <c r="AF504" s="395"/>
      <c r="AG504" s="395"/>
      <c r="AH504" s="395"/>
      <c r="AI504" s="395"/>
      <c r="AJ504" s="377"/>
      <c r="AK504" s="390"/>
    </row>
    <row r="505" spans="1:37" hidden="1" x14ac:dyDescent="0.25">
      <c r="A505" s="42"/>
      <c r="B505" s="377"/>
      <c r="C505" s="1223"/>
      <c r="D505" s="377"/>
      <c r="E505" s="377"/>
      <c r="F505" s="1212"/>
      <c r="G505" s="1213"/>
      <c r="H505" s="395"/>
      <c r="I505" s="395"/>
      <c r="J505" s="395"/>
      <c r="K505" s="395"/>
      <c r="L505" s="395"/>
      <c r="M505" s="395"/>
      <c r="N505" s="395"/>
      <c r="O505" s="377"/>
      <c r="P505" s="394"/>
      <c r="Q505" s="394"/>
      <c r="R505" s="395"/>
      <c r="S505" s="395"/>
      <c r="T505" s="395"/>
      <c r="U505" s="395"/>
      <c r="V505" s="395"/>
      <c r="W505" s="395"/>
      <c r="X505" s="395"/>
      <c r="Y505" s="395"/>
      <c r="Z505" s="395"/>
      <c r="AA505" s="377"/>
      <c r="AB505" s="395"/>
      <c r="AC505" s="395"/>
      <c r="AD505" s="395"/>
      <c r="AE505" s="395"/>
      <c r="AF505" s="395"/>
      <c r="AG505" s="395"/>
      <c r="AH505" s="395"/>
      <c r="AI505" s="395"/>
      <c r="AJ505" s="377"/>
      <c r="AK505" s="390"/>
    </row>
    <row r="506" spans="1:37" hidden="1" x14ac:dyDescent="0.25">
      <c r="A506" s="42"/>
      <c r="B506" s="377"/>
      <c r="C506" s="1223"/>
      <c r="D506" s="377"/>
      <c r="E506" s="377"/>
      <c r="F506" s="1212"/>
      <c r="G506" s="1213"/>
      <c r="H506" s="395"/>
      <c r="I506" s="395"/>
      <c r="J506" s="395"/>
      <c r="K506" s="395"/>
      <c r="L506" s="395"/>
      <c r="M506" s="395"/>
      <c r="N506" s="395"/>
      <c r="O506" s="377"/>
      <c r="P506" s="394"/>
      <c r="Q506" s="394"/>
      <c r="R506" s="395"/>
      <c r="S506" s="395"/>
      <c r="T506" s="395"/>
      <c r="U506" s="395"/>
      <c r="V506" s="395"/>
      <c r="W506" s="395"/>
      <c r="X506" s="395"/>
      <c r="Y506" s="395"/>
      <c r="Z506" s="395"/>
      <c r="AA506" s="377"/>
      <c r="AB506" s="395"/>
      <c r="AC506" s="395"/>
      <c r="AD506" s="395"/>
      <c r="AE506" s="395"/>
      <c r="AF506" s="395"/>
      <c r="AG506" s="395"/>
      <c r="AH506" s="395"/>
      <c r="AI506" s="395"/>
      <c r="AJ506" s="377"/>
      <c r="AK506" s="390"/>
    </row>
    <row r="507" spans="1:37" hidden="1" x14ac:dyDescent="0.25">
      <c r="A507" s="42"/>
      <c r="B507" s="377"/>
      <c r="C507" s="1223"/>
      <c r="D507" s="377"/>
      <c r="E507" s="377"/>
      <c r="F507" s="1212"/>
      <c r="G507" s="1213"/>
      <c r="H507" s="395"/>
      <c r="I507" s="395"/>
      <c r="J507" s="395"/>
      <c r="K507" s="395"/>
      <c r="L507" s="395"/>
      <c r="M507" s="395"/>
      <c r="N507" s="395"/>
      <c r="O507" s="377"/>
      <c r="P507" s="394"/>
      <c r="Q507" s="394"/>
      <c r="R507" s="395"/>
      <c r="S507" s="395"/>
      <c r="T507" s="395"/>
      <c r="U507" s="395"/>
      <c r="V507" s="395"/>
      <c r="W507" s="395"/>
      <c r="X507" s="395"/>
      <c r="Y507" s="395"/>
      <c r="Z507" s="395"/>
      <c r="AA507" s="377"/>
      <c r="AB507" s="395"/>
      <c r="AC507" s="395"/>
      <c r="AD507" s="395"/>
      <c r="AE507" s="395"/>
      <c r="AF507" s="395"/>
      <c r="AG507" s="395"/>
      <c r="AH507" s="395"/>
      <c r="AI507" s="395"/>
      <c r="AJ507" s="377"/>
      <c r="AK507" s="390"/>
    </row>
    <row r="508" spans="1:37" hidden="1" x14ac:dyDescent="0.25">
      <c r="A508" s="42"/>
      <c r="B508" s="377"/>
      <c r="C508" s="1223"/>
      <c r="D508" s="377"/>
      <c r="E508" s="377"/>
      <c r="F508" s="1212"/>
      <c r="G508" s="1213"/>
      <c r="H508" s="395"/>
      <c r="I508" s="395"/>
      <c r="J508" s="395"/>
      <c r="K508" s="395"/>
      <c r="L508" s="395"/>
      <c r="M508" s="395"/>
      <c r="N508" s="395"/>
      <c r="O508" s="377"/>
      <c r="P508" s="394"/>
      <c r="Q508" s="394"/>
      <c r="R508" s="395"/>
      <c r="S508" s="395"/>
      <c r="T508" s="395"/>
      <c r="U508" s="395"/>
      <c r="V508" s="395"/>
      <c r="W508" s="395"/>
      <c r="X508" s="395"/>
      <c r="Y508" s="395"/>
      <c r="Z508" s="395"/>
      <c r="AA508" s="377"/>
      <c r="AB508" s="395"/>
      <c r="AC508" s="395"/>
      <c r="AD508" s="395"/>
      <c r="AE508" s="395"/>
      <c r="AF508" s="395"/>
      <c r="AG508" s="395"/>
      <c r="AH508" s="395"/>
      <c r="AI508" s="395"/>
      <c r="AJ508" s="377"/>
      <c r="AK508" s="390"/>
    </row>
    <row r="509" spans="1:37" hidden="1" x14ac:dyDescent="0.25">
      <c r="A509" s="42"/>
      <c r="B509" s="377"/>
      <c r="C509" s="1223"/>
      <c r="D509" s="377"/>
      <c r="E509" s="377"/>
      <c r="F509" s="1212"/>
      <c r="G509" s="1213"/>
      <c r="H509" s="395"/>
      <c r="I509" s="395"/>
      <c r="J509" s="395"/>
      <c r="K509" s="395"/>
      <c r="L509" s="395"/>
      <c r="M509" s="395"/>
      <c r="N509" s="395"/>
      <c r="O509" s="377"/>
      <c r="P509" s="394"/>
      <c r="Q509" s="394"/>
      <c r="R509" s="395"/>
      <c r="S509" s="395"/>
      <c r="T509" s="395"/>
      <c r="U509" s="395"/>
      <c r="V509" s="395"/>
      <c r="W509" s="395"/>
      <c r="X509" s="395"/>
      <c r="Y509" s="395"/>
      <c r="Z509" s="395"/>
      <c r="AA509" s="377"/>
      <c r="AB509" s="395"/>
      <c r="AC509" s="395"/>
      <c r="AD509" s="395"/>
      <c r="AE509" s="395"/>
      <c r="AF509" s="395"/>
      <c r="AG509" s="395"/>
      <c r="AH509" s="395"/>
      <c r="AI509" s="395"/>
      <c r="AJ509" s="377"/>
      <c r="AK509" s="390"/>
    </row>
    <row r="510" spans="1:37" hidden="1" x14ac:dyDescent="0.25">
      <c r="A510" s="42"/>
      <c r="B510" s="377"/>
      <c r="C510" s="1223"/>
      <c r="D510" s="377"/>
      <c r="E510" s="377"/>
      <c r="F510" s="1212"/>
      <c r="G510" s="1213"/>
      <c r="H510" s="395"/>
      <c r="I510" s="395"/>
      <c r="J510" s="395"/>
      <c r="K510" s="395"/>
      <c r="L510" s="395"/>
      <c r="M510" s="395"/>
      <c r="N510" s="395"/>
      <c r="O510" s="377"/>
      <c r="P510" s="394"/>
      <c r="Q510" s="394"/>
      <c r="R510" s="395"/>
      <c r="S510" s="395"/>
      <c r="T510" s="395"/>
      <c r="U510" s="395"/>
      <c r="V510" s="395"/>
      <c r="W510" s="395"/>
      <c r="X510" s="395"/>
      <c r="Y510" s="395"/>
      <c r="Z510" s="395"/>
      <c r="AA510" s="377"/>
      <c r="AB510" s="395"/>
      <c r="AC510" s="395"/>
      <c r="AD510" s="395"/>
      <c r="AE510" s="395"/>
      <c r="AF510" s="395"/>
      <c r="AG510" s="395"/>
      <c r="AH510" s="395"/>
      <c r="AI510" s="395"/>
      <c r="AJ510" s="377"/>
      <c r="AK510" s="390"/>
    </row>
    <row r="511" spans="1:37" hidden="1" x14ac:dyDescent="0.25">
      <c r="A511" s="42"/>
      <c r="B511" s="377"/>
      <c r="C511" s="1223"/>
      <c r="D511" s="377"/>
      <c r="E511" s="377"/>
      <c r="F511" s="1212"/>
      <c r="G511" s="1213"/>
      <c r="H511" s="395"/>
      <c r="I511" s="395"/>
      <c r="J511" s="395"/>
      <c r="K511" s="395"/>
      <c r="L511" s="395"/>
      <c r="M511" s="395"/>
      <c r="N511" s="395"/>
      <c r="O511" s="377"/>
      <c r="P511" s="394"/>
      <c r="Q511" s="394"/>
      <c r="R511" s="395"/>
      <c r="S511" s="395"/>
      <c r="T511" s="395"/>
      <c r="U511" s="395"/>
      <c r="V511" s="395"/>
      <c r="W511" s="395"/>
      <c r="X511" s="395"/>
      <c r="Y511" s="395"/>
      <c r="Z511" s="395"/>
      <c r="AA511" s="377"/>
      <c r="AB511" s="395"/>
      <c r="AC511" s="395"/>
      <c r="AD511" s="395"/>
      <c r="AE511" s="395"/>
      <c r="AF511" s="395"/>
      <c r="AG511" s="395"/>
      <c r="AH511" s="395"/>
      <c r="AI511" s="395"/>
      <c r="AJ511" s="377"/>
      <c r="AK511" s="390"/>
    </row>
    <row r="512" spans="1:37" hidden="1" x14ac:dyDescent="0.25">
      <c r="A512" s="42"/>
      <c r="B512" s="377"/>
      <c r="C512" s="1223"/>
      <c r="D512" s="377"/>
      <c r="E512" s="377"/>
      <c r="F512" s="1212"/>
      <c r="G512" s="1213"/>
      <c r="H512" s="395"/>
      <c r="I512" s="395"/>
      <c r="J512" s="395"/>
      <c r="K512" s="395"/>
      <c r="L512" s="395"/>
      <c r="M512" s="395"/>
      <c r="N512" s="395"/>
      <c r="O512" s="377"/>
      <c r="P512" s="394"/>
      <c r="Q512" s="394"/>
      <c r="R512" s="395"/>
      <c r="S512" s="395"/>
      <c r="T512" s="395"/>
      <c r="U512" s="395"/>
      <c r="V512" s="395"/>
      <c r="W512" s="395"/>
      <c r="X512" s="395"/>
      <c r="Y512" s="395"/>
      <c r="Z512" s="395"/>
      <c r="AA512" s="377"/>
      <c r="AB512" s="395"/>
      <c r="AC512" s="395"/>
      <c r="AD512" s="395"/>
      <c r="AE512" s="395"/>
      <c r="AF512" s="395"/>
      <c r="AG512" s="395"/>
      <c r="AH512" s="395"/>
      <c r="AI512" s="395"/>
      <c r="AJ512" s="377"/>
      <c r="AK512" s="390"/>
    </row>
    <row r="513" spans="1:37" hidden="1" x14ac:dyDescent="0.25">
      <c r="A513" s="42"/>
      <c r="B513" s="377"/>
      <c r="C513" s="1223"/>
      <c r="D513" s="377"/>
      <c r="E513" s="377"/>
      <c r="F513" s="1212"/>
      <c r="G513" s="1213"/>
      <c r="H513" s="395"/>
      <c r="I513" s="395"/>
      <c r="J513" s="395"/>
      <c r="K513" s="395"/>
      <c r="L513" s="395"/>
      <c r="M513" s="395"/>
      <c r="N513" s="395"/>
      <c r="O513" s="377"/>
      <c r="P513" s="394"/>
      <c r="Q513" s="394"/>
      <c r="R513" s="395"/>
      <c r="S513" s="395"/>
      <c r="T513" s="395"/>
      <c r="U513" s="395"/>
      <c r="V513" s="395"/>
      <c r="W513" s="395"/>
      <c r="X513" s="395"/>
      <c r="Y513" s="395"/>
      <c r="Z513" s="395"/>
      <c r="AA513" s="377"/>
      <c r="AB513" s="395"/>
      <c r="AC513" s="395"/>
      <c r="AD513" s="395"/>
      <c r="AE513" s="395"/>
      <c r="AF513" s="395"/>
      <c r="AG513" s="395"/>
      <c r="AH513" s="395"/>
      <c r="AI513" s="395"/>
      <c r="AJ513" s="377"/>
      <c r="AK513" s="390"/>
    </row>
    <row r="514" spans="1:37" hidden="1" x14ac:dyDescent="0.25">
      <c r="A514" s="42"/>
      <c r="B514" s="377"/>
      <c r="C514" s="1223"/>
      <c r="D514" s="377"/>
      <c r="E514" s="377"/>
      <c r="F514" s="1212"/>
      <c r="G514" s="1213"/>
      <c r="H514" s="395"/>
      <c r="I514" s="395"/>
      <c r="J514" s="395"/>
      <c r="K514" s="395"/>
      <c r="L514" s="395"/>
      <c r="M514" s="395"/>
      <c r="N514" s="395"/>
      <c r="O514" s="377"/>
      <c r="P514" s="394"/>
      <c r="Q514" s="394"/>
      <c r="R514" s="395"/>
      <c r="S514" s="395"/>
      <c r="T514" s="395"/>
      <c r="U514" s="395"/>
      <c r="V514" s="395"/>
      <c r="W514" s="395"/>
      <c r="X514" s="395"/>
      <c r="Y514" s="395"/>
      <c r="Z514" s="395"/>
      <c r="AA514" s="377"/>
      <c r="AB514" s="395"/>
      <c r="AC514" s="395"/>
      <c r="AD514" s="395"/>
      <c r="AE514" s="395"/>
      <c r="AF514" s="395"/>
      <c r="AG514" s="395"/>
      <c r="AH514" s="395"/>
      <c r="AI514" s="395"/>
      <c r="AJ514" s="377"/>
      <c r="AK514" s="390"/>
    </row>
    <row r="515" spans="1:37" hidden="1" x14ac:dyDescent="0.25">
      <c r="A515" s="42"/>
      <c r="B515" s="377"/>
      <c r="C515" s="1223"/>
      <c r="D515" s="377"/>
      <c r="E515" s="377"/>
      <c r="F515" s="1212"/>
      <c r="G515" s="1213"/>
      <c r="H515" s="395"/>
      <c r="I515" s="395"/>
      <c r="J515" s="395"/>
      <c r="K515" s="395"/>
      <c r="L515" s="395"/>
      <c r="M515" s="395"/>
      <c r="N515" s="395"/>
      <c r="O515" s="377"/>
      <c r="P515" s="394"/>
      <c r="Q515" s="394"/>
      <c r="R515" s="395"/>
      <c r="S515" s="395"/>
      <c r="T515" s="395"/>
      <c r="U515" s="395"/>
      <c r="V515" s="395"/>
      <c r="W515" s="395"/>
      <c r="X515" s="395"/>
      <c r="Y515" s="395"/>
      <c r="Z515" s="395"/>
      <c r="AA515" s="377"/>
      <c r="AB515" s="395"/>
      <c r="AC515" s="395"/>
      <c r="AD515" s="395"/>
      <c r="AE515" s="395"/>
      <c r="AF515" s="395"/>
      <c r="AG515" s="395"/>
      <c r="AH515" s="395"/>
      <c r="AI515" s="395"/>
      <c r="AJ515" s="377"/>
      <c r="AK515" s="390"/>
    </row>
    <row r="516" spans="1:37" hidden="1" x14ac:dyDescent="0.25">
      <c r="A516" s="42"/>
      <c r="B516" s="377"/>
      <c r="C516" s="1223"/>
      <c r="D516" s="377"/>
      <c r="E516" s="377"/>
      <c r="F516" s="1212"/>
      <c r="G516" s="1213"/>
      <c r="H516" s="395"/>
      <c r="I516" s="395"/>
      <c r="J516" s="395"/>
      <c r="K516" s="395"/>
      <c r="L516" s="395"/>
      <c r="M516" s="395"/>
      <c r="N516" s="395"/>
      <c r="O516" s="377"/>
      <c r="P516" s="394"/>
      <c r="Q516" s="394"/>
      <c r="R516" s="395"/>
      <c r="S516" s="395"/>
      <c r="T516" s="395"/>
      <c r="U516" s="395"/>
      <c r="V516" s="395"/>
      <c r="W516" s="395"/>
      <c r="X516" s="395"/>
      <c r="Y516" s="395"/>
      <c r="Z516" s="395"/>
      <c r="AA516" s="377"/>
      <c r="AB516" s="395"/>
      <c r="AC516" s="395"/>
      <c r="AD516" s="395"/>
      <c r="AE516" s="395"/>
      <c r="AF516" s="395"/>
      <c r="AG516" s="395"/>
      <c r="AH516" s="395"/>
      <c r="AI516" s="395"/>
      <c r="AJ516" s="377"/>
      <c r="AK516" s="390"/>
    </row>
    <row r="517" spans="1:37" hidden="1" x14ac:dyDescent="0.25">
      <c r="A517" s="42"/>
      <c r="B517" s="377"/>
      <c r="C517" s="1223"/>
      <c r="D517" s="377"/>
      <c r="E517" s="377"/>
      <c r="F517" s="1212"/>
      <c r="G517" s="1213"/>
      <c r="H517" s="395"/>
      <c r="I517" s="395"/>
      <c r="J517" s="395"/>
      <c r="K517" s="395"/>
      <c r="L517" s="395"/>
      <c r="M517" s="395"/>
      <c r="N517" s="395"/>
      <c r="O517" s="377"/>
      <c r="P517" s="394"/>
      <c r="Q517" s="394"/>
      <c r="R517" s="395"/>
      <c r="S517" s="395"/>
      <c r="T517" s="395"/>
      <c r="U517" s="395"/>
      <c r="V517" s="395"/>
      <c r="W517" s="395"/>
      <c r="X517" s="395"/>
      <c r="Y517" s="395"/>
      <c r="Z517" s="395"/>
      <c r="AA517" s="377"/>
      <c r="AB517" s="395"/>
      <c r="AC517" s="395"/>
      <c r="AD517" s="395"/>
      <c r="AE517" s="395"/>
      <c r="AF517" s="395"/>
      <c r="AG517" s="395"/>
      <c r="AH517" s="395"/>
      <c r="AI517" s="395"/>
      <c r="AJ517" s="377"/>
      <c r="AK517" s="390"/>
    </row>
    <row r="518" spans="1:37" hidden="1" x14ac:dyDescent="0.25">
      <c r="A518" s="42"/>
      <c r="B518" s="377"/>
      <c r="C518" s="1223"/>
      <c r="D518" s="377"/>
      <c r="E518" s="377"/>
      <c r="F518" s="1212"/>
      <c r="G518" s="1213"/>
      <c r="H518" s="395"/>
      <c r="I518" s="395"/>
      <c r="J518" s="395"/>
      <c r="K518" s="395"/>
      <c r="L518" s="395"/>
      <c r="M518" s="395"/>
      <c r="N518" s="395"/>
      <c r="O518" s="377"/>
      <c r="P518" s="394"/>
      <c r="Q518" s="394"/>
      <c r="R518" s="395"/>
      <c r="S518" s="395"/>
      <c r="T518" s="395"/>
      <c r="U518" s="395"/>
      <c r="V518" s="395"/>
      <c r="W518" s="395"/>
      <c r="X518" s="395"/>
      <c r="Y518" s="395"/>
      <c r="Z518" s="395"/>
      <c r="AA518" s="377"/>
      <c r="AB518" s="395"/>
      <c r="AC518" s="395"/>
      <c r="AD518" s="395"/>
      <c r="AE518" s="395"/>
      <c r="AF518" s="395"/>
      <c r="AG518" s="395"/>
      <c r="AH518" s="395"/>
      <c r="AI518" s="395"/>
      <c r="AJ518" s="377"/>
      <c r="AK518" s="390"/>
    </row>
    <row r="519" spans="1:37" hidden="1" x14ac:dyDescent="0.25">
      <c r="A519" s="42"/>
      <c r="B519" s="377"/>
      <c r="C519" s="1223"/>
      <c r="D519" s="377"/>
      <c r="E519" s="377"/>
      <c r="F519" s="1212"/>
      <c r="G519" s="1213"/>
      <c r="H519" s="395"/>
      <c r="I519" s="395"/>
      <c r="J519" s="395"/>
      <c r="K519" s="395"/>
      <c r="L519" s="395"/>
      <c r="M519" s="395"/>
      <c r="N519" s="395"/>
      <c r="O519" s="377"/>
      <c r="P519" s="394"/>
      <c r="Q519" s="394"/>
      <c r="R519" s="395"/>
      <c r="S519" s="395"/>
      <c r="T519" s="395"/>
      <c r="U519" s="395"/>
      <c r="V519" s="395"/>
      <c r="W519" s="395"/>
      <c r="X519" s="395"/>
      <c r="Y519" s="395"/>
      <c r="Z519" s="395"/>
      <c r="AA519" s="377"/>
      <c r="AB519" s="395"/>
      <c r="AC519" s="395"/>
      <c r="AD519" s="395"/>
      <c r="AE519" s="395"/>
      <c r="AF519" s="395"/>
      <c r="AG519" s="395"/>
      <c r="AH519" s="395"/>
      <c r="AI519" s="395"/>
      <c r="AJ519" s="377"/>
      <c r="AK519" s="390"/>
    </row>
    <row r="520" spans="1:37" hidden="1" x14ac:dyDescent="0.25">
      <c r="A520" s="42"/>
      <c r="B520" s="377"/>
      <c r="C520" s="1223"/>
      <c r="D520" s="377"/>
      <c r="E520" s="377"/>
      <c r="F520" s="1212"/>
      <c r="G520" s="1213"/>
      <c r="H520" s="395"/>
      <c r="I520" s="395"/>
      <c r="J520" s="395"/>
      <c r="K520" s="395"/>
      <c r="L520" s="395"/>
      <c r="M520" s="395"/>
      <c r="N520" s="395"/>
      <c r="O520" s="377"/>
      <c r="P520" s="394"/>
      <c r="Q520" s="394"/>
      <c r="R520" s="395"/>
      <c r="S520" s="395"/>
      <c r="T520" s="395"/>
      <c r="U520" s="395"/>
      <c r="V520" s="395"/>
      <c r="W520" s="395"/>
      <c r="X520" s="395"/>
      <c r="Y520" s="395"/>
      <c r="Z520" s="395"/>
      <c r="AA520" s="377"/>
      <c r="AB520" s="395"/>
      <c r="AC520" s="395"/>
      <c r="AD520" s="395"/>
      <c r="AE520" s="395"/>
      <c r="AF520" s="395"/>
      <c r="AG520" s="395"/>
      <c r="AH520" s="395"/>
      <c r="AI520" s="395"/>
      <c r="AJ520" s="377"/>
      <c r="AK520" s="390"/>
    </row>
    <row r="521" spans="1:37" hidden="1" x14ac:dyDescent="0.25">
      <c r="A521" s="42"/>
      <c r="B521" s="377"/>
      <c r="C521" s="1223"/>
      <c r="D521" s="377"/>
      <c r="E521" s="377"/>
      <c r="F521" s="1212"/>
      <c r="G521" s="1213"/>
      <c r="H521" s="395"/>
      <c r="I521" s="395"/>
      <c r="J521" s="395"/>
      <c r="K521" s="395"/>
      <c r="L521" s="395"/>
      <c r="M521" s="395"/>
      <c r="N521" s="395"/>
      <c r="O521" s="377"/>
      <c r="P521" s="394"/>
      <c r="Q521" s="394"/>
      <c r="R521" s="395"/>
      <c r="S521" s="395"/>
      <c r="T521" s="395"/>
      <c r="U521" s="395"/>
      <c r="V521" s="395"/>
      <c r="W521" s="395"/>
      <c r="X521" s="395"/>
      <c r="Y521" s="395"/>
      <c r="Z521" s="395"/>
      <c r="AA521" s="377"/>
      <c r="AB521" s="395"/>
      <c r="AC521" s="395"/>
      <c r="AD521" s="395"/>
      <c r="AE521" s="395"/>
      <c r="AF521" s="395"/>
      <c r="AG521" s="395"/>
      <c r="AH521" s="395"/>
      <c r="AI521" s="395"/>
      <c r="AJ521" s="377"/>
      <c r="AK521" s="390"/>
    </row>
    <row r="522" spans="1:37" hidden="1" x14ac:dyDescent="0.25">
      <c r="A522" s="42"/>
      <c r="B522" s="377"/>
      <c r="C522" s="1223"/>
      <c r="D522" s="377"/>
      <c r="E522" s="377"/>
      <c r="F522" s="1212"/>
      <c r="G522" s="1213"/>
      <c r="H522" s="395"/>
      <c r="I522" s="395"/>
      <c r="J522" s="395"/>
      <c r="K522" s="395"/>
      <c r="L522" s="395"/>
      <c r="M522" s="395"/>
      <c r="N522" s="395"/>
      <c r="O522" s="377"/>
      <c r="P522" s="394"/>
      <c r="Q522" s="394"/>
      <c r="R522" s="395"/>
      <c r="S522" s="395"/>
      <c r="T522" s="395"/>
      <c r="U522" s="395"/>
      <c r="V522" s="395"/>
      <c r="W522" s="395"/>
      <c r="X522" s="395"/>
      <c r="Y522" s="395"/>
      <c r="Z522" s="395"/>
      <c r="AA522" s="377"/>
      <c r="AB522" s="395"/>
      <c r="AC522" s="395"/>
      <c r="AD522" s="395"/>
      <c r="AE522" s="395"/>
      <c r="AF522" s="395"/>
      <c r="AG522" s="395"/>
      <c r="AH522" s="395"/>
      <c r="AI522" s="395"/>
      <c r="AJ522" s="377"/>
      <c r="AK522" s="390"/>
    </row>
    <row r="523" spans="1:37" hidden="1" x14ac:dyDescent="0.25">
      <c r="A523" s="42"/>
      <c r="B523" s="377"/>
      <c r="C523" s="1223"/>
      <c r="D523" s="377"/>
      <c r="E523" s="377"/>
      <c r="F523" s="1212"/>
      <c r="G523" s="1213"/>
      <c r="H523" s="395"/>
      <c r="I523" s="395"/>
      <c r="J523" s="395"/>
      <c r="K523" s="395"/>
      <c r="L523" s="395"/>
      <c r="M523" s="395"/>
      <c r="N523" s="395"/>
      <c r="O523" s="377"/>
      <c r="P523" s="394"/>
      <c r="Q523" s="394"/>
      <c r="R523" s="395"/>
      <c r="S523" s="395"/>
      <c r="T523" s="395"/>
      <c r="U523" s="395"/>
      <c r="V523" s="395"/>
      <c r="W523" s="395"/>
      <c r="X523" s="395"/>
      <c r="Y523" s="395"/>
      <c r="Z523" s="395"/>
      <c r="AA523" s="377"/>
      <c r="AB523" s="395"/>
      <c r="AC523" s="395"/>
      <c r="AD523" s="395"/>
      <c r="AE523" s="395"/>
      <c r="AF523" s="395"/>
      <c r="AG523" s="395"/>
      <c r="AH523" s="395"/>
      <c r="AI523" s="395"/>
      <c r="AJ523" s="377"/>
      <c r="AK523" s="390"/>
    </row>
    <row r="524" spans="1:37" hidden="1" x14ac:dyDescent="0.25">
      <c r="A524" s="42"/>
      <c r="B524" s="377"/>
      <c r="C524" s="1223"/>
      <c r="D524" s="377"/>
      <c r="E524" s="377"/>
      <c r="F524" s="1212"/>
      <c r="G524" s="1213"/>
      <c r="H524" s="395"/>
      <c r="I524" s="395"/>
      <c r="J524" s="395"/>
      <c r="K524" s="395"/>
      <c r="L524" s="395"/>
      <c r="M524" s="395"/>
      <c r="N524" s="395"/>
      <c r="O524" s="377"/>
      <c r="P524" s="394"/>
      <c r="Q524" s="394"/>
      <c r="R524" s="395"/>
      <c r="S524" s="395"/>
      <c r="T524" s="395"/>
      <c r="U524" s="395"/>
      <c r="V524" s="395"/>
      <c r="W524" s="395"/>
      <c r="X524" s="395"/>
      <c r="Y524" s="395"/>
      <c r="Z524" s="395"/>
      <c r="AA524" s="377"/>
      <c r="AB524" s="395"/>
      <c r="AC524" s="395"/>
      <c r="AD524" s="395"/>
      <c r="AE524" s="395"/>
      <c r="AF524" s="395"/>
      <c r="AG524" s="395"/>
      <c r="AH524" s="395"/>
      <c r="AI524" s="395"/>
      <c r="AJ524" s="377"/>
      <c r="AK524" s="390"/>
    </row>
    <row r="525" spans="1:37" hidden="1" x14ac:dyDescent="0.25">
      <c r="A525" s="42"/>
      <c r="B525" s="377"/>
      <c r="C525" s="1223"/>
      <c r="D525" s="377"/>
      <c r="E525" s="377"/>
      <c r="F525" s="1212"/>
      <c r="G525" s="1213"/>
      <c r="H525" s="395"/>
      <c r="I525" s="395"/>
      <c r="J525" s="395"/>
      <c r="K525" s="395"/>
      <c r="L525" s="395"/>
      <c r="M525" s="395"/>
      <c r="N525" s="395"/>
      <c r="O525" s="377"/>
      <c r="P525" s="394"/>
      <c r="Q525" s="394"/>
      <c r="R525" s="395"/>
      <c r="S525" s="395"/>
      <c r="T525" s="395"/>
      <c r="U525" s="395"/>
      <c r="V525" s="395"/>
      <c r="W525" s="395"/>
      <c r="X525" s="395"/>
      <c r="Y525" s="395"/>
      <c r="Z525" s="395"/>
      <c r="AA525" s="377"/>
      <c r="AB525" s="395"/>
      <c r="AC525" s="395"/>
      <c r="AD525" s="395"/>
      <c r="AE525" s="395"/>
      <c r="AF525" s="395"/>
      <c r="AG525" s="395"/>
      <c r="AH525" s="395"/>
      <c r="AI525" s="395"/>
      <c r="AJ525" s="377"/>
      <c r="AK525" s="390"/>
    </row>
    <row r="526" spans="1:37" hidden="1" x14ac:dyDescent="0.25">
      <c r="A526" s="42"/>
      <c r="B526" s="377"/>
      <c r="C526" s="1223"/>
      <c r="D526" s="377"/>
      <c r="E526" s="377"/>
      <c r="F526" s="1212"/>
      <c r="G526" s="1213"/>
      <c r="H526" s="395"/>
      <c r="I526" s="395"/>
      <c r="J526" s="395"/>
      <c r="K526" s="395"/>
      <c r="L526" s="395"/>
      <c r="M526" s="395"/>
      <c r="N526" s="395"/>
      <c r="O526" s="377"/>
      <c r="P526" s="394"/>
      <c r="Q526" s="394"/>
      <c r="R526" s="395"/>
      <c r="S526" s="395"/>
      <c r="T526" s="395"/>
      <c r="U526" s="395"/>
      <c r="V526" s="395"/>
      <c r="W526" s="395"/>
      <c r="X526" s="395"/>
      <c r="Y526" s="395"/>
      <c r="Z526" s="395"/>
      <c r="AA526" s="377"/>
      <c r="AB526" s="395"/>
      <c r="AC526" s="395"/>
      <c r="AD526" s="395"/>
      <c r="AE526" s="395"/>
      <c r="AF526" s="395"/>
      <c r="AG526" s="395"/>
      <c r="AH526" s="395"/>
      <c r="AI526" s="395"/>
      <c r="AJ526" s="377"/>
      <c r="AK526" s="390"/>
    </row>
    <row r="527" spans="1:37" hidden="1" x14ac:dyDescent="0.25">
      <c r="A527" s="42"/>
      <c r="B527" s="377"/>
      <c r="C527" s="1223"/>
      <c r="D527" s="377"/>
      <c r="E527" s="377"/>
      <c r="F527" s="1212"/>
      <c r="G527" s="1213"/>
      <c r="H527" s="395"/>
      <c r="I527" s="395"/>
      <c r="J527" s="395"/>
      <c r="K527" s="395"/>
      <c r="L527" s="395"/>
      <c r="M527" s="395"/>
      <c r="N527" s="395"/>
      <c r="O527" s="377"/>
      <c r="P527" s="394"/>
      <c r="Q527" s="394"/>
      <c r="R527" s="395"/>
      <c r="S527" s="395"/>
      <c r="T527" s="395"/>
      <c r="U527" s="395"/>
      <c r="V527" s="395"/>
      <c r="W527" s="395"/>
      <c r="X527" s="395"/>
      <c r="Y527" s="395"/>
      <c r="Z527" s="395"/>
      <c r="AA527" s="377"/>
      <c r="AB527" s="395"/>
      <c r="AC527" s="395"/>
      <c r="AD527" s="395"/>
      <c r="AE527" s="395"/>
      <c r="AF527" s="395"/>
      <c r="AG527" s="395"/>
      <c r="AH527" s="395"/>
      <c r="AI527" s="395"/>
      <c r="AJ527" s="377"/>
      <c r="AK527" s="390"/>
    </row>
    <row r="528" spans="1:37" hidden="1" x14ac:dyDescent="0.25">
      <c r="A528" s="42"/>
      <c r="B528" s="377"/>
      <c r="C528" s="1223"/>
      <c r="D528" s="377"/>
      <c r="E528" s="377"/>
      <c r="F528" s="1212"/>
      <c r="G528" s="1213"/>
      <c r="H528" s="395"/>
      <c r="I528" s="395"/>
      <c r="J528" s="395"/>
      <c r="K528" s="395"/>
      <c r="L528" s="395"/>
      <c r="M528" s="395"/>
      <c r="N528" s="395"/>
      <c r="O528" s="377"/>
      <c r="P528" s="394"/>
      <c r="Q528" s="394"/>
      <c r="R528" s="395"/>
      <c r="S528" s="395"/>
      <c r="T528" s="395"/>
      <c r="U528" s="395"/>
      <c r="V528" s="395"/>
      <c r="W528" s="395"/>
      <c r="X528" s="395"/>
      <c r="Y528" s="395"/>
      <c r="Z528" s="395"/>
      <c r="AA528" s="377"/>
      <c r="AB528" s="395"/>
      <c r="AC528" s="395"/>
      <c r="AD528" s="395"/>
      <c r="AE528" s="395"/>
      <c r="AF528" s="395"/>
      <c r="AG528" s="395"/>
      <c r="AH528" s="395"/>
      <c r="AI528" s="395"/>
      <c r="AJ528" s="377"/>
      <c r="AK528" s="390"/>
    </row>
    <row r="529" spans="1:37" hidden="1" x14ac:dyDescent="0.25">
      <c r="A529" s="42"/>
      <c r="B529" s="377"/>
      <c r="C529" s="1223"/>
      <c r="D529" s="377"/>
      <c r="E529" s="377"/>
      <c r="F529" s="1212"/>
      <c r="G529" s="1213"/>
      <c r="H529" s="395"/>
      <c r="I529" s="395"/>
      <c r="J529" s="395"/>
      <c r="K529" s="395"/>
      <c r="L529" s="395"/>
      <c r="M529" s="395"/>
      <c r="N529" s="395"/>
      <c r="O529" s="377"/>
      <c r="P529" s="394"/>
      <c r="Q529" s="394"/>
      <c r="R529" s="395"/>
      <c r="S529" s="395"/>
      <c r="T529" s="395"/>
      <c r="U529" s="395"/>
      <c r="V529" s="395"/>
      <c r="W529" s="395"/>
      <c r="X529" s="395"/>
      <c r="Y529" s="395"/>
      <c r="Z529" s="395"/>
      <c r="AA529" s="377"/>
      <c r="AB529" s="395"/>
      <c r="AC529" s="395"/>
      <c r="AD529" s="395"/>
      <c r="AE529" s="395"/>
      <c r="AF529" s="395"/>
      <c r="AG529" s="395"/>
      <c r="AH529" s="395"/>
      <c r="AI529" s="395"/>
      <c r="AJ529" s="377"/>
      <c r="AK529" s="390"/>
    </row>
    <row r="530" spans="1:37" hidden="1" x14ac:dyDescent="0.25">
      <c r="A530" s="42"/>
      <c r="B530" s="377"/>
      <c r="C530" s="1223"/>
      <c r="D530" s="377"/>
      <c r="E530" s="377"/>
      <c r="F530" s="1212"/>
      <c r="G530" s="1213"/>
      <c r="H530" s="395"/>
      <c r="I530" s="395"/>
      <c r="J530" s="395"/>
      <c r="K530" s="395"/>
      <c r="L530" s="395"/>
      <c r="M530" s="395"/>
      <c r="N530" s="395"/>
      <c r="O530" s="377"/>
      <c r="P530" s="394"/>
      <c r="Q530" s="394"/>
      <c r="R530" s="395"/>
      <c r="S530" s="395"/>
      <c r="T530" s="395"/>
      <c r="U530" s="395"/>
      <c r="V530" s="395"/>
      <c r="W530" s="395"/>
      <c r="X530" s="395"/>
      <c r="Y530" s="395"/>
      <c r="Z530" s="395"/>
      <c r="AA530" s="377"/>
      <c r="AB530" s="395"/>
      <c r="AC530" s="395"/>
      <c r="AD530" s="395"/>
      <c r="AE530" s="395"/>
      <c r="AF530" s="395"/>
      <c r="AG530" s="395"/>
      <c r="AH530" s="395"/>
      <c r="AI530" s="395"/>
      <c r="AJ530" s="377"/>
      <c r="AK530" s="390"/>
    </row>
    <row r="531" spans="1:37" hidden="1" x14ac:dyDescent="0.25">
      <c r="A531" s="42"/>
      <c r="B531" s="377"/>
      <c r="C531" s="1223"/>
      <c r="D531" s="377"/>
      <c r="E531" s="377"/>
      <c r="F531" s="1212"/>
      <c r="G531" s="1213"/>
      <c r="H531" s="395"/>
      <c r="I531" s="395"/>
      <c r="J531" s="395"/>
      <c r="K531" s="395"/>
      <c r="L531" s="395"/>
      <c r="M531" s="395"/>
      <c r="N531" s="395"/>
      <c r="O531" s="377"/>
      <c r="P531" s="394"/>
      <c r="Q531" s="394"/>
      <c r="R531" s="395"/>
      <c r="S531" s="395"/>
      <c r="T531" s="395"/>
      <c r="U531" s="395"/>
      <c r="V531" s="395"/>
      <c r="W531" s="395"/>
      <c r="X531" s="395"/>
      <c r="Y531" s="395"/>
      <c r="Z531" s="395"/>
      <c r="AA531" s="377"/>
      <c r="AB531" s="395"/>
      <c r="AC531" s="395"/>
      <c r="AD531" s="395"/>
      <c r="AE531" s="395"/>
      <c r="AF531" s="395"/>
      <c r="AG531" s="395"/>
      <c r="AH531" s="395"/>
      <c r="AI531" s="395"/>
      <c r="AJ531" s="377"/>
      <c r="AK531" s="390"/>
    </row>
    <row r="532" spans="1:37" hidden="1" x14ac:dyDescent="0.25">
      <c r="A532" s="42"/>
      <c r="B532" s="377"/>
      <c r="C532" s="1223"/>
      <c r="D532" s="377"/>
      <c r="E532" s="377"/>
      <c r="F532" s="1212"/>
      <c r="G532" s="1213"/>
      <c r="H532" s="395"/>
      <c r="I532" s="395"/>
      <c r="J532" s="395"/>
      <c r="K532" s="395"/>
      <c r="L532" s="395"/>
      <c r="M532" s="395"/>
      <c r="N532" s="395"/>
      <c r="O532" s="377"/>
      <c r="P532" s="394"/>
      <c r="Q532" s="394"/>
      <c r="R532" s="395"/>
      <c r="S532" s="395"/>
      <c r="T532" s="395"/>
      <c r="U532" s="395"/>
      <c r="V532" s="395"/>
      <c r="W532" s="395"/>
      <c r="X532" s="395"/>
      <c r="Y532" s="395"/>
      <c r="Z532" s="395"/>
      <c r="AA532" s="377"/>
      <c r="AB532" s="395"/>
      <c r="AC532" s="395"/>
      <c r="AD532" s="395"/>
      <c r="AE532" s="395"/>
      <c r="AF532" s="395"/>
      <c r="AG532" s="395"/>
      <c r="AH532" s="395"/>
      <c r="AI532" s="395"/>
      <c r="AJ532" s="377"/>
      <c r="AK532" s="390"/>
    </row>
    <row r="533" spans="1:37" hidden="1" x14ac:dyDescent="0.25">
      <c r="A533" s="42"/>
      <c r="B533" s="377"/>
      <c r="C533" s="1223"/>
      <c r="D533" s="377"/>
      <c r="E533" s="377"/>
      <c r="F533" s="1212"/>
      <c r="G533" s="1213"/>
      <c r="H533" s="395"/>
      <c r="I533" s="395"/>
      <c r="J533" s="395"/>
      <c r="K533" s="395"/>
      <c r="L533" s="395"/>
      <c r="M533" s="395"/>
      <c r="N533" s="395"/>
      <c r="O533" s="377"/>
      <c r="P533" s="394"/>
      <c r="Q533" s="394"/>
      <c r="R533" s="395"/>
      <c r="S533" s="395"/>
      <c r="T533" s="395"/>
      <c r="U533" s="395"/>
      <c r="V533" s="395"/>
      <c r="W533" s="395"/>
      <c r="X533" s="395"/>
      <c r="Y533" s="395"/>
      <c r="Z533" s="395"/>
      <c r="AA533" s="377"/>
      <c r="AB533" s="395"/>
      <c r="AC533" s="395"/>
      <c r="AD533" s="395"/>
      <c r="AE533" s="395"/>
      <c r="AF533" s="395"/>
      <c r="AG533" s="395"/>
      <c r="AH533" s="395"/>
      <c r="AI533" s="395"/>
      <c r="AJ533" s="377"/>
      <c r="AK533" s="390"/>
    </row>
    <row r="534" spans="1:37" hidden="1" x14ac:dyDescent="0.25">
      <c r="A534" s="42"/>
      <c r="B534" s="377"/>
      <c r="C534" s="1223"/>
      <c r="D534" s="377"/>
      <c r="E534" s="377"/>
      <c r="F534" s="1212"/>
      <c r="G534" s="1213"/>
      <c r="H534" s="395"/>
      <c r="I534" s="395"/>
      <c r="J534" s="395"/>
      <c r="K534" s="395"/>
      <c r="L534" s="395"/>
      <c r="M534" s="395"/>
      <c r="N534" s="395"/>
      <c r="O534" s="377"/>
      <c r="P534" s="394"/>
      <c r="Q534" s="394"/>
      <c r="R534" s="395"/>
      <c r="S534" s="395"/>
      <c r="T534" s="395"/>
      <c r="U534" s="395"/>
      <c r="V534" s="395"/>
      <c r="W534" s="395"/>
      <c r="X534" s="395"/>
      <c r="Y534" s="395"/>
      <c r="Z534" s="395"/>
      <c r="AA534" s="377"/>
      <c r="AB534" s="395"/>
      <c r="AC534" s="395"/>
      <c r="AD534" s="395"/>
      <c r="AE534" s="395"/>
      <c r="AF534" s="395"/>
      <c r="AG534" s="395"/>
      <c r="AH534" s="395"/>
      <c r="AI534" s="395"/>
      <c r="AJ534" s="377"/>
      <c r="AK534" s="390"/>
    </row>
    <row r="535" spans="1:37" hidden="1" x14ac:dyDescent="0.25">
      <c r="A535" s="42"/>
      <c r="B535" s="377"/>
      <c r="C535" s="1223"/>
      <c r="D535" s="377"/>
      <c r="E535" s="377"/>
      <c r="F535" s="1212"/>
      <c r="G535" s="1213"/>
      <c r="H535" s="395"/>
      <c r="I535" s="395"/>
      <c r="J535" s="395"/>
      <c r="K535" s="395"/>
      <c r="L535" s="395"/>
      <c r="M535" s="395"/>
      <c r="N535" s="395"/>
      <c r="O535" s="377"/>
      <c r="P535" s="394"/>
      <c r="Q535" s="394"/>
      <c r="R535" s="395"/>
      <c r="S535" s="395"/>
      <c r="T535" s="395"/>
      <c r="U535" s="395"/>
      <c r="V535" s="395"/>
      <c r="W535" s="395"/>
      <c r="X535" s="395"/>
      <c r="Y535" s="395"/>
      <c r="Z535" s="395"/>
      <c r="AA535" s="377"/>
      <c r="AB535" s="395"/>
      <c r="AC535" s="395"/>
      <c r="AD535" s="395"/>
      <c r="AE535" s="395"/>
      <c r="AF535" s="395"/>
      <c r="AG535" s="395"/>
      <c r="AH535" s="395"/>
      <c r="AI535" s="395"/>
      <c r="AJ535" s="377"/>
      <c r="AK535" s="390"/>
    </row>
    <row r="536" spans="1:37" hidden="1" x14ac:dyDescent="0.25">
      <c r="A536" s="42"/>
      <c r="B536" s="377"/>
      <c r="C536" s="1223"/>
      <c r="D536" s="377"/>
      <c r="E536" s="377"/>
      <c r="F536" s="1212"/>
      <c r="G536" s="1213"/>
      <c r="H536" s="395"/>
      <c r="I536" s="395"/>
      <c r="J536" s="395"/>
      <c r="K536" s="395"/>
      <c r="L536" s="395"/>
      <c r="M536" s="395"/>
      <c r="N536" s="395"/>
      <c r="O536" s="377"/>
      <c r="P536" s="394"/>
      <c r="Q536" s="394"/>
      <c r="R536" s="395"/>
      <c r="S536" s="395"/>
      <c r="T536" s="395"/>
      <c r="U536" s="395"/>
      <c r="V536" s="395"/>
      <c r="W536" s="395"/>
      <c r="X536" s="395"/>
      <c r="Y536" s="395"/>
      <c r="Z536" s="395"/>
      <c r="AA536" s="377"/>
      <c r="AB536" s="395"/>
      <c r="AC536" s="395"/>
      <c r="AD536" s="395"/>
      <c r="AE536" s="395"/>
      <c r="AF536" s="395"/>
      <c r="AG536" s="395"/>
      <c r="AH536" s="395"/>
      <c r="AI536" s="395"/>
      <c r="AJ536" s="377"/>
      <c r="AK536" s="390"/>
    </row>
    <row r="537" spans="1:37" hidden="1" x14ac:dyDescent="0.25">
      <c r="A537" s="42"/>
      <c r="B537" s="377"/>
      <c r="C537" s="1223"/>
      <c r="D537" s="377"/>
      <c r="E537" s="377"/>
      <c r="F537" s="1212"/>
      <c r="G537" s="1213"/>
      <c r="H537" s="395"/>
      <c r="I537" s="395"/>
      <c r="J537" s="395"/>
      <c r="K537" s="395"/>
      <c r="L537" s="395"/>
      <c r="M537" s="395"/>
      <c r="N537" s="395"/>
      <c r="O537" s="377"/>
      <c r="P537" s="394"/>
      <c r="Q537" s="394"/>
      <c r="R537" s="395"/>
      <c r="S537" s="395"/>
      <c r="T537" s="395"/>
      <c r="U537" s="395"/>
      <c r="V537" s="395"/>
      <c r="W537" s="395"/>
      <c r="X537" s="395"/>
      <c r="Y537" s="395"/>
      <c r="Z537" s="395"/>
      <c r="AA537" s="377"/>
      <c r="AB537" s="395"/>
      <c r="AC537" s="395"/>
      <c r="AD537" s="395"/>
      <c r="AE537" s="395"/>
      <c r="AF537" s="395"/>
      <c r="AG537" s="395"/>
      <c r="AH537" s="395"/>
      <c r="AI537" s="395"/>
      <c r="AJ537" s="377"/>
      <c r="AK537" s="390"/>
    </row>
    <row r="538" spans="1:37" hidden="1" x14ac:dyDescent="0.25">
      <c r="A538" s="42"/>
      <c r="B538" s="377"/>
      <c r="C538" s="1223"/>
      <c r="D538" s="377"/>
      <c r="E538" s="377"/>
      <c r="F538" s="1212"/>
      <c r="G538" s="1213"/>
      <c r="H538" s="395"/>
      <c r="I538" s="395"/>
      <c r="J538" s="395"/>
      <c r="K538" s="395"/>
      <c r="L538" s="395"/>
      <c r="M538" s="395"/>
      <c r="N538" s="395"/>
      <c r="O538" s="377"/>
      <c r="P538" s="394"/>
      <c r="Q538" s="394"/>
      <c r="R538" s="395"/>
      <c r="S538" s="395"/>
      <c r="T538" s="395"/>
      <c r="U538" s="395"/>
      <c r="V538" s="395"/>
      <c r="W538" s="395"/>
      <c r="X538" s="395"/>
      <c r="Y538" s="395"/>
      <c r="Z538" s="395"/>
      <c r="AA538" s="377"/>
      <c r="AB538" s="395"/>
      <c r="AC538" s="395"/>
      <c r="AD538" s="395"/>
      <c r="AE538" s="395"/>
      <c r="AF538" s="395"/>
      <c r="AG538" s="395"/>
      <c r="AH538" s="395"/>
      <c r="AI538" s="395"/>
      <c r="AJ538" s="377"/>
      <c r="AK538" s="390"/>
    </row>
    <row r="539" spans="1:37" hidden="1" x14ac:dyDescent="0.25">
      <c r="A539" s="42"/>
      <c r="B539" s="377"/>
      <c r="C539" s="1223"/>
      <c r="D539" s="377"/>
      <c r="E539" s="377"/>
      <c r="F539" s="1212"/>
      <c r="G539" s="1213"/>
      <c r="H539" s="395"/>
      <c r="I539" s="395"/>
      <c r="J539" s="395"/>
      <c r="K539" s="395"/>
      <c r="L539" s="395"/>
      <c r="M539" s="395"/>
      <c r="N539" s="395"/>
      <c r="O539" s="377"/>
      <c r="P539" s="394"/>
      <c r="Q539" s="394"/>
      <c r="R539" s="395"/>
      <c r="S539" s="395"/>
      <c r="T539" s="395"/>
      <c r="U539" s="395"/>
      <c r="V539" s="395"/>
      <c r="W539" s="395"/>
      <c r="X539" s="395"/>
      <c r="Y539" s="395"/>
      <c r="Z539" s="395"/>
      <c r="AA539" s="377"/>
      <c r="AB539" s="395"/>
      <c r="AC539" s="395"/>
      <c r="AD539" s="395"/>
      <c r="AE539" s="395"/>
      <c r="AF539" s="395"/>
      <c r="AG539" s="395"/>
      <c r="AH539" s="395"/>
      <c r="AI539" s="395"/>
      <c r="AJ539" s="377"/>
      <c r="AK539" s="390"/>
    </row>
    <row r="540" spans="1:37" hidden="1" x14ac:dyDescent="0.25">
      <c r="A540" s="42"/>
      <c r="B540" s="377"/>
      <c r="C540" s="1223"/>
      <c r="D540" s="377"/>
      <c r="E540" s="377"/>
      <c r="F540" s="1212"/>
      <c r="G540" s="1213"/>
      <c r="H540" s="395"/>
      <c r="I540" s="395"/>
      <c r="J540" s="395"/>
      <c r="K540" s="395"/>
      <c r="L540" s="395"/>
      <c r="M540" s="395"/>
      <c r="N540" s="395"/>
      <c r="O540" s="377"/>
      <c r="P540" s="394"/>
      <c r="Q540" s="394"/>
      <c r="R540" s="395"/>
      <c r="S540" s="395"/>
      <c r="T540" s="395"/>
      <c r="U540" s="395"/>
      <c r="V540" s="395"/>
      <c r="W540" s="395"/>
      <c r="X540" s="395"/>
      <c r="Y540" s="395"/>
      <c r="Z540" s="395"/>
      <c r="AA540" s="377"/>
      <c r="AB540" s="395"/>
      <c r="AC540" s="395"/>
      <c r="AD540" s="395"/>
      <c r="AE540" s="395"/>
      <c r="AF540" s="395"/>
      <c r="AG540" s="395"/>
      <c r="AH540" s="395"/>
      <c r="AI540" s="395"/>
      <c r="AJ540" s="377"/>
      <c r="AK540" s="390"/>
    </row>
    <row r="541" spans="1:37" hidden="1" x14ac:dyDescent="0.25">
      <c r="A541" s="42"/>
      <c r="B541" s="377"/>
      <c r="C541" s="1223"/>
      <c r="D541" s="377"/>
      <c r="E541" s="377"/>
      <c r="F541" s="1212"/>
      <c r="G541" s="1213"/>
      <c r="H541" s="395"/>
      <c r="I541" s="395"/>
      <c r="J541" s="395"/>
      <c r="K541" s="395"/>
      <c r="L541" s="395"/>
      <c r="M541" s="395"/>
      <c r="N541" s="395"/>
      <c r="O541" s="377"/>
      <c r="P541" s="394"/>
      <c r="Q541" s="394"/>
      <c r="R541" s="395"/>
      <c r="S541" s="395"/>
      <c r="T541" s="395"/>
      <c r="U541" s="395"/>
      <c r="V541" s="395"/>
      <c r="W541" s="395"/>
      <c r="X541" s="395"/>
      <c r="Y541" s="395"/>
      <c r="Z541" s="395"/>
      <c r="AA541" s="377"/>
      <c r="AB541" s="395"/>
      <c r="AC541" s="395"/>
      <c r="AD541" s="395"/>
      <c r="AE541" s="395"/>
      <c r="AF541" s="395"/>
      <c r="AG541" s="395"/>
      <c r="AH541" s="395"/>
      <c r="AI541" s="395"/>
      <c r="AJ541" s="377"/>
      <c r="AK541" s="390"/>
    </row>
    <row r="542" spans="1:37" hidden="1" x14ac:dyDescent="0.25">
      <c r="A542" s="42"/>
      <c r="B542" s="377"/>
      <c r="C542" s="1223"/>
      <c r="D542" s="377"/>
      <c r="E542" s="377"/>
      <c r="F542" s="1212"/>
      <c r="G542" s="1213"/>
      <c r="H542" s="395"/>
      <c r="I542" s="395"/>
      <c r="J542" s="395"/>
      <c r="K542" s="395"/>
      <c r="L542" s="395"/>
      <c r="M542" s="395"/>
      <c r="N542" s="395"/>
      <c r="O542" s="377"/>
      <c r="P542" s="394"/>
      <c r="Q542" s="394"/>
      <c r="R542" s="395"/>
      <c r="S542" s="395"/>
      <c r="T542" s="395"/>
      <c r="U542" s="395"/>
      <c r="V542" s="395"/>
      <c r="W542" s="395"/>
      <c r="X542" s="395"/>
      <c r="Y542" s="395"/>
      <c r="Z542" s="395"/>
      <c r="AA542" s="377"/>
      <c r="AB542" s="395"/>
      <c r="AC542" s="395"/>
      <c r="AD542" s="395"/>
      <c r="AE542" s="395"/>
      <c r="AF542" s="395"/>
      <c r="AG542" s="395"/>
      <c r="AH542" s="395"/>
      <c r="AI542" s="395"/>
      <c r="AJ542" s="377"/>
      <c r="AK542" s="390"/>
    </row>
    <row r="543" spans="1:37" hidden="1" x14ac:dyDescent="0.25">
      <c r="A543" s="42"/>
      <c r="B543" s="377"/>
      <c r="C543" s="1223"/>
      <c r="D543" s="377"/>
      <c r="E543" s="377"/>
      <c r="F543" s="1212"/>
      <c r="G543" s="1213"/>
      <c r="H543" s="395"/>
      <c r="I543" s="395"/>
      <c r="J543" s="395"/>
      <c r="K543" s="395"/>
      <c r="L543" s="395"/>
      <c r="M543" s="395"/>
      <c r="N543" s="395"/>
      <c r="O543" s="377"/>
      <c r="P543" s="394"/>
      <c r="Q543" s="394"/>
      <c r="R543" s="395"/>
      <c r="S543" s="395"/>
      <c r="T543" s="395"/>
      <c r="U543" s="395"/>
      <c r="V543" s="395"/>
      <c r="W543" s="395"/>
      <c r="X543" s="395"/>
      <c r="Y543" s="395"/>
      <c r="Z543" s="395"/>
      <c r="AA543" s="377"/>
      <c r="AB543" s="395"/>
      <c r="AC543" s="395"/>
      <c r="AD543" s="395"/>
      <c r="AE543" s="395"/>
      <c r="AF543" s="395"/>
      <c r="AG543" s="395"/>
      <c r="AH543" s="395"/>
      <c r="AI543" s="395"/>
      <c r="AJ543" s="377"/>
      <c r="AK543" s="390"/>
    </row>
    <row r="544" spans="1:37" hidden="1" x14ac:dyDescent="0.25">
      <c r="A544" s="42"/>
      <c r="B544" s="377"/>
      <c r="C544" s="1223"/>
      <c r="D544" s="377"/>
      <c r="E544" s="377"/>
      <c r="F544" s="1212"/>
      <c r="G544" s="1213"/>
      <c r="H544" s="395"/>
      <c r="I544" s="395"/>
      <c r="J544" s="395"/>
      <c r="K544" s="395"/>
      <c r="L544" s="395"/>
      <c r="M544" s="395"/>
      <c r="N544" s="395"/>
      <c r="O544" s="377"/>
      <c r="P544" s="394"/>
      <c r="Q544" s="394"/>
      <c r="R544" s="395"/>
      <c r="S544" s="395"/>
      <c r="T544" s="395"/>
      <c r="U544" s="395"/>
      <c r="V544" s="395"/>
      <c r="W544" s="395"/>
      <c r="X544" s="395"/>
      <c r="Y544" s="395"/>
      <c r="Z544" s="395"/>
      <c r="AA544" s="377"/>
      <c r="AB544" s="395"/>
      <c r="AC544" s="395"/>
      <c r="AD544" s="395"/>
      <c r="AE544" s="395"/>
      <c r="AF544" s="395"/>
      <c r="AG544" s="395"/>
      <c r="AH544" s="395"/>
      <c r="AI544" s="395"/>
      <c r="AJ544" s="377"/>
      <c r="AK544" s="390"/>
    </row>
    <row r="545" spans="1:37" hidden="1" x14ac:dyDescent="0.25">
      <c r="A545" s="42"/>
      <c r="B545" s="377"/>
      <c r="C545" s="1223"/>
      <c r="D545" s="377"/>
      <c r="E545" s="377"/>
      <c r="F545" s="1212"/>
      <c r="G545" s="1213"/>
      <c r="H545" s="395"/>
      <c r="I545" s="395"/>
      <c r="J545" s="395"/>
      <c r="K545" s="395"/>
      <c r="L545" s="395"/>
      <c r="M545" s="395"/>
      <c r="N545" s="395"/>
      <c r="O545" s="377"/>
      <c r="P545" s="394"/>
      <c r="Q545" s="394"/>
      <c r="R545" s="395"/>
      <c r="S545" s="395"/>
      <c r="T545" s="395"/>
      <c r="U545" s="395"/>
      <c r="V545" s="395"/>
      <c r="W545" s="395"/>
      <c r="X545" s="395"/>
      <c r="Y545" s="395"/>
      <c r="Z545" s="395"/>
      <c r="AA545" s="377"/>
      <c r="AB545" s="395"/>
      <c r="AC545" s="395"/>
      <c r="AD545" s="395"/>
      <c r="AE545" s="395"/>
      <c r="AF545" s="395"/>
      <c r="AG545" s="395"/>
      <c r="AH545" s="395"/>
      <c r="AI545" s="395"/>
      <c r="AJ545" s="377"/>
      <c r="AK545" s="390"/>
    </row>
    <row r="546" spans="1:37" hidden="1" x14ac:dyDescent="0.25">
      <c r="A546" s="42"/>
      <c r="B546" s="377"/>
      <c r="C546" s="1223"/>
      <c r="D546" s="377"/>
      <c r="E546" s="377"/>
      <c r="F546" s="1212"/>
      <c r="G546" s="1213"/>
      <c r="H546" s="395"/>
      <c r="I546" s="395"/>
      <c r="J546" s="395"/>
      <c r="K546" s="395"/>
      <c r="L546" s="395"/>
      <c r="M546" s="395"/>
      <c r="N546" s="395"/>
      <c r="O546" s="377"/>
      <c r="P546" s="394"/>
      <c r="Q546" s="394"/>
      <c r="R546" s="395"/>
      <c r="S546" s="395"/>
      <c r="T546" s="395"/>
      <c r="U546" s="395"/>
      <c r="V546" s="395"/>
      <c r="W546" s="395"/>
      <c r="X546" s="395"/>
      <c r="Y546" s="395"/>
      <c r="Z546" s="395"/>
      <c r="AA546" s="377"/>
      <c r="AB546" s="395"/>
      <c r="AC546" s="395"/>
      <c r="AD546" s="395"/>
      <c r="AE546" s="395"/>
      <c r="AF546" s="395"/>
      <c r="AG546" s="395"/>
      <c r="AH546" s="395"/>
      <c r="AI546" s="395"/>
      <c r="AJ546" s="377"/>
      <c r="AK546" s="390"/>
    </row>
    <row r="547" spans="1:37" hidden="1" x14ac:dyDescent="0.25">
      <c r="A547" s="42"/>
      <c r="B547" s="377"/>
      <c r="C547" s="1223"/>
      <c r="D547" s="377"/>
      <c r="E547" s="377"/>
      <c r="F547" s="1212"/>
      <c r="G547" s="1213"/>
      <c r="H547" s="395"/>
      <c r="I547" s="395"/>
      <c r="J547" s="395"/>
      <c r="K547" s="395"/>
      <c r="L547" s="395"/>
      <c r="M547" s="395"/>
      <c r="N547" s="395"/>
      <c r="O547" s="377"/>
      <c r="P547" s="394"/>
      <c r="Q547" s="394"/>
      <c r="R547" s="395"/>
      <c r="S547" s="395"/>
      <c r="T547" s="395"/>
      <c r="U547" s="395"/>
      <c r="V547" s="395"/>
      <c r="W547" s="395"/>
      <c r="X547" s="395"/>
      <c r="Y547" s="395"/>
      <c r="Z547" s="395"/>
      <c r="AA547" s="377"/>
      <c r="AB547" s="395"/>
      <c r="AC547" s="395"/>
      <c r="AD547" s="395"/>
      <c r="AE547" s="395"/>
      <c r="AF547" s="395"/>
      <c r="AG547" s="395"/>
      <c r="AH547" s="395"/>
      <c r="AI547" s="395"/>
      <c r="AJ547" s="377"/>
      <c r="AK547" s="390"/>
    </row>
    <row r="548" spans="1:37" hidden="1" x14ac:dyDescent="0.25">
      <c r="A548" s="42"/>
      <c r="B548" s="377"/>
      <c r="C548" s="1223"/>
      <c r="D548" s="377"/>
      <c r="E548" s="377"/>
      <c r="F548" s="1212"/>
      <c r="G548" s="1213"/>
      <c r="H548" s="395"/>
      <c r="I548" s="395"/>
      <c r="J548" s="395"/>
      <c r="K548" s="395"/>
      <c r="L548" s="395"/>
      <c r="M548" s="395"/>
      <c r="N548" s="395"/>
      <c r="O548" s="377"/>
      <c r="P548" s="394"/>
      <c r="Q548" s="394"/>
      <c r="R548" s="395"/>
      <c r="S548" s="395"/>
      <c r="T548" s="395"/>
      <c r="U548" s="395"/>
      <c r="V548" s="395"/>
      <c r="W548" s="395"/>
      <c r="X548" s="395"/>
      <c r="Y548" s="395"/>
      <c r="Z548" s="395"/>
      <c r="AA548" s="377"/>
      <c r="AB548" s="395"/>
      <c r="AC548" s="395"/>
      <c r="AD548" s="395"/>
      <c r="AE548" s="395"/>
      <c r="AF548" s="395"/>
      <c r="AG548" s="395"/>
      <c r="AH548" s="395"/>
      <c r="AI548" s="395"/>
      <c r="AJ548" s="377"/>
      <c r="AK548" s="390"/>
    </row>
    <row r="549" spans="1:37" hidden="1" x14ac:dyDescent="0.25">
      <c r="A549" s="42"/>
      <c r="B549" s="377"/>
      <c r="C549" s="1223"/>
      <c r="D549" s="377"/>
      <c r="E549" s="377"/>
      <c r="F549" s="1212"/>
      <c r="G549" s="1213"/>
      <c r="H549" s="395"/>
      <c r="I549" s="395"/>
      <c r="J549" s="395"/>
      <c r="K549" s="395"/>
      <c r="L549" s="395"/>
      <c r="M549" s="395"/>
      <c r="N549" s="395"/>
      <c r="O549" s="377"/>
      <c r="P549" s="394"/>
      <c r="Q549" s="394"/>
      <c r="R549" s="395"/>
      <c r="S549" s="395"/>
      <c r="T549" s="395"/>
      <c r="U549" s="395"/>
      <c r="V549" s="395"/>
      <c r="W549" s="395"/>
      <c r="X549" s="395"/>
      <c r="Y549" s="395"/>
      <c r="Z549" s="395"/>
      <c r="AA549" s="377"/>
      <c r="AB549" s="395"/>
      <c r="AC549" s="395"/>
      <c r="AD549" s="395"/>
      <c r="AE549" s="395"/>
      <c r="AF549" s="395"/>
      <c r="AG549" s="395"/>
      <c r="AH549" s="395"/>
      <c r="AI549" s="395"/>
      <c r="AJ549" s="377"/>
      <c r="AK549" s="390"/>
    </row>
    <row r="550" spans="1:37" hidden="1" x14ac:dyDescent="0.25">
      <c r="A550" s="42"/>
      <c r="B550" s="377"/>
      <c r="C550" s="1223"/>
      <c r="D550" s="377"/>
      <c r="E550" s="377"/>
      <c r="F550" s="1212"/>
      <c r="G550" s="1213"/>
      <c r="H550" s="395"/>
      <c r="I550" s="395"/>
      <c r="J550" s="395"/>
      <c r="K550" s="395"/>
      <c r="L550" s="395"/>
      <c r="M550" s="395"/>
      <c r="N550" s="395"/>
      <c r="O550" s="377"/>
      <c r="P550" s="394"/>
      <c r="Q550" s="394"/>
      <c r="R550" s="395"/>
      <c r="S550" s="395"/>
      <c r="T550" s="395"/>
      <c r="U550" s="395"/>
      <c r="V550" s="395"/>
      <c r="W550" s="395"/>
      <c r="X550" s="395"/>
      <c r="Y550" s="395"/>
      <c r="Z550" s="395"/>
      <c r="AA550" s="377"/>
      <c r="AB550" s="395"/>
      <c r="AC550" s="395"/>
      <c r="AD550" s="395"/>
      <c r="AE550" s="395"/>
      <c r="AF550" s="395"/>
      <c r="AG550" s="395"/>
      <c r="AH550" s="395"/>
      <c r="AI550" s="395"/>
      <c r="AJ550" s="377"/>
      <c r="AK550" s="390"/>
    </row>
    <row r="551" spans="1:37" hidden="1" x14ac:dyDescent="0.25">
      <c r="A551" s="42"/>
      <c r="B551" s="377"/>
      <c r="C551" s="1223"/>
      <c r="D551" s="377"/>
      <c r="E551" s="377"/>
      <c r="F551" s="1212"/>
      <c r="G551" s="1213"/>
      <c r="H551" s="395"/>
      <c r="I551" s="395"/>
      <c r="J551" s="395"/>
      <c r="K551" s="395"/>
      <c r="L551" s="395"/>
      <c r="M551" s="395"/>
      <c r="N551" s="395"/>
      <c r="O551" s="377"/>
      <c r="P551" s="394"/>
      <c r="Q551" s="394"/>
      <c r="R551" s="395"/>
      <c r="S551" s="395"/>
      <c r="T551" s="395"/>
      <c r="U551" s="395"/>
      <c r="V551" s="395"/>
      <c r="W551" s="395"/>
      <c r="X551" s="395"/>
      <c r="Y551" s="395"/>
      <c r="Z551" s="395"/>
      <c r="AA551" s="377"/>
      <c r="AB551" s="395"/>
      <c r="AC551" s="395"/>
      <c r="AD551" s="395"/>
      <c r="AE551" s="395"/>
      <c r="AF551" s="395"/>
      <c r="AG551" s="395"/>
      <c r="AH551" s="395"/>
      <c r="AI551" s="395"/>
      <c r="AJ551" s="377"/>
      <c r="AK551" s="390"/>
    </row>
    <row r="552" spans="1:37" hidden="1" x14ac:dyDescent="0.25">
      <c r="A552" s="42"/>
      <c r="B552" s="377"/>
      <c r="C552" s="1223"/>
      <c r="D552" s="377"/>
      <c r="E552" s="377"/>
      <c r="F552" s="1212"/>
      <c r="G552" s="1213"/>
      <c r="H552" s="395"/>
      <c r="I552" s="395"/>
      <c r="J552" s="395"/>
      <c r="K552" s="395"/>
      <c r="L552" s="395"/>
      <c r="M552" s="395"/>
      <c r="N552" s="395"/>
      <c r="O552" s="377"/>
      <c r="P552" s="394"/>
      <c r="Q552" s="394"/>
      <c r="R552" s="395"/>
      <c r="S552" s="395"/>
      <c r="T552" s="395"/>
      <c r="U552" s="395"/>
      <c r="V552" s="395"/>
      <c r="W552" s="395"/>
      <c r="X552" s="395"/>
      <c r="Y552" s="395"/>
      <c r="Z552" s="395"/>
      <c r="AA552" s="377"/>
      <c r="AB552" s="395"/>
      <c r="AC552" s="395"/>
      <c r="AD552" s="395"/>
      <c r="AE552" s="395"/>
      <c r="AF552" s="395"/>
      <c r="AG552" s="395"/>
      <c r="AH552" s="395"/>
      <c r="AI552" s="395"/>
      <c r="AJ552" s="377"/>
      <c r="AK552" s="390"/>
    </row>
    <row r="553" spans="1:37" hidden="1" x14ac:dyDescent="0.25">
      <c r="A553" s="42"/>
      <c r="B553" s="377"/>
      <c r="C553" s="1223"/>
      <c r="D553" s="377"/>
      <c r="E553" s="377"/>
      <c r="F553" s="1212"/>
      <c r="G553" s="1213"/>
      <c r="H553" s="395"/>
      <c r="I553" s="395"/>
      <c r="J553" s="395"/>
      <c r="K553" s="395"/>
      <c r="L553" s="395"/>
      <c r="M553" s="395"/>
      <c r="N553" s="395"/>
      <c r="O553" s="377"/>
      <c r="P553" s="394"/>
      <c r="Q553" s="394"/>
      <c r="R553" s="395"/>
      <c r="S553" s="395"/>
      <c r="T553" s="395"/>
      <c r="U553" s="395"/>
      <c r="V553" s="395"/>
      <c r="W553" s="395"/>
      <c r="X553" s="395"/>
      <c r="Y553" s="395"/>
      <c r="Z553" s="395"/>
      <c r="AA553" s="377"/>
      <c r="AB553" s="395"/>
      <c r="AC553" s="395"/>
      <c r="AD553" s="395"/>
      <c r="AE553" s="395"/>
      <c r="AF553" s="395"/>
      <c r="AG553" s="395"/>
      <c r="AH553" s="395"/>
      <c r="AI553" s="395"/>
      <c r="AJ553" s="377"/>
      <c r="AK553" s="390"/>
    </row>
    <row r="554" spans="1:37" hidden="1" x14ac:dyDescent="0.25">
      <c r="A554" s="42"/>
      <c r="B554" s="377"/>
      <c r="C554" s="1223"/>
      <c r="D554" s="377"/>
      <c r="E554" s="377"/>
      <c r="F554" s="1212"/>
      <c r="G554" s="1213"/>
      <c r="H554" s="395"/>
      <c r="I554" s="395"/>
      <c r="J554" s="395"/>
      <c r="K554" s="395"/>
      <c r="L554" s="395"/>
      <c r="M554" s="395"/>
      <c r="N554" s="395"/>
      <c r="O554" s="377"/>
      <c r="P554" s="394"/>
      <c r="Q554" s="394"/>
      <c r="R554" s="395"/>
      <c r="S554" s="395"/>
      <c r="T554" s="395"/>
      <c r="U554" s="395"/>
      <c r="V554" s="395"/>
      <c r="W554" s="395"/>
      <c r="X554" s="395"/>
      <c r="Y554" s="395"/>
      <c r="Z554" s="395"/>
      <c r="AA554" s="377"/>
      <c r="AB554" s="395"/>
      <c r="AC554" s="395"/>
      <c r="AD554" s="395"/>
      <c r="AE554" s="395"/>
      <c r="AF554" s="395"/>
      <c r="AG554" s="395"/>
      <c r="AH554" s="395"/>
      <c r="AI554" s="395"/>
      <c r="AJ554" s="377"/>
      <c r="AK554" s="390"/>
    </row>
    <row r="555" spans="1:37" hidden="1" x14ac:dyDescent="0.25">
      <c r="A555" s="42"/>
      <c r="B555" s="377"/>
      <c r="C555" s="1223"/>
      <c r="D555" s="377"/>
      <c r="E555" s="377"/>
      <c r="F555" s="1212"/>
      <c r="G555" s="1213"/>
      <c r="H555" s="395"/>
      <c r="I555" s="395"/>
      <c r="J555" s="395"/>
      <c r="K555" s="395"/>
      <c r="L555" s="395"/>
      <c r="M555" s="395"/>
      <c r="N555" s="395"/>
      <c r="O555" s="377"/>
      <c r="P555" s="394"/>
      <c r="Q555" s="394"/>
      <c r="R555" s="395"/>
      <c r="S555" s="395"/>
      <c r="T555" s="395"/>
      <c r="U555" s="395"/>
      <c r="V555" s="395"/>
      <c r="W555" s="395"/>
      <c r="X555" s="395"/>
      <c r="Y555" s="395"/>
      <c r="Z555" s="395"/>
      <c r="AA555" s="377"/>
      <c r="AB555" s="395"/>
      <c r="AC555" s="395"/>
      <c r="AD555" s="395"/>
      <c r="AE555" s="395"/>
      <c r="AF555" s="395"/>
      <c r="AG555" s="395"/>
      <c r="AH555" s="395"/>
      <c r="AI555" s="395"/>
      <c r="AJ555" s="377"/>
      <c r="AK555" s="390"/>
    </row>
    <row r="556" spans="1:37" hidden="1" x14ac:dyDescent="0.25">
      <c r="A556" s="42"/>
      <c r="B556" s="377"/>
      <c r="C556" s="1223"/>
      <c r="D556" s="377"/>
      <c r="E556" s="377"/>
      <c r="F556" s="1212"/>
      <c r="G556" s="1213"/>
      <c r="H556" s="395"/>
      <c r="I556" s="395"/>
      <c r="J556" s="395"/>
      <c r="K556" s="395"/>
      <c r="L556" s="395"/>
      <c r="M556" s="395"/>
      <c r="N556" s="395"/>
      <c r="O556" s="377"/>
      <c r="P556" s="394"/>
      <c r="Q556" s="394"/>
      <c r="R556" s="395"/>
      <c r="S556" s="395"/>
      <c r="T556" s="395"/>
      <c r="U556" s="395"/>
      <c r="V556" s="395"/>
      <c r="W556" s="395"/>
      <c r="X556" s="395"/>
      <c r="Y556" s="395"/>
      <c r="Z556" s="395"/>
      <c r="AA556" s="377"/>
      <c r="AB556" s="395"/>
      <c r="AC556" s="395"/>
      <c r="AD556" s="395"/>
      <c r="AE556" s="395"/>
      <c r="AF556" s="395"/>
      <c r="AG556" s="395"/>
      <c r="AH556" s="395"/>
      <c r="AI556" s="395"/>
      <c r="AJ556" s="377"/>
      <c r="AK556" s="390"/>
    </row>
    <row r="557" spans="1:37" hidden="1" x14ac:dyDescent="0.25">
      <c r="A557" s="42"/>
      <c r="B557" s="377"/>
      <c r="C557" s="1223"/>
      <c r="D557" s="377"/>
      <c r="E557" s="377"/>
      <c r="F557" s="1212"/>
      <c r="G557" s="1213"/>
      <c r="H557" s="395"/>
      <c r="I557" s="395"/>
      <c r="J557" s="395"/>
      <c r="K557" s="395"/>
      <c r="L557" s="395"/>
      <c r="M557" s="395"/>
      <c r="N557" s="395"/>
      <c r="O557" s="377"/>
      <c r="P557" s="394"/>
      <c r="Q557" s="394"/>
      <c r="R557" s="395"/>
      <c r="S557" s="395"/>
      <c r="T557" s="395"/>
      <c r="U557" s="395"/>
      <c r="V557" s="395"/>
      <c r="W557" s="395"/>
      <c r="X557" s="395"/>
      <c r="Y557" s="395"/>
      <c r="Z557" s="395"/>
      <c r="AA557" s="377"/>
      <c r="AB557" s="395"/>
      <c r="AC557" s="395"/>
      <c r="AD557" s="395"/>
      <c r="AE557" s="395"/>
      <c r="AF557" s="395"/>
      <c r="AG557" s="395"/>
      <c r="AH557" s="395"/>
      <c r="AI557" s="395"/>
      <c r="AJ557" s="377"/>
      <c r="AK557" s="390"/>
    </row>
    <row r="558" spans="1:37" hidden="1" x14ac:dyDescent="0.25">
      <c r="A558" s="42"/>
      <c r="B558" s="377"/>
      <c r="C558" s="1223"/>
      <c r="D558" s="377"/>
      <c r="E558" s="377"/>
      <c r="F558" s="1212"/>
      <c r="G558" s="1213"/>
      <c r="H558" s="395"/>
      <c r="I558" s="395"/>
      <c r="J558" s="395"/>
      <c r="K558" s="395"/>
      <c r="L558" s="395"/>
      <c r="M558" s="395"/>
      <c r="N558" s="395"/>
      <c r="O558" s="377"/>
      <c r="P558" s="394"/>
      <c r="Q558" s="394"/>
      <c r="R558" s="395"/>
      <c r="S558" s="395"/>
      <c r="T558" s="395"/>
      <c r="U558" s="395"/>
      <c r="V558" s="395"/>
      <c r="W558" s="395"/>
      <c r="X558" s="395"/>
      <c r="Y558" s="395"/>
      <c r="Z558" s="395"/>
      <c r="AA558" s="377"/>
      <c r="AB558" s="395"/>
      <c r="AC558" s="395"/>
      <c r="AD558" s="395"/>
      <c r="AE558" s="395"/>
      <c r="AF558" s="395"/>
      <c r="AG558" s="395"/>
      <c r="AH558" s="395"/>
      <c r="AI558" s="395"/>
      <c r="AJ558" s="377"/>
      <c r="AK558" s="390"/>
    </row>
    <row r="559" spans="1:37" hidden="1" x14ac:dyDescent="0.25">
      <c r="A559" s="42"/>
      <c r="B559" s="377"/>
      <c r="C559" s="1223"/>
      <c r="D559" s="377"/>
      <c r="E559" s="377"/>
      <c r="F559" s="1212"/>
      <c r="G559" s="1213"/>
      <c r="H559" s="395"/>
      <c r="I559" s="395"/>
      <c r="J559" s="395"/>
      <c r="K559" s="395"/>
      <c r="L559" s="395"/>
      <c r="M559" s="395"/>
      <c r="N559" s="395"/>
      <c r="O559" s="377"/>
      <c r="P559" s="394"/>
      <c r="Q559" s="394"/>
      <c r="R559" s="395"/>
      <c r="S559" s="395"/>
      <c r="T559" s="395"/>
      <c r="U559" s="395"/>
      <c r="V559" s="395"/>
      <c r="W559" s="395"/>
      <c r="X559" s="395"/>
      <c r="Y559" s="395"/>
      <c r="Z559" s="395"/>
      <c r="AA559" s="377"/>
      <c r="AB559" s="395"/>
      <c r="AC559" s="395"/>
      <c r="AD559" s="395"/>
      <c r="AE559" s="395"/>
      <c r="AF559" s="395"/>
      <c r="AG559" s="395"/>
      <c r="AH559" s="395"/>
      <c r="AI559" s="395"/>
      <c r="AJ559" s="377"/>
      <c r="AK559" s="390"/>
    </row>
    <row r="560" spans="1:37" hidden="1" x14ac:dyDescent="0.25">
      <c r="A560" s="42"/>
      <c r="B560" s="377"/>
      <c r="C560" s="1223"/>
      <c r="D560" s="377"/>
      <c r="E560" s="377"/>
      <c r="F560" s="1212"/>
      <c r="G560" s="1213"/>
      <c r="H560" s="395"/>
      <c r="I560" s="395"/>
      <c r="J560" s="395"/>
      <c r="K560" s="395"/>
      <c r="L560" s="395"/>
      <c r="M560" s="395"/>
      <c r="N560" s="395"/>
      <c r="O560" s="377"/>
      <c r="P560" s="394"/>
      <c r="Q560" s="394"/>
      <c r="R560" s="395"/>
      <c r="S560" s="395"/>
      <c r="T560" s="395"/>
      <c r="U560" s="395"/>
      <c r="V560" s="395"/>
      <c r="W560" s="395"/>
      <c r="X560" s="395"/>
      <c r="Y560" s="395"/>
      <c r="Z560" s="395"/>
      <c r="AA560" s="377"/>
      <c r="AB560" s="395"/>
      <c r="AC560" s="395"/>
      <c r="AD560" s="395"/>
      <c r="AE560" s="395"/>
      <c r="AF560" s="395"/>
      <c r="AG560" s="395"/>
      <c r="AH560" s="395"/>
      <c r="AI560" s="395"/>
      <c r="AJ560" s="377"/>
      <c r="AK560" s="390"/>
    </row>
    <row r="561" spans="1:37" hidden="1" x14ac:dyDescent="0.25">
      <c r="A561" s="42"/>
      <c r="B561" s="377"/>
      <c r="C561" s="1223"/>
      <c r="D561" s="377"/>
      <c r="E561" s="377"/>
      <c r="F561" s="1212"/>
      <c r="G561" s="1213"/>
      <c r="H561" s="395"/>
      <c r="I561" s="395"/>
      <c r="J561" s="395"/>
      <c r="K561" s="395"/>
      <c r="L561" s="395"/>
      <c r="M561" s="395"/>
      <c r="N561" s="395"/>
      <c r="O561" s="377"/>
      <c r="P561" s="394"/>
      <c r="Q561" s="394"/>
      <c r="R561" s="395"/>
      <c r="S561" s="395"/>
      <c r="T561" s="395"/>
      <c r="U561" s="395"/>
      <c r="V561" s="395"/>
      <c r="W561" s="395"/>
      <c r="X561" s="395"/>
      <c r="Y561" s="395"/>
      <c r="Z561" s="395"/>
      <c r="AA561" s="377"/>
      <c r="AB561" s="395"/>
      <c r="AC561" s="395"/>
      <c r="AD561" s="395"/>
      <c r="AE561" s="395"/>
      <c r="AF561" s="395"/>
      <c r="AG561" s="395"/>
      <c r="AH561" s="395"/>
      <c r="AI561" s="395"/>
      <c r="AJ561" s="377"/>
      <c r="AK561" s="390"/>
    </row>
    <row r="562" spans="1:37" hidden="1" x14ac:dyDescent="0.25">
      <c r="A562" s="42"/>
      <c r="B562" s="377"/>
      <c r="C562" s="1223"/>
      <c r="D562" s="377"/>
      <c r="E562" s="377"/>
      <c r="F562" s="1212"/>
      <c r="G562" s="1213"/>
      <c r="H562" s="395"/>
      <c r="I562" s="395"/>
      <c r="J562" s="395"/>
      <c r="K562" s="395"/>
      <c r="L562" s="395"/>
      <c r="M562" s="395"/>
      <c r="N562" s="395"/>
      <c r="O562" s="377"/>
      <c r="P562" s="394"/>
      <c r="Q562" s="394"/>
      <c r="R562" s="395"/>
      <c r="S562" s="395"/>
      <c r="T562" s="395"/>
      <c r="U562" s="395"/>
      <c r="V562" s="395"/>
      <c r="W562" s="395"/>
      <c r="X562" s="395"/>
      <c r="Y562" s="395"/>
      <c r="Z562" s="395"/>
      <c r="AA562" s="377"/>
      <c r="AB562" s="395"/>
      <c r="AC562" s="395"/>
      <c r="AD562" s="395"/>
      <c r="AE562" s="395"/>
      <c r="AF562" s="395"/>
      <c r="AG562" s="395"/>
      <c r="AH562" s="395"/>
      <c r="AI562" s="395"/>
      <c r="AJ562" s="377"/>
      <c r="AK562" s="390"/>
    </row>
    <row r="563" spans="1:37" hidden="1" x14ac:dyDescent="0.25">
      <c r="A563" s="42"/>
      <c r="B563" s="377"/>
      <c r="C563" s="1223"/>
      <c r="D563" s="377"/>
      <c r="E563" s="377"/>
      <c r="F563" s="1212"/>
      <c r="G563" s="1213"/>
      <c r="H563" s="395"/>
      <c r="I563" s="395"/>
      <c r="J563" s="395"/>
      <c r="K563" s="395"/>
      <c r="L563" s="395"/>
      <c r="M563" s="395"/>
      <c r="N563" s="395"/>
      <c r="O563" s="377"/>
      <c r="P563" s="394"/>
      <c r="Q563" s="394"/>
      <c r="R563" s="395"/>
      <c r="S563" s="395"/>
      <c r="T563" s="395"/>
      <c r="U563" s="395"/>
      <c r="V563" s="395"/>
      <c r="W563" s="395"/>
      <c r="X563" s="395"/>
      <c r="Y563" s="395"/>
      <c r="Z563" s="395"/>
      <c r="AA563" s="377"/>
      <c r="AB563" s="395"/>
      <c r="AC563" s="395"/>
      <c r="AD563" s="395"/>
      <c r="AE563" s="395"/>
      <c r="AF563" s="395"/>
      <c r="AG563" s="395"/>
      <c r="AH563" s="395"/>
      <c r="AI563" s="395"/>
      <c r="AJ563" s="377"/>
      <c r="AK563" s="390"/>
    </row>
    <row r="564" spans="1:37" hidden="1" x14ac:dyDescent="0.25">
      <c r="A564" s="42"/>
      <c r="B564" s="377"/>
      <c r="C564" s="1223"/>
      <c r="D564" s="377"/>
      <c r="E564" s="377"/>
      <c r="F564" s="1212"/>
      <c r="G564" s="1213"/>
      <c r="H564" s="395"/>
      <c r="I564" s="395"/>
      <c r="J564" s="395"/>
      <c r="K564" s="395"/>
      <c r="L564" s="395"/>
      <c r="M564" s="395"/>
      <c r="N564" s="395"/>
      <c r="O564" s="377"/>
      <c r="P564" s="394"/>
      <c r="Q564" s="394"/>
      <c r="R564" s="395"/>
      <c r="S564" s="395"/>
      <c r="T564" s="395"/>
      <c r="U564" s="395"/>
      <c r="V564" s="395"/>
      <c r="W564" s="395"/>
      <c r="X564" s="395"/>
      <c r="Y564" s="395"/>
      <c r="Z564" s="395"/>
      <c r="AA564" s="377"/>
      <c r="AB564" s="395"/>
      <c r="AC564" s="395"/>
      <c r="AD564" s="395"/>
      <c r="AE564" s="395"/>
      <c r="AF564" s="395"/>
      <c r="AG564" s="395"/>
      <c r="AH564" s="395"/>
      <c r="AI564" s="395"/>
      <c r="AJ564" s="377"/>
      <c r="AK564" s="390"/>
    </row>
    <row r="565" spans="1:37" hidden="1" x14ac:dyDescent="0.25">
      <c r="A565" s="42"/>
      <c r="B565" s="377"/>
      <c r="C565" s="1223"/>
      <c r="D565" s="377"/>
      <c r="E565" s="377"/>
      <c r="F565" s="1212"/>
      <c r="G565" s="1213"/>
      <c r="H565" s="395"/>
      <c r="I565" s="395"/>
      <c r="J565" s="395"/>
      <c r="K565" s="395"/>
      <c r="L565" s="395"/>
      <c r="M565" s="395"/>
      <c r="N565" s="395"/>
      <c r="O565" s="377"/>
      <c r="P565" s="394"/>
      <c r="Q565" s="394"/>
      <c r="R565" s="395"/>
      <c r="S565" s="395"/>
      <c r="T565" s="395"/>
      <c r="U565" s="395"/>
      <c r="V565" s="395"/>
      <c r="W565" s="395"/>
      <c r="X565" s="395"/>
      <c r="Y565" s="395"/>
      <c r="Z565" s="395"/>
      <c r="AA565" s="377"/>
      <c r="AB565" s="395"/>
      <c r="AC565" s="395"/>
      <c r="AD565" s="395"/>
      <c r="AE565" s="395"/>
      <c r="AF565" s="395"/>
      <c r="AG565" s="395"/>
      <c r="AH565" s="395"/>
      <c r="AI565" s="395"/>
      <c r="AJ565" s="377"/>
      <c r="AK565" s="390"/>
    </row>
    <row r="566" spans="1:37" hidden="1" x14ac:dyDescent="0.25">
      <c r="A566" s="42"/>
      <c r="B566" s="377"/>
      <c r="C566" s="1223"/>
      <c r="D566" s="377"/>
      <c r="E566" s="377"/>
      <c r="F566" s="1212"/>
      <c r="G566" s="1213"/>
      <c r="H566" s="395"/>
      <c r="I566" s="395"/>
      <c r="J566" s="395"/>
      <c r="K566" s="395"/>
      <c r="L566" s="395"/>
      <c r="M566" s="395"/>
      <c r="N566" s="395"/>
      <c r="O566" s="377"/>
      <c r="P566" s="394"/>
      <c r="Q566" s="394"/>
      <c r="R566" s="395"/>
      <c r="S566" s="395"/>
      <c r="T566" s="395"/>
      <c r="U566" s="395"/>
      <c r="V566" s="395"/>
      <c r="W566" s="395"/>
      <c r="X566" s="395"/>
      <c r="Y566" s="395"/>
      <c r="Z566" s="395"/>
      <c r="AA566" s="377"/>
      <c r="AB566" s="395"/>
      <c r="AC566" s="395"/>
      <c r="AD566" s="395"/>
      <c r="AE566" s="395"/>
      <c r="AF566" s="395"/>
      <c r="AG566" s="395"/>
      <c r="AH566" s="395"/>
      <c r="AI566" s="395"/>
      <c r="AJ566" s="377"/>
      <c r="AK566" s="390"/>
    </row>
    <row r="567" spans="1:37" hidden="1" x14ac:dyDescent="0.25">
      <c r="A567" s="42"/>
      <c r="B567" s="377"/>
      <c r="C567" s="1223"/>
      <c r="D567" s="377"/>
      <c r="E567" s="377"/>
      <c r="F567" s="1212"/>
      <c r="G567" s="1213"/>
      <c r="H567" s="395"/>
      <c r="I567" s="395"/>
      <c r="J567" s="395"/>
      <c r="K567" s="395"/>
      <c r="L567" s="395"/>
      <c r="M567" s="395"/>
      <c r="N567" s="395"/>
      <c r="O567" s="377"/>
      <c r="P567" s="394"/>
      <c r="Q567" s="394"/>
      <c r="R567" s="395"/>
      <c r="S567" s="395"/>
      <c r="T567" s="395"/>
      <c r="U567" s="395"/>
      <c r="V567" s="395"/>
      <c r="W567" s="395"/>
      <c r="X567" s="395"/>
      <c r="Y567" s="395"/>
      <c r="Z567" s="395"/>
      <c r="AA567" s="377"/>
      <c r="AB567" s="395"/>
      <c r="AC567" s="395"/>
      <c r="AD567" s="395"/>
      <c r="AE567" s="395"/>
      <c r="AF567" s="395"/>
      <c r="AG567" s="395"/>
      <c r="AH567" s="395"/>
      <c r="AI567" s="395"/>
      <c r="AJ567" s="377"/>
      <c r="AK567" s="390"/>
    </row>
    <row r="568" spans="1:37" hidden="1" x14ac:dyDescent="0.25">
      <c r="A568" s="42"/>
      <c r="B568" s="377"/>
      <c r="C568" s="1223"/>
      <c r="D568" s="377"/>
      <c r="E568" s="377"/>
      <c r="F568" s="1212"/>
      <c r="G568" s="1213"/>
      <c r="H568" s="395"/>
      <c r="I568" s="395"/>
      <c r="J568" s="395"/>
      <c r="K568" s="395"/>
      <c r="L568" s="395"/>
      <c r="M568" s="395"/>
      <c r="N568" s="395"/>
      <c r="O568" s="377"/>
      <c r="P568" s="394"/>
      <c r="Q568" s="394"/>
      <c r="R568" s="395"/>
      <c r="S568" s="395"/>
      <c r="T568" s="395"/>
      <c r="U568" s="395"/>
      <c r="V568" s="395"/>
      <c r="W568" s="395"/>
      <c r="X568" s="395"/>
      <c r="Y568" s="395"/>
      <c r="Z568" s="395"/>
      <c r="AA568" s="377"/>
      <c r="AB568" s="395"/>
      <c r="AC568" s="395"/>
      <c r="AD568" s="395"/>
      <c r="AE568" s="395"/>
      <c r="AF568" s="395"/>
      <c r="AG568" s="395"/>
      <c r="AH568" s="395"/>
      <c r="AI568" s="395"/>
      <c r="AJ568" s="377"/>
      <c r="AK568" s="390"/>
    </row>
    <row r="569" spans="1:37" hidden="1" x14ac:dyDescent="0.25">
      <c r="A569" s="42"/>
      <c r="B569" s="377"/>
      <c r="C569" s="1223"/>
      <c r="D569" s="377"/>
      <c r="E569" s="377"/>
      <c r="F569" s="1212"/>
      <c r="G569" s="1213"/>
      <c r="H569" s="395"/>
      <c r="I569" s="395"/>
      <c r="J569" s="395"/>
      <c r="K569" s="395"/>
      <c r="L569" s="395"/>
      <c r="M569" s="395"/>
      <c r="N569" s="395"/>
      <c r="O569" s="377"/>
      <c r="P569" s="394"/>
      <c r="Q569" s="394"/>
      <c r="R569" s="395"/>
      <c r="S569" s="395"/>
      <c r="T569" s="395"/>
      <c r="U569" s="395"/>
      <c r="V569" s="395"/>
      <c r="W569" s="395"/>
      <c r="X569" s="395"/>
      <c r="Y569" s="395"/>
      <c r="Z569" s="395"/>
      <c r="AA569" s="377"/>
      <c r="AB569" s="395"/>
      <c r="AC569" s="395"/>
      <c r="AD569" s="395"/>
      <c r="AE569" s="395"/>
      <c r="AF569" s="395"/>
      <c r="AG569" s="395"/>
      <c r="AH569" s="395"/>
      <c r="AI569" s="395"/>
      <c r="AJ569" s="377"/>
      <c r="AK569" s="390"/>
    </row>
    <row r="570" spans="1:37" hidden="1" x14ac:dyDescent="0.25">
      <c r="A570" s="42"/>
      <c r="B570" s="377"/>
      <c r="C570" s="1223"/>
      <c r="D570" s="377"/>
      <c r="E570" s="377"/>
      <c r="F570" s="1212"/>
      <c r="G570" s="1213"/>
      <c r="H570" s="395"/>
      <c r="I570" s="395"/>
      <c r="J570" s="395"/>
      <c r="K570" s="395"/>
      <c r="L570" s="395"/>
      <c r="M570" s="395"/>
      <c r="N570" s="395"/>
      <c r="O570" s="377"/>
      <c r="P570" s="394"/>
      <c r="Q570" s="394"/>
      <c r="R570" s="395"/>
      <c r="S570" s="395"/>
      <c r="T570" s="395"/>
      <c r="U570" s="395"/>
      <c r="V570" s="395"/>
      <c r="W570" s="395"/>
      <c r="X570" s="395"/>
      <c r="Y570" s="395"/>
      <c r="Z570" s="395"/>
      <c r="AA570" s="377"/>
      <c r="AB570" s="395"/>
      <c r="AC570" s="395"/>
      <c r="AD570" s="395"/>
      <c r="AE570" s="395"/>
      <c r="AF570" s="395"/>
      <c r="AG570" s="395"/>
      <c r="AH570" s="395"/>
      <c r="AI570" s="395"/>
      <c r="AJ570" s="377"/>
      <c r="AK570" s="390"/>
    </row>
    <row r="571" spans="1:37" hidden="1" x14ac:dyDescent="0.25">
      <c r="A571" s="42"/>
      <c r="B571" s="377"/>
      <c r="C571" s="1223"/>
      <c r="D571" s="377"/>
      <c r="E571" s="377"/>
      <c r="F571" s="1212"/>
      <c r="G571" s="1213"/>
      <c r="H571" s="395"/>
      <c r="I571" s="395"/>
      <c r="J571" s="395"/>
      <c r="K571" s="395"/>
      <c r="L571" s="395"/>
      <c r="M571" s="395"/>
      <c r="N571" s="395"/>
      <c r="O571" s="377"/>
      <c r="P571" s="394"/>
      <c r="Q571" s="394"/>
      <c r="R571" s="395"/>
      <c r="S571" s="395"/>
      <c r="T571" s="395"/>
      <c r="U571" s="395"/>
      <c r="V571" s="395"/>
      <c r="W571" s="395"/>
      <c r="X571" s="395"/>
      <c r="Y571" s="395"/>
      <c r="Z571" s="395"/>
      <c r="AA571" s="377"/>
      <c r="AB571" s="395"/>
      <c r="AC571" s="395"/>
      <c r="AD571" s="395"/>
      <c r="AE571" s="395"/>
      <c r="AF571" s="395"/>
      <c r="AG571" s="395"/>
      <c r="AH571" s="395"/>
      <c r="AI571" s="395"/>
      <c r="AJ571" s="377"/>
      <c r="AK571" s="390"/>
    </row>
    <row r="572" spans="1:37" hidden="1" x14ac:dyDescent="0.25">
      <c r="A572" s="42"/>
      <c r="B572" s="377"/>
      <c r="C572" s="1223"/>
      <c r="D572" s="377"/>
      <c r="E572" s="377"/>
      <c r="F572" s="1212"/>
      <c r="G572" s="1213"/>
      <c r="H572" s="395"/>
      <c r="I572" s="395"/>
      <c r="J572" s="395"/>
      <c r="K572" s="395"/>
      <c r="L572" s="395"/>
      <c r="M572" s="395"/>
      <c r="N572" s="395"/>
      <c r="O572" s="377"/>
      <c r="P572" s="394"/>
      <c r="Q572" s="394"/>
      <c r="R572" s="395"/>
      <c r="S572" s="395"/>
      <c r="T572" s="395"/>
      <c r="U572" s="395"/>
      <c r="V572" s="395"/>
      <c r="W572" s="395"/>
      <c r="X572" s="395"/>
      <c r="Y572" s="395"/>
      <c r="Z572" s="395"/>
      <c r="AA572" s="377"/>
      <c r="AB572" s="395"/>
      <c r="AC572" s="395"/>
      <c r="AD572" s="395"/>
      <c r="AE572" s="395"/>
      <c r="AF572" s="395"/>
      <c r="AG572" s="395"/>
      <c r="AH572" s="395"/>
      <c r="AI572" s="395"/>
      <c r="AJ572" s="377"/>
      <c r="AK572" s="390"/>
    </row>
    <row r="573" spans="1:37" hidden="1" x14ac:dyDescent="0.25">
      <c r="A573" s="42"/>
      <c r="B573" s="377"/>
      <c r="C573" s="1223"/>
      <c r="D573" s="377"/>
      <c r="E573" s="377"/>
      <c r="F573" s="1212"/>
      <c r="G573" s="1213"/>
      <c r="H573" s="395"/>
      <c r="I573" s="395"/>
      <c r="J573" s="395"/>
      <c r="K573" s="395"/>
      <c r="L573" s="395"/>
      <c r="M573" s="395"/>
      <c r="N573" s="395"/>
      <c r="O573" s="377"/>
      <c r="P573" s="394"/>
      <c r="Q573" s="394"/>
      <c r="R573" s="395"/>
      <c r="S573" s="395"/>
      <c r="T573" s="395"/>
      <c r="U573" s="395"/>
      <c r="V573" s="395"/>
      <c r="W573" s="395"/>
      <c r="X573" s="395"/>
      <c r="Y573" s="395"/>
      <c r="Z573" s="395"/>
      <c r="AA573" s="377"/>
      <c r="AB573" s="395"/>
      <c r="AC573" s="395"/>
      <c r="AD573" s="395"/>
      <c r="AE573" s="395"/>
      <c r="AF573" s="395"/>
      <c r="AG573" s="395"/>
      <c r="AH573" s="395"/>
      <c r="AI573" s="395"/>
      <c r="AJ573" s="377"/>
      <c r="AK573" s="390"/>
    </row>
    <row r="574" spans="1:37" hidden="1" x14ac:dyDescent="0.25">
      <c r="A574" s="42"/>
      <c r="B574" s="377"/>
      <c r="C574" s="1223"/>
      <c r="D574" s="377"/>
      <c r="E574" s="377"/>
      <c r="F574" s="1212"/>
      <c r="G574" s="1213"/>
      <c r="H574" s="395"/>
      <c r="I574" s="395"/>
      <c r="J574" s="395"/>
      <c r="K574" s="395"/>
      <c r="L574" s="395"/>
      <c r="M574" s="395"/>
      <c r="N574" s="395"/>
      <c r="O574" s="377"/>
      <c r="P574" s="394"/>
      <c r="Q574" s="394"/>
      <c r="R574" s="395"/>
      <c r="S574" s="395"/>
      <c r="T574" s="395"/>
      <c r="U574" s="395"/>
      <c r="V574" s="395"/>
      <c r="W574" s="395"/>
      <c r="X574" s="395"/>
      <c r="Y574" s="395"/>
      <c r="Z574" s="395"/>
      <c r="AA574" s="377"/>
      <c r="AB574" s="395"/>
      <c r="AC574" s="395"/>
      <c r="AD574" s="395"/>
      <c r="AE574" s="395"/>
      <c r="AF574" s="395"/>
      <c r="AG574" s="395"/>
      <c r="AH574" s="395"/>
      <c r="AI574" s="395"/>
      <c r="AJ574" s="377"/>
      <c r="AK574" s="390"/>
    </row>
    <row r="575" spans="1:37" hidden="1" x14ac:dyDescent="0.25">
      <c r="A575" s="42"/>
      <c r="B575" s="377"/>
      <c r="C575" s="1223"/>
      <c r="D575" s="377"/>
      <c r="E575" s="377"/>
      <c r="F575" s="1212"/>
      <c r="G575" s="1213"/>
      <c r="H575" s="395"/>
      <c r="I575" s="395"/>
      <c r="J575" s="395"/>
      <c r="K575" s="395"/>
      <c r="L575" s="395"/>
      <c r="M575" s="395"/>
      <c r="N575" s="395"/>
      <c r="O575" s="377"/>
      <c r="P575" s="394"/>
      <c r="Q575" s="394"/>
      <c r="R575" s="395"/>
      <c r="S575" s="395"/>
      <c r="T575" s="395"/>
      <c r="U575" s="395"/>
      <c r="V575" s="395"/>
      <c r="W575" s="395"/>
      <c r="X575" s="395"/>
      <c r="Y575" s="395"/>
      <c r="Z575" s="395"/>
      <c r="AA575" s="377"/>
      <c r="AB575" s="395"/>
      <c r="AC575" s="395"/>
      <c r="AD575" s="395"/>
      <c r="AE575" s="395"/>
      <c r="AF575" s="395"/>
      <c r="AG575" s="395"/>
      <c r="AH575" s="395"/>
      <c r="AI575" s="395"/>
      <c r="AJ575" s="377"/>
      <c r="AK575" s="390"/>
    </row>
    <row r="576" spans="1:37" hidden="1" x14ac:dyDescent="0.25">
      <c r="A576" s="42"/>
      <c r="B576" s="377"/>
      <c r="C576" s="1223"/>
      <c r="D576" s="377"/>
      <c r="E576" s="377"/>
      <c r="F576" s="1212"/>
      <c r="G576" s="1213"/>
      <c r="H576" s="395"/>
      <c r="I576" s="395"/>
      <c r="J576" s="395"/>
      <c r="K576" s="395"/>
      <c r="L576" s="395"/>
      <c r="M576" s="395"/>
      <c r="N576" s="395"/>
      <c r="O576" s="377"/>
      <c r="P576" s="394"/>
      <c r="Q576" s="394"/>
      <c r="R576" s="395"/>
      <c r="S576" s="395"/>
      <c r="T576" s="395"/>
      <c r="U576" s="395"/>
      <c r="V576" s="395"/>
      <c r="W576" s="395"/>
      <c r="X576" s="395"/>
      <c r="Y576" s="395"/>
      <c r="Z576" s="395"/>
      <c r="AA576" s="377"/>
      <c r="AB576" s="395"/>
      <c r="AC576" s="395"/>
      <c r="AD576" s="395"/>
      <c r="AE576" s="395"/>
      <c r="AF576" s="395"/>
      <c r="AG576" s="395"/>
      <c r="AH576" s="395"/>
      <c r="AI576" s="395"/>
      <c r="AJ576" s="377"/>
      <c r="AK576" s="390"/>
    </row>
    <row r="577" spans="1:37" hidden="1" x14ac:dyDescent="0.25">
      <c r="A577" s="42"/>
      <c r="B577" s="377"/>
      <c r="C577" s="1223"/>
      <c r="D577" s="377"/>
      <c r="E577" s="377"/>
      <c r="F577" s="1212"/>
      <c r="G577" s="1213"/>
      <c r="H577" s="395"/>
      <c r="I577" s="395"/>
      <c r="J577" s="395"/>
      <c r="K577" s="395"/>
      <c r="L577" s="395"/>
      <c r="M577" s="395"/>
      <c r="N577" s="395"/>
      <c r="O577" s="377"/>
      <c r="P577" s="394"/>
      <c r="Q577" s="394"/>
      <c r="R577" s="395"/>
      <c r="S577" s="395"/>
      <c r="T577" s="395"/>
      <c r="U577" s="395"/>
      <c r="V577" s="395"/>
      <c r="W577" s="395"/>
      <c r="X577" s="395"/>
      <c r="Y577" s="395"/>
      <c r="Z577" s="395"/>
      <c r="AA577" s="377"/>
      <c r="AB577" s="395"/>
      <c r="AC577" s="395"/>
      <c r="AD577" s="395"/>
      <c r="AE577" s="395"/>
      <c r="AF577" s="395"/>
      <c r="AG577" s="395"/>
      <c r="AH577" s="395"/>
      <c r="AI577" s="395"/>
      <c r="AJ577" s="377"/>
      <c r="AK577" s="390"/>
    </row>
    <row r="578" spans="1:37" hidden="1" x14ac:dyDescent="0.25">
      <c r="A578" s="42"/>
      <c r="B578" s="377"/>
      <c r="C578" s="1223"/>
      <c r="D578" s="377"/>
      <c r="E578" s="377"/>
      <c r="F578" s="1212"/>
      <c r="G578" s="1213"/>
      <c r="H578" s="395"/>
      <c r="I578" s="395"/>
      <c r="J578" s="395"/>
      <c r="K578" s="395"/>
      <c r="L578" s="395"/>
      <c r="M578" s="395"/>
      <c r="N578" s="395"/>
      <c r="O578" s="377"/>
      <c r="P578" s="394"/>
      <c r="Q578" s="394"/>
      <c r="R578" s="395"/>
      <c r="S578" s="395"/>
      <c r="T578" s="395"/>
      <c r="U578" s="395"/>
      <c r="V578" s="395"/>
      <c r="W578" s="395"/>
      <c r="X578" s="395"/>
      <c r="Y578" s="395"/>
      <c r="Z578" s="395"/>
      <c r="AA578" s="377"/>
      <c r="AB578" s="395"/>
      <c r="AC578" s="395"/>
      <c r="AD578" s="395"/>
      <c r="AE578" s="395"/>
      <c r="AF578" s="395"/>
      <c r="AG578" s="395"/>
      <c r="AH578" s="395"/>
      <c r="AI578" s="395"/>
      <c r="AJ578" s="377"/>
      <c r="AK578" s="390"/>
    </row>
    <row r="579" spans="1:37" hidden="1" x14ac:dyDescent="0.25">
      <c r="A579" s="42"/>
      <c r="B579" s="377"/>
      <c r="C579" s="1223"/>
      <c r="D579" s="377"/>
      <c r="E579" s="377"/>
      <c r="F579" s="1212"/>
      <c r="G579" s="1213"/>
      <c r="H579" s="395"/>
      <c r="I579" s="395"/>
      <c r="J579" s="395"/>
      <c r="K579" s="395"/>
      <c r="L579" s="395"/>
      <c r="M579" s="395"/>
      <c r="N579" s="395"/>
      <c r="O579" s="377"/>
      <c r="P579" s="394"/>
      <c r="Q579" s="394"/>
      <c r="R579" s="395"/>
      <c r="S579" s="395"/>
      <c r="T579" s="395"/>
      <c r="U579" s="395"/>
      <c r="V579" s="395"/>
      <c r="W579" s="395"/>
      <c r="X579" s="395"/>
      <c r="Y579" s="395"/>
      <c r="Z579" s="395"/>
      <c r="AA579" s="377"/>
      <c r="AB579" s="395"/>
      <c r="AC579" s="395"/>
      <c r="AD579" s="395"/>
      <c r="AE579" s="395"/>
      <c r="AF579" s="395"/>
      <c r="AG579" s="395"/>
      <c r="AH579" s="395"/>
      <c r="AI579" s="395"/>
      <c r="AJ579" s="377"/>
      <c r="AK579" s="390"/>
    </row>
    <row r="580" spans="1:37" hidden="1" x14ac:dyDescent="0.25">
      <c r="A580" s="42"/>
      <c r="B580" s="377"/>
      <c r="C580" s="1223"/>
      <c r="D580" s="377"/>
      <c r="E580" s="377"/>
      <c r="F580" s="1212"/>
      <c r="G580" s="1213"/>
      <c r="H580" s="395"/>
      <c r="I580" s="395"/>
      <c r="J580" s="395"/>
      <c r="K580" s="395"/>
      <c r="L580" s="395"/>
      <c r="M580" s="395"/>
      <c r="N580" s="395"/>
      <c r="O580" s="377"/>
      <c r="P580" s="394"/>
      <c r="Q580" s="394"/>
      <c r="R580" s="395"/>
      <c r="S580" s="395"/>
      <c r="T580" s="395"/>
      <c r="U580" s="395"/>
      <c r="V580" s="395"/>
      <c r="W580" s="395"/>
      <c r="X580" s="395"/>
      <c r="Y580" s="395"/>
      <c r="Z580" s="395"/>
      <c r="AA580" s="377"/>
      <c r="AB580" s="395"/>
      <c r="AC580" s="395"/>
      <c r="AD580" s="395"/>
      <c r="AE580" s="395"/>
      <c r="AF580" s="395"/>
      <c r="AG580" s="395"/>
      <c r="AH580" s="395"/>
      <c r="AI580" s="395"/>
      <c r="AJ580" s="377"/>
      <c r="AK580" s="390"/>
    </row>
    <row r="581" spans="1:37" hidden="1" x14ac:dyDescent="0.25">
      <c r="A581" s="42"/>
      <c r="B581" s="377"/>
      <c r="C581" s="1223"/>
      <c r="D581" s="377"/>
      <c r="E581" s="377"/>
      <c r="F581" s="1212"/>
      <c r="G581" s="1213"/>
      <c r="H581" s="395"/>
      <c r="I581" s="395"/>
      <c r="J581" s="395"/>
      <c r="K581" s="395"/>
      <c r="L581" s="395"/>
      <c r="M581" s="395"/>
      <c r="N581" s="395"/>
      <c r="O581" s="377"/>
      <c r="P581" s="394"/>
      <c r="Q581" s="394"/>
      <c r="R581" s="395"/>
      <c r="S581" s="395"/>
      <c r="T581" s="395"/>
      <c r="U581" s="395"/>
      <c r="V581" s="395"/>
      <c r="W581" s="395"/>
      <c r="X581" s="395"/>
      <c r="Y581" s="395"/>
      <c r="Z581" s="395"/>
      <c r="AA581" s="377"/>
      <c r="AB581" s="395"/>
      <c r="AC581" s="395"/>
      <c r="AD581" s="395"/>
      <c r="AE581" s="395"/>
      <c r="AF581" s="395"/>
      <c r="AG581" s="395"/>
      <c r="AH581" s="395"/>
      <c r="AI581" s="395"/>
      <c r="AJ581" s="377"/>
      <c r="AK581" s="390"/>
    </row>
    <row r="582" spans="1:37" hidden="1" x14ac:dyDescent="0.25">
      <c r="A582" s="42"/>
      <c r="B582" s="377"/>
      <c r="C582" s="1223"/>
      <c r="D582" s="377"/>
      <c r="E582" s="377"/>
      <c r="F582" s="1212"/>
      <c r="G582" s="1213"/>
      <c r="H582" s="395"/>
      <c r="I582" s="395"/>
      <c r="J582" s="395"/>
      <c r="K582" s="395"/>
      <c r="L582" s="395"/>
      <c r="M582" s="395"/>
      <c r="N582" s="395"/>
      <c r="O582" s="377"/>
      <c r="P582" s="394"/>
      <c r="Q582" s="394"/>
      <c r="R582" s="395"/>
      <c r="S582" s="395"/>
      <c r="T582" s="395"/>
      <c r="U582" s="395"/>
      <c r="V582" s="395"/>
      <c r="W582" s="395"/>
      <c r="X582" s="395"/>
      <c r="Y582" s="395"/>
      <c r="Z582" s="395"/>
      <c r="AA582" s="377"/>
      <c r="AB582" s="395"/>
      <c r="AC582" s="395"/>
      <c r="AD582" s="395"/>
      <c r="AE582" s="395"/>
      <c r="AF582" s="395"/>
      <c r="AG582" s="395"/>
      <c r="AH582" s="395"/>
      <c r="AI582" s="395"/>
      <c r="AJ582" s="377"/>
      <c r="AK582" s="390"/>
    </row>
    <row r="583" spans="1:37" hidden="1" x14ac:dyDescent="0.25">
      <c r="A583" s="42"/>
      <c r="B583" s="377"/>
      <c r="C583" s="1223"/>
      <c r="D583" s="377"/>
      <c r="E583" s="377"/>
      <c r="F583" s="1212"/>
      <c r="G583" s="1213"/>
      <c r="H583" s="395"/>
      <c r="I583" s="395"/>
      <c r="J583" s="395"/>
      <c r="K583" s="395"/>
      <c r="L583" s="395"/>
      <c r="M583" s="395"/>
      <c r="N583" s="395"/>
      <c r="O583" s="377"/>
      <c r="P583" s="394"/>
      <c r="Q583" s="394"/>
      <c r="R583" s="395"/>
      <c r="S583" s="395"/>
      <c r="T583" s="395"/>
      <c r="U583" s="395"/>
      <c r="V583" s="395"/>
      <c r="W583" s="395"/>
      <c r="X583" s="395"/>
      <c r="Y583" s="395"/>
      <c r="Z583" s="395"/>
      <c r="AA583" s="377"/>
      <c r="AB583" s="395"/>
      <c r="AC583" s="395"/>
      <c r="AD583" s="395"/>
      <c r="AE583" s="395"/>
      <c r="AF583" s="395"/>
      <c r="AG583" s="395"/>
      <c r="AH583" s="395"/>
      <c r="AI583" s="395"/>
      <c r="AJ583" s="377"/>
      <c r="AK583" s="390"/>
    </row>
    <row r="584" spans="1:37" hidden="1" x14ac:dyDescent="0.25">
      <c r="A584" s="42"/>
      <c r="B584" s="377"/>
      <c r="C584" s="1223"/>
      <c r="D584" s="377"/>
      <c r="E584" s="377"/>
      <c r="F584" s="1212"/>
      <c r="G584" s="1213"/>
      <c r="H584" s="395"/>
      <c r="I584" s="395"/>
      <c r="J584" s="395"/>
      <c r="K584" s="395"/>
      <c r="L584" s="395"/>
      <c r="M584" s="395"/>
      <c r="N584" s="395"/>
      <c r="O584" s="377"/>
      <c r="P584" s="394"/>
      <c r="Q584" s="394"/>
      <c r="R584" s="395"/>
      <c r="S584" s="395"/>
      <c r="T584" s="395"/>
      <c r="U584" s="395"/>
      <c r="V584" s="395"/>
      <c r="W584" s="395"/>
      <c r="X584" s="395"/>
      <c r="Y584" s="395"/>
      <c r="Z584" s="395"/>
      <c r="AA584" s="377"/>
      <c r="AB584" s="395"/>
      <c r="AC584" s="395"/>
      <c r="AD584" s="395"/>
      <c r="AE584" s="395"/>
      <c r="AF584" s="395"/>
      <c r="AG584" s="395"/>
      <c r="AH584" s="395"/>
      <c r="AI584" s="395"/>
      <c r="AJ584" s="377"/>
      <c r="AK584" s="390"/>
    </row>
    <row r="585" spans="1:37" hidden="1" x14ac:dyDescent="0.25">
      <c r="A585" s="42"/>
      <c r="B585" s="377"/>
      <c r="C585" s="1223"/>
      <c r="D585" s="377"/>
      <c r="E585" s="377"/>
      <c r="F585" s="1212"/>
      <c r="G585" s="1213"/>
      <c r="H585" s="395"/>
      <c r="I585" s="395"/>
      <c r="J585" s="395"/>
      <c r="K585" s="395"/>
      <c r="L585" s="395"/>
      <c r="M585" s="395"/>
      <c r="N585" s="395"/>
      <c r="O585" s="377"/>
      <c r="P585" s="394"/>
      <c r="Q585" s="394"/>
      <c r="R585" s="395"/>
      <c r="S585" s="395"/>
      <c r="T585" s="395"/>
      <c r="U585" s="395"/>
      <c r="V585" s="395"/>
      <c r="W585" s="395"/>
      <c r="X585" s="395"/>
      <c r="Y585" s="395"/>
      <c r="Z585" s="395"/>
      <c r="AA585" s="377"/>
      <c r="AB585" s="395"/>
      <c r="AC585" s="395"/>
      <c r="AD585" s="395"/>
      <c r="AE585" s="395"/>
      <c r="AF585" s="395"/>
      <c r="AG585" s="395"/>
      <c r="AH585" s="395"/>
      <c r="AI585" s="395"/>
      <c r="AJ585" s="377"/>
      <c r="AK585" s="390"/>
    </row>
    <row r="586" spans="1:37" hidden="1" x14ac:dyDescent="0.25">
      <c r="A586" s="42"/>
      <c r="B586" s="377"/>
      <c r="C586" s="1223"/>
      <c r="D586" s="377"/>
      <c r="E586" s="377"/>
      <c r="F586" s="1212"/>
      <c r="G586" s="1213"/>
      <c r="H586" s="395"/>
      <c r="I586" s="395"/>
      <c r="J586" s="395"/>
      <c r="K586" s="395"/>
      <c r="L586" s="395"/>
      <c r="M586" s="395"/>
      <c r="N586" s="395"/>
      <c r="O586" s="377"/>
      <c r="P586" s="394"/>
      <c r="Q586" s="394"/>
      <c r="R586" s="395"/>
      <c r="S586" s="395"/>
      <c r="T586" s="395"/>
      <c r="U586" s="395"/>
      <c r="V586" s="395"/>
      <c r="W586" s="395"/>
      <c r="X586" s="395"/>
      <c r="Y586" s="395"/>
      <c r="Z586" s="395"/>
      <c r="AA586" s="377"/>
      <c r="AB586" s="395"/>
      <c r="AC586" s="395"/>
      <c r="AD586" s="395"/>
      <c r="AE586" s="395"/>
      <c r="AF586" s="395"/>
      <c r="AG586" s="395"/>
      <c r="AH586" s="395"/>
      <c r="AI586" s="395"/>
      <c r="AJ586" s="377"/>
      <c r="AK586" s="390"/>
    </row>
    <row r="587" spans="1:37" hidden="1" x14ac:dyDescent="0.25">
      <c r="A587" s="42"/>
      <c r="B587" s="377"/>
      <c r="C587" s="1223"/>
      <c r="D587" s="377"/>
      <c r="E587" s="377"/>
      <c r="F587" s="1212"/>
      <c r="G587" s="1213"/>
      <c r="H587" s="395"/>
      <c r="I587" s="395"/>
      <c r="J587" s="395"/>
      <c r="K587" s="395"/>
      <c r="L587" s="395"/>
      <c r="M587" s="395"/>
      <c r="N587" s="395"/>
      <c r="O587" s="377"/>
      <c r="P587" s="394"/>
      <c r="Q587" s="394"/>
      <c r="R587" s="395"/>
      <c r="S587" s="395"/>
      <c r="T587" s="395"/>
      <c r="U587" s="395"/>
      <c r="V587" s="395"/>
      <c r="W587" s="395"/>
      <c r="X587" s="395"/>
      <c r="Y587" s="395"/>
      <c r="Z587" s="395"/>
      <c r="AA587" s="377"/>
      <c r="AB587" s="395"/>
      <c r="AC587" s="395"/>
      <c r="AD587" s="395"/>
      <c r="AE587" s="395"/>
      <c r="AF587" s="395"/>
      <c r="AG587" s="395"/>
      <c r="AH587" s="395"/>
      <c r="AI587" s="395"/>
      <c r="AJ587" s="377"/>
      <c r="AK587" s="390"/>
    </row>
    <row r="588" spans="1:37" hidden="1" x14ac:dyDescent="0.25">
      <c r="A588" s="42"/>
      <c r="B588" s="377"/>
      <c r="C588" s="1223"/>
      <c r="D588" s="377"/>
      <c r="E588" s="377"/>
      <c r="F588" s="1212"/>
      <c r="G588" s="1213"/>
      <c r="H588" s="395"/>
      <c r="I588" s="395"/>
      <c r="J588" s="395"/>
      <c r="K588" s="395"/>
      <c r="L588" s="395"/>
      <c r="M588" s="395"/>
      <c r="N588" s="395"/>
      <c r="O588" s="377"/>
      <c r="P588" s="394"/>
      <c r="Q588" s="394"/>
      <c r="R588" s="395"/>
      <c r="S588" s="395"/>
      <c r="T588" s="395"/>
      <c r="U588" s="395"/>
      <c r="V588" s="395"/>
      <c r="W588" s="395"/>
      <c r="X588" s="395"/>
      <c r="Y588" s="395"/>
      <c r="Z588" s="395"/>
      <c r="AA588" s="377"/>
      <c r="AB588" s="395"/>
      <c r="AC588" s="395"/>
      <c r="AD588" s="395"/>
      <c r="AE588" s="395"/>
      <c r="AF588" s="395"/>
      <c r="AG588" s="395"/>
      <c r="AH588" s="395"/>
      <c r="AI588" s="395"/>
      <c r="AJ588" s="377"/>
      <c r="AK588" s="390"/>
    </row>
    <row r="589" spans="1:37" hidden="1" x14ac:dyDescent="0.25">
      <c r="A589" s="42"/>
      <c r="B589" s="377"/>
      <c r="C589" s="1223"/>
      <c r="D589" s="377"/>
      <c r="E589" s="377"/>
      <c r="F589" s="1212"/>
      <c r="G589" s="1213"/>
      <c r="H589" s="395"/>
      <c r="I589" s="395"/>
      <c r="J589" s="395"/>
      <c r="K589" s="395"/>
      <c r="L589" s="395"/>
      <c r="M589" s="395"/>
      <c r="N589" s="395"/>
      <c r="O589" s="377"/>
      <c r="P589" s="394"/>
      <c r="Q589" s="394"/>
      <c r="R589" s="395"/>
      <c r="S589" s="395"/>
      <c r="T589" s="395"/>
      <c r="U589" s="395"/>
      <c r="V589" s="395"/>
      <c r="W589" s="395"/>
      <c r="X589" s="395"/>
      <c r="Y589" s="395"/>
      <c r="Z589" s="395"/>
      <c r="AA589" s="377"/>
      <c r="AB589" s="395"/>
      <c r="AC589" s="395"/>
      <c r="AD589" s="395"/>
      <c r="AE589" s="395"/>
      <c r="AF589" s="395"/>
      <c r="AG589" s="395"/>
      <c r="AH589" s="395"/>
      <c r="AI589" s="395"/>
      <c r="AJ589" s="377"/>
      <c r="AK589" s="390"/>
    </row>
    <row r="590" spans="1:37" hidden="1" x14ac:dyDescent="0.25">
      <c r="A590" s="42"/>
      <c r="B590" s="377"/>
      <c r="C590" s="1223"/>
      <c r="D590" s="377"/>
      <c r="E590" s="377"/>
      <c r="F590" s="1212"/>
      <c r="G590" s="1213"/>
      <c r="H590" s="395"/>
      <c r="I590" s="395"/>
      <c r="J590" s="395"/>
      <c r="K590" s="395"/>
      <c r="L590" s="395"/>
      <c r="M590" s="395"/>
      <c r="N590" s="395"/>
      <c r="O590" s="377"/>
      <c r="P590" s="394"/>
      <c r="Q590" s="394"/>
      <c r="R590" s="395"/>
      <c r="S590" s="395"/>
      <c r="T590" s="395"/>
      <c r="U590" s="395"/>
      <c r="V590" s="395"/>
      <c r="W590" s="395"/>
      <c r="X590" s="395"/>
      <c r="Y590" s="395"/>
      <c r="Z590" s="395"/>
      <c r="AA590" s="377"/>
      <c r="AB590" s="395"/>
      <c r="AC590" s="395"/>
      <c r="AD590" s="395"/>
      <c r="AE590" s="395"/>
      <c r="AF590" s="395"/>
      <c r="AG590" s="395"/>
      <c r="AH590" s="395"/>
      <c r="AI590" s="395"/>
      <c r="AJ590" s="377"/>
      <c r="AK590" s="390"/>
    </row>
    <row r="591" spans="1:37" hidden="1" x14ac:dyDescent="0.25">
      <c r="A591" s="42"/>
      <c r="B591" s="377"/>
      <c r="C591" s="1223"/>
      <c r="D591" s="377"/>
      <c r="E591" s="377"/>
      <c r="F591" s="1212"/>
      <c r="G591" s="1213"/>
      <c r="H591" s="395"/>
      <c r="I591" s="395"/>
      <c r="J591" s="395"/>
      <c r="K591" s="395"/>
      <c r="L591" s="395"/>
      <c r="M591" s="395"/>
      <c r="N591" s="395"/>
      <c r="O591" s="377"/>
      <c r="P591" s="394"/>
      <c r="Q591" s="394"/>
      <c r="R591" s="395"/>
      <c r="S591" s="395"/>
      <c r="T591" s="395"/>
      <c r="U591" s="395"/>
      <c r="V591" s="395"/>
      <c r="W591" s="395"/>
      <c r="X591" s="395"/>
      <c r="Y591" s="395"/>
      <c r="Z591" s="395"/>
      <c r="AA591" s="377"/>
      <c r="AB591" s="395"/>
      <c r="AC591" s="395"/>
      <c r="AD591" s="395"/>
      <c r="AE591" s="395"/>
      <c r="AF591" s="395"/>
      <c r="AG591" s="395"/>
      <c r="AH591" s="395"/>
      <c r="AI591" s="395"/>
      <c r="AJ591" s="377"/>
      <c r="AK591" s="390"/>
    </row>
    <row r="592" spans="1:37" hidden="1" x14ac:dyDescent="0.25">
      <c r="A592" s="42"/>
      <c r="B592" s="377"/>
      <c r="C592" s="1223"/>
      <c r="D592" s="377"/>
      <c r="E592" s="377"/>
      <c r="F592" s="1212"/>
      <c r="G592" s="1213"/>
      <c r="H592" s="395"/>
      <c r="I592" s="395"/>
      <c r="J592" s="395"/>
      <c r="K592" s="395"/>
      <c r="L592" s="395"/>
      <c r="M592" s="395"/>
      <c r="N592" s="395"/>
      <c r="O592" s="377"/>
      <c r="P592" s="394"/>
      <c r="Q592" s="394"/>
      <c r="R592" s="395"/>
      <c r="S592" s="395"/>
      <c r="T592" s="395"/>
      <c r="U592" s="395"/>
      <c r="V592" s="395"/>
      <c r="W592" s="395"/>
      <c r="X592" s="395"/>
      <c r="Y592" s="395"/>
      <c r="Z592" s="395"/>
      <c r="AA592" s="377"/>
      <c r="AB592" s="395"/>
      <c r="AC592" s="395"/>
      <c r="AD592" s="395"/>
      <c r="AE592" s="395"/>
      <c r="AF592" s="395"/>
      <c r="AG592" s="395"/>
      <c r="AH592" s="395"/>
      <c r="AI592" s="395"/>
      <c r="AJ592" s="377"/>
      <c r="AK592" s="390"/>
    </row>
    <row r="593" spans="1:37" hidden="1" x14ac:dyDescent="0.25">
      <c r="A593" s="42"/>
      <c r="B593" s="377"/>
      <c r="C593" s="1223"/>
      <c r="D593" s="377"/>
      <c r="E593" s="377"/>
      <c r="F593" s="1212"/>
      <c r="G593" s="1213"/>
      <c r="H593" s="395"/>
      <c r="I593" s="395"/>
      <c r="J593" s="395"/>
      <c r="K593" s="395"/>
      <c r="L593" s="395"/>
      <c r="M593" s="395"/>
      <c r="N593" s="395"/>
      <c r="O593" s="377"/>
      <c r="P593" s="394"/>
      <c r="Q593" s="394"/>
      <c r="R593" s="395"/>
      <c r="S593" s="395"/>
      <c r="T593" s="395"/>
      <c r="U593" s="395"/>
      <c r="V593" s="395"/>
      <c r="W593" s="395"/>
      <c r="X593" s="395"/>
      <c r="Y593" s="395"/>
      <c r="Z593" s="395"/>
      <c r="AA593" s="377"/>
      <c r="AB593" s="395"/>
      <c r="AC593" s="395"/>
      <c r="AD593" s="395"/>
      <c r="AE593" s="395"/>
      <c r="AF593" s="395"/>
      <c r="AG593" s="395"/>
      <c r="AH593" s="395"/>
      <c r="AI593" s="395"/>
      <c r="AJ593" s="377"/>
      <c r="AK593" s="390"/>
    </row>
    <row r="594" spans="1:37" hidden="1" x14ac:dyDescent="0.25">
      <c r="A594" s="42"/>
      <c r="B594" s="377"/>
      <c r="C594" s="1223"/>
      <c r="D594" s="377"/>
      <c r="E594" s="377"/>
      <c r="F594" s="1212"/>
      <c r="G594" s="1213"/>
      <c r="H594" s="395"/>
      <c r="I594" s="395"/>
      <c r="J594" s="395"/>
      <c r="K594" s="395"/>
      <c r="L594" s="395"/>
      <c r="M594" s="395"/>
      <c r="N594" s="395"/>
      <c r="O594" s="377"/>
      <c r="P594" s="394"/>
      <c r="Q594" s="394"/>
      <c r="R594" s="395"/>
      <c r="S594" s="395"/>
      <c r="T594" s="395"/>
      <c r="U594" s="395"/>
      <c r="V594" s="395"/>
      <c r="W594" s="395"/>
      <c r="X594" s="395"/>
      <c r="Y594" s="395"/>
      <c r="Z594" s="395"/>
      <c r="AA594" s="377"/>
      <c r="AB594" s="395"/>
      <c r="AC594" s="395"/>
      <c r="AD594" s="395"/>
      <c r="AE594" s="395"/>
      <c r="AF594" s="395"/>
      <c r="AG594" s="395"/>
      <c r="AH594" s="395"/>
      <c r="AI594" s="395"/>
      <c r="AJ594" s="377"/>
      <c r="AK594" s="390"/>
    </row>
    <row r="595" spans="1:37" hidden="1" x14ac:dyDescent="0.25">
      <c r="A595" s="42"/>
      <c r="B595" s="377"/>
      <c r="C595" s="1223"/>
      <c r="D595" s="377"/>
      <c r="E595" s="377"/>
      <c r="F595" s="1212"/>
      <c r="G595" s="1213"/>
      <c r="H595" s="395"/>
      <c r="I595" s="395"/>
      <c r="J595" s="395"/>
      <c r="K595" s="395"/>
      <c r="L595" s="395"/>
      <c r="M595" s="395"/>
      <c r="N595" s="395"/>
      <c r="O595" s="377"/>
      <c r="P595" s="394"/>
      <c r="Q595" s="394"/>
      <c r="R595" s="395"/>
      <c r="S595" s="395"/>
      <c r="T595" s="395"/>
      <c r="U595" s="395"/>
      <c r="V595" s="395"/>
      <c r="W595" s="395"/>
      <c r="X595" s="395"/>
      <c r="Y595" s="395"/>
      <c r="Z595" s="395"/>
      <c r="AA595" s="377"/>
      <c r="AB595" s="395"/>
      <c r="AC595" s="395"/>
      <c r="AD595" s="395"/>
      <c r="AE595" s="395"/>
      <c r="AF595" s="395"/>
      <c r="AG595" s="395"/>
      <c r="AH595" s="395"/>
      <c r="AI595" s="395"/>
      <c r="AJ595" s="377"/>
      <c r="AK595" s="390"/>
    </row>
    <row r="596" spans="1:37" hidden="1" x14ac:dyDescent="0.25">
      <c r="A596" s="42"/>
      <c r="B596" s="377"/>
      <c r="C596" s="1223"/>
      <c r="D596" s="377"/>
      <c r="E596" s="377"/>
      <c r="F596" s="1212"/>
      <c r="G596" s="1213"/>
      <c r="H596" s="395"/>
      <c r="I596" s="395"/>
      <c r="J596" s="395"/>
      <c r="K596" s="395"/>
      <c r="L596" s="395"/>
      <c r="M596" s="395"/>
      <c r="N596" s="395"/>
      <c r="O596" s="377"/>
      <c r="P596" s="394"/>
      <c r="Q596" s="394"/>
      <c r="R596" s="395"/>
      <c r="S596" s="395"/>
      <c r="T596" s="395"/>
      <c r="U596" s="395"/>
      <c r="V596" s="395"/>
      <c r="W596" s="395"/>
      <c r="X596" s="395"/>
      <c r="Y596" s="395"/>
      <c r="Z596" s="395"/>
      <c r="AA596" s="377"/>
      <c r="AB596" s="395"/>
      <c r="AC596" s="395"/>
      <c r="AD596" s="395"/>
      <c r="AE596" s="395"/>
      <c r="AF596" s="395"/>
      <c r="AG596" s="395"/>
      <c r="AH596" s="395"/>
      <c r="AI596" s="395"/>
      <c r="AJ596" s="377"/>
      <c r="AK596" s="390"/>
    </row>
    <row r="597" spans="1:37" hidden="1" x14ac:dyDescent="0.25">
      <c r="A597" s="42"/>
      <c r="B597" s="377"/>
      <c r="C597" s="1223"/>
      <c r="D597" s="377"/>
      <c r="E597" s="377"/>
      <c r="F597" s="1212"/>
      <c r="G597" s="1213"/>
      <c r="H597" s="395"/>
      <c r="I597" s="395"/>
      <c r="J597" s="395"/>
      <c r="K597" s="395"/>
      <c r="L597" s="395"/>
      <c r="M597" s="395"/>
      <c r="N597" s="395"/>
      <c r="O597" s="377"/>
      <c r="P597" s="394"/>
      <c r="Q597" s="394"/>
      <c r="R597" s="395"/>
      <c r="S597" s="395"/>
      <c r="T597" s="395"/>
      <c r="U597" s="395"/>
      <c r="V597" s="395"/>
      <c r="W597" s="395"/>
      <c r="X597" s="395"/>
      <c r="Y597" s="395"/>
      <c r="Z597" s="395"/>
      <c r="AA597" s="377"/>
      <c r="AB597" s="395"/>
      <c r="AC597" s="395"/>
      <c r="AD597" s="395"/>
      <c r="AE597" s="395"/>
      <c r="AF597" s="395"/>
      <c r="AG597" s="395"/>
      <c r="AH597" s="395"/>
      <c r="AI597" s="395"/>
      <c r="AJ597" s="377"/>
      <c r="AK597" s="390"/>
    </row>
    <row r="598" spans="1:37" hidden="1" x14ac:dyDescent="0.25">
      <c r="A598" s="42"/>
      <c r="B598" s="377"/>
      <c r="C598" s="1223"/>
      <c r="D598" s="377"/>
      <c r="E598" s="377"/>
      <c r="F598" s="1212"/>
      <c r="G598" s="1213"/>
      <c r="H598" s="395"/>
      <c r="I598" s="395"/>
      <c r="J598" s="395"/>
      <c r="K598" s="395"/>
      <c r="L598" s="395"/>
      <c r="M598" s="395"/>
      <c r="N598" s="395"/>
      <c r="O598" s="377"/>
      <c r="P598" s="394"/>
      <c r="Q598" s="394"/>
      <c r="R598" s="395"/>
      <c r="S598" s="395"/>
      <c r="T598" s="395"/>
      <c r="U598" s="395"/>
      <c r="V598" s="395"/>
      <c r="W598" s="395"/>
      <c r="X598" s="395"/>
      <c r="Y598" s="395"/>
      <c r="Z598" s="395"/>
      <c r="AA598" s="377"/>
      <c r="AB598" s="395"/>
      <c r="AC598" s="395"/>
      <c r="AD598" s="395"/>
      <c r="AE598" s="395"/>
      <c r="AF598" s="395"/>
      <c r="AG598" s="395"/>
      <c r="AH598" s="395"/>
      <c r="AI598" s="395"/>
      <c r="AJ598" s="377"/>
      <c r="AK598" s="390"/>
    </row>
    <row r="599" spans="1:37" hidden="1" x14ac:dyDescent="0.25">
      <c r="A599" s="42"/>
      <c r="B599" s="377"/>
      <c r="C599" s="1223"/>
      <c r="D599" s="377"/>
      <c r="E599" s="377"/>
      <c r="F599" s="1212"/>
      <c r="G599" s="1213"/>
      <c r="H599" s="395"/>
      <c r="I599" s="395"/>
      <c r="J599" s="395"/>
      <c r="K599" s="395"/>
      <c r="L599" s="395"/>
      <c r="M599" s="395"/>
      <c r="N599" s="395"/>
      <c r="O599" s="377"/>
      <c r="P599" s="394"/>
      <c r="Q599" s="394"/>
      <c r="R599" s="395"/>
      <c r="S599" s="395"/>
      <c r="T599" s="395"/>
      <c r="U599" s="395"/>
      <c r="V599" s="395"/>
      <c r="W599" s="395"/>
      <c r="X599" s="395"/>
      <c r="Y599" s="395"/>
      <c r="Z599" s="395"/>
      <c r="AA599" s="377"/>
      <c r="AB599" s="395"/>
      <c r="AC599" s="395"/>
      <c r="AD599" s="395"/>
      <c r="AE599" s="395"/>
      <c r="AF599" s="395"/>
      <c r="AG599" s="395"/>
      <c r="AH599" s="395"/>
      <c r="AI599" s="395"/>
      <c r="AJ599" s="377"/>
      <c r="AK599" s="390"/>
    </row>
    <row r="600" spans="1:37" hidden="1" x14ac:dyDescent="0.25">
      <c r="A600" s="42"/>
      <c r="B600" s="377"/>
      <c r="C600" s="1223"/>
      <c r="D600" s="377"/>
      <c r="E600" s="377"/>
      <c r="F600" s="1212"/>
      <c r="G600" s="1213"/>
      <c r="H600" s="395"/>
      <c r="I600" s="395"/>
      <c r="J600" s="395"/>
      <c r="K600" s="395"/>
      <c r="L600" s="395"/>
      <c r="M600" s="395"/>
      <c r="N600" s="395"/>
      <c r="O600" s="377"/>
      <c r="P600" s="394"/>
      <c r="Q600" s="394"/>
      <c r="R600" s="395"/>
      <c r="S600" s="395"/>
      <c r="T600" s="395"/>
      <c r="U600" s="395"/>
      <c r="V600" s="395"/>
      <c r="W600" s="395"/>
      <c r="X600" s="395"/>
      <c r="Y600" s="395"/>
      <c r="Z600" s="395"/>
      <c r="AA600" s="377"/>
      <c r="AB600" s="395"/>
      <c r="AC600" s="395"/>
      <c r="AD600" s="395"/>
      <c r="AE600" s="395"/>
      <c r="AF600" s="395"/>
      <c r="AG600" s="395"/>
      <c r="AH600" s="395"/>
      <c r="AI600" s="395"/>
      <c r="AJ600" s="377"/>
      <c r="AK600" s="390"/>
    </row>
    <row r="601" spans="1:37" hidden="1" x14ac:dyDescent="0.25">
      <c r="A601" s="42"/>
      <c r="B601" s="377"/>
      <c r="C601" s="1223"/>
      <c r="D601" s="377"/>
      <c r="E601" s="377"/>
      <c r="F601" s="1212"/>
      <c r="G601" s="1213"/>
      <c r="H601" s="395"/>
      <c r="I601" s="395"/>
      <c r="J601" s="395"/>
      <c r="K601" s="395"/>
      <c r="L601" s="395"/>
      <c r="M601" s="395"/>
      <c r="N601" s="395"/>
      <c r="O601" s="377"/>
      <c r="P601" s="394"/>
      <c r="Q601" s="394"/>
      <c r="R601" s="395"/>
      <c r="S601" s="395"/>
      <c r="T601" s="395"/>
      <c r="U601" s="395"/>
      <c r="V601" s="395"/>
      <c r="W601" s="395"/>
      <c r="X601" s="395"/>
      <c r="Y601" s="395"/>
      <c r="Z601" s="395"/>
      <c r="AA601" s="377"/>
      <c r="AB601" s="395"/>
      <c r="AC601" s="395"/>
      <c r="AD601" s="395"/>
      <c r="AE601" s="395"/>
      <c r="AF601" s="395"/>
      <c r="AG601" s="395"/>
      <c r="AH601" s="395"/>
      <c r="AI601" s="395"/>
      <c r="AJ601" s="377"/>
      <c r="AK601" s="390"/>
    </row>
    <row r="602" spans="1:37" hidden="1" x14ac:dyDescent="0.25">
      <c r="A602" s="42"/>
      <c r="B602" s="377"/>
      <c r="C602" s="1223"/>
      <c r="D602" s="377"/>
      <c r="E602" s="377"/>
      <c r="F602" s="1212"/>
      <c r="G602" s="1213"/>
      <c r="H602" s="395"/>
      <c r="I602" s="395"/>
      <c r="J602" s="395"/>
      <c r="K602" s="395"/>
      <c r="L602" s="395"/>
      <c r="M602" s="395"/>
      <c r="N602" s="395"/>
      <c r="O602" s="377"/>
      <c r="P602" s="394"/>
      <c r="Q602" s="394"/>
      <c r="R602" s="395"/>
      <c r="S602" s="395"/>
      <c r="T602" s="395"/>
      <c r="U602" s="395"/>
      <c r="V602" s="395"/>
      <c r="W602" s="395"/>
      <c r="X602" s="395"/>
      <c r="Y602" s="395"/>
      <c r="Z602" s="395"/>
      <c r="AA602" s="377"/>
      <c r="AB602" s="395"/>
      <c r="AC602" s="395"/>
      <c r="AD602" s="395"/>
      <c r="AE602" s="395"/>
      <c r="AF602" s="395"/>
      <c r="AG602" s="395"/>
      <c r="AH602" s="395"/>
      <c r="AI602" s="395"/>
      <c r="AJ602" s="377"/>
      <c r="AK602" s="390"/>
    </row>
    <row r="603" spans="1:37" hidden="1" x14ac:dyDescent="0.25">
      <c r="A603" s="42"/>
      <c r="B603" s="377"/>
      <c r="C603" s="1223"/>
      <c r="D603" s="377"/>
      <c r="E603" s="377"/>
      <c r="F603" s="1212"/>
      <c r="G603" s="1213"/>
      <c r="H603" s="395"/>
      <c r="I603" s="395"/>
      <c r="J603" s="395"/>
      <c r="K603" s="395"/>
      <c r="L603" s="395"/>
      <c r="M603" s="395"/>
      <c r="N603" s="395"/>
      <c r="O603" s="377"/>
      <c r="P603" s="394"/>
      <c r="Q603" s="394"/>
      <c r="R603" s="395"/>
      <c r="S603" s="395"/>
      <c r="T603" s="395"/>
      <c r="U603" s="395"/>
      <c r="V603" s="395"/>
      <c r="W603" s="395"/>
      <c r="X603" s="395"/>
      <c r="Y603" s="395"/>
      <c r="Z603" s="395"/>
      <c r="AA603" s="377"/>
      <c r="AB603" s="395"/>
      <c r="AC603" s="395"/>
      <c r="AD603" s="395"/>
      <c r="AE603" s="395"/>
      <c r="AF603" s="395"/>
      <c r="AG603" s="395"/>
      <c r="AH603" s="395"/>
      <c r="AI603" s="395"/>
      <c r="AJ603" s="377"/>
      <c r="AK603" s="390"/>
    </row>
    <row r="604" spans="1:37" hidden="1" x14ac:dyDescent="0.25">
      <c r="A604" s="42"/>
      <c r="B604" s="377"/>
      <c r="C604" s="1223"/>
      <c r="D604" s="377"/>
      <c r="E604" s="377"/>
      <c r="F604" s="1212"/>
      <c r="G604" s="1213"/>
      <c r="H604" s="395"/>
      <c r="I604" s="395"/>
      <c r="J604" s="395"/>
      <c r="K604" s="395"/>
      <c r="L604" s="395"/>
      <c r="M604" s="395"/>
      <c r="N604" s="395"/>
      <c r="O604" s="377"/>
      <c r="P604" s="394"/>
      <c r="Q604" s="394"/>
      <c r="R604" s="395"/>
      <c r="S604" s="395"/>
      <c r="T604" s="395"/>
      <c r="U604" s="395"/>
      <c r="V604" s="395"/>
      <c r="W604" s="395"/>
      <c r="X604" s="395"/>
      <c r="Y604" s="395"/>
      <c r="Z604" s="395"/>
      <c r="AA604" s="377"/>
      <c r="AB604" s="395"/>
      <c r="AC604" s="395"/>
      <c r="AD604" s="395"/>
      <c r="AE604" s="395"/>
      <c r="AF604" s="395"/>
      <c r="AG604" s="395"/>
      <c r="AH604" s="395"/>
      <c r="AI604" s="395"/>
      <c r="AJ604" s="377"/>
      <c r="AK604" s="390"/>
    </row>
    <row r="605" spans="1:37" hidden="1" x14ac:dyDescent="0.25">
      <c r="A605" s="42"/>
      <c r="B605" s="377"/>
      <c r="C605" s="1223"/>
      <c r="D605" s="377"/>
      <c r="E605" s="377"/>
      <c r="F605" s="1212"/>
      <c r="G605" s="1213"/>
      <c r="H605" s="395"/>
      <c r="I605" s="395"/>
      <c r="J605" s="395"/>
      <c r="K605" s="395"/>
      <c r="L605" s="395"/>
      <c r="M605" s="395"/>
      <c r="N605" s="395"/>
      <c r="O605" s="377"/>
      <c r="P605" s="394"/>
      <c r="Q605" s="394"/>
      <c r="R605" s="395"/>
      <c r="S605" s="395"/>
      <c r="T605" s="395"/>
      <c r="U605" s="395"/>
      <c r="V605" s="395"/>
      <c r="W605" s="395"/>
      <c r="X605" s="395"/>
      <c r="Y605" s="395"/>
      <c r="Z605" s="395"/>
      <c r="AA605" s="377"/>
      <c r="AB605" s="395"/>
      <c r="AC605" s="395"/>
      <c r="AD605" s="395"/>
      <c r="AE605" s="395"/>
      <c r="AF605" s="395"/>
      <c r="AG605" s="395"/>
      <c r="AH605" s="395"/>
      <c r="AI605" s="395"/>
      <c r="AJ605" s="377"/>
      <c r="AK605" s="390"/>
    </row>
    <row r="606" spans="1:37" hidden="1" x14ac:dyDescent="0.25">
      <c r="A606" s="42"/>
      <c r="B606" s="377"/>
      <c r="C606" s="1223"/>
      <c r="D606" s="377"/>
      <c r="E606" s="377"/>
      <c r="F606" s="1212"/>
      <c r="G606" s="1213"/>
      <c r="H606" s="395"/>
      <c r="I606" s="395"/>
      <c r="J606" s="395"/>
      <c r="K606" s="395"/>
      <c r="L606" s="395"/>
      <c r="M606" s="395"/>
      <c r="N606" s="395"/>
      <c r="O606" s="377"/>
      <c r="P606" s="394"/>
      <c r="Q606" s="394"/>
      <c r="R606" s="395"/>
      <c r="S606" s="395"/>
      <c r="T606" s="395"/>
      <c r="U606" s="395"/>
      <c r="V606" s="395"/>
      <c r="W606" s="395"/>
      <c r="X606" s="395"/>
      <c r="Y606" s="395"/>
      <c r="Z606" s="395"/>
      <c r="AA606" s="377"/>
      <c r="AB606" s="395"/>
      <c r="AC606" s="395"/>
      <c r="AD606" s="395"/>
      <c r="AE606" s="395"/>
      <c r="AF606" s="395"/>
      <c r="AG606" s="395"/>
      <c r="AH606" s="395"/>
      <c r="AI606" s="395"/>
      <c r="AJ606" s="377"/>
      <c r="AK606" s="390"/>
    </row>
    <row r="607" spans="1:37" hidden="1" x14ac:dyDescent="0.25">
      <c r="A607" s="42"/>
      <c r="B607" s="377"/>
      <c r="C607" s="1223"/>
      <c r="D607" s="377"/>
      <c r="E607" s="377"/>
      <c r="F607" s="1212"/>
      <c r="G607" s="1213"/>
      <c r="H607" s="395"/>
      <c r="I607" s="395"/>
      <c r="J607" s="395"/>
      <c r="K607" s="395"/>
      <c r="L607" s="395"/>
      <c r="M607" s="395"/>
      <c r="N607" s="395"/>
      <c r="O607" s="377"/>
      <c r="P607" s="394"/>
      <c r="Q607" s="394"/>
      <c r="R607" s="395"/>
      <c r="S607" s="395"/>
      <c r="T607" s="395"/>
      <c r="U607" s="395"/>
      <c r="V607" s="395"/>
      <c r="W607" s="395"/>
      <c r="X607" s="395"/>
      <c r="Y607" s="395"/>
      <c r="Z607" s="395"/>
      <c r="AA607" s="377"/>
      <c r="AB607" s="395"/>
      <c r="AC607" s="395"/>
      <c r="AD607" s="395"/>
      <c r="AE607" s="395"/>
      <c r="AF607" s="395"/>
      <c r="AG607" s="395"/>
      <c r="AH607" s="395"/>
      <c r="AI607" s="395"/>
      <c r="AJ607" s="377"/>
      <c r="AK607" s="390"/>
    </row>
    <row r="608" spans="1:37" hidden="1" x14ac:dyDescent="0.25">
      <c r="A608" s="42"/>
      <c r="B608" s="377"/>
      <c r="C608" s="1223"/>
      <c r="D608" s="377"/>
      <c r="E608" s="377"/>
      <c r="F608" s="1212"/>
      <c r="G608" s="1213"/>
      <c r="H608" s="395"/>
      <c r="I608" s="395"/>
      <c r="J608" s="395"/>
      <c r="K608" s="395"/>
      <c r="L608" s="395"/>
      <c r="M608" s="395"/>
      <c r="N608" s="395"/>
      <c r="O608" s="377"/>
      <c r="P608" s="394"/>
      <c r="Q608" s="394"/>
      <c r="R608" s="395"/>
      <c r="S608" s="395"/>
      <c r="T608" s="395"/>
      <c r="U608" s="395"/>
      <c r="V608" s="395"/>
      <c r="W608" s="395"/>
      <c r="X608" s="395"/>
      <c r="Y608" s="395"/>
      <c r="Z608" s="395"/>
      <c r="AA608" s="377"/>
      <c r="AB608" s="395"/>
      <c r="AC608" s="395"/>
      <c r="AD608" s="395"/>
      <c r="AE608" s="395"/>
      <c r="AF608" s="395"/>
      <c r="AG608" s="395"/>
      <c r="AH608" s="395"/>
      <c r="AI608" s="395"/>
      <c r="AJ608" s="377"/>
      <c r="AK608" s="390"/>
    </row>
    <row r="609" spans="1:37" hidden="1" x14ac:dyDescent="0.25">
      <c r="A609" s="42"/>
      <c r="B609" s="377"/>
      <c r="C609" s="1223"/>
      <c r="D609" s="377"/>
      <c r="E609" s="377"/>
      <c r="F609" s="1212"/>
      <c r="G609" s="1213"/>
      <c r="H609" s="395"/>
      <c r="I609" s="395"/>
      <c r="J609" s="395"/>
      <c r="K609" s="395"/>
      <c r="L609" s="395"/>
      <c r="M609" s="395"/>
      <c r="N609" s="395"/>
      <c r="O609" s="377"/>
      <c r="P609" s="394"/>
      <c r="Q609" s="394"/>
      <c r="R609" s="395"/>
      <c r="S609" s="395"/>
      <c r="T609" s="395"/>
      <c r="U609" s="395"/>
      <c r="V609" s="395"/>
      <c r="W609" s="395"/>
      <c r="X609" s="395"/>
      <c r="Y609" s="395"/>
      <c r="Z609" s="395"/>
      <c r="AA609" s="377"/>
      <c r="AB609" s="395"/>
      <c r="AC609" s="395"/>
      <c r="AD609" s="395"/>
      <c r="AE609" s="395"/>
      <c r="AF609" s="395"/>
      <c r="AG609" s="395"/>
      <c r="AH609" s="395"/>
      <c r="AI609" s="395"/>
      <c r="AJ609" s="377"/>
      <c r="AK609" s="390"/>
    </row>
    <row r="610" spans="1:37" hidden="1" x14ac:dyDescent="0.25">
      <c r="A610" s="42"/>
      <c r="B610" s="377"/>
      <c r="C610" s="1223"/>
      <c r="D610" s="377"/>
      <c r="E610" s="377"/>
      <c r="F610" s="1212"/>
      <c r="G610" s="1213"/>
      <c r="H610" s="395"/>
      <c r="I610" s="395"/>
      <c r="J610" s="395"/>
      <c r="K610" s="395"/>
      <c r="L610" s="395"/>
      <c r="M610" s="395"/>
      <c r="N610" s="395"/>
      <c r="O610" s="377"/>
      <c r="P610" s="394"/>
      <c r="Q610" s="394"/>
      <c r="R610" s="395"/>
      <c r="S610" s="395"/>
      <c r="T610" s="395"/>
      <c r="U610" s="395"/>
      <c r="V610" s="395"/>
      <c r="W610" s="395"/>
      <c r="X610" s="395"/>
      <c r="Y610" s="395"/>
      <c r="Z610" s="395"/>
      <c r="AA610" s="377"/>
      <c r="AB610" s="395"/>
      <c r="AC610" s="395"/>
      <c r="AD610" s="395"/>
      <c r="AE610" s="395"/>
      <c r="AF610" s="395"/>
      <c r="AG610" s="395"/>
      <c r="AH610" s="395"/>
      <c r="AI610" s="395"/>
      <c r="AJ610" s="377"/>
      <c r="AK610" s="390"/>
    </row>
    <row r="611" spans="1:37" hidden="1" x14ac:dyDescent="0.25">
      <c r="A611" s="42"/>
      <c r="B611" s="377"/>
      <c r="C611" s="1223"/>
      <c r="D611" s="377"/>
      <c r="E611" s="377"/>
      <c r="F611" s="1212"/>
      <c r="G611" s="1213"/>
      <c r="H611" s="395"/>
      <c r="I611" s="395"/>
      <c r="J611" s="395"/>
      <c r="K611" s="395"/>
      <c r="L611" s="395"/>
      <c r="M611" s="395"/>
      <c r="N611" s="395"/>
      <c r="O611" s="377"/>
      <c r="P611" s="394"/>
      <c r="Q611" s="394"/>
      <c r="R611" s="395"/>
      <c r="S611" s="395"/>
      <c r="T611" s="395"/>
      <c r="U611" s="395"/>
      <c r="V611" s="395"/>
      <c r="W611" s="395"/>
      <c r="X611" s="395"/>
      <c r="Y611" s="395"/>
      <c r="Z611" s="395"/>
      <c r="AA611" s="377"/>
      <c r="AB611" s="395"/>
      <c r="AC611" s="395"/>
      <c r="AD611" s="395"/>
      <c r="AE611" s="395"/>
      <c r="AF611" s="395"/>
      <c r="AG611" s="395"/>
      <c r="AH611" s="395"/>
      <c r="AI611" s="395"/>
      <c r="AJ611" s="377"/>
      <c r="AK611" s="390"/>
    </row>
    <row r="612" spans="1:37" hidden="1" x14ac:dyDescent="0.25">
      <c r="A612" s="42"/>
      <c r="B612" s="377"/>
      <c r="C612" s="1223"/>
      <c r="D612" s="377"/>
      <c r="E612" s="377"/>
      <c r="F612" s="1212"/>
      <c r="G612" s="1213"/>
      <c r="H612" s="395"/>
      <c r="I612" s="395"/>
      <c r="J612" s="395"/>
      <c r="K612" s="395"/>
      <c r="L612" s="395"/>
      <c r="M612" s="395"/>
      <c r="N612" s="395"/>
      <c r="O612" s="377"/>
      <c r="P612" s="394"/>
      <c r="Q612" s="394"/>
      <c r="R612" s="395"/>
      <c r="S612" s="395"/>
      <c r="T612" s="395"/>
      <c r="U612" s="395"/>
      <c r="V612" s="395"/>
      <c r="W612" s="395"/>
      <c r="X612" s="395"/>
      <c r="Y612" s="395"/>
      <c r="Z612" s="395"/>
      <c r="AA612" s="377"/>
      <c r="AB612" s="395"/>
      <c r="AC612" s="395"/>
      <c r="AD612" s="395"/>
      <c r="AE612" s="395"/>
      <c r="AF612" s="395"/>
      <c r="AG612" s="395"/>
      <c r="AH612" s="395"/>
      <c r="AI612" s="395"/>
      <c r="AJ612" s="377"/>
      <c r="AK612" s="390"/>
    </row>
    <row r="613" spans="1:37" hidden="1" x14ac:dyDescent="0.25">
      <c r="A613" s="42"/>
      <c r="B613" s="377"/>
      <c r="C613" s="1223"/>
      <c r="D613" s="377"/>
      <c r="E613" s="377"/>
      <c r="F613" s="1212"/>
      <c r="G613" s="1213"/>
      <c r="H613" s="395"/>
      <c r="I613" s="395"/>
      <c r="J613" s="395"/>
      <c r="K613" s="395"/>
      <c r="L613" s="395"/>
      <c r="M613" s="395"/>
      <c r="N613" s="395"/>
      <c r="O613" s="377"/>
      <c r="P613" s="394"/>
      <c r="Q613" s="394"/>
      <c r="R613" s="395"/>
      <c r="S613" s="395"/>
      <c r="T613" s="395"/>
      <c r="U613" s="395"/>
      <c r="V613" s="395"/>
      <c r="W613" s="395"/>
      <c r="X613" s="395"/>
      <c r="Y613" s="395"/>
      <c r="Z613" s="395"/>
      <c r="AA613" s="377"/>
      <c r="AB613" s="395"/>
      <c r="AC613" s="395"/>
      <c r="AD613" s="395"/>
      <c r="AE613" s="395"/>
      <c r="AF613" s="395"/>
      <c r="AG613" s="395"/>
      <c r="AH613" s="395"/>
      <c r="AI613" s="395"/>
      <c r="AJ613" s="377"/>
      <c r="AK613" s="390"/>
    </row>
    <row r="614" spans="1:37" hidden="1" x14ac:dyDescent="0.25">
      <c r="A614" s="42"/>
      <c r="B614" s="377"/>
      <c r="C614" s="1223"/>
      <c r="D614" s="377"/>
      <c r="E614" s="377"/>
      <c r="F614" s="1212"/>
      <c r="G614" s="1213"/>
      <c r="H614" s="395"/>
      <c r="I614" s="395"/>
      <c r="J614" s="395"/>
      <c r="K614" s="395"/>
      <c r="L614" s="395"/>
      <c r="M614" s="395"/>
      <c r="N614" s="395"/>
      <c r="O614" s="377"/>
      <c r="P614" s="394"/>
      <c r="Q614" s="394"/>
      <c r="R614" s="395"/>
      <c r="S614" s="395"/>
      <c r="T614" s="395"/>
      <c r="U614" s="395"/>
      <c r="V614" s="395"/>
      <c r="W614" s="395"/>
      <c r="X614" s="395"/>
      <c r="Y614" s="395"/>
      <c r="Z614" s="395"/>
      <c r="AA614" s="377"/>
      <c r="AB614" s="395"/>
      <c r="AC614" s="395"/>
      <c r="AD614" s="395"/>
      <c r="AE614" s="395"/>
      <c r="AF614" s="395"/>
      <c r="AG614" s="395"/>
      <c r="AH614" s="395"/>
      <c r="AI614" s="395"/>
      <c r="AJ614" s="377"/>
      <c r="AK614" s="390"/>
    </row>
    <row r="615" spans="1:37" hidden="1" x14ac:dyDescent="0.25">
      <c r="A615" s="42"/>
      <c r="B615" s="377"/>
      <c r="C615" s="1223"/>
      <c r="D615" s="377"/>
      <c r="E615" s="377"/>
      <c r="F615" s="1212"/>
      <c r="G615" s="1213"/>
      <c r="H615" s="395"/>
      <c r="I615" s="395"/>
      <c r="J615" s="395"/>
      <c r="K615" s="395"/>
      <c r="L615" s="395"/>
      <c r="M615" s="395"/>
      <c r="N615" s="395"/>
      <c r="O615" s="377"/>
      <c r="P615" s="394"/>
      <c r="Q615" s="394"/>
      <c r="R615" s="395"/>
      <c r="S615" s="395"/>
      <c r="T615" s="395"/>
      <c r="U615" s="395"/>
      <c r="V615" s="395"/>
      <c r="W615" s="395"/>
      <c r="X615" s="395"/>
      <c r="Y615" s="395"/>
      <c r="Z615" s="395"/>
      <c r="AA615" s="377"/>
      <c r="AB615" s="395"/>
      <c r="AC615" s="395"/>
      <c r="AD615" s="395"/>
      <c r="AE615" s="395"/>
      <c r="AF615" s="395"/>
      <c r="AG615" s="395"/>
      <c r="AH615" s="395"/>
      <c r="AI615" s="395"/>
      <c r="AJ615" s="377"/>
      <c r="AK615" s="390"/>
    </row>
    <row r="616" spans="1:37" hidden="1" x14ac:dyDescent="0.25">
      <c r="A616" s="42"/>
      <c r="B616" s="377"/>
      <c r="C616" s="1223"/>
      <c r="D616" s="377"/>
      <c r="E616" s="377"/>
      <c r="F616" s="1212"/>
      <c r="G616" s="1213"/>
      <c r="H616" s="395"/>
      <c r="I616" s="395"/>
      <c r="J616" s="395"/>
      <c r="K616" s="395"/>
      <c r="L616" s="395"/>
      <c r="M616" s="395"/>
      <c r="N616" s="395"/>
      <c r="O616" s="377"/>
      <c r="P616" s="394"/>
      <c r="Q616" s="394"/>
      <c r="R616" s="395"/>
      <c r="S616" s="395"/>
      <c r="T616" s="395"/>
      <c r="U616" s="395"/>
      <c r="V616" s="395"/>
      <c r="W616" s="395"/>
      <c r="X616" s="395"/>
      <c r="Y616" s="395"/>
      <c r="Z616" s="395"/>
      <c r="AA616" s="377"/>
      <c r="AB616" s="395"/>
      <c r="AC616" s="395"/>
      <c r="AD616" s="395"/>
      <c r="AE616" s="395"/>
      <c r="AF616" s="395"/>
      <c r="AG616" s="395"/>
      <c r="AH616" s="395"/>
      <c r="AI616" s="395"/>
      <c r="AJ616" s="377"/>
      <c r="AK616" s="390"/>
    </row>
    <row r="617" spans="1:37" hidden="1" x14ac:dyDescent="0.25">
      <c r="A617" s="42"/>
      <c r="B617" s="377"/>
      <c r="C617" s="1223"/>
      <c r="D617" s="377"/>
      <c r="E617" s="377"/>
      <c r="F617" s="1212"/>
      <c r="G617" s="1213"/>
      <c r="H617" s="395"/>
      <c r="I617" s="395"/>
      <c r="J617" s="395"/>
      <c r="K617" s="395"/>
      <c r="L617" s="395"/>
      <c r="M617" s="395"/>
      <c r="N617" s="395"/>
      <c r="O617" s="377"/>
      <c r="P617" s="394"/>
      <c r="Q617" s="394"/>
      <c r="R617" s="395"/>
      <c r="S617" s="395"/>
      <c r="T617" s="395"/>
      <c r="U617" s="395"/>
      <c r="V617" s="395"/>
      <c r="W617" s="395"/>
      <c r="X617" s="395"/>
      <c r="Y617" s="395"/>
      <c r="Z617" s="395"/>
      <c r="AA617" s="377"/>
      <c r="AB617" s="395"/>
      <c r="AC617" s="395"/>
      <c r="AD617" s="395"/>
      <c r="AE617" s="395"/>
      <c r="AF617" s="395"/>
      <c r="AG617" s="395"/>
      <c r="AH617" s="395"/>
      <c r="AI617" s="395"/>
      <c r="AJ617" s="377"/>
      <c r="AK617" s="390"/>
    </row>
    <row r="618" spans="1:37" hidden="1" x14ac:dyDescent="0.25">
      <c r="A618" s="42"/>
      <c r="B618" s="377"/>
      <c r="C618" s="1223"/>
      <c r="D618" s="377"/>
      <c r="E618" s="377"/>
      <c r="F618" s="1212"/>
      <c r="G618" s="1213"/>
      <c r="H618" s="395"/>
      <c r="I618" s="395"/>
      <c r="J618" s="395"/>
      <c r="K618" s="395"/>
      <c r="L618" s="395"/>
      <c r="M618" s="395"/>
      <c r="N618" s="395"/>
      <c r="O618" s="377"/>
      <c r="P618" s="394"/>
      <c r="Q618" s="394"/>
      <c r="R618" s="395"/>
      <c r="S618" s="395"/>
      <c r="T618" s="395"/>
      <c r="U618" s="395"/>
      <c r="V618" s="395"/>
      <c r="W618" s="395"/>
      <c r="X618" s="395"/>
      <c r="Y618" s="395"/>
      <c r="Z618" s="395"/>
      <c r="AA618" s="377"/>
      <c r="AB618" s="395"/>
      <c r="AC618" s="395"/>
      <c r="AD618" s="395"/>
      <c r="AE618" s="395"/>
      <c r="AF618" s="395"/>
      <c r="AG618" s="395"/>
      <c r="AH618" s="395"/>
      <c r="AI618" s="395"/>
      <c r="AJ618" s="377"/>
      <c r="AK618" s="390"/>
    </row>
    <row r="619" spans="1:37" hidden="1" x14ac:dyDescent="0.25">
      <c r="A619" s="42"/>
      <c r="B619" s="377"/>
      <c r="C619" s="1223"/>
      <c r="D619" s="377"/>
      <c r="E619" s="377"/>
      <c r="F619" s="1212"/>
      <c r="G619" s="1213"/>
      <c r="H619" s="395"/>
      <c r="I619" s="395"/>
      <c r="J619" s="395"/>
      <c r="K619" s="395"/>
      <c r="L619" s="395"/>
      <c r="M619" s="395"/>
      <c r="N619" s="395"/>
      <c r="O619" s="377"/>
      <c r="P619" s="394"/>
      <c r="Q619" s="394"/>
      <c r="R619" s="395"/>
      <c r="S619" s="395"/>
      <c r="T619" s="395"/>
      <c r="U619" s="395"/>
      <c r="V619" s="395"/>
      <c r="W619" s="395"/>
      <c r="X619" s="395"/>
      <c r="Y619" s="395"/>
      <c r="Z619" s="395"/>
      <c r="AA619" s="377"/>
      <c r="AB619" s="395"/>
      <c r="AC619" s="395"/>
      <c r="AD619" s="395"/>
      <c r="AE619" s="395"/>
      <c r="AF619" s="395"/>
      <c r="AG619" s="395"/>
      <c r="AH619" s="395"/>
      <c r="AI619" s="395"/>
      <c r="AJ619" s="377"/>
      <c r="AK619" s="390"/>
    </row>
    <row r="620" spans="1:37" hidden="1" x14ac:dyDescent="0.25">
      <c r="A620" s="42"/>
      <c r="B620" s="377"/>
      <c r="C620" s="1223"/>
      <c r="D620" s="377"/>
      <c r="E620" s="377"/>
      <c r="F620" s="1212"/>
      <c r="G620" s="1213"/>
      <c r="H620" s="395"/>
      <c r="I620" s="395"/>
      <c r="J620" s="395"/>
      <c r="K620" s="395"/>
      <c r="L620" s="395"/>
      <c r="M620" s="395"/>
      <c r="N620" s="395"/>
      <c r="O620" s="377"/>
      <c r="P620" s="394"/>
      <c r="Q620" s="394"/>
      <c r="R620" s="395"/>
      <c r="S620" s="395"/>
      <c r="T620" s="395"/>
      <c r="U620" s="395"/>
      <c r="V620" s="395"/>
      <c r="W620" s="395"/>
      <c r="X620" s="395"/>
      <c r="Y620" s="395"/>
      <c r="Z620" s="395"/>
      <c r="AA620" s="377"/>
      <c r="AB620" s="395"/>
      <c r="AC620" s="395"/>
      <c r="AD620" s="395"/>
      <c r="AE620" s="395"/>
      <c r="AF620" s="395"/>
      <c r="AG620" s="395"/>
      <c r="AH620" s="395"/>
      <c r="AI620" s="395"/>
      <c r="AJ620" s="377"/>
      <c r="AK620" s="390"/>
    </row>
    <row r="621" spans="1:37" hidden="1" x14ac:dyDescent="0.25">
      <c r="A621" s="42"/>
      <c r="B621" s="377"/>
      <c r="C621" s="1223"/>
      <c r="D621" s="377"/>
      <c r="E621" s="377"/>
      <c r="F621" s="1212"/>
      <c r="G621" s="1213"/>
      <c r="H621" s="395"/>
      <c r="I621" s="395"/>
      <c r="J621" s="395"/>
      <c r="K621" s="395"/>
      <c r="L621" s="395"/>
      <c r="M621" s="395"/>
      <c r="N621" s="395"/>
      <c r="O621" s="377"/>
      <c r="P621" s="394"/>
      <c r="Q621" s="394"/>
      <c r="R621" s="395"/>
      <c r="S621" s="395"/>
      <c r="T621" s="395"/>
      <c r="U621" s="395"/>
      <c r="V621" s="395"/>
      <c r="W621" s="395"/>
      <c r="X621" s="395"/>
      <c r="Y621" s="395"/>
      <c r="Z621" s="395"/>
      <c r="AA621" s="377"/>
      <c r="AB621" s="395"/>
      <c r="AC621" s="395"/>
      <c r="AD621" s="395"/>
      <c r="AE621" s="395"/>
      <c r="AF621" s="395"/>
      <c r="AG621" s="395"/>
      <c r="AH621" s="395"/>
      <c r="AI621" s="395"/>
      <c r="AJ621" s="377"/>
      <c r="AK621" s="390"/>
    </row>
    <row r="622" spans="1:37" hidden="1" x14ac:dyDescent="0.25">
      <c r="A622" s="42"/>
      <c r="B622" s="377"/>
      <c r="C622" s="1223"/>
      <c r="D622" s="377"/>
      <c r="E622" s="377"/>
      <c r="F622" s="1212"/>
      <c r="G622" s="1213"/>
      <c r="H622" s="395"/>
      <c r="I622" s="395"/>
      <c r="J622" s="395"/>
      <c r="K622" s="395"/>
      <c r="L622" s="395"/>
      <c r="M622" s="395"/>
      <c r="N622" s="395"/>
      <c r="O622" s="377"/>
      <c r="P622" s="394"/>
      <c r="Q622" s="394"/>
      <c r="R622" s="395"/>
      <c r="S622" s="395"/>
      <c r="T622" s="395"/>
      <c r="U622" s="395"/>
      <c r="V622" s="395"/>
      <c r="W622" s="395"/>
      <c r="X622" s="395"/>
      <c r="Y622" s="395"/>
      <c r="Z622" s="395"/>
      <c r="AA622" s="377"/>
      <c r="AB622" s="395"/>
      <c r="AC622" s="395"/>
      <c r="AD622" s="395"/>
      <c r="AE622" s="395"/>
      <c r="AF622" s="395"/>
      <c r="AG622" s="395"/>
      <c r="AH622" s="395"/>
      <c r="AI622" s="395"/>
      <c r="AJ622" s="377"/>
      <c r="AK622" s="390"/>
    </row>
    <row r="623" spans="1:37" hidden="1" x14ac:dyDescent="0.25">
      <c r="A623" s="42"/>
      <c r="B623" s="377"/>
      <c r="C623" s="1223"/>
      <c r="D623" s="377"/>
      <c r="E623" s="377"/>
      <c r="F623" s="1212"/>
      <c r="G623" s="1213"/>
      <c r="H623" s="395"/>
      <c r="I623" s="395"/>
      <c r="J623" s="395"/>
      <c r="K623" s="395"/>
      <c r="L623" s="395"/>
      <c r="M623" s="395"/>
      <c r="N623" s="395"/>
      <c r="O623" s="377"/>
      <c r="P623" s="394"/>
      <c r="Q623" s="394"/>
      <c r="R623" s="395"/>
      <c r="S623" s="395"/>
      <c r="T623" s="395"/>
      <c r="U623" s="395"/>
      <c r="V623" s="395"/>
      <c r="W623" s="395"/>
      <c r="X623" s="395"/>
      <c r="Y623" s="395"/>
      <c r="Z623" s="395"/>
      <c r="AA623" s="377"/>
      <c r="AB623" s="395"/>
      <c r="AC623" s="395"/>
      <c r="AD623" s="395"/>
      <c r="AE623" s="395"/>
      <c r="AF623" s="395"/>
      <c r="AG623" s="395"/>
      <c r="AH623" s="395"/>
      <c r="AI623" s="395"/>
      <c r="AJ623" s="377"/>
      <c r="AK623" s="390"/>
    </row>
    <row r="624" spans="1:37" hidden="1" x14ac:dyDescent="0.25">
      <c r="A624" s="42"/>
      <c r="B624" s="377"/>
      <c r="C624" s="1223"/>
      <c r="D624" s="377"/>
      <c r="E624" s="377"/>
      <c r="F624" s="1212"/>
      <c r="G624" s="1213"/>
      <c r="H624" s="395"/>
      <c r="I624" s="395"/>
      <c r="J624" s="395"/>
      <c r="K624" s="395"/>
      <c r="L624" s="395"/>
      <c r="M624" s="395"/>
      <c r="N624" s="395"/>
      <c r="O624" s="377"/>
      <c r="P624" s="394"/>
      <c r="Q624" s="394"/>
      <c r="R624" s="395"/>
      <c r="S624" s="395"/>
      <c r="T624" s="395"/>
      <c r="U624" s="395"/>
      <c r="V624" s="395"/>
      <c r="W624" s="395"/>
      <c r="X624" s="395"/>
      <c r="Y624" s="395"/>
      <c r="Z624" s="395"/>
      <c r="AA624" s="377"/>
      <c r="AB624" s="395"/>
      <c r="AC624" s="395"/>
      <c r="AD624" s="395"/>
      <c r="AE624" s="395"/>
      <c r="AF624" s="395"/>
      <c r="AG624" s="395"/>
      <c r="AH624" s="395"/>
      <c r="AI624" s="395"/>
      <c r="AJ624" s="377"/>
      <c r="AK624" s="390"/>
    </row>
    <row r="625" spans="1:37" hidden="1" x14ac:dyDescent="0.25">
      <c r="A625" s="42"/>
      <c r="B625" s="377"/>
      <c r="C625" s="1223"/>
      <c r="D625" s="377"/>
      <c r="E625" s="377"/>
      <c r="F625" s="1212"/>
      <c r="G625" s="1213"/>
      <c r="H625" s="395"/>
      <c r="I625" s="395"/>
      <c r="J625" s="395"/>
      <c r="K625" s="395"/>
      <c r="L625" s="395"/>
      <c r="M625" s="395"/>
      <c r="N625" s="395"/>
      <c r="O625" s="377"/>
      <c r="P625" s="394"/>
      <c r="Q625" s="394"/>
      <c r="R625" s="395"/>
      <c r="S625" s="395"/>
      <c r="T625" s="395"/>
      <c r="U625" s="395"/>
      <c r="V625" s="395"/>
      <c r="W625" s="395"/>
      <c r="X625" s="395"/>
      <c r="Y625" s="395"/>
      <c r="Z625" s="395"/>
      <c r="AA625" s="377"/>
      <c r="AB625" s="395"/>
      <c r="AC625" s="395"/>
      <c r="AD625" s="395"/>
      <c r="AE625" s="395"/>
      <c r="AF625" s="395"/>
      <c r="AG625" s="395"/>
      <c r="AH625" s="395"/>
      <c r="AI625" s="395"/>
      <c r="AJ625" s="377"/>
      <c r="AK625" s="390"/>
    </row>
    <row r="626" spans="1:37" hidden="1" x14ac:dyDescent="0.25">
      <c r="A626" s="42"/>
      <c r="B626" s="377"/>
      <c r="C626" s="1223"/>
      <c r="D626" s="377"/>
      <c r="E626" s="377"/>
      <c r="F626" s="1212"/>
      <c r="G626" s="1213"/>
      <c r="H626" s="395"/>
      <c r="I626" s="395"/>
      <c r="J626" s="395"/>
      <c r="K626" s="395"/>
      <c r="L626" s="395"/>
      <c r="M626" s="395"/>
      <c r="N626" s="395"/>
      <c r="O626" s="377"/>
      <c r="P626" s="394"/>
      <c r="Q626" s="394"/>
      <c r="R626" s="395"/>
      <c r="S626" s="395"/>
      <c r="T626" s="395"/>
      <c r="U626" s="395"/>
      <c r="V626" s="395"/>
      <c r="W626" s="395"/>
      <c r="X626" s="395"/>
      <c r="Y626" s="395"/>
      <c r="Z626" s="395"/>
      <c r="AA626" s="377"/>
      <c r="AB626" s="395"/>
      <c r="AC626" s="395"/>
      <c r="AD626" s="395"/>
      <c r="AE626" s="395"/>
      <c r="AF626" s="395"/>
      <c r="AG626" s="395"/>
      <c r="AH626" s="395"/>
      <c r="AI626" s="395"/>
      <c r="AJ626" s="377"/>
      <c r="AK626" s="390"/>
    </row>
    <row r="627" spans="1:37" hidden="1" x14ac:dyDescent="0.25">
      <c r="A627" s="42"/>
      <c r="B627" s="377"/>
      <c r="C627" s="1223"/>
      <c r="D627" s="377"/>
      <c r="E627" s="377"/>
      <c r="F627" s="1212"/>
      <c r="G627" s="1213"/>
      <c r="H627" s="395"/>
      <c r="I627" s="395"/>
      <c r="J627" s="395"/>
      <c r="K627" s="395"/>
      <c r="L627" s="395"/>
      <c r="M627" s="395"/>
      <c r="N627" s="395"/>
      <c r="O627" s="377"/>
      <c r="P627" s="394"/>
      <c r="Q627" s="394"/>
      <c r="R627" s="395"/>
      <c r="S627" s="395"/>
      <c r="T627" s="395"/>
      <c r="U627" s="395"/>
      <c r="V627" s="395"/>
      <c r="W627" s="395"/>
      <c r="X627" s="395"/>
      <c r="Y627" s="395"/>
      <c r="Z627" s="395"/>
      <c r="AA627" s="377"/>
      <c r="AB627" s="395"/>
      <c r="AC627" s="395"/>
      <c r="AD627" s="395"/>
      <c r="AE627" s="395"/>
      <c r="AF627" s="395"/>
      <c r="AG627" s="395"/>
      <c r="AH627" s="395"/>
      <c r="AI627" s="395"/>
      <c r="AJ627" s="377"/>
      <c r="AK627" s="390"/>
    </row>
    <row r="628" spans="1:37" hidden="1" x14ac:dyDescent="0.25">
      <c r="A628" s="42"/>
      <c r="B628" s="377"/>
      <c r="C628" s="1223"/>
      <c r="D628" s="377"/>
      <c r="E628" s="377"/>
      <c r="F628" s="1212"/>
      <c r="G628" s="1213"/>
      <c r="H628" s="395"/>
      <c r="I628" s="395"/>
      <c r="J628" s="395"/>
      <c r="K628" s="395"/>
      <c r="L628" s="395"/>
      <c r="M628" s="395"/>
      <c r="N628" s="395"/>
      <c r="O628" s="377"/>
      <c r="P628" s="394"/>
      <c r="Q628" s="394"/>
      <c r="R628" s="395"/>
      <c r="S628" s="395"/>
      <c r="T628" s="395"/>
      <c r="U628" s="395"/>
      <c r="V628" s="395"/>
      <c r="W628" s="395"/>
      <c r="X628" s="395"/>
      <c r="Y628" s="395"/>
      <c r="Z628" s="395"/>
      <c r="AA628" s="377"/>
      <c r="AB628" s="395"/>
      <c r="AC628" s="395"/>
      <c r="AD628" s="395"/>
      <c r="AE628" s="395"/>
      <c r="AF628" s="395"/>
      <c r="AG628" s="395"/>
      <c r="AH628" s="395"/>
      <c r="AI628" s="395"/>
      <c r="AJ628" s="377"/>
      <c r="AK628" s="390"/>
    </row>
    <row r="629" spans="1:37" hidden="1" x14ac:dyDescent="0.25">
      <c r="A629" s="42"/>
      <c r="B629" s="377"/>
      <c r="C629" s="1223"/>
      <c r="D629" s="377"/>
      <c r="E629" s="377"/>
      <c r="F629" s="1212"/>
      <c r="G629" s="1213"/>
      <c r="H629" s="395"/>
      <c r="I629" s="395"/>
      <c r="J629" s="395"/>
      <c r="K629" s="395"/>
      <c r="L629" s="395"/>
      <c r="M629" s="395"/>
      <c r="N629" s="395"/>
      <c r="O629" s="377"/>
      <c r="P629" s="394"/>
      <c r="Q629" s="394"/>
      <c r="R629" s="395"/>
      <c r="S629" s="395"/>
      <c r="T629" s="395"/>
      <c r="U629" s="395"/>
      <c r="V629" s="395"/>
      <c r="W629" s="395"/>
      <c r="X629" s="395"/>
      <c r="Y629" s="395"/>
      <c r="Z629" s="395"/>
      <c r="AA629" s="377"/>
      <c r="AB629" s="395"/>
      <c r="AC629" s="395"/>
      <c r="AD629" s="395"/>
      <c r="AE629" s="395"/>
      <c r="AF629" s="395"/>
      <c r="AG629" s="395"/>
      <c r="AH629" s="395"/>
      <c r="AI629" s="395"/>
      <c r="AJ629" s="377"/>
      <c r="AK629" s="390"/>
    </row>
    <row r="630" spans="1:37" hidden="1" x14ac:dyDescent="0.25">
      <c r="A630" s="42"/>
      <c r="B630" s="377"/>
      <c r="C630" s="1223"/>
      <c r="D630" s="377"/>
      <c r="E630" s="377"/>
      <c r="F630" s="1212"/>
      <c r="G630" s="1213"/>
      <c r="H630" s="395"/>
      <c r="I630" s="395"/>
      <c r="J630" s="395"/>
      <c r="K630" s="395"/>
      <c r="L630" s="395"/>
      <c r="M630" s="395"/>
      <c r="N630" s="395"/>
      <c r="O630" s="377"/>
      <c r="P630" s="394"/>
      <c r="Q630" s="394"/>
      <c r="R630" s="395"/>
      <c r="S630" s="395"/>
      <c r="T630" s="395"/>
      <c r="U630" s="395"/>
      <c r="V630" s="395"/>
      <c r="W630" s="395"/>
      <c r="X630" s="395"/>
      <c r="Y630" s="395"/>
      <c r="Z630" s="395"/>
      <c r="AA630" s="377"/>
      <c r="AB630" s="395"/>
      <c r="AC630" s="395"/>
      <c r="AD630" s="395"/>
      <c r="AE630" s="395"/>
      <c r="AF630" s="395"/>
      <c r="AG630" s="395"/>
      <c r="AH630" s="395"/>
      <c r="AI630" s="395"/>
      <c r="AJ630" s="377"/>
      <c r="AK630" s="390"/>
    </row>
    <row r="631" spans="1:37" hidden="1" x14ac:dyDescent="0.25">
      <c r="A631" s="42"/>
      <c r="B631" s="377"/>
      <c r="C631" s="1223"/>
      <c r="D631" s="377"/>
      <c r="E631" s="377"/>
      <c r="F631" s="1212"/>
      <c r="G631" s="1213"/>
      <c r="H631" s="395"/>
      <c r="I631" s="395"/>
      <c r="J631" s="395"/>
      <c r="K631" s="395"/>
      <c r="L631" s="395"/>
      <c r="M631" s="395"/>
      <c r="N631" s="395"/>
      <c r="O631" s="377"/>
      <c r="P631" s="394"/>
      <c r="Q631" s="394"/>
      <c r="R631" s="395"/>
      <c r="S631" s="395"/>
      <c r="T631" s="395"/>
      <c r="U631" s="395"/>
      <c r="V631" s="395"/>
      <c r="W631" s="395"/>
      <c r="X631" s="395"/>
      <c r="Y631" s="395"/>
      <c r="Z631" s="395"/>
      <c r="AA631" s="377"/>
      <c r="AB631" s="395"/>
      <c r="AC631" s="395"/>
      <c r="AD631" s="395"/>
      <c r="AE631" s="395"/>
      <c r="AF631" s="395"/>
      <c r="AG631" s="395"/>
      <c r="AH631" s="395"/>
      <c r="AI631" s="395"/>
      <c r="AJ631" s="377"/>
      <c r="AK631" s="390"/>
    </row>
    <row r="632" spans="1:37" hidden="1" x14ac:dyDescent="0.25">
      <c r="A632" s="42"/>
      <c r="B632" s="377"/>
      <c r="C632" s="1223"/>
      <c r="D632" s="377"/>
      <c r="E632" s="377"/>
      <c r="F632" s="1212"/>
      <c r="G632" s="1213"/>
      <c r="H632" s="395"/>
      <c r="I632" s="395"/>
      <c r="J632" s="395"/>
      <c r="K632" s="395"/>
      <c r="L632" s="395"/>
      <c r="M632" s="395"/>
      <c r="N632" s="395"/>
      <c r="O632" s="377"/>
      <c r="P632" s="394"/>
      <c r="Q632" s="394"/>
      <c r="R632" s="395"/>
      <c r="S632" s="395"/>
      <c r="T632" s="395"/>
      <c r="U632" s="395"/>
      <c r="V632" s="395"/>
      <c r="W632" s="395"/>
      <c r="X632" s="395"/>
      <c r="Y632" s="395"/>
      <c r="Z632" s="395"/>
      <c r="AA632" s="377"/>
      <c r="AB632" s="395"/>
      <c r="AC632" s="395"/>
      <c r="AD632" s="395"/>
      <c r="AE632" s="395"/>
      <c r="AF632" s="395"/>
      <c r="AG632" s="395"/>
      <c r="AH632" s="395"/>
      <c r="AI632" s="395"/>
      <c r="AJ632" s="377"/>
      <c r="AK632" s="390"/>
    </row>
    <row r="633" spans="1:37" hidden="1" x14ac:dyDescent="0.25">
      <c r="A633" s="42"/>
      <c r="B633" s="377"/>
      <c r="C633" s="1223"/>
      <c r="D633" s="377"/>
      <c r="E633" s="377"/>
      <c r="F633" s="1212"/>
      <c r="G633" s="1213"/>
      <c r="H633" s="395"/>
      <c r="I633" s="395"/>
      <c r="J633" s="395"/>
      <c r="K633" s="395"/>
      <c r="L633" s="395"/>
      <c r="M633" s="395"/>
      <c r="N633" s="395"/>
      <c r="O633" s="377"/>
      <c r="P633" s="394"/>
      <c r="Q633" s="394"/>
      <c r="R633" s="395"/>
      <c r="S633" s="395"/>
      <c r="T633" s="395"/>
      <c r="U633" s="395"/>
      <c r="V633" s="395"/>
      <c r="W633" s="395"/>
      <c r="X633" s="395"/>
      <c r="Y633" s="395"/>
      <c r="Z633" s="395"/>
      <c r="AA633" s="377"/>
      <c r="AB633" s="395"/>
      <c r="AC633" s="395"/>
      <c r="AD633" s="395"/>
      <c r="AE633" s="395"/>
      <c r="AF633" s="395"/>
      <c r="AG633" s="395"/>
      <c r="AH633" s="395"/>
      <c r="AI633" s="395"/>
      <c r="AJ633" s="377"/>
      <c r="AK633" s="390"/>
    </row>
    <row r="634" spans="1:37" hidden="1" x14ac:dyDescent="0.25">
      <c r="A634" s="42"/>
      <c r="B634" s="377"/>
      <c r="C634" s="1223"/>
      <c r="D634" s="377"/>
      <c r="E634" s="377"/>
      <c r="F634" s="1212"/>
      <c r="G634" s="1213"/>
      <c r="H634" s="395"/>
      <c r="I634" s="395"/>
      <c r="J634" s="395"/>
      <c r="K634" s="395"/>
      <c r="L634" s="395"/>
      <c r="M634" s="395"/>
      <c r="N634" s="395"/>
      <c r="O634" s="377"/>
      <c r="P634" s="394"/>
      <c r="Q634" s="394"/>
      <c r="R634" s="395"/>
      <c r="S634" s="395"/>
      <c r="T634" s="395"/>
      <c r="U634" s="395"/>
      <c r="V634" s="395"/>
      <c r="W634" s="395"/>
      <c r="X634" s="395"/>
      <c r="Y634" s="395"/>
      <c r="Z634" s="395"/>
      <c r="AA634" s="377"/>
      <c r="AB634" s="395"/>
      <c r="AC634" s="395"/>
      <c r="AD634" s="395"/>
      <c r="AE634" s="395"/>
      <c r="AF634" s="395"/>
      <c r="AG634" s="395"/>
      <c r="AH634" s="395"/>
      <c r="AI634" s="395"/>
      <c r="AJ634" s="377"/>
      <c r="AK634" s="390"/>
    </row>
    <row r="635" spans="1:37" hidden="1" x14ac:dyDescent="0.25">
      <c r="A635" s="42"/>
      <c r="B635" s="377"/>
      <c r="C635" s="1223"/>
      <c r="D635" s="377"/>
      <c r="E635" s="377"/>
      <c r="F635" s="1212"/>
      <c r="G635" s="1213"/>
      <c r="H635" s="395"/>
      <c r="I635" s="395"/>
      <c r="J635" s="395"/>
      <c r="K635" s="395"/>
      <c r="L635" s="395"/>
      <c r="M635" s="395"/>
      <c r="N635" s="395"/>
      <c r="O635" s="377"/>
      <c r="P635" s="394"/>
      <c r="Q635" s="394"/>
      <c r="R635" s="395"/>
      <c r="S635" s="395"/>
      <c r="T635" s="395"/>
      <c r="U635" s="395"/>
      <c r="V635" s="395"/>
      <c r="W635" s="395"/>
      <c r="X635" s="395"/>
      <c r="Y635" s="395"/>
      <c r="Z635" s="395"/>
      <c r="AA635" s="377"/>
      <c r="AB635" s="395"/>
      <c r="AC635" s="395"/>
      <c r="AD635" s="395"/>
      <c r="AE635" s="395"/>
      <c r="AF635" s="395"/>
      <c r="AG635" s="395"/>
      <c r="AH635" s="395"/>
      <c r="AI635" s="395"/>
      <c r="AJ635" s="377"/>
      <c r="AK635" s="390"/>
    </row>
    <row r="636" spans="1:37" hidden="1" x14ac:dyDescent="0.25">
      <c r="A636" s="42"/>
      <c r="B636" s="377"/>
      <c r="C636" s="1223"/>
      <c r="D636" s="377"/>
      <c r="E636" s="377"/>
      <c r="F636" s="1212"/>
      <c r="G636" s="1213"/>
      <c r="H636" s="395"/>
      <c r="I636" s="395"/>
      <c r="J636" s="395"/>
      <c r="K636" s="395"/>
      <c r="L636" s="395"/>
      <c r="M636" s="395"/>
      <c r="N636" s="395"/>
      <c r="O636" s="377"/>
      <c r="P636" s="394"/>
      <c r="Q636" s="394"/>
      <c r="R636" s="395"/>
      <c r="S636" s="395"/>
      <c r="T636" s="395"/>
      <c r="U636" s="395"/>
      <c r="V636" s="395"/>
      <c r="W636" s="395"/>
      <c r="X636" s="395"/>
      <c r="Y636" s="395"/>
      <c r="Z636" s="395"/>
      <c r="AA636" s="377"/>
      <c r="AB636" s="395"/>
      <c r="AC636" s="395"/>
      <c r="AD636" s="395"/>
      <c r="AE636" s="395"/>
      <c r="AF636" s="395"/>
      <c r="AG636" s="395"/>
      <c r="AH636" s="395"/>
      <c r="AI636" s="395"/>
      <c r="AJ636" s="377"/>
      <c r="AK636" s="390"/>
    </row>
    <row r="637" spans="1:37" hidden="1" x14ac:dyDescent="0.25">
      <c r="A637" s="42"/>
      <c r="B637" s="377"/>
      <c r="C637" s="1223"/>
      <c r="D637" s="377"/>
      <c r="E637" s="377"/>
      <c r="F637" s="1212"/>
      <c r="G637" s="1213"/>
      <c r="H637" s="395"/>
      <c r="I637" s="395"/>
      <c r="J637" s="395"/>
      <c r="K637" s="395"/>
      <c r="L637" s="395"/>
      <c r="M637" s="395"/>
      <c r="N637" s="395"/>
      <c r="O637" s="377"/>
      <c r="P637" s="394"/>
      <c r="Q637" s="394"/>
      <c r="R637" s="395"/>
      <c r="S637" s="395"/>
      <c r="T637" s="395"/>
      <c r="U637" s="395"/>
      <c r="V637" s="395"/>
      <c r="W637" s="395"/>
      <c r="X637" s="395"/>
      <c r="Y637" s="395"/>
      <c r="Z637" s="395"/>
      <c r="AA637" s="377"/>
      <c r="AB637" s="395"/>
      <c r="AC637" s="395"/>
      <c r="AD637" s="395"/>
      <c r="AE637" s="395"/>
      <c r="AF637" s="395"/>
      <c r="AG637" s="395"/>
      <c r="AH637" s="395"/>
      <c r="AI637" s="395"/>
      <c r="AJ637" s="377"/>
      <c r="AK637" s="390"/>
    </row>
    <row r="638" spans="1:37" hidden="1" x14ac:dyDescent="0.25">
      <c r="A638" s="42"/>
      <c r="B638" s="377"/>
      <c r="C638" s="1223"/>
      <c r="D638" s="377"/>
      <c r="E638" s="377"/>
      <c r="F638" s="1212"/>
      <c r="G638" s="1213"/>
      <c r="H638" s="395"/>
      <c r="I638" s="395"/>
      <c r="J638" s="395"/>
      <c r="K638" s="395"/>
      <c r="L638" s="395"/>
      <c r="M638" s="395"/>
      <c r="N638" s="395"/>
      <c r="O638" s="377"/>
      <c r="P638" s="394"/>
      <c r="Q638" s="394"/>
      <c r="R638" s="395"/>
      <c r="S638" s="395"/>
      <c r="T638" s="395"/>
      <c r="U638" s="395"/>
      <c r="V638" s="395"/>
      <c r="W638" s="395"/>
      <c r="X638" s="395"/>
      <c r="Y638" s="395"/>
      <c r="Z638" s="395"/>
      <c r="AA638" s="377"/>
      <c r="AB638" s="395"/>
      <c r="AC638" s="395"/>
      <c r="AD638" s="395"/>
      <c r="AE638" s="395"/>
      <c r="AF638" s="395"/>
      <c r="AG638" s="395"/>
      <c r="AH638" s="395"/>
      <c r="AI638" s="395"/>
      <c r="AJ638" s="377"/>
      <c r="AK638" s="390"/>
    </row>
    <row r="639" spans="1:37" hidden="1" x14ac:dyDescent="0.25">
      <c r="A639" s="42"/>
      <c r="B639" s="377"/>
      <c r="C639" s="1223"/>
      <c r="D639" s="377"/>
      <c r="E639" s="377"/>
      <c r="F639" s="1212"/>
      <c r="G639" s="1213"/>
      <c r="H639" s="395"/>
      <c r="I639" s="395"/>
      <c r="J639" s="395"/>
      <c r="K639" s="395"/>
      <c r="L639" s="395"/>
      <c r="M639" s="395"/>
      <c r="N639" s="395"/>
      <c r="O639" s="377"/>
      <c r="P639" s="394"/>
      <c r="Q639" s="394"/>
      <c r="R639" s="395"/>
      <c r="S639" s="395"/>
      <c r="T639" s="395"/>
      <c r="U639" s="395"/>
      <c r="V639" s="395"/>
      <c r="W639" s="395"/>
      <c r="X639" s="395"/>
      <c r="Y639" s="395"/>
      <c r="Z639" s="395"/>
      <c r="AA639" s="377"/>
      <c r="AB639" s="395"/>
      <c r="AC639" s="395"/>
      <c r="AD639" s="395"/>
      <c r="AE639" s="395"/>
      <c r="AF639" s="395"/>
      <c r="AG639" s="395"/>
      <c r="AH639" s="395"/>
      <c r="AI639" s="395"/>
      <c r="AJ639" s="377"/>
      <c r="AK639" s="390"/>
    </row>
    <row r="640" spans="1:37" hidden="1" x14ac:dyDescent="0.25">
      <c r="A640" s="42"/>
      <c r="B640" s="377"/>
      <c r="C640" s="1223"/>
      <c r="D640" s="377"/>
      <c r="E640" s="377"/>
      <c r="F640" s="1212"/>
      <c r="G640" s="1213"/>
      <c r="H640" s="395"/>
      <c r="I640" s="395"/>
      <c r="J640" s="395"/>
      <c r="K640" s="395"/>
      <c r="L640" s="395"/>
      <c r="M640" s="395"/>
      <c r="N640" s="395"/>
      <c r="O640" s="377"/>
      <c r="P640" s="394"/>
      <c r="Q640" s="394"/>
      <c r="R640" s="395"/>
      <c r="S640" s="395"/>
      <c r="T640" s="395"/>
      <c r="U640" s="395"/>
      <c r="V640" s="395"/>
      <c r="W640" s="395"/>
      <c r="X640" s="395"/>
      <c r="Y640" s="395"/>
      <c r="Z640" s="395"/>
      <c r="AA640" s="377"/>
      <c r="AB640" s="395"/>
      <c r="AC640" s="395"/>
      <c r="AD640" s="395"/>
      <c r="AE640" s="395"/>
      <c r="AF640" s="395"/>
      <c r="AG640" s="395"/>
      <c r="AH640" s="395"/>
      <c r="AI640" s="395"/>
      <c r="AJ640" s="377"/>
      <c r="AK640" s="390"/>
    </row>
    <row r="641" spans="1:37" hidden="1" x14ac:dyDescent="0.25">
      <c r="A641" s="42"/>
      <c r="B641" s="377"/>
      <c r="C641" s="1223"/>
      <c r="D641" s="377"/>
      <c r="E641" s="377"/>
      <c r="F641" s="1212"/>
      <c r="G641" s="1213"/>
      <c r="H641" s="395"/>
      <c r="I641" s="395"/>
      <c r="J641" s="395"/>
      <c r="K641" s="395"/>
      <c r="L641" s="395"/>
      <c r="M641" s="395"/>
      <c r="N641" s="395"/>
      <c r="O641" s="377"/>
      <c r="P641" s="394"/>
      <c r="Q641" s="394"/>
      <c r="R641" s="395"/>
      <c r="S641" s="395"/>
      <c r="T641" s="395"/>
      <c r="U641" s="395"/>
      <c r="V641" s="395"/>
      <c r="W641" s="395"/>
      <c r="X641" s="395"/>
      <c r="Y641" s="395"/>
      <c r="Z641" s="395"/>
      <c r="AA641" s="377"/>
      <c r="AB641" s="395"/>
      <c r="AC641" s="395"/>
      <c r="AD641" s="395"/>
      <c r="AE641" s="395"/>
      <c r="AF641" s="395"/>
      <c r="AG641" s="395"/>
      <c r="AH641" s="395"/>
      <c r="AI641" s="395"/>
      <c r="AJ641" s="377"/>
      <c r="AK641" s="390"/>
    </row>
    <row r="642" spans="1:37" hidden="1" x14ac:dyDescent="0.25">
      <c r="A642" s="42"/>
      <c r="B642" s="377"/>
      <c r="C642" s="1223"/>
      <c r="D642" s="377"/>
      <c r="E642" s="377"/>
      <c r="F642" s="1212"/>
      <c r="G642" s="1213"/>
      <c r="H642" s="395"/>
      <c r="I642" s="395"/>
      <c r="J642" s="395"/>
      <c r="K642" s="395"/>
      <c r="L642" s="395"/>
      <c r="M642" s="395"/>
      <c r="N642" s="395"/>
      <c r="O642" s="377"/>
      <c r="P642" s="394"/>
      <c r="Q642" s="394"/>
      <c r="R642" s="395"/>
      <c r="S642" s="395"/>
      <c r="T642" s="395"/>
      <c r="U642" s="395"/>
      <c r="V642" s="395"/>
      <c r="W642" s="395"/>
      <c r="X642" s="395"/>
      <c r="Y642" s="395"/>
      <c r="Z642" s="395"/>
      <c r="AA642" s="377"/>
      <c r="AB642" s="395"/>
      <c r="AC642" s="395"/>
      <c r="AD642" s="395"/>
      <c r="AE642" s="395"/>
      <c r="AF642" s="395"/>
      <c r="AG642" s="395"/>
      <c r="AH642" s="395"/>
      <c r="AI642" s="395"/>
      <c r="AJ642" s="377"/>
      <c r="AK642" s="390"/>
    </row>
    <row r="643" spans="1:37" hidden="1" x14ac:dyDescent="0.25">
      <c r="A643" s="42"/>
      <c r="B643" s="377"/>
      <c r="C643" s="1223"/>
      <c r="D643" s="377"/>
      <c r="E643" s="377"/>
      <c r="F643" s="1212"/>
      <c r="G643" s="1213"/>
      <c r="H643" s="395"/>
      <c r="I643" s="395"/>
      <c r="J643" s="395"/>
      <c r="K643" s="395"/>
      <c r="L643" s="395"/>
      <c r="M643" s="395"/>
      <c r="N643" s="395"/>
      <c r="O643" s="377"/>
      <c r="P643" s="394"/>
      <c r="Q643" s="394"/>
      <c r="R643" s="395"/>
      <c r="S643" s="395"/>
      <c r="T643" s="395"/>
      <c r="U643" s="395"/>
      <c r="V643" s="395"/>
      <c r="W643" s="395"/>
      <c r="X643" s="395"/>
      <c r="Y643" s="395"/>
      <c r="Z643" s="395"/>
      <c r="AA643" s="377"/>
      <c r="AB643" s="395"/>
      <c r="AC643" s="395"/>
      <c r="AD643" s="395"/>
      <c r="AE643" s="395"/>
      <c r="AF643" s="395"/>
      <c r="AG643" s="395"/>
      <c r="AH643" s="395"/>
      <c r="AI643" s="395"/>
      <c r="AJ643" s="377"/>
      <c r="AK643" s="390"/>
    </row>
    <row r="644" spans="1:37" hidden="1" x14ac:dyDescent="0.25">
      <c r="A644" s="42"/>
      <c r="B644" s="377"/>
      <c r="C644" s="1223"/>
      <c r="D644" s="377"/>
      <c r="E644" s="377"/>
      <c r="F644" s="1212"/>
      <c r="G644" s="1213"/>
      <c r="H644" s="395"/>
      <c r="I644" s="395"/>
      <c r="J644" s="395"/>
      <c r="K644" s="395"/>
      <c r="L644" s="395"/>
      <c r="M644" s="395"/>
      <c r="N644" s="395"/>
      <c r="O644" s="377"/>
      <c r="P644" s="394"/>
      <c r="Q644" s="394"/>
      <c r="R644" s="395"/>
      <c r="S644" s="395"/>
      <c r="T644" s="395"/>
      <c r="U644" s="395"/>
      <c r="V644" s="395"/>
      <c r="W644" s="395"/>
      <c r="X644" s="395"/>
      <c r="Y644" s="395"/>
      <c r="Z644" s="395"/>
      <c r="AA644" s="377"/>
      <c r="AB644" s="395"/>
      <c r="AC644" s="395"/>
      <c r="AD644" s="395"/>
      <c r="AE644" s="395"/>
      <c r="AF644" s="395"/>
      <c r="AG644" s="395"/>
      <c r="AH644" s="395"/>
      <c r="AI644" s="395"/>
      <c r="AJ644" s="377"/>
      <c r="AK644" s="390"/>
    </row>
    <row r="645" spans="1:37" hidden="1" x14ac:dyDescent="0.25">
      <c r="A645" s="42"/>
      <c r="B645" s="377"/>
      <c r="C645" s="1223"/>
      <c r="D645" s="377"/>
      <c r="E645" s="377"/>
      <c r="F645" s="1212"/>
      <c r="G645" s="1213"/>
      <c r="H645" s="395"/>
      <c r="I645" s="395"/>
      <c r="J645" s="395"/>
      <c r="K645" s="395"/>
      <c r="L645" s="395"/>
      <c r="M645" s="395"/>
      <c r="N645" s="395"/>
      <c r="O645" s="377"/>
      <c r="P645" s="394"/>
      <c r="Q645" s="394"/>
      <c r="R645" s="395"/>
      <c r="S645" s="395"/>
      <c r="T645" s="395"/>
      <c r="U645" s="395"/>
      <c r="V645" s="395"/>
      <c r="W645" s="395"/>
      <c r="X645" s="395"/>
      <c r="Y645" s="395"/>
      <c r="Z645" s="395"/>
      <c r="AA645" s="377"/>
      <c r="AB645" s="395"/>
      <c r="AC645" s="395"/>
      <c r="AD645" s="395"/>
      <c r="AE645" s="395"/>
      <c r="AF645" s="395"/>
      <c r="AG645" s="395"/>
      <c r="AH645" s="395"/>
      <c r="AI645" s="395"/>
      <c r="AJ645" s="377"/>
      <c r="AK645" s="390"/>
    </row>
    <row r="646" spans="1:37" hidden="1" x14ac:dyDescent="0.25">
      <c r="A646" s="42"/>
      <c r="B646" s="377"/>
      <c r="C646" s="1223"/>
      <c r="D646" s="377"/>
      <c r="E646" s="377"/>
      <c r="F646" s="1212"/>
      <c r="G646" s="1213"/>
      <c r="H646" s="395"/>
      <c r="I646" s="395"/>
      <c r="J646" s="395"/>
      <c r="K646" s="395"/>
      <c r="L646" s="395"/>
      <c r="M646" s="395"/>
      <c r="N646" s="395"/>
      <c r="O646" s="377"/>
      <c r="P646" s="394"/>
      <c r="Q646" s="394"/>
      <c r="R646" s="395"/>
      <c r="S646" s="395"/>
      <c r="T646" s="395"/>
      <c r="U646" s="395"/>
      <c r="V646" s="395"/>
      <c r="W646" s="395"/>
      <c r="X646" s="395"/>
      <c r="Y646" s="395"/>
      <c r="Z646" s="395"/>
      <c r="AA646" s="377"/>
      <c r="AB646" s="395"/>
      <c r="AC646" s="395"/>
      <c r="AD646" s="395"/>
      <c r="AE646" s="395"/>
      <c r="AF646" s="395"/>
      <c r="AG646" s="395"/>
      <c r="AH646" s="395"/>
      <c r="AI646" s="395"/>
      <c r="AJ646" s="377"/>
      <c r="AK646" s="390"/>
    </row>
    <row r="647" spans="1:37" hidden="1" x14ac:dyDescent="0.25">
      <c r="A647" s="42"/>
      <c r="B647" s="377"/>
      <c r="C647" s="1223"/>
      <c r="D647" s="377"/>
      <c r="E647" s="377"/>
      <c r="F647" s="1212"/>
      <c r="G647" s="1213"/>
      <c r="H647" s="395"/>
      <c r="I647" s="395"/>
      <c r="J647" s="395"/>
      <c r="K647" s="395"/>
      <c r="L647" s="395"/>
      <c r="M647" s="395"/>
      <c r="N647" s="395"/>
      <c r="O647" s="377"/>
      <c r="P647" s="394"/>
      <c r="Q647" s="394"/>
      <c r="R647" s="395"/>
      <c r="S647" s="395"/>
      <c r="T647" s="395"/>
      <c r="U647" s="395"/>
      <c r="V647" s="395"/>
      <c r="W647" s="395"/>
      <c r="X647" s="395"/>
      <c r="Y647" s="395"/>
      <c r="Z647" s="395"/>
      <c r="AA647" s="377"/>
      <c r="AB647" s="395"/>
      <c r="AC647" s="395"/>
      <c r="AD647" s="395"/>
      <c r="AE647" s="395"/>
      <c r="AF647" s="395"/>
      <c r="AG647" s="395"/>
      <c r="AH647" s="395"/>
      <c r="AI647" s="395"/>
      <c r="AJ647" s="377"/>
      <c r="AK647" s="390"/>
    </row>
    <row r="648" spans="1:37" hidden="1" x14ac:dyDescent="0.25">
      <c r="A648" s="42"/>
      <c r="B648" s="377"/>
      <c r="C648" s="1223"/>
      <c r="D648" s="377"/>
      <c r="E648" s="377"/>
      <c r="F648" s="1212"/>
      <c r="G648" s="1213"/>
      <c r="H648" s="395"/>
      <c r="I648" s="395"/>
      <c r="J648" s="395"/>
      <c r="K648" s="395"/>
      <c r="L648" s="395"/>
      <c r="M648" s="395"/>
      <c r="N648" s="395"/>
      <c r="O648" s="377"/>
      <c r="P648" s="394"/>
      <c r="Q648" s="394"/>
      <c r="R648" s="395"/>
      <c r="S648" s="395"/>
      <c r="T648" s="395"/>
      <c r="U648" s="395"/>
      <c r="V648" s="395"/>
      <c r="W648" s="395"/>
      <c r="X648" s="395"/>
      <c r="Y648" s="395"/>
      <c r="Z648" s="395"/>
      <c r="AA648" s="377"/>
      <c r="AB648" s="395"/>
      <c r="AC648" s="395"/>
      <c r="AD648" s="395"/>
      <c r="AE648" s="395"/>
      <c r="AF648" s="395"/>
      <c r="AG648" s="395"/>
      <c r="AH648" s="395"/>
      <c r="AI648" s="395"/>
      <c r="AJ648" s="377"/>
      <c r="AK648" s="390"/>
    </row>
    <row r="649" spans="1:37" hidden="1" x14ac:dyDescent="0.25">
      <c r="A649" s="42"/>
      <c r="B649" s="377"/>
      <c r="C649" s="1223"/>
      <c r="D649" s="377"/>
      <c r="E649" s="377"/>
      <c r="F649" s="1212"/>
      <c r="G649" s="1213"/>
      <c r="H649" s="395"/>
      <c r="I649" s="395"/>
      <c r="J649" s="395"/>
      <c r="K649" s="395"/>
      <c r="L649" s="395"/>
      <c r="M649" s="395"/>
      <c r="N649" s="395"/>
      <c r="O649" s="377"/>
      <c r="P649" s="394"/>
      <c r="Q649" s="394"/>
      <c r="R649" s="395"/>
      <c r="S649" s="395"/>
      <c r="T649" s="395"/>
      <c r="U649" s="395"/>
      <c r="V649" s="395"/>
      <c r="W649" s="395"/>
      <c r="X649" s="395"/>
      <c r="Y649" s="395"/>
      <c r="Z649" s="395"/>
      <c r="AA649" s="377"/>
      <c r="AB649" s="395"/>
      <c r="AC649" s="395"/>
      <c r="AD649" s="395"/>
      <c r="AE649" s="395"/>
      <c r="AF649" s="395"/>
      <c r="AG649" s="395"/>
      <c r="AH649" s="395"/>
      <c r="AI649" s="395"/>
      <c r="AJ649" s="377"/>
      <c r="AK649" s="390"/>
    </row>
    <row r="650" spans="1:37" hidden="1" x14ac:dyDescent="0.25">
      <c r="A650" s="42"/>
      <c r="B650" s="377"/>
      <c r="C650" s="1223"/>
      <c r="D650" s="377"/>
      <c r="E650" s="377"/>
      <c r="F650" s="1212"/>
      <c r="G650" s="1213"/>
      <c r="H650" s="395"/>
      <c r="I650" s="395"/>
      <c r="J650" s="395"/>
      <c r="K650" s="395"/>
      <c r="L650" s="395"/>
      <c r="M650" s="395"/>
      <c r="N650" s="395"/>
      <c r="O650" s="377"/>
      <c r="P650" s="394"/>
      <c r="Q650" s="394"/>
      <c r="R650" s="395"/>
      <c r="S650" s="395"/>
      <c r="T650" s="395"/>
      <c r="U650" s="395"/>
      <c r="V650" s="395"/>
      <c r="W650" s="395"/>
      <c r="X650" s="395"/>
      <c r="Y650" s="395"/>
      <c r="Z650" s="395"/>
      <c r="AA650" s="377"/>
      <c r="AB650" s="395"/>
      <c r="AC650" s="395"/>
      <c r="AD650" s="395"/>
      <c r="AE650" s="395"/>
      <c r="AF650" s="395"/>
      <c r="AG650" s="395"/>
      <c r="AH650" s="395"/>
      <c r="AI650" s="395"/>
      <c r="AJ650" s="377"/>
      <c r="AK650" s="390"/>
    </row>
    <row r="651" spans="1:37" hidden="1" x14ac:dyDescent="0.25">
      <c r="A651" s="42"/>
      <c r="B651" s="377"/>
      <c r="C651" s="1223"/>
      <c r="D651" s="377"/>
      <c r="E651" s="377"/>
      <c r="F651" s="1212"/>
      <c r="G651" s="1213"/>
      <c r="H651" s="395"/>
      <c r="I651" s="395"/>
      <c r="J651" s="395"/>
      <c r="K651" s="395"/>
      <c r="L651" s="395"/>
      <c r="M651" s="395"/>
      <c r="N651" s="395"/>
      <c r="O651" s="377"/>
      <c r="P651" s="394"/>
      <c r="Q651" s="394"/>
      <c r="R651" s="395"/>
      <c r="S651" s="395"/>
      <c r="T651" s="395"/>
      <c r="U651" s="395"/>
      <c r="V651" s="395"/>
      <c r="W651" s="395"/>
      <c r="X651" s="395"/>
      <c r="Y651" s="395"/>
      <c r="Z651" s="395"/>
      <c r="AA651" s="377"/>
      <c r="AB651" s="395"/>
      <c r="AC651" s="395"/>
      <c r="AD651" s="395"/>
      <c r="AE651" s="395"/>
      <c r="AF651" s="395"/>
      <c r="AG651" s="395"/>
      <c r="AH651" s="395"/>
      <c r="AI651" s="395"/>
      <c r="AJ651" s="377"/>
      <c r="AK651" s="390"/>
    </row>
    <row r="652" spans="1:37" hidden="1" x14ac:dyDescent="0.25">
      <c r="A652" s="42"/>
      <c r="B652" s="377"/>
      <c r="C652" s="1223"/>
      <c r="D652" s="377"/>
      <c r="E652" s="377"/>
      <c r="F652" s="1212"/>
      <c r="G652" s="1213"/>
      <c r="H652" s="395"/>
      <c r="I652" s="395"/>
      <c r="J652" s="395"/>
      <c r="K652" s="395"/>
      <c r="L652" s="395"/>
      <c r="M652" s="395"/>
      <c r="N652" s="395"/>
      <c r="O652" s="377"/>
      <c r="P652" s="394"/>
      <c r="Q652" s="394"/>
      <c r="R652" s="395"/>
      <c r="S652" s="395"/>
      <c r="T652" s="395"/>
      <c r="U652" s="395"/>
      <c r="V652" s="395"/>
      <c r="W652" s="395"/>
      <c r="X652" s="395"/>
      <c r="Y652" s="395"/>
      <c r="Z652" s="395"/>
      <c r="AA652" s="377"/>
      <c r="AB652" s="395"/>
      <c r="AC652" s="395"/>
      <c r="AD652" s="395"/>
      <c r="AE652" s="395"/>
      <c r="AF652" s="395"/>
      <c r="AG652" s="395"/>
      <c r="AH652" s="395"/>
      <c r="AI652" s="395"/>
      <c r="AJ652" s="377"/>
      <c r="AK652" s="390"/>
    </row>
    <row r="653" spans="1:37" hidden="1" x14ac:dyDescent="0.25">
      <c r="A653" s="42"/>
      <c r="B653" s="377"/>
      <c r="C653" s="1223"/>
      <c r="D653" s="377"/>
      <c r="E653" s="377"/>
      <c r="F653" s="1212"/>
      <c r="G653" s="1213"/>
      <c r="H653" s="395"/>
      <c r="I653" s="395"/>
      <c r="J653" s="395"/>
      <c r="K653" s="395"/>
      <c r="L653" s="395"/>
      <c r="M653" s="395"/>
      <c r="N653" s="395"/>
      <c r="O653" s="377"/>
      <c r="P653" s="394"/>
      <c r="Q653" s="394"/>
      <c r="R653" s="395"/>
      <c r="S653" s="395"/>
      <c r="T653" s="395"/>
      <c r="U653" s="395"/>
      <c r="V653" s="395"/>
      <c r="W653" s="395"/>
      <c r="X653" s="395"/>
      <c r="Y653" s="395"/>
      <c r="Z653" s="395"/>
      <c r="AA653" s="377"/>
      <c r="AB653" s="395"/>
      <c r="AC653" s="395"/>
      <c r="AD653" s="395"/>
      <c r="AE653" s="395"/>
      <c r="AF653" s="395"/>
      <c r="AG653" s="395"/>
      <c r="AH653" s="395"/>
      <c r="AI653" s="395"/>
      <c r="AJ653" s="377"/>
      <c r="AK653" s="390"/>
    </row>
    <row r="654" spans="1:37" hidden="1" x14ac:dyDescent="0.25">
      <c r="A654" s="42"/>
      <c r="B654" s="377"/>
      <c r="C654" s="1223"/>
      <c r="D654" s="377"/>
      <c r="E654" s="377"/>
      <c r="F654" s="1212"/>
      <c r="G654" s="1213"/>
      <c r="H654" s="395"/>
      <c r="I654" s="395"/>
      <c r="J654" s="395"/>
      <c r="K654" s="395"/>
      <c r="L654" s="395"/>
      <c r="M654" s="395"/>
      <c r="N654" s="395"/>
      <c r="O654" s="377"/>
      <c r="P654" s="394"/>
      <c r="Q654" s="394"/>
      <c r="R654" s="395"/>
      <c r="S654" s="395"/>
      <c r="T654" s="395"/>
      <c r="U654" s="395"/>
      <c r="V654" s="395"/>
      <c r="W654" s="395"/>
      <c r="X654" s="395"/>
      <c r="Y654" s="395"/>
      <c r="Z654" s="395"/>
      <c r="AA654" s="377"/>
      <c r="AB654" s="395"/>
      <c r="AC654" s="395"/>
      <c r="AD654" s="395"/>
      <c r="AE654" s="395"/>
      <c r="AF654" s="395"/>
      <c r="AG654" s="395"/>
      <c r="AH654" s="395"/>
      <c r="AI654" s="395"/>
      <c r="AJ654" s="377"/>
      <c r="AK654" s="390"/>
    </row>
    <row r="655" spans="1:37" hidden="1" x14ac:dyDescent="0.25">
      <c r="A655" s="42"/>
      <c r="B655" s="377"/>
      <c r="C655" s="1223"/>
      <c r="D655" s="377"/>
      <c r="E655" s="377"/>
      <c r="F655" s="1212"/>
      <c r="G655" s="1213"/>
      <c r="H655" s="395"/>
      <c r="I655" s="395"/>
      <c r="J655" s="395"/>
      <c r="K655" s="395"/>
      <c r="L655" s="395"/>
      <c r="M655" s="395"/>
      <c r="N655" s="395"/>
      <c r="O655" s="377"/>
      <c r="P655" s="394"/>
      <c r="Q655" s="394"/>
      <c r="R655" s="395"/>
      <c r="S655" s="395"/>
      <c r="T655" s="395"/>
      <c r="U655" s="395"/>
      <c r="V655" s="395"/>
      <c r="W655" s="395"/>
      <c r="X655" s="395"/>
      <c r="Y655" s="395"/>
      <c r="Z655" s="395"/>
      <c r="AA655" s="377"/>
      <c r="AB655" s="395"/>
      <c r="AC655" s="395"/>
      <c r="AD655" s="395"/>
      <c r="AE655" s="395"/>
      <c r="AF655" s="395"/>
      <c r="AG655" s="395"/>
      <c r="AH655" s="395"/>
      <c r="AI655" s="395"/>
      <c r="AJ655" s="377"/>
      <c r="AK655" s="390"/>
    </row>
    <row r="656" spans="1:37" hidden="1" x14ac:dyDescent="0.25">
      <c r="A656" s="42"/>
      <c r="B656" s="377"/>
      <c r="C656" s="1223"/>
      <c r="D656" s="377"/>
      <c r="E656" s="377"/>
      <c r="F656" s="1212"/>
      <c r="G656" s="1213"/>
      <c r="H656" s="395"/>
      <c r="I656" s="395"/>
      <c r="J656" s="395"/>
      <c r="K656" s="395"/>
      <c r="L656" s="395"/>
      <c r="M656" s="395"/>
      <c r="N656" s="395"/>
      <c r="O656" s="377"/>
      <c r="P656" s="394"/>
      <c r="Q656" s="394"/>
      <c r="R656" s="395"/>
      <c r="S656" s="395"/>
      <c r="T656" s="395"/>
      <c r="U656" s="395"/>
      <c r="V656" s="395"/>
      <c r="W656" s="395"/>
      <c r="X656" s="395"/>
      <c r="Y656" s="395"/>
      <c r="Z656" s="395"/>
      <c r="AA656" s="377"/>
      <c r="AB656" s="395"/>
      <c r="AC656" s="395"/>
      <c r="AD656" s="395"/>
      <c r="AE656" s="395"/>
      <c r="AF656" s="395"/>
      <c r="AG656" s="395"/>
      <c r="AH656" s="395"/>
      <c r="AI656" s="395"/>
      <c r="AJ656" s="377"/>
      <c r="AK656" s="390"/>
    </row>
    <row r="657" spans="1:37" hidden="1" x14ac:dyDescent="0.25">
      <c r="A657" s="42"/>
      <c r="B657" s="377"/>
      <c r="C657" s="1223"/>
      <c r="D657" s="377"/>
      <c r="E657" s="377"/>
      <c r="F657" s="1212"/>
      <c r="G657" s="1213"/>
      <c r="H657" s="395"/>
      <c r="I657" s="395"/>
      <c r="J657" s="395"/>
      <c r="K657" s="395"/>
      <c r="L657" s="395"/>
      <c r="M657" s="395"/>
      <c r="N657" s="395"/>
      <c r="O657" s="377"/>
      <c r="P657" s="394"/>
      <c r="Q657" s="394"/>
      <c r="R657" s="395"/>
      <c r="S657" s="395"/>
      <c r="T657" s="395"/>
      <c r="U657" s="395"/>
      <c r="V657" s="395"/>
      <c r="W657" s="395"/>
      <c r="X657" s="395"/>
      <c r="Y657" s="395"/>
      <c r="Z657" s="395"/>
      <c r="AA657" s="377"/>
      <c r="AB657" s="395"/>
      <c r="AC657" s="395"/>
      <c r="AD657" s="395"/>
      <c r="AE657" s="395"/>
      <c r="AF657" s="395"/>
      <c r="AG657" s="395"/>
      <c r="AH657" s="395"/>
      <c r="AI657" s="395"/>
      <c r="AJ657" s="377"/>
      <c r="AK657" s="390"/>
    </row>
    <row r="658" spans="1:37" hidden="1" x14ac:dyDescent="0.25">
      <c r="A658" s="42"/>
      <c r="B658" s="377"/>
      <c r="C658" s="1223"/>
      <c r="D658" s="377"/>
      <c r="E658" s="377"/>
      <c r="F658" s="1212"/>
      <c r="G658" s="1213"/>
      <c r="H658" s="395"/>
      <c r="I658" s="395"/>
      <c r="J658" s="395"/>
      <c r="K658" s="395"/>
      <c r="L658" s="395"/>
      <c r="M658" s="395"/>
      <c r="N658" s="395"/>
      <c r="O658" s="377"/>
      <c r="P658" s="394"/>
      <c r="Q658" s="394"/>
      <c r="R658" s="395"/>
      <c r="S658" s="395"/>
      <c r="T658" s="395"/>
      <c r="U658" s="395"/>
      <c r="V658" s="395"/>
      <c r="W658" s="395"/>
      <c r="X658" s="395"/>
      <c r="Y658" s="395"/>
      <c r="Z658" s="395"/>
      <c r="AA658" s="377"/>
      <c r="AB658" s="395"/>
      <c r="AC658" s="395"/>
      <c r="AD658" s="395"/>
      <c r="AE658" s="395"/>
      <c r="AF658" s="395"/>
      <c r="AG658" s="395"/>
      <c r="AH658" s="395"/>
      <c r="AI658" s="395"/>
      <c r="AJ658" s="377"/>
      <c r="AK658" s="390"/>
    </row>
    <row r="659" spans="1:37" hidden="1" x14ac:dyDescent="0.25">
      <c r="A659" s="42"/>
      <c r="B659" s="377"/>
      <c r="C659" s="1223"/>
      <c r="D659" s="377"/>
      <c r="E659" s="377"/>
      <c r="F659" s="1212"/>
      <c r="G659" s="1213"/>
      <c r="H659" s="395"/>
      <c r="I659" s="395"/>
      <c r="J659" s="395"/>
      <c r="K659" s="395"/>
      <c r="L659" s="395"/>
      <c r="M659" s="395"/>
      <c r="N659" s="395"/>
      <c r="O659" s="377"/>
      <c r="P659" s="394"/>
      <c r="Q659" s="394"/>
      <c r="R659" s="395"/>
      <c r="S659" s="395"/>
      <c r="T659" s="395"/>
      <c r="U659" s="395"/>
      <c r="V659" s="395"/>
      <c r="W659" s="395"/>
      <c r="X659" s="395"/>
      <c r="Y659" s="395"/>
      <c r="Z659" s="395"/>
      <c r="AA659" s="377"/>
      <c r="AB659" s="395"/>
      <c r="AC659" s="395"/>
      <c r="AD659" s="395"/>
      <c r="AE659" s="395"/>
      <c r="AF659" s="395"/>
      <c r="AG659" s="395"/>
      <c r="AH659" s="395"/>
      <c r="AI659" s="395"/>
      <c r="AJ659" s="377"/>
      <c r="AK659" s="390"/>
    </row>
    <row r="660" spans="1:37" hidden="1" x14ac:dyDescent="0.25">
      <c r="A660" s="42"/>
      <c r="B660" s="377"/>
      <c r="C660" s="1223"/>
      <c r="D660" s="377"/>
      <c r="E660" s="377"/>
      <c r="F660" s="1212"/>
      <c r="G660" s="1213"/>
      <c r="H660" s="395"/>
      <c r="I660" s="395"/>
      <c r="J660" s="395"/>
      <c r="K660" s="395"/>
      <c r="L660" s="395"/>
      <c r="M660" s="395"/>
      <c r="N660" s="395"/>
      <c r="O660" s="377"/>
      <c r="P660" s="394"/>
      <c r="Q660" s="394"/>
      <c r="R660" s="395"/>
      <c r="S660" s="395"/>
      <c r="T660" s="395"/>
      <c r="U660" s="395"/>
      <c r="V660" s="395"/>
      <c r="W660" s="395"/>
      <c r="X660" s="395"/>
      <c r="Y660" s="395"/>
      <c r="Z660" s="395"/>
      <c r="AA660" s="377"/>
      <c r="AB660" s="395"/>
      <c r="AC660" s="395"/>
      <c r="AD660" s="395"/>
      <c r="AE660" s="395"/>
      <c r="AF660" s="395"/>
      <c r="AG660" s="395"/>
      <c r="AH660" s="395"/>
      <c r="AI660" s="395"/>
      <c r="AJ660" s="377"/>
      <c r="AK660" s="390"/>
    </row>
    <row r="661" spans="1:37" hidden="1" x14ac:dyDescent="0.25">
      <c r="A661" s="42"/>
      <c r="B661" s="377"/>
      <c r="C661" s="1223"/>
      <c r="D661" s="377"/>
      <c r="E661" s="377"/>
      <c r="F661" s="1212"/>
      <c r="G661" s="1213"/>
      <c r="H661" s="395"/>
      <c r="I661" s="395"/>
      <c r="J661" s="395"/>
      <c r="K661" s="395"/>
      <c r="L661" s="395"/>
      <c r="M661" s="395"/>
      <c r="N661" s="395"/>
      <c r="O661" s="377"/>
      <c r="P661" s="394"/>
      <c r="Q661" s="394"/>
      <c r="R661" s="395"/>
      <c r="S661" s="395"/>
      <c r="T661" s="395"/>
      <c r="U661" s="395"/>
      <c r="V661" s="395"/>
      <c r="W661" s="395"/>
      <c r="X661" s="395"/>
      <c r="Y661" s="395"/>
      <c r="Z661" s="395"/>
      <c r="AA661" s="377"/>
      <c r="AB661" s="395"/>
      <c r="AC661" s="395"/>
      <c r="AD661" s="395"/>
      <c r="AE661" s="395"/>
      <c r="AF661" s="395"/>
      <c r="AG661" s="395"/>
      <c r="AH661" s="395"/>
      <c r="AI661" s="395"/>
      <c r="AJ661" s="377"/>
      <c r="AK661" s="390"/>
    </row>
    <row r="662" spans="1:37" hidden="1" x14ac:dyDescent="0.25">
      <c r="A662" s="42"/>
      <c r="B662" s="377"/>
      <c r="C662" s="1223"/>
      <c r="D662" s="377"/>
      <c r="E662" s="377"/>
      <c r="F662" s="1212"/>
      <c r="G662" s="1213"/>
      <c r="H662" s="395"/>
      <c r="I662" s="395"/>
      <c r="J662" s="395"/>
      <c r="K662" s="395"/>
      <c r="L662" s="395"/>
      <c r="M662" s="395"/>
      <c r="N662" s="395"/>
      <c r="O662" s="377"/>
      <c r="P662" s="394"/>
      <c r="Q662" s="394"/>
      <c r="R662" s="395"/>
      <c r="S662" s="395"/>
      <c r="T662" s="395"/>
      <c r="U662" s="395"/>
      <c r="V662" s="395"/>
      <c r="W662" s="395"/>
      <c r="X662" s="395"/>
      <c r="Y662" s="395"/>
      <c r="Z662" s="395"/>
      <c r="AA662" s="377"/>
      <c r="AB662" s="395"/>
      <c r="AC662" s="395"/>
      <c r="AD662" s="395"/>
      <c r="AE662" s="395"/>
      <c r="AF662" s="395"/>
      <c r="AG662" s="395"/>
      <c r="AH662" s="395"/>
      <c r="AI662" s="395"/>
      <c r="AJ662" s="377"/>
      <c r="AK662" s="390"/>
    </row>
    <row r="663" spans="1:37" hidden="1" x14ac:dyDescent="0.25">
      <c r="A663" s="42"/>
      <c r="B663" s="377"/>
      <c r="C663" s="1223"/>
      <c r="D663" s="377"/>
      <c r="E663" s="377"/>
      <c r="F663" s="1212"/>
      <c r="G663" s="1213"/>
      <c r="H663" s="395"/>
      <c r="I663" s="395"/>
      <c r="J663" s="395"/>
      <c r="K663" s="395"/>
      <c r="L663" s="395"/>
      <c r="M663" s="395"/>
      <c r="N663" s="395"/>
      <c r="O663" s="377"/>
      <c r="P663" s="394"/>
      <c r="Q663" s="394"/>
      <c r="R663" s="395"/>
      <c r="S663" s="395"/>
      <c r="T663" s="395"/>
      <c r="U663" s="395"/>
      <c r="V663" s="395"/>
      <c r="W663" s="395"/>
      <c r="X663" s="395"/>
      <c r="Y663" s="395"/>
      <c r="Z663" s="395"/>
      <c r="AA663" s="377"/>
      <c r="AB663" s="395"/>
      <c r="AC663" s="395"/>
      <c r="AD663" s="395"/>
      <c r="AE663" s="395"/>
      <c r="AF663" s="395"/>
      <c r="AG663" s="395"/>
      <c r="AH663" s="395"/>
      <c r="AI663" s="395"/>
      <c r="AJ663" s="377"/>
      <c r="AK663" s="390"/>
    </row>
    <row r="664" spans="1:37" hidden="1" x14ac:dyDescent="0.25">
      <c r="A664" s="42"/>
      <c r="B664" s="377"/>
      <c r="C664" s="1223"/>
      <c r="D664" s="377"/>
      <c r="E664" s="377"/>
      <c r="F664" s="1212"/>
      <c r="G664" s="1213"/>
      <c r="H664" s="395"/>
      <c r="I664" s="395"/>
      <c r="J664" s="395"/>
      <c r="K664" s="395"/>
      <c r="L664" s="395"/>
      <c r="M664" s="395"/>
      <c r="N664" s="395"/>
      <c r="O664" s="377"/>
      <c r="P664" s="394"/>
      <c r="Q664" s="394"/>
      <c r="R664" s="395"/>
      <c r="S664" s="395"/>
      <c r="T664" s="395"/>
      <c r="U664" s="395"/>
      <c r="V664" s="395"/>
      <c r="W664" s="395"/>
      <c r="X664" s="395"/>
      <c r="Y664" s="395"/>
      <c r="Z664" s="395"/>
      <c r="AA664" s="377"/>
      <c r="AB664" s="395"/>
      <c r="AC664" s="395"/>
      <c r="AD664" s="395"/>
      <c r="AE664" s="395"/>
      <c r="AF664" s="395"/>
      <c r="AG664" s="395"/>
      <c r="AH664" s="395"/>
      <c r="AI664" s="395"/>
      <c r="AJ664" s="377"/>
      <c r="AK664" s="390"/>
    </row>
    <row r="665" spans="1:37" hidden="1" x14ac:dyDescent="0.25">
      <c r="A665" s="42"/>
      <c r="B665" s="377"/>
      <c r="C665" s="1223"/>
      <c r="D665" s="377"/>
      <c r="E665" s="377"/>
      <c r="F665" s="1212"/>
      <c r="G665" s="1213"/>
      <c r="H665" s="395"/>
      <c r="I665" s="395"/>
      <c r="J665" s="395"/>
      <c r="K665" s="395"/>
      <c r="L665" s="395"/>
      <c r="M665" s="395"/>
      <c r="N665" s="395"/>
      <c r="O665" s="377"/>
      <c r="P665" s="394"/>
      <c r="Q665" s="394"/>
      <c r="R665" s="395"/>
      <c r="S665" s="395"/>
      <c r="T665" s="395"/>
      <c r="U665" s="395"/>
      <c r="V665" s="395"/>
      <c r="W665" s="395"/>
      <c r="X665" s="395"/>
      <c r="Y665" s="395"/>
      <c r="Z665" s="395"/>
      <c r="AA665" s="377"/>
      <c r="AB665" s="395"/>
      <c r="AC665" s="395"/>
      <c r="AD665" s="395"/>
      <c r="AE665" s="395"/>
      <c r="AF665" s="395"/>
      <c r="AG665" s="395"/>
      <c r="AH665" s="395"/>
      <c r="AI665" s="395"/>
      <c r="AJ665" s="377"/>
      <c r="AK665" s="390"/>
    </row>
    <row r="666" spans="1:37" hidden="1" x14ac:dyDescent="0.25">
      <c r="A666" s="42"/>
      <c r="B666" s="377"/>
      <c r="C666" s="1223"/>
      <c r="D666" s="377"/>
      <c r="E666" s="377"/>
      <c r="F666" s="1212"/>
      <c r="G666" s="1213"/>
      <c r="H666" s="395"/>
      <c r="I666" s="395"/>
      <c r="J666" s="395"/>
      <c r="K666" s="395"/>
      <c r="L666" s="395"/>
      <c r="M666" s="395"/>
      <c r="N666" s="395"/>
      <c r="O666" s="377"/>
      <c r="P666" s="394"/>
      <c r="Q666" s="394"/>
      <c r="R666" s="395"/>
      <c r="S666" s="395"/>
      <c r="T666" s="395"/>
      <c r="U666" s="395"/>
      <c r="V666" s="395"/>
      <c r="W666" s="395"/>
      <c r="X666" s="395"/>
      <c r="Y666" s="395"/>
      <c r="Z666" s="395"/>
      <c r="AA666" s="377"/>
      <c r="AB666" s="395"/>
      <c r="AC666" s="395"/>
      <c r="AD666" s="395"/>
      <c r="AE666" s="395"/>
      <c r="AF666" s="395"/>
      <c r="AG666" s="395"/>
      <c r="AH666" s="395"/>
      <c r="AI666" s="395"/>
      <c r="AJ666" s="377"/>
      <c r="AK666" s="390"/>
    </row>
    <row r="667" spans="1:37" hidden="1" x14ac:dyDescent="0.25">
      <c r="A667" s="42"/>
      <c r="B667" s="377"/>
      <c r="C667" s="1223"/>
      <c r="D667" s="377"/>
      <c r="E667" s="377"/>
      <c r="F667" s="1212"/>
      <c r="G667" s="1213"/>
      <c r="H667" s="395"/>
      <c r="I667" s="395"/>
      <c r="J667" s="395"/>
      <c r="K667" s="395"/>
      <c r="L667" s="395"/>
      <c r="M667" s="395"/>
      <c r="N667" s="395"/>
      <c r="O667" s="377"/>
      <c r="P667" s="394"/>
      <c r="Q667" s="394"/>
      <c r="R667" s="395"/>
      <c r="S667" s="395"/>
      <c r="T667" s="395"/>
      <c r="U667" s="395"/>
      <c r="V667" s="395"/>
      <c r="W667" s="395"/>
      <c r="X667" s="395"/>
      <c r="Y667" s="395"/>
      <c r="Z667" s="395"/>
      <c r="AA667" s="377"/>
      <c r="AB667" s="395"/>
      <c r="AC667" s="395"/>
      <c r="AD667" s="395"/>
      <c r="AE667" s="395"/>
      <c r="AF667" s="395"/>
      <c r="AG667" s="395"/>
      <c r="AH667" s="395"/>
      <c r="AI667" s="395"/>
      <c r="AJ667" s="377"/>
      <c r="AK667" s="390"/>
    </row>
    <row r="668" spans="1:37" hidden="1" x14ac:dyDescent="0.25">
      <c r="A668" s="42"/>
      <c r="B668" s="377"/>
      <c r="C668" s="1223"/>
      <c r="D668" s="377"/>
      <c r="E668" s="377"/>
      <c r="F668" s="1212"/>
      <c r="G668" s="1213"/>
      <c r="H668" s="395"/>
      <c r="I668" s="395"/>
      <c r="J668" s="395"/>
      <c r="K668" s="395"/>
      <c r="L668" s="395"/>
      <c r="M668" s="395"/>
      <c r="N668" s="395"/>
      <c r="O668" s="377"/>
      <c r="P668" s="394"/>
      <c r="Q668" s="394"/>
      <c r="R668" s="395"/>
      <c r="S668" s="395"/>
      <c r="T668" s="395"/>
      <c r="U668" s="395"/>
      <c r="V668" s="395"/>
      <c r="W668" s="395"/>
      <c r="X668" s="395"/>
      <c r="Y668" s="395"/>
      <c r="Z668" s="395"/>
      <c r="AA668" s="377"/>
      <c r="AB668" s="395"/>
      <c r="AC668" s="395"/>
      <c r="AD668" s="395"/>
      <c r="AE668" s="395"/>
      <c r="AF668" s="395"/>
      <c r="AG668" s="395"/>
      <c r="AH668" s="395"/>
      <c r="AI668" s="395"/>
      <c r="AJ668" s="377"/>
      <c r="AK668" s="390"/>
    </row>
    <row r="669" spans="1:37" hidden="1" x14ac:dyDescent="0.25">
      <c r="A669" s="42"/>
      <c r="B669" s="377"/>
      <c r="C669" s="1223"/>
      <c r="D669" s="377"/>
      <c r="E669" s="377"/>
      <c r="F669" s="1212"/>
      <c r="G669" s="1213"/>
      <c r="H669" s="395"/>
      <c r="I669" s="395"/>
      <c r="J669" s="395"/>
      <c r="K669" s="395"/>
      <c r="L669" s="395"/>
      <c r="M669" s="395"/>
      <c r="N669" s="395"/>
      <c r="O669" s="377"/>
      <c r="P669" s="394"/>
      <c r="Q669" s="394"/>
      <c r="R669" s="395"/>
      <c r="S669" s="395"/>
      <c r="T669" s="395"/>
      <c r="U669" s="395"/>
      <c r="V669" s="395"/>
      <c r="W669" s="395"/>
      <c r="X669" s="395"/>
      <c r="Y669" s="395"/>
      <c r="Z669" s="395"/>
      <c r="AA669" s="377"/>
      <c r="AB669" s="395"/>
      <c r="AC669" s="395"/>
      <c r="AD669" s="395"/>
      <c r="AE669" s="395"/>
      <c r="AF669" s="395"/>
      <c r="AG669" s="395"/>
      <c r="AH669" s="395"/>
      <c r="AI669" s="395"/>
      <c r="AJ669" s="377"/>
      <c r="AK669" s="390"/>
    </row>
    <row r="670" spans="1:37" hidden="1" x14ac:dyDescent="0.25">
      <c r="A670" s="42"/>
      <c r="B670" s="377"/>
      <c r="C670" s="1223"/>
      <c r="D670" s="377"/>
      <c r="E670" s="377"/>
      <c r="F670" s="1212"/>
      <c r="G670" s="1213"/>
      <c r="H670" s="395"/>
      <c r="I670" s="395"/>
      <c r="J670" s="395"/>
      <c r="K670" s="395"/>
      <c r="L670" s="395"/>
      <c r="M670" s="395"/>
      <c r="N670" s="395"/>
      <c r="O670" s="377"/>
      <c r="P670" s="394"/>
      <c r="Q670" s="394"/>
      <c r="R670" s="395"/>
      <c r="S670" s="395"/>
      <c r="T670" s="395"/>
      <c r="U670" s="395"/>
      <c r="V670" s="395"/>
      <c r="W670" s="395"/>
      <c r="X670" s="395"/>
      <c r="Y670" s="395"/>
      <c r="Z670" s="395"/>
      <c r="AA670" s="377"/>
      <c r="AB670" s="395"/>
      <c r="AC670" s="395"/>
      <c r="AD670" s="395"/>
      <c r="AE670" s="395"/>
      <c r="AF670" s="395"/>
      <c r="AG670" s="395"/>
      <c r="AH670" s="395"/>
      <c r="AI670" s="395"/>
      <c r="AJ670" s="377"/>
      <c r="AK670" s="390"/>
    </row>
    <row r="671" spans="1:37" hidden="1" x14ac:dyDescent="0.25">
      <c r="A671" s="42"/>
      <c r="B671" s="377"/>
      <c r="C671" s="1223"/>
      <c r="D671" s="377"/>
      <c r="E671" s="377"/>
      <c r="F671" s="1212"/>
      <c r="G671" s="1213"/>
      <c r="H671" s="395"/>
      <c r="I671" s="395"/>
      <c r="J671" s="395"/>
      <c r="K671" s="395"/>
      <c r="L671" s="395"/>
      <c r="M671" s="395"/>
      <c r="N671" s="395"/>
      <c r="O671" s="377"/>
      <c r="P671" s="394"/>
      <c r="Q671" s="394"/>
      <c r="R671" s="395"/>
      <c r="S671" s="395"/>
      <c r="T671" s="395"/>
      <c r="U671" s="395"/>
      <c r="V671" s="395"/>
      <c r="W671" s="395"/>
      <c r="X671" s="395"/>
      <c r="Y671" s="395"/>
      <c r="Z671" s="395"/>
      <c r="AA671" s="377"/>
      <c r="AB671" s="395"/>
      <c r="AC671" s="395"/>
      <c r="AD671" s="395"/>
      <c r="AE671" s="395"/>
      <c r="AF671" s="395"/>
      <c r="AG671" s="395"/>
      <c r="AH671" s="395"/>
      <c r="AI671" s="395"/>
      <c r="AJ671" s="377"/>
      <c r="AK671" s="390"/>
    </row>
    <row r="672" spans="1:37" hidden="1" x14ac:dyDescent="0.25">
      <c r="A672" s="42"/>
      <c r="B672" s="377"/>
      <c r="C672" s="1223"/>
      <c r="D672" s="377"/>
      <c r="E672" s="377"/>
      <c r="F672" s="1212"/>
      <c r="G672" s="1213"/>
      <c r="H672" s="395"/>
      <c r="I672" s="395"/>
      <c r="J672" s="395"/>
      <c r="K672" s="395"/>
      <c r="L672" s="395"/>
      <c r="M672" s="395"/>
      <c r="N672" s="395"/>
      <c r="O672" s="377"/>
      <c r="P672" s="394"/>
      <c r="Q672" s="394"/>
      <c r="R672" s="395"/>
      <c r="S672" s="395"/>
      <c r="T672" s="395"/>
      <c r="U672" s="395"/>
      <c r="V672" s="395"/>
      <c r="W672" s="395"/>
      <c r="X672" s="395"/>
      <c r="Y672" s="395"/>
      <c r="Z672" s="395"/>
      <c r="AA672" s="377"/>
      <c r="AB672" s="395"/>
      <c r="AC672" s="395"/>
      <c r="AD672" s="395"/>
      <c r="AE672" s="395"/>
      <c r="AF672" s="395"/>
      <c r="AG672" s="395"/>
      <c r="AH672" s="395"/>
      <c r="AI672" s="395"/>
      <c r="AJ672" s="377"/>
      <c r="AK672" s="390"/>
    </row>
    <row r="673" spans="1:37" hidden="1" x14ac:dyDescent="0.25">
      <c r="A673" s="42"/>
      <c r="B673" s="377"/>
      <c r="C673" s="1223"/>
      <c r="D673" s="377"/>
      <c r="E673" s="377"/>
      <c r="F673" s="1212"/>
      <c r="G673" s="1213"/>
      <c r="H673" s="395"/>
      <c r="I673" s="395"/>
      <c r="J673" s="395"/>
      <c r="K673" s="395"/>
      <c r="L673" s="395"/>
      <c r="M673" s="395"/>
      <c r="N673" s="395"/>
      <c r="O673" s="377"/>
      <c r="P673" s="394"/>
      <c r="Q673" s="394"/>
      <c r="R673" s="395"/>
      <c r="S673" s="395"/>
      <c r="T673" s="395"/>
      <c r="U673" s="395"/>
      <c r="V673" s="395"/>
      <c r="W673" s="395"/>
      <c r="X673" s="395"/>
      <c r="Y673" s="395"/>
      <c r="Z673" s="395"/>
      <c r="AA673" s="377"/>
      <c r="AB673" s="395"/>
      <c r="AC673" s="395"/>
      <c r="AD673" s="395"/>
      <c r="AE673" s="395"/>
      <c r="AF673" s="395"/>
      <c r="AG673" s="395"/>
      <c r="AH673" s="395"/>
      <c r="AI673" s="395"/>
      <c r="AJ673" s="377"/>
      <c r="AK673" s="390"/>
    </row>
    <row r="674" spans="1:37" hidden="1" x14ac:dyDescent="0.25">
      <c r="A674" s="42"/>
      <c r="B674" s="377"/>
      <c r="C674" s="1223"/>
      <c r="D674" s="377"/>
      <c r="E674" s="377"/>
      <c r="F674" s="1212"/>
      <c r="G674" s="1213"/>
      <c r="H674" s="395"/>
      <c r="I674" s="395"/>
      <c r="J674" s="395"/>
      <c r="K674" s="395"/>
      <c r="L674" s="395"/>
      <c r="M674" s="395"/>
      <c r="N674" s="395"/>
      <c r="O674" s="377"/>
      <c r="P674" s="394"/>
      <c r="Q674" s="394"/>
      <c r="R674" s="395"/>
      <c r="S674" s="395"/>
      <c r="T674" s="395"/>
      <c r="U674" s="395"/>
      <c r="V674" s="395"/>
      <c r="W674" s="395"/>
      <c r="X674" s="395"/>
      <c r="Y674" s="395"/>
      <c r="Z674" s="395"/>
      <c r="AA674" s="377"/>
      <c r="AB674" s="395"/>
      <c r="AC674" s="395"/>
      <c r="AD674" s="395"/>
      <c r="AE674" s="395"/>
      <c r="AF674" s="395"/>
      <c r="AG674" s="395"/>
      <c r="AH674" s="395"/>
      <c r="AI674" s="395"/>
      <c r="AJ674" s="377"/>
      <c r="AK674" s="390"/>
    </row>
    <row r="675" spans="1:37" hidden="1" x14ac:dyDescent="0.25">
      <c r="A675" s="42"/>
      <c r="B675" s="377"/>
      <c r="C675" s="1223"/>
      <c r="D675" s="377"/>
      <c r="E675" s="377"/>
      <c r="F675" s="1212"/>
      <c r="G675" s="1213"/>
      <c r="H675" s="395"/>
      <c r="I675" s="395"/>
      <c r="J675" s="395"/>
      <c r="K675" s="395"/>
      <c r="L675" s="395"/>
      <c r="M675" s="395"/>
      <c r="N675" s="395"/>
      <c r="O675" s="377"/>
      <c r="P675" s="394"/>
      <c r="Q675" s="394"/>
      <c r="R675" s="395"/>
      <c r="S675" s="395"/>
      <c r="T675" s="395"/>
      <c r="U675" s="395"/>
      <c r="V675" s="395"/>
      <c r="W675" s="395"/>
      <c r="X675" s="395"/>
      <c r="Y675" s="395"/>
      <c r="Z675" s="395"/>
      <c r="AA675" s="377"/>
      <c r="AB675" s="395"/>
      <c r="AC675" s="395"/>
      <c r="AD675" s="395"/>
      <c r="AE675" s="395"/>
      <c r="AF675" s="395"/>
      <c r="AG675" s="395"/>
      <c r="AH675" s="395"/>
      <c r="AI675" s="395"/>
      <c r="AJ675" s="377"/>
      <c r="AK675" s="390"/>
    </row>
    <row r="676" spans="1:37" hidden="1" x14ac:dyDescent="0.25">
      <c r="A676" s="42"/>
      <c r="B676" s="377"/>
      <c r="C676" s="1223"/>
      <c r="D676" s="377"/>
      <c r="E676" s="377"/>
      <c r="F676" s="1212"/>
      <c r="G676" s="1213"/>
      <c r="H676" s="395"/>
      <c r="I676" s="395"/>
      <c r="J676" s="395"/>
      <c r="K676" s="395"/>
      <c r="L676" s="395"/>
      <c r="M676" s="395"/>
      <c r="N676" s="395"/>
      <c r="O676" s="377"/>
      <c r="P676" s="394"/>
      <c r="Q676" s="394"/>
      <c r="R676" s="395"/>
      <c r="S676" s="395"/>
      <c r="T676" s="395"/>
      <c r="U676" s="395"/>
      <c r="V676" s="395"/>
      <c r="W676" s="395"/>
      <c r="X676" s="395"/>
      <c r="Y676" s="395"/>
      <c r="Z676" s="395"/>
      <c r="AA676" s="377"/>
      <c r="AB676" s="395"/>
      <c r="AC676" s="395"/>
      <c r="AD676" s="395"/>
      <c r="AE676" s="395"/>
      <c r="AF676" s="395"/>
      <c r="AG676" s="395"/>
      <c r="AH676" s="395"/>
      <c r="AI676" s="395"/>
      <c r="AJ676" s="377"/>
      <c r="AK676" s="390"/>
    </row>
    <row r="677" spans="1:37" hidden="1" x14ac:dyDescent="0.25">
      <c r="A677" s="42"/>
      <c r="B677" s="377"/>
      <c r="C677" s="1223"/>
      <c r="D677" s="377"/>
      <c r="E677" s="377"/>
      <c r="F677" s="1212"/>
      <c r="G677" s="1213"/>
      <c r="H677" s="395"/>
      <c r="I677" s="395"/>
      <c r="J677" s="395"/>
      <c r="K677" s="395"/>
      <c r="L677" s="395"/>
      <c r="M677" s="395"/>
      <c r="N677" s="395"/>
      <c r="O677" s="377"/>
      <c r="P677" s="394"/>
      <c r="Q677" s="394"/>
      <c r="R677" s="395"/>
      <c r="S677" s="395"/>
      <c r="T677" s="395"/>
      <c r="U677" s="395"/>
      <c r="V677" s="395"/>
      <c r="W677" s="395"/>
      <c r="X677" s="395"/>
      <c r="Y677" s="395"/>
      <c r="Z677" s="395"/>
      <c r="AA677" s="377"/>
      <c r="AB677" s="395"/>
      <c r="AC677" s="395"/>
      <c r="AD677" s="395"/>
      <c r="AE677" s="395"/>
      <c r="AF677" s="395"/>
      <c r="AG677" s="395"/>
      <c r="AH677" s="395"/>
      <c r="AI677" s="395"/>
      <c r="AJ677" s="377"/>
      <c r="AK677" s="390"/>
    </row>
    <row r="678" spans="1:37" hidden="1" x14ac:dyDescent="0.25">
      <c r="A678" s="42"/>
      <c r="B678" s="377"/>
      <c r="C678" s="1223"/>
      <c r="D678" s="377"/>
      <c r="E678" s="377"/>
      <c r="F678" s="1212"/>
      <c r="G678" s="1213"/>
      <c r="H678" s="395"/>
      <c r="I678" s="395"/>
      <c r="J678" s="395"/>
      <c r="K678" s="395"/>
      <c r="L678" s="395"/>
      <c r="M678" s="395"/>
      <c r="N678" s="395"/>
      <c r="O678" s="377"/>
      <c r="P678" s="394"/>
      <c r="Q678" s="394"/>
      <c r="R678" s="395"/>
      <c r="S678" s="395"/>
      <c r="T678" s="395"/>
      <c r="U678" s="395"/>
      <c r="V678" s="395"/>
      <c r="W678" s="395"/>
      <c r="X678" s="395"/>
      <c r="Y678" s="395"/>
      <c r="Z678" s="395"/>
      <c r="AA678" s="377"/>
      <c r="AB678" s="395"/>
      <c r="AC678" s="395"/>
      <c r="AD678" s="395"/>
      <c r="AE678" s="395"/>
      <c r="AF678" s="395"/>
      <c r="AG678" s="395"/>
      <c r="AH678" s="395"/>
      <c r="AI678" s="395"/>
      <c r="AJ678" s="377"/>
      <c r="AK678" s="390"/>
    </row>
    <row r="679" spans="1:37" hidden="1" x14ac:dyDescent="0.25">
      <c r="A679" s="42"/>
      <c r="B679" s="377"/>
      <c r="C679" s="1223"/>
      <c r="D679" s="377"/>
      <c r="E679" s="377"/>
      <c r="F679" s="1212"/>
      <c r="G679" s="1213"/>
      <c r="H679" s="395"/>
      <c r="I679" s="395"/>
      <c r="J679" s="395"/>
      <c r="K679" s="395"/>
      <c r="L679" s="395"/>
      <c r="M679" s="395"/>
      <c r="N679" s="395"/>
      <c r="O679" s="377"/>
      <c r="P679" s="394"/>
      <c r="Q679" s="394"/>
      <c r="R679" s="395"/>
      <c r="S679" s="395"/>
      <c r="T679" s="395"/>
      <c r="U679" s="395"/>
      <c r="V679" s="395"/>
      <c r="W679" s="395"/>
      <c r="X679" s="395"/>
      <c r="Y679" s="395"/>
      <c r="Z679" s="395"/>
      <c r="AA679" s="377"/>
      <c r="AB679" s="395"/>
      <c r="AC679" s="395"/>
      <c r="AD679" s="395"/>
      <c r="AE679" s="395"/>
      <c r="AF679" s="395"/>
      <c r="AG679" s="395"/>
      <c r="AH679" s="395"/>
      <c r="AI679" s="395"/>
      <c r="AJ679" s="377"/>
      <c r="AK679" s="390"/>
    </row>
    <row r="680" spans="1:37" hidden="1" x14ac:dyDescent="0.25">
      <c r="A680" s="42"/>
      <c r="B680" s="377"/>
      <c r="C680" s="1223"/>
      <c r="D680" s="377"/>
      <c r="E680" s="377"/>
      <c r="F680" s="1212"/>
      <c r="G680" s="1213"/>
      <c r="H680" s="395"/>
      <c r="I680" s="395"/>
      <c r="J680" s="395"/>
      <c r="K680" s="395"/>
      <c r="L680" s="395"/>
      <c r="M680" s="395"/>
      <c r="N680" s="395"/>
      <c r="O680" s="377"/>
      <c r="P680" s="394"/>
      <c r="Q680" s="394"/>
      <c r="R680" s="395"/>
      <c r="S680" s="395"/>
      <c r="T680" s="395"/>
      <c r="U680" s="395"/>
      <c r="V680" s="395"/>
      <c r="W680" s="395"/>
      <c r="X680" s="395"/>
      <c r="Y680" s="395"/>
      <c r="Z680" s="395"/>
      <c r="AA680" s="377"/>
      <c r="AB680" s="395"/>
      <c r="AC680" s="395"/>
      <c r="AD680" s="395"/>
      <c r="AE680" s="395"/>
      <c r="AF680" s="395"/>
      <c r="AG680" s="395"/>
      <c r="AH680" s="395"/>
      <c r="AI680" s="395"/>
      <c r="AJ680" s="377"/>
      <c r="AK680" s="390"/>
    </row>
    <row r="681" spans="1:37" hidden="1" x14ac:dyDescent="0.25">
      <c r="A681" s="42"/>
      <c r="B681" s="377"/>
      <c r="C681" s="1223"/>
      <c r="D681" s="377"/>
      <c r="E681" s="377"/>
      <c r="F681" s="1212"/>
      <c r="G681" s="1213"/>
      <c r="H681" s="395"/>
      <c r="I681" s="395"/>
      <c r="J681" s="395"/>
      <c r="K681" s="395"/>
      <c r="L681" s="395"/>
      <c r="M681" s="395"/>
      <c r="N681" s="395"/>
      <c r="O681" s="377"/>
      <c r="P681" s="394"/>
      <c r="Q681" s="394"/>
      <c r="R681" s="395"/>
      <c r="S681" s="395"/>
      <c r="T681" s="395"/>
      <c r="U681" s="395"/>
      <c r="V681" s="395"/>
      <c r="W681" s="395"/>
      <c r="X681" s="395"/>
      <c r="Y681" s="395"/>
      <c r="Z681" s="395"/>
      <c r="AA681" s="377"/>
      <c r="AB681" s="395"/>
      <c r="AC681" s="395"/>
      <c r="AD681" s="395"/>
      <c r="AE681" s="395"/>
      <c r="AF681" s="395"/>
      <c r="AG681" s="395"/>
      <c r="AH681" s="395"/>
      <c r="AI681" s="395"/>
      <c r="AJ681" s="377"/>
      <c r="AK681" s="390"/>
    </row>
    <row r="682" spans="1:37" hidden="1" x14ac:dyDescent="0.25">
      <c r="A682" s="42"/>
      <c r="B682" s="377"/>
      <c r="C682" s="1223"/>
      <c r="D682" s="377"/>
      <c r="E682" s="377"/>
      <c r="F682" s="1212"/>
      <c r="G682" s="1213"/>
      <c r="H682" s="395"/>
      <c r="I682" s="395"/>
      <c r="J682" s="395"/>
      <c r="K682" s="395"/>
      <c r="L682" s="395"/>
      <c r="M682" s="395"/>
      <c r="N682" s="395"/>
      <c r="O682" s="377"/>
      <c r="P682" s="394"/>
      <c r="Q682" s="394"/>
      <c r="R682" s="395"/>
      <c r="S682" s="395"/>
      <c r="T682" s="395"/>
      <c r="U682" s="395"/>
      <c r="V682" s="395"/>
      <c r="W682" s="395"/>
      <c r="X682" s="395"/>
      <c r="Y682" s="395"/>
      <c r="Z682" s="395"/>
      <c r="AA682" s="377"/>
      <c r="AB682" s="395"/>
      <c r="AC682" s="395"/>
      <c r="AD682" s="395"/>
      <c r="AE682" s="395"/>
      <c r="AF682" s="395"/>
      <c r="AG682" s="395"/>
      <c r="AH682" s="395"/>
      <c r="AI682" s="395"/>
      <c r="AJ682" s="377"/>
      <c r="AK682" s="390"/>
    </row>
    <row r="683" spans="1:37" hidden="1" x14ac:dyDescent="0.25">
      <c r="A683" s="42"/>
      <c r="B683" s="377"/>
      <c r="C683" s="1223"/>
      <c r="D683" s="377"/>
      <c r="E683" s="377"/>
      <c r="F683" s="1212"/>
      <c r="G683" s="1213"/>
      <c r="H683" s="395"/>
      <c r="I683" s="395"/>
      <c r="J683" s="395"/>
      <c r="K683" s="395"/>
      <c r="L683" s="395"/>
      <c r="M683" s="395"/>
      <c r="N683" s="395"/>
      <c r="O683" s="377"/>
      <c r="P683" s="394"/>
      <c r="Q683" s="394"/>
      <c r="R683" s="395"/>
      <c r="S683" s="395"/>
      <c r="T683" s="395"/>
      <c r="U683" s="395"/>
      <c r="V683" s="395"/>
      <c r="W683" s="395"/>
      <c r="X683" s="395"/>
      <c r="Y683" s="395"/>
      <c r="Z683" s="395"/>
      <c r="AA683" s="377"/>
      <c r="AB683" s="395"/>
      <c r="AC683" s="395"/>
      <c r="AD683" s="395"/>
      <c r="AE683" s="395"/>
      <c r="AF683" s="395"/>
      <c r="AG683" s="395"/>
      <c r="AH683" s="395"/>
      <c r="AI683" s="395"/>
      <c r="AJ683" s="377"/>
      <c r="AK683" s="390"/>
    </row>
    <row r="684" spans="1:37" hidden="1" x14ac:dyDescent="0.25">
      <c r="A684" s="42"/>
      <c r="B684" s="377"/>
      <c r="C684" s="1223"/>
      <c r="D684" s="377"/>
      <c r="E684" s="377"/>
      <c r="F684" s="1212"/>
      <c r="G684" s="1213"/>
      <c r="H684" s="395"/>
      <c r="I684" s="395"/>
      <c r="J684" s="395"/>
      <c r="K684" s="395"/>
      <c r="L684" s="395"/>
      <c r="M684" s="395"/>
      <c r="N684" s="395"/>
      <c r="O684" s="377"/>
      <c r="P684" s="394"/>
      <c r="Q684" s="394"/>
      <c r="R684" s="395"/>
      <c r="S684" s="395"/>
      <c r="T684" s="395"/>
      <c r="U684" s="395"/>
      <c r="V684" s="395"/>
      <c r="W684" s="395"/>
      <c r="X684" s="395"/>
      <c r="Y684" s="395"/>
      <c r="Z684" s="395"/>
      <c r="AA684" s="377"/>
      <c r="AB684" s="395"/>
      <c r="AC684" s="395"/>
      <c r="AD684" s="395"/>
      <c r="AE684" s="395"/>
      <c r="AF684" s="395"/>
      <c r="AG684" s="395"/>
      <c r="AH684" s="395"/>
      <c r="AI684" s="395"/>
      <c r="AJ684" s="377"/>
      <c r="AK684" s="390"/>
    </row>
    <row r="685" spans="1:37" hidden="1" x14ac:dyDescent="0.25">
      <c r="A685" s="42"/>
      <c r="B685" s="377"/>
      <c r="C685" s="1223"/>
      <c r="D685" s="377"/>
      <c r="E685" s="377"/>
      <c r="F685" s="1212"/>
      <c r="G685" s="1213"/>
      <c r="H685" s="395"/>
      <c r="I685" s="395"/>
      <c r="J685" s="395"/>
      <c r="K685" s="395"/>
      <c r="L685" s="395"/>
      <c r="M685" s="395"/>
      <c r="N685" s="395"/>
      <c r="O685" s="377"/>
      <c r="P685" s="394"/>
      <c r="Q685" s="394"/>
      <c r="R685" s="395"/>
      <c r="S685" s="395"/>
      <c r="T685" s="395"/>
      <c r="U685" s="395"/>
      <c r="V685" s="395"/>
      <c r="W685" s="395"/>
      <c r="X685" s="395"/>
      <c r="Y685" s="395"/>
      <c r="Z685" s="395"/>
      <c r="AA685" s="377"/>
      <c r="AB685" s="395"/>
      <c r="AC685" s="395"/>
      <c r="AD685" s="395"/>
      <c r="AE685" s="395"/>
      <c r="AF685" s="395"/>
      <c r="AG685" s="395"/>
      <c r="AH685" s="395"/>
      <c r="AI685" s="395"/>
      <c r="AJ685" s="377"/>
      <c r="AK685" s="390"/>
    </row>
    <row r="686" spans="1:37" hidden="1" x14ac:dyDescent="0.25">
      <c r="A686" s="42"/>
      <c r="B686" s="377"/>
      <c r="C686" s="1223"/>
      <c r="D686" s="377"/>
      <c r="E686" s="377"/>
      <c r="F686" s="1212"/>
      <c r="G686" s="1213"/>
      <c r="H686" s="395"/>
      <c r="I686" s="395"/>
      <c r="J686" s="395"/>
      <c r="K686" s="395"/>
      <c r="L686" s="395"/>
      <c r="M686" s="395"/>
      <c r="N686" s="395"/>
      <c r="O686" s="377"/>
      <c r="P686" s="394"/>
      <c r="Q686" s="394"/>
      <c r="R686" s="395"/>
      <c r="S686" s="395"/>
      <c r="T686" s="395"/>
      <c r="U686" s="395"/>
      <c r="V686" s="395"/>
      <c r="W686" s="395"/>
      <c r="X686" s="395"/>
      <c r="Y686" s="395"/>
      <c r="Z686" s="395"/>
      <c r="AA686" s="377"/>
      <c r="AB686" s="395"/>
      <c r="AC686" s="395"/>
      <c r="AD686" s="395"/>
      <c r="AE686" s="395"/>
      <c r="AF686" s="395"/>
      <c r="AG686" s="395"/>
      <c r="AH686" s="395"/>
      <c r="AI686" s="395"/>
      <c r="AJ686" s="377"/>
      <c r="AK686" s="390"/>
    </row>
    <row r="687" spans="1:37" hidden="1" x14ac:dyDescent="0.25">
      <c r="A687" s="42"/>
      <c r="B687" s="377"/>
      <c r="C687" s="1223"/>
      <c r="D687" s="377"/>
      <c r="E687" s="377"/>
      <c r="F687" s="1212"/>
      <c r="G687" s="1213"/>
      <c r="H687" s="395"/>
      <c r="I687" s="395"/>
      <c r="J687" s="395"/>
      <c r="K687" s="395"/>
      <c r="L687" s="395"/>
      <c r="M687" s="395"/>
      <c r="N687" s="395"/>
      <c r="O687" s="377"/>
      <c r="P687" s="394"/>
      <c r="Q687" s="394"/>
      <c r="R687" s="395"/>
      <c r="S687" s="395"/>
      <c r="T687" s="395"/>
      <c r="U687" s="395"/>
      <c r="V687" s="395"/>
      <c r="W687" s="395"/>
      <c r="X687" s="395"/>
      <c r="Y687" s="395"/>
      <c r="Z687" s="395"/>
      <c r="AA687" s="377"/>
      <c r="AB687" s="395"/>
      <c r="AC687" s="395"/>
      <c r="AD687" s="395"/>
      <c r="AE687" s="395"/>
      <c r="AF687" s="395"/>
      <c r="AG687" s="395"/>
      <c r="AH687" s="395"/>
      <c r="AI687" s="395"/>
      <c r="AJ687" s="377"/>
      <c r="AK687" s="390"/>
    </row>
    <row r="688" spans="1:37" hidden="1" x14ac:dyDescent="0.25">
      <c r="A688" s="42"/>
      <c r="B688" s="377"/>
      <c r="C688" s="1223"/>
      <c r="D688" s="377"/>
      <c r="E688" s="377"/>
      <c r="F688" s="1212"/>
      <c r="G688" s="1213"/>
      <c r="H688" s="395"/>
      <c r="I688" s="395"/>
      <c r="J688" s="395"/>
      <c r="K688" s="395"/>
      <c r="L688" s="395"/>
      <c r="M688" s="395"/>
      <c r="N688" s="395"/>
      <c r="O688" s="377"/>
      <c r="P688" s="394"/>
      <c r="Q688" s="394"/>
      <c r="R688" s="395"/>
      <c r="S688" s="395"/>
      <c r="T688" s="395"/>
      <c r="U688" s="395"/>
      <c r="V688" s="395"/>
      <c r="W688" s="395"/>
      <c r="X688" s="395"/>
      <c r="Y688" s="395"/>
      <c r="Z688" s="395"/>
      <c r="AA688" s="377"/>
      <c r="AB688" s="395"/>
      <c r="AC688" s="395"/>
      <c r="AD688" s="395"/>
      <c r="AE688" s="395"/>
      <c r="AF688" s="395"/>
      <c r="AG688" s="395"/>
      <c r="AH688" s="395"/>
      <c r="AI688" s="395"/>
      <c r="AJ688" s="377"/>
      <c r="AK688" s="390"/>
    </row>
    <row r="689" spans="1:37" hidden="1" x14ac:dyDescent="0.25">
      <c r="A689" s="42"/>
      <c r="B689" s="377"/>
      <c r="C689" s="1223"/>
      <c r="D689" s="377"/>
      <c r="E689" s="377"/>
      <c r="F689" s="1212"/>
      <c r="G689" s="1213"/>
      <c r="H689" s="395"/>
      <c r="I689" s="395"/>
      <c r="J689" s="395"/>
      <c r="K689" s="395"/>
      <c r="L689" s="395"/>
      <c r="M689" s="395"/>
      <c r="N689" s="395"/>
      <c r="O689" s="377"/>
      <c r="P689" s="394"/>
      <c r="Q689" s="394"/>
      <c r="R689" s="395"/>
      <c r="S689" s="395"/>
      <c r="T689" s="395"/>
      <c r="U689" s="395"/>
      <c r="V689" s="395"/>
      <c r="W689" s="395"/>
      <c r="X689" s="395"/>
      <c r="Y689" s="395"/>
      <c r="Z689" s="395"/>
      <c r="AA689" s="377"/>
      <c r="AB689" s="395"/>
      <c r="AC689" s="395"/>
      <c r="AD689" s="395"/>
      <c r="AE689" s="395"/>
      <c r="AF689" s="395"/>
      <c r="AG689" s="395"/>
      <c r="AH689" s="395"/>
      <c r="AI689" s="395"/>
      <c r="AJ689" s="377"/>
      <c r="AK689" s="390"/>
    </row>
    <row r="690" spans="1:37" hidden="1" x14ac:dyDescent="0.25">
      <c r="A690" s="42"/>
      <c r="B690" s="377"/>
      <c r="C690" s="1223"/>
      <c r="D690" s="377"/>
      <c r="E690" s="377"/>
      <c r="F690" s="1212"/>
      <c r="G690" s="1213"/>
      <c r="H690" s="395"/>
      <c r="I690" s="395"/>
      <c r="J690" s="395"/>
      <c r="K690" s="395"/>
      <c r="L690" s="395"/>
      <c r="M690" s="395"/>
      <c r="N690" s="395"/>
      <c r="O690" s="377"/>
      <c r="P690" s="394"/>
      <c r="Q690" s="394"/>
      <c r="R690" s="395"/>
      <c r="S690" s="395"/>
      <c r="T690" s="395"/>
      <c r="U690" s="395"/>
      <c r="V690" s="395"/>
      <c r="W690" s="395"/>
      <c r="X690" s="395"/>
      <c r="Y690" s="395"/>
      <c r="Z690" s="395"/>
      <c r="AA690" s="377"/>
      <c r="AB690" s="395"/>
      <c r="AC690" s="395"/>
      <c r="AD690" s="395"/>
      <c r="AE690" s="395"/>
      <c r="AF690" s="395"/>
      <c r="AG690" s="395"/>
      <c r="AH690" s="395"/>
      <c r="AI690" s="395"/>
      <c r="AJ690" s="377"/>
      <c r="AK690" s="390"/>
    </row>
    <row r="691" spans="1:37" hidden="1" x14ac:dyDescent="0.25">
      <c r="A691" s="42"/>
      <c r="B691" s="377"/>
      <c r="C691" s="1223"/>
      <c r="D691" s="377"/>
      <c r="E691" s="377"/>
      <c r="F691" s="1212"/>
      <c r="G691" s="1213"/>
      <c r="H691" s="395"/>
      <c r="I691" s="395"/>
      <c r="J691" s="395"/>
      <c r="K691" s="395"/>
      <c r="L691" s="395"/>
      <c r="M691" s="395"/>
      <c r="N691" s="395"/>
      <c r="O691" s="377"/>
      <c r="P691" s="394"/>
      <c r="Q691" s="394"/>
      <c r="R691" s="395"/>
      <c r="S691" s="395"/>
      <c r="T691" s="395"/>
      <c r="U691" s="395"/>
      <c r="V691" s="395"/>
      <c r="W691" s="395"/>
      <c r="X691" s="395"/>
      <c r="Y691" s="395"/>
      <c r="Z691" s="395"/>
      <c r="AA691" s="377"/>
      <c r="AB691" s="395"/>
      <c r="AC691" s="395"/>
      <c r="AD691" s="395"/>
      <c r="AE691" s="395"/>
      <c r="AF691" s="395"/>
      <c r="AG691" s="395"/>
      <c r="AH691" s="395"/>
      <c r="AI691" s="395"/>
      <c r="AJ691" s="377"/>
      <c r="AK691" s="390"/>
    </row>
    <row r="692" spans="1:37" hidden="1" x14ac:dyDescent="0.25">
      <c r="A692" s="42"/>
      <c r="B692" s="377"/>
      <c r="C692" s="1223"/>
      <c r="D692" s="377"/>
      <c r="E692" s="377"/>
      <c r="F692" s="1212"/>
      <c r="G692" s="1213"/>
      <c r="H692" s="395"/>
      <c r="I692" s="395"/>
      <c r="J692" s="395"/>
      <c r="K692" s="395"/>
      <c r="L692" s="395"/>
      <c r="M692" s="395"/>
      <c r="N692" s="395"/>
      <c r="O692" s="377"/>
      <c r="P692" s="394"/>
      <c r="Q692" s="394"/>
      <c r="R692" s="395"/>
      <c r="S692" s="395"/>
      <c r="T692" s="395"/>
      <c r="U692" s="395"/>
      <c r="V692" s="395"/>
      <c r="W692" s="395"/>
      <c r="X692" s="395"/>
      <c r="Y692" s="395"/>
      <c r="Z692" s="395"/>
      <c r="AA692" s="377"/>
      <c r="AB692" s="395"/>
      <c r="AC692" s="395"/>
      <c r="AD692" s="395"/>
      <c r="AE692" s="395"/>
      <c r="AF692" s="395"/>
      <c r="AG692" s="395"/>
      <c r="AH692" s="395"/>
      <c r="AI692" s="395"/>
      <c r="AJ692" s="377"/>
      <c r="AK692" s="390"/>
    </row>
    <row r="693" spans="1:37" hidden="1" x14ac:dyDescent="0.25">
      <c r="A693" s="42"/>
      <c r="B693" s="377"/>
      <c r="C693" s="1223"/>
      <c r="D693" s="377"/>
      <c r="E693" s="377"/>
      <c r="F693" s="1212"/>
      <c r="G693" s="1213"/>
      <c r="H693" s="395"/>
      <c r="I693" s="395"/>
      <c r="J693" s="395"/>
      <c r="K693" s="395"/>
      <c r="L693" s="395"/>
      <c r="M693" s="395"/>
      <c r="N693" s="395"/>
      <c r="O693" s="377"/>
      <c r="P693" s="394"/>
      <c r="Q693" s="394"/>
      <c r="R693" s="395"/>
      <c r="S693" s="395"/>
      <c r="T693" s="395"/>
      <c r="U693" s="395"/>
      <c r="V693" s="395"/>
      <c r="W693" s="395"/>
      <c r="X693" s="395"/>
      <c r="Y693" s="395"/>
      <c r="Z693" s="395"/>
      <c r="AA693" s="377"/>
      <c r="AB693" s="395"/>
      <c r="AC693" s="395"/>
      <c r="AD693" s="395"/>
      <c r="AE693" s="395"/>
      <c r="AF693" s="395"/>
      <c r="AG693" s="395"/>
      <c r="AH693" s="395"/>
      <c r="AI693" s="395"/>
      <c r="AJ693" s="377"/>
      <c r="AK693" s="390"/>
    </row>
    <row r="694" spans="1:37" hidden="1" x14ac:dyDescent="0.25">
      <c r="A694" s="42"/>
      <c r="B694" s="377"/>
      <c r="C694" s="1223"/>
      <c r="D694" s="377"/>
      <c r="E694" s="377"/>
      <c r="F694" s="1212"/>
      <c r="G694" s="1213"/>
      <c r="H694" s="395"/>
      <c r="I694" s="395"/>
      <c r="J694" s="395"/>
      <c r="K694" s="395"/>
      <c r="L694" s="395"/>
      <c r="M694" s="395"/>
      <c r="N694" s="395"/>
      <c r="O694" s="377"/>
      <c r="P694" s="394"/>
      <c r="Q694" s="394"/>
      <c r="R694" s="395"/>
      <c r="S694" s="395"/>
      <c r="T694" s="395"/>
      <c r="U694" s="395"/>
      <c r="V694" s="395"/>
      <c r="W694" s="395"/>
      <c r="X694" s="395"/>
      <c r="Y694" s="395"/>
      <c r="Z694" s="395"/>
      <c r="AA694" s="377"/>
      <c r="AB694" s="395"/>
      <c r="AC694" s="395"/>
      <c r="AD694" s="395"/>
      <c r="AE694" s="395"/>
      <c r="AF694" s="395"/>
      <c r="AG694" s="395"/>
      <c r="AH694" s="395"/>
      <c r="AI694" s="395"/>
      <c r="AJ694" s="377"/>
      <c r="AK694" s="390"/>
    </row>
    <row r="695" spans="1:37" hidden="1" x14ac:dyDescent="0.25">
      <c r="A695" s="42"/>
      <c r="B695" s="377"/>
      <c r="C695" s="1223"/>
      <c r="D695" s="377"/>
      <c r="E695" s="377"/>
      <c r="F695" s="1212"/>
      <c r="G695" s="1213"/>
      <c r="H695" s="395"/>
      <c r="I695" s="395"/>
      <c r="J695" s="395"/>
      <c r="K695" s="395"/>
      <c r="L695" s="395"/>
      <c r="M695" s="395"/>
      <c r="N695" s="395"/>
      <c r="O695" s="377"/>
      <c r="P695" s="394"/>
      <c r="Q695" s="394"/>
      <c r="R695" s="395"/>
      <c r="S695" s="395"/>
      <c r="T695" s="395"/>
      <c r="U695" s="395"/>
      <c r="V695" s="395"/>
      <c r="W695" s="395"/>
      <c r="X695" s="395"/>
      <c r="Y695" s="395"/>
      <c r="Z695" s="395"/>
      <c r="AA695" s="377"/>
      <c r="AB695" s="395"/>
      <c r="AC695" s="395"/>
      <c r="AD695" s="395"/>
      <c r="AE695" s="395"/>
      <c r="AF695" s="395"/>
      <c r="AG695" s="395"/>
      <c r="AH695" s="395"/>
      <c r="AI695" s="395"/>
      <c r="AJ695" s="377"/>
      <c r="AK695" s="390"/>
    </row>
    <row r="696" spans="1:37" hidden="1" x14ac:dyDescent="0.25">
      <c r="A696" s="42"/>
      <c r="B696" s="377"/>
      <c r="C696" s="1223"/>
      <c r="D696" s="377"/>
      <c r="E696" s="377"/>
      <c r="F696" s="1212"/>
      <c r="G696" s="1213"/>
      <c r="H696" s="395"/>
      <c r="I696" s="395"/>
      <c r="J696" s="395"/>
      <c r="K696" s="395"/>
      <c r="L696" s="395"/>
      <c r="M696" s="395"/>
      <c r="N696" s="395"/>
      <c r="O696" s="377"/>
      <c r="P696" s="394"/>
      <c r="Q696" s="394"/>
      <c r="R696" s="395"/>
      <c r="S696" s="395"/>
      <c r="T696" s="395"/>
      <c r="U696" s="395"/>
      <c r="V696" s="395"/>
      <c r="W696" s="395"/>
      <c r="X696" s="395"/>
      <c r="Y696" s="395"/>
      <c r="Z696" s="395"/>
      <c r="AA696" s="377"/>
      <c r="AB696" s="395"/>
      <c r="AC696" s="395"/>
      <c r="AD696" s="395"/>
      <c r="AE696" s="395"/>
      <c r="AF696" s="395"/>
      <c r="AG696" s="395"/>
      <c r="AH696" s="395"/>
      <c r="AI696" s="395"/>
      <c r="AJ696" s="377"/>
      <c r="AK696" s="390"/>
    </row>
    <row r="697" spans="1:37" hidden="1" x14ac:dyDescent="0.25">
      <c r="A697" s="42"/>
      <c r="B697" s="377"/>
      <c r="C697" s="1223"/>
      <c r="D697" s="377"/>
      <c r="E697" s="377"/>
      <c r="F697" s="1212"/>
      <c r="G697" s="1213"/>
      <c r="H697" s="395"/>
      <c r="I697" s="395"/>
      <c r="J697" s="395"/>
      <c r="K697" s="395"/>
      <c r="L697" s="395"/>
      <c r="M697" s="395"/>
      <c r="N697" s="395"/>
      <c r="O697" s="377"/>
      <c r="P697" s="394"/>
      <c r="Q697" s="394"/>
      <c r="R697" s="395"/>
      <c r="S697" s="395"/>
      <c r="T697" s="395"/>
      <c r="U697" s="395"/>
      <c r="V697" s="395"/>
      <c r="W697" s="395"/>
      <c r="X697" s="395"/>
      <c r="Y697" s="395"/>
      <c r="Z697" s="395"/>
      <c r="AA697" s="377"/>
      <c r="AB697" s="395"/>
      <c r="AC697" s="395"/>
      <c r="AD697" s="395"/>
      <c r="AE697" s="395"/>
      <c r="AF697" s="395"/>
      <c r="AG697" s="395"/>
      <c r="AH697" s="395"/>
      <c r="AI697" s="395"/>
      <c r="AJ697" s="377"/>
      <c r="AK697" s="390"/>
    </row>
    <row r="698" spans="1:37" hidden="1" x14ac:dyDescent="0.25">
      <c r="A698" s="42"/>
      <c r="B698" s="377"/>
      <c r="C698" s="1223"/>
      <c r="D698" s="377"/>
      <c r="E698" s="377"/>
      <c r="F698" s="1212"/>
      <c r="G698" s="1213"/>
      <c r="H698" s="395"/>
      <c r="I698" s="395"/>
      <c r="J698" s="395"/>
      <c r="K698" s="395"/>
      <c r="L698" s="395"/>
      <c r="M698" s="395"/>
      <c r="N698" s="395"/>
      <c r="O698" s="377"/>
      <c r="P698" s="394"/>
      <c r="Q698" s="394"/>
      <c r="R698" s="395"/>
      <c r="S698" s="395"/>
      <c r="T698" s="395"/>
      <c r="U698" s="395"/>
      <c r="V698" s="395"/>
      <c r="W698" s="395"/>
      <c r="X698" s="395"/>
      <c r="Y698" s="395"/>
      <c r="Z698" s="395"/>
      <c r="AA698" s="377"/>
      <c r="AB698" s="395"/>
      <c r="AC698" s="395"/>
      <c r="AD698" s="395"/>
      <c r="AE698" s="395"/>
      <c r="AF698" s="395"/>
      <c r="AG698" s="395"/>
      <c r="AH698" s="395"/>
      <c r="AI698" s="395"/>
      <c r="AJ698" s="377"/>
      <c r="AK698" s="390"/>
    </row>
    <row r="699" spans="1:37" hidden="1" x14ac:dyDescent="0.25">
      <c r="A699" s="42"/>
      <c r="B699" s="377"/>
      <c r="C699" s="1223"/>
      <c r="D699" s="377"/>
      <c r="E699" s="377"/>
      <c r="F699" s="1212"/>
      <c r="G699" s="1213"/>
      <c r="H699" s="395"/>
      <c r="I699" s="395"/>
      <c r="J699" s="395"/>
      <c r="K699" s="395"/>
      <c r="L699" s="395"/>
      <c r="M699" s="395"/>
      <c r="N699" s="395"/>
      <c r="O699" s="377"/>
      <c r="P699" s="394"/>
      <c r="Q699" s="394"/>
      <c r="R699" s="395"/>
      <c r="S699" s="395"/>
      <c r="T699" s="395"/>
      <c r="U699" s="395"/>
      <c r="V699" s="395"/>
      <c r="W699" s="395"/>
      <c r="X699" s="395"/>
      <c r="Y699" s="395"/>
      <c r="Z699" s="395"/>
      <c r="AA699" s="377"/>
      <c r="AB699" s="395"/>
      <c r="AC699" s="395"/>
      <c r="AD699" s="395"/>
      <c r="AE699" s="395"/>
      <c r="AF699" s="395"/>
      <c r="AG699" s="395"/>
      <c r="AH699" s="395"/>
      <c r="AI699" s="395"/>
      <c r="AJ699" s="377"/>
      <c r="AK699" s="390"/>
    </row>
    <row r="700" spans="1:37" hidden="1" x14ac:dyDescent="0.25">
      <c r="A700" s="42"/>
      <c r="B700" s="377"/>
      <c r="C700" s="1223"/>
      <c r="D700" s="377"/>
      <c r="E700" s="377"/>
      <c r="F700" s="1212"/>
      <c r="G700" s="1213"/>
      <c r="H700" s="395"/>
      <c r="I700" s="395"/>
      <c r="J700" s="395"/>
      <c r="K700" s="395"/>
      <c r="L700" s="395"/>
      <c r="M700" s="395"/>
      <c r="N700" s="395"/>
      <c r="O700" s="377"/>
      <c r="P700" s="394"/>
      <c r="Q700" s="394"/>
      <c r="R700" s="395"/>
      <c r="S700" s="395"/>
      <c r="T700" s="395"/>
      <c r="U700" s="395"/>
      <c r="V700" s="395"/>
      <c r="W700" s="395"/>
      <c r="X700" s="395"/>
      <c r="Y700" s="395"/>
      <c r="Z700" s="395"/>
      <c r="AA700" s="377"/>
      <c r="AB700" s="395"/>
      <c r="AC700" s="395"/>
      <c r="AD700" s="395"/>
      <c r="AE700" s="395"/>
      <c r="AF700" s="395"/>
      <c r="AG700" s="395"/>
      <c r="AH700" s="395"/>
      <c r="AI700" s="395"/>
      <c r="AJ700" s="377"/>
      <c r="AK700" s="390"/>
    </row>
    <row r="701" spans="1:37" hidden="1" x14ac:dyDescent="0.25">
      <c r="A701" s="42"/>
      <c r="B701" s="377"/>
      <c r="C701" s="1223"/>
      <c r="D701" s="377"/>
      <c r="E701" s="377"/>
      <c r="F701" s="1212"/>
      <c r="G701" s="1213"/>
      <c r="H701" s="395"/>
      <c r="I701" s="395"/>
      <c r="J701" s="395"/>
      <c r="K701" s="395"/>
      <c r="L701" s="395"/>
      <c r="M701" s="395"/>
      <c r="N701" s="395"/>
      <c r="O701" s="377"/>
      <c r="P701" s="394"/>
      <c r="Q701" s="394"/>
      <c r="R701" s="395"/>
      <c r="S701" s="395"/>
      <c r="T701" s="395"/>
      <c r="U701" s="395"/>
      <c r="V701" s="395"/>
      <c r="W701" s="395"/>
      <c r="X701" s="395"/>
      <c r="Y701" s="395"/>
      <c r="Z701" s="395"/>
      <c r="AA701" s="377"/>
      <c r="AB701" s="395"/>
      <c r="AC701" s="395"/>
      <c r="AD701" s="395"/>
      <c r="AE701" s="395"/>
      <c r="AF701" s="395"/>
      <c r="AG701" s="395"/>
      <c r="AH701" s="395"/>
      <c r="AI701" s="395"/>
      <c r="AJ701" s="377"/>
      <c r="AK701" s="390"/>
    </row>
    <row r="702" spans="1:37" hidden="1" x14ac:dyDescent="0.25">
      <c r="A702" s="42"/>
      <c r="B702" s="377"/>
      <c r="C702" s="1223"/>
      <c r="D702" s="377"/>
      <c r="E702" s="377"/>
      <c r="F702" s="1212"/>
      <c r="G702" s="1213"/>
      <c r="H702" s="395"/>
      <c r="I702" s="395"/>
      <c r="J702" s="395"/>
      <c r="K702" s="395"/>
      <c r="L702" s="395"/>
      <c r="M702" s="395"/>
      <c r="N702" s="395"/>
      <c r="O702" s="377"/>
      <c r="P702" s="394"/>
      <c r="Q702" s="394"/>
      <c r="R702" s="395"/>
      <c r="S702" s="395"/>
      <c r="T702" s="395"/>
      <c r="U702" s="395"/>
      <c r="V702" s="395"/>
      <c r="W702" s="395"/>
      <c r="X702" s="395"/>
      <c r="Y702" s="395"/>
      <c r="Z702" s="395"/>
      <c r="AA702" s="377"/>
      <c r="AB702" s="395"/>
      <c r="AC702" s="395"/>
      <c r="AD702" s="395"/>
      <c r="AE702" s="395"/>
      <c r="AF702" s="395"/>
      <c r="AG702" s="395"/>
      <c r="AH702" s="395"/>
      <c r="AI702" s="395"/>
      <c r="AJ702" s="377"/>
      <c r="AK702" s="390"/>
    </row>
    <row r="703" spans="1:37" hidden="1" x14ac:dyDescent="0.25">
      <c r="A703" s="42"/>
      <c r="B703" s="377"/>
      <c r="C703" s="1223"/>
      <c r="D703" s="377"/>
      <c r="E703" s="377"/>
      <c r="F703" s="1212"/>
      <c r="G703" s="1213"/>
      <c r="H703" s="395"/>
      <c r="I703" s="395"/>
      <c r="J703" s="395"/>
      <c r="K703" s="395"/>
      <c r="L703" s="395"/>
      <c r="M703" s="395"/>
      <c r="N703" s="395"/>
      <c r="O703" s="377"/>
      <c r="P703" s="394"/>
      <c r="Q703" s="394"/>
      <c r="R703" s="395"/>
      <c r="S703" s="395"/>
      <c r="T703" s="395"/>
      <c r="U703" s="395"/>
      <c r="V703" s="395"/>
      <c r="W703" s="395"/>
      <c r="X703" s="395"/>
      <c r="Y703" s="395"/>
      <c r="Z703" s="395"/>
      <c r="AA703" s="377"/>
      <c r="AB703" s="395"/>
      <c r="AC703" s="395"/>
      <c r="AD703" s="395"/>
      <c r="AE703" s="395"/>
      <c r="AF703" s="395"/>
      <c r="AG703" s="395"/>
      <c r="AH703" s="395"/>
      <c r="AI703" s="395"/>
      <c r="AJ703" s="377"/>
      <c r="AK703" s="390"/>
    </row>
    <row r="704" spans="1:37" hidden="1" x14ac:dyDescent="0.25">
      <c r="A704" s="42"/>
      <c r="B704" s="377"/>
      <c r="C704" s="1223"/>
      <c r="D704" s="377"/>
      <c r="E704" s="377"/>
      <c r="F704" s="1212"/>
      <c r="G704" s="1213"/>
      <c r="H704" s="395"/>
      <c r="I704" s="395"/>
      <c r="J704" s="395"/>
      <c r="K704" s="395"/>
      <c r="L704" s="395"/>
      <c r="M704" s="395"/>
      <c r="N704" s="395"/>
      <c r="O704" s="377"/>
      <c r="P704" s="394"/>
      <c r="Q704" s="394"/>
      <c r="R704" s="395"/>
      <c r="S704" s="395"/>
      <c r="T704" s="395"/>
      <c r="U704" s="395"/>
      <c r="V704" s="395"/>
      <c r="W704" s="395"/>
      <c r="X704" s="395"/>
      <c r="Y704" s="395"/>
      <c r="Z704" s="395"/>
      <c r="AA704" s="377"/>
      <c r="AB704" s="395"/>
      <c r="AC704" s="395"/>
      <c r="AD704" s="395"/>
      <c r="AE704" s="395"/>
      <c r="AF704" s="395"/>
      <c r="AG704" s="395"/>
      <c r="AH704" s="395"/>
      <c r="AI704" s="395"/>
      <c r="AJ704" s="377"/>
      <c r="AK704" s="390"/>
    </row>
    <row r="705" spans="1:37" hidden="1" x14ac:dyDescent="0.25">
      <c r="A705" s="42"/>
      <c r="B705" s="377"/>
      <c r="C705" s="1223"/>
      <c r="D705" s="377"/>
      <c r="E705" s="377"/>
      <c r="F705" s="1212"/>
      <c r="G705" s="1213"/>
      <c r="H705" s="395"/>
      <c r="I705" s="395"/>
      <c r="J705" s="395"/>
      <c r="K705" s="395"/>
      <c r="L705" s="395"/>
      <c r="M705" s="395"/>
      <c r="N705" s="395"/>
      <c r="O705" s="377"/>
      <c r="P705" s="394"/>
      <c r="Q705" s="394"/>
      <c r="R705" s="395"/>
      <c r="S705" s="395"/>
      <c r="T705" s="395"/>
      <c r="U705" s="395"/>
      <c r="V705" s="395"/>
      <c r="W705" s="395"/>
      <c r="X705" s="395"/>
      <c r="Y705" s="395"/>
      <c r="Z705" s="395"/>
      <c r="AA705" s="377"/>
      <c r="AB705" s="395"/>
      <c r="AC705" s="395"/>
      <c r="AD705" s="395"/>
      <c r="AE705" s="395"/>
      <c r="AF705" s="395"/>
      <c r="AG705" s="395"/>
      <c r="AH705" s="395"/>
      <c r="AI705" s="395"/>
      <c r="AJ705" s="377"/>
      <c r="AK705" s="390"/>
    </row>
    <row r="706" spans="1:37" hidden="1" x14ac:dyDescent="0.25">
      <c r="A706" s="42"/>
      <c r="B706" s="377"/>
      <c r="C706" s="1223"/>
      <c r="D706" s="377"/>
      <c r="E706" s="377"/>
      <c r="F706" s="1212"/>
      <c r="G706" s="1213"/>
      <c r="H706" s="395"/>
      <c r="I706" s="395"/>
      <c r="J706" s="395"/>
      <c r="K706" s="395"/>
      <c r="L706" s="395"/>
      <c r="M706" s="395"/>
      <c r="N706" s="395"/>
      <c r="O706" s="377"/>
      <c r="P706" s="394"/>
      <c r="Q706" s="394"/>
      <c r="R706" s="395"/>
      <c r="S706" s="395"/>
      <c r="T706" s="395"/>
      <c r="U706" s="395"/>
      <c r="V706" s="395"/>
      <c r="W706" s="395"/>
      <c r="X706" s="395"/>
      <c r="Y706" s="395"/>
      <c r="Z706" s="395"/>
      <c r="AA706" s="377"/>
      <c r="AB706" s="395"/>
      <c r="AC706" s="395"/>
      <c r="AD706" s="395"/>
      <c r="AE706" s="395"/>
      <c r="AF706" s="395"/>
      <c r="AG706" s="395"/>
      <c r="AH706" s="395"/>
      <c r="AI706" s="395"/>
      <c r="AJ706" s="377"/>
      <c r="AK706" s="390"/>
    </row>
    <row r="707" spans="1:37" hidden="1" x14ac:dyDescent="0.25">
      <c r="A707" s="42"/>
      <c r="B707" s="377"/>
      <c r="C707" s="1223"/>
      <c r="D707" s="377"/>
      <c r="E707" s="377"/>
      <c r="F707" s="1212"/>
      <c r="G707" s="1213"/>
      <c r="H707" s="395"/>
      <c r="I707" s="395"/>
      <c r="J707" s="395"/>
      <c r="K707" s="395"/>
      <c r="L707" s="395"/>
      <c r="M707" s="395"/>
      <c r="N707" s="395"/>
      <c r="O707" s="377"/>
      <c r="P707" s="394"/>
      <c r="Q707" s="394"/>
      <c r="R707" s="395"/>
      <c r="S707" s="395"/>
      <c r="T707" s="395"/>
      <c r="U707" s="395"/>
      <c r="V707" s="395"/>
      <c r="W707" s="395"/>
      <c r="X707" s="395"/>
      <c r="Y707" s="395"/>
      <c r="Z707" s="395"/>
      <c r="AA707" s="377"/>
      <c r="AB707" s="395"/>
      <c r="AC707" s="395"/>
      <c r="AD707" s="395"/>
      <c r="AE707" s="395"/>
      <c r="AF707" s="395"/>
      <c r="AG707" s="395"/>
      <c r="AH707" s="395"/>
      <c r="AI707" s="395"/>
      <c r="AJ707" s="377"/>
      <c r="AK707" s="390"/>
    </row>
    <row r="708" spans="1:37" hidden="1" x14ac:dyDescent="0.25">
      <c r="A708" s="42"/>
      <c r="B708" s="377"/>
      <c r="C708" s="1223"/>
      <c r="D708" s="377"/>
      <c r="E708" s="377"/>
      <c r="F708" s="1212"/>
      <c r="G708" s="1213"/>
      <c r="H708" s="395"/>
      <c r="I708" s="395"/>
      <c r="J708" s="395"/>
      <c r="K708" s="395"/>
      <c r="L708" s="395"/>
      <c r="M708" s="395"/>
      <c r="N708" s="395"/>
      <c r="O708" s="377"/>
      <c r="P708" s="394"/>
      <c r="Q708" s="394"/>
      <c r="R708" s="395"/>
      <c r="S708" s="395"/>
      <c r="T708" s="395"/>
      <c r="U708" s="395"/>
      <c r="V708" s="395"/>
      <c r="W708" s="395"/>
      <c r="X708" s="395"/>
      <c r="Y708" s="395"/>
      <c r="Z708" s="395"/>
      <c r="AA708" s="377"/>
      <c r="AB708" s="395"/>
      <c r="AC708" s="395"/>
      <c r="AD708" s="395"/>
      <c r="AE708" s="395"/>
      <c r="AF708" s="395"/>
      <c r="AG708" s="395"/>
      <c r="AH708" s="395"/>
      <c r="AI708" s="395"/>
      <c r="AJ708" s="377"/>
      <c r="AK708" s="390"/>
    </row>
    <row r="709" spans="1:37" hidden="1" x14ac:dyDescent="0.25">
      <c r="A709" s="42"/>
      <c r="B709" s="377"/>
      <c r="C709" s="1223"/>
      <c r="D709" s="377"/>
      <c r="E709" s="377"/>
      <c r="F709" s="1212"/>
      <c r="G709" s="1213"/>
      <c r="H709" s="395"/>
      <c r="I709" s="395"/>
      <c r="J709" s="395"/>
      <c r="K709" s="395"/>
      <c r="L709" s="395"/>
      <c r="M709" s="395"/>
      <c r="N709" s="395"/>
      <c r="O709" s="377"/>
      <c r="P709" s="394"/>
      <c r="Q709" s="394"/>
      <c r="R709" s="395"/>
      <c r="S709" s="395"/>
      <c r="T709" s="395"/>
      <c r="U709" s="395"/>
      <c r="V709" s="395"/>
      <c r="W709" s="395"/>
      <c r="X709" s="395"/>
      <c r="Y709" s="395"/>
      <c r="Z709" s="395"/>
      <c r="AA709" s="377"/>
      <c r="AB709" s="395"/>
      <c r="AC709" s="395"/>
      <c r="AD709" s="395"/>
      <c r="AE709" s="395"/>
      <c r="AF709" s="395"/>
      <c r="AG709" s="395"/>
      <c r="AH709" s="395"/>
      <c r="AI709" s="395"/>
      <c r="AJ709" s="377"/>
      <c r="AK709" s="390"/>
    </row>
    <row r="710" spans="1:37" hidden="1" x14ac:dyDescent="0.25">
      <c r="A710" s="42"/>
      <c r="B710" s="377"/>
      <c r="C710" s="1223"/>
      <c r="D710" s="377"/>
      <c r="E710" s="377"/>
      <c r="F710" s="1212"/>
      <c r="G710" s="1213"/>
      <c r="H710" s="395"/>
      <c r="I710" s="395"/>
      <c r="J710" s="395"/>
      <c r="K710" s="395"/>
      <c r="L710" s="395"/>
      <c r="M710" s="395"/>
      <c r="N710" s="395"/>
      <c r="O710" s="377"/>
      <c r="P710" s="394"/>
      <c r="Q710" s="394"/>
      <c r="R710" s="395"/>
      <c r="S710" s="395"/>
      <c r="T710" s="395"/>
      <c r="U710" s="395"/>
      <c r="V710" s="395"/>
      <c r="W710" s="395"/>
      <c r="X710" s="395"/>
      <c r="Y710" s="395"/>
      <c r="Z710" s="395"/>
      <c r="AA710" s="377"/>
      <c r="AB710" s="395"/>
      <c r="AC710" s="395"/>
      <c r="AD710" s="395"/>
      <c r="AE710" s="395"/>
      <c r="AF710" s="395"/>
      <c r="AG710" s="395"/>
      <c r="AH710" s="395"/>
      <c r="AI710" s="395"/>
      <c r="AJ710" s="377"/>
      <c r="AK710" s="390"/>
    </row>
    <row r="711" spans="1:37" hidden="1" x14ac:dyDescent="0.25">
      <c r="A711" s="42"/>
      <c r="B711" s="377"/>
      <c r="C711" s="1223"/>
      <c r="D711" s="377"/>
      <c r="E711" s="377"/>
      <c r="F711" s="1212"/>
      <c r="G711" s="1213"/>
      <c r="H711" s="395"/>
      <c r="I711" s="395"/>
      <c r="J711" s="395"/>
      <c r="K711" s="395"/>
      <c r="L711" s="395"/>
      <c r="M711" s="395"/>
      <c r="N711" s="395"/>
      <c r="O711" s="377"/>
      <c r="P711" s="394"/>
      <c r="Q711" s="394"/>
      <c r="R711" s="395"/>
      <c r="S711" s="395"/>
      <c r="T711" s="395"/>
      <c r="U711" s="395"/>
      <c r="V711" s="395"/>
      <c r="W711" s="395"/>
      <c r="X711" s="395"/>
      <c r="Y711" s="395"/>
      <c r="Z711" s="395"/>
      <c r="AA711" s="377"/>
      <c r="AB711" s="395"/>
      <c r="AC711" s="395"/>
      <c r="AD711" s="395"/>
      <c r="AE711" s="395"/>
      <c r="AF711" s="395"/>
      <c r="AG711" s="395"/>
      <c r="AH711" s="395"/>
      <c r="AI711" s="395"/>
      <c r="AJ711" s="377"/>
      <c r="AK711" s="390"/>
    </row>
    <row r="712" spans="1:37" hidden="1" x14ac:dyDescent="0.25">
      <c r="A712" s="42"/>
      <c r="B712" s="377"/>
      <c r="C712" s="1223"/>
      <c r="D712" s="377"/>
      <c r="E712" s="377"/>
      <c r="F712" s="1212"/>
      <c r="G712" s="1213"/>
      <c r="H712" s="395"/>
      <c r="I712" s="395"/>
      <c r="J712" s="395"/>
      <c r="K712" s="395"/>
      <c r="L712" s="395"/>
      <c r="M712" s="395"/>
      <c r="N712" s="395"/>
      <c r="O712" s="377"/>
      <c r="P712" s="394"/>
      <c r="Q712" s="394"/>
      <c r="R712" s="395"/>
      <c r="S712" s="395"/>
      <c r="T712" s="395"/>
      <c r="U712" s="395"/>
      <c r="V712" s="395"/>
      <c r="W712" s="395"/>
      <c r="X712" s="395"/>
      <c r="Y712" s="395"/>
      <c r="Z712" s="395"/>
      <c r="AA712" s="377"/>
      <c r="AB712" s="395"/>
      <c r="AC712" s="395"/>
      <c r="AD712" s="395"/>
      <c r="AE712" s="395"/>
      <c r="AF712" s="395"/>
      <c r="AG712" s="395"/>
      <c r="AH712" s="395"/>
      <c r="AI712" s="395"/>
      <c r="AJ712" s="377"/>
      <c r="AK712" s="390"/>
    </row>
    <row r="713" spans="1:37" hidden="1" x14ac:dyDescent="0.25">
      <c r="A713" s="42"/>
      <c r="B713" s="377"/>
      <c r="C713" s="1223"/>
      <c r="D713" s="377"/>
      <c r="E713" s="377"/>
      <c r="F713" s="1212"/>
      <c r="G713" s="1213"/>
      <c r="H713" s="395"/>
      <c r="I713" s="395"/>
      <c r="J713" s="395"/>
      <c r="K713" s="395"/>
      <c r="L713" s="395"/>
      <c r="M713" s="395"/>
      <c r="N713" s="395"/>
      <c r="O713" s="377"/>
      <c r="P713" s="394"/>
      <c r="Q713" s="394"/>
      <c r="R713" s="395"/>
      <c r="S713" s="395"/>
      <c r="T713" s="395"/>
      <c r="U713" s="395"/>
      <c r="V713" s="395"/>
      <c r="W713" s="395"/>
      <c r="X713" s="395"/>
      <c r="Y713" s="395"/>
      <c r="Z713" s="395"/>
      <c r="AA713" s="377"/>
      <c r="AB713" s="395"/>
      <c r="AC713" s="395"/>
      <c r="AD713" s="395"/>
      <c r="AE713" s="395"/>
      <c r="AF713" s="395"/>
      <c r="AG713" s="395"/>
      <c r="AH713" s="395"/>
      <c r="AI713" s="395"/>
      <c r="AJ713" s="377"/>
      <c r="AK713" s="390"/>
    </row>
    <row r="714" spans="1:37" hidden="1" x14ac:dyDescent="0.25">
      <c r="A714" s="42"/>
      <c r="B714" s="377"/>
      <c r="C714" s="1223"/>
      <c r="D714" s="377"/>
      <c r="E714" s="377"/>
      <c r="F714" s="1212"/>
      <c r="G714" s="1213"/>
      <c r="H714" s="395"/>
      <c r="I714" s="395"/>
      <c r="J714" s="395"/>
      <c r="K714" s="395"/>
      <c r="L714" s="395"/>
      <c r="M714" s="395"/>
      <c r="N714" s="395"/>
      <c r="O714" s="377"/>
      <c r="P714" s="394"/>
      <c r="Q714" s="394"/>
      <c r="R714" s="395"/>
      <c r="S714" s="395"/>
      <c r="T714" s="395"/>
      <c r="U714" s="395"/>
      <c r="V714" s="395"/>
      <c r="W714" s="395"/>
      <c r="X714" s="395"/>
      <c r="Y714" s="395"/>
      <c r="Z714" s="395"/>
      <c r="AA714" s="377"/>
      <c r="AB714" s="395"/>
      <c r="AC714" s="395"/>
      <c r="AD714" s="395"/>
      <c r="AE714" s="395"/>
      <c r="AF714" s="395"/>
      <c r="AG714" s="395"/>
      <c r="AH714" s="395"/>
      <c r="AI714" s="395"/>
      <c r="AJ714" s="377"/>
      <c r="AK714" s="390"/>
    </row>
    <row r="715" spans="1:37" hidden="1" x14ac:dyDescent="0.25">
      <c r="A715" s="42"/>
      <c r="B715" s="377"/>
      <c r="C715" s="1223"/>
      <c r="D715" s="377"/>
      <c r="E715" s="377"/>
      <c r="F715" s="1212"/>
      <c r="G715" s="1213"/>
      <c r="H715" s="395"/>
      <c r="I715" s="395"/>
      <c r="J715" s="395"/>
      <c r="K715" s="395"/>
      <c r="L715" s="395"/>
      <c r="M715" s="395"/>
      <c r="N715" s="395"/>
      <c r="O715" s="377"/>
      <c r="P715" s="394"/>
      <c r="Q715" s="394"/>
      <c r="R715" s="395"/>
      <c r="S715" s="395"/>
      <c r="T715" s="395"/>
      <c r="U715" s="395"/>
      <c r="V715" s="395"/>
      <c r="W715" s="395"/>
      <c r="X715" s="395"/>
      <c r="Y715" s="395"/>
      <c r="Z715" s="395"/>
      <c r="AA715" s="377"/>
      <c r="AB715" s="395"/>
      <c r="AC715" s="395"/>
      <c r="AD715" s="395"/>
      <c r="AE715" s="395"/>
      <c r="AF715" s="395"/>
      <c r="AG715" s="395"/>
      <c r="AH715" s="395"/>
      <c r="AI715" s="395"/>
      <c r="AJ715" s="377"/>
      <c r="AK715" s="390"/>
    </row>
    <row r="716" spans="1:37" hidden="1" x14ac:dyDescent="0.25">
      <c r="A716" s="42"/>
      <c r="B716" s="377"/>
      <c r="C716" s="1223"/>
      <c r="D716" s="377"/>
      <c r="E716" s="377"/>
      <c r="F716" s="1212"/>
      <c r="G716" s="1213"/>
      <c r="H716" s="395"/>
      <c r="I716" s="395"/>
      <c r="J716" s="395"/>
      <c r="K716" s="395"/>
      <c r="L716" s="395"/>
      <c r="M716" s="395"/>
      <c r="N716" s="395"/>
      <c r="O716" s="377"/>
      <c r="P716" s="394"/>
      <c r="Q716" s="394"/>
      <c r="R716" s="395"/>
      <c r="S716" s="395"/>
      <c r="T716" s="395"/>
      <c r="U716" s="395"/>
      <c r="V716" s="395"/>
      <c r="W716" s="395"/>
      <c r="X716" s="395"/>
      <c r="Y716" s="395"/>
      <c r="Z716" s="395"/>
      <c r="AA716" s="377"/>
      <c r="AB716" s="395"/>
      <c r="AC716" s="395"/>
      <c r="AD716" s="395"/>
      <c r="AE716" s="395"/>
      <c r="AF716" s="395"/>
      <c r="AG716" s="395"/>
      <c r="AH716" s="395"/>
      <c r="AI716" s="395"/>
      <c r="AJ716" s="377"/>
      <c r="AK716" s="390"/>
    </row>
    <row r="717" spans="1:37" hidden="1" x14ac:dyDescent="0.25">
      <c r="A717" s="42"/>
      <c r="B717" s="377"/>
      <c r="C717" s="1223"/>
      <c r="D717" s="377"/>
      <c r="E717" s="377"/>
      <c r="F717" s="1212"/>
      <c r="G717" s="1213"/>
      <c r="H717" s="395"/>
      <c r="I717" s="395"/>
      <c r="J717" s="395"/>
      <c r="K717" s="395"/>
      <c r="L717" s="395"/>
      <c r="M717" s="395"/>
      <c r="N717" s="395"/>
      <c r="O717" s="377"/>
      <c r="P717" s="394"/>
      <c r="Q717" s="394"/>
      <c r="R717" s="395"/>
      <c r="S717" s="395"/>
      <c r="T717" s="395"/>
      <c r="U717" s="395"/>
      <c r="V717" s="395"/>
      <c r="W717" s="395"/>
      <c r="X717" s="395"/>
      <c r="Y717" s="395"/>
      <c r="Z717" s="395"/>
      <c r="AA717" s="377"/>
      <c r="AB717" s="395"/>
      <c r="AC717" s="395"/>
      <c r="AD717" s="395"/>
      <c r="AE717" s="395"/>
      <c r="AF717" s="395"/>
      <c r="AG717" s="395"/>
      <c r="AH717" s="395"/>
      <c r="AI717" s="395"/>
      <c r="AJ717" s="377"/>
      <c r="AK717" s="390"/>
    </row>
    <row r="718" spans="1:37" hidden="1" x14ac:dyDescent="0.25">
      <c r="A718" s="42"/>
      <c r="B718" s="377"/>
      <c r="C718" s="1223"/>
      <c r="D718" s="377"/>
      <c r="E718" s="377"/>
      <c r="F718" s="1212"/>
      <c r="G718" s="1213"/>
      <c r="H718" s="395"/>
      <c r="I718" s="395"/>
      <c r="J718" s="395"/>
      <c r="K718" s="395"/>
      <c r="L718" s="395"/>
      <c r="M718" s="395"/>
      <c r="N718" s="395"/>
      <c r="O718" s="377"/>
      <c r="P718" s="394"/>
      <c r="Q718" s="394"/>
      <c r="R718" s="395"/>
      <c r="S718" s="395"/>
      <c r="T718" s="395"/>
      <c r="U718" s="395"/>
      <c r="V718" s="395"/>
      <c r="W718" s="395"/>
      <c r="X718" s="395"/>
      <c r="Y718" s="395"/>
      <c r="Z718" s="395"/>
      <c r="AA718" s="377"/>
      <c r="AB718" s="395"/>
      <c r="AC718" s="395"/>
      <c r="AD718" s="395"/>
      <c r="AE718" s="395"/>
      <c r="AF718" s="395"/>
      <c r="AG718" s="395"/>
      <c r="AH718" s="395"/>
      <c r="AI718" s="395"/>
      <c r="AJ718" s="377"/>
      <c r="AK718" s="390"/>
    </row>
    <row r="719" spans="1:37" hidden="1" x14ac:dyDescent="0.25">
      <c r="A719" s="42"/>
      <c r="B719" s="377"/>
      <c r="C719" s="1223"/>
      <c r="D719" s="377"/>
      <c r="E719" s="377"/>
      <c r="F719" s="1212"/>
      <c r="G719" s="1213"/>
      <c r="H719" s="395"/>
      <c r="I719" s="395"/>
      <c r="J719" s="395"/>
      <c r="K719" s="395"/>
      <c r="L719" s="395"/>
      <c r="M719" s="395"/>
      <c r="N719" s="395"/>
      <c r="O719" s="377"/>
      <c r="P719" s="394"/>
      <c r="Q719" s="394"/>
      <c r="R719" s="395"/>
      <c r="S719" s="395"/>
      <c r="T719" s="395"/>
      <c r="U719" s="395"/>
      <c r="V719" s="395"/>
      <c r="W719" s="395"/>
      <c r="X719" s="395"/>
      <c r="Y719" s="395"/>
      <c r="Z719" s="395"/>
      <c r="AA719" s="377"/>
      <c r="AB719" s="395"/>
      <c r="AC719" s="395"/>
      <c r="AD719" s="395"/>
      <c r="AE719" s="395"/>
      <c r="AF719" s="395"/>
      <c r="AG719" s="395"/>
      <c r="AH719" s="395"/>
      <c r="AI719" s="395"/>
      <c r="AJ719" s="377"/>
      <c r="AK719" s="390"/>
    </row>
    <row r="720" spans="1:37" hidden="1" x14ac:dyDescent="0.25">
      <c r="A720" s="42"/>
      <c r="B720" s="377"/>
      <c r="C720" s="1223"/>
      <c r="D720" s="377"/>
      <c r="E720" s="377"/>
      <c r="F720" s="1212"/>
      <c r="G720" s="1213"/>
      <c r="H720" s="395"/>
      <c r="I720" s="395"/>
      <c r="J720" s="395"/>
      <c r="K720" s="395"/>
      <c r="L720" s="395"/>
      <c r="M720" s="395"/>
      <c r="N720" s="395"/>
      <c r="O720" s="377"/>
      <c r="P720" s="394"/>
      <c r="Q720" s="394"/>
      <c r="R720" s="395"/>
      <c r="S720" s="395"/>
      <c r="T720" s="395"/>
      <c r="U720" s="395"/>
      <c r="V720" s="395"/>
      <c r="W720" s="395"/>
      <c r="X720" s="395"/>
      <c r="Y720" s="395"/>
      <c r="Z720" s="395"/>
      <c r="AA720" s="377"/>
      <c r="AB720" s="395"/>
      <c r="AC720" s="395"/>
      <c r="AD720" s="395"/>
      <c r="AE720" s="395"/>
      <c r="AF720" s="395"/>
      <c r="AG720" s="395"/>
      <c r="AH720" s="395"/>
      <c r="AI720" s="395"/>
      <c r="AJ720" s="377"/>
      <c r="AK720" s="390"/>
    </row>
    <row r="721" spans="1:37" hidden="1" x14ac:dyDescent="0.25">
      <c r="A721" s="42"/>
      <c r="B721" s="377"/>
      <c r="C721" s="1223"/>
      <c r="D721" s="377"/>
      <c r="E721" s="377"/>
      <c r="F721" s="1212"/>
      <c r="G721" s="1213"/>
      <c r="H721" s="395"/>
      <c r="I721" s="395"/>
      <c r="J721" s="395"/>
      <c r="K721" s="395"/>
      <c r="L721" s="395"/>
      <c r="M721" s="395"/>
      <c r="N721" s="395"/>
      <c r="O721" s="377"/>
      <c r="P721" s="394"/>
      <c r="Q721" s="394"/>
      <c r="R721" s="395"/>
      <c r="S721" s="395"/>
      <c r="T721" s="395"/>
      <c r="U721" s="395"/>
      <c r="V721" s="395"/>
      <c r="W721" s="395"/>
      <c r="X721" s="395"/>
      <c r="Y721" s="395"/>
      <c r="Z721" s="395"/>
      <c r="AA721" s="377"/>
      <c r="AB721" s="395"/>
      <c r="AC721" s="395"/>
      <c r="AD721" s="395"/>
      <c r="AE721" s="395"/>
      <c r="AF721" s="395"/>
      <c r="AG721" s="395"/>
      <c r="AH721" s="395"/>
      <c r="AI721" s="395"/>
      <c r="AJ721" s="377"/>
      <c r="AK721" s="390"/>
    </row>
    <row r="722" spans="1:37" hidden="1" x14ac:dyDescent="0.25">
      <c r="A722" s="42"/>
      <c r="B722" s="377"/>
      <c r="C722" s="1223"/>
      <c r="D722" s="377"/>
      <c r="E722" s="377"/>
      <c r="F722" s="1212"/>
      <c r="G722" s="1213"/>
      <c r="H722" s="395"/>
      <c r="I722" s="395"/>
      <c r="J722" s="395"/>
      <c r="K722" s="395"/>
      <c r="L722" s="395"/>
      <c r="M722" s="395"/>
      <c r="N722" s="395"/>
      <c r="O722" s="377"/>
      <c r="P722" s="394"/>
      <c r="Q722" s="394"/>
      <c r="R722" s="395"/>
      <c r="S722" s="395"/>
      <c r="T722" s="395"/>
      <c r="U722" s="395"/>
      <c r="V722" s="395"/>
      <c r="W722" s="395"/>
      <c r="X722" s="395"/>
      <c r="Y722" s="395"/>
      <c r="Z722" s="395"/>
      <c r="AA722" s="377"/>
      <c r="AB722" s="395"/>
      <c r="AC722" s="395"/>
      <c r="AD722" s="395"/>
      <c r="AE722" s="395"/>
      <c r="AF722" s="395"/>
      <c r="AG722" s="395"/>
      <c r="AH722" s="395"/>
      <c r="AI722" s="395"/>
      <c r="AJ722" s="377"/>
      <c r="AK722" s="390"/>
    </row>
    <row r="723" spans="1:37" hidden="1" x14ac:dyDescent="0.25">
      <c r="A723" s="42"/>
      <c r="B723" s="377"/>
      <c r="C723" s="1223"/>
      <c r="D723" s="377"/>
      <c r="E723" s="377"/>
      <c r="F723" s="1212"/>
      <c r="G723" s="1213"/>
      <c r="H723" s="395"/>
      <c r="I723" s="395"/>
      <c r="J723" s="395"/>
      <c r="K723" s="395"/>
      <c r="L723" s="395"/>
      <c r="M723" s="395"/>
      <c r="N723" s="395"/>
      <c r="O723" s="377"/>
      <c r="P723" s="394"/>
      <c r="Q723" s="394"/>
      <c r="R723" s="395"/>
      <c r="S723" s="395"/>
      <c r="T723" s="395"/>
      <c r="U723" s="395"/>
      <c r="V723" s="395"/>
      <c r="W723" s="395"/>
      <c r="X723" s="395"/>
      <c r="Y723" s="395"/>
      <c r="Z723" s="395"/>
      <c r="AA723" s="377"/>
      <c r="AB723" s="395"/>
      <c r="AC723" s="395"/>
      <c r="AD723" s="395"/>
      <c r="AE723" s="395"/>
      <c r="AF723" s="395"/>
      <c r="AG723" s="395"/>
      <c r="AH723" s="395"/>
      <c r="AI723" s="395"/>
      <c r="AJ723" s="377"/>
      <c r="AK723" s="390"/>
    </row>
    <row r="724" spans="1:37" hidden="1" x14ac:dyDescent="0.25">
      <c r="A724" s="42"/>
      <c r="B724" s="377"/>
      <c r="C724" s="1223"/>
      <c r="D724" s="377"/>
      <c r="E724" s="377"/>
      <c r="F724" s="1212"/>
      <c r="G724" s="1213"/>
      <c r="H724" s="395"/>
      <c r="I724" s="395"/>
      <c r="J724" s="395"/>
      <c r="K724" s="395"/>
      <c r="L724" s="395"/>
      <c r="M724" s="395"/>
      <c r="N724" s="395"/>
      <c r="O724" s="377"/>
      <c r="P724" s="394"/>
      <c r="Q724" s="394"/>
      <c r="R724" s="395"/>
      <c r="S724" s="395"/>
      <c r="T724" s="395"/>
      <c r="U724" s="395"/>
      <c r="V724" s="395"/>
      <c r="W724" s="395"/>
      <c r="X724" s="395"/>
      <c r="Y724" s="395"/>
      <c r="Z724" s="395"/>
      <c r="AA724" s="377"/>
      <c r="AB724" s="395"/>
      <c r="AC724" s="395"/>
      <c r="AD724" s="395"/>
      <c r="AE724" s="395"/>
      <c r="AF724" s="395"/>
      <c r="AG724" s="395"/>
      <c r="AH724" s="395"/>
      <c r="AI724" s="395"/>
      <c r="AJ724" s="377"/>
      <c r="AK724" s="390"/>
    </row>
    <row r="725" spans="1:37" hidden="1" x14ac:dyDescent="0.25">
      <c r="A725" s="42"/>
      <c r="B725" s="377"/>
      <c r="C725" s="1223"/>
      <c r="D725" s="377"/>
      <c r="E725" s="377"/>
      <c r="F725" s="1212"/>
      <c r="G725" s="1213"/>
      <c r="H725" s="395"/>
      <c r="I725" s="395"/>
      <c r="J725" s="395"/>
      <c r="K725" s="395"/>
      <c r="L725" s="395"/>
      <c r="M725" s="395"/>
      <c r="N725" s="395"/>
      <c r="O725" s="377"/>
      <c r="P725" s="394"/>
      <c r="Q725" s="394"/>
      <c r="R725" s="395"/>
      <c r="S725" s="395"/>
      <c r="T725" s="395"/>
      <c r="U725" s="395"/>
      <c r="V725" s="395"/>
      <c r="W725" s="395"/>
      <c r="X725" s="395"/>
      <c r="Y725" s="395"/>
      <c r="Z725" s="395"/>
      <c r="AA725" s="377"/>
      <c r="AB725" s="395"/>
      <c r="AC725" s="395"/>
      <c r="AD725" s="395"/>
      <c r="AE725" s="395"/>
      <c r="AF725" s="395"/>
      <c r="AG725" s="395"/>
      <c r="AH725" s="395"/>
      <c r="AI725" s="395"/>
      <c r="AJ725" s="377"/>
      <c r="AK725" s="390"/>
    </row>
    <row r="726" spans="1:37" hidden="1" x14ac:dyDescent="0.25">
      <c r="A726" s="42"/>
      <c r="B726" s="377"/>
      <c r="C726" s="1223"/>
      <c r="D726" s="377"/>
      <c r="E726" s="377"/>
      <c r="F726" s="1212"/>
      <c r="G726" s="1213"/>
      <c r="H726" s="395"/>
      <c r="I726" s="395"/>
      <c r="J726" s="395"/>
      <c r="K726" s="395"/>
      <c r="L726" s="395"/>
      <c r="M726" s="395"/>
      <c r="N726" s="395"/>
      <c r="O726" s="377"/>
      <c r="P726" s="394"/>
      <c r="Q726" s="394"/>
      <c r="R726" s="395"/>
      <c r="S726" s="395"/>
      <c r="T726" s="395"/>
      <c r="U726" s="395"/>
      <c r="V726" s="395"/>
      <c r="W726" s="395"/>
      <c r="X726" s="395"/>
      <c r="Y726" s="395"/>
      <c r="Z726" s="395"/>
      <c r="AA726" s="377"/>
      <c r="AB726" s="395"/>
      <c r="AC726" s="395"/>
      <c r="AD726" s="395"/>
      <c r="AE726" s="395"/>
      <c r="AF726" s="395"/>
      <c r="AG726" s="395"/>
      <c r="AH726" s="395"/>
      <c r="AI726" s="395"/>
      <c r="AJ726" s="377"/>
      <c r="AK726" s="390"/>
    </row>
    <row r="727" spans="1:37" hidden="1" x14ac:dyDescent="0.25">
      <c r="A727" s="42"/>
      <c r="B727" s="377"/>
      <c r="C727" s="1223"/>
      <c r="D727" s="377"/>
      <c r="E727" s="377"/>
      <c r="F727" s="1212"/>
      <c r="G727" s="1213"/>
      <c r="H727" s="395"/>
      <c r="I727" s="395"/>
      <c r="J727" s="395"/>
      <c r="K727" s="395"/>
      <c r="L727" s="395"/>
      <c r="M727" s="395"/>
      <c r="N727" s="395"/>
      <c r="O727" s="377"/>
      <c r="P727" s="394"/>
      <c r="Q727" s="394"/>
      <c r="R727" s="395"/>
      <c r="S727" s="395"/>
      <c r="T727" s="395"/>
      <c r="U727" s="395"/>
      <c r="V727" s="395"/>
      <c r="W727" s="395"/>
      <c r="X727" s="395"/>
      <c r="Y727" s="395"/>
      <c r="Z727" s="395"/>
      <c r="AA727" s="377"/>
      <c r="AB727" s="395"/>
      <c r="AC727" s="395"/>
      <c r="AD727" s="395"/>
      <c r="AE727" s="395"/>
      <c r="AF727" s="395"/>
      <c r="AG727" s="395"/>
      <c r="AH727" s="395"/>
      <c r="AI727" s="395"/>
      <c r="AJ727" s="377"/>
      <c r="AK727" s="390"/>
    </row>
    <row r="728" spans="1:37" hidden="1" x14ac:dyDescent="0.25">
      <c r="A728" s="42"/>
      <c r="B728" s="377"/>
      <c r="C728" s="1223"/>
      <c r="D728" s="377"/>
      <c r="E728" s="377"/>
      <c r="F728" s="1212"/>
      <c r="G728" s="1213"/>
      <c r="H728" s="395"/>
      <c r="I728" s="395"/>
      <c r="J728" s="395"/>
      <c r="K728" s="395"/>
      <c r="L728" s="395"/>
      <c r="M728" s="395"/>
      <c r="N728" s="395"/>
      <c r="O728" s="377"/>
      <c r="P728" s="394"/>
      <c r="Q728" s="394"/>
      <c r="R728" s="395"/>
      <c r="S728" s="395"/>
      <c r="T728" s="395"/>
      <c r="U728" s="395"/>
      <c r="V728" s="395"/>
      <c r="W728" s="395"/>
      <c r="X728" s="395"/>
      <c r="Y728" s="395"/>
      <c r="Z728" s="395"/>
      <c r="AA728" s="377"/>
      <c r="AB728" s="395"/>
      <c r="AC728" s="395"/>
      <c r="AD728" s="395"/>
      <c r="AE728" s="395"/>
      <c r="AF728" s="395"/>
      <c r="AG728" s="395"/>
      <c r="AH728" s="395"/>
      <c r="AI728" s="395"/>
      <c r="AJ728" s="377"/>
      <c r="AK728" s="390"/>
    </row>
    <row r="729" spans="1:37" hidden="1" x14ac:dyDescent="0.25">
      <c r="A729" s="42"/>
      <c r="B729" s="377"/>
      <c r="C729" s="1223"/>
      <c r="D729" s="377"/>
      <c r="E729" s="377"/>
      <c r="F729" s="1212"/>
      <c r="G729" s="1213"/>
      <c r="H729" s="395"/>
      <c r="I729" s="395"/>
      <c r="J729" s="395"/>
      <c r="K729" s="395"/>
      <c r="L729" s="395"/>
      <c r="M729" s="395"/>
      <c r="N729" s="395"/>
      <c r="O729" s="377"/>
      <c r="P729" s="394"/>
      <c r="Q729" s="394"/>
      <c r="R729" s="395"/>
      <c r="S729" s="395"/>
      <c r="T729" s="395"/>
      <c r="U729" s="395"/>
      <c r="V729" s="395"/>
      <c r="W729" s="395"/>
      <c r="X729" s="395"/>
      <c r="Y729" s="395"/>
      <c r="Z729" s="395"/>
      <c r="AA729" s="377"/>
      <c r="AB729" s="395"/>
      <c r="AC729" s="395"/>
      <c r="AD729" s="395"/>
      <c r="AE729" s="395"/>
      <c r="AF729" s="395"/>
      <c r="AG729" s="395"/>
      <c r="AH729" s="395"/>
      <c r="AI729" s="395"/>
      <c r="AJ729" s="377"/>
      <c r="AK729" s="390"/>
    </row>
    <row r="730" spans="1:37" hidden="1" x14ac:dyDescent="0.25">
      <c r="A730" s="42"/>
      <c r="B730" s="377"/>
      <c r="C730" s="1223"/>
      <c r="D730" s="377"/>
      <c r="E730" s="377"/>
      <c r="F730" s="1212"/>
      <c r="G730" s="1213"/>
      <c r="H730" s="395"/>
      <c r="I730" s="395"/>
      <c r="J730" s="395"/>
      <c r="K730" s="395"/>
      <c r="L730" s="395"/>
      <c r="M730" s="395"/>
      <c r="N730" s="395"/>
      <c r="O730" s="377"/>
      <c r="P730" s="394"/>
      <c r="Q730" s="394"/>
      <c r="R730" s="395"/>
      <c r="S730" s="395"/>
      <c r="T730" s="395"/>
      <c r="U730" s="395"/>
      <c r="V730" s="395"/>
      <c r="W730" s="395"/>
      <c r="X730" s="395"/>
      <c r="Y730" s="395"/>
      <c r="Z730" s="395"/>
      <c r="AA730" s="377"/>
      <c r="AB730" s="395"/>
      <c r="AC730" s="395"/>
      <c r="AD730" s="395"/>
      <c r="AE730" s="395"/>
      <c r="AF730" s="395"/>
      <c r="AG730" s="395"/>
      <c r="AH730" s="395"/>
      <c r="AI730" s="395"/>
      <c r="AJ730" s="377"/>
      <c r="AK730" s="390"/>
    </row>
    <row r="731" spans="1:37" hidden="1" x14ac:dyDescent="0.25">
      <c r="A731" s="42"/>
      <c r="B731" s="377"/>
      <c r="C731" s="1223"/>
      <c r="D731" s="377"/>
      <c r="E731" s="377"/>
      <c r="F731" s="1212"/>
      <c r="G731" s="1213"/>
      <c r="H731" s="395"/>
      <c r="I731" s="395"/>
      <c r="J731" s="395"/>
      <c r="K731" s="395"/>
      <c r="L731" s="395"/>
      <c r="M731" s="395"/>
      <c r="N731" s="395"/>
      <c r="O731" s="377"/>
      <c r="P731" s="394"/>
      <c r="Q731" s="394"/>
      <c r="R731" s="395"/>
      <c r="S731" s="395"/>
      <c r="T731" s="395"/>
      <c r="U731" s="395"/>
      <c r="V731" s="395"/>
      <c r="W731" s="395"/>
      <c r="X731" s="395"/>
      <c r="Y731" s="395"/>
      <c r="Z731" s="395"/>
      <c r="AA731" s="377"/>
      <c r="AB731" s="395"/>
      <c r="AC731" s="395"/>
      <c r="AD731" s="395"/>
      <c r="AE731" s="395"/>
      <c r="AF731" s="395"/>
      <c r="AG731" s="395"/>
      <c r="AH731" s="395"/>
      <c r="AI731" s="395"/>
      <c r="AJ731" s="377"/>
      <c r="AK731" s="390"/>
    </row>
    <row r="732" spans="1:37" hidden="1" x14ac:dyDescent="0.25">
      <c r="A732" s="42"/>
      <c r="B732" s="377"/>
      <c r="C732" s="1223"/>
      <c r="D732" s="377"/>
      <c r="E732" s="377"/>
      <c r="F732" s="1212"/>
      <c r="G732" s="1213"/>
      <c r="H732" s="395"/>
      <c r="I732" s="395"/>
      <c r="J732" s="395"/>
      <c r="K732" s="395"/>
      <c r="L732" s="395"/>
      <c r="M732" s="395"/>
      <c r="N732" s="395"/>
      <c r="O732" s="377"/>
      <c r="P732" s="394"/>
      <c r="Q732" s="394"/>
      <c r="R732" s="395"/>
      <c r="S732" s="395"/>
      <c r="T732" s="395"/>
      <c r="U732" s="395"/>
      <c r="V732" s="395"/>
      <c r="W732" s="395"/>
      <c r="X732" s="395"/>
      <c r="Y732" s="395"/>
      <c r="Z732" s="395"/>
      <c r="AA732" s="377"/>
      <c r="AB732" s="395"/>
      <c r="AC732" s="395"/>
      <c r="AD732" s="395"/>
      <c r="AE732" s="395"/>
      <c r="AF732" s="395"/>
      <c r="AG732" s="395"/>
      <c r="AH732" s="395"/>
      <c r="AI732" s="395"/>
      <c r="AJ732" s="377"/>
      <c r="AK732" s="390"/>
    </row>
    <row r="733" spans="1:37" hidden="1" x14ac:dyDescent="0.25">
      <c r="A733" s="42"/>
      <c r="B733" s="377"/>
      <c r="C733" s="1223"/>
      <c r="D733" s="377"/>
      <c r="E733" s="377"/>
      <c r="F733" s="1212"/>
      <c r="G733" s="1213"/>
      <c r="H733" s="395"/>
      <c r="I733" s="395"/>
      <c r="J733" s="395"/>
      <c r="K733" s="395"/>
      <c r="L733" s="395"/>
      <c r="M733" s="395"/>
      <c r="N733" s="395"/>
      <c r="O733" s="377"/>
      <c r="P733" s="394"/>
      <c r="Q733" s="394"/>
      <c r="R733" s="395"/>
      <c r="S733" s="395"/>
      <c r="T733" s="395"/>
      <c r="U733" s="395"/>
      <c r="V733" s="395"/>
      <c r="W733" s="395"/>
      <c r="X733" s="395"/>
      <c r="Y733" s="395"/>
      <c r="Z733" s="395"/>
      <c r="AA733" s="377"/>
      <c r="AB733" s="395"/>
      <c r="AC733" s="395"/>
      <c r="AD733" s="395"/>
      <c r="AE733" s="395"/>
      <c r="AF733" s="395"/>
      <c r="AG733" s="395"/>
      <c r="AH733" s="395"/>
      <c r="AI733" s="395"/>
      <c r="AJ733" s="377"/>
      <c r="AK733" s="390"/>
    </row>
    <row r="734" spans="1:37" hidden="1" x14ac:dyDescent="0.25">
      <c r="A734" s="42"/>
      <c r="B734" s="377"/>
      <c r="C734" s="1223"/>
      <c r="D734" s="377"/>
      <c r="E734" s="377"/>
      <c r="F734" s="1212"/>
      <c r="G734" s="1213"/>
      <c r="H734" s="395"/>
      <c r="I734" s="395"/>
      <c r="J734" s="395"/>
      <c r="K734" s="395"/>
      <c r="L734" s="395"/>
      <c r="M734" s="395"/>
      <c r="N734" s="395"/>
      <c r="O734" s="377"/>
      <c r="P734" s="394"/>
      <c r="Q734" s="394"/>
      <c r="R734" s="395"/>
      <c r="S734" s="395"/>
      <c r="T734" s="395"/>
      <c r="U734" s="395"/>
      <c r="V734" s="395"/>
      <c r="W734" s="395"/>
      <c r="X734" s="395"/>
      <c r="Y734" s="395"/>
      <c r="Z734" s="395"/>
      <c r="AA734" s="377"/>
      <c r="AB734" s="395"/>
      <c r="AC734" s="395"/>
      <c r="AD734" s="395"/>
      <c r="AE734" s="395"/>
      <c r="AF734" s="395"/>
      <c r="AG734" s="395"/>
      <c r="AH734" s="395"/>
      <c r="AI734" s="395"/>
      <c r="AJ734" s="377"/>
      <c r="AK734" s="390"/>
    </row>
    <row r="735" spans="1:37" hidden="1" x14ac:dyDescent="0.25">
      <c r="A735" s="42"/>
      <c r="B735" s="377"/>
      <c r="C735" s="1223"/>
      <c r="D735" s="377"/>
      <c r="E735" s="377"/>
      <c r="F735" s="1212"/>
      <c r="G735" s="1213"/>
      <c r="H735" s="395"/>
      <c r="I735" s="395"/>
      <c r="J735" s="395"/>
      <c r="K735" s="395"/>
      <c r="L735" s="395"/>
      <c r="M735" s="395"/>
      <c r="N735" s="395"/>
      <c r="O735" s="377"/>
      <c r="P735" s="394"/>
      <c r="Q735" s="394"/>
      <c r="R735" s="395"/>
      <c r="S735" s="395"/>
      <c r="T735" s="395"/>
      <c r="U735" s="395"/>
      <c r="V735" s="395"/>
      <c r="W735" s="395"/>
      <c r="X735" s="395"/>
      <c r="Y735" s="395"/>
      <c r="Z735" s="395"/>
      <c r="AA735" s="377"/>
      <c r="AB735" s="395"/>
      <c r="AC735" s="395"/>
      <c r="AD735" s="395"/>
      <c r="AE735" s="395"/>
      <c r="AF735" s="395"/>
      <c r="AG735" s="395"/>
      <c r="AH735" s="395"/>
      <c r="AI735" s="395"/>
      <c r="AJ735" s="377"/>
      <c r="AK735" s="390"/>
    </row>
    <row r="736" spans="1:37" hidden="1" x14ac:dyDescent="0.25">
      <c r="A736" s="42"/>
      <c r="B736" s="377"/>
      <c r="C736" s="1223"/>
      <c r="D736" s="377"/>
      <c r="E736" s="377"/>
      <c r="F736" s="1212"/>
      <c r="G736" s="1213"/>
      <c r="H736" s="395"/>
      <c r="I736" s="395"/>
      <c r="J736" s="395"/>
      <c r="K736" s="395"/>
      <c r="L736" s="395"/>
      <c r="M736" s="395"/>
      <c r="N736" s="395"/>
      <c r="O736" s="377"/>
      <c r="P736" s="394"/>
      <c r="Q736" s="394"/>
      <c r="R736" s="395"/>
      <c r="S736" s="395"/>
      <c r="T736" s="395"/>
      <c r="U736" s="395"/>
      <c r="V736" s="395"/>
      <c r="W736" s="395"/>
      <c r="X736" s="395"/>
      <c r="Y736" s="395"/>
      <c r="Z736" s="395"/>
      <c r="AA736" s="377"/>
      <c r="AB736" s="395"/>
      <c r="AC736" s="395"/>
      <c r="AD736" s="395"/>
      <c r="AE736" s="395"/>
      <c r="AF736" s="395"/>
      <c r="AG736" s="395"/>
      <c r="AH736" s="395"/>
      <c r="AI736" s="395"/>
      <c r="AJ736" s="377"/>
      <c r="AK736" s="390"/>
    </row>
    <row r="737" spans="1:37" hidden="1" x14ac:dyDescent="0.25">
      <c r="A737" s="42"/>
      <c r="B737" s="377"/>
      <c r="C737" s="1223"/>
      <c r="D737" s="377"/>
      <c r="E737" s="377"/>
      <c r="F737" s="1212"/>
      <c r="G737" s="1213"/>
      <c r="H737" s="395"/>
      <c r="I737" s="395"/>
      <c r="J737" s="395"/>
      <c r="K737" s="395"/>
      <c r="L737" s="395"/>
      <c r="M737" s="395"/>
      <c r="N737" s="395"/>
      <c r="O737" s="377"/>
      <c r="P737" s="394"/>
      <c r="Q737" s="394"/>
      <c r="R737" s="395"/>
      <c r="S737" s="395"/>
      <c r="T737" s="395"/>
      <c r="U737" s="395"/>
      <c r="V737" s="395"/>
      <c r="W737" s="395"/>
      <c r="X737" s="395"/>
      <c r="Y737" s="395"/>
      <c r="Z737" s="395"/>
      <c r="AA737" s="377"/>
      <c r="AB737" s="395"/>
      <c r="AC737" s="395"/>
      <c r="AD737" s="395"/>
      <c r="AE737" s="395"/>
      <c r="AF737" s="395"/>
      <c r="AG737" s="395"/>
      <c r="AH737" s="395"/>
      <c r="AI737" s="395"/>
      <c r="AJ737" s="377"/>
      <c r="AK737" s="390"/>
    </row>
    <row r="738" spans="1:37" hidden="1" x14ac:dyDescent="0.25">
      <c r="A738" s="42"/>
      <c r="B738" s="377"/>
      <c r="C738" s="1223"/>
      <c r="D738" s="377"/>
      <c r="E738" s="377"/>
      <c r="F738" s="1212"/>
      <c r="G738" s="1213"/>
      <c r="H738" s="395"/>
      <c r="I738" s="395"/>
      <c r="J738" s="395"/>
      <c r="K738" s="395"/>
      <c r="L738" s="395"/>
      <c r="M738" s="395"/>
      <c r="N738" s="395"/>
      <c r="O738" s="377"/>
      <c r="P738" s="394"/>
      <c r="Q738" s="394"/>
      <c r="R738" s="395"/>
      <c r="S738" s="395"/>
      <c r="T738" s="395"/>
      <c r="U738" s="395"/>
      <c r="V738" s="395"/>
      <c r="W738" s="395"/>
      <c r="X738" s="395"/>
      <c r="Y738" s="395"/>
      <c r="Z738" s="395"/>
      <c r="AA738" s="377"/>
      <c r="AB738" s="395"/>
      <c r="AC738" s="395"/>
      <c r="AD738" s="395"/>
      <c r="AE738" s="395"/>
      <c r="AF738" s="395"/>
      <c r="AG738" s="395"/>
      <c r="AH738" s="395"/>
      <c r="AI738" s="395"/>
      <c r="AJ738" s="377"/>
      <c r="AK738" s="390"/>
    </row>
    <row r="739" spans="1:37" hidden="1" x14ac:dyDescent="0.25">
      <c r="A739" s="42"/>
      <c r="B739" s="377"/>
      <c r="C739" s="1223"/>
      <c r="D739" s="377"/>
      <c r="E739" s="377"/>
      <c r="F739" s="1212"/>
      <c r="G739" s="1213"/>
      <c r="H739" s="395"/>
      <c r="I739" s="395"/>
      <c r="J739" s="395"/>
      <c r="K739" s="395"/>
      <c r="L739" s="395"/>
      <c r="M739" s="395"/>
      <c r="N739" s="395"/>
      <c r="O739" s="377"/>
      <c r="P739" s="394"/>
      <c r="Q739" s="394"/>
      <c r="R739" s="395"/>
      <c r="S739" s="395"/>
      <c r="T739" s="395"/>
      <c r="U739" s="395"/>
      <c r="V739" s="395"/>
      <c r="W739" s="395"/>
      <c r="X739" s="395"/>
      <c r="Y739" s="395"/>
      <c r="Z739" s="395"/>
      <c r="AA739" s="377"/>
      <c r="AB739" s="395"/>
      <c r="AC739" s="395"/>
      <c r="AD739" s="395"/>
      <c r="AE739" s="395"/>
      <c r="AF739" s="395"/>
      <c r="AG739" s="395"/>
      <c r="AH739" s="395"/>
      <c r="AI739" s="395"/>
      <c r="AJ739" s="377"/>
      <c r="AK739" s="390"/>
    </row>
    <row r="740" spans="1:37" hidden="1" x14ac:dyDescent="0.25">
      <c r="A740" s="42"/>
      <c r="B740" s="377"/>
      <c r="C740" s="1223"/>
      <c r="D740" s="377"/>
      <c r="E740" s="377"/>
      <c r="F740" s="1212"/>
      <c r="G740" s="1213"/>
      <c r="H740" s="395"/>
      <c r="I740" s="395"/>
      <c r="J740" s="395"/>
      <c r="K740" s="395"/>
      <c r="L740" s="395"/>
      <c r="M740" s="395"/>
      <c r="N740" s="395"/>
      <c r="O740" s="377"/>
      <c r="P740" s="394"/>
      <c r="Q740" s="394"/>
      <c r="R740" s="395"/>
      <c r="S740" s="395"/>
      <c r="T740" s="395"/>
      <c r="U740" s="395"/>
      <c r="V740" s="395"/>
      <c r="W740" s="395"/>
      <c r="X740" s="395"/>
      <c r="Y740" s="395"/>
      <c r="Z740" s="395"/>
      <c r="AA740" s="377"/>
      <c r="AB740" s="395"/>
      <c r="AC740" s="395"/>
      <c r="AD740" s="395"/>
      <c r="AE740" s="395"/>
      <c r="AF740" s="395"/>
      <c r="AG740" s="395"/>
      <c r="AH740" s="395"/>
      <c r="AI740" s="395"/>
      <c r="AJ740" s="377"/>
      <c r="AK740" s="390"/>
    </row>
    <row r="741" spans="1:37" hidden="1" x14ac:dyDescent="0.25">
      <c r="A741" s="42"/>
      <c r="B741" s="377"/>
      <c r="C741" s="1223"/>
      <c r="D741" s="377"/>
      <c r="E741" s="377"/>
      <c r="F741" s="1212"/>
      <c r="G741" s="1213"/>
      <c r="H741" s="395"/>
      <c r="I741" s="395"/>
      <c r="J741" s="395"/>
      <c r="K741" s="395"/>
      <c r="L741" s="395"/>
      <c r="M741" s="395"/>
      <c r="N741" s="395"/>
      <c r="O741" s="377"/>
      <c r="P741" s="394"/>
      <c r="Q741" s="394"/>
      <c r="R741" s="395"/>
      <c r="S741" s="395"/>
      <c r="T741" s="395"/>
      <c r="U741" s="395"/>
      <c r="V741" s="395"/>
      <c r="W741" s="395"/>
      <c r="X741" s="395"/>
      <c r="Y741" s="395"/>
      <c r="Z741" s="395"/>
      <c r="AA741" s="377"/>
      <c r="AB741" s="395"/>
      <c r="AC741" s="395"/>
      <c r="AD741" s="395"/>
      <c r="AE741" s="395"/>
      <c r="AF741" s="395"/>
      <c r="AG741" s="395"/>
      <c r="AH741" s="395"/>
      <c r="AI741" s="395"/>
      <c r="AJ741" s="377"/>
      <c r="AK741" s="390"/>
    </row>
    <row r="742" spans="1:37" hidden="1" x14ac:dyDescent="0.25">
      <c r="A742" s="42"/>
      <c r="B742" s="377"/>
      <c r="C742" s="1223"/>
      <c r="D742" s="377"/>
      <c r="E742" s="377"/>
      <c r="F742" s="1212"/>
      <c r="G742" s="1213"/>
      <c r="H742" s="395"/>
      <c r="I742" s="395"/>
      <c r="J742" s="395"/>
      <c r="K742" s="395"/>
      <c r="L742" s="395"/>
      <c r="M742" s="395"/>
      <c r="N742" s="395"/>
      <c r="O742" s="377"/>
      <c r="P742" s="394"/>
      <c r="Q742" s="394"/>
      <c r="R742" s="395"/>
      <c r="S742" s="395"/>
      <c r="T742" s="395"/>
      <c r="U742" s="395"/>
      <c r="V742" s="395"/>
      <c r="W742" s="395"/>
      <c r="X742" s="395"/>
      <c r="Y742" s="395"/>
      <c r="Z742" s="395"/>
      <c r="AA742" s="377"/>
      <c r="AB742" s="395"/>
      <c r="AC742" s="395"/>
      <c r="AD742" s="395"/>
      <c r="AE742" s="395"/>
      <c r="AF742" s="395"/>
      <c r="AG742" s="395"/>
      <c r="AH742" s="395"/>
      <c r="AI742" s="395"/>
      <c r="AJ742" s="377"/>
      <c r="AK742" s="390"/>
    </row>
    <row r="743" spans="1:37" hidden="1" x14ac:dyDescent="0.25">
      <c r="A743" s="42"/>
      <c r="B743" s="377"/>
      <c r="C743" s="1223"/>
      <c r="D743" s="377"/>
      <c r="E743" s="377"/>
      <c r="F743" s="1212"/>
      <c r="G743" s="1213"/>
      <c r="H743" s="395"/>
      <c r="I743" s="395"/>
      <c r="J743" s="395"/>
      <c r="K743" s="395"/>
      <c r="L743" s="395"/>
      <c r="M743" s="395"/>
      <c r="N743" s="395"/>
      <c r="O743" s="377"/>
      <c r="P743" s="394"/>
      <c r="Q743" s="394"/>
      <c r="R743" s="395"/>
      <c r="S743" s="395"/>
      <c r="T743" s="395"/>
      <c r="U743" s="395"/>
      <c r="V743" s="395"/>
      <c r="W743" s="395"/>
      <c r="X743" s="395"/>
      <c r="Y743" s="395"/>
      <c r="Z743" s="395"/>
      <c r="AA743" s="377"/>
      <c r="AB743" s="395"/>
      <c r="AC743" s="395"/>
      <c r="AD743" s="395"/>
      <c r="AE743" s="395"/>
      <c r="AF743" s="395"/>
      <c r="AG743" s="395"/>
      <c r="AH743" s="395"/>
      <c r="AI743" s="395"/>
      <c r="AJ743" s="377"/>
      <c r="AK743" s="390"/>
    </row>
    <row r="744" spans="1:37" hidden="1" x14ac:dyDescent="0.25">
      <c r="A744" s="42"/>
      <c r="B744" s="377"/>
      <c r="C744" s="1223"/>
      <c r="D744" s="377"/>
      <c r="E744" s="377"/>
      <c r="F744" s="1212"/>
      <c r="G744" s="1213"/>
      <c r="H744" s="395"/>
      <c r="I744" s="395"/>
      <c r="J744" s="395"/>
      <c r="K744" s="395"/>
      <c r="L744" s="395"/>
      <c r="M744" s="395"/>
      <c r="N744" s="395"/>
      <c r="O744" s="377"/>
      <c r="P744" s="394"/>
      <c r="Q744" s="394"/>
      <c r="R744" s="395"/>
      <c r="S744" s="395"/>
      <c r="T744" s="395"/>
      <c r="U744" s="395"/>
      <c r="V744" s="395"/>
      <c r="W744" s="395"/>
      <c r="X744" s="395"/>
      <c r="Y744" s="395"/>
      <c r="Z744" s="395"/>
      <c r="AA744" s="377"/>
      <c r="AB744" s="395"/>
      <c r="AC744" s="395"/>
      <c r="AD744" s="395"/>
      <c r="AE744" s="395"/>
      <c r="AF744" s="395"/>
      <c r="AG744" s="395"/>
      <c r="AH744" s="395"/>
      <c r="AI744" s="395"/>
      <c r="AJ744" s="377"/>
      <c r="AK744" s="390"/>
    </row>
    <row r="745" spans="1:37" hidden="1" x14ac:dyDescent="0.25">
      <c r="A745" s="42"/>
      <c r="B745" s="377"/>
      <c r="C745" s="1223"/>
      <c r="D745" s="377"/>
      <c r="E745" s="377"/>
      <c r="F745" s="1212"/>
      <c r="G745" s="1213"/>
      <c r="H745" s="395"/>
      <c r="I745" s="395"/>
      <c r="J745" s="395"/>
      <c r="K745" s="395"/>
      <c r="L745" s="395"/>
      <c r="M745" s="395"/>
      <c r="N745" s="395"/>
      <c r="O745" s="377"/>
      <c r="P745" s="394"/>
      <c r="Q745" s="394"/>
      <c r="R745" s="395"/>
      <c r="S745" s="395"/>
      <c r="T745" s="395"/>
      <c r="U745" s="395"/>
      <c r="V745" s="395"/>
      <c r="W745" s="395"/>
      <c r="X745" s="395"/>
      <c r="Y745" s="395"/>
      <c r="Z745" s="395"/>
      <c r="AA745" s="377"/>
      <c r="AB745" s="395"/>
      <c r="AC745" s="395"/>
      <c r="AD745" s="395"/>
      <c r="AE745" s="395"/>
      <c r="AF745" s="395"/>
      <c r="AG745" s="395"/>
      <c r="AH745" s="395"/>
      <c r="AI745" s="395"/>
      <c r="AJ745" s="377"/>
      <c r="AK745" s="390"/>
    </row>
    <row r="746" spans="1:37" hidden="1" x14ac:dyDescent="0.25">
      <c r="A746" s="42"/>
      <c r="B746" s="377"/>
      <c r="C746" s="1223"/>
      <c r="D746" s="377"/>
      <c r="E746" s="377"/>
      <c r="F746" s="1212"/>
      <c r="G746" s="1213"/>
      <c r="H746" s="395"/>
      <c r="I746" s="395"/>
      <c r="J746" s="395"/>
      <c r="K746" s="395"/>
      <c r="L746" s="395"/>
      <c r="M746" s="395"/>
      <c r="N746" s="395"/>
      <c r="O746" s="377"/>
      <c r="P746" s="394"/>
      <c r="Q746" s="394"/>
      <c r="R746" s="395"/>
      <c r="S746" s="395"/>
      <c r="T746" s="395"/>
      <c r="U746" s="395"/>
      <c r="V746" s="395"/>
      <c r="W746" s="395"/>
      <c r="X746" s="395"/>
      <c r="Y746" s="395"/>
      <c r="Z746" s="395"/>
      <c r="AA746" s="377"/>
      <c r="AB746" s="395"/>
      <c r="AC746" s="395"/>
      <c r="AD746" s="395"/>
      <c r="AE746" s="395"/>
      <c r="AF746" s="395"/>
      <c r="AG746" s="395"/>
      <c r="AH746" s="395"/>
      <c r="AI746" s="395"/>
      <c r="AJ746" s="377"/>
      <c r="AK746" s="390"/>
    </row>
    <row r="747" spans="1:37" hidden="1" x14ac:dyDescent="0.25">
      <c r="A747" s="42"/>
      <c r="B747" s="377"/>
      <c r="C747" s="1223"/>
      <c r="D747" s="377"/>
      <c r="E747" s="377"/>
      <c r="F747" s="1212"/>
      <c r="G747" s="1213"/>
      <c r="H747" s="395"/>
      <c r="I747" s="395"/>
      <c r="J747" s="395"/>
      <c r="K747" s="395"/>
      <c r="L747" s="395"/>
      <c r="M747" s="395"/>
      <c r="N747" s="395"/>
      <c r="O747" s="377"/>
      <c r="P747" s="394"/>
      <c r="Q747" s="394"/>
      <c r="R747" s="395"/>
      <c r="S747" s="395"/>
      <c r="T747" s="395"/>
      <c r="U747" s="395"/>
      <c r="V747" s="395"/>
      <c r="W747" s="395"/>
      <c r="X747" s="395"/>
      <c r="Y747" s="395"/>
      <c r="Z747" s="395"/>
      <c r="AA747" s="377"/>
      <c r="AB747" s="395"/>
      <c r="AC747" s="395"/>
      <c r="AD747" s="395"/>
      <c r="AE747" s="395"/>
      <c r="AF747" s="395"/>
      <c r="AG747" s="395"/>
      <c r="AH747" s="395"/>
      <c r="AI747" s="395"/>
      <c r="AJ747" s="377"/>
      <c r="AK747" s="390"/>
    </row>
    <row r="748" spans="1:37" hidden="1" x14ac:dyDescent="0.25">
      <c r="A748" s="42"/>
      <c r="B748" s="377"/>
      <c r="C748" s="1223"/>
      <c r="D748" s="377"/>
      <c r="E748" s="377"/>
      <c r="F748" s="1212"/>
      <c r="G748" s="1213"/>
      <c r="H748" s="395"/>
      <c r="I748" s="395"/>
      <c r="J748" s="395"/>
      <c r="K748" s="395"/>
      <c r="L748" s="395"/>
      <c r="M748" s="395"/>
      <c r="N748" s="395"/>
      <c r="O748" s="377"/>
      <c r="P748" s="394"/>
      <c r="Q748" s="394"/>
      <c r="R748" s="395"/>
      <c r="S748" s="395"/>
      <c r="T748" s="395"/>
      <c r="U748" s="395"/>
      <c r="V748" s="395"/>
      <c r="W748" s="395"/>
      <c r="X748" s="395"/>
      <c r="Y748" s="395"/>
      <c r="Z748" s="395"/>
      <c r="AA748" s="377"/>
      <c r="AB748" s="395"/>
      <c r="AC748" s="395"/>
      <c r="AD748" s="395"/>
      <c r="AE748" s="395"/>
      <c r="AF748" s="395"/>
      <c r="AG748" s="395"/>
      <c r="AH748" s="395"/>
      <c r="AI748" s="395"/>
      <c r="AJ748" s="377"/>
      <c r="AK748" s="390"/>
    </row>
    <row r="749" spans="1:37" hidden="1" x14ac:dyDescent="0.25">
      <c r="A749" s="42"/>
      <c r="B749" s="377"/>
      <c r="C749" s="1223"/>
      <c r="D749" s="377"/>
      <c r="E749" s="377"/>
      <c r="F749" s="1212"/>
      <c r="G749" s="1213"/>
      <c r="H749" s="395"/>
      <c r="I749" s="395"/>
      <c r="J749" s="395"/>
      <c r="K749" s="395"/>
      <c r="L749" s="395"/>
      <c r="M749" s="395"/>
      <c r="N749" s="395"/>
      <c r="O749" s="377"/>
      <c r="P749" s="394"/>
      <c r="Q749" s="394"/>
      <c r="R749" s="395"/>
      <c r="S749" s="395"/>
      <c r="T749" s="395"/>
      <c r="U749" s="395"/>
      <c r="V749" s="395"/>
      <c r="W749" s="395"/>
      <c r="X749" s="395"/>
      <c r="Y749" s="395"/>
      <c r="Z749" s="395"/>
      <c r="AA749" s="377"/>
      <c r="AB749" s="395"/>
      <c r="AC749" s="395"/>
      <c r="AD749" s="395"/>
      <c r="AE749" s="395"/>
      <c r="AF749" s="395"/>
      <c r="AG749" s="395"/>
      <c r="AH749" s="395"/>
      <c r="AI749" s="395"/>
      <c r="AJ749" s="377"/>
      <c r="AK749" s="390"/>
    </row>
    <row r="750" spans="1:37" hidden="1" x14ac:dyDescent="0.25">
      <c r="A750" s="42"/>
      <c r="B750" s="377"/>
      <c r="C750" s="1223"/>
      <c r="D750" s="377"/>
      <c r="E750" s="377"/>
      <c r="F750" s="1212"/>
      <c r="G750" s="1213"/>
      <c r="H750" s="395"/>
      <c r="I750" s="395"/>
      <c r="J750" s="395"/>
      <c r="K750" s="395"/>
      <c r="L750" s="395"/>
      <c r="M750" s="395"/>
      <c r="N750" s="395"/>
      <c r="O750" s="377"/>
      <c r="P750" s="394"/>
      <c r="Q750" s="394"/>
      <c r="R750" s="395"/>
      <c r="S750" s="395"/>
      <c r="T750" s="395"/>
      <c r="U750" s="395"/>
      <c r="V750" s="395"/>
      <c r="W750" s="395"/>
      <c r="X750" s="395"/>
      <c r="Y750" s="395"/>
      <c r="Z750" s="395"/>
      <c r="AA750" s="377"/>
      <c r="AB750" s="395"/>
      <c r="AC750" s="395"/>
      <c r="AD750" s="395"/>
      <c r="AE750" s="395"/>
      <c r="AF750" s="395"/>
      <c r="AG750" s="395"/>
      <c r="AH750" s="395"/>
      <c r="AI750" s="395"/>
      <c r="AJ750" s="377"/>
      <c r="AK750" s="390"/>
    </row>
    <row r="751" spans="1:37" hidden="1" x14ac:dyDescent="0.25">
      <c r="A751" s="42"/>
      <c r="B751" s="377"/>
      <c r="C751" s="1223"/>
      <c r="D751" s="377"/>
      <c r="E751" s="377"/>
      <c r="F751" s="1212"/>
      <c r="G751" s="1213"/>
      <c r="H751" s="395"/>
      <c r="I751" s="395"/>
      <c r="J751" s="395"/>
      <c r="K751" s="395"/>
      <c r="L751" s="395"/>
      <c r="M751" s="395"/>
      <c r="N751" s="395"/>
      <c r="O751" s="377"/>
      <c r="P751" s="394"/>
      <c r="Q751" s="394"/>
      <c r="R751" s="395"/>
      <c r="S751" s="395"/>
      <c r="T751" s="395"/>
      <c r="U751" s="395"/>
      <c r="V751" s="395"/>
      <c r="W751" s="395"/>
      <c r="X751" s="395"/>
      <c r="Y751" s="395"/>
      <c r="Z751" s="395"/>
      <c r="AA751" s="377"/>
      <c r="AB751" s="395"/>
      <c r="AC751" s="395"/>
      <c r="AD751" s="395"/>
      <c r="AE751" s="395"/>
      <c r="AF751" s="395"/>
      <c r="AG751" s="395"/>
      <c r="AH751" s="395"/>
      <c r="AI751" s="395"/>
      <c r="AJ751" s="377"/>
      <c r="AK751" s="390"/>
    </row>
    <row r="752" spans="1:37" hidden="1" x14ac:dyDescent="0.25">
      <c r="A752" s="42"/>
      <c r="B752" s="377"/>
      <c r="C752" s="1223"/>
      <c r="D752" s="377"/>
      <c r="E752" s="377"/>
      <c r="F752" s="1212"/>
      <c r="G752" s="1213"/>
      <c r="H752" s="395"/>
      <c r="I752" s="395"/>
      <c r="J752" s="395"/>
      <c r="K752" s="395"/>
      <c r="L752" s="395"/>
      <c r="M752" s="395"/>
      <c r="N752" s="395"/>
      <c r="O752" s="377"/>
      <c r="P752" s="394"/>
      <c r="Q752" s="394"/>
      <c r="R752" s="395"/>
      <c r="S752" s="395"/>
      <c r="T752" s="395"/>
      <c r="U752" s="395"/>
      <c r="V752" s="395"/>
      <c r="W752" s="395"/>
      <c r="X752" s="395"/>
      <c r="Y752" s="395"/>
      <c r="Z752" s="395"/>
      <c r="AA752" s="377"/>
      <c r="AB752" s="395"/>
      <c r="AC752" s="395"/>
      <c r="AD752" s="395"/>
      <c r="AE752" s="395"/>
      <c r="AF752" s="395"/>
      <c r="AG752" s="395"/>
      <c r="AH752" s="395"/>
      <c r="AI752" s="395"/>
      <c r="AJ752" s="377"/>
      <c r="AK752" s="390"/>
    </row>
    <row r="753" spans="1:37" hidden="1" x14ac:dyDescent="0.25">
      <c r="A753" s="42"/>
      <c r="B753" s="377"/>
      <c r="C753" s="1223"/>
      <c r="D753" s="377"/>
      <c r="E753" s="377"/>
      <c r="F753" s="1212"/>
      <c r="G753" s="1213"/>
      <c r="H753" s="395"/>
      <c r="I753" s="395"/>
      <c r="J753" s="395"/>
      <c r="K753" s="395"/>
      <c r="L753" s="395"/>
      <c r="M753" s="395"/>
      <c r="N753" s="395"/>
      <c r="O753" s="377"/>
      <c r="P753" s="394"/>
      <c r="Q753" s="394"/>
      <c r="R753" s="395"/>
      <c r="S753" s="395"/>
      <c r="T753" s="395"/>
      <c r="U753" s="395"/>
      <c r="V753" s="395"/>
      <c r="W753" s="395"/>
      <c r="X753" s="395"/>
      <c r="Y753" s="395"/>
      <c r="Z753" s="395"/>
      <c r="AA753" s="377"/>
      <c r="AB753" s="395"/>
      <c r="AC753" s="395"/>
      <c r="AD753" s="395"/>
      <c r="AE753" s="395"/>
      <c r="AF753" s="395"/>
      <c r="AG753" s="395"/>
      <c r="AH753" s="395"/>
      <c r="AI753" s="395"/>
      <c r="AJ753" s="377"/>
      <c r="AK753" s="390"/>
    </row>
    <row r="754" spans="1:37" hidden="1" x14ac:dyDescent="0.25">
      <c r="A754" s="42"/>
      <c r="B754" s="377"/>
      <c r="C754" s="1223"/>
      <c r="D754" s="377"/>
      <c r="E754" s="377"/>
      <c r="F754" s="1212"/>
      <c r="G754" s="1213"/>
      <c r="H754" s="395"/>
      <c r="I754" s="395"/>
      <c r="J754" s="395"/>
      <c r="K754" s="395"/>
      <c r="L754" s="395"/>
      <c r="M754" s="395"/>
      <c r="N754" s="395"/>
      <c r="O754" s="377"/>
      <c r="P754" s="394"/>
      <c r="Q754" s="394"/>
      <c r="R754" s="395"/>
      <c r="S754" s="395"/>
      <c r="T754" s="395"/>
      <c r="U754" s="395"/>
      <c r="V754" s="395"/>
      <c r="W754" s="395"/>
      <c r="X754" s="395"/>
      <c r="Y754" s="395"/>
      <c r="Z754" s="395"/>
      <c r="AA754" s="377"/>
      <c r="AB754" s="395"/>
      <c r="AC754" s="395"/>
      <c r="AD754" s="395"/>
      <c r="AE754" s="395"/>
      <c r="AF754" s="395"/>
      <c r="AG754" s="395"/>
      <c r="AH754" s="395"/>
      <c r="AI754" s="395"/>
      <c r="AJ754" s="377"/>
      <c r="AK754" s="390"/>
    </row>
    <row r="755" spans="1:37" hidden="1" x14ac:dyDescent="0.25">
      <c r="A755" s="42"/>
      <c r="B755" s="377"/>
      <c r="C755" s="1223"/>
      <c r="D755" s="377"/>
      <c r="E755" s="377"/>
      <c r="F755" s="1212"/>
      <c r="G755" s="1213"/>
      <c r="H755" s="395"/>
      <c r="I755" s="395"/>
      <c r="J755" s="395"/>
      <c r="K755" s="395"/>
      <c r="L755" s="395"/>
      <c r="M755" s="395"/>
      <c r="N755" s="395"/>
      <c r="O755" s="377"/>
      <c r="P755" s="394"/>
      <c r="Q755" s="394"/>
      <c r="R755" s="395"/>
      <c r="S755" s="395"/>
      <c r="T755" s="395"/>
      <c r="U755" s="395"/>
      <c r="V755" s="395"/>
      <c r="W755" s="395"/>
      <c r="X755" s="395"/>
      <c r="Y755" s="395"/>
      <c r="Z755" s="395"/>
      <c r="AA755" s="377"/>
      <c r="AB755" s="395"/>
      <c r="AC755" s="395"/>
      <c r="AD755" s="395"/>
      <c r="AE755" s="395"/>
      <c r="AF755" s="395"/>
      <c r="AG755" s="395"/>
      <c r="AH755" s="395"/>
      <c r="AI755" s="395"/>
      <c r="AJ755" s="377"/>
      <c r="AK755" s="390"/>
    </row>
    <row r="756" spans="1:37" hidden="1" x14ac:dyDescent="0.25">
      <c r="A756" s="42"/>
      <c r="B756" s="377"/>
      <c r="C756" s="1223"/>
      <c r="D756" s="377"/>
      <c r="E756" s="377"/>
      <c r="F756" s="1212"/>
      <c r="G756" s="1213"/>
      <c r="H756" s="395"/>
      <c r="I756" s="395"/>
      <c r="J756" s="395"/>
      <c r="K756" s="395"/>
      <c r="L756" s="395"/>
      <c r="M756" s="395"/>
      <c r="N756" s="395"/>
      <c r="O756" s="377"/>
      <c r="P756" s="394"/>
      <c r="Q756" s="394"/>
      <c r="R756" s="395"/>
      <c r="S756" s="395"/>
      <c r="T756" s="395"/>
      <c r="U756" s="395"/>
      <c r="V756" s="395"/>
      <c r="W756" s="395"/>
      <c r="X756" s="395"/>
      <c r="Y756" s="395"/>
      <c r="Z756" s="395"/>
      <c r="AA756" s="377"/>
      <c r="AB756" s="395"/>
      <c r="AC756" s="395"/>
      <c r="AD756" s="395"/>
      <c r="AE756" s="395"/>
      <c r="AF756" s="395"/>
      <c r="AG756" s="395"/>
      <c r="AH756" s="395"/>
      <c r="AI756" s="395"/>
      <c r="AJ756" s="377"/>
      <c r="AK756" s="390"/>
    </row>
    <row r="757" spans="1:37" hidden="1" x14ac:dyDescent="0.25">
      <c r="A757" s="42"/>
      <c r="B757" s="377"/>
      <c r="C757" s="1223"/>
      <c r="D757" s="377"/>
      <c r="E757" s="377"/>
      <c r="F757" s="1212"/>
      <c r="G757" s="1213"/>
      <c r="H757" s="395"/>
      <c r="I757" s="395"/>
      <c r="J757" s="395"/>
      <c r="K757" s="395"/>
      <c r="L757" s="395"/>
      <c r="M757" s="395"/>
      <c r="N757" s="395"/>
      <c r="O757" s="377"/>
      <c r="P757" s="394"/>
      <c r="Q757" s="394"/>
      <c r="R757" s="395"/>
      <c r="S757" s="395"/>
      <c r="T757" s="395"/>
      <c r="U757" s="395"/>
      <c r="V757" s="395"/>
      <c r="W757" s="395"/>
      <c r="X757" s="395"/>
      <c r="Y757" s="395"/>
      <c r="Z757" s="395"/>
      <c r="AA757" s="377"/>
      <c r="AB757" s="395"/>
      <c r="AC757" s="395"/>
      <c r="AD757" s="395"/>
      <c r="AE757" s="395"/>
      <c r="AF757" s="395"/>
      <c r="AG757" s="395"/>
      <c r="AH757" s="395"/>
      <c r="AI757" s="395"/>
      <c r="AJ757" s="377"/>
      <c r="AK757" s="390"/>
    </row>
    <row r="758" spans="1:37" hidden="1" x14ac:dyDescent="0.25">
      <c r="A758" s="42"/>
      <c r="B758" s="377"/>
      <c r="C758" s="1223"/>
      <c r="D758" s="377"/>
      <c r="E758" s="377"/>
      <c r="F758" s="1212"/>
      <c r="G758" s="1213"/>
      <c r="H758" s="395"/>
      <c r="I758" s="395"/>
      <c r="J758" s="395"/>
      <c r="K758" s="395"/>
      <c r="L758" s="395"/>
      <c r="M758" s="395"/>
      <c r="N758" s="395"/>
      <c r="O758" s="377"/>
      <c r="P758" s="394"/>
      <c r="Q758" s="394"/>
      <c r="R758" s="395"/>
      <c r="S758" s="395"/>
      <c r="T758" s="395"/>
      <c r="U758" s="395"/>
      <c r="V758" s="395"/>
      <c r="W758" s="395"/>
      <c r="X758" s="395"/>
      <c r="Y758" s="395"/>
      <c r="Z758" s="395"/>
      <c r="AA758" s="377"/>
      <c r="AB758" s="395"/>
      <c r="AC758" s="395"/>
      <c r="AD758" s="395"/>
      <c r="AE758" s="395"/>
      <c r="AF758" s="395"/>
      <c r="AG758" s="395"/>
      <c r="AH758" s="395"/>
      <c r="AI758" s="395"/>
      <c r="AJ758" s="377"/>
      <c r="AK758" s="390"/>
    </row>
    <row r="759" spans="1:37" hidden="1" x14ac:dyDescent="0.25">
      <c r="A759" s="42"/>
      <c r="B759" s="377"/>
      <c r="C759" s="1223"/>
      <c r="D759" s="377"/>
      <c r="E759" s="377"/>
      <c r="F759" s="1212"/>
      <c r="G759" s="1213"/>
      <c r="H759" s="395"/>
      <c r="I759" s="395"/>
      <c r="J759" s="395"/>
      <c r="K759" s="395"/>
      <c r="L759" s="395"/>
      <c r="M759" s="395"/>
      <c r="N759" s="395"/>
      <c r="O759" s="377"/>
      <c r="P759" s="394"/>
      <c r="Q759" s="394"/>
      <c r="R759" s="395"/>
      <c r="S759" s="395"/>
      <c r="T759" s="395"/>
      <c r="U759" s="395"/>
      <c r="V759" s="395"/>
      <c r="W759" s="395"/>
      <c r="X759" s="395"/>
      <c r="Y759" s="395"/>
      <c r="Z759" s="395"/>
      <c r="AA759" s="377"/>
      <c r="AB759" s="395"/>
      <c r="AC759" s="395"/>
      <c r="AD759" s="395"/>
      <c r="AE759" s="395"/>
      <c r="AF759" s="395"/>
      <c r="AG759" s="395"/>
      <c r="AH759" s="395"/>
      <c r="AI759" s="395"/>
      <c r="AJ759" s="377"/>
      <c r="AK759" s="390"/>
    </row>
    <row r="760" spans="1:37" hidden="1" x14ac:dyDescent="0.25">
      <c r="A760" s="42"/>
      <c r="B760" s="377"/>
      <c r="C760" s="1223"/>
      <c r="D760" s="377"/>
      <c r="E760" s="377"/>
      <c r="F760" s="1212"/>
      <c r="G760" s="1213"/>
      <c r="H760" s="395"/>
      <c r="I760" s="395"/>
      <c r="J760" s="395"/>
      <c r="K760" s="395"/>
      <c r="L760" s="395"/>
      <c r="M760" s="395"/>
      <c r="N760" s="395"/>
      <c r="O760" s="377"/>
      <c r="P760" s="394"/>
      <c r="Q760" s="394"/>
      <c r="R760" s="395"/>
      <c r="S760" s="395"/>
      <c r="T760" s="395"/>
      <c r="U760" s="395"/>
      <c r="V760" s="395"/>
      <c r="W760" s="395"/>
      <c r="X760" s="395"/>
      <c r="Y760" s="395"/>
      <c r="Z760" s="395"/>
      <c r="AA760" s="377"/>
      <c r="AB760" s="395"/>
      <c r="AC760" s="395"/>
      <c r="AD760" s="395"/>
      <c r="AE760" s="395"/>
      <c r="AF760" s="395"/>
      <c r="AG760" s="395"/>
      <c r="AH760" s="395"/>
      <c r="AI760" s="395"/>
      <c r="AJ760" s="377"/>
      <c r="AK760" s="390"/>
    </row>
    <row r="761" spans="1:37" hidden="1" x14ac:dyDescent="0.25">
      <c r="A761" s="42"/>
      <c r="B761" s="377"/>
      <c r="C761" s="1223"/>
      <c r="D761" s="377"/>
      <c r="E761" s="377"/>
      <c r="F761" s="1212"/>
      <c r="G761" s="1213"/>
      <c r="H761" s="395"/>
      <c r="I761" s="395"/>
      <c r="J761" s="395"/>
      <c r="K761" s="395"/>
      <c r="L761" s="395"/>
      <c r="M761" s="395"/>
      <c r="N761" s="395"/>
      <c r="O761" s="377"/>
      <c r="P761" s="394"/>
      <c r="Q761" s="394"/>
      <c r="R761" s="395"/>
      <c r="S761" s="395"/>
      <c r="T761" s="395"/>
      <c r="U761" s="395"/>
      <c r="V761" s="395"/>
      <c r="W761" s="395"/>
      <c r="X761" s="395"/>
      <c r="Y761" s="395"/>
      <c r="Z761" s="395"/>
      <c r="AA761" s="377"/>
      <c r="AB761" s="395"/>
      <c r="AC761" s="395"/>
      <c r="AD761" s="395"/>
      <c r="AE761" s="395"/>
      <c r="AF761" s="395"/>
      <c r="AG761" s="395"/>
      <c r="AH761" s="395"/>
      <c r="AI761" s="395"/>
      <c r="AJ761" s="377"/>
      <c r="AK761" s="390"/>
    </row>
    <row r="762" spans="1:37" hidden="1" x14ac:dyDescent="0.25">
      <c r="A762" s="42"/>
      <c r="B762" s="377"/>
      <c r="C762" s="1223"/>
      <c r="D762" s="377"/>
      <c r="E762" s="377"/>
      <c r="F762" s="1212"/>
      <c r="G762" s="1213"/>
      <c r="H762" s="395"/>
      <c r="I762" s="395"/>
      <c r="J762" s="395"/>
      <c r="K762" s="395"/>
      <c r="L762" s="395"/>
      <c r="M762" s="395"/>
      <c r="N762" s="395"/>
      <c r="O762" s="377"/>
      <c r="P762" s="394"/>
      <c r="Q762" s="394"/>
      <c r="R762" s="395"/>
      <c r="S762" s="395"/>
      <c r="T762" s="395"/>
      <c r="U762" s="395"/>
      <c r="V762" s="395"/>
      <c r="W762" s="395"/>
      <c r="X762" s="395"/>
      <c r="Y762" s="395"/>
      <c r="Z762" s="395"/>
      <c r="AA762" s="377"/>
      <c r="AB762" s="395"/>
      <c r="AC762" s="395"/>
      <c r="AD762" s="395"/>
      <c r="AE762" s="395"/>
      <c r="AF762" s="395"/>
      <c r="AG762" s="395"/>
      <c r="AH762" s="395"/>
      <c r="AI762" s="395"/>
      <c r="AJ762" s="377"/>
      <c r="AK762" s="390"/>
    </row>
    <row r="763" spans="1:37" hidden="1" x14ac:dyDescent="0.25">
      <c r="A763" s="42"/>
      <c r="B763" s="377"/>
      <c r="C763" s="1223"/>
      <c r="D763" s="377"/>
      <c r="E763" s="377"/>
      <c r="F763" s="1212"/>
      <c r="G763" s="1213"/>
      <c r="H763" s="395"/>
      <c r="I763" s="395"/>
      <c r="J763" s="395"/>
      <c r="K763" s="395"/>
      <c r="L763" s="395"/>
      <c r="M763" s="395"/>
      <c r="N763" s="395"/>
      <c r="O763" s="377"/>
      <c r="P763" s="394"/>
      <c r="Q763" s="394"/>
      <c r="R763" s="395"/>
      <c r="S763" s="395"/>
      <c r="T763" s="395"/>
      <c r="U763" s="395"/>
      <c r="V763" s="395"/>
      <c r="W763" s="395"/>
      <c r="X763" s="395"/>
      <c r="Y763" s="395"/>
      <c r="Z763" s="395"/>
      <c r="AA763" s="377"/>
      <c r="AB763" s="395"/>
      <c r="AC763" s="395"/>
      <c r="AD763" s="395"/>
      <c r="AE763" s="395"/>
      <c r="AF763" s="395"/>
      <c r="AG763" s="395"/>
      <c r="AH763" s="395"/>
      <c r="AI763" s="395"/>
      <c r="AJ763" s="377"/>
      <c r="AK763" s="390"/>
    </row>
    <row r="764" spans="1:37" hidden="1" x14ac:dyDescent="0.25">
      <c r="A764" s="42"/>
      <c r="B764" s="377"/>
      <c r="C764" s="1223"/>
      <c r="D764" s="377"/>
      <c r="E764" s="377"/>
      <c r="F764" s="1212"/>
      <c r="G764" s="1213"/>
      <c r="H764" s="395"/>
      <c r="I764" s="395"/>
      <c r="J764" s="395"/>
      <c r="K764" s="395"/>
      <c r="L764" s="395"/>
      <c r="M764" s="395"/>
      <c r="N764" s="395"/>
      <c r="O764" s="377"/>
      <c r="P764" s="394"/>
      <c r="Q764" s="394"/>
      <c r="R764" s="395"/>
      <c r="S764" s="395"/>
      <c r="T764" s="395"/>
      <c r="U764" s="395"/>
      <c r="V764" s="395"/>
      <c r="W764" s="395"/>
      <c r="X764" s="395"/>
      <c r="Y764" s="395"/>
      <c r="Z764" s="395"/>
      <c r="AA764" s="377"/>
      <c r="AB764" s="395"/>
      <c r="AC764" s="395"/>
      <c r="AD764" s="395"/>
      <c r="AE764" s="395"/>
      <c r="AF764" s="395"/>
      <c r="AG764" s="395"/>
      <c r="AH764" s="395"/>
      <c r="AI764" s="395"/>
      <c r="AJ764" s="377"/>
      <c r="AK764" s="390"/>
    </row>
    <row r="765" spans="1:37" hidden="1" x14ac:dyDescent="0.25">
      <c r="A765" s="42"/>
      <c r="B765" s="377"/>
      <c r="C765" s="1223"/>
      <c r="D765" s="377"/>
      <c r="E765" s="377"/>
      <c r="F765" s="1212"/>
      <c r="G765" s="1213"/>
      <c r="H765" s="395"/>
      <c r="I765" s="395"/>
      <c r="J765" s="395"/>
      <c r="K765" s="395"/>
      <c r="L765" s="395"/>
      <c r="M765" s="395"/>
      <c r="N765" s="395"/>
      <c r="O765" s="377"/>
      <c r="P765" s="394"/>
      <c r="Q765" s="394"/>
      <c r="R765" s="395"/>
      <c r="S765" s="395"/>
      <c r="T765" s="395"/>
      <c r="U765" s="395"/>
      <c r="V765" s="395"/>
      <c r="W765" s="395"/>
      <c r="X765" s="395"/>
      <c r="Y765" s="395"/>
      <c r="Z765" s="395"/>
      <c r="AA765" s="377"/>
      <c r="AB765" s="395"/>
      <c r="AC765" s="395"/>
      <c r="AD765" s="395"/>
      <c r="AE765" s="395"/>
      <c r="AF765" s="395"/>
      <c r="AG765" s="395"/>
      <c r="AH765" s="395"/>
      <c r="AI765" s="395"/>
      <c r="AJ765" s="377"/>
      <c r="AK765" s="390"/>
    </row>
    <row r="766" spans="1:37" hidden="1" x14ac:dyDescent="0.25">
      <c r="A766" s="42"/>
      <c r="B766" s="377"/>
      <c r="C766" s="1223"/>
      <c r="D766" s="377"/>
      <c r="E766" s="377"/>
      <c r="F766" s="1212"/>
      <c r="G766" s="1213"/>
      <c r="H766" s="395"/>
      <c r="I766" s="395"/>
      <c r="J766" s="395"/>
      <c r="K766" s="395"/>
      <c r="L766" s="395"/>
      <c r="M766" s="395"/>
      <c r="N766" s="395"/>
      <c r="O766" s="377"/>
      <c r="P766" s="394"/>
      <c r="Q766" s="394"/>
      <c r="R766" s="395"/>
      <c r="S766" s="395"/>
      <c r="T766" s="395"/>
      <c r="U766" s="395"/>
      <c r="V766" s="395"/>
      <c r="W766" s="395"/>
      <c r="X766" s="395"/>
      <c r="Y766" s="395"/>
      <c r="Z766" s="395"/>
      <c r="AA766" s="377"/>
      <c r="AB766" s="395"/>
      <c r="AC766" s="395"/>
      <c r="AD766" s="395"/>
      <c r="AE766" s="395"/>
      <c r="AF766" s="395"/>
      <c r="AG766" s="395"/>
      <c r="AH766" s="395"/>
      <c r="AI766" s="395"/>
      <c r="AJ766" s="377"/>
      <c r="AK766" s="390"/>
    </row>
    <row r="767" spans="1:37" hidden="1" x14ac:dyDescent="0.25">
      <c r="A767" s="42"/>
      <c r="B767" s="377"/>
      <c r="C767" s="1223"/>
      <c r="D767" s="377"/>
      <c r="E767" s="377"/>
      <c r="F767" s="1212"/>
      <c r="G767" s="1213"/>
      <c r="H767" s="395"/>
      <c r="I767" s="395"/>
      <c r="J767" s="395"/>
      <c r="K767" s="395"/>
      <c r="L767" s="395"/>
      <c r="M767" s="395"/>
      <c r="N767" s="395"/>
      <c r="O767" s="377"/>
      <c r="P767" s="394"/>
      <c r="Q767" s="394"/>
      <c r="R767" s="395"/>
      <c r="S767" s="395"/>
      <c r="T767" s="395"/>
      <c r="U767" s="395"/>
      <c r="V767" s="395"/>
      <c r="W767" s="395"/>
      <c r="X767" s="395"/>
      <c r="Y767" s="395"/>
      <c r="Z767" s="395"/>
      <c r="AA767" s="377"/>
      <c r="AB767" s="395"/>
      <c r="AC767" s="395"/>
      <c r="AD767" s="395"/>
      <c r="AE767" s="395"/>
      <c r="AF767" s="395"/>
      <c r="AG767" s="395"/>
      <c r="AH767" s="395"/>
      <c r="AI767" s="395"/>
      <c r="AJ767" s="377"/>
      <c r="AK767" s="390"/>
    </row>
    <row r="768" spans="1:37" hidden="1" x14ac:dyDescent="0.25">
      <c r="A768" s="42"/>
      <c r="B768" s="377"/>
      <c r="C768" s="1223"/>
      <c r="D768" s="377"/>
      <c r="E768" s="377"/>
      <c r="F768" s="1212"/>
      <c r="G768" s="1213"/>
      <c r="H768" s="395"/>
      <c r="I768" s="395"/>
      <c r="J768" s="395"/>
      <c r="K768" s="395"/>
      <c r="L768" s="395"/>
      <c r="M768" s="395"/>
      <c r="N768" s="395"/>
      <c r="O768" s="377"/>
      <c r="P768" s="394"/>
      <c r="Q768" s="394"/>
      <c r="R768" s="395"/>
      <c r="S768" s="395"/>
      <c r="T768" s="395"/>
      <c r="U768" s="395"/>
      <c r="V768" s="395"/>
      <c r="W768" s="395"/>
      <c r="X768" s="395"/>
      <c r="Y768" s="395"/>
      <c r="Z768" s="395"/>
      <c r="AA768" s="377"/>
      <c r="AB768" s="395"/>
      <c r="AC768" s="395"/>
      <c r="AD768" s="395"/>
      <c r="AE768" s="395"/>
      <c r="AF768" s="395"/>
      <c r="AG768" s="395"/>
      <c r="AH768" s="395"/>
      <c r="AI768" s="395"/>
      <c r="AJ768" s="377"/>
      <c r="AK768" s="390"/>
    </row>
    <row r="769" spans="1:37" hidden="1" x14ac:dyDescent="0.25">
      <c r="A769" s="42"/>
      <c r="B769" s="377"/>
      <c r="C769" s="1223"/>
      <c r="D769" s="377"/>
      <c r="E769" s="377"/>
      <c r="F769" s="1212"/>
      <c r="G769" s="1213"/>
      <c r="H769" s="395"/>
      <c r="I769" s="395"/>
      <c r="J769" s="395"/>
      <c r="K769" s="395"/>
      <c r="L769" s="395"/>
      <c r="M769" s="395"/>
      <c r="N769" s="395"/>
      <c r="O769" s="377"/>
      <c r="P769" s="394"/>
      <c r="Q769" s="394"/>
      <c r="R769" s="395"/>
      <c r="S769" s="395"/>
      <c r="T769" s="395"/>
      <c r="U769" s="395"/>
      <c r="V769" s="395"/>
      <c r="W769" s="395"/>
      <c r="X769" s="395"/>
      <c r="Y769" s="395"/>
      <c r="Z769" s="395"/>
      <c r="AA769" s="377"/>
      <c r="AB769" s="395"/>
      <c r="AC769" s="395"/>
      <c r="AD769" s="395"/>
      <c r="AE769" s="395"/>
      <c r="AF769" s="395"/>
      <c r="AG769" s="395"/>
      <c r="AH769" s="395"/>
      <c r="AI769" s="395"/>
      <c r="AJ769" s="377"/>
      <c r="AK769" s="390"/>
    </row>
    <row r="770" spans="1:37" hidden="1" x14ac:dyDescent="0.25">
      <c r="A770" s="42"/>
      <c r="B770" s="377"/>
      <c r="C770" s="1223"/>
      <c r="D770" s="377"/>
      <c r="E770" s="377"/>
      <c r="F770" s="1212"/>
      <c r="G770" s="1213"/>
      <c r="H770" s="395"/>
      <c r="I770" s="395"/>
      <c r="J770" s="395"/>
      <c r="K770" s="395"/>
      <c r="L770" s="395"/>
      <c r="M770" s="395"/>
      <c r="N770" s="395"/>
      <c r="O770" s="377"/>
      <c r="P770" s="394"/>
      <c r="Q770" s="394"/>
      <c r="R770" s="395"/>
      <c r="S770" s="395"/>
      <c r="T770" s="395"/>
      <c r="U770" s="395"/>
      <c r="V770" s="395"/>
      <c r="W770" s="395"/>
      <c r="X770" s="395"/>
      <c r="Y770" s="395"/>
      <c r="Z770" s="395"/>
      <c r="AA770" s="377"/>
      <c r="AB770" s="395"/>
      <c r="AC770" s="395"/>
      <c r="AD770" s="395"/>
      <c r="AE770" s="395"/>
      <c r="AF770" s="395"/>
      <c r="AG770" s="395"/>
      <c r="AH770" s="395"/>
      <c r="AI770" s="395"/>
      <c r="AJ770" s="377"/>
      <c r="AK770" s="390"/>
    </row>
    <row r="771" spans="1:37" hidden="1" x14ac:dyDescent="0.25">
      <c r="A771" s="42"/>
      <c r="B771" s="377"/>
      <c r="C771" s="1223"/>
      <c r="D771" s="377"/>
      <c r="E771" s="377"/>
      <c r="F771" s="1212"/>
      <c r="G771" s="1213"/>
      <c r="H771" s="395"/>
      <c r="I771" s="395"/>
      <c r="J771" s="395"/>
      <c r="K771" s="395"/>
      <c r="L771" s="395"/>
      <c r="M771" s="395"/>
      <c r="N771" s="395"/>
      <c r="O771" s="377"/>
      <c r="P771" s="394"/>
      <c r="Q771" s="394"/>
      <c r="R771" s="395"/>
      <c r="S771" s="395"/>
      <c r="T771" s="395"/>
      <c r="U771" s="395"/>
      <c r="V771" s="395"/>
      <c r="W771" s="395"/>
      <c r="X771" s="395"/>
      <c r="Y771" s="395"/>
      <c r="Z771" s="395"/>
      <c r="AA771" s="377"/>
      <c r="AB771" s="395"/>
      <c r="AC771" s="395"/>
      <c r="AD771" s="395"/>
      <c r="AE771" s="395"/>
      <c r="AF771" s="395"/>
      <c r="AG771" s="395"/>
      <c r="AH771" s="395"/>
      <c r="AI771" s="395"/>
      <c r="AJ771" s="377"/>
      <c r="AK771" s="390"/>
    </row>
    <row r="772" spans="1:37" hidden="1" x14ac:dyDescent="0.25">
      <c r="A772" s="42"/>
      <c r="B772" s="377"/>
      <c r="C772" s="1223"/>
      <c r="D772" s="377"/>
      <c r="E772" s="377"/>
      <c r="F772" s="1212"/>
      <c r="G772" s="1213"/>
      <c r="H772" s="395"/>
      <c r="I772" s="395"/>
      <c r="J772" s="395"/>
      <c r="K772" s="395"/>
      <c r="L772" s="395"/>
      <c r="M772" s="395"/>
      <c r="N772" s="395"/>
      <c r="O772" s="377"/>
      <c r="P772" s="394"/>
      <c r="Q772" s="394"/>
      <c r="R772" s="395"/>
      <c r="S772" s="395"/>
      <c r="T772" s="395"/>
      <c r="U772" s="395"/>
      <c r="V772" s="395"/>
      <c r="W772" s="395"/>
      <c r="X772" s="395"/>
      <c r="Y772" s="395"/>
      <c r="Z772" s="395"/>
      <c r="AA772" s="377"/>
      <c r="AB772" s="395"/>
      <c r="AC772" s="395"/>
      <c r="AD772" s="395"/>
      <c r="AE772" s="395"/>
      <c r="AF772" s="395"/>
      <c r="AG772" s="395"/>
      <c r="AH772" s="395"/>
      <c r="AI772" s="395"/>
      <c r="AJ772" s="377"/>
      <c r="AK772" s="390"/>
    </row>
    <row r="773" spans="1:37" hidden="1" x14ac:dyDescent="0.25">
      <c r="A773" s="42"/>
      <c r="B773" s="377"/>
      <c r="C773" s="1223"/>
      <c r="D773" s="377"/>
      <c r="E773" s="377"/>
      <c r="F773" s="1212"/>
      <c r="G773" s="1213"/>
      <c r="H773" s="395"/>
      <c r="I773" s="395"/>
      <c r="J773" s="395"/>
      <c r="K773" s="395"/>
      <c r="L773" s="395"/>
      <c r="M773" s="395"/>
      <c r="N773" s="395"/>
      <c r="O773" s="377"/>
      <c r="P773" s="394"/>
      <c r="Q773" s="394"/>
      <c r="R773" s="395"/>
      <c r="S773" s="395"/>
      <c r="T773" s="395"/>
      <c r="U773" s="395"/>
      <c r="V773" s="395"/>
      <c r="W773" s="395"/>
      <c r="X773" s="395"/>
      <c r="Y773" s="395"/>
      <c r="Z773" s="395"/>
      <c r="AA773" s="377"/>
      <c r="AB773" s="395"/>
      <c r="AC773" s="395"/>
      <c r="AD773" s="395"/>
      <c r="AE773" s="395"/>
      <c r="AF773" s="395"/>
      <c r="AG773" s="395"/>
      <c r="AH773" s="395"/>
      <c r="AI773" s="395"/>
      <c r="AJ773" s="377"/>
      <c r="AK773" s="390"/>
    </row>
    <row r="774" spans="1:37" hidden="1" x14ac:dyDescent="0.25">
      <c r="A774" s="42"/>
      <c r="B774" s="377"/>
      <c r="C774" s="1223"/>
      <c r="D774" s="377"/>
      <c r="E774" s="377"/>
      <c r="F774" s="1212"/>
      <c r="G774" s="1213"/>
      <c r="H774" s="395"/>
      <c r="I774" s="395"/>
      <c r="J774" s="395"/>
      <c r="K774" s="395"/>
      <c r="L774" s="395"/>
      <c r="M774" s="395"/>
      <c r="N774" s="395"/>
      <c r="O774" s="377"/>
      <c r="P774" s="394"/>
      <c r="Q774" s="394"/>
      <c r="R774" s="395"/>
      <c r="S774" s="395"/>
      <c r="T774" s="395"/>
      <c r="U774" s="395"/>
      <c r="V774" s="395"/>
      <c r="W774" s="395"/>
      <c r="X774" s="395"/>
      <c r="Y774" s="395"/>
      <c r="Z774" s="395"/>
      <c r="AA774" s="377"/>
      <c r="AB774" s="395"/>
      <c r="AC774" s="395"/>
      <c r="AD774" s="395"/>
      <c r="AE774" s="395"/>
      <c r="AF774" s="395"/>
      <c r="AG774" s="395"/>
      <c r="AH774" s="395"/>
      <c r="AI774" s="395"/>
      <c r="AJ774" s="377"/>
      <c r="AK774" s="390"/>
    </row>
    <row r="775" spans="1:37" hidden="1" x14ac:dyDescent="0.25">
      <c r="A775" s="42"/>
      <c r="B775" s="377"/>
      <c r="C775" s="1223"/>
      <c r="D775" s="377"/>
      <c r="E775" s="377"/>
      <c r="F775" s="1212"/>
      <c r="G775" s="1213"/>
      <c r="H775" s="395"/>
      <c r="I775" s="395"/>
      <c r="J775" s="395"/>
      <c r="K775" s="395"/>
      <c r="L775" s="395"/>
      <c r="M775" s="395"/>
      <c r="N775" s="395"/>
      <c r="O775" s="377"/>
      <c r="P775" s="394"/>
      <c r="Q775" s="394"/>
      <c r="R775" s="395"/>
      <c r="S775" s="395"/>
      <c r="T775" s="395"/>
      <c r="U775" s="395"/>
      <c r="V775" s="395"/>
      <c r="W775" s="395"/>
      <c r="X775" s="395"/>
      <c r="Y775" s="395"/>
      <c r="Z775" s="395"/>
      <c r="AA775" s="377"/>
      <c r="AB775" s="395"/>
      <c r="AC775" s="395"/>
      <c r="AD775" s="395"/>
      <c r="AE775" s="395"/>
      <c r="AF775" s="395"/>
      <c r="AG775" s="395"/>
      <c r="AH775" s="395"/>
      <c r="AI775" s="395"/>
      <c r="AJ775" s="377"/>
      <c r="AK775" s="390"/>
    </row>
    <row r="776" spans="1:37" hidden="1" x14ac:dyDescent="0.25">
      <c r="A776" s="42"/>
      <c r="B776" s="377"/>
      <c r="C776" s="1223"/>
      <c r="D776" s="377"/>
      <c r="E776" s="377"/>
      <c r="F776" s="1212"/>
      <c r="G776" s="1213"/>
      <c r="H776" s="395"/>
      <c r="I776" s="395"/>
      <c r="J776" s="395"/>
      <c r="K776" s="395"/>
      <c r="L776" s="395"/>
      <c r="M776" s="395"/>
      <c r="N776" s="395"/>
      <c r="O776" s="377"/>
      <c r="P776" s="394"/>
      <c r="Q776" s="394"/>
      <c r="R776" s="395"/>
      <c r="S776" s="395"/>
      <c r="T776" s="395"/>
      <c r="U776" s="395"/>
      <c r="V776" s="395"/>
      <c r="W776" s="395"/>
      <c r="X776" s="395"/>
      <c r="Y776" s="395"/>
      <c r="Z776" s="395"/>
      <c r="AA776" s="377"/>
      <c r="AB776" s="395"/>
      <c r="AC776" s="395"/>
      <c r="AD776" s="395"/>
      <c r="AE776" s="395"/>
      <c r="AF776" s="395"/>
      <c r="AG776" s="395"/>
      <c r="AH776" s="395"/>
      <c r="AI776" s="395"/>
      <c r="AJ776" s="377"/>
      <c r="AK776" s="390"/>
    </row>
    <row r="777" spans="1:37" hidden="1" x14ac:dyDescent="0.25">
      <c r="A777" s="42"/>
      <c r="B777" s="377"/>
      <c r="C777" s="1223"/>
      <c r="D777" s="377"/>
      <c r="E777" s="377"/>
      <c r="F777" s="1212"/>
      <c r="G777" s="1213"/>
      <c r="H777" s="395"/>
      <c r="I777" s="395"/>
      <c r="J777" s="395"/>
      <c r="K777" s="395"/>
      <c r="L777" s="395"/>
      <c r="M777" s="395"/>
      <c r="N777" s="395"/>
      <c r="O777" s="377"/>
      <c r="P777" s="394"/>
      <c r="Q777" s="394"/>
      <c r="R777" s="395"/>
      <c r="S777" s="395"/>
      <c r="T777" s="395"/>
      <c r="U777" s="395"/>
      <c r="V777" s="395"/>
      <c r="W777" s="395"/>
      <c r="X777" s="395"/>
      <c r="Y777" s="395"/>
      <c r="Z777" s="395"/>
      <c r="AA777" s="377"/>
      <c r="AB777" s="395"/>
      <c r="AC777" s="395"/>
      <c r="AD777" s="395"/>
      <c r="AE777" s="395"/>
      <c r="AF777" s="395"/>
      <c r="AG777" s="395"/>
      <c r="AH777" s="395"/>
      <c r="AI777" s="395"/>
      <c r="AJ777" s="377"/>
      <c r="AK777" s="390"/>
    </row>
    <row r="778" spans="1:37" hidden="1" x14ac:dyDescent="0.25">
      <c r="A778" s="42"/>
      <c r="B778" s="377"/>
      <c r="C778" s="1223"/>
      <c r="D778" s="377"/>
      <c r="E778" s="377"/>
      <c r="F778" s="1212"/>
      <c r="G778" s="1213"/>
      <c r="H778" s="395"/>
      <c r="I778" s="395"/>
      <c r="J778" s="395"/>
      <c r="K778" s="395"/>
      <c r="L778" s="395"/>
      <c r="M778" s="395"/>
      <c r="N778" s="395"/>
      <c r="O778" s="377"/>
      <c r="P778" s="394"/>
      <c r="Q778" s="394"/>
      <c r="R778" s="395"/>
      <c r="S778" s="395"/>
      <c r="T778" s="395"/>
      <c r="U778" s="395"/>
      <c r="V778" s="395"/>
      <c r="W778" s="395"/>
      <c r="X778" s="395"/>
      <c r="Y778" s="395"/>
      <c r="Z778" s="395"/>
      <c r="AA778" s="377"/>
      <c r="AB778" s="395"/>
      <c r="AC778" s="395"/>
      <c r="AD778" s="395"/>
      <c r="AE778" s="395"/>
      <c r="AF778" s="395"/>
      <c r="AG778" s="395"/>
      <c r="AH778" s="395"/>
      <c r="AI778" s="395"/>
      <c r="AJ778" s="377"/>
      <c r="AK778" s="390"/>
    </row>
    <row r="779" spans="1:37" hidden="1" x14ac:dyDescent="0.25">
      <c r="A779" s="42"/>
      <c r="B779" s="377"/>
      <c r="C779" s="1223"/>
      <c r="D779" s="377"/>
      <c r="E779" s="377"/>
      <c r="F779" s="1212"/>
      <c r="G779" s="1213"/>
      <c r="H779" s="395"/>
      <c r="I779" s="395"/>
      <c r="J779" s="395"/>
      <c r="K779" s="395"/>
      <c r="L779" s="395"/>
      <c r="M779" s="395"/>
      <c r="N779" s="395"/>
      <c r="O779" s="377"/>
      <c r="P779" s="394"/>
      <c r="Q779" s="394"/>
      <c r="R779" s="395"/>
      <c r="S779" s="395"/>
      <c r="T779" s="395"/>
      <c r="U779" s="395"/>
      <c r="V779" s="395"/>
      <c r="W779" s="395"/>
      <c r="X779" s="395"/>
      <c r="Y779" s="395"/>
      <c r="Z779" s="395"/>
      <c r="AA779" s="377"/>
      <c r="AB779" s="395"/>
      <c r="AC779" s="395"/>
      <c r="AD779" s="395"/>
      <c r="AE779" s="395"/>
      <c r="AF779" s="395"/>
      <c r="AG779" s="395"/>
      <c r="AH779" s="395"/>
      <c r="AI779" s="395"/>
      <c r="AJ779" s="377"/>
      <c r="AK779" s="390"/>
    </row>
    <row r="780" spans="1:37" hidden="1" x14ac:dyDescent="0.25">
      <c r="A780" s="42"/>
      <c r="B780" s="377"/>
      <c r="C780" s="1223"/>
      <c r="D780" s="377"/>
      <c r="E780" s="377"/>
      <c r="F780" s="1212"/>
      <c r="G780" s="1213"/>
      <c r="H780" s="395"/>
      <c r="I780" s="395"/>
      <c r="J780" s="395"/>
      <c r="K780" s="395"/>
      <c r="L780" s="395"/>
      <c r="M780" s="395"/>
      <c r="N780" s="395"/>
      <c r="O780" s="377"/>
      <c r="P780" s="394"/>
      <c r="Q780" s="394"/>
      <c r="R780" s="395"/>
      <c r="S780" s="395"/>
      <c r="T780" s="395"/>
      <c r="U780" s="395"/>
      <c r="V780" s="395"/>
      <c r="W780" s="395"/>
      <c r="X780" s="395"/>
      <c r="Y780" s="395"/>
      <c r="Z780" s="395"/>
      <c r="AA780" s="377"/>
      <c r="AB780" s="395"/>
      <c r="AC780" s="395"/>
      <c r="AD780" s="395"/>
      <c r="AE780" s="395"/>
      <c r="AF780" s="395"/>
      <c r="AG780" s="395"/>
      <c r="AH780" s="395"/>
      <c r="AI780" s="395"/>
      <c r="AJ780" s="377"/>
      <c r="AK780" s="390"/>
    </row>
    <row r="781" spans="1:37" hidden="1" x14ac:dyDescent="0.25">
      <c r="A781" s="42"/>
      <c r="B781" s="377"/>
      <c r="C781" s="1223"/>
      <c r="D781" s="377"/>
      <c r="E781" s="377"/>
      <c r="F781" s="1212"/>
      <c r="G781" s="1213"/>
      <c r="H781" s="395"/>
      <c r="I781" s="395"/>
      <c r="J781" s="395"/>
      <c r="K781" s="395"/>
      <c r="L781" s="395"/>
      <c r="M781" s="395"/>
      <c r="N781" s="395"/>
      <c r="O781" s="377"/>
      <c r="P781" s="394"/>
      <c r="Q781" s="394"/>
      <c r="R781" s="395"/>
      <c r="S781" s="395"/>
      <c r="T781" s="395"/>
      <c r="U781" s="395"/>
      <c r="V781" s="395"/>
      <c r="W781" s="395"/>
      <c r="X781" s="395"/>
      <c r="Y781" s="395"/>
      <c r="Z781" s="395"/>
      <c r="AA781" s="377"/>
      <c r="AB781" s="395"/>
      <c r="AC781" s="395"/>
      <c r="AD781" s="395"/>
      <c r="AE781" s="395"/>
      <c r="AF781" s="395"/>
      <c r="AG781" s="395"/>
      <c r="AH781" s="395"/>
      <c r="AI781" s="395"/>
      <c r="AJ781" s="377"/>
      <c r="AK781" s="390"/>
    </row>
    <row r="782" spans="1:37" hidden="1" x14ac:dyDescent="0.25">
      <c r="A782" s="42"/>
      <c r="B782" s="377"/>
      <c r="C782" s="1223"/>
      <c r="D782" s="377"/>
      <c r="E782" s="377"/>
      <c r="F782" s="1212"/>
      <c r="G782" s="1213"/>
      <c r="H782" s="395"/>
      <c r="I782" s="395"/>
      <c r="J782" s="395"/>
      <c r="K782" s="395"/>
      <c r="L782" s="395"/>
      <c r="M782" s="395"/>
      <c r="N782" s="395"/>
      <c r="O782" s="377"/>
      <c r="P782" s="394"/>
      <c r="Q782" s="394"/>
      <c r="R782" s="395"/>
      <c r="S782" s="395"/>
      <c r="T782" s="395"/>
      <c r="U782" s="395"/>
      <c r="V782" s="395"/>
      <c r="W782" s="395"/>
      <c r="X782" s="395"/>
      <c r="Y782" s="395"/>
      <c r="Z782" s="395"/>
      <c r="AA782" s="377"/>
      <c r="AB782" s="395"/>
      <c r="AC782" s="395"/>
      <c r="AD782" s="395"/>
      <c r="AE782" s="395"/>
      <c r="AF782" s="395"/>
      <c r="AG782" s="395"/>
      <c r="AH782" s="395"/>
      <c r="AI782" s="395"/>
      <c r="AJ782" s="377"/>
      <c r="AK782" s="390"/>
    </row>
    <row r="783" spans="1:37" hidden="1" x14ac:dyDescent="0.25">
      <c r="A783" s="42"/>
      <c r="B783" s="377"/>
      <c r="C783" s="1223"/>
      <c r="D783" s="377"/>
      <c r="E783" s="377"/>
      <c r="F783" s="1212"/>
      <c r="G783" s="1213"/>
      <c r="H783" s="395"/>
      <c r="I783" s="395"/>
      <c r="J783" s="395"/>
      <c r="K783" s="395"/>
      <c r="L783" s="395"/>
      <c r="M783" s="395"/>
      <c r="N783" s="395"/>
      <c r="O783" s="377"/>
      <c r="P783" s="394"/>
      <c r="Q783" s="394"/>
      <c r="R783" s="395"/>
      <c r="S783" s="395"/>
      <c r="T783" s="395"/>
      <c r="U783" s="395"/>
      <c r="V783" s="395"/>
      <c r="W783" s="395"/>
      <c r="X783" s="395"/>
      <c r="Y783" s="395"/>
      <c r="Z783" s="395"/>
      <c r="AA783" s="377"/>
      <c r="AB783" s="395"/>
      <c r="AC783" s="395"/>
      <c r="AD783" s="395"/>
      <c r="AE783" s="395"/>
      <c r="AF783" s="395"/>
      <c r="AG783" s="395"/>
      <c r="AH783" s="395"/>
      <c r="AI783" s="395"/>
      <c r="AJ783" s="377"/>
      <c r="AK783" s="390"/>
    </row>
    <row r="784" spans="1:37" hidden="1" x14ac:dyDescent="0.25">
      <c r="A784" s="42"/>
      <c r="B784" s="377"/>
      <c r="C784" s="1223"/>
      <c r="D784" s="377"/>
      <c r="E784" s="377"/>
      <c r="F784" s="1212"/>
      <c r="G784" s="1213"/>
      <c r="H784" s="395"/>
      <c r="I784" s="395"/>
      <c r="J784" s="395"/>
      <c r="K784" s="395"/>
      <c r="L784" s="395"/>
      <c r="M784" s="395"/>
      <c r="N784" s="395"/>
      <c r="O784" s="377"/>
      <c r="P784" s="394"/>
      <c r="Q784" s="394"/>
      <c r="R784" s="395"/>
      <c r="S784" s="395"/>
      <c r="T784" s="395"/>
      <c r="U784" s="395"/>
      <c r="V784" s="395"/>
      <c r="W784" s="395"/>
      <c r="X784" s="395"/>
      <c r="Y784" s="395"/>
      <c r="Z784" s="395"/>
      <c r="AA784" s="377"/>
      <c r="AB784" s="395"/>
      <c r="AC784" s="395"/>
      <c r="AD784" s="395"/>
      <c r="AE784" s="395"/>
      <c r="AF784" s="395"/>
      <c r="AG784" s="395"/>
      <c r="AH784" s="395"/>
      <c r="AI784" s="395"/>
      <c r="AJ784" s="377"/>
      <c r="AK784" s="390"/>
    </row>
    <row r="785" spans="1:37" hidden="1" x14ac:dyDescent="0.25">
      <c r="A785" s="42"/>
      <c r="B785" s="377"/>
      <c r="C785" s="1223"/>
      <c r="D785" s="377"/>
      <c r="E785" s="377"/>
      <c r="F785" s="1212"/>
      <c r="G785" s="1213"/>
      <c r="H785" s="395"/>
      <c r="I785" s="395"/>
      <c r="J785" s="395"/>
      <c r="K785" s="395"/>
      <c r="L785" s="395"/>
      <c r="M785" s="395"/>
      <c r="N785" s="395"/>
      <c r="O785" s="377"/>
      <c r="P785" s="394"/>
      <c r="Q785" s="394"/>
      <c r="R785" s="395"/>
      <c r="S785" s="395"/>
      <c r="T785" s="395"/>
      <c r="U785" s="395"/>
      <c r="V785" s="395"/>
      <c r="W785" s="395"/>
      <c r="X785" s="395"/>
      <c r="Y785" s="395"/>
      <c r="Z785" s="395"/>
      <c r="AA785" s="377"/>
      <c r="AB785" s="395"/>
      <c r="AC785" s="395"/>
      <c r="AD785" s="395"/>
      <c r="AE785" s="395"/>
      <c r="AF785" s="395"/>
      <c r="AG785" s="395"/>
      <c r="AH785" s="395"/>
      <c r="AI785" s="395"/>
      <c r="AJ785" s="377"/>
      <c r="AK785" s="390"/>
    </row>
    <row r="786" spans="1:37" hidden="1" x14ac:dyDescent="0.25">
      <c r="A786" s="42"/>
      <c r="B786" s="377"/>
      <c r="C786" s="1223"/>
      <c r="D786" s="377"/>
      <c r="E786" s="377"/>
      <c r="F786" s="1212"/>
      <c r="G786" s="1213"/>
      <c r="H786" s="395"/>
      <c r="I786" s="395"/>
      <c r="J786" s="395"/>
      <c r="K786" s="395"/>
      <c r="L786" s="395"/>
      <c r="M786" s="395"/>
      <c r="N786" s="395"/>
      <c r="O786" s="377"/>
      <c r="P786" s="394"/>
      <c r="Q786" s="394"/>
      <c r="R786" s="395"/>
      <c r="S786" s="395"/>
      <c r="T786" s="395"/>
      <c r="U786" s="395"/>
      <c r="V786" s="395"/>
      <c r="W786" s="395"/>
      <c r="X786" s="395"/>
      <c r="Y786" s="395"/>
      <c r="Z786" s="395"/>
      <c r="AA786" s="377"/>
      <c r="AB786" s="395"/>
      <c r="AC786" s="395"/>
      <c r="AD786" s="395"/>
      <c r="AE786" s="395"/>
      <c r="AF786" s="395"/>
      <c r="AG786" s="395"/>
      <c r="AH786" s="395"/>
      <c r="AI786" s="395"/>
      <c r="AJ786" s="377"/>
      <c r="AK786" s="390"/>
    </row>
    <row r="787" spans="1:37" hidden="1" x14ac:dyDescent="0.25">
      <c r="A787" s="42"/>
      <c r="B787" s="377"/>
      <c r="C787" s="1223"/>
      <c r="D787" s="377"/>
      <c r="E787" s="377"/>
      <c r="F787" s="1212"/>
      <c r="G787" s="1213"/>
      <c r="H787" s="395"/>
      <c r="I787" s="395"/>
      <c r="J787" s="395"/>
      <c r="K787" s="395"/>
      <c r="L787" s="395"/>
      <c r="M787" s="395"/>
      <c r="N787" s="395"/>
      <c r="O787" s="377"/>
      <c r="P787" s="394"/>
      <c r="Q787" s="394"/>
      <c r="R787" s="395"/>
      <c r="S787" s="395"/>
      <c r="T787" s="395"/>
      <c r="U787" s="395"/>
      <c r="V787" s="395"/>
      <c r="W787" s="395"/>
      <c r="X787" s="395"/>
      <c r="Y787" s="395"/>
      <c r="Z787" s="395"/>
      <c r="AA787" s="377"/>
      <c r="AB787" s="395"/>
      <c r="AC787" s="395"/>
      <c r="AD787" s="395"/>
      <c r="AE787" s="395"/>
      <c r="AF787" s="395"/>
      <c r="AG787" s="395"/>
      <c r="AH787" s="395"/>
      <c r="AI787" s="395"/>
      <c r="AJ787" s="377"/>
      <c r="AK787" s="390"/>
    </row>
    <row r="788" spans="1:37" hidden="1" x14ac:dyDescent="0.25">
      <c r="A788" s="42"/>
      <c r="B788" s="377"/>
      <c r="C788" s="1223"/>
      <c r="D788" s="377"/>
      <c r="E788" s="377"/>
      <c r="F788" s="1212"/>
      <c r="G788" s="1213"/>
      <c r="H788" s="395"/>
      <c r="I788" s="395"/>
      <c r="J788" s="395"/>
      <c r="K788" s="395"/>
      <c r="L788" s="395"/>
      <c r="M788" s="395"/>
      <c r="N788" s="395"/>
      <c r="O788" s="377"/>
      <c r="P788" s="394"/>
      <c r="Q788" s="394"/>
      <c r="R788" s="395"/>
      <c r="S788" s="395"/>
      <c r="T788" s="395"/>
      <c r="U788" s="395"/>
      <c r="V788" s="395"/>
      <c r="W788" s="395"/>
      <c r="X788" s="395"/>
      <c r="Y788" s="395"/>
      <c r="Z788" s="395"/>
      <c r="AA788" s="377"/>
      <c r="AB788" s="395"/>
      <c r="AC788" s="395"/>
      <c r="AD788" s="395"/>
      <c r="AE788" s="395"/>
      <c r="AF788" s="395"/>
      <c r="AG788" s="395"/>
      <c r="AH788" s="395"/>
      <c r="AI788" s="395"/>
      <c r="AJ788" s="377"/>
      <c r="AK788" s="390"/>
    </row>
    <row r="789" spans="1:37" hidden="1" x14ac:dyDescent="0.25">
      <c r="A789" s="42"/>
      <c r="B789" s="377"/>
      <c r="C789" s="1223"/>
      <c r="D789" s="377"/>
      <c r="E789" s="377"/>
      <c r="F789" s="1212"/>
      <c r="G789" s="1213"/>
      <c r="H789" s="395"/>
      <c r="I789" s="395"/>
      <c r="J789" s="395"/>
      <c r="K789" s="395"/>
      <c r="L789" s="395"/>
      <c r="M789" s="395"/>
      <c r="N789" s="395"/>
      <c r="O789" s="377"/>
      <c r="P789" s="394"/>
      <c r="Q789" s="394"/>
      <c r="R789" s="395"/>
      <c r="S789" s="395"/>
      <c r="T789" s="395"/>
      <c r="U789" s="395"/>
      <c r="V789" s="395"/>
      <c r="W789" s="395"/>
      <c r="X789" s="395"/>
      <c r="Y789" s="395"/>
      <c r="Z789" s="395"/>
      <c r="AA789" s="377"/>
      <c r="AB789" s="395"/>
      <c r="AC789" s="395"/>
      <c r="AD789" s="395"/>
      <c r="AE789" s="395"/>
      <c r="AF789" s="395"/>
      <c r="AG789" s="395"/>
      <c r="AH789" s="395"/>
      <c r="AI789" s="395"/>
      <c r="AJ789" s="377"/>
      <c r="AK789" s="390"/>
    </row>
    <row r="790" spans="1:37" hidden="1" x14ac:dyDescent="0.25">
      <c r="A790" s="42"/>
      <c r="B790" s="377"/>
      <c r="C790" s="1223"/>
      <c r="D790" s="377"/>
      <c r="E790" s="377"/>
      <c r="F790" s="1212"/>
      <c r="G790" s="1213"/>
      <c r="H790" s="395"/>
      <c r="I790" s="395"/>
      <c r="J790" s="395"/>
      <c r="K790" s="395"/>
      <c r="L790" s="395"/>
      <c r="M790" s="395"/>
      <c r="N790" s="395"/>
      <c r="O790" s="377"/>
      <c r="P790" s="394"/>
      <c r="Q790" s="394"/>
      <c r="R790" s="395"/>
      <c r="S790" s="395"/>
      <c r="T790" s="395"/>
      <c r="U790" s="395"/>
      <c r="V790" s="395"/>
      <c r="W790" s="395"/>
      <c r="X790" s="395"/>
      <c r="Y790" s="395"/>
      <c r="Z790" s="395"/>
      <c r="AA790" s="377"/>
      <c r="AB790" s="395"/>
      <c r="AC790" s="395"/>
      <c r="AD790" s="395"/>
      <c r="AE790" s="395"/>
      <c r="AF790" s="395"/>
      <c r="AG790" s="395"/>
      <c r="AH790" s="395"/>
      <c r="AI790" s="395"/>
      <c r="AJ790" s="377"/>
      <c r="AK790" s="390"/>
    </row>
    <row r="791" spans="1:37" hidden="1" x14ac:dyDescent="0.25">
      <c r="A791" s="42"/>
      <c r="B791" s="377"/>
      <c r="C791" s="1223"/>
      <c r="D791" s="377"/>
      <c r="E791" s="377"/>
      <c r="F791" s="1212"/>
      <c r="G791" s="1213"/>
      <c r="H791" s="395"/>
      <c r="I791" s="395"/>
      <c r="J791" s="395"/>
      <c r="K791" s="395"/>
      <c r="L791" s="395"/>
      <c r="M791" s="395"/>
      <c r="N791" s="395"/>
      <c r="O791" s="377"/>
      <c r="P791" s="394"/>
      <c r="Q791" s="394"/>
      <c r="R791" s="395"/>
      <c r="S791" s="395"/>
      <c r="T791" s="395"/>
      <c r="U791" s="395"/>
      <c r="V791" s="395"/>
      <c r="W791" s="395"/>
      <c r="X791" s="395"/>
      <c r="Y791" s="395"/>
      <c r="Z791" s="395"/>
      <c r="AA791" s="377"/>
      <c r="AB791" s="395"/>
      <c r="AC791" s="395"/>
      <c r="AD791" s="395"/>
      <c r="AE791" s="395"/>
      <c r="AF791" s="395"/>
      <c r="AG791" s="395"/>
      <c r="AH791" s="395"/>
      <c r="AI791" s="395"/>
      <c r="AJ791" s="377"/>
      <c r="AK791" s="390"/>
    </row>
    <row r="792" spans="1:37" hidden="1" x14ac:dyDescent="0.25">
      <c r="A792" s="42"/>
      <c r="B792" s="377"/>
      <c r="C792" s="1223"/>
      <c r="D792" s="377"/>
      <c r="E792" s="377"/>
      <c r="F792" s="1212"/>
      <c r="G792" s="1213"/>
      <c r="H792" s="395"/>
      <c r="I792" s="395"/>
      <c r="J792" s="395"/>
      <c r="K792" s="395"/>
      <c r="L792" s="395"/>
      <c r="M792" s="395"/>
      <c r="N792" s="395"/>
      <c r="O792" s="377"/>
      <c r="P792" s="394"/>
      <c r="Q792" s="394"/>
      <c r="R792" s="395"/>
      <c r="S792" s="395"/>
      <c r="T792" s="395"/>
      <c r="U792" s="395"/>
      <c r="V792" s="395"/>
      <c r="W792" s="395"/>
      <c r="X792" s="395"/>
      <c r="Y792" s="395"/>
      <c r="Z792" s="395"/>
      <c r="AA792" s="377"/>
      <c r="AB792" s="395"/>
      <c r="AC792" s="395"/>
      <c r="AD792" s="395"/>
      <c r="AE792" s="395"/>
      <c r="AF792" s="395"/>
      <c r="AG792" s="395"/>
      <c r="AH792" s="395"/>
      <c r="AI792" s="395"/>
      <c r="AJ792" s="377"/>
      <c r="AK792" s="390"/>
    </row>
    <row r="793" spans="1:37" hidden="1" x14ac:dyDescent="0.25">
      <c r="A793" s="42"/>
      <c r="B793" s="377"/>
      <c r="C793" s="1223"/>
      <c r="D793" s="377"/>
      <c r="E793" s="377"/>
      <c r="F793" s="1212"/>
      <c r="G793" s="1213"/>
      <c r="H793" s="395"/>
      <c r="I793" s="395"/>
      <c r="J793" s="395"/>
      <c r="K793" s="395"/>
      <c r="L793" s="395"/>
      <c r="M793" s="395"/>
      <c r="N793" s="395"/>
      <c r="O793" s="377"/>
      <c r="P793" s="394"/>
      <c r="Q793" s="394"/>
      <c r="R793" s="395"/>
      <c r="S793" s="395"/>
      <c r="T793" s="395"/>
      <c r="U793" s="395"/>
      <c r="V793" s="395"/>
      <c r="W793" s="395"/>
      <c r="X793" s="395"/>
      <c r="Y793" s="395"/>
      <c r="Z793" s="395"/>
      <c r="AA793" s="377"/>
      <c r="AB793" s="395"/>
      <c r="AC793" s="395"/>
      <c r="AD793" s="395"/>
      <c r="AE793" s="395"/>
      <c r="AF793" s="395"/>
      <c r="AG793" s="395"/>
      <c r="AH793" s="395"/>
      <c r="AI793" s="395"/>
      <c r="AJ793" s="377"/>
      <c r="AK793" s="390"/>
    </row>
    <row r="794" spans="1:37" hidden="1" x14ac:dyDescent="0.25">
      <c r="A794" s="42"/>
      <c r="B794" s="377"/>
      <c r="C794" s="1223"/>
      <c r="D794" s="377"/>
      <c r="E794" s="377"/>
      <c r="F794" s="1212"/>
      <c r="G794" s="1213"/>
      <c r="H794" s="395"/>
      <c r="I794" s="395"/>
      <c r="J794" s="395"/>
      <c r="K794" s="395"/>
      <c r="L794" s="395"/>
      <c r="M794" s="395"/>
      <c r="N794" s="395"/>
      <c r="O794" s="377"/>
      <c r="P794" s="394"/>
      <c r="Q794" s="394"/>
      <c r="R794" s="395"/>
      <c r="S794" s="395"/>
      <c r="T794" s="395"/>
      <c r="U794" s="395"/>
      <c r="V794" s="395"/>
      <c r="W794" s="395"/>
      <c r="X794" s="395"/>
      <c r="Y794" s="395"/>
      <c r="Z794" s="395"/>
      <c r="AA794" s="377"/>
      <c r="AB794" s="395"/>
      <c r="AC794" s="395"/>
      <c r="AD794" s="395"/>
      <c r="AE794" s="395"/>
      <c r="AF794" s="395"/>
      <c r="AG794" s="395"/>
      <c r="AH794" s="395"/>
      <c r="AI794" s="395"/>
      <c r="AJ794" s="377"/>
      <c r="AK794" s="390"/>
    </row>
    <row r="795" spans="1:37" hidden="1" x14ac:dyDescent="0.25">
      <c r="A795" s="42"/>
      <c r="B795" s="377"/>
      <c r="C795" s="1223"/>
      <c r="D795" s="377"/>
      <c r="E795" s="377"/>
      <c r="F795" s="1212"/>
      <c r="G795" s="1213"/>
      <c r="H795" s="395"/>
      <c r="I795" s="395"/>
      <c r="J795" s="395"/>
      <c r="K795" s="395"/>
      <c r="L795" s="395"/>
      <c r="M795" s="395"/>
      <c r="N795" s="395"/>
      <c r="O795" s="377"/>
      <c r="P795" s="394"/>
      <c r="Q795" s="394"/>
      <c r="R795" s="395"/>
      <c r="S795" s="395"/>
      <c r="T795" s="395"/>
      <c r="U795" s="395"/>
      <c r="V795" s="395"/>
      <c r="W795" s="395"/>
      <c r="X795" s="395"/>
      <c r="Y795" s="395"/>
      <c r="Z795" s="395"/>
      <c r="AA795" s="377"/>
      <c r="AB795" s="395"/>
      <c r="AC795" s="395"/>
      <c r="AD795" s="395"/>
      <c r="AE795" s="395"/>
      <c r="AF795" s="395"/>
      <c r="AG795" s="395"/>
      <c r="AH795" s="395"/>
      <c r="AI795" s="395"/>
      <c r="AJ795" s="377"/>
      <c r="AK795" s="390"/>
    </row>
    <row r="796" spans="1:37" hidden="1" x14ac:dyDescent="0.25">
      <c r="A796" s="42"/>
      <c r="B796" s="377"/>
      <c r="C796" s="1223"/>
      <c r="D796" s="377"/>
      <c r="E796" s="377"/>
      <c r="F796" s="1212"/>
      <c r="G796" s="1213"/>
      <c r="H796" s="395"/>
      <c r="I796" s="395"/>
      <c r="J796" s="395"/>
      <c r="K796" s="395"/>
      <c r="L796" s="395"/>
      <c r="M796" s="395"/>
      <c r="N796" s="395"/>
      <c r="O796" s="377"/>
      <c r="P796" s="394"/>
      <c r="Q796" s="394"/>
      <c r="R796" s="395"/>
      <c r="S796" s="395"/>
      <c r="T796" s="395"/>
      <c r="U796" s="395"/>
      <c r="V796" s="395"/>
      <c r="W796" s="395"/>
      <c r="X796" s="395"/>
      <c r="Y796" s="395"/>
      <c r="Z796" s="395"/>
      <c r="AA796" s="377"/>
      <c r="AB796" s="395"/>
      <c r="AC796" s="395"/>
      <c r="AD796" s="395"/>
      <c r="AE796" s="395"/>
      <c r="AF796" s="395"/>
      <c r="AG796" s="395"/>
      <c r="AH796" s="395"/>
      <c r="AI796" s="395"/>
      <c r="AJ796" s="377"/>
      <c r="AK796" s="390"/>
    </row>
    <row r="797" spans="1:37" hidden="1" x14ac:dyDescent="0.25">
      <c r="A797" s="42"/>
      <c r="B797" s="377"/>
      <c r="C797" s="1223"/>
      <c r="D797" s="377"/>
      <c r="E797" s="377"/>
      <c r="F797" s="1212"/>
      <c r="G797" s="1213"/>
      <c r="H797" s="395"/>
      <c r="I797" s="395"/>
      <c r="J797" s="395"/>
      <c r="K797" s="395"/>
      <c r="L797" s="395"/>
      <c r="M797" s="395"/>
      <c r="N797" s="395"/>
      <c r="O797" s="377"/>
      <c r="P797" s="394"/>
      <c r="Q797" s="394"/>
      <c r="R797" s="395"/>
      <c r="S797" s="395"/>
      <c r="T797" s="395"/>
      <c r="U797" s="395"/>
      <c r="V797" s="395"/>
      <c r="W797" s="395"/>
      <c r="X797" s="395"/>
      <c r="Y797" s="395"/>
      <c r="Z797" s="395"/>
      <c r="AA797" s="377"/>
      <c r="AB797" s="395"/>
      <c r="AC797" s="395"/>
      <c r="AD797" s="395"/>
      <c r="AE797" s="395"/>
      <c r="AF797" s="395"/>
      <c r="AG797" s="395"/>
      <c r="AH797" s="395"/>
      <c r="AI797" s="395"/>
      <c r="AJ797" s="377"/>
      <c r="AK797" s="390"/>
    </row>
    <row r="798" spans="1:37" hidden="1" x14ac:dyDescent="0.25">
      <c r="A798" s="42"/>
      <c r="B798" s="377"/>
      <c r="C798" s="1223"/>
      <c r="D798" s="377"/>
      <c r="E798" s="377"/>
      <c r="F798" s="1212"/>
      <c r="G798" s="1213"/>
      <c r="H798" s="395"/>
      <c r="I798" s="395"/>
      <c r="J798" s="395"/>
      <c r="K798" s="395"/>
      <c r="L798" s="395"/>
      <c r="M798" s="395"/>
      <c r="N798" s="395"/>
      <c r="O798" s="377"/>
      <c r="P798" s="394"/>
      <c r="Q798" s="394"/>
      <c r="R798" s="395"/>
      <c r="S798" s="395"/>
      <c r="T798" s="395"/>
      <c r="U798" s="395"/>
      <c r="V798" s="395"/>
      <c r="W798" s="395"/>
      <c r="X798" s="395"/>
      <c r="Y798" s="395"/>
      <c r="Z798" s="395"/>
      <c r="AA798" s="377"/>
      <c r="AB798" s="395"/>
      <c r="AC798" s="395"/>
      <c r="AD798" s="395"/>
      <c r="AE798" s="395"/>
      <c r="AF798" s="395"/>
      <c r="AG798" s="395"/>
      <c r="AH798" s="395"/>
      <c r="AI798" s="395"/>
      <c r="AJ798" s="377"/>
      <c r="AK798" s="390"/>
    </row>
    <row r="799" spans="1:37" hidden="1" x14ac:dyDescent="0.25">
      <c r="A799" s="42"/>
      <c r="B799" s="377"/>
      <c r="C799" s="1223"/>
      <c r="D799" s="377"/>
      <c r="E799" s="377"/>
      <c r="F799" s="1212"/>
      <c r="G799" s="1213"/>
      <c r="H799" s="395"/>
      <c r="I799" s="395"/>
      <c r="J799" s="395"/>
      <c r="K799" s="395"/>
      <c r="L799" s="395"/>
      <c r="M799" s="395"/>
      <c r="N799" s="395"/>
      <c r="O799" s="377"/>
      <c r="P799" s="394"/>
      <c r="Q799" s="394"/>
      <c r="R799" s="395"/>
      <c r="S799" s="395"/>
      <c r="T799" s="395"/>
      <c r="U799" s="395"/>
      <c r="V799" s="395"/>
      <c r="W799" s="395"/>
      <c r="X799" s="395"/>
      <c r="Y799" s="395"/>
      <c r="Z799" s="395"/>
      <c r="AA799" s="377"/>
      <c r="AB799" s="395"/>
      <c r="AC799" s="395"/>
      <c r="AD799" s="395"/>
      <c r="AE799" s="395"/>
      <c r="AF799" s="395"/>
      <c r="AG799" s="395"/>
      <c r="AH799" s="395"/>
      <c r="AI799" s="395"/>
      <c r="AJ799" s="377"/>
      <c r="AK799" s="390"/>
    </row>
    <row r="800" spans="1:37" hidden="1" x14ac:dyDescent="0.25">
      <c r="A800" s="42"/>
      <c r="B800" s="377"/>
      <c r="C800" s="1223"/>
      <c r="D800" s="377"/>
      <c r="E800" s="377"/>
      <c r="F800" s="1212"/>
      <c r="G800" s="1213"/>
      <c r="H800" s="395"/>
      <c r="I800" s="395"/>
      <c r="J800" s="395"/>
      <c r="K800" s="395"/>
      <c r="L800" s="395"/>
      <c r="M800" s="395"/>
      <c r="N800" s="395"/>
      <c r="O800" s="377"/>
      <c r="P800" s="394"/>
      <c r="Q800" s="394"/>
      <c r="R800" s="395"/>
      <c r="S800" s="395"/>
      <c r="T800" s="395"/>
      <c r="U800" s="395"/>
      <c r="V800" s="395"/>
      <c r="W800" s="395"/>
      <c r="X800" s="395"/>
      <c r="Y800" s="395"/>
      <c r="Z800" s="395"/>
      <c r="AA800" s="377"/>
      <c r="AB800" s="395"/>
      <c r="AC800" s="395"/>
      <c r="AD800" s="395"/>
      <c r="AE800" s="395"/>
      <c r="AF800" s="395"/>
      <c r="AG800" s="395"/>
      <c r="AH800" s="395"/>
      <c r="AI800" s="395"/>
      <c r="AJ800" s="377"/>
      <c r="AK800" s="390"/>
    </row>
    <row r="801" spans="1:37" hidden="1" x14ac:dyDescent="0.25">
      <c r="A801" s="42"/>
      <c r="B801" s="377"/>
      <c r="C801" s="1223"/>
      <c r="D801" s="377"/>
      <c r="E801" s="377"/>
      <c r="F801" s="1212"/>
      <c r="G801" s="1213"/>
      <c r="H801" s="395"/>
      <c r="I801" s="395"/>
      <c r="J801" s="395"/>
      <c r="K801" s="395"/>
      <c r="L801" s="395"/>
      <c r="M801" s="395"/>
      <c r="N801" s="395"/>
      <c r="O801" s="377"/>
      <c r="P801" s="394"/>
      <c r="Q801" s="394"/>
      <c r="R801" s="395"/>
      <c r="S801" s="395"/>
      <c r="T801" s="395"/>
      <c r="U801" s="395"/>
      <c r="V801" s="395"/>
      <c r="W801" s="395"/>
      <c r="X801" s="395"/>
      <c r="Y801" s="395"/>
      <c r="Z801" s="395"/>
      <c r="AA801" s="377"/>
      <c r="AB801" s="395"/>
      <c r="AC801" s="395"/>
      <c r="AD801" s="395"/>
      <c r="AE801" s="395"/>
      <c r="AF801" s="395"/>
      <c r="AG801" s="395"/>
      <c r="AH801" s="395"/>
      <c r="AI801" s="395"/>
      <c r="AJ801" s="377"/>
      <c r="AK801" s="390"/>
    </row>
    <row r="802" spans="1:37" hidden="1" x14ac:dyDescent="0.25">
      <c r="A802" s="42"/>
      <c r="B802" s="377"/>
      <c r="C802" s="1223"/>
      <c r="D802" s="377"/>
      <c r="E802" s="377"/>
      <c r="F802" s="1212"/>
      <c r="G802" s="1213"/>
      <c r="H802" s="395"/>
      <c r="I802" s="395"/>
      <c r="J802" s="395"/>
      <c r="K802" s="395"/>
      <c r="L802" s="395"/>
      <c r="M802" s="395"/>
      <c r="N802" s="395"/>
      <c r="O802" s="377"/>
      <c r="P802" s="394"/>
      <c r="Q802" s="394"/>
      <c r="R802" s="395"/>
      <c r="S802" s="395"/>
      <c r="T802" s="395"/>
      <c r="U802" s="395"/>
      <c r="V802" s="395"/>
      <c r="W802" s="395"/>
      <c r="X802" s="395"/>
      <c r="Y802" s="395"/>
      <c r="Z802" s="395"/>
      <c r="AA802" s="377"/>
      <c r="AB802" s="395"/>
      <c r="AC802" s="395"/>
      <c r="AD802" s="395"/>
      <c r="AE802" s="395"/>
      <c r="AF802" s="395"/>
      <c r="AG802" s="395"/>
      <c r="AH802" s="395"/>
      <c r="AI802" s="395"/>
      <c r="AJ802" s="377"/>
      <c r="AK802" s="390"/>
    </row>
    <row r="803" spans="1:37" hidden="1" x14ac:dyDescent="0.25">
      <c r="A803" s="42"/>
      <c r="B803" s="377"/>
      <c r="C803" s="1223"/>
      <c r="D803" s="377"/>
      <c r="E803" s="377"/>
      <c r="F803" s="1212"/>
      <c r="G803" s="1213"/>
      <c r="H803" s="395"/>
      <c r="I803" s="395"/>
      <c r="J803" s="395"/>
      <c r="K803" s="395"/>
      <c r="L803" s="395"/>
      <c r="M803" s="395"/>
      <c r="N803" s="395"/>
      <c r="O803" s="377"/>
      <c r="P803" s="394"/>
      <c r="Q803" s="394"/>
      <c r="R803" s="395"/>
      <c r="S803" s="395"/>
      <c r="T803" s="395"/>
      <c r="U803" s="395"/>
      <c r="V803" s="395"/>
      <c r="W803" s="395"/>
      <c r="X803" s="395"/>
      <c r="Y803" s="395"/>
      <c r="Z803" s="395"/>
      <c r="AA803" s="377"/>
      <c r="AB803" s="395"/>
      <c r="AC803" s="395"/>
      <c r="AD803" s="395"/>
      <c r="AE803" s="395"/>
      <c r="AF803" s="395"/>
      <c r="AG803" s="395"/>
      <c r="AH803" s="395"/>
      <c r="AI803" s="395"/>
      <c r="AJ803" s="377"/>
      <c r="AK803" s="390"/>
    </row>
    <row r="804" spans="1:37" hidden="1" x14ac:dyDescent="0.25">
      <c r="A804" s="42"/>
      <c r="B804" s="377"/>
      <c r="C804" s="1223"/>
      <c r="D804" s="377"/>
      <c r="E804" s="377"/>
      <c r="F804" s="1212"/>
      <c r="G804" s="1213"/>
      <c r="H804" s="395"/>
      <c r="I804" s="395"/>
      <c r="J804" s="395"/>
      <c r="K804" s="395"/>
      <c r="L804" s="395"/>
      <c r="M804" s="395"/>
      <c r="N804" s="395"/>
      <c r="O804" s="377"/>
      <c r="P804" s="394"/>
      <c r="Q804" s="394"/>
      <c r="R804" s="395"/>
      <c r="S804" s="395"/>
      <c r="T804" s="395"/>
      <c r="U804" s="395"/>
      <c r="V804" s="395"/>
      <c r="W804" s="395"/>
      <c r="X804" s="395"/>
      <c r="Y804" s="395"/>
      <c r="Z804" s="395"/>
      <c r="AA804" s="377"/>
      <c r="AB804" s="395"/>
      <c r="AC804" s="395"/>
      <c r="AD804" s="395"/>
      <c r="AE804" s="395"/>
      <c r="AF804" s="395"/>
      <c r="AG804" s="395"/>
      <c r="AH804" s="395"/>
      <c r="AI804" s="395"/>
      <c r="AJ804" s="377"/>
      <c r="AK804" s="390"/>
    </row>
    <row r="805" spans="1:37" hidden="1" x14ac:dyDescent="0.25">
      <c r="A805" s="42"/>
      <c r="B805" s="377"/>
      <c r="C805" s="1223"/>
      <c r="D805" s="377"/>
      <c r="E805" s="377"/>
      <c r="F805" s="1212"/>
      <c r="G805" s="1213"/>
      <c r="H805" s="395"/>
      <c r="I805" s="395"/>
      <c r="J805" s="395"/>
      <c r="K805" s="395"/>
      <c r="L805" s="395"/>
      <c r="M805" s="395"/>
      <c r="N805" s="395"/>
      <c r="O805" s="377"/>
      <c r="P805" s="394"/>
      <c r="Q805" s="394"/>
      <c r="R805" s="395"/>
      <c r="S805" s="395"/>
      <c r="T805" s="395"/>
      <c r="U805" s="395"/>
      <c r="V805" s="395"/>
      <c r="W805" s="395"/>
      <c r="X805" s="395"/>
      <c r="Y805" s="395"/>
      <c r="Z805" s="395"/>
      <c r="AA805" s="377"/>
      <c r="AB805" s="395"/>
      <c r="AC805" s="395"/>
      <c r="AD805" s="395"/>
      <c r="AE805" s="395"/>
      <c r="AF805" s="395"/>
      <c r="AG805" s="395"/>
      <c r="AH805" s="395"/>
      <c r="AI805" s="395"/>
      <c r="AJ805" s="377"/>
      <c r="AK805" s="390"/>
    </row>
    <row r="806" spans="1:37" hidden="1" x14ac:dyDescent="0.25">
      <c r="A806" s="42"/>
      <c r="B806" s="377"/>
      <c r="C806" s="1223"/>
      <c r="D806" s="377"/>
      <c r="E806" s="377"/>
      <c r="F806" s="1212"/>
      <c r="G806" s="1213"/>
      <c r="H806" s="395"/>
      <c r="I806" s="395"/>
      <c r="J806" s="395"/>
      <c r="K806" s="395"/>
      <c r="L806" s="395"/>
      <c r="M806" s="395"/>
      <c r="N806" s="395"/>
      <c r="O806" s="377"/>
      <c r="P806" s="394"/>
      <c r="Q806" s="394"/>
      <c r="R806" s="395"/>
      <c r="S806" s="395"/>
      <c r="T806" s="395"/>
      <c r="U806" s="395"/>
      <c r="V806" s="395"/>
      <c r="W806" s="395"/>
      <c r="X806" s="395"/>
      <c r="Y806" s="395"/>
      <c r="Z806" s="395"/>
      <c r="AA806" s="377"/>
      <c r="AB806" s="395"/>
      <c r="AC806" s="395"/>
      <c r="AD806" s="395"/>
      <c r="AE806" s="395"/>
      <c r="AF806" s="395"/>
      <c r="AG806" s="395"/>
      <c r="AH806" s="395"/>
      <c r="AI806" s="395"/>
      <c r="AJ806" s="377"/>
      <c r="AK806" s="390"/>
    </row>
    <row r="807" spans="1:37" hidden="1" x14ac:dyDescent="0.25">
      <c r="A807" s="42"/>
      <c r="B807" s="377"/>
      <c r="C807" s="1223"/>
      <c r="D807" s="377"/>
      <c r="E807" s="377"/>
      <c r="F807" s="1212"/>
      <c r="G807" s="1213"/>
      <c r="H807" s="395"/>
      <c r="I807" s="395"/>
      <c r="J807" s="395"/>
      <c r="K807" s="395"/>
      <c r="L807" s="395"/>
      <c r="M807" s="395"/>
      <c r="N807" s="395"/>
      <c r="O807" s="377"/>
      <c r="P807" s="394"/>
      <c r="Q807" s="394"/>
      <c r="R807" s="395"/>
      <c r="S807" s="395"/>
      <c r="T807" s="395"/>
      <c r="U807" s="395"/>
      <c r="V807" s="395"/>
      <c r="W807" s="395"/>
      <c r="X807" s="395"/>
      <c r="Y807" s="395"/>
      <c r="Z807" s="395"/>
      <c r="AA807" s="377"/>
      <c r="AB807" s="395"/>
      <c r="AC807" s="395"/>
      <c r="AD807" s="395"/>
      <c r="AE807" s="395"/>
      <c r="AF807" s="395"/>
      <c r="AG807" s="395"/>
      <c r="AH807" s="395"/>
      <c r="AI807" s="395"/>
      <c r="AJ807" s="377"/>
      <c r="AK807" s="390"/>
    </row>
    <row r="808" spans="1:37" hidden="1" x14ac:dyDescent="0.25">
      <c r="A808" s="42"/>
      <c r="B808" s="377"/>
      <c r="C808" s="1223"/>
      <c r="D808" s="377"/>
      <c r="E808" s="377"/>
      <c r="F808" s="1212"/>
      <c r="G808" s="1213"/>
      <c r="H808" s="395"/>
      <c r="I808" s="395"/>
      <c r="J808" s="395"/>
      <c r="K808" s="395"/>
      <c r="L808" s="395"/>
      <c r="M808" s="395"/>
      <c r="N808" s="395"/>
      <c r="O808" s="377"/>
      <c r="P808" s="394"/>
      <c r="Q808" s="394"/>
      <c r="R808" s="395"/>
      <c r="S808" s="395"/>
      <c r="T808" s="395"/>
      <c r="U808" s="395"/>
      <c r="V808" s="395"/>
      <c r="W808" s="395"/>
      <c r="X808" s="395"/>
      <c r="Y808" s="395"/>
      <c r="Z808" s="395"/>
      <c r="AA808" s="377"/>
      <c r="AB808" s="395"/>
      <c r="AC808" s="395"/>
      <c r="AD808" s="395"/>
      <c r="AE808" s="395"/>
      <c r="AF808" s="395"/>
      <c r="AG808" s="395"/>
      <c r="AH808" s="395"/>
      <c r="AI808" s="395"/>
      <c r="AJ808" s="377"/>
      <c r="AK808" s="390"/>
    </row>
    <row r="809" spans="1:37" hidden="1" x14ac:dyDescent="0.25">
      <c r="A809" s="42"/>
      <c r="B809" s="377"/>
      <c r="C809" s="1223"/>
      <c r="D809" s="377"/>
      <c r="E809" s="377"/>
      <c r="F809" s="1212"/>
      <c r="G809" s="1213"/>
      <c r="H809" s="395"/>
      <c r="I809" s="395"/>
      <c r="J809" s="395"/>
      <c r="K809" s="395"/>
      <c r="L809" s="395"/>
      <c r="M809" s="395"/>
      <c r="N809" s="395"/>
      <c r="O809" s="377"/>
      <c r="P809" s="394"/>
      <c r="Q809" s="394"/>
      <c r="R809" s="395"/>
      <c r="S809" s="395"/>
      <c r="T809" s="395"/>
      <c r="U809" s="395"/>
      <c r="V809" s="395"/>
      <c r="W809" s="395"/>
      <c r="X809" s="395"/>
      <c r="Y809" s="395"/>
      <c r="Z809" s="395"/>
      <c r="AA809" s="377"/>
      <c r="AB809" s="395"/>
      <c r="AC809" s="395"/>
      <c r="AD809" s="395"/>
      <c r="AE809" s="395"/>
      <c r="AF809" s="395"/>
      <c r="AG809" s="395"/>
      <c r="AH809" s="395"/>
      <c r="AI809" s="395"/>
      <c r="AJ809" s="377"/>
      <c r="AK809" s="390"/>
    </row>
    <row r="810" spans="1:37" hidden="1" x14ac:dyDescent="0.25">
      <c r="A810" s="42"/>
      <c r="B810" s="377"/>
      <c r="C810" s="1223"/>
      <c r="D810" s="377"/>
      <c r="E810" s="377"/>
      <c r="F810" s="1212"/>
      <c r="G810" s="1213"/>
      <c r="H810" s="395"/>
      <c r="I810" s="395"/>
      <c r="J810" s="395"/>
      <c r="K810" s="395"/>
      <c r="L810" s="395"/>
      <c r="M810" s="395"/>
      <c r="N810" s="395"/>
      <c r="O810" s="377"/>
      <c r="P810" s="394"/>
      <c r="Q810" s="394"/>
      <c r="R810" s="395"/>
      <c r="S810" s="395"/>
      <c r="T810" s="395"/>
      <c r="U810" s="395"/>
      <c r="V810" s="395"/>
      <c r="W810" s="395"/>
      <c r="X810" s="395"/>
      <c r="Y810" s="395"/>
      <c r="Z810" s="395"/>
      <c r="AA810" s="377"/>
      <c r="AB810" s="395"/>
      <c r="AC810" s="395"/>
      <c r="AD810" s="395"/>
      <c r="AE810" s="395"/>
      <c r="AF810" s="395"/>
      <c r="AG810" s="395"/>
      <c r="AH810" s="395"/>
      <c r="AI810" s="395"/>
      <c r="AJ810" s="377"/>
      <c r="AK810" s="390"/>
    </row>
    <row r="811" spans="1:37" hidden="1" x14ac:dyDescent="0.25">
      <c r="A811" s="42"/>
      <c r="B811" s="377"/>
      <c r="C811" s="1223"/>
      <c r="D811" s="377"/>
      <c r="E811" s="377"/>
      <c r="F811" s="1212"/>
      <c r="G811" s="1213"/>
      <c r="H811" s="395"/>
      <c r="I811" s="395"/>
      <c r="J811" s="395"/>
      <c r="K811" s="395"/>
      <c r="L811" s="395"/>
      <c r="M811" s="395"/>
      <c r="N811" s="395"/>
      <c r="O811" s="377"/>
      <c r="P811" s="394"/>
      <c r="Q811" s="394"/>
      <c r="R811" s="395"/>
      <c r="S811" s="395"/>
      <c r="T811" s="395"/>
      <c r="U811" s="395"/>
      <c r="V811" s="395"/>
      <c r="W811" s="395"/>
      <c r="X811" s="395"/>
      <c r="Y811" s="395"/>
      <c r="Z811" s="395"/>
      <c r="AA811" s="377"/>
      <c r="AB811" s="395"/>
      <c r="AC811" s="395"/>
      <c r="AD811" s="395"/>
      <c r="AE811" s="395"/>
      <c r="AF811" s="395"/>
      <c r="AG811" s="395"/>
      <c r="AH811" s="395"/>
      <c r="AI811" s="395"/>
      <c r="AJ811" s="377"/>
      <c r="AK811" s="390"/>
    </row>
    <row r="812" spans="1:37" hidden="1" x14ac:dyDescent="0.25">
      <c r="A812" s="42"/>
      <c r="B812" s="377"/>
      <c r="C812" s="1223"/>
      <c r="D812" s="377"/>
      <c r="E812" s="377"/>
      <c r="F812" s="1212"/>
      <c r="G812" s="1213"/>
      <c r="H812" s="395"/>
      <c r="I812" s="395"/>
      <c r="J812" s="395"/>
      <c r="K812" s="395"/>
      <c r="L812" s="395"/>
      <c r="M812" s="395"/>
      <c r="N812" s="395"/>
      <c r="O812" s="377"/>
      <c r="P812" s="394"/>
      <c r="Q812" s="394"/>
      <c r="R812" s="395"/>
      <c r="S812" s="395"/>
      <c r="T812" s="395"/>
      <c r="U812" s="395"/>
      <c r="V812" s="395"/>
      <c r="W812" s="395"/>
      <c r="X812" s="395"/>
      <c r="Y812" s="395"/>
      <c r="Z812" s="395"/>
      <c r="AA812" s="377"/>
      <c r="AB812" s="395"/>
      <c r="AC812" s="395"/>
      <c r="AD812" s="395"/>
      <c r="AE812" s="395"/>
      <c r="AF812" s="395"/>
      <c r="AG812" s="395"/>
      <c r="AH812" s="395"/>
      <c r="AI812" s="395"/>
      <c r="AJ812" s="377"/>
      <c r="AK812" s="390"/>
    </row>
    <row r="813" spans="1:37" hidden="1" x14ac:dyDescent="0.25">
      <c r="A813" s="42"/>
      <c r="B813" s="377"/>
      <c r="C813" s="1223"/>
      <c r="D813" s="377"/>
      <c r="E813" s="377"/>
      <c r="F813" s="1212"/>
      <c r="G813" s="1213"/>
      <c r="H813" s="395"/>
      <c r="I813" s="395"/>
      <c r="J813" s="395"/>
      <c r="K813" s="395"/>
      <c r="L813" s="395"/>
      <c r="M813" s="395"/>
      <c r="N813" s="395"/>
      <c r="O813" s="377"/>
      <c r="P813" s="394"/>
      <c r="Q813" s="394"/>
      <c r="R813" s="395"/>
      <c r="S813" s="395"/>
      <c r="T813" s="395"/>
      <c r="U813" s="395"/>
      <c r="V813" s="395"/>
      <c r="W813" s="395"/>
      <c r="X813" s="395"/>
      <c r="Y813" s="395"/>
      <c r="Z813" s="395"/>
      <c r="AA813" s="377"/>
      <c r="AB813" s="395"/>
      <c r="AC813" s="395"/>
      <c r="AD813" s="395"/>
      <c r="AE813" s="395"/>
      <c r="AF813" s="395"/>
      <c r="AG813" s="395"/>
      <c r="AH813" s="395"/>
      <c r="AI813" s="395"/>
      <c r="AJ813" s="377"/>
      <c r="AK813" s="390"/>
    </row>
    <row r="814" spans="1:37" hidden="1" x14ac:dyDescent="0.25">
      <c r="A814" s="42"/>
      <c r="B814" s="377"/>
      <c r="C814" s="1223"/>
      <c r="D814" s="377"/>
      <c r="E814" s="377"/>
      <c r="F814" s="1212"/>
      <c r="G814" s="1213"/>
      <c r="H814" s="395"/>
      <c r="I814" s="395"/>
      <c r="J814" s="395"/>
      <c r="K814" s="395"/>
      <c r="L814" s="395"/>
      <c r="M814" s="395"/>
      <c r="N814" s="395"/>
      <c r="O814" s="377"/>
      <c r="P814" s="394"/>
      <c r="Q814" s="394"/>
      <c r="R814" s="395"/>
      <c r="S814" s="395"/>
      <c r="T814" s="395"/>
      <c r="U814" s="395"/>
      <c r="V814" s="395"/>
      <c r="W814" s="395"/>
      <c r="X814" s="395"/>
      <c r="Y814" s="395"/>
      <c r="Z814" s="395"/>
      <c r="AA814" s="377"/>
      <c r="AB814" s="395"/>
      <c r="AC814" s="395"/>
      <c r="AD814" s="395"/>
      <c r="AE814" s="395"/>
      <c r="AF814" s="395"/>
      <c r="AG814" s="395"/>
      <c r="AH814" s="395"/>
      <c r="AI814" s="395"/>
      <c r="AJ814" s="377"/>
      <c r="AK814" s="390"/>
    </row>
    <row r="815" spans="1:37" hidden="1" x14ac:dyDescent="0.25">
      <c r="A815" s="42"/>
      <c r="B815" s="377"/>
      <c r="C815" s="1223"/>
      <c r="D815" s="377"/>
      <c r="E815" s="377"/>
      <c r="F815" s="1212"/>
      <c r="G815" s="1213"/>
      <c r="H815" s="395"/>
      <c r="I815" s="395"/>
      <c r="J815" s="395"/>
      <c r="K815" s="395"/>
      <c r="L815" s="395"/>
      <c r="M815" s="395"/>
      <c r="N815" s="395"/>
      <c r="O815" s="377"/>
      <c r="P815" s="394"/>
      <c r="Q815" s="394"/>
      <c r="R815" s="395"/>
      <c r="S815" s="395"/>
      <c r="T815" s="395"/>
      <c r="U815" s="395"/>
      <c r="V815" s="395"/>
      <c r="W815" s="395"/>
      <c r="X815" s="395"/>
      <c r="Y815" s="395"/>
      <c r="Z815" s="395"/>
      <c r="AA815" s="377"/>
      <c r="AB815" s="395"/>
      <c r="AC815" s="395"/>
      <c r="AD815" s="395"/>
      <c r="AE815" s="395"/>
      <c r="AF815" s="395"/>
      <c r="AG815" s="395"/>
      <c r="AH815" s="395"/>
      <c r="AI815" s="395"/>
      <c r="AJ815" s="377"/>
      <c r="AK815" s="390"/>
    </row>
    <row r="816" spans="1:37" hidden="1" x14ac:dyDescent="0.25">
      <c r="A816" s="42"/>
      <c r="B816" s="377"/>
      <c r="C816" s="1223"/>
      <c r="D816" s="377"/>
      <c r="E816" s="377"/>
      <c r="F816" s="1212"/>
      <c r="G816" s="1213"/>
      <c r="H816" s="395"/>
      <c r="I816" s="395"/>
      <c r="J816" s="395"/>
      <c r="K816" s="395"/>
      <c r="L816" s="395"/>
      <c r="M816" s="395"/>
      <c r="N816" s="395"/>
      <c r="O816" s="377"/>
      <c r="P816" s="394"/>
      <c r="Q816" s="394"/>
      <c r="R816" s="395"/>
      <c r="S816" s="395"/>
      <c r="T816" s="395"/>
      <c r="U816" s="395"/>
      <c r="V816" s="395"/>
      <c r="W816" s="395"/>
      <c r="X816" s="395"/>
      <c r="Y816" s="395"/>
      <c r="Z816" s="395"/>
      <c r="AA816" s="377"/>
      <c r="AB816" s="395"/>
      <c r="AC816" s="395"/>
      <c r="AD816" s="395"/>
      <c r="AE816" s="395"/>
      <c r="AF816" s="395"/>
      <c r="AG816" s="395"/>
      <c r="AH816" s="395"/>
      <c r="AI816" s="395"/>
      <c r="AJ816" s="377"/>
      <c r="AK816" s="390"/>
    </row>
    <row r="817" spans="1:37" hidden="1" x14ac:dyDescent="0.25">
      <c r="A817" s="42"/>
      <c r="B817" s="377"/>
      <c r="C817" s="1223"/>
      <c r="D817" s="377"/>
      <c r="E817" s="377"/>
      <c r="F817" s="1212"/>
      <c r="G817" s="1213"/>
      <c r="H817" s="395"/>
      <c r="I817" s="395"/>
      <c r="J817" s="395"/>
      <c r="K817" s="395"/>
      <c r="L817" s="395"/>
      <c r="M817" s="395"/>
      <c r="N817" s="395"/>
      <c r="O817" s="377"/>
      <c r="P817" s="394"/>
      <c r="Q817" s="394"/>
      <c r="R817" s="395"/>
      <c r="S817" s="395"/>
      <c r="T817" s="395"/>
      <c r="U817" s="395"/>
      <c r="V817" s="395"/>
      <c r="W817" s="395"/>
      <c r="X817" s="395"/>
      <c r="Y817" s="395"/>
      <c r="Z817" s="395"/>
      <c r="AA817" s="377"/>
      <c r="AB817" s="395"/>
      <c r="AC817" s="395"/>
      <c r="AD817" s="395"/>
      <c r="AE817" s="395"/>
      <c r="AF817" s="395"/>
      <c r="AG817" s="395"/>
      <c r="AH817" s="395"/>
      <c r="AI817" s="395"/>
      <c r="AJ817" s="377"/>
      <c r="AK817" s="390"/>
    </row>
    <row r="818" spans="1:37" hidden="1" x14ac:dyDescent="0.25">
      <c r="A818" s="42"/>
      <c r="B818" s="377"/>
      <c r="C818" s="1223"/>
      <c r="D818" s="377"/>
      <c r="E818" s="377"/>
      <c r="F818" s="1212"/>
      <c r="G818" s="1213"/>
      <c r="H818" s="395"/>
      <c r="I818" s="395"/>
      <c r="J818" s="395"/>
      <c r="K818" s="395"/>
      <c r="L818" s="395"/>
      <c r="M818" s="395"/>
      <c r="N818" s="395"/>
      <c r="O818" s="377"/>
      <c r="P818" s="394"/>
      <c r="Q818" s="394"/>
      <c r="R818" s="395"/>
      <c r="S818" s="395"/>
      <c r="T818" s="395"/>
      <c r="U818" s="395"/>
      <c r="V818" s="395"/>
      <c r="W818" s="395"/>
      <c r="X818" s="395"/>
      <c r="Y818" s="395"/>
      <c r="Z818" s="395"/>
      <c r="AA818" s="377"/>
      <c r="AB818" s="395"/>
      <c r="AC818" s="395"/>
      <c r="AD818" s="395"/>
      <c r="AE818" s="395"/>
      <c r="AF818" s="395"/>
      <c r="AG818" s="395"/>
      <c r="AH818" s="395"/>
      <c r="AI818" s="395"/>
      <c r="AJ818" s="377"/>
      <c r="AK818" s="390"/>
    </row>
    <row r="819" spans="1:37" hidden="1" x14ac:dyDescent="0.25">
      <c r="A819" s="42"/>
      <c r="B819" s="377"/>
      <c r="C819" s="1223"/>
      <c r="D819" s="377"/>
      <c r="E819" s="377"/>
      <c r="F819" s="1212"/>
      <c r="G819" s="1213"/>
      <c r="H819" s="395"/>
      <c r="I819" s="395"/>
      <c r="J819" s="395"/>
      <c r="K819" s="395"/>
      <c r="L819" s="395"/>
      <c r="M819" s="395"/>
      <c r="N819" s="395"/>
      <c r="O819" s="377"/>
      <c r="P819" s="394"/>
      <c r="Q819" s="394"/>
      <c r="R819" s="395"/>
      <c r="S819" s="395"/>
      <c r="T819" s="395"/>
      <c r="U819" s="395"/>
      <c r="V819" s="395"/>
      <c r="W819" s="395"/>
      <c r="X819" s="395"/>
      <c r="Y819" s="395"/>
      <c r="Z819" s="395"/>
      <c r="AA819" s="377"/>
      <c r="AB819" s="395"/>
      <c r="AC819" s="395"/>
      <c r="AD819" s="395"/>
      <c r="AE819" s="395"/>
      <c r="AF819" s="395"/>
      <c r="AG819" s="395"/>
      <c r="AH819" s="395"/>
      <c r="AI819" s="395"/>
      <c r="AJ819" s="377"/>
      <c r="AK819" s="390"/>
    </row>
    <row r="820" spans="1:37" hidden="1" x14ac:dyDescent="0.25">
      <c r="A820" s="42"/>
      <c r="B820" s="377"/>
      <c r="C820" s="1223"/>
      <c r="D820" s="377"/>
      <c r="E820" s="377"/>
      <c r="F820" s="1212"/>
      <c r="G820" s="1213"/>
      <c r="H820" s="395"/>
      <c r="I820" s="395"/>
      <c r="J820" s="395"/>
      <c r="K820" s="395"/>
      <c r="L820" s="395"/>
      <c r="M820" s="395"/>
      <c r="N820" s="395"/>
      <c r="O820" s="377"/>
      <c r="P820" s="394"/>
      <c r="Q820" s="394"/>
      <c r="R820" s="395"/>
      <c r="S820" s="395"/>
      <c r="T820" s="395"/>
      <c r="U820" s="395"/>
      <c r="V820" s="395"/>
      <c r="W820" s="395"/>
      <c r="X820" s="395"/>
      <c r="Y820" s="395"/>
      <c r="Z820" s="395"/>
      <c r="AA820" s="377"/>
      <c r="AB820" s="395"/>
      <c r="AC820" s="395"/>
      <c r="AD820" s="395"/>
      <c r="AE820" s="395"/>
      <c r="AF820" s="395"/>
      <c r="AG820" s="395"/>
      <c r="AH820" s="395"/>
      <c r="AI820" s="395"/>
      <c r="AJ820" s="377"/>
      <c r="AK820" s="390"/>
    </row>
    <row r="821" spans="1:37" hidden="1" x14ac:dyDescent="0.25">
      <c r="A821" s="42"/>
      <c r="B821" s="377"/>
      <c r="C821" s="1223"/>
      <c r="D821" s="377"/>
      <c r="E821" s="377"/>
      <c r="F821" s="1212"/>
      <c r="G821" s="1213"/>
      <c r="H821" s="395"/>
      <c r="I821" s="395"/>
      <c r="J821" s="395"/>
      <c r="K821" s="395"/>
      <c r="L821" s="395"/>
      <c r="M821" s="395"/>
      <c r="N821" s="395"/>
      <c r="O821" s="377"/>
      <c r="P821" s="394"/>
      <c r="Q821" s="394"/>
      <c r="R821" s="395"/>
      <c r="S821" s="395"/>
      <c r="T821" s="395"/>
      <c r="U821" s="395"/>
      <c r="V821" s="395"/>
      <c r="W821" s="395"/>
      <c r="X821" s="395"/>
      <c r="Y821" s="395"/>
      <c r="Z821" s="395"/>
      <c r="AA821" s="377"/>
      <c r="AB821" s="395"/>
      <c r="AC821" s="395"/>
      <c r="AD821" s="395"/>
      <c r="AE821" s="395"/>
      <c r="AF821" s="395"/>
      <c r="AG821" s="395"/>
      <c r="AH821" s="395"/>
      <c r="AI821" s="395"/>
      <c r="AJ821" s="377"/>
      <c r="AK821" s="390"/>
    </row>
    <row r="822" spans="1:37" hidden="1" x14ac:dyDescent="0.25">
      <c r="A822" s="42"/>
      <c r="B822" s="377"/>
      <c r="C822" s="1223"/>
      <c r="D822" s="377"/>
      <c r="E822" s="377"/>
      <c r="F822" s="1212"/>
      <c r="G822" s="1213"/>
      <c r="H822" s="395"/>
      <c r="I822" s="395"/>
      <c r="J822" s="395"/>
      <c r="K822" s="395"/>
      <c r="L822" s="395"/>
      <c r="M822" s="395"/>
      <c r="N822" s="395"/>
      <c r="O822" s="377"/>
      <c r="P822" s="394"/>
      <c r="Q822" s="394"/>
      <c r="R822" s="395"/>
      <c r="S822" s="395"/>
      <c r="T822" s="395"/>
      <c r="U822" s="395"/>
      <c r="V822" s="395"/>
      <c r="W822" s="395"/>
      <c r="X822" s="395"/>
      <c r="Y822" s="395"/>
      <c r="Z822" s="395"/>
      <c r="AA822" s="377"/>
      <c r="AB822" s="395"/>
      <c r="AC822" s="395"/>
      <c r="AD822" s="395"/>
      <c r="AE822" s="395"/>
      <c r="AF822" s="395"/>
      <c r="AG822" s="395"/>
      <c r="AH822" s="395"/>
      <c r="AI822" s="395"/>
      <c r="AJ822" s="377"/>
      <c r="AK822" s="390"/>
    </row>
    <row r="823" spans="1:37" hidden="1" x14ac:dyDescent="0.25">
      <c r="A823" s="42"/>
      <c r="B823" s="377"/>
      <c r="C823" s="1223"/>
      <c r="D823" s="377"/>
      <c r="E823" s="377"/>
      <c r="F823" s="1212"/>
      <c r="G823" s="1213"/>
      <c r="H823" s="395"/>
      <c r="I823" s="395"/>
      <c r="J823" s="395"/>
      <c r="K823" s="395"/>
      <c r="L823" s="395"/>
      <c r="M823" s="395"/>
      <c r="N823" s="395"/>
      <c r="O823" s="377"/>
      <c r="P823" s="394"/>
      <c r="Q823" s="394"/>
      <c r="R823" s="395"/>
      <c r="S823" s="395"/>
      <c r="T823" s="395"/>
      <c r="U823" s="395"/>
      <c r="V823" s="395"/>
      <c r="W823" s="395"/>
      <c r="X823" s="395"/>
      <c r="Y823" s="395"/>
      <c r="Z823" s="395"/>
      <c r="AA823" s="377"/>
      <c r="AB823" s="395"/>
      <c r="AC823" s="395"/>
      <c r="AD823" s="395"/>
      <c r="AE823" s="395"/>
      <c r="AF823" s="395"/>
      <c r="AG823" s="395"/>
      <c r="AH823" s="395"/>
      <c r="AI823" s="395"/>
      <c r="AJ823" s="377"/>
      <c r="AK823" s="390"/>
    </row>
    <row r="824" spans="1:37" hidden="1" x14ac:dyDescent="0.25">
      <c r="A824" s="42"/>
      <c r="B824" s="377"/>
      <c r="C824" s="1223"/>
      <c r="D824" s="377"/>
      <c r="E824" s="377"/>
      <c r="F824" s="1212"/>
      <c r="G824" s="1213"/>
      <c r="H824" s="395"/>
      <c r="I824" s="395"/>
      <c r="J824" s="395"/>
      <c r="K824" s="395"/>
      <c r="L824" s="395"/>
      <c r="M824" s="395"/>
      <c r="N824" s="395"/>
      <c r="O824" s="377"/>
      <c r="P824" s="394"/>
      <c r="Q824" s="394"/>
      <c r="R824" s="395"/>
      <c r="S824" s="395"/>
      <c r="T824" s="395"/>
      <c r="U824" s="395"/>
      <c r="V824" s="395"/>
      <c r="W824" s="395"/>
      <c r="X824" s="395"/>
      <c r="Y824" s="395"/>
      <c r="Z824" s="395"/>
      <c r="AA824" s="377"/>
      <c r="AB824" s="395"/>
      <c r="AC824" s="395"/>
      <c r="AD824" s="395"/>
      <c r="AE824" s="395"/>
      <c r="AF824" s="395"/>
      <c r="AG824" s="395"/>
      <c r="AH824" s="395"/>
      <c r="AI824" s="395"/>
      <c r="AJ824" s="377"/>
      <c r="AK824" s="390"/>
    </row>
    <row r="825" spans="1:37" hidden="1" x14ac:dyDescent="0.25">
      <c r="A825" s="42"/>
      <c r="B825" s="377"/>
      <c r="C825" s="1223"/>
      <c r="D825" s="377"/>
      <c r="E825" s="377"/>
      <c r="F825" s="1212"/>
      <c r="G825" s="1213"/>
      <c r="H825" s="395"/>
      <c r="I825" s="395"/>
      <c r="J825" s="395"/>
      <c r="K825" s="395"/>
      <c r="L825" s="395"/>
      <c r="M825" s="395"/>
      <c r="N825" s="395"/>
      <c r="O825" s="377"/>
      <c r="P825" s="394"/>
      <c r="Q825" s="394"/>
      <c r="R825" s="395"/>
      <c r="S825" s="395"/>
      <c r="T825" s="395"/>
      <c r="U825" s="395"/>
      <c r="V825" s="395"/>
      <c r="W825" s="395"/>
      <c r="X825" s="395"/>
      <c r="Y825" s="395"/>
      <c r="Z825" s="395"/>
      <c r="AA825" s="377"/>
      <c r="AB825" s="395"/>
      <c r="AC825" s="395"/>
      <c r="AD825" s="395"/>
      <c r="AE825" s="395"/>
      <c r="AF825" s="395"/>
      <c r="AG825" s="395"/>
      <c r="AH825" s="395"/>
      <c r="AI825" s="395"/>
      <c r="AJ825" s="377"/>
      <c r="AK825" s="390"/>
    </row>
    <row r="826" spans="1:37" hidden="1" x14ac:dyDescent="0.25">
      <c r="A826" s="42"/>
      <c r="B826" s="377"/>
      <c r="C826" s="1223"/>
      <c r="D826" s="377"/>
      <c r="E826" s="377"/>
      <c r="F826" s="1212"/>
      <c r="G826" s="1213"/>
      <c r="H826" s="395"/>
      <c r="I826" s="395"/>
      <c r="J826" s="395"/>
      <c r="K826" s="395"/>
      <c r="L826" s="395"/>
      <c r="M826" s="395"/>
      <c r="N826" s="395"/>
      <c r="O826" s="377"/>
      <c r="P826" s="394"/>
      <c r="Q826" s="394"/>
      <c r="R826" s="395"/>
      <c r="S826" s="395"/>
      <c r="T826" s="395"/>
      <c r="U826" s="395"/>
      <c r="V826" s="395"/>
      <c r="W826" s="395"/>
      <c r="X826" s="395"/>
      <c r="Y826" s="395"/>
      <c r="Z826" s="395"/>
      <c r="AA826" s="377"/>
      <c r="AB826" s="395"/>
      <c r="AC826" s="395"/>
      <c r="AD826" s="395"/>
      <c r="AE826" s="395"/>
      <c r="AF826" s="395"/>
      <c r="AG826" s="395"/>
      <c r="AH826" s="395"/>
      <c r="AI826" s="395"/>
      <c r="AJ826" s="377"/>
      <c r="AK826" s="390"/>
    </row>
    <row r="827" spans="1:37" hidden="1" x14ac:dyDescent="0.25">
      <c r="A827" s="42"/>
      <c r="B827" s="377"/>
      <c r="C827" s="1223"/>
      <c r="D827" s="377"/>
      <c r="E827" s="377"/>
      <c r="F827" s="1212"/>
      <c r="G827" s="1213"/>
      <c r="H827" s="395"/>
      <c r="I827" s="395"/>
      <c r="J827" s="395"/>
      <c r="K827" s="395"/>
      <c r="L827" s="395"/>
      <c r="M827" s="395"/>
      <c r="N827" s="395"/>
      <c r="O827" s="377"/>
      <c r="P827" s="394"/>
      <c r="Q827" s="394"/>
      <c r="R827" s="395"/>
      <c r="S827" s="395"/>
      <c r="T827" s="395"/>
      <c r="U827" s="395"/>
      <c r="V827" s="395"/>
      <c r="W827" s="395"/>
      <c r="X827" s="395"/>
      <c r="Y827" s="395"/>
      <c r="Z827" s="395"/>
      <c r="AA827" s="377"/>
      <c r="AB827" s="395"/>
      <c r="AC827" s="395"/>
      <c r="AD827" s="395"/>
      <c r="AE827" s="395"/>
      <c r="AF827" s="395"/>
      <c r="AG827" s="395"/>
      <c r="AH827" s="395"/>
      <c r="AI827" s="395"/>
      <c r="AJ827" s="377"/>
      <c r="AK827" s="390"/>
    </row>
    <row r="828" spans="1:37" hidden="1" x14ac:dyDescent="0.25">
      <c r="A828" s="42"/>
      <c r="B828" s="377"/>
      <c r="C828" s="1223"/>
      <c r="D828" s="377"/>
      <c r="E828" s="377"/>
      <c r="F828" s="1212"/>
      <c r="G828" s="1213"/>
      <c r="H828" s="395"/>
      <c r="I828" s="395"/>
      <c r="J828" s="395"/>
      <c r="K828" s="395"/>
      <c r="L828" s="395"/>
      <c r="M828" s="395"/>
      <c r="N828" s="395"/>
      <c r="O828" s="377"/>
      <c r="P828" s="394"/>
      <c r="Q828" s="394"/>
      <c r="R828" s="395"/>
      <c r="S828" s="395"/>
      <c r="T828" s="395"/>
      <c r="U828" s="395"/>
      <c r="V828" s="395"/>
      <c r="W828" s="395"/>
      <c r="X828" s="395"/>
      <c r="Y828" s="395"/>
      <c r="Z828" s="395"/>
      <c r="AA828" s="377"/>
      <c r="AB828" s="395"/>
      <c r="AC828" s="395"/>
      <c r="AD828" s="395"/>
      <c r="AE828" s="395"/>
      <c r="AF828" s="395"/>
      <c r="AG828" s="395"/>
      <c r="AH828" s="395"/>
      <c r="AI828" s="395"/>
      <c r="AJ828" s="377"/>
      <c r="AK828" s="390"/>
    </row>
    <row r="829" spans="1:37" hidden="1" x14ac:dyDescent="0.25">
      <c r="A829" s="42"/>
      <c r="B829" s="377"/>
      <c r="C829" s="1223"/>
      <c r="D829" s="377"/>
      <c r="E829" s="377"/>
      <c r="F829" s="1212"/>
      <c r="G829" s="1213"/>
      <c r="H829" s="395"/>
      <c r="I829" s="395"/>
      <c r="J829" s="395"/>
      <c r="K829" s="395"/>
      <c r="L829" s="395"/>
      <c r="M829" s="395"/>
      <c r="N829" s="395"/>
      <c r="O829" s="377"/>
      <c r="P829" s="394"/>
      <c r="Q829" s="394"/>
      <c r="R829" s="395"/>
      <c r="S829" s="395"/>
      <c r="T829" s="395"/>
      <c r="U829" s="395"/>
      <c r="V829" s="395"/>
      <c r="W829" s="395"/>
      <c r="X829" s="395"/>
      <c r="Y829" s="395"/>
      <c r="Z829" s="395"/>
      <c r="AA829" s="377"/>
      <c r="AB829" s="395"/>
      <c r="AC829" s="395"/>
      <c r="AD829" s="395"/>
      <c r="AE829" s="395"/>
      <c r="AF829" s="395"/>
      <c r="AG829" s="395"/>
      <c r="AH829" s="395"/>
      <c r="AI829" s="395"/>
      <c r="AJ829" s="377"/>
      <c r="AK829" s="390"/>
    </row>
    <row r="830" spans="1:37" hidden="1" x14ac:dyDescent="0.25">
      <c r="A830" s="42"/>
      <c r="B830" s="377"/>
      <c r="C830" s="1223"/>
      <c r="D830" s="377"/>
      <c r="E830" s="377"/>
      <c r="F830" s="1212"/>
      <c r="G830" s="1213"/>
      <c r="H830" s="395"/>
      <c r="I830" s="395"/>
      <c r="J830" s="395"/>
      <c r="K830" s="395"/>
      <c r="L830" s="395"/>
      <c r="M830" s="395"/>
      <c r="N830" s="395"/>
      <c r="O830" s="377"/>
      <c r="P830" s="394"/>
      <c r="Q830" s="394"/>
      <c r="R830" s="395"/>
      <c r="S830" s="395"/>
      <c r="T830" s="395"/>
      <c r="U830" s="395"/>
      <c r="V830" s="395"/>
      <c r="W830" s="395"/>
      <c r="X830" s="395"/>
      <c r="Y830" s="395"/>
      <c r="Z830" s="395"/>
      <c r="AA830" s="377"/>
      <c r="AB830" s="395"/>
      <c r="AC830" s="395"/>
      <c r="AD830" s="395"/>
      <c r="AE830" s="395"/>
      <c r="AF830" s="395"/>
      <c r="AG830" s="395"/>
      <c r="AH830" s="395"/>
      <c r="AI830" s="395"/>
      <c r="AJ830" s="377"/>
      <c r="AK830" s="390"/>
    </row>
    <row r="831" spans="1:37" hidden="1" x14ac:dyDescent="0.25">
      <c r="A831" s="42"/>
      <c r="B831" s="377"/>
      <c r="C831" s="1223"/>
      <c r="D831" s="377"/>
      <c r="E831" s="377"/>
      <c r="F831" s="1212"/>
      <c r="G831" s="1213"/>
      <c r="H831" s="395"/>
      <c r="I831" s="395"/>
      <c r="J831" s="395"/>
      <c r="K831" s="395"/>
      <c r="L831" s="395"/>
      <c r="M831" s="395"/>
      <c r="N831" s="395"/>
      <c r="O831" s="377"/>
      <c r="P831" s="394"/>
      <c r="Q831" s="394"/>
      <c r="R831" s="395"/>
      <c r="S831" s="395"/>
      <c r="T831" s="395"/>
      <c r="U831" s="395"/>
      <c r="V831" s="395"/>
      <c r="W831" s="395"/>
      <c r="X831" s="395"/>
      <c r="Y831" s="395"/>
      <c r="Z831" s="395"/>
      <c r="AA831" s="377"/>
      <c r="AB831" s="395"/>
      <c r="AC831" s="395"/>
      <c r="AD831" s="395"/>
      <c r="AE831" s="395"/>
      <c r="AF831" s="395"/>
      <c r="AG831" s="395"/>
      <c r="AH831" s="395"/>
      <c r="AI831" s="395"/>
      <c r="AJ831" s="377"/>
      <c r="AK831" s="390"/>
    </row>
    <row r="832" spans="1:37" hidden="1" x14ac:dyDescent="0.25">
      <c r="A832" s="42"/>
      <c r="B832" s="377"/>
      <c r="C832" s="1223"/>
      <c r="D832" s="377"/>
      <c r="E832" s="377"/>
      <c r="F832" s="1212"/>
      <c r="G832" s="1213"/>
      <c r="H832" s="395"/>
      <c r="I832" s="395"/>
      <c r="J832" s="395"/>
      <c r="K832" s="395"/>
      <c r="L832" s="395"/>
      <c r="M832" s="395"/>
      <c r="N832" s="395"/>
      <c r="O832" s="377"/>
      <c r="P832" s="394"/>
      <c r="Q832" s="394"/>
      <c r="R832" s="395"/>
      <c r="S832" s="395"/>
      <c r="T832" s="395"/>
      <c r="U832" s="395"/>
      <c r="V832" s="395"/>
      <c r="W832" s="395"/>
      <c r="X832" s="395"/>
      <c r="Y832" s="395"/>
      <c r="Z832" s="395"/>
      <c r="AA832" s="377"/>
      <c r="AB832" s="395"/>
      <c r="AC832" s="395"/>
      <c r="AD832" s="395"/>
      <c r="AE832" s="395"/>
      <c r="AF832" s="395"/>
      <c r="AG832" s="395"/>
      <c r="AH832" s="395"/>
      <c r="AI832" s="395"/>
      <c r="AJ832" s="377"/>
      <c r="AK832" s="390"/>
    </row>
    <row r="833" spans="1:37" hidden="1" x14ac:dyDescent="0.25">
      <c r="A833" s="42"/>
      <c r="B833" s="377"/>
      <c r="C833" s="1223"/>
      <c r="D833" s="377"/>
      <c r="E833" s="377"/>
      <c r="F833" s="1212"/>
      <c r="G833" s="1213"/>
      <c r="H833" s="395"/>
      <c r="I833" s="395"/>
      <c r="J833" s="395"/>
      <c r="K833" s="395"/>
      <c r="L833" s="395"/>
      <c r="M833" s="395"/>
      <c r="N833" s="395"/>
      <c r="O833" s="377"/>
      <c r="P833" s="394"/>
      <c r="Q833" s="394"/>
      <c r="R833" s="395"/>
      <c r="S833" s="395"/>
      <c r="T833" s="395"/>
      <c r="U833" s="395"/>
      <c r="V833" s="395"/>
      <c r="W833" s="395"/>
      <c r="X833" s="395"/>
      <c r="Y833" s="395"/>
      <c r="Z833" s="395"/>
      <c r="AA833" s="377"/>
      <c r="AB833" s="395"/>
      <c r="AC833" s="395"/>
      <c r="AD833" s="395"/>
      <c r="AE833" s="395"/>
      <c r="AF833" s="395"/>
      <c r="AG833" s="395"/>
      <c r="AH833" s="395"/>
      <c r="AI833" s="395"/>
      <c r="AJ833" s="377"/>
      <c r="AK833" s="390"/>
    </row>
    <row r="834" spans="1:37" hidden="1" x14ac:dyDescent="0.25">
      <c r="A834" s="42"/>
      <c r="B834" s="377"/>
      <c r="C834" s="1223"/>
      <c r="D834" s="377"/>
      <c r="E834" s="377"/>
      <c r="F834" s="1212"/>
      <c r="G834" s="1213"/>
      <c r="H834" s="395"/>
      <c r="I834" s="395"/>
      <c r="J834" s="395"/>
      <c r="K834" s="395"/>
      <c r="L834" s="395"/>
      <c r="M834" s="395"/>
      <c r="N834" s="395"/>
      <c r="O834" s="377"/>
      <c r="P834" s="394"/>
      <c r="Q834" s="394"/>
      <c r="R834" s="395"/>
      <c r="S834" s="395"/>
      <c r="T834" s="395"/>
      <c r="U834" s="395"/>
      <c r="V834" s="395"/>
      <c r="W834" s="395"/>
      <c r="X834" s="395"/>
      <c r="Y834" s="395"/>
      <c r="Z834" s="395"/>
      <c r="AA834" s="377"/>
      <c r="AB834" s="395"/>
      <c r="AC834" s="395"/>
      <c r="AD834" s="395"/>
      <c r="AE834" s="395"/>
      <c r="AF834" s="395"/>
      <c r="AG834" s="395"/>
      <c r="AH834" s="395"/>
      <c r="AI834" s="395"/>
      <c r="AJ834" s="377"/>
      <c r="AK834" s="390"/>
    </row>
    <row r="835" spans="1:37" hidden="1" x14ac:dyDescent="0.25">
      <c r="A835" s="42"/>
      <c r="B835" s="377"/>
      <c r="C835" s="1223"/>
      <c r="D835" s="377"/>
      <c r="E835" s="377"/>
      <c r="F835" s="1212"/>
      <c r="G835" s="1213"/>
      <c r="H835" s="395"/>
      <c r="I835" s="395"/>
      <c r="J835" s="395"/>
      <c r="K835" s="395"/>
      <c r="L835" s="395"/>
      <c r="M835" s="395"/>
      <c r="N835" s="395"/>
      <c r="O835" s="377"/>
      <c r="P835" s="394"/>
      <c r="Q835" s="394"/>
      <c r="R835" s="395"/>
      <c r="S835" s="395"/>
      <c r="T835" s="395"/>
      <c r="U835" s="395"/>
      <c r="V835" s="395"/>
      <c r="W835" s="395"/>
      <c r="X835" s="395"/>
      <c r="Y835" s="395"/>
      <c r="Z835" s="395"/>
      <c r="AA835" s="377"/>
      <c r="AB835" s="395"/>
      <c r="AC835" s="395"/>
      <c r="AD835" s="395"/>
      <c r="AE835" s="395"/>
      <c r="AF835" s="395"/>
      <c r="AG835" s="395"/>
      <c r="AH835" s="395"/>
      <c r="AI835" s="395"/>
      <c r="AJ835" s="377"/>
      <c r="AK835" s="390"/>
    </row>
    <row r="836" spans="1:37" hidden="1" x14ac:dyDescent="0.25">
      <c r="A836" s="42"/>
      <c r="B836" s="377"/>
      <c r="C836" s="1223"/>
      <c r="D836" s="377"/>
      <c r="E836" s="377"/>
      <c r="F836" s="1212"/>
      <c r="G836" s="1213"/>
      <c r="H836" s="395"/>
      <c r="I836" s="395"/>
      <c r="J836" s="395"/>
      <c r="K836" s="395"/>
      <c r="L836" s="395"/>
      <c r="M836" s="395"/>
      <c r="N836" s="395"/>
      <c r="O836" s="377"/>
      <c r="P836" s="394"/>
      <c r="Q836" s="394"/>
      <c r="R836" s="395"/>
      <c r="S836" s="395"/>
      <c r="T836" s="395"/>
      <c r="U836" s="395"/>
      <c r="V836" s="395"/>
      <c r="W836" s="395"/>
      <c r="X836" s="395"/>
      <c r="Y836" s="395"/>
      <c r="Z836" s="395"/>
      <c r="AA836" s="377"/>
      <c r="AB836" s="395"/>
      <c r="AC836" s="395"/>
      <c r="AD836" s="395"/>
      <c r="AE836" s="395"/>
      <c r="AF836" s="395"/>
      <c r="AG836" s="395"/>
      <c r="AH836" s="395"/>
      <c r="AI836" s="395"/>
      <c r="AJ836" s="377"/>
      <c r="AK836" s="390"/>
    </row>
    <row r="837" spans="1:37" hidden="1" x14ac:dyDescent="0.25">
      <c r="A837" s="42"/>
      <c r="B837" s="377"/>
      <c r="C837" s="1223"/>
      <c r="D837" s="377"/>
      <c r="E837" s="377"/>
      <c r="F837" s="1212"/>
      <c r="G837" s="1213"/>
      <c r="H837" s="395"/>
      <c r="I837" s="395"/>
      <c r="J837" s="395"/>
      <c r="K837" s="395"/>
      <c r="L837" s="395"/>
      <c r="M837" s="395"/>
      <c r="N837" s="395"/>
      <c r="O837" s="377"/>
      <c r="P837" s="394"/>
      <c r="Q837" s="394"/>
      <c r="R837" s="395"/>
      <c r="S837" s="395"/>
      <c r="T837" s="395"/>
      <c r="U837" s="395"/>
      <c r="V837" s="395"/>
      <c r="W837" s="395"/>
      <c r="X837" s="395"/>
      <c r="Y837" s="395"/>
      <c r="Z837" s="395"/>
      <c r="AA837" s="377"/>
      <c r="AB837" s="395"/>
      <c r="AC837" s="395"/>
      <c r="AD837" s="395"/>
      <c r="AE837" s="395"/>
      <c r="AF837" s="395"/>
      <c r="AG837" s="395"/>
      <c r="AH837" s="395"/>
      <c r="AI837" s="395"/>
      <c r="AJ837" s="377"/>
      <c r="AK837" s="390"/>
    </row>
    <row r="838" spans="1:37" hidden="1" x14ac:dyDescent="0.25">
      <c r="A838" s="42"/>
      <c r="B838" s="377"/>
      <c r="C838" s="1223"/>
      <c r="D838" s="377"/>
      <c r="E838" s="377"/>
      <c r="F838" s="1212"/>
      <c r="G838" s="1213"/>
      <c r="H838" s="395"/>
      <c r="I838" s="395"/>
      <c r="J838" s="395"/>
      <c r="K838" s="395"/>
      <c r="L838" s="395"/>
      <c r="M838" s="395"/>
      <c r="N838" s="395"/>
      <c r="O838" s="377"/>
      <c r="P838" s="394"/>
      <c r="Q838" s="394"/>
      <c r="R838" s="395"/>
      <c r="S838" s="395"/>
      <c r="T838" s="395"/>
      <c r="U838" s="395"/>
      <c r="V838" s="395"/>
      <c r="W838" s="395"/>
      <c r="X838" s="395"/>
      <c r="Y838" s="395"/>
      <c r="Z838" s="395"/>
      <c r="AA838" s="377"/>
      <c r="AB838" s="395"/>
      <c r="AC838" s="395"/>
      <c r="AD838" s="395"/>
      <c r="AE838" s="395"/>
      <c r="AF838" s="395"/>
      <c r="AG838" s="395"/>
      <c r="AH838" s="395"/>
      <c r="AI838" s="395"/>
      <c r="AJ838" s="377"/>
      <c r="AK838" s="390"/>
    </row>
    <row r="839" spans="1:37" hidden="1" x14ac:dyDescent="0.25">
      <c r="A839" s="42"/>
      <c r="B839" s="377"/>
      <c r="C839" s="1223"/>
      <c r="D839" s="377"/>
      <c r="E839" s="377"/>
      <c r="F839" s="1212"/>
      <c r="G839" s="1213"/>
      <c r="H839" s="395"/>
      <c r="I839" s="395"/>
      <c r="J839" s="395"/>
      <c r="K839" s="395"/>
      <c r="L839" s="395"/>
      <c r="M839" s="395"/>
      <c r="N839" s="395"/>
      <c r="O839" s="377"/>
      <c r="P839" s="394"/>
      <c r="Q839" s="394"/>
      <c r="R839" s="395"/>
      <c r="S839" s="395"/>
      <c r="T839" s="395"/>
      <c r="U839" s="395"/>
      <c r="V839" s="395"/>
      <c r="W839" s="395"/>
      <c r="X839" s="395"/>
      <c r="Y839" s="395"/>
      <c r="Z839" s="395"/>
      <c r="AA839" s="377"/>
      <c r="AB839" s="395"/>
      <c r="AC839" s="395"/>
      <c r="AD839" s="395"/>
      <c r="AE839" s="395"/>
      <c r="AF839" s="395"/>
      <c r="AG839" s="395"/>
      <c r="AH839" s="395"/>
      <c r="AI839" s="395"/>
      <c r="AJ839" s="377"/>
      <c r="AK839" s="390"/>
    </row>
    <row r="840" spans="1:37" hidden="1" x14ac:dyDescent="0.25">
      <c r="A840" s="42"/>
      <c r="B840" s="377"/>
      <c r="C840" s="1223"/>
      <c r="D840" s="377"/>
      <c r="E840" s="377"/>
      <c r="F840" s="1212"/>
      <c r="G840" s="1213"/>
      <c r="H840" s="395"/>
      <c r="I840" s="395"/>
      <c r="J840" s="395"/>
      <c r="K840" s="395"/>
      <c r="L840" s="395"/>
      <c r="M840" s="395"/>
      <c r="N840" s="395"/>
      <c r="O840" s="377"/>
      <c r="P840" s="394"/>
      <c r="Q840" s="394"/>
      <c r="R840" s="395"/>
      <c r="S840" s="395"/>
      <c r="T840" s="395"/>
      <c r="U840" s="395"/>
      <c r="V840" s="395"/>
      <c r="W840" s="395"/>
      <c r="X840" s="395"/>
      <c r="Y840" s="395"/>
      <c r="Z840" s="395"/>
      <c r="AA840" s="377"/>
      <c r="AB840" s="395"/>
      <c r="AC840" s="395"/>
      <c r="AD840" s="395"/>
      <c r="AE840" s="395"/>
      <c r="AF840" s="395"/>
      <c r="AG840" s="395"/>
      <c r="AH840" s="395"/>
      <c r="AI840" s="395"/>
      <c r="AJ840" s="377"/>
      <c r="AK840" s="390"/>
    </row>
    <row r="841" spans="1:37" hidden="1" x14ac:dyDescent="0.25">
      <c r="A841" s="42"/>
      <c r="B841" s="377"/>
      <c r="C841" s="1223"/>
      <c r="D841" s="377"/>
      <c r="E841" s="377"/>
      <c r="F841" s="1212"/>
      <c r="G841" s="1213"/>
      <c r="H841" s="395"/>
      <c r="I841" s="395"/>
      <c r="J841" s="395"/>
      <c r="K841" s="395"/>
      <c r="L841" s="395"/>
      <c r="M841" s="395"/>
      <c r="N841" s="395"/>
      <c r="O841" s="377"/>
      <c r="P841" s="394"/>
      <c r="Q841" s="394"/>
      <c r="R841" s="395"/>
      <c r="S841" s="395"/>
      <c r="T841" s="395"/>
      <c r="U841" s="395"/>
      <c r="V841" s="395"/>
      <c r="W841" s="395"/>
      <c r="X841" s="395"/>
      <c r="Y841" s="395"/>
      <c r="Z841" s="395"/>
      <c r="AA841" s="377"/>
      <c r="AB841" s="395"/>
      <c r="AC841" s="395"/>
      <c r="AD841" s="395"/>
      <c r="AE841" s="395"/>
      <c r="AF841" s="395"/>
      <c r="AG841" s="395"/>
      <c r="AH841" s="395"/>
      <c r="AI841" s="395"/>
      <c r="AJ841" s="377"/>
      <c r="AK841" s="390"/>
    </row>
    <row r="842" spans="1:37" hidden="1" x14ac:dyDescent="0.25">
      <c r="A842" s="42"/>
      <c r="B842" s="377"/>
      <c r="C842" s="1223"/>
      <c r="D842" s="377"/>
      <c r="E842" s="377"/>
      <c r="F842" s="1212"/>
      <c r="G842" s="1213"/>
      <c r="H842" s="395"/>
      <c r="I842" s="395"/>
      <c r="J842" s="395"/>
      <c r="K842" s="395"/>
      <c r="L842" s="395"/>
      <c r="M842" s="395"/>
      <c r="N842" s="395"/>
      <c r="O842" s="377"/>
      <c r="P842" s="394"/>
      <c r="Q842" s="394"/>
      <c r="R842" s="395"/>
      <c r="S842" s="395"/>
      <c r="T842" s="395"/>
      <c r="U842" s="395"/>
      <c r="V842" s="395"/>
      <c r="W842" s="395"/>
      <c r="X842" s="395"/>
      <c r="Y842" s="395"/>
      <c r="Z842" s="395"/>
      <c r="AA842" s="377"/>
      <c r="AB842" s="395"/>
      <c r="AC842" s="395"/>
      <c r="AD842" s="395"/>
      <c r="AE842" s="395"/>
      <c r="AF842" s="395"/>
      <c r="AG842" s="395"/>
      <c r="AH842" s="395"/>
      <c r="AI842" s="395"/>
      <c r="AJ842" s="377"/>
      <c r="AK842" s="390"/>
    </row>
    <row r="843" spans="1:37" hidden="1" x14ac:dyDescent="0.25">
      <c r="A843" s="42"/>
      <c r="B843" s="377"/>
      <c r="C843" s="1223"/>
      <c r="D843" s="377"/>
      <c r="E843" s="377"/>
      <c r="F843" s="1212"/>
      <c r="G843" s="1213"/>
      <c r="H843" s="395"/>
      <c r="I843" s="395"/>
      <c r="J843" s="395"/>
      <c r="K843" s="395"/>
      <c r="L843" s="395"/>
      <c r="M843" s="395"/>
      <c r="N843" s="395"/>
      <c r="O843" s="377"/>
      <c r="P843" s="394"/>
      <c r="Q843" s="394"/>
      <c r="R843" s="395"/>
      <c r="S843" s="395"/>
      <c r="T843" s="395"/>
      <c r="U843" s="395"/>
      <c r="V843" s="395"/>
      <c r="W843" s="395"/>
      <c r="X843" s="395"/>
      <c r="Y843" s="395"/>
      <c r="Z843" s="395"/>
      <c r="AA843" s="377"/>
      <c r="AB843" s="395"/>
      <c r="AC843" s="395"/>
      <c r="AD843" s="395"/>
      <c r="AE843" s="395"/>
      <c r="AF843" s="395"/>
      <c r="AG843" s="395"/>
      <c r="AH843" s="395"/>
      <c r="AI843" s="395"/>
      <c r="AJ843" s="377"/>
      <c r="AK843" s="390"/>
    </row>
    <row r="844" spans="1:37" hidden="1" x14ac:dyDescent="0.25">
      <c r="A844" s="42"/>
      <c r="B844" s="377"/>
      <c r="C844" s="1223"/>
      <c r="D844" s="377"/>
      <c r="E844" s="377"/>
      <c r="F844" s="1212"/>
      <c r="G844" s="1213"/>
      <c r="H844" s="395"/>
      <c r="I844" s="395"/>
      <c r="J844" s="395"/>
      <c r="K844" s="395"/>
      <c r="L844" s="395"/>
      <c r="M844" s="395"/>
      <c r="N844" s="395"/>
      <c r="O844" s="377"/>
      <c r="P844" s="394"/>
      <c r="Q844" s="394"/>
      <c r="R844" s="395"/>
      <c r="S844" s="395"/>
      <c r="T844" s="395"/>
      <c r="U844" s="395"/>
      <c r="V844" s="395"/>
      <c r="W844" s="395"/>
      <c r="X844" s="395"/>
      <c r="Y844" s="395"/>
      <c r="Z844" s="395"/>
      <c r="AA844" s="377"/>
      <c r="AB844" s="395"/>
      <c r="AC844" s="395"/>
      <c r="AD844" s="395"/>
      <c r="AE844" s="395"/>
      <c r="AF844" s="395"/>
      <c r="AG844" s="395"/>
      <c r="AH844" s="395"/>
      <c r="AI844" s="395"/>
      <c r="AJ844" s="377"/>
      <c r="AK844" s="390"/>
    </row>
    <row r="845" spans="1:37" hidden="1" x14ac:dyDescent="0.25">
      <c r="A845" s="42"/>
      <c r="B845" s="377"/>
      <c r="C845" s="1223"/>
      <c r="D845" s="377"/>
      <c r="E845" s="377"/>
      <c r="F845" s="1212"/>
      <c r="G845" s="1213"/>
      <c r="H845" s="395"/>
      <c r="I845" s="395"/>
      <c r="J845" s="395"/>
      <c r="K845" s="395"/>
      <c r="L845" s="395"/>
      <c r="M845" s="395"/>
      <c r="N845" s="395"/>
      <c r="O845" s="377"/>
      <c r="P845" s="394"/>
      <c r="Q845" s="394"/>
      <c r="R845" s="395"/>
      <c r="S845" s="395"/>
      <c r="T845" s="395"/>
      <c r="U845" s="395"/>
      <c r="V845" s="395"/>
      <c r="W845" s="395"/>
      <c r="X845" s="395"/>
      <c r="Y845" s="395"/>
      <c r="Z845" s="395"/>
      <c r="AA845" s="377"/>
      <c r="AB845" s="395"/>
      <c r="AC845" s="395"/>
      <c r="AD845" s="395"/>
      <c r="AE845" s="395"/>
      <c r="AF845" s="395"/>
      <c r="AG845" s="395"/>
      <c r="AH845" s="395"/>
      <c r="AI845" s="395"/>
      <c r="AJ845" s="377"/>
      <c r="AK845" s="390"/>
    </row>
    <row r="846" spans="1:37" hidden="1" x14ac:dyDescent="0.25">
      <c r="A846" s="42"/>
      <c r="B846" s="377"/>
      <c r="C846" s="1223"/>
      <c r="D846" s="377"/>
      <c r="E846" s="377"/>
      <c r="F846" s="1212"/>
      <c r="G846" s="1213"/>
      <c r="H846" s="395"/>
      <c r="I846" s="395"/>
      <c r="J846" s="395"/>
      <c r="K846" s="395"/>
      <c r="L846" s="395"/>
      <c r="M846" s="395"/>
      <c r="N846" s="395"/>
      <c r="O846" s="377"/>
      <c r="P846" s="394"/>
      <c r="Q846" s="394"/>
      <c r="R846" s="395"/>
      <c r="S846" s="395"/>
      <c r="T846" s="395"/>
      <c r="U846" s="395"/>
      <c r="V846" s="395"/>
      <c r="W846" s="395"/>
      <c r="X846" s="395"/>
      <c r="Y846" s="395"/>
      <c r="Z846" s="395"/>
      <c r="AA846" s="377"/>
      <c r="AB846" s="395"/>
      <c r="AC846" s="395"/>
      <c r="AD846" s="395"/>
      <c r="AE846" s="395"/>
      <c r="AF846" s="395"/>
      <c r="AG846" s="395"/>
      <c r="AH846" s="395"/>
      <c r="AI846" s="395"/>
      <c r="AJ846" s="377"/>
      <c r="AK846" s="390"/>
    </row>
    <row r="847" spans="1:37" hidden="1" x14ac:dyDescent="0.25">
      <c r="A847" s="42"/>
      <c r="B847" s="377"/>
      <c r="C847" s="1223"/>
      <c r="D847" s="377"/>
      <c r="E847" s="377"/>
      <c r="F847" s="1212"/>
      <c r="G847" s="1213"/>
      <c r="H847" s="395"/>
      <c r="I847" s="395"/>
      <c r="J847" s="395"/>
      <c r="K847" s="395"/>
      <c r="L847" s="395"/>
      <c r="M847" s="395"/>
      <c r="N847" s="395"/>
      <c r="O847" s="377"/>
      <c r="P847" s="394"/>
      <c r="Q847" s="394"/>
      <c r="R847" s="395"/>
      <c r="S847" s="395"/>
      <c r="T847" s="395"/>
      <c r="U847" s="395"/>
      <c r="V847" s="395"/>
      <c r="W847" s="395"/>
      <c r="X847" s="395"/>
      <c r="Y847" s="395"/>
      <c r="Z847" s="395"/>
      <c r="AA847" s="377"/>
      <c r="AB847" s="395"/>
      <c r="AC847" s="395"/>
      <c r="AD847" s="395"/>
      <c r="AE847" s="395"/>
      <c r="AF847" s="395"/>
      <c r="AG847" s="395"/>
      <c r="AH847" s="395"/>
      <c r="AI847" s="395"/>
      <c r="AJ847" s="377"/>
      <c r="AK847" s="390"/>
    </row>
    <row r="848" spans="1:37" hidden="1" x14ac:dyDescent="0.25">
      <c r="A848" s="42"/>
      <c r="B848" s="377"/>
      <c r="C848" s="1223"/>
      <c r="D848" s="377"/>
      <c r="E848" s="377"/>
      <c r="F848" s="1212"/>
      <c r="G848" s="1213"/>
      <c r="H848" s="395"/>
      <c r="I848" s="395"/>
      <c r="J848" s="395"/>
      <c r="K848" s="395"/>
      <c r="L848" s="395"/>
      <c r="M848" s="395"/>
      <c r="N848" s="395"/>
      <c r="O848" s="377"/>
      <c r="P848" s="394"/>
      <c r="Q848" s="394"/>
      <c r="R848" s="395"/>
      <c r="S848" s="395"/>
      <c r="T848" s="395"/>
      <c r="U848" s="395"/>
      <c r="V848" s="395"/>
      <c r="W848" s="395"/>
      <c r="X848" s="395"/>
      <c r="Y848" s="395"/>
      <c r="Z848" s="395"/>
      <c r="AA848" s="377"/>
      <c r="AB848" s="395"/>
      <c r="AC848" s="395"/>
      <c r="AD848" s="395"/>
      <c r="AE848" s="395"/>
      <c r="AF848" s="395"/>
      <c r="AG848" s="395"/>
      <c r="AH848" s="395"/>
      <c r="AI848" s="395"/>
      <c r="AJ848" s="377"/>
      <c r="AK848" s="390"/>
    </row>
    <row r="849" spans="1:37" hidden="1" x14ac:dyDescent="0.25">
      <c r="A849" s="42"/>
      <c r="B849" s="377"/>
      <c r="C849" s="1223"/>
      <c r="D849" s="377"/>
      <c r="E849" s="377"/>
      <c r="F849" s="1212"/>
      <c r="G849" s="1213"/>
      <c r="H849" s="395"/>
      <c r="I849" s="395"/>
      <c r="J849" s="395"/>
      <c r="K849" s="395"/>
      <c r="L849" s="395"/>
      <c r="M849" s="395"/>
      <c r="N849" s="395"/>
      <c r="O849" s="377"/>
      <c r="P849" s="394"/>
      <c r="Q849" s="394"/>
      <c r="R849" s="395"/>
      <c r="S849" s="395"/>
      <c r="T849" s="395"/>
      <c r="U849" s="395"/>
      <c r="V849" s="395"/>
      <c r="W849" s="395"/>
      <c r="X849" s="395"/>
      <c r="Y849" s="395"/>
      <c r="Z849" s="395"/>
      <c r="AA849" s="377"/>
      <c r="AB849" s="395"/>
      <c r="AC849" s="395"/>
      <c r="AD849" s="395"/>
      <c r="AE849" s="395"/>
      <c r="AF849" s="395"/>
      <c r="AG849" s="395"/>
      <c r="AH849" s="395"/>
      <c r="AI849" s="395"/>
      <c r="AJ849" s="377"/>
      <c r="AK849" s="390"/>
    </row>
    <row r="850" spans="1:37" hidden="1" x14ac:dyDescent="0.25">
      <c r="A850" s="42"/>
      <c r="B850" s="377"/>
      <c r="C850" s="1223"/>
      <c r="D850" s="377"/>
      <c r="E850" s="377"/>
      <c r="F850" s="1212"/>
      <c r="G850" s="1213"/>
      <c r="H850" s="395"/>
      <c r="I850" s="395"/>
      <c r="J850" s="395"/>
      <c r="K850" s="395"/>
      <c r="L850" s="395"/>
      <c r="M850" s="395"/>
      <c r="N850" s="395"/>
      <c r="O850" s="377"/>
      <c r="P850" s="394"/>
      <c r="Q850" s="394"/>
      <c r="R850" s="395"/>
      <c r="S850" s="395"/>
      <c r="T850" s="395"/>
      <c r="U850" s="395"/>
      <c r="V850" s="395"/>
      <c r="W850" s="395"/>
      <c r="X850" s="395"/>
      <c r="Y850" s="395"/>
      <c r="Z850" s="395"/>
      <c r="AA850" s="377"/>
      <c r="AB850" s="395"/>
      <c r="AC850" s="395"/>
      <c r="AD850" s="395"/>
      <c r="AE850" s="395"/>
      <c r="AF850" s="395"/>
      <c r="AG850" s="395"/>
      <c r="AH850" s="395"/>
      <c r="AI850" s="395"/>
      <c r="AJ850" s="377"/>
      <c r="AK850" s="390"/>
    </row>
    <row r="851" spans="1:37" hidden="1" x14ac:dyDescent="0.25">
      <c r="A851" s="42"/>
      <c r="B851" s="377"/>
      <c r="C851" s="1223"/>
      <c r="D851" s="377"/>
      <c r="E851" s="377"/>
      <c r="F851" s="1212"/>
      <c r="G851" s="1213"/>
      <c r="H851" s="395"/>
      <c r="I851" s="395"/>
      <c r="J851" s="395"/>
      <c r="K851" s="395"/>
      <c r="L851" s="395"/>
      <c r="M851" s="395"/>
      <c r="N851" s="395"/>
      <c r="O851" s="377"/>
      <c r="P851" s="394"/>
      <c r="Q851" s="394"/>
      <c r="R851" s="395"/>
      <c r="S851" s="395"/>
      <c r="T851" s="395"/>
      <c r="U851" s="395"/>
      <c r="V851" s="395"/>
      <c r="W851" s="395"/>
      <c r="X851" s="395"/>
      <c r="Y851" s="395"/>
      <c r="Z851" s="395"/>
      <c r="AA851" s="377"/>
      <c r="AB851" s="395"/>
      <c r="AC851" s="395"/>
      <c r="AD851" s="395"/>
      <c r="AE851" s="395"/>
      <c r="AF851" s="395"/>
      <c r="AG851" s="395"/>
      <c r="AH851" s="395"/>
      <c r="AI851" s="395"/>
      <c r="AJ851" s="377"/>
      <c r="AK851" s="390"/>
    </row>
    <row r="852" spans="1:37" hidden="1" x14ac:dyDescent="0.25">
      <c r="A852" s="42"/>
      <c r="B852" s="377"/>
      <c r="C852" s="1223"/>
      <c r="D852" s="377"/>
      <c r="E852" s="377"/>
      <c r="F852" s="1212"/>
      <c r="G852" s="1213"/>
      <c r="H852" s="395"/>
      <c r="I852" s="395"/>
      <c r="J852" s="395"/>
      <c r="K852" s="395"/>
      <c r="L852" s="395"/>
      <c r="M852" s="395"/>
      <c r="N852" s="395"/>
      <c r="O852" s="377"/>
      <c r="P852" s="394"/>
      <c r="Q852" s="394"/>
      <c r="R852" s="395"/>
      <c r="S852" s="395"/>
      <c r="T852" s="395"/>
      <c r="U852" s="395"/>
      <c r="V852" s="395"/>
      <c r="W852" s="395"/>
      <c r="X852" s="395"/>
      <c r="Y852" s="395"/>
      <c r="Z852" s="395"/>
      <c r="AA852" s="377"/>
      <c r="AB852" s="395"/>
      <c r="AC852" s="395"/>
      <c r="AD852" s="395"/>
      <c r="AE852" s="395"/>
      <c r="AF852" s="395"/>
      <c r="AG852" s="395"/>
      <c r="AH852" s="395"/>
      <c r="AI852" s="395"/>
      <c r="AJ852" s="377"/>
      <c r="AK852" s="390"/>
    </row>
    <row r="853" spans="1:37" hidden="1" x14ac:dyDescent="0.25">
      <c r="A853" s="42"/>
      <c r="B853" s="377"/>
      <c r="C853" s="1223"/>
      <c r="D853" s="377"/>
      <c r="E853" s="377"/>
      <c r="F853" s="1212"/>
      <c r="G853" s="1213"/>
      <c r="H853" s="395"/>
      <c r="I853" s="395"/>
      <c r="J853" s="395"/>
      <c r="K853" s="395"/>
      <c r="L853" s="395"/>
      <c r="M853" s="395"/>
      <c r="N853" s="395"/>
      <c r="O853" s="377"/>
      <c r="P853" s="394"/>
      <c r="Q853" s="394"/>
      <c r="R853" s="395"/>
      <c r="S853" s="395"/>
      <c r="T853" s="395"/>
      <c r="U853" s="395"/>
      <c r="V853" s="395"/>
      <c r="W853" s="395"/>
      <c r="X853" s="395"/>
      <c r="Y853" s="395"/>
      <c r="Z853" s="395"/>
      <c r="AA853" s="377"/>
      <c r="AB853" s="395"/>
      <c r="AC853" s="395"/>
      <c r="AD853" s="395"/>
      <c r="AE853" s="395"/>
      <c r="AF853" s="395"/>
      <c r="AG853" s="395"/>
      <c r="AH853" s="395"/>
      <c r="AI853" s="395"/>
      <c r="AJ853" s="377"/>
      <c r="AK853" s="390"/>
    </row>
    <row r="854" spans="1:37" hidden="1" x14ac:dyDescent="0.25">
      <c r="A854" s="42"/>
      <c r="B854" s="377"/>
      <c r="C854" s="1223"/>
      <c r="D854" s="377"/>
      <c r="E854" s="377"/>
      <c r="F854" s="1212"/>
      <c r="G854" s="1213"/>
      <c r="H854" s="395"/>
      <c r="I854" s="395"/>
      <c r="J854" s="395"/>
      <c r="K854" s="395"/>
      <c r="L854" s="395"/>
      <c r="M854" s="395"/>
      <c r="N854" s="395"/>
      <c r="O854" s="377"/>
      <c r="P854" s="394"/>
      <c r="Q854" s="394"/>
      <c r="R854" s="395"/>
      <c r="S854" s="395"/>
      <c r="T854" s="395"/>
      <c r="U854" s="395"/>
      <c r="V854" s="395"/>
      <c r="W854" s="395"/>
      <c r="X854" s="395"/>
      <c r="Y854" s="395"/>
      <c r="Z854" s="395"/>
      <c r="AA854" s="377"/>
      <c r="AB854" s="395"/>
      <c r="AC854" s="395"/>
      <c r="AD854" s="395"/>
      <c r="AE854" s="395"/>
      <c r="AF854" s="395"/>
      <c r="AG854" s="395"/>
      <c r="AH854" s="395"/>
      <c r="AI854" s="395"/>
      <c r="AJ854" s="377"/>
      <c r="AK854" s="390"/>
    </row>
    <row r="855" spans="1:37" hidden="1" x14ac:dyDescent="0.25">
      <c r="A855" s="42"/>
      <c r="B855" s="377"/>
      <c r="C855" s="1223"/>
      <c r="D855" s="377"/>
      <c r="E855" s="377"/>
      <c r="F855" s="1212"/>
      <c r="G855" s="1213"/>
      <c r="H855" s="395"/>
      <c r="I855" s="395"/>
      <c r="J855" s="395"/>
      <c r="K855" s="395"/>
      <c r="L855" s="395"/>
      <c r="M855" s="395"/>
      <c r="N855" s="395"/>
      <c r="O855" s="377"/>
      <c r="P855" s="394"/>
      <c r="Q855" s="394"/>
      <c r="R855" s="395"/>
      <c r="S855" s="395"/>
      <c r="T855" s="395"/>
      <c r="U855" s="395"/>
      <c r="V855" s="395"/>
      <c r="W855" s="395"/>
      <c r="X855" s="395"/>
      <c r="Y855" s="395"/>
      <c r="Z855" s="395"/>
      <c r="AA855" s="377"/>
      <c r="AB855" s="395"/>
      <c r="AC855" s="395"/>
      <c r="AD855" s="395"/>
      <c r="AE855" s="395"/>
      <c r="AF855" s="395"/>
      <c r="AG855" s="395"/>
      <c r="AH855" s="395"/>
      <c r="AI855" s="395"/>
      <c r="AJ855" s="377"/>
      <c r="AK855" s="390"/>
    </row>
    <row r="856" spans="1:37" hidden="1" x14ac:dyDescent="0.25">
      <c r="A856" s="42"/>
      <c r="B856" s="377"/>
      <c r="C856" s="1223"/>
      <c r="D856" s="377"/>
      <c r="E856" s="377"/>
      <c r="F856" s="1212"/>
      <c r="G856" s="1213"/>
      <c r="H856" s="395"/>
      <c r="I856" s="395"/>
      <c r="J856" s="395"/>
      <c r="K856" s="395"/>
      <c r="L856" s="395"/>
      <c r="M856" s="395"/>
      <c r="N856" s="395"/>
      <c r="O856" s="377"/>
      <c r="P856" s="394"/>
      <c r="Q856" s="394"/>
      <c r="R856" s="395"/>
      <c r="S856" s="395"/>
      <c r="T856" s="395"/>
      <c r="U856" s="395"/>
      <c r="V856" s="395"/>
      <c r="W856" s="395"/>
      <c r="X856" s="395"/>
      <c r="Y856" s="395"/>
      <c r="Z856" s="395"/>
      <c r="AA856" s="377"/>
      <c r="AB856" s="395"/>
      <c r="AC856" s="395"/>
      <c r="AD856" s="395"/>
      <c r="AE856" s="395"/>
      <c r="AF856" s="395"/>
      <c r="AG856" s="395"/>
      <c r="AH856" s="395"/>
      <c r="AI856" s="395"/>
      <c r="AJ856" s="377"/>
      <c r="AK856" s="390"/>
    </row>
    <row r="857" spans="1:37" hidden="1" x14ac:dyDescent="0.25">
      <c r="A857" s="42"/>
      <c r="B857" s="377"/>
      <c r="C857" s="1223"/>
      <c r="D857" s="377"/>
      <c r="E857" s="377"/>
      <c r="F857" s="1212"/>
      <c r="G857" s="1213"/>
      <c r="H857" s="395"/>
      <c r="I857" s="395"/>
      <c r="J857" s="395"/>
      <c r="K857" s="395"/>
      <c r="L857" s="395"/>
      <c r="M857" s="395"/>
      <c r="N857" s="395"/>
      <c r="O857" s="377"/>
      <c r="P857" s="394"/>
      <c r="Q857" s="394"/>
      <c r="R857" s="395"/>
      <c r="S857" s="395"/>
      <c r="T857" s="395"/>
      <c r="U857" s="395"/>
      <c r="V857" s="395"/>
      <c r="W857" s="395"/>
      <c r="X857" s="395"/>
      <c r="Y857" s="395"/>
      <c r="Z857" s="395"/>
      <c r="AA857" s="377"/>
      <c r="AB857" s="395"/>
      <c r="AC857" s="395"/>
      <c r="AD857" s="395"/>
      <c r="AE857" s="395"/>
      <c r="AF857" s="395"/>
      <c r="AG857" s="395"/>
      <c r="AH857" s="395"/>
      <c r="AI857" s="395"/>
      <c r="AJ857" s="377"/>
      <c r="AK857" s="390"/>
    </row>
    <row r="858" spans="1:37" hidden="1" x14ac:dyDescent="0.25">
      <c r="A858" s="42"/>
      <c r="B858" s="377"/>
      <c r="C858" s="1223"/>
      <c r="D858" s="377"/>
      <c r="E858" s="377"/>
      <c r="F858" s="1212"/>
      <c r="G858" s="1213"/>
      <c r="H858" s="395"/>
      <c r="I858" s="395"/>
      <c r="J858" s="395"/>
      <c r="K858" s="395"/>
      <c r="L858" s="395"/>
      <c r="M858" s="395"/>
      <c r="N858" s="395"/>
      <c r="O858" s="377"/>
      <c r="P858" s="394"/>
      <c r="Q858" s="394"/>
      <c r="R858" s="395"/>
      <c r="S858" s="395"/>
      <c r="T858" s="395"/>
      <c r="U858" s="395"/>
      <c r="V858" s="395"/>
      <c r="W858" s="395"/>
      <c r="X858" s="395"/>
      <c r="Y858" s="395"/>
      <c r="Z858" s="395"/>
      <c r="AA858" s="377"/>
      <c r="AB858" s="395"/>
      <c r="AC858" s="395"/>
      <c r="AD858" s="395"/>
      <c r="AE858" s="395"/>
      <c r="AF858" s="395"/>
      <c r="AG858" s="395"/>
      <c r="AH858" s="395"/>
      <c r="AI858" s="395"/>
      <c r="AJ858" s="377"/>
      <c r="AK858" s="390"/>
    </row>
    <row r="859" spans="1:37" hidden="1" x14ac:dyDescent="0.25">
      <c r="A859" s="42"/>
      <c r="B859" s="377"/>
      <c r="C859" s="1223"/>
      <c r="D859" s="377"/>
      <c r="E859" s="377"/>
      <c r="F859" s="1212"/>
      <c r="G859" s="1213"/>
      <c r="H859" s="395"/>
      <c r="I859" s="395"/>
      <c r="J859" s="395"/>
      <c r="K859" s="395"/>
      <c r="L859" s="395"/>
      <c r="M859" s="395"/>
      <c r="N859" s="395"/>
      <c r="O859" s="377"/>
      <c r="P859" s="394"/>
      <c r="Q859" s="394"/>
      <c r="R859" s="395"/>
      <c r="S859" s="395"/>
      <c r="T859" s="395"/>
      <c r="U859" s="395"/>
      <c r="V859" s="395"/>
      <c r="W859" s="395"/>
      <c r="X859" s="395"/>
      <c r="Y859" s="395"/>
      <c r="Z859" s="395"/>
      <c r="AA859" s="377"/>
      <c r="AB859" s="395"/>
      <c r="AC859" s="395"/>
      <c r="AD859" s="395"/>
      <c r="AE859" s="395"/>
      <c r="AF859" s="395"/>
      <c r="AG859" s="395"/>
      <c r="AH859" s="395"/>
      <c r="AI859" s="395"/>
      <c r="AJ859" s="377"/>
      <c r="AK859" s="390"/>
    </row>
    <row r="860" spans="1:37" hidden="1" x14ac:dyDescent="0.25">
      <c r="A860" s="42"/>
      <c r="B860" s="377"/>
      <c r="C860" s="1223"/>
      <c r="D860" s="377"/>
      <c r="E860" s="377"/>
      <c r="F860" s="1212"/>
      <c r="G860" s="1213"/>
      <c r="H860" s="395"/>
      <c r="I860" s="395"/>
      <c r="J860" s="395"/>
      <c r="K860" s="395"/>
      <c r="L860" s="395"/>
      <c r="M860" s="395"/>
      <c r="N860" s="395"/>
      <c r="O860" s="377"/>
      <c r="P860" s="394"/>
      <c r="Q860" s="394"/>
      <c r="R860" s="395"/>
      <c r="S860" s="395"/>
      <c r="T860" s="395"/>
      <c r="U860" s="395"/>
      <c r="V860" s="395"/>
      <c r="W860" s="395"/>
      <c r="X860" s="395"/>
      <c r="Y860" s="395"/>
      <c r="Z860" s="395"/>
      <c r="AA860" s="377"/>
      <c r="AB860" s="395"/>
      <c r="AC860" s="395"/>
      <c r="AD860" s="395"/>
      <c r="AE860" s="395"/>
      <c r="AF860" s="395"/>
      <c r="AG860" s="395"/>
      <c r="AH860" s="395"/>
      <c r="AI860" s="395"/>
      <c r="AJ860" s="377"/>
      <c r="AK860" s="390"/>
    </row>
    <row r="861" spans="1:37" hidden="1" x14ac:dyDescent="0.25">
      <c r="A861" s="42"/>
      <c r="B861" s="377"/>
      <c r="C861" s="1223"/>
      <c r="D861" s="377"/>
      <c r="E861" s="377"/>
      <c r="F861" s="1212"/>
      <c r="G861" s="1213"/>
      <c r="H861" s="395"/>
      <c r="I861" s="395"/>
      <c r="J861" s="395"/>
      <c r="K861" s="395"/>
      <c r="L861" s="395"/>
      <c r="M861" s="395"/>
      <c r="N861" s="395"/>
      <c r="O861" s="377"/>
      <c r="P861" s="394"/>
      <c r="Q861" s="394"/>
      <c r="R861" s="395"/>
      <c r="S861" s="395"/>
      <c r="T861" s="395"/>
      <c r="U861" s="395"/>
      <c r="V861" s="395"/>
      <c r="W861" s="395"/>
      <c r="X861" s="395"/>
      <c r="Y861" s="395"/>
      <c r="Z861" s="395"/>
      <c r="AA861" s="377"/>
      <c r="AB861" s="395"/>
      <c r="AC861" s="395"/>
      <c r="AD861" s="395"/>
      <c r="AE861" s="395"/>
      <c r="AF861" s="395"/>
      <c r="AG861" s="395"/>
      <c r="AH861" s="395"/>
      <c r="AI861" s="395"/>
      <c r="AJ861" s="377"/>
      <c r="AK861" s="390"/>
    </row>
    <row r="862" spans="1:37" hidden="1" x14ac:dyDescent="0.25">
      <c r="A862" s="42"/>
      <c r="B862" s="377"/>
      <c r="C862" s="1223"/>
      <c r="D862" s="377"/>
      <c r="E862" s="377"/>
      <c r="F862" s="1212"/>
      <c r="G862" s="1213"/>
      <c r="H862" s="395"/>
      <c r="I862" s="395"/>
      <c r="J862" s="395"/>
      <c r="K862" s="395"/>
      <c r="L862" s="395"/>
      <c r="M862" s="395"/>
      <c r="N862" s="395"/>
      <c r="O862" s="377"/>
      <c r="P862" s="394"/>
      <c r="Q862" s="394"/>
      <c r="R862" s="395"/>
      <c r="S862" s="395"/>
      <c r="T862" s="395"/>
      <c r="U862" s="395"/>
      <c r="V862" s="395"/>
      <c r="W862" s="395"/>
      <c r="X862" s="395"/>
      <c r="Y862" s="395"/>
      <c r="Z862" s="395"/>
      <c r="AA862" s="377"/>
      <c r="AB862" s="395"/>
      <c r="AC862" s="395"/>
      <c r="AD862" s="395"/>
      <c r="AE862" s="395"/>
      <c r="AF862" s="395"/>
      <c r="AG862" s="395"/>
      <c r="AH862" s="395"/>
      <c r="AI862" s="395"/>
      <c r="AJ862" s="377"/>
      <c r="AK862" s="390"/>
    </row>
    <row r="863" spans="1:37" hidden="1" x14ac:dyDescent="0.25">
      <c r="A863" s="42"/>
      <c r="B863" s="377"/>
      <c r="C863" s="1223"/>
      <c r="D863" s="377"/>
      <c r="E863" s="377"/>
      <c r="F863" s="1212"/>
      <c r="G863" s="1213"/>
      <c r="H863" s="395"/>
      <c r="I863" s="395"/>
      <c r="J863" s="395"/>
      <c r="K863" s="395"/>
      <c r="L863" s="395"/>
      <c r="M863" s="395"/>
      <c r="N863" s="395"/>
      <c r="O863" s="377"/>
      <c r="P863" s="394"/>
      <c r="Q863" s="394"/>
      <c r="R863" s="395"/>
      <c r="S863" s="395"/>
      <c r="T863" s="395"/>
      <c r="U863" s="395"/>
      <c r="V863" s="395"/>
      <c r="W863" s="395"/>
      <c r="X863" s="395"/>
      <c r="Y863" s="395"/>
      <c r="Z863" s="395"/>
      <c r="AA863" s="377"/>
      <c r="AB863" s="395"/>
      <c r="AC863" s="395"/>
      <c r="AD863" s="395"/>
      <c r="AE863" s="395"/>
      <c r="AF863" s="395"/>
      <c r="AG863" s="395"/>
      <c r="AH863" s="395"/>
      <c r="AI863" s="395"/>
      <c r="AJ863" s="377"/>
      <c r="AK863" s="390"/>
    </row>
    <row r="864" spans="1:37" hidden="1" x14ac:dyDescent="0.25">
      <c r="A864" s="42"/>
      <c r="B864" s="377"/>
      <c r="C864" s="1223"/>
      <c r="D864" s="377"/>
      <c r="E864" s="377"/>
      <c r="F864" s="1212"/>
      <c r="G864" s="1213"/>
      <c r="H864" s="395"/>
      <c r="I864" s="395"/>
      <c r="J864" s="395"/>
      <c r="K864" s="395"/>
      <c r="L864" s="395"/>
      <c r="M864" s="395"/>
      <c r="N864" s="395"/>
      <c r="O864" s="377"/>
      <c r="P864" s="394"/>
      <c r="Q864" s="394"/>
      <c r="R864" s="395"/>
      <c r="S864" s="395"/>
      <c r="T864" s="395"/>
      <c r="U864" s="395"/>
      <c r="V864" s="395"/>
      <c r="W864" s="395"/>
      <c r="X864" s="395"/>
      <c r="Y864" s="395"/>
      <c r="Z864" s="395"/>
      <c r="AA864" s="377"/>
      <c r="AB864" s="395"/>
      <c r="AC864" s="395"/>
      <c r="AD864" s="395"/>
      <c r="AE864" s="395"/>
      <c r="AF864" s="395"/>
      <c r="AG864" s="395"/>
      <c r="AH864" s="395"/>
      <c r="AI864" s="395"/>
      <c r="AJ864" s="377"/>
      <c r="AK864" s="390"/>
    </row>
    <row r="865" spans="1:37" hidden="1" x14ac:dyDescent="0.25">
      <c r="A865" s="42"/>
      <c r="B865" s="377"/>
      <c r="C865" s="1223"/>
      <c r="D865" s="377"/>
      <c r="E865" s="377"/>
      <c r="F865" s="1212"/>
      <c r="G865" s="1213"/>
      <c r="H865" s="395"/>
      <c r="I865" s="395"/>
      <c r="J865" s="395"/>
      <c r="K865" s="395"/>
      <c r="L865" s="395"/>
      <c r="M865" s="395"/>
      <c r="N865" s="395"/>
      <c r="O865" s="377"/>
      <c r="P865" s="394"/>
      <c r="Q865" s="394"/>
      <c r="R865" s="395"/>
      <c r="S865" s="395"/>
      <c r="T865" s="395"/>
      <c r="U865" s="395"/>
      <c r="V865" s="395"/>
      <c r="W865" s="395"/>
      <c r="X865" s="395"/>
      <c r="Y865" s="395"/>
      <c r="Z865" s="395"/>
      <c r="AA865" s="377"/>
      <c r="AB865" s="395"/>
      <c r="AC865" s="395"/>
      <c r="AD865" s="395"/>
      <c r="AE865" s="395"/>
      <c r="AF865" s="395"/>
      <c r="AG865" s="395"/>
      <c r="AH865" s="395"/>
      <c r="AI865" s="395"/>
      <c r="AJ865" s="377"/>
      <c r="AK865" s="390"/>
    </row>
    <row r="866" spans="1:37" hidden="1" x14ac:dyDescent="0.25">
      <c r="A866" s="42"/>
      <c r="B866" s="377"/>
      <c r="C866" s="1223"/>
      <c r="D866" s="377"/>
      <c r="E866" s="377"/>
      <c r="F866" s="1212"/>
      <c r="G866" s="1213"/>
      <c r="H866" s="395"/>
      <c r="I866" s="395"/>
      <c r="J866" s="395"/>
      <c r="K866" s="395"/>
      <c r="L866" s="395"/>
      <c r="M866" s="395"/>
      <c r="N866" s="395"/>
      <c r="O866" s="377"/>
      <c r="P866" s="394"/>
      <c r="Q866" s="394"/>
      <c r="R866" s="395"/>
      <c r="S866" s="395"/>
      <c r="T866" s="395"/>
      <c r="U866" s="395"/>
      <c r="V866" s="395"/>
      <c r="W866" s="395"/>
      <c r="X866" s="395"/>
      <c r="Y866" s="395"/>
      <c r="Z866" s="395"/>
      <c r="AA866" s="377"/>
      <c r="AB866" s="395"/>
      <c r="AC866" s="395"/>
      <c r="AD866" s="395"/>
      <c r="AE866" s="395"/>
      <c r="AF866" s="395"/>
      <c r="AG866" s="395"/>
      <c r="AH866" s="395"/>
      <c r="AI866" s="395"/>
      <c r="AJ866" s="377"/>
      <c r="AK866" s="390"/>
    </row>
    <row r="867" spans="1:37" hidden="1" x14ac:dyDescent="0.25">
      <c r="A867" s="42"/>
      <c r="B867" s="377"/>
      <c r="C867" s="1223"/>
      <c r="D867" s="377"/>
      <c r="E867" s="377"/>
      <c r="F867" s="1212"/>
      <c r="G867" s="1213"/>
      <c r="H867" s="395"/>
      <c r="I867" s="395"/>
      <c r="J867" s="395"/>
      <c r="K867" s="395"/>
      <c r="L867" s="395"/>
      <c r="M867" s="395"/>
      <c r="N867" s="395"/>
      <c r="O867" s="377"/>
      <c r="P867" s="394"/>
      <c r="Q867" s="394"/>
      <c r="R867" s="395"/>
      <c r="S867" s="395"/>
      <c r="T867" s="395"/>
      <c r="U867" s="395"/>
      <c r="V867" s="395"/>
      <c r="W867" s="395"/>
      <c r="X867" s="395"/>
      <c r="Y867" s="395"/>
      <c r="Z867" s="395"/>
      <c r="AA867" s="377"/>
      <c r="AB867" s="395"/>
      <c r="AC867" s="395"/>
      <c r="AD867" s="395"/>
      <c r="AE867" s="395"/>
      <c r="AF867" s="395"/>
      <c r="AG867" s="395"/>
      <c r="AH867" s="395"/>
      <c r="AI867" s="395"/>
      <c r="AJ867" s="377"/>
      <c r="AK867" s="390"/>
    </row>
    <row r="868" spans="1:37" hidden="1" x14ac:dyDescent="0.25">
      <c r="A868" s="42"/>
      <c r="B868" s="377"/>
      <c r="C868" s="1223"/>
      <c r="D868" s="377"/>
      <c r="E868" s="377"/>
      <c r="F868" s="1212"/>
      <c r="G868" s="1213"/>
      <c r="H868" s="395"/>
      <c r="I868" s="395"/>
      <c r="J868" s="395"/>
      <c r="K868" s="395"/>
      <c r="L868" s="395"/>
      <c r="M868" s="395"/>
      <c r="N868" s="395"/>
      <c r="O868" s="377"/>
      <c r="P868" s="394"/>
      <c r="Q868" s="394"/>
      <c r="R868" s="395"/>
      <c r="S868" s="395"/>
      <c r="T868" s="395"/>
      <c r="U868" s="395"/>
      <c r="V868" s="395"/>
      <c r="W868" s="395"/>
      <c r="X868" s="395"/>
      <c r="Y868" s="395"/>
      <c r="Z868" s="395"/>
      <c r="AA868" s="377"/>
      <c r="AB868" s="395"/>
      <c r="AC868" s="395"/>
      <c r="AD868" s="395"/>
      <c r="AE868" s="395"/>
      <c r="AF868" s="395"/>
      <c r="AG868" s="395"/>
      <c r="AH868" s="395"/>
      <c r="AI868" s="395"/>
      <c r="AJ868" s="377"/>
      <c r="AK868" s="390"/>
    </row>
    <row r="869" spans="1:37" hidden="1" x14ac:dyDescent="0.25">
      <c r="A869" s="42"/>
      <c r="B869" s="377"/>
      <c r="C869" s="1223"/>
      <c r="D869" s="377"/>
      <c r="E869" s="377"/>
      <c r="F869" s="1212"/>
      <c r="G869" s="1213"/>
      <c r="H869" s="395"/>
      <c r="I869" s="395"/>
      <c r="J869" s="395"/>
      <c r="K869" s="395"/>
      <c r="L869" s="395"/>
      <c r="M869" s="395"/>
      <c r="N869" s="395"/>
      <c r="O869" s="377"/>
      <c r="P869" s="394"/>
      <c r="Q869" s="394"/>
      <c r="R869" s="395"/>
      <c r="S869" s="395"/>
      <c r="T869" s="395"/>
      <c r="U869" s="395"/>
      <c r="V869" s="395"/>
      <c r="W869" s="395"/>
      <c r="X869" s="395"/>
      <c r="Y869" s="395"/>
      <c r="Z869" s="395"/>
      <c r="AA869" s="377"/>
      <c r="AB869" s="395"/>
      <c r="AC869" s="395"/>
      <c r="AD869" s="395"/>
      <c r="AE869" s="395"/>
      <c r="AF869" s="395"/>
      <c r="AG869" s="395"/>
      <c r="AH869" s="395"/>
      <c r="AI869" s="395"/>
      <c r="AJ869" s="377"/>
      <c r="AK869" s="390"/>
    </row>
    <row r="870" spans="1:37" hidden="1" x14ac:dyDescent="0.25">
      <c r="A870" s="42"/>
      <c r="B870" s="377"/>
      <c r="C870" s="1223"/>
      <c r="D870" s="377"/>
      <c r="E870" s="377"/>
      <c r="F870" s="1212"/>
      <c r="G870" s="1213"/>
      <c r="H870" s="395"/>
      <c r="I870" s="395"/>
      <c r="J870" s="395"/>
      <c r="K870" s="395"/>
      <c r="L870" s="395"/>
      <c r="M870" s="395"/>
      <c r="N870" s="395"/>
      <c r="O870" s="377"/>
      <c r="P870" s="394"/>
      <c r="Q870" s="394"/>
      <c r="R870" s="395"/>
      <c r="S870" s="395"/>
      <c r="T870" s="395"/>
      <c r="U870" s="395"/>
      <c r="V870" s="395"/>
      <c r="W870" s="395"/>
      <c r="X870" s="395"/>
      <c r="Y870" s="395"/>
      <c r="Z870" s="395"/>
      <c r="AA870" s="377"/>
      <c r="AB870" s="395"/>
      <c r="AC870" s="395"/>
      <c r="AD870" s="395"/>
      <c r="AE870" s="395"/>
      <c r="AF870" s="395"/>
      <c r="AG870" s="395"/>
      <c r="AH870" s="395"/>
      <c r="AI870" s="395"/>
      <c r="AJ870" s="377"/>
      <c r="AK870" s="390"/>
    </row>
    <row r="871" spans="1:37" hidden="1" x14ac:dyDescent="0.25">
      <c r="A871" s="42"/>
      <c r="B871" s="377"/>
      <c r="C871" s="1223"/>
      <c r="D871" s="377"/>
      <c r="E871" s="377"/>
      <c r="F871" s="1212"/>
      <c r="G871" s="1213"/>
      <c r="H871" s="395"/>
      <c r="I871" s="395"/>
      <c r="J871" s="395"/>
      <c r="K871" s="395"/>
      <c r="L871" s="395"/>
      <c r="M871" s="395"/>
      <c r="N871" s="395"/>
      <c r="O871" s="377"/>
      <c r="P871" s="394"/>
      <c r="Q871" s="394"/>
      <c r="R871" s="395"/>
      <c r="S871" s="395"/>
      <c r="T871" s="395"/>
      <c r="U871" s="395"/>
      <c r="V871" s="395"/>
      <c r="W871" s="395"/>
      <c r="X871" s="395"/>
      <c r="Y871" s="395"/>
      <c r="Z871" s="395"/>
      <c r="AA871" s="377"/>
      <c r="AB871" s="395"/>
      <c r="AC871" s="395"/>
      <c r="AD871" s="395"/>
      <c r="AE871" s="395"/>
      <c r="AF871" s="395"/>
      <c r="AG871" s="395"/>
      <c r="AH871" s="395"/>
      <c r="AI871" s="395"/>
      <c r="AJ871" s="377"/>
      <c r="AK871" s="390"/>
    </row>
    <row r="872" spans="1:37" hidden="1" x14ac:dyDescent="0.25">
      <c r="A872" s="42"/>
      <c r="B872" s="377"/>
      <c r="C872" s="1223"/>
      <c r="D872" s="377"/>
      <c r="E872" s="377"/>
      <c r="F872" s="1212"/>
      <c r="G872" s="1213"/>
      <c r="H872" s="395"/>
      <c r="I872" s="395"/>
      <c r="J872" s="395"/>
      <c r="K872" s="395"/>
      <c r="L872" s="395"/>
      <c r="M872" s="395"/>
      <c r="N872" s="395"/>
      <c r="O872" s="377"/>
      <c r="P872" s="394"/>
      <c r="Q872" s="394"/>
      <c r="R872" s="395"/>
      <c r="S872" s="395"/>
      <c r="T872" s="395"/>
      <c r="U872" s="395"/>
      <c r="V872" s="395"/>
      <c r="W872" s="395"/>
      <c r="X872" s="395"/>
      <c r="Y872" s="395"/>
      <c r="Z872" s="395"/>
      <c r="AA872" s="377"/>
      <c r="AB872" s="395"/>
      <c r="AC872" s="395"/>
      <c r="AD872" s="395"/>
      <c r="AE872" s="395"/>
      <c r="AF872" s="395"/>
      <c r="AG872" s="395"/>
      <c r="AH872" s="395"/>
      <c r="AI872" s="395"/>
      <c r="AJ872" s="377"/>
      <c r="AK872" s="390"/>
    </row>
    <row r="873" spans="1:37" hidden="1" x14ac:dyDescent="0.25">
      <c r="A873" s="42"/>
      <c r="B873" s="377"/>
      <c r="C873" s="1223"/>
      <c r="D873" s="377"/>
      <c r="E873" s="377"/>
      <c r="F873" s="1212"/>
      <c r="G873" s="1213"/>
      <c r="H873" s="395"/>
      <c r="I873" s="395"/>
      <c r="J873" s="395"/>
      <c r="K873" s="395"/>
      <c r="L873" s="395"/>
      <c r="M873" s="395"/>
      <c r="N873" s="395"/>
      <c r="O873" s="377"/>
      <c r="P873" s="394"/>
      <c r="Q873" s="394"/>
      <c r="R873" s="395"/>
      <c r="S873" s="395"/>
      <c r="T873" s="395"/>
      <c r="U873" s="395"/>
      <c r="V873" s="395"/>
      <c r="W873" s="395"/>
      <c r="X873" s="395"/>
      <c r="Y873" s="395"/>
      <c r="Z873" s="395"/>
      <c r="AA873" s="377"/>
      <c r="AB873" s="395"/>
      <c r="AC873" s="395"/>
      <c r="AD873" s="395"/>
      <c r="AE873" s="395"/>
      <c r="AF873" s="395"/>
      <c r="AG873" s="395"/>
      <c r="AH873" s="395"/>
      <c r="AI873" s="395"/>
      <c r="AJ873" s="377"/>
      <c r="AK873" s="390"/>
    </row>
    <row r="874" spans="1:37" hidden="1" x14ac:dyDescent="0.25">
      <c r="A874" s="42"/>
      <c r="B874" s="377"/>
      <c r="C874" s="1223"/>
      <c r="D874" s="377"/>
      <c r="E874" s="377"/>
      <c r="F874" s="1212"/>
      <c r="G874" s="1213"/>
      <c r="H874" s="395"/>
      <c r="I874" s="395"/>
      <c r="J874" s="395"/>
      <c r="K874" s="395"/>
      <c r="L874" s="395"/>
      <c r="M874" s="395"/>
      <c r="N874" s="395"/>
      <c r="O874" s="377"/>
      <c r="P874" s="394"/>
      <c r="Q874" s="394"/>
      <c r="R874" s="395"/>
      <c r="S874" s="395"/>
      <c r="T874" s="395"/>
      <c r="U874" s="395"/>
      <c r="V874" s="395"/>
      <c r="W874" s="395"/>
      <c r="X874" s="395"/>
      <c r="Y874" s="395"/>
      <c r="Z874" s="395"/>
      <c r="AA874" s="377"/>
      <c r="AB874" s="395"/>
      <c r="AC874" s="395"/>
      <c r="AD874" s="395"/>
      <c r="AE874" s="395"/>
      <c r="AF874" s="395"/>
      <c r="AG874" s="395"/>
      <c r="AH874" s="395"/>
      <c r="AI874" s="395"/>
      <c r="AJ874" s="377"/>
      <c r="AK874" s="390"/>
    </row>
    <row r="875" spans="1:37" hidden="1" x14ac:dyDescent="0.25">
      <c r="A875" s="42"/>
      <c r="B875" s="377"/>
      <c r="C875" s="1223"/>
      <c r="D875" s="377"/>
      <c r="E875" s="377"/>
      <c r="F875" s="1212"/>
      <c r="G875" s="1213"/>
      <c r="H875" s="395"/>
      <c r="I875" s="395"/>
      <c r="J875" s="395"/>
      <c r="K875" s="395"/>
      <c r="L875" s="395"/>
      <c r="M875" s="395"/>
      <c r="N875" s="395"/>
      <c r="O875" s="377"/>
      <c r="P875" s="394"/>
      <c r="Q875" s="394"/>
      <c r="R875" s="395"/>
      <c r="S875" s="395"/>
      <c r="T875" s="395"/>
      <c r="U875" s="395"/>
      <c r="V875" s="395"/>
      <c r="W875" s="395"/>
      <c r="X875" s="395"/>
      <c r="Y875" s="395"/>
      <c r="Z875" s="395"/>
      <c r="AA875" s="377"/>
      <c r="AB875" s="395"/>
      <c r="AC875" s="395"/>
      <c r="AD875" s="395"/>
      <c r="AE875" s="395"/>
      <c r="AF875" s="395"/>
      <c r="AG875" s="395"/>
      <c r="AH875" s="395"/>
      <c r="AI875" s="395"/>
      <c r="AJ875" s="377"/>
      <c r="AK875" s="390"/>
    </row>
    <row r="876" spans="1:37" hidden="1" x14ac:dyDescent="0.25">
      <c r="A876" s="42"/>
      <c r="B876" s="377"/>
      <c r="C876" s="1223"/>
      <c r="D876" s="377"/>
      <c r="E876" s="377"/>
      <c r="F876" s="1212"/>
      <c r="G876" s="1213"/>
      <c r="H876" s="395"/>
      <c r="I876" s="395"/>
      <c r="J876" s="395"/>
      <c r="K876" s="395"/>
      <c r="L876" s="395"/>
      <c r="M876" s="395"/>
      <c r="N876" s="395"/>
      <c r="O876" s="377"/>
      <c r="P876" s="394"/>
      <c r="Q876" s="394"/>
      <c r="R876" s="395"/>
      <c r="S876" s="395"/>
      <c r="T876" s="395"/>
      <c r="U876" s="395"/>
      <c r="V876" s="395"/>
      <c r="W876" s="395"/>
      <c r="X876" s="395"/>
      <c r="Y876" s="395"/>
      <c r="Z876" s="395"/>
      <c r="AA876" s="377"/>
      <c r="AB876" s="395"/>
      <c r="AC876" s="395"/>
      <c r="AD876" s="395"/>
      <c r="AE876" s="395"/>
      <c r="AF876" s="395"/>
      <c r="AG876" s="395"/>
      <c r="AH876" s="395"/>
      <c r="AI876" s="395"/>
      <c r="AJ876" s="377"/>
      <c r="AK876" s="390"/>
    </row>
    <row r="877" spans="1:37" hidden="1" x14ac:dyDescent="0.25">
      <c r="A877" s="42"/>
      <c r="B877" s="377"/>
      <c r="C877" s="1223"/>
      <c r="D877" s="377"/>
      <c r="E877" s="377"/>
      <c r="F877" s="1212"/>
      <c r="G877" s="1213"/>
      <c r="H877" s="395"/>
      <c r="I877" s="395"/>
      <c r="J877" s="395"/>
      <c r="K877" s="395"/>
      <c r="L877" s="395"/>
      <c r="M877" s="395"/>
      <c r="N877" s="395"/>
      <c r="O877" s="377"/>
      <c r="P877" s="394"/>
      <c r="Q877" s="394"/>
      <c r="R877" s="395"/>
      <c r="S877" s="395"/>
      <c r="T877" s="395"/>
      <c r="U877" s="395"/>
      <c r="V877" s="395"/>
      <c r="W877" s="395"/>
      <c r="X877" s="395"/>
      <c r="Y877" s="395"/>
      <c r="Z877" s="395"/>
      <c r="AA877" s="377"/>
      <c r="AB877" s="395"/>
      <c r="AC877" s="395"/>
      <c r="AD877" s="395"/>
      <c r="AE877" s="395"/>
      <c r="AF877" s="395"/>
      <c r="AG877" s="395"/>
      <c r="AH877" s="395"/>
      <c r="AI877" s="395"/>
      <c r="AJ877" s="377"/>
      <c r="AK877" s="390"/>
    </row>
    <row r="878" spans="1:37" hidden="1" x14ac:dyDescent="0.25">
      <c r="A878" s="42"/>
      <c r="B878" s="377"/>
      <c r="C878" s="1223"/>
      <c r="D878" s="377"/>
      <c r="E878" s="377"/>
      <c r="F878" s="1212"/>
      <c r="G878" s="1213"/>
      <c r="H878" s="395"/>
      <c r="I878" s="395"/>
      <c r="J878" s="395"/>
      <c r="K878" s="395"/>
      <c r="L878" s="395"/>
      <c r="M878" s="395"/>
      <c r="N878" s="395"/>
      <c r="O878" s="377"/>
      <c r="P878" s="394"/>
      <c r="Q878" s="394"/>
      <c r="R878" s="395"/>
      <c r="S878" s="395"/>
      <c r="T878" s="395"/>
      <c r="U878" s="395"/>
      <c r="V878" s="395"/>
      <c r="W878" s="395"/>
      <c r="X878" s="395"/>
      <c r="Y878" s="395"/>
      <c r="Z878" s="395"/>
      <c r="AA878" s="377"/>
      <c r="AB878" s="395"/>
      <c r="AC878" s="395"/>
      <c r="AD878" s="395"/>
      <c r="AE878" s="395"/>
      <c r="AF878" s="395"/>
      <c r="AG878" s="395"/>
      <c r="AH878" s="395"/>
      <c r="AI878" s="395"/>
      <c r="AJ878" s="377"/>
      <c r="AK878" s="390"/>
    </row>
    <row r="879" spans="1:37" hidden="1" x14ac:dyDescent="0.25">
      <c r="A879" s="42"/>
      <c r="B879" s="377"/>
      <c r="C879" s="1223"/>
      <c r="D879" s="377"/>
      <c r="E879" s="377"/>
      <c r="F879" s="1212"/>
      <c r="G879" s="1213"/>
      <c r="H879" s="395"/>
      <c r="I879" s="395"/>
      <c r="J879" s="395"/>
      <c r="K879" s="395"/>
      <c r="L879" s="395"/>
      <c r="M879" s="395"/>
      <c r="N879" s="395"/>
      <c r="O879" s="377"/>
      <c r="P879" s="394"/>
      <c r="Q879" s="394"/>
      <c r="R879" s="395"/>
      <c r="S879" s="395"/>
      <c r="T879" s="395"/>
      <c r="U879" s="395"/>
      <c r="V879" s="395"/>
      <c r="W879" s="395"/>
      <c r="X879" s="395"/>
      <c r="Y879" s="395"/>
      <c r="Z879" s="395"/>
      <c r="AA879" s="377"/>
      <c r="AB879" s="395"/>
      <c r="AC879" s="395"/>
      <c r="AD879" s="395"/>
      <c r="AE879" s="395"/>
      <c r="AF879" s="395"/>
      <c r="AG879" s="395"/>
      <c r="AH879" s="395"/>
      <c r="AI879" s="395"/>
      <c r="AJ879" s="377"/>
      <c r="AK879" s="390"/>
    </row>
    <row r="880" spans="1:37" hidden="1" x14ac:dyDescent="0.25">
      <c r="A880" s="42"/>
      <c r="B880" s="377"/>
      <c r="C880" s="1223"/>
      <c r="D880" s="377"/>
      <c r="E880" s="377"/>
      <c r="F880" s="1212"/>
      <c r="G880" s="1213"/>
      <c r="H880" s="395"/>
      <c r="I880" s="395"/>
      <c r="J880" s="395"/>
      <c r="K880" s="395"/>
      <c r="L880" s="395"/>
      <c r="M880" s="395"/>
      <c r="N880" s="395"/>
      <c r="O880" s="377"/>
      <c r="P880" s="394"/>
      <c r="Q880" s="394"/>
      <c r="R880" s="395"/>
      <c r="S880" s="395"/>
      <c r="T880" s="395"/>
      <c r="U880" s="395"/>
      <c r="V880" s="395"/>
      <c r="W880" s="395"/>
      <c r="X880" s="395"/>
      <c r="Y880" s="395"/>
      <c r="Z880" s="395"/>
      <c r="AA880" s="377"/>
      <c r="AB880" s="395"/>
      <c r="AC880" s="395"/>
      <c r="AD880" s="395"/>
      <c r="AE880" s="395"/>
      <c r="AF880" s="395"/>
      <c r="AG880" s="395"/>
      <c r="AH880" s="395"/>
      <c r="AI880" s="395"/>
      <c r="AJ880" s="377"/>
      <c r="AK880" s="390"/>
    </row>
    <row r="881" spans="1:37" hidden="1" x14ac:dyDescent="0.25">
      <c r="A881" s="42"/>
      <c r="B881" s="377"/>
      <c r="C881" s="1223"/>
      <c r="D881" s="377"/>
      <c r="E881" s="377"/>
      <c r="F881" s="1212"/>
      <c r="G881" s="1213"/>
      <c r="H881" s="395"/>
      <c r="I881" s="395"/>
      <c r="J881" s="395"/>
      <c r="K881" s="395"/>
      <c r="L881" s="395"/>
      <c r="M881" s="395"/>
      <c r="N881" s="395"/>
      <c r="O881" s="377"/>
      <c r="P881" s="394"/>
      <c r="Q881" s="394"/>
      <c r="R881" s="395"/>
      <c r="S881" s="395"/>
      <c r="T881" s="395"/>
      <c r="U881" s="395"/>
      <c r="V881" s="395"/>
      <c r="W881" s="395"/>
      <c r="X881" s="395"/>
      <c r="Y881" s="395"/>
      <c r="Z881" s="395"/>
      <c r="AA881" s="377"/>
      <c r="AB881" s="395"/>
      <c r="AC881" s="395"/>
      <c r="AD881" s="395"/>
      <c r="AE881" s="395"/>
      <c r="AF881" s="395"/>
      <c r="AG881" s="395"/>
      <c r="AH881" s="395"/>
      <c r="AI881" s="395"/>
      <c r="AJ881" s="377"/>
      <c r="AK881" s="390"/>
    </row>
    <row r="882" spans="1:37" hidden="1" x14ac:dyDescent="0.25">
      <c r="A882" s="42"/>
      <c r="B882" s="377"/>
      <c r="C882" s="1223"/>
      <c r="D882" s="377"/>
      <c r="E882" s="377"/>
      <c r="F882" s="1212"/>
      <c r="G882" s="1213"/>
      <c r="H882" s="395"/>
      <c r="I882" s="395"/>
      <c r="J882" s="395"/>
      <c r="K882" s="395"/>
      <c r="L882" s="395"/>
      <c r="M882" s="395"/>
      <c r="N882" s="395"/>
      <c r="O882" s="377"/>
      <c r="P882" s="394"/>
      <c r="Q882" s="394"/>
      <c r="R882" s="395"/>
      <c r="S882" s="395"/>
      <c r="T882" s="395"/>
      <c r="U882" s="395"/>
      <c r="V882" s="395"/>
      <c r="W882" s="395"/>
      <c r="X882" s="395"/>
      <c r="Y882" s="395"/>
      <c r="Z882" s="395"/>
      <c r="AA882" s="377"/>
      <c r="AB882" s="395"/>
      <c r="AC882" s="395"/>
      <c r="AD882" s="395"/>
      <c r="AE882" s="395"/>
      <c r="AF882" s="395"/>
      <c r="AG882" s="395"/>
      <c r="AH882" s="395"/>
      <c r="AI882" s="395"/>
      <c r="AJ882" s="377"/>
      <c r="AK882" s="390"/>
    </row>
    <row r="883" spans="1:37" hidden="1" x14ac:dyDescent="0.25">
      <c r="A883" s="42"/>
      <c r="B883" s="377"/>
      <c r="C883" s="1223"/>
      <c r="D883" s="377"/>
      <c r="E883" s="377"/>
      <c r="F883" s="1212"/>
      <c r="G883" s="1213"/>
      <c r="H883" s="395"/>
      <c r="I883" s="395"/>
      <c r="J883" s="395"/>
      <c r="K883" s="395"/>
      <c r="L883" s="395"/>
      <c r="M883" s="395"/>
      <c r="N883" s="395"/>
      <c r="O883" s="377"/>
      <c r="P883" s="394"/>
      <c r="Q883" s="394"/>
      <c r="R883" s="395"/>
      <c r="S883" s="395"/>
      <c r="T883" s="395"/>
      <c r="U883" s="395"/>
      <c r="V883" s="395"/>
      <c r="W883" s="395"/>
      <c r="X883" s="395"/>
      <c r="Y883" s="395"/>
      <c r="Z883" s="395"/>
      <c r="AA883" s="377"/>
      <c r="AB883" s="395"/>
      <c r="AC883" s="395"/>
      <c r="AD883" s="395"/>
      <c r="AE883" s="395"/>
      <c r="AF883" s="395"/>
      <c r="AG883" s="395"/>
      <c r="AH883" s="395"/>
      <c r="AI883" s="395"/>
      <c r="AJ883" s="377"/>
      <c r="AK883" s="390"/>
    </row>
    <row r="884" spans="1:37" hidden="1" x14ac:dyDescent="0.25">
      <c r="A884" s="42"/>
      <c r="B884" s="377"/>
      <c r="C884" s="1223"/>
      <c r="D884" s="377"/>
      <c r="E884" s="377"/>
      <c r="F884" s="1212"/>
      <c r="G884" s="1213"/>
      <c r="H884" s="395"/>
      <c r="I884" s="395"/>
      <c r="J884" s="395"/>
      <c r="K884" s="395"/>
      <c r="L884" s="395"/>
      <c r="M884" s="395"/>
      <c r="N884" s="395"/>
      <c r="O884" s="377"/>
      <c r="P884" s="394"/>
      <c r="Q884" s="394"/>
      <c r="R884" s="395"/>
      <c r="S884" s="395"/>
      <c r="T884" s="395"/>
      <c r="U884" s="395"/>
      <c r="V884" s="395"/>
      <c r="W884" s="395"/>
      <c r="X884" s="395"/>
      <c r="Y884" s="395"/>
      <c r="Z884" s="395"/>
      <c r="AA884" s="377"/>
      <c r="AB884" s="395"/>
      <c r="AC884" s="395"/>
      <c r="AD884" s="395"/>
      <c r="AE884" s="395"/>
      <c r="AF884" s="395"/>
      <c r="AG884" s="395"/>
      <c r="AH884" s="395"/>
      <c r="AI884" s="395"/>
      <c r="AJ884" s="377"/>
      <c r="AK884" s="390"/>
    </row>
    <row r="885" spans="1:37" hidden="1" x14ac:dyDescent="0.25">
      <c r="A885" s="42"/>
      <c r="B885" s="377"/>
      <c r="C885" s="1223"/>
      <c r="D885" s="377"/>
      <c r="E885" s="377"/>
      <c r="F885" s="1212"/>
      <c r="G885" s="1213"/>
      <c r="H885" s="395"/>
      <c r="I885" s="395"/>
      <c r="J885" s="395"/>
      <c r="K885" s="395"/>
      <c r="L885" s="395"/>
      <c r="M885" s="395"/>
      <c r="N885" s="395"/>
      <c r="O885" s="377"/>
      <c r="P885" s="394"/>
      <c r="Q885" s="394"/>
      <c r="R885" s="395"/>
      <c r="S885" s="395"/>
      <c r="T885" s="395"/>
      <c r="U885" s="395"/>
      <c r="V885" s="395"/>
      <c r="W885" s="395"/>
      <c r="X885" s="395"/>
      <c r="Y885" s="395"/>
      <c r="Z885" s="395"/>
      <c r="AA885" s="377"/>
      <c r="AB885" s="395"/>
      <c r="AC885" s="395"/>
      <c r="AD885" s="395"/>
      <c r="AE885" s="395"/>
      <c r="AF885" s="395"/>
      <c r="AG885" s="395"/>
      <c r="AH885" s="395"/>
      <c r="AI885" s="395"/>
      <c r="AJ885" s="377"/>
      <c r="AK885" s="390"/>
    </row>
    <row r="886" spans="1:37" hidden="1" x14ac:dyDescent="0.25">
      <c r="A886" s="42"/>
      <c r="B886" s="377"/>
      <c r="C886" s="1223"/>
      <c r="D886" s="377"/>
      <c r="E886" s="377"/>
      <c r="F886" s="1212"/>
      <c r="G886" s="1213"/>
      <c r="H886" s="395"/>
      <c r="I886" s="395"/>
      <c r="J886" s="395"/>
      <c r="K886" s="395"/>
      <c r="L886" s="395"/>
      <c r="M886" s="395"/>
      <c r="N886" s="395"/>
      <c r="O886" s="377"/>
      <c r="P886" s="394"/>
      <c r="Q886" s="394"/>
      <c r="R886" s="395"/>
      <c r="S886" s="395"/>
      <c r="T886" s="395"/>
      <c r="U886" s="395"/>
      <c r="V886" s="395"/>
      <c r="W886" s="395"/>
      <c r="X886" s="395"/>
      <c r="Y886" s="395"/>
      <c r="Z886" s="395"/>
      <c r="AA886" s="377"/>
      <c r="AB886" s="395"/>
      <c r="AC886" s="395"/>
      <c r="AD886" s="395"/>
      <c r="AE886" s="395"/>
      <c r="AF886" s="395"/>
      <c r="AG886" s="395"/>
      <c r="AH886" s="395"/>
      <c r="AI886" s="395"/>
      <c r="AJ886" s="377"/>
      <c r="AK886" s="390"/>
    </row>
    <row r="887" spans="1:37" hidden="1" x14ac:dyDescent="0.25">
      <c r="A887" s="42"/>
      <c r="B887" s="377"/>
      <c r="C887" s="1223"/>
      <c r="D887" s="377"/>
      <c r="E887" s="377"/>
      <c r="F887" s="1212"/>
      <c r="G887" s="1213"/>
      <c r="H887" s="395"/>
      <c r="I887" s="395"/>
      <c r="J887" s="395"/>
      <c r="K887" s="395"/>
      <c r="L887" s="395"/>
      <c r="M887" s="395"/>
      <c r="N887" s="395"/>
      <c r="O887" s="377"/>
      <c r="P887" s="394"/>
      <c r="Q887" s="394"/>
      <c r="R887" s="395"/>
      <c r="S887" s="395"/>
      <c r="T887" s="395"/>
      <c r="U887" s="395"/>
      <c r="V887" s="395"/>
      <c r="W887" s="395"/>
      <c r="X887" s="395"/>
      <c r="Y887" s="395"/>
      <c r="Z887" s="395"/>
      <c r="AA887" s="377"/>
      <c r="AB887" s="395"/>
      <c r="AC887" s="395"/>
      <c r="AD887" s="395"/>
      <c r="AE887" s="395"/>
      <c r="AF887" s="395"/>
      <c r="AG887" s="395"/>
      <c r="AH887" s="395"/>
      <c r="AI887" s="395"/>
      <c r="AJ887" s="377"/>
      <c r="AK887" s="390"/>
    </row>
    <row r="888" spans="1:37" hidden="1" x14ac:dyDescent="0.25">
      <c r="A888" s="42"/>
      <c r="B888" s="377"/>
      <c r="C888" s="1223"/>
      <c r="D888" s="377"/>
      <c r="E888" s="377"/>
      <c r="F888" s="1212"/>
      <c r="G888" s="1213"/>
      <c r="H888" s="395"/>
      <c r="I888" s="395"/>
      <c r="J888" s="395"/>
      <c r="K888" s="395"/>
      <c r="L888" s="395"/>
      <c r="M888" s="395"/>
      <c r="N888" s="395"/>
      <c r="O888" s="377"/>
      <c r="P888" s="394"/>
      <c r="Q888" s="394"/>
      <c r="R888" s="395"/>
      <c r="S888" s="395"/>
      <c r="T888" s="395"/>
      <c r="U888" s="395"/>
      <c r="V888" s="395"/>
      <c r="W888" s="395"/>
      <c r="X888" s="395"/>
      <c r="Y888" s="395"/>
      <c r="Z888" s="395"/>
      <c r="AA888" s="377"/>
      <c r="AB888" s="395"/>
      <c r="AC888" s="395"/>
      <c r="AD888" s="395"/>
      <c r="AE888" s="395"/>
      <c r="AF888" s="395"/>
      <c r="AG888" s="395"/>
      <c r="AH888" s="395"/>
      <c r="AI888" s="395"/>
      <c r="AJ888" s="377"/>
      <c r="AK888" s="390"/>
    </row>
    <row r="889" spans="1:37" hidden="1" x14ac:dyDescent="0.25">
      <c r="A889" s="42"/>
      <c r="B889" s="377"/>
      <c r="C889" s="1223"/>
      <c r="D889" s="377"/>
      <c r="E889" s="377"/>
      <c r="F889" s="1212"/>
      <c r="G889" s="1213"/>
      <c r="H889" s="395"/>
      <c r="I889" s="395"/>
      <c r="J889" s="395"/>
      <c r="K889" s="395"/>
      <c r="L889" s="395"/>
      <c r="M889" s="395"/>
      <c r="N889" s="395"/>
      <c r="O889" s="377"/>
      <c r="P889" s="394"/>
      <c r="Q889" s="394"/>
      <c r="R889" s="395"/>
      <c r="S889" s="395"/>
      <c r="T889" s="395"/>
      <c r="U889" s="395"/>
      <c r="V889" s="395"/>
      <c r="W889" s="395"/>
      <c r="X889" s="395"/>
      <c r="Y889" s="395"/>
      <c r="Z889" s="395"/>
      <c r="AA889" s="377"/>
      <c r="AB889" s="395"/>
      <c r="AC889" s="395"/>
      <c r="AD889" s="395"/>
      <c r="AE889" s="395"/>
      <c r="AF889" s="395"/>
      <c r="AG889" s="395"/>
      <c r="AH889" s="395"/>
      <c r="AI889" s="395"/>
      <c r="AJ889" s="377"/>
      <c r="AK889" s="390"/>
    </row>
    <row r="890" spans="1:37" hidden="1" x14ac:dyDescent="0.25">
      <c r="A890" s="42"/>
      <c r="B890" s="377"/>
      <c r="C890" s="1223"/>
      <c r="D890" s="377"/>
      <c r="E890" s="377"/>
      <c r="F890" s="1212"/>
      <c r="G890" s="1213"/>
      <c r="H890" s="395"/>
      <c r="I890" s="395"/>
      <c r="J890" s="395"/>
      <c r="K890" s="395"/>
      <c r="L890" s="395"/>
      <c r="M890" s="395"/>
      <c r="N890" s="395"/>
      <c r="O890" s="377"/>
      <c r="P890" s="394"/>
      <c r="Q890" s="394"/>
      <c r="R890" s="395"/>
      <c r="S890" s="395"/>
      <c r="T890" s="395"/>
      <c r="U890" s="395"/>
      <c r="V890" s="395"/>
      <c r="W890" s="395"/>
      <c r="X890" s="395"/>
      <c r="Y890" s="395"/>
      <c r="Z890" s="395"/>
      <c r="AA890" s="377"/>
      <c r="AB890" s="395"/>
      <c r="AC890" s="395"/>
      <c r="AD890" s="395"/>
      <c r="AE890" s="395"/>
      <c r="AF890" s="395"/>
      <c r="AG890" s="395"/>
      <c r="AH890" s="395"/>
      <c r="AI890" s="395"/>
      <c r="AJ890" s="377"/>
      <c r="AK890" s="390"/>
    </row>
    <row r="891" spans="1:37" hidden="1" x14ac:dyDescent="0.25">
      <c r="A891" s="42"/>
      <c r="B891" s="377"/>
      <c r="C891" s="1223"/>
      <c r="D891" s="377"/>
      <c r="E891" s="377"/>
      <c r="F891" s="1212"/>
      <c r="G891" s="1213"/>
      <c r="H891" s="395"/>
      <c r="I891" s="395"/>
      <c r="J891" s="395"/>
      <c r="K891" s="395"/>
      <c r="L891" s="395"/>
      <c r="M891" s="395"/>
      <c r="N891" s="395"/>
      <c r="O891" s="377"/>
      <c r="P891" s="394"/>
      <c r="Q891" s="394"/>
      <c r="R891" s="395"/>
      <c r="S891" s="395"/>
      <c r="T891" s="395"/>
      <c r="U891" s="395"/>
      <c r="V891" s="395"/>
      <c r="W891" s="395"/>
      <c r="X891" s="395"/>
      <c r="Y891" s="395"/>
      <c r="Z891" s="395"/>
      <c r="AA891" s="377"/>
      <c r="AB891" s="395"/>
      <c r="AC891" s="395"/>
      <c r="AD891" s="395"/>
      <c r="AE891" s="395"/>
      <c r="AF891" s="395"/>
      <c r="AG891" s="395"/>
      <c r="AH891" s="395"/>
      <c r="AI891" s="395"/>
      <c r="AJ891" s="377"/>
      <c r="AK891" s="390"/>
    </row>
    <row r="892" spans="1:37" hidden="1" x14ac:dyDescent="0.25">
      <c r="A892" s="42"/>
      <c r="B892" s="377"/>
      <c r="C892" s="1223"/>
      <c r="D892" s="377"/>
      <c r="E892" s="377"/>
      <c r="F892" s="1212"/>
      <c r="G892" s="1213"/>
      <c r="H892" s="395"/>
      <c r="I892" s="395"/>
      <c r="J892" s="395"/>
      <c r="K892" s="395"/>
      <c r="L892" s="395"/>
      <c r="M892" s="395"/>
      <c r="N892" s="395"/>
      <c r="O892" s="377"/>
      <c r="P892" s="394"/>
      <c r="Q892" s="394"/>
      <c r="R892" s="395"/>
      <c r="S892" s="395"/>
      <c r="T892" s="395"/>
      <c r="U892" s="395"/>
      <c r="V892" s="395"/>
      <c r="W892" s="395"/>
      <c r="X892" s="395"/>
      <c r="Y892" s="395"/>
      <c r="Z892" s="395"/>
      <c r="AA892" s="377"/>
      <c r="AB892" s="395"/>
      <c r="AC892" s="395"/>
      <c r="AD892" s="395"/>
      <c r="AE892" s="395"/>
      <c r="AF892" s="395"/>
      <c r="AG892" s="395"/>
      <c r="AH892" s="395"/>
      <c r="AI892" s="395"/>
      <c r="AJ892" s="377"/>
      <c r="AK892" s="390"/>
    </row>
    <row r="893" spans="1:37" hidden="1" x14ac:dyDescent="0.25">
      <c r="A893" s="42"/>
      <c r="B893" s="377"/>
      <c r="C893" s="1223"/>
      <c r="D893" s="377"/>
      <c r="E893" s="377"/>
      <c r="F893" s="1212"/>
      <c r="G893" s="1213"/>
      <c r="H893" s="395"/>
      <c r="I893" s="395"/>
      <c r="J893" s="395"/>
      <c r="K893" s="395"/>
      <c r="L893" s="395"/>
      <c r="M893" s="395"/>
      <c r="N893" s="395"/>
      <c r="O893" s="377"/>
      <c r="P893" s="394"/>
      <c r="Q893" s="394"/>
      <c r="R893" s="395"/>
      <c r="S893" s="395"/>
      <c r="T893" s="395"/>
      <c r="U893" s="395"/>
      <c r="V893" s="395"/>
      <c r="W893" s="395"/>
      <c r="X893" s="395"/>
      <c r="Y893" s="395"/>
      <c r="Z893" s="395"/>
      <c r="AA893" s="377"/>
      <c r="AB893" s="395"/>
      <c r="AC893" s="395"/>
      <c r="AD893" s="395"/>
      <c r="AE893" s="395"/>
      <c r="AF893" s="395"/>
      <c r="AG893" s="395"/>
      <c r="AH893" s="395"/>
      <c r="AI893" s="395"/>
      <c r="AJ893" s="377"/>
      <c r="AK893" s="390"/>
    </row>
    <row r="894" spans="1:37" hidden="1" x14ac:dyDescent="0.25">
      <c r="A894" s="42"/>
      <c r="B894" s="377"/>
      <c r="C894" s="1223"/>
      <c r="D894" s="377"/>
      <c r="E894" s="377"/>
      <c r="F894" s="1212"/>
      <c r="G894" s="1213"/>
      <c r="H894" s="395"/>
      <c r="I894" s="395"/>
      <c r="J894" s="395"/>
      <c r="K894" s="395"/>
      <c r="L894" s="395"/>
      <c r="M894" s="395"/>
      <c r="N894" s="395"/>
      <c r="O894" s="377"/>
      <c r="P894" s="394"/>
      <c r="Q894" s="394"/>
      <c r="R894" s="395"/>
      <c r="S894" s="395"/>
      <c r="T894" s="395"/>
      <c r="U894" s="395"/>
      <c r="V894" s="395"/>
      <c r="W894" s="395"/>
      <c r="X894" s="395"/>
      <c r="Y894" s="395"/>
      <c r="Z894" s="395"/>
      <c r="AA894" s="377"/>
      <c r="AB894" s="395"/>
      <c r="AC894" s="395"/>
      <c r="AD894" s="395"/>
      <c r="AE894" s="395"/>
      <c r="AF894" s="395"/>
      <c r="AG894" s="395"/>
      <c r="AH894" s="395"/>
      <c r="AI894" s="395"/>
      <c r="AJ894" s="377"/>
      <c r="AK894" s="390"/>
    </row>
    <row r="895" spans="1:37" hidden="1" x14ac:dyDescent="0.25">
      <c r="A895" s="42"/>
      <c r="B895" s="377"/>
      <c r="C895" s="1223"/>
      <c r="D895" s="377"/>
      <c r="E895" s="377"/>
      <c r="F895" s="1212"/>
      <c r="G895" s="1213"/>
      <c r="H895" s="395"/>
      <c r="I895" s="395"/>
      <c r="J895" s="395"/>
      <c r="K895" s="395"/>
      <c r="L895" s="395"/>
      <c r="M895" s="395"/>
      <c r="N895" s="395"/>
      <c r="O895" s="377"/>
      <c r="P895" s="394"/>
      <c r="Q895" s="394"/>
      <c r="R895" s="395"/>
      <c r="S895" s="395"/>
      <c r="T895" s="395"/>
      <c r="U895" s="395"/>
      <c r="V895" s="395"/>
      <c r="W895" s="395"/>
      <c r="X895" s="395"/>
      <c r="Y895" s="395"/>
      <c r="Z895" s="395"/>
      <c r="AA895" s="377"/>
      <c r="AB895" s="395"/>
      <c r="AC895" s="395"/>
      <c r="AD895" s="395"/>
      <c r="AE895" s="395"/>
      <c r="AF895" s="395"/>
      <c r="AG895" s="395"/>
      <c r="AH895" s="395"/>
      <c r="AI895" s="395"/>
      <c r="AJ895" s="377"/>
      <c r="AK895" s="390"/>
    </row>
    <row r="896" spans="1:37" hidden="1" x14ac:dyDescent="0.25">
      <c r="A896" s="42"/>
      <c r="B896" s="377"/>
      <c r="C896" s="1223"/>
      <c r="D896" s="377"/>
      <c r="E896" s="377"/>
      <c r="F896" s="1212"/>
      <c r="G896" s="1213"/>
      <c r="H896" s="395"/>
      <c r="I896" s="395"/>
      <c r="J896" s="395"/>
      <c r="K896" s="395"/>
      <c r="L896" s="395"/>
      <c r="M896" s="395"/>
      <c r="N896" s="395"/>
      <c r="O896" s="377"/>
      <c r="P896" s="394"/>
      <c r="Q896" s="394"/>
      <c r="R896" s="395"/>
      <c r="S896" s="395"/>
      <c r="T896" s="395"/>
      <c r="U896" s="395"/>
      <c r="V896" s="395"/>
      <c r="W896" s="395"/>
      <c r="X896" s="395"/>
      <c r="Y896" s="395"/>
      <c r="Z896" s="395"/>
      <c r="AA896" s="377"/>
      <c r="AB896" s="395"/>
      <c r="AC896" s="395"/>
      <c r="AD896" s="395"/>
      <c r="AE896" s="395"/>
      <c r="AF896" s="395"/>
      <c r="AG896" s="395"/>
      <c r="AH896" s="395"/>
      <c r="AI896" s="395"/>
      <c r="AJ896" s="377"/>
      <c r="AK896" s="390"/>
    </row>
    <row r="897" spans="1:37" hidden="1" x14ac:dyDescent="0.25">
      <c r="A897" s="42"/>
      <c r="B897" s="377"/>
      <c r="C897" s="1223"/>
      <c r="D897" s="377"/>
      <c r="E897" s="377"/>
      <c r="F897" s="1212"/>
      <c r="G897" s="1213"/>
      <c r="H897" s="395"/>
      <c r="I897" s="395"/>
      <c r="J897" s="395"/>
      <c r="K897" s="395"/>
      <c r="L897" s="395"/>
      <c r="M897" s="395"/>
      <c r="N897" s="395"/>
      <c r="O897" s="377"/>
      <c r="P897" s="394"/>
      <c r="Q897" s="394"/>
      <c r="R897" s="395"/>
      <c r="S897" s="395"/>
      <c r="T897" s="395"/>
      <c r="U897" s="395"/>
      <c r="V897" s="395"/>
      <c r="W897" s="395"/>
      <c r="X897" s="395"/>
      <c r="Y897" s="395"/>
      <c r="Z897" s="395"/>
      <c r="AA897" s="377"/>
      <c r="AB897" s="395"/>
      <c r="AC897" s="395"/>
      <c r="AD897" s="395"/>
      <c r="AE897" s="395"/>
      <c r="AF897" s="395"/>
      <c r="AG897" s="395"/>
      <c r="AH897" s="395"/>
      <c r="AI897" s="395"/>
      <c r="AJ897" s="377"/>
      <c r="AK897" s="390"/>
    </row>
    <row r="898" spans="1:37" hidden="1" x14ac:dyDescent="0.25">
      <c r="A898" s="42"/>
      <c r="B898" s="377"/>
      <c r="C898" s="1223"/>
      <c r="D898" s="377"/>
      <c r="E898" s="377"/>
      <c r="F898" s="1212"/>
      <c r="G898" s="1213"/>
      <c r="H898" s="395"/>
      <c r="I898" s="395"/>
      <c r="J898" s="395"/>
      <c r="K898" s="395"/>
      <c r="L898" s="395"/>
      <c r="M898" s="395"/>
      <c r="N898" s="395"/>
      <c r="O898" s="377"/>
      <c r="P898" s="394"/>
      <c r="Q898" s="394"/>
      <c r="R898" s="395"/>
      <c r="S898" s="395"/>
      <c r="T898" s="395"/>
      <c r="U898" s="395"/>
      <c r="V898" s="395"/>
      <c r="W898" s="395"/>
      <c r="X898" s="395"/>
      <c r="Y898" s="395"/>
      <c r="Z898" s="395"/>
      <c r="AA898" s="377"/>
      <c r="AB898" s="395"/>
      <c r="AC898" s="395"/>
      <c r="AD898" s="395"/>
      <c r="AE898" s="395"/>
      <c r="AF898" s="395"/>
      <c r="AG898" s="395"/>
      <c r="AH898" s="395"/>
      <c r="AI898" s="395"/>
      <c r="AJ898" s="377"/>
      <c r="AK898" s="390"/>
    </row>
    <row r="899" spans="1:37" hidden="1" x14ac:dyDescent="0.25">
      <c r="A899" s="42"/>
      <c r="B899" s="377"/>
      <c r="C899" s="1223"/>
      <c r="D899" s="377"/>
      <c r="E899" s="377"/>
      <c r="F899" s="1212"/>
      <c r="G899" s="1213"/>
      <c r="H899" s="395"/>
      <c r="I899" s="395"/>
      <c r="J899" s="395"/>
      <c r="K899" s="395"/>
      <c r="L899" s="395"/>
      <c r="M899" s="395"/>
      <c r="N899" s="395"/>
      <c r="O899" s="377"/>
      <c r="P899" s="394"/>
      <c r="Q899" s="394"/>
      <c r="R899" s="395"/>
      <c r="S899" s="395"/>
      <c r="T899" s="395"/>
      <c r="U899" s="395"/>
      <c r="V899" s="395"/>
      <c r="W899" s="395"/>
      <c r="X899" s="395"/>
      <c r="Y899" s="395"/>
      <c r="Z899" s="395"/>
      <c r="AA899" s="377"/>
      <c r="AB899" s="395"/>
      <c r="AC899" s="395"/>
      <c r="AD899" s="395"/>
      <c r="AE899" s="395"/>
      <c r="AF899" s="395"/>
      <c r="AG899" s="395"/>
      <c r="AH899" s="395"/>
      <c r="AI899" s="395"/>
      <c r="AJ899" s="377"/>
      <c r="AK899" s="390"/>
    </row>
    <row r="900" spans="1:37" hidden="1" x14ac:dyDescent="0.25">
      <c r="A900" s="42"/>
      <c r="B900" s="377"/>
      <c r="C900" s="1223"/>
      <c r="D900" s="377"/>
      <c r="E900" s="377"/>
      <c r="F900" s="1212"/>
      <c r="G900" s="1213"/>
      <c r="H900" s="395"/>
      <c r="I900" s="395"/>
      <c r="J900" s="395"/>
      <c r="K900" s="395"/>
      <c r="L900" s="395"/>
      <c r="M900" s="395"/>
      <c r="N900" s="395"/>
      <c r="O900" s="377"/>
      <c r="P900" s="394"/>
      <c r="Q900" s="394"/>
      <c r="R900" s="395"/>
      <c r="S900" s="395"/>
      <c r="T900" s="395"/>
      <c r="U900" s="395"/>
      <c r="V900" s="395"/>
      <c r="W900" s="395"/>
      <c r="X900" s="395"/>
      <c r="Y900" s="395"/>
      <c r="Z900" s="395"/>
      <c r="AA900" s="377"/>
      <c r="AB900" s="395"/>
      <c r="AC900" s="395"/>
      <c r="AD900" s="395"/>
      <c r="AE900" s="395"/>
      <c r="AF900" s="395"/>
      <c r="AG900" s="395"/>
      <c r="AH900" s="395"/>
      <c r="AI900" s="395"/>
      <c r="AJ900" s="377"/>
      <c r="AK900" s="390"/>
    </row>
    <row r="901" spans="1:37" hidden="1" x14ac:dyDescent="0.25">
      <c r="A901" s="42"/>
      <c r="B901" s="377"/>
      <c r="C901" s="1223"/>
      <c r="D901" s="377"/>
      <c r="E901" s="377"/>
      <c r="F901" s="1212"/>
      <c r="G901" s="1213"/>
      <c r="H901" s="395"/>
      <c r="I901" s="395"/>
      <c r="J901" s="395"/>
      <c r="K901" s="395"/>
      <c r="L901" s="395"/>
      <c r="M901" s="395"/>
      <c r="N901" s="395"/>
      <c r="O901" s="377"/>
      <c r="P901" s="394"/>
      <c r="Q901" s="394"/>
      <c r="R901" s="395"/>
      <c r="S901" s="395"/>
      <c r="T901" s="395"/>
      <c r="U901" s="395"/>
      <c r="V901" s="395"/>
      <c r="W901" s="395"/>
      <c r="X901" s="395"/>
      <c r="Y901" s="395"/>
      <c r="Z901" s="395"/>
      <c r="AA901" s="377"/>
      <c r="AB901" s="395"/>
      <c r="AC901" s="395"/>
      <c r="AD901" s="395"/>
      <c r="AE901" s="395"/>
      <c r="AF901" s="395"/>
      <c r="AG901" s="395"/>
      <c r="AH901" s="395"/>
      <c r="AI901" s="395"/>
      <c r="AJ901" s="377"/>
      <c r="AK901" s="390"/>
    </row>
    <row r="902" spans="1:37" hidden="1" x14ac:dyDescent="0.25">
      <c r="A902" s="42"/>
      <c r="B902" s="377"/>
      <c r="C902" s="1223"/>
      <c r="D902" s="377"/>
      <c r="E902" s="377"/>
      <c r="F902" s="1212"/>
      <c r="G902" s="1213"/>
      <c r="H902" s="395"/>
      <c r="I902" s="395"/>
      <c r="J902" s="395"/>
      <c r="K902" s="395"/>
      <c r="L902" s="395"/>
      <c r="M902" s="395"/>
      <c r="N902" s="395"/>
      <c r="O902" s="377"/>
      <c r="P902" s="394"/>
      <c r="Q902" s="394"/>
      <c r="R902" s="395"/>
      <c r="S902" s="395"/>
      <c r="T902" s="395"/>
      <c r="U902" s="395"/>
      <c r="V902" s="395"/>
      <c r="W902" s="395"/>
      <c r="X902" s="395"/>
      <c r="Y902" s="395"/>
      <c r="Z902" s="395"/>
      <c r="AA902" s="377"/>
      <c r="AB902" s="395"/>
      <c r="AC902" s="395"/>
      <c r="AD902" s="395"/>
      <c r="AE902" s="395"/>
      <c r="AF902" s="395"/>
      <c r="AG902" s="395"/>
      <c r="AH902" s="395"/>
      <c r="AI902" s="395"/>
      <c r="AJ902" s="377"/>
      <c r="AK902" s="390"/>
    </row>
    <row r="903" spans="1:37" hidden="1" x14ac:dyDescent="0.25">
      <c r="A903" s="42"/>
      <c r="B903" s="377"/>
      <c r="C903" s="1223"/>
      <c r="D903" s="377"/>
      <c r="E903" s="377"/>
      <c r="F903" s="1212"/>
      <c r="G903" s="1213"/>
      <c r="H903" s="395"/>
      <c r="I903" s="395"/>
      <c r="J903" s="395"/>
      <c r="K903" s="395"/>
      <c r="L903" s="395"/>
      <c r="M903" s="395"/>
      <c r="N903" s="395"/>
      <c r="O903" s="377"/>
      <c r="P903" s="394"/>
      <c r="Q903" s="394"/>
      <c r="R903" s="395"/>
      <c r="S903" s="395"/>
      <c r="T903" s="395"/>
      <c r="U903" s="395"/>
      <c r="V903" s="395"/>
      <c r="W903" s="395"/>
      <c r="X903" s="395"/>
      <c r="Y903" s="395"/>
      <c r="Z903" s="395"/>
      <c r="AA903" s="377"/>
      <c r="AB903" s="395"/>
      <c r="AC903" s="395"/>
      <c r="AD903" s="395"/>
      <c r="AE903" s="395"/>
      <c r="AF903" s="395"/>
      <c r="AG903" s="395"/>
      <c r="AH903" s="395"/>
      <c r="AI903" s="395"/>
      <c r="AJ903" s="377"/>
      <c r="AK903" s="390"/>
    </row>
    <row r="904" spans="1:37" hidden="1" x14ac:dyDescent="0.25">
      <c r="A904" s="42"/>
      <c r="B904" s="377"/>
      <c r="C904" s="1223"/>
      <c r="D904" s="377"/>
      <c r="E904" s="377"/>
      <c r="F904" s="1212"/>
      <c r="G904" s="1213"/>
      <c r="H904" s="395"/>
      <c r="I904" s="395"/>
      <c r="J904" s="395"/>
      <c r="K904" s="395"/>
      <c r="L904" s="395"/>
      <c r="M904" s="395"/>
      <c r="N904" s="395"/>
      <c r="O904" s="377"/>
      <c r="P904" s="394"/>
      <c r="Q904" s="394"/>
      <c r="R904" s="395"/>
      <c r="S904" s="395"/>
      <c r="T904" s="395"/>
      <c r="U904" s="395"/>
      <c r="V904" s="395"/>
      <c r="W904" s="395"/>
      <c r="X904" s="395"/>
      <c r="Y904" s="395"/>
      <c r="Z904" s="395"/>
      <c r="AA904" s="377"/>
      <c r="AB904" s="395"/>
      <c r="AC904" s="395"/>
      <c r="AD904" s="395"/>
      <c r="AE904" s="395"/>
      <c r="AF904" s="395"/>
      <c r="AG904" s="395"/>
      <c r="AH904" s="395"/>
      <c r="AI904" s="395"/>
      <c r="AJ904" s="377"/>
      <c r="AK904" s="390"/>
    </row>
    <row r="905" spans="1:37" hidden="1" x14ac:dyDescent="0.25">
      <c r="A905" s="42"/>
      <c r="B905" s="377"/>
      <c r="C905" s="1223"/>
      <c r="D905" s="377"/>
      <c r="E905" s="377"/>
      <c r="F905" s="1212"/>
      <c r="G905" s="1213"/>
      <c r="H905" s="395"/>
      <c r="I905" s="395"/>
      <c r="J905" s="395"/>
      <c r="K905" s="395"/>
      <c r="L905" s="395"/>
      <c r="M905" s="395"/>
      <c r="N905" s="395"/>
      <c r="O905" s="377"/>
      <c r="P905" s="394"/>
      <c r="Q905" s="394"/>
      <c r="R905" s="395"/>
      <c r="S905" s="395"/>
      <c r="T905" s="395"/>
      <c r="U905" s="395"/>
      <c r="V905" s="395"/>
      <c r="W905" s="395"/>
      <c r="X905" s="395"/>
      <c r="Y905" s="395"/>
      <c r="Z905" s="395"/>
      <c r="AA905" s="377"/>
      <c r="AB905" s="395"/>
      <c r="AC905" s="395"/>
      <c r="AD905" s="395"/>
      <c r="AE905" s="395"/>
      <c r="AF905" s="395"/>
      <c r="AG905" s="395"/>
      <c r="AH905" s="395"/>
      <c r="AI905" s="395"/>
      <c r="AJ905" s="377"/>
      <c r="AK905" s="390"/>
    </row>
    <row r="906" spans="1:37" hidden="1" x14ac:dyDescent="0.25">
      <c r="A906" s="42"/>
      <c r="B906" s="377"/>
      <c r="C906" s="1223"/>
      <c r="D906" s="377"/>
      <c r="E906" s="377"/>
      <c r="F906" s="1212"/>
      <c r="G906" s="1213"/>
      <c r="H906" s="395"/>
      <c r="I906" s="395"/>
      <c r="J906" s="395"/>
      <c r="K906" s="395"/>
      <c r="L906" s="395"/>
      <c r="M906" s="395"/>
      <c r="N906" s="395"/>
      <c r="O906" s="377"/>
      <c r="P906" s="394"/>
      <c r="Q906" s="394"/>
      <c r="R906" s="395"/>
      <c r="S906" s="395"/>
      <c r="T906" s="395"/>
      <c r="U906" s="395"/>
      <c r="V906" s="395"/>
      <c r="W906" s="395"/>
      <c r="X906" s="395"/>
      <c r="Y906" s="395"/>
      <c r="Z906" s="395"/>
      <c r="AA906" s="377"/>
      <c r="AB906" s="395"/>
      <c r="AC906" s="395"/>
      <c r="AD906" s="395"/>
      <c r="AE906" s="395"/>
      <c r="AF906" s="395"/>
      <c r="AG906" s="395"/>
      <c r="AH906" s="395"/>
      <c r="AI906" s="395"/>
      <c r="AJ906" s="377"/>
      <c r="AK906" s="390"/>
    </row>
    <row r="907" spans="1:37" hidden="1" x14ac:dyDescent="0.25">
      <c r="A907" s="42"/>
      <c r="B907" s="377"/>
      <c r="C907" s="1223"/>
      <c r="D907" s="377"/>
      <c r="E907" s="377"/>
      <c r="F907" s="1212"/>
      <c r="G907" s="1213"/>
      <c r="H907" s="395"/>
      <c r="I907" s="395"/>
      <c r="J907" s="395"/>
      <c r="K907" s="395"/>
      <c r="L907" s="395"/>
      <c r="M907" s="395"/>
      <c r="N907" s="395"/>
      <c r="O907" s="377"/>
      <c r="P907" s="394"/>
      <c r="Q907" s="394"/>
      <c r="R907" s="395"/>
      <c r="S907" s="395"/>
      <c r="T907" s="395"/>
      <c r="U907" s="395"/>
      <c r="V907" s="395"/>
      <c r="W907" s="395"/>
      <c r="X907" s="395"/>
      <c r="Y907" s="395"/>
      <c r="Z907" s="395"/>
      <c r="AA907" s="377"/>
      <c r="AB907" s="395"/>
      <c r="AC907" s="395"/>
      <c r="AD907" s="395"/>
      <c r="AE907" s="395"/>
      <c r="AF907" s="395"/>
      <c r="AG907" s="395"/>
      <c r="AH907" s="395"/>
      <c r="AI907" s="395"/>
      <c r="AJ907" s="377"/>
      <c r="AK907" s="390"/>
    </row>
    <row r="908" spans="1:37" hidden="1" x14ac:dyDescent="0.25">
      <c r="A908" s="42"/>
      <c r="B908" s="377"/>
      <c r="C908" s="1223"/>
      <c r="D908" s="377"/>
      <c r="E908" s="377"/>
      <c r="F908" s="1212"/>
      <c r="G908" s="1213"/>
      <c r="H908" s="395"/>
      <c r="I908" s="395"/>
      <c r="J908" s="395"/>
      <c r="K908" s="395"/>
      <c r="L908" s="395"/>
      <c r="M908" s="395"/>
      <c r="N908" s="395"/>
      <c r="O908" s="377"/>
      <c r="P908" s="394"/>
      <c r="Q908" s="394"/>
      <c r="R908" s="395"/>
      <c r="S908" s="395"/>
      <c r="T908" s="395"/>
      <c r="U908" s="395"/>
      <c r="V908" s="395"/>
      <c r="W908" s="395"/>
      <c r="X908" s="395"/>
      <c r="Y908" s="395"/>
      <c r="Z908" s="395"/>
      <c r="AA908" s="377"/>
      <c r="AB908" s="395"/>
      <c r="AC908" s="395"/>
      <c r="AD908" s="395"/>
      <c r="AE908" s="395"/>
      <c r="AF908" s="395"/>
      <c r="AG908" s="395"/>
      <c r="AH908" s="395"/>
      <c r="AI908" s="395"/>
      <c r="AJ908" s="377"/>
      <c r="AK908" s="390"/>
    </row>
    <row r="909" spans="1:37" hidden="1" x14ac:dyDescent="0.25">
      <c r="A909" s="42"/>
      <c r="B909" s="377"/>
      <c r="C909" s="1223"/>
      <c r="D909" s="377"/>
      <c r="E909" s="377"/>
      <c r="F909" s="1212"/>
      <c r="G909" s="1213"/>
      <c r="H909" s="395"/>
      <c r="I909" s="395"/>
      <c r="J909" s="395"/>
      <c r="K909" s="395"/>
      <c r="L909" s="395"/>
      <c r="M909" s="395"/>
      <c r="N909" s="395"/>
      <c r="O909" s="377"/>
      <c r="P909" s="394"/>
      <c r="Q909" s="394"/>
      <c r="R909" s="395"/>
      <c r="S909" s="395"/>
      <c r="T909" s="395"/>
      <c r="U909" s="395"/>
      <c r="V909" s="395"/>
      <c r="W909" s="395"/>
      <c r="X909" s="395"/>
      <c r="Y909" s="395"/>
      <c r="Z909" s="395"/>
      <c r="AA909" s="377"/>
      <c r="AB909" s="395"/>
      <c r="AC909" s="395"/>
      <c r="AD909" s="395"/>
      <c r="AE909" s="395"/>
      <c r="AF909" s="395"/>
      <c r="AG909" s="395"/>
      <c r="AH909" s="395"/>
      <c r="AI909" s="395"/>
      <c r="AJ909" s="377"/>
      <c r="AK909" s="390"/>
    </row>
    <row r="910" spans="1:37" hidden="1" x14ac:dyDescent="0.25">
      <c r="A910" s="42"/>
      <c r="B910" s="377"/>
      <c r="C910" s="1223"/>
      <c r="D910" s="377"/>
      <c r="E910" s="377"/>
      <c r="F910" s="1212"/>
      <c r="G910" s="1213"/>
      <c r="H910" s="395"/>
      <c r="I910" s="395"/>
      <c r="J910" s="395"/>
      <c r="K910" s="395"/>
      <c r="L910" s="395"/>
      <c r="M910" s="395"/>
      <c r="N910" s="395"/>
      <c r="O910" s="377"/>
      <c r="P910" s="394"/>
      <c r="Q910" s="394"/>
      <c r="R910" s="395"/>
      <c r="S910" s="395"/>
      <c r="T910" s="395"/>
      <c r="U910" s="395"/>
      <c r="V910" s="395"/>
      <c r="W910" s="395"/>
      <c r="X910" s="395"/>
      <c r="Y910" s="395"/>
      <c r="Z910" s="395"/>
      <c r="AA910" s="377"/>
      <c r="AB910" s="395"/>
      <c r="AC910" s="395"/>
      <c r="AD910" s="395"/>
      <c r="AE910" s="395"/>
      <c r="AF910" s="395"/>
      <c r="AG910" s="395"/>
      <c r="AH910" s="395"/>
      <c r="AI910" s="395"/>
      <c r="AJ910" s="377"/>
      <c r="AK910" s="390"/>
    </row>
    <row r="911" spans="1:37" hidden="1" x14ac:dyDescent="0.25">
      <c r="A911" s="42"/>
      <c r="B911" s="377"/>
      <c r="C911" s="1223"/>
      <c r="D911" s="377"/>
      <c r="E911" s="377"/>
      <c r="F911" s="1212"/>
      <c r="G911" s="1213"/>
      <c r="H911" s="395"/>
      <c r="I911" s="395"/>
      <c r="J911" s="395"/>
      <c r="K911" s="395"/>
      <c r="L911" s="395"/>
      <c r="M911" s="395"/>
      <c r="N911" s="395"/>
      <c r="O911" s="377"/>
      <c r="P911" s="394"/>
      <c r="Q911" s="394"/>
      <c r="R911" s="395"/>
      <c r="S911" s="395"/>
      <c r="T911" s="395"/>
      <c r="U911" s="395"/>
      <c r="V911" s="395"/>
      <c r="W911" s="395"/>
      <c r="X911" s="395"/>
      <c r="Y911" s="395"/>
      <c r="Z911" s="395"/>
      <c r="AA911" s="377"/>
      <c r="AB911" s="395"/>
      <c r="AC911" s="395"/>
      <c r="AD911" s="395"/>
      <c r="AE911" s="395"/>
      <c r="AF911" s="395"/>
      <c r="AG911" s="395"/>
      <c r="AH911" s="395"/>
      <c r="AI911" s="395"/>
      <c r="AJ911" s="377"/>
      <c r="AK911" s="390"/>
    </row>
    <row r="912" spans="1:37" hidden="1" x14ac:dyDescent="0.25">
      <c r="A912" s="42"/>
      <c r="B912" s="377"/>
      <c r="C912" s="1223"/>
      <c r="D912" s="377"/>
      <c r="E912" s="377"/>
      <c r="F912" s="1212"/>
      <c r="G912" s="1213"/>
      <c r="H912" s="395"/>
      <c r="I912" s="395"/>
      <c r="J912" s="395"/>
      <c r="K912" s="395"/>
      <c r="L912" s="395"/>
      <c r="M912" s="395"/>
      <c r="N912" s="395"/>
      <c r="O912" s="377"/>
      <c r="P912" s="394"/>
      <c r="Q912" s="394"/>
      <c r="R912" s="395"/>
      <c r="S912" s="395"/>
      <c r="T912" s="395"/>
      <c r="U912" s="395"/>
      <c r="V912" s="395"/>
      <c r="W912" s="395"/>
      <c r="X912" s="395"/>
      <c r="Y912" s="395"/>
      <c r="Z912" s="395"/>
      <c r="AA912" s="377"/>
      <c r="AB912" s="395"/>
      <c r="AC912" s="395"/>
      <c r="AD912" s="395"/>
      <c r="AE912" s="395"/>
      <c r="AF912" s="395"/>
      <c r="AG912" s="395"/>
      <c r="AH912" s="395"/>
      <c r="AI912" s="395"/>
      <c r="AJ912" s="377"/>
      <c r="AK912" s="390"/>
    </row>
    <row r="913" spans="1:37" hidden="1" x14ac:dyDescent="0.25">
      <c r="A913" s="42"/>
      <c r="B913" s="377"/>
      <c r="C913" s="1223"/>
      <c r="D913" s="377"/>
      <c r="E913" s="377"/>
      <c r="F913" s="1212"/>
      <c r="G913" s="1213"/>
      <c r="H913" s="395"/>
      <c r="I913" s="395"/>
      <c r="J913" s="395"/>
      <c r="K913" s="395"/>
      <c r="L913" s="395"/>
      <c r="M913" s="395"/>
      <c r="N913" s="395"/>
      <c r="O913" s="377"/>
      <c r="P913" s="394"/>
      <c r="Q913" s="394"/>
      <c r="R913" s="395"/>
      <c r="S913" s="395"/>
      <c r="T913" s="395"/>
      <c r="U913" s="395"/>
      <c r="V913" s="395"/>
      <c r="W913" s="395"/>
      <c r="X913" s="395"/>
      <c r="Y913" s="395"/>
      <c r="Z913" s="395"/>
      <c r="AA913" s="377"/>
      <c r="AB913" s="395"/>
      <c r="AC913" s="395"/>
      <c r="AD913" s="395"/>
      <c r="AE913" s="395"/>
      <c r="AF913" s="395"/>
      <c r="AG913" s="395"/>
      <c r="AH913" s="395"/>
      <c r="AI913" s="395"/>
      <c r="AJ913" s="377"/>
      <c r="AK913" s="390"/>
    </row>
    <row r="914" spans="1:37" hidden="1" x14ac:dyDescent="0.25">
      <c r="A914" s="42"/>
      <c r="B914" s="377"/>
      <c r="C914" s="1223"/>
      <c r="D914" s="377"/>
      <c r="E914" s="377"/>
      <c r="F914" s="1212"/>
      <c r="G914" s="1213"/>
      <c r="H914" s="395"/>
      <c r="I914" s="395"/>
      <c r="J914" s="395"/>
      <c r="K914" s="395"/>
      <c r="L914" s="395"/>
      <c r="M914" s="395"/>
      <c r="N914" s="395"/>
      <c r="O914" s="377"/>
      <c r="P914" s="394"/>
      <c r="Q914" s="394"/>
      <c r="R914" s="395"/>
      <c r="S914" s="395"/>
      <c r="T914" s="395"/>
      <c r="U914" s="395"/>
      <c r="V914" s="395"/>
      <c r="W914" s="395"/>
      <c r="X914" s="395"/>
      <c r="Y914" s="395"/>
      <c r="Z914" s="395"/>
      <c r="AA914" s="377"/>
      <c r="AB914" s="395"/>
      <c r="AC914" s="395"/>
      <c r="AD914" s="395"/>
      <c r="AE914" s="395"/>
      <c r="AF914" s="395"/>
      <c r="AG914" s="395"/>
      <c r="AH914" s="395"/>
      <c r="AI914" s="395"/>
      <c r="AJ914" s="377"/>
      <c r="AK914" s="390"/>
    </row>
    <row r="915" spans="1:37" hidden="1" x14ac:dyDescent="0.25">
      <c r="A915" s="42"/>
      <c r="B915" s="377"/>
      <c r="C915" s="1223"/>
      <c r="D915" s="377"/>
      <c r="E915" s="377"/>
      <c r="F915" s="1212"/>
      <c r="G915" s="1213"/>
      <c r="H915" s="395"/>
      <c r="I915" s="395"/>
      <c r="J915" s="395"/>
      <c r="K915" s="395"/>
      <c r="L915" s="395"/>
      <c r="M915" s="395"/>
      <c r="N915" s="395"/>
      <c r="O915" s="377"/>
      <c r="P915" s="394"/>
      <c r="Q915" s="394"/>
      <c r="R915" s="395"/>
      <c r="S915" s="395"/>
      <c r="T915" s="395"/>
      <c r="U915" s="395"/>
      <c r="V915" s="395"/>
      <c r="W915" s="395"/>
      <c r="X915" s="395"/>
      <c r="Y915" s="395"/>
      <c r="Z915" s="395"/>
      <c r="AA915" s="377"/>
      <c r="AB915" s="395"/>
      <c r="AC915" s="395"/>
      <c r="AD915" s="395"/>
      <c r="AE915" s="395"/>
      <c r="AF915" s="395"/>
      <c r="AG915" s="395"/>
      <c r="AH915" s="395"/>
      <c r="AI915" s="395"/>
      <c r="AJ915" s="377"/>
      <c r="AK915" s="390"/>
    </row>
    <row r="916" spans="1:37" hidden="1" x14ac:dyDescent="0.25">
      <c r="A916" s="42"/>
      <c r="B916" s="377"/>
      <c r="C916" s="1223"/>
      <c r="D916" s="377"/>
      <c r="E916" s="377"/>
      <c r="F916" s="1212"/>
      <c r="G916" s="1213"/>
      <c r="H916" s="395"/>
      <c r="I916" s="395"/>
      <c r="J916" s="395"/>
      <c r="K916" s="395"/>
      <c r="L916" s="395"/>
      <c r="M916" s="395"/>
      <c r="N916" s="395"/>
      <c r="O916" s="377"/>
      <c r="P916" s="394"/>
      <c r="Q916" s="394"/>
      <c r="R916" s="395"/>
      <c r="S916" s="395"/>
      <c r="T916" s="395"/>
      <c r="U916" s="395"/>
      <c r="V916" s="395"/>
      <c r="W916" s="395"/>
      <c r="X916" s="395"/>
      <c r="Y916" s="395"/>
      <c r="Z916" s="395"/>
      <c r="AA916" s="377"/>
      <c r="AB916" s="395"/>
      <c r="AC916" s="395"/>
      <c r="AD916" s="395"/>
      <c r="AE916" s="395"/>
      <c r="AF916" s="395"/>
      <c r="AG916" s="395"/>
      <c r="AH916" s="395"/>
      <c r="AI916" s="395"/>
      <c r="AJ916" s="377"/>
      <c r="AK916" s="390"/>
    </row>
    <row r="917" spans="1:37" hidden="1" x14ac:dyDescent="0.25">
      <c r="A917" s="42"/>
      <c r="B917" s="377"/>
      <c r="C917" s="1223"/>
      <c r="D917" s="377"/>
      <c r="E917" s="377"/>
      <c r="F917" s="1212"/>
      <c r="G917" s="1213"/>
      <c r="H917" s="395"/>
      <c r="I917" s="395"/>
      <c r="J917" s="395"/>
      <c r="K917" s="395"/>
      <c r="L917" s="395"/>
      <c r="M917" s="395"/>
      <c r="N917" s="395"/>
      <c r="O917" s="377"/>
      <c r="P917" s="394"/>
      <c r="Q917" s="394"/>
      <c r="R917" s="395"/>
      <c r="S917" s="395"/>
      <c r="T917" s="395"/>
      <c r="U917" s="395"/>
      <c r="V917" s="395"/>
      <c r="W917" s="395"/>
      <c r="X917" s="395"/>
      <c r="Y917" s="395"/>
      <c r="Z917" s="395"/>
      <c r="AA917" s="377"/>
      <c r="AB917" s="395"/>
      <c r="AC917" s="395"/>
      <c r="AD917" s="395"/>
      <c r="AE917" s="395"/>
      <c r="AF917" s="395"/>
      <c r="AG917" s="395"/>
      <c r="AH917" s="395"/>
      <c r="AI917" s="395"/>
      <c r="AJ917" s="377"/>
      <c r="AK917" s="390"/>
    </row>
    <row r="918" spans="1:37" hidden="1" x14ac:dyDescent="0.25">
      <c r="A918" s="42"/>
      <c r="B918" s="377"/>
      <c r="C918" s="1223"/>
      <c r="D918" s="377"/>
      <c r="E918" s="377"/>
      <c r="F918" s="1212"/>
      <c r="G918" s="1213"/>
      <c r="H918" s="395"/>
      <c r="I918" s="395"/>
      <c r="J918" s="395"/>
      <c r="K918" s="395"/>
      <c r="L918" s="395"/>
      <c r="M918" s="395"/>
      <c r="N918" s="395"/>
      <c r="O918" s="377"/>
      <c r="P918" s="394"/>
      <c r="Q918" s="394"/>
      <c r="R918" s="395"/>
      <c r="S918" s="395"/>
      <c r="T918" s="395"/>
      <c r="U918" s="395"/>
      <c r="V918" s="395"/>
      <c r="W918" s="395"/>
      <c r="X918" s="395"/>
      <c r="Y918" s="395"/>
      <c r="Z918" s="395"/>
      <c r="AA918" s="377"/>
      <c r="AB918" s="395"/>
      <c r="AC918" s="395"/>
      <c r="AD918" s="395"/>
      <c r="AE918" s="395"/>
      <c r="AF918" s="395"/>
      <c r="AG918" s="395"/>
      <c r="AH918" s="395"/>
      <c r="AI918" s="395"/>
      <c r="AJ918" s="377"/>
      <c r="AK918" s="390"/>
    </row>
    <row r="919" spans="1:37" hidden="1" x14ac:dyDescent="0.25">
      <c r="A919" s="42"/>
      <c r="B919" s="377"/>
      <c r="C919" s="1223"/>
      <c r="D919" s="377"/>
      <c r="E919" s="377"/>
      <c r="F919" s="1212"/>
      <c r="G919" s="1213"/>
      <c r="H919" s="395"/>
      <c r="I919" s="395"/>
      <c r="J919" s="395"/>
      <c r="K919" s="395"/>
      <c r="L919" s="395"/>
      <c r="M919" s="395"/>
      <c r="N919" s="395"/>
      <c r="O919" s="377"/>
      <c r="P919" s="394"/>
      <c r="Q919" s="394"/>
      <c r="R919" s="395"/>
      <c r="S919" s="395"/>
      <c r="T919" s="395"/>
      <c r="U919" s="395"/>
      <c r="V919" s="395"/>
      <c r="W919" s="395"/>
      <c r="X919" s="395"/>
      <c r="Y919" s="395"/>
      <c r="Z919" s="395"/>
      <c r="AA919" s="377"/>
      <c r="AB919" s="395"/>
      <c r="AC919" s="395"/>
      <c r="AD919" s="395"/>
      <c r="AE919" s="395"/>
      <c r="AF919" s="395"/>
      <c r="AG919" s="395"/>
      <c r="AH919" s="395"/>
      <c r="AI919" s="395"/>
      <c r="AJ919" s="377"/>
      <c r="AK919" s="390"/>
    </row>
    <row r="920" spans="1:37" hidden="1" x14ac:dyDescent="0.25">
      <c r="A920" s="42"/>
      <c r="B920" s="377"/>
      <c r="C920" s="1223"/>
      <c r="D920" s="377"/>
      <c r="E920" s="377"/>
      <c r="F920" s="1212"/>
      <c r="G920" s="1213"/>
      <c r="H920" s="395"/>
      <c r="I920" s="395"/>
      <c r="J920" s="395"/>
      <c r="K920" s="395"/>
      <c r="L920" s="395"/>
      <c r="M920" s="395"/>
      <c r="N920" s="395"/>
      <c r="O920" s="377"/>
      <c r="P920" s="394"/>
      <c r="Q920" s="394"/>
      <c r="R920" s="395"/>
      <c r="S920" s="395"/>
      <c r="T920" s="395"/>
      <c r="U920" s="395"/>
      <c r="V920" s="395"/>
      <c r="W920" s="395"/>
      <c r="X920" s="395"/>
      <c r="Y920" s="395"/>
      <c r="Z920" s="395"/>
      <c r="AA920" s="377"/>
      <c r="AB920" s="395"/>
      <c r="AC920" s="395"/>
      <c r="AD920" s="395"/>
      <c r="AE920" s="395"/>
      <c r="AF920" s="395"/>
      <c r="AG920" s="395"/>
      <c r="AH920" s="395"/>
      <c r="AI920" s="395"/>
      <c r="AJ920" s="377"/>
      <c r="AK920" s="390"/>
    </row>
    <row r="921" spans="1:37" hidden="1" x14ac:dyDescent="0.25">
      <c r="A921" s="42"/>
      <c r="B921" s="377"/>
      <c r="C921" s="1223"/>
      <c r="D921" s="377"/>
      <c r="E921" s="377"/>
      <c r="F921" s="1212"/>
      <c r="G921" s="1213"/>
      <c r="H921" s="395"/>
      <c r="I921" s="395"/>
      <c r="J921" s="395"/>
      <c r="K921" s="395"/>
      <c r="L921" s="395"/>
      <c r="M921" s="395"/>
      <c r="N921" s="395"/>
      <c r="O921" s="377"/>
      <c r="P921" s="394"/>
      <c r="Q921" s="394"/>
      <c r="R921" s="395"/>
      <c r="S921" s="395"/>
      <c r="T921" s="395"/>
      <c r="U921" s="395"/>
      <c r="V921" s="395"/>
      <c r="W921" s="395"/>
      <c r="X921" s="395"/>
      <c r="Y921" s="395"/>
      <c r="Z921" s="395"/>
      <c r="AA921" s="377"/>
      <c r="AB921" s="395"/>
      <c r="AC921" s="395"/>
      <c r="AD921" s="395"/>
      <c r="AE921" s="395"/>
      <c r="AF921" s="395"/>
      <c r="AG921" s="395"/>
      <c r="AH921" s="395"/>
      <c r="AI921" s="395"/>
      <c r="AJ921" s="377"/>
      <c r="AK921" s="390"/>
    </row>
    <row r="922" spans="1:37" hidden="1" x14ac:dyDescent="0.25">
      <c r="A922" s="42"/>
      <c r="B922" s="377"/>
      <c r="C922" s="1223"/>
      <c r="D922" s="377"/>
      <c r="E922" s="377"/>
      <c r="F922" s="1212"/>
      <c r="G922" s="1213"/>
      <c r="H922" s="395"/>
      <c r="I922" s="395"/>
      <c r="J922" s="395"/>
      <c r="K922" s="395"/>
      <c r="L922" s="395"/>
      <c r="M922" s="395"/>
      <c r="N922" s="395"/>
      <c r="O922" s="377"/>
      <c r="P922" s="394"/>
      <c r="Q922" s="394"/>
      <c r="R922" s="395"/>
      <c r="S922" s="395"/>
      <c r="T922" s="395"/>
      <c r="U922" s="395"/>
      <c r="V922" s="395"/>
      <c r="W922" s="395"/>
      <c r="X922" s="395"/>
      <c r="Y922" s="395"/>
      <c r="Z922" s="395"/>
      <c r="AA922" s="377"/>
      <c r="AB922" s="395"/>
      <c r="AC922" s="395"/>
      <c r="AD922" s="395"/>
      <c r="AE922" s="395"/>
      <c r="AF922" s="395"/>
      <c r="AG922" s="395"/>
      <c r="AH922" s="395"/>
      <c r="AI922" s="395"/>
      <c r="AJ922" s="377"/>
      <c r="AK922" s="390"/>
    </row>
    <row r="923" spans="1:37" hidden="1" x14ac:dyDescent="0.25">
      <c r="A923" s="42"/>
      <c r="B923" s="377"/>
      <c r="C923" s="1223"/>
      <c r="D923" s="377"/>
      <c r="E923" s="377"/>
      <c r="F923" s="1212"/>
      <c r="G923" s="1213"/>
      <c r="H923" s="395"/>
      <c r="I923" s="395"/>
      <c r="J923" s="395"/>
      <c r="K923" s="395"/>
      <c r="L923" s="395"/>
      <c r="M923" s="395"/>
      <c r="N923" s="395"/>
      <c r="O923" s="377"/>
      <c r="P923" s="394"/>
      <c r="Q923" s="394"/>
      <c r="R923" s="395"/>
      <c r="S923" s="395"/>
      <c r="T923" s="395"/>
      <c r="U923" s="395"/>
      <c r="V923" s="395"/>
      <c r="W923" s="395"/>
      <c r="X923" s="395"/>
      <c r="Y923" s="395"/>
      <c r="Z923" s="395"/>
      <c r="AA923" s="377"/>
      <c r="AB923" s="395"/>
      <c r="AC923" s="395"/>
      <c r="AD923" s="395"/>
      <c r="AE923" s="395"/>
      <c r="AF923" s="395"/>
      <c r="AG923" s="395"/>
      <c r="AH923" s="395"/>
      <c r="AI923" s="395"/>
      <c r="AJ923" s="377"/>
      <c r="AK923" s="390"/>
    </row>
    <row r="924" spans="1:37" hidden="1" x14ac:dyDescent="0.25">
      <c r="A924" s="42"/>
      <c r="B924" s="377"/>
      <c r="C924" s="1223"/>
      <c r="D924" s="377"/>
      <c r="E924" s="377"/>
      <c r="F924" s="1212"/>
      <c r="G924" s="1213"/>
      <c r="H924" s="395"/>
      <c r="I924" s="395"/>
      <c r="J924" s="395"/>
      <c r="K924" s="395"/>
      <c r="L924" s="395"/>
      <c r="M924" s="395"/>
      <c r="N924" s="395"/>
      <c r="O924" s="377"/>
      <c r="P924" s="394"/>
      <c r="Q924" s="394"/>
      <c r="R924" s="395"/>
      <c r="S924" s="395"/>
      <c r="T924" s="395"/>
      <c r="U924" s="395"/>
      <c r="V924" s="395"/>
      <c r="W924" s="395"/>
      <c r="X924" s="395"/>
      <c r="Y924" s="395"/>
      <c r="Z924" s="395"/>
      <c r="AA924" s="377"/>
      <c r="AB924" s="395"/>
      <c r="AC924" s="395"/>
      <c r="AD924" s="395"/>
      <c r="AE924" s="395"/>
      <c r="AF924" s="395"/>
      <c r="AG924" s="395"/>
      <c r="AH924" s="395"/>
      <c r="AI924" s="395"/>
      <c r="AJ924" s="377"/>
      <c r="AK924" s="390"/>
    </row>
    <row r="925" spans="1:37" hidden="1" x14ac:dyDescent="0.25">
      <c r="A925" s="42"/>
      <c r="B925" s="377"/>
      <c r="C925" s="1223"/>
      <c r="D925" s="377"/>
      <c r="E925" s="377"/>
      <c r="F925" s="1212"/>
      <c r="G925" s="1213"/>
      <c r="H925" s="395"/>
      <c r="I925" s="395"/>
      <c r="J925" s="395"/>
      <c r="K925" s="395"/>
      <c r="L925" s="395"/>
      <c r="M925" s="395"/>
      <c r="N925" s="395"/>
      <c r="O925" s="377"/>
      <c r="P925" s="394"/>
      <c r="Q925" s="394"/>
      <c r="R925" s="395"/>
      <c r="S925" s="395"/>
      <c r="T925" s="395"/>
      <c r="U925" s="395"/>
      <c r="V925" s="395"/>
      <c r="W925" s="395"/>
      <c r="X925" s="395"/>
      <c r="Y925" s="395"/>
      <c r="Z925" s="395"/>
      <c r="AA925" s="377"/>
      <c r="AB925" s="395"/>
      <c r="AC925" s="395"/>
      <c r="AD925" s="395"/>
      <c r="AE925" s="395"/>
      <c r="AF925" s="395"/>
      <c r="AG925" s="395"/>
      <c r="AH925" s="395"/>
      <c r="AI925" s="395"/>
      <c r="AJ925" s="377"/>
      <c r="AK925" s="390"/>
    </row>
    <row r="926" spans="1:37" hidden="1" x14ac:dyDescent="0.25">
      <c r="A926" s="42"/>
      <c r="B926" s="377"/>
      <c r="C926" s="1223"/>
      <c r="D926" s="377"/>
      <c r="E926" s="377"/>
      <c r="F926" s="1212"/>
      <c r="G926" s="1213"/>
      <c r="H926" s="395"/>
      <c r="I926" s="395"/>
      <c r="J926" s="395"/>
      <c r="K926" s="395"/>
      <c r="L926" s="395"/>
      <c r="M926" s="395"/>
      <c r="N926" s="395"/>
      <c r="O926" s="377"/>
      <c r="P926" s="394"/>
      <c r="Q926" s="394"/>
      <c r="R926" s="395"/>
      <c r="S926" s="395"/>
      <c r="T926" s="395"/>
      <c r="U926" s="395"/>
      <c r="V926" s="395"/>
      <c r="W926" s="395"/>
      <c r="X926" s="395"/>
      <c r="Y926" s="395"/>
      <c r="Z926" s="395"/>
      <c r="AA926" s="377"/>
      <c r="AB926" s="395"/>
      <c r="AC926" s="395"/>
      <c r="AD926" s="395"/>
      <c r="AE926" s="395"/>
      <c r="AF926" s="395"/>
      <c r="AG926" s="395"/>
      <c r="AH926" s="395"/>
      <c r="AI926" s="395"/>
      <c r="AJ926" s="377"/>
      <c r="AK926" s="390"/>
    </row>
    <row r="927" spans="1:37" hidden="1" x14ac:dyDescent="0.25">
      <c r="A927" s="42"/>
      <c r="B927" s="377"/>
      <c r="C927" s="1223"/>
      <c r="D927" s="377"/>
      <c r="E927" s="377"/>
      <c r="F927" s="1212"/>
      <c r="G927" s="1213"/>
      <c r="H927" s="395"/>
      <c r="I927" s="395"/>
      <c r="J927" s="395"/>
      <c r="K927" s="395"/>
      <c r="L927" s="395"/>
      <c r="M927" s="395"/>
      <c r="N927" s="395"/>
      <c r="O927" s="377"/>
      <c r="P927" s="394"/>
      <c r="Q927" s="394"/>
      <c r="R927" s="395"/>
      <c r="S927" s="395"/>
      <c r="T927" s="395"/>
      <c r="U927" s="395"/>
      <c r="V927" s="395"/>
      <c r="W927" s="395"/>
      <c r="X927" s="395"/>
      <c r="Y927" s="395"/>
      <c r="Z927" s="395"/>
      <c r="AA927" s="377"/>
      <c r="AB927" s="395"/>
      <c r="AC927" s="395"/>
      <c r="AD927" s="395"/>
      <c r="AE927" s="395"/>
      <c r="AF927" s="395"/>
      <c r="AG927" s="395"/>
      <c r="AH927" s="395"/>
      <c r="AI927" s="395"/>
      <c r="AJ927" s="377"/>
      <c r="AK927" s="390"/>
    </row>
    <row r="928" spans="1:37" hidden="1" x14ac:dyDescent="0.25">
      <c r="A928" s="42"/>
      <c r="B928" s="377"/>
      <c r="C928" s="1223"/>
      <c r="D928" s="377"/>
      <c r="E928" s="377"/>
      <c r="F928" s="1212"/>
      <c r="G928" s="1213"/>
      <c r="H928" s="395"/>
      <c r="I928" s="395"/>
      <c r="J928" s="395"/>
      <c r="K928" s="395"/>
      <c r="L928" s="395"/>
      <c r="M928" s="395"/>
      <c r="N928" s="395"/>
      <c r="O928" s="377"/>
      <c r="P928" s="394"/>
      <c r="Q928" s="394"/>
      <c r="R928" s="395"/>
      <c r="S928" s="395"/>
      <c r="T928" s="395"/>
      <c r="U928" s="395"/>
      <c r="V928" s="395"/>
      <c r="W928" s="395"/>
      <c r="X928" s="395"/>
      <c r="Y928" s="395"/>
      <c r="Z928" s="395"/>
      <c r="AA928" s="377"/>
      <c r="AB928" s="395"/>
      <c r="AC928" s="395"/>
      <c r="AD928" s="395"/>
      <c r="AE928" s="395"/>
      <c r="AF928" s="395"/>
      <c r="AG928" s="395"/>
      <c r="AH928" s="395"/>
      <c r="AI928" s="395"/>
      <c r="AJ928" s="377"/>
      <c r="AK928" s="390"/>
    </row>
    <row r="929" spans="1:37" hidden="1" x14ac:dyDescent="0.25">
      <c r="A929" s="42"/>
      <c r="B929" s="377"/>
      <c r="C929" s="1223"/>
      <c r="D929" s="377"/>
      <c r="E929" s="377"/>
      <c r="F929" s="1212"/>
      <c r="G929" s="1213"/>
      <c r="H929" s="395"/>
      <c r="I929" s="395"/>
      <c r="J929" s="395"/>
      <c r="K929" s="395"/>
      <c r="L929" s="395"/>
      <c r="M929" s="395"/>
      <c r="N929" s="395"/>
      <c r="O929" s="377"/>
      <c r="P929" s="394"/>
      <c r="Q929" s="394"/>
      <c r="R929" s="395"/>
      <c r="S929" s="395"/>
      <c r="T929" s="395"/>
      <c r="U929" s="395"/>
      <c r="V929" s="395"/>
      <c r="W929" s="395"/>
      <c r="X929" s="395"/>
      <c r="Y929" s="395"/>
      <c r="Z929" s="395"/>
      <c r="AA929" s="377"/>
      <c r="AB929" s="395"/>
      <c r="AC929" s="395"/>
      <c r="AD929" s="395"/>
      <c r="AE929" s="395"/>
      <c r="AF929" s="395"/>
      <c r="AG929" s="395"/>
      <c r="AH929" s="395"/>
      <c r="AI929" s="395"/>
      <c r="AJ929" s="377"/>
      <c r="AK929" s="390"/>
    </row>
    <row r="930" spans="1:37" hidden="1" x14ac:dyDescent="0.25">
      <c r="A930" s="42"/>
      <c r="B930" s="377"/>
      <c r="C930" s="1223"/>
      <c r="D930" s="377"/>
      <c r="E930" s="377"/>
      <c r="F930" s="1212"/>
      <c r="G930" s="1213"/>
      <c r="H930" s="395"/>
      <c r="I930" s="395"/>
      <c r="J930" s="395"/>
      <c r="K930" s="395"/>
      <c r="L930" s="395"/>
      <c r="M930" s="395"/>
      <c r="N930" s="395"/>
      <c r="O930" s="377"/>
      <c r="P930" s="394"/>
      <c r="Q930" s="394"/>
      <c r="R930" s="395"/>
      <c r="S930" s="395"/>
      <c r="T930" s="395"/>
      <c r="U930" s="395"/>
      <c r="V930" s="395"/>
      <c r="W930" s="395"/>
      <c r="X930" s="395"/>
      <c r="Y930" s="395"/>
      <c r="Z930" s="395"/>
      <c r="AA930" s="377"/>
      <c r="AB930" s="395"/>
      <c r="AC930" s="395"/>
      <c r="AD930" s="395"/>
      <c r="AE930" s="395"/>
      <c r="AF930" s="395"/>
      <c r="AG930" s="395"/>
      <c r="AH930" s="395"/>
      <c r="AI930" s="395"/>
      <c r="AJ930" s="377"/>
      <c r="AK930" s="390"/>
    </row>
    <row r="931" spans="1:37" hidden="1" x14ac:dyDescent="0.25">
      <c r="A931" s="42"/>
      <c r="B931" s="377"/>
      <c r="C931" s="1223"/>
      <c r="D931" s="377"/>
      <c r="E931" s="377"/>
      <c r="F931" s="1212"/>
      <c r="G931" s="1213"/>
      <c r="H931" s="395"/>
      <c r="I931" s="395"/>
      <c r="J931" s="395"/>
      <c r="K931" s="395"/>
      <c r="L931" s="395"/>
      <c r="M931" s="395"/>
      <c r="N931" s="395"/>
      <c r="O931" s="377"/>
      <c r="P931" s="394"/>
      <c r="Q931" s="394"/>
      <c r="R931" s="395"/>
      <c r="S931" s="395"/>
      <c r="T931" s="395"/>
      <c r="U931" s="395"/>
      <c r="V931" s="395"/>
      <c r="W931" s="395"/>
      <c r="X931" s="395"/>
      <c r="Y931" s="395"/>
      <c r="Z931" s="395"/>
      <c r="AA931" s="377"/>
      <c r="AB931" s="395"/>
      <c r="AC931" s="395"/>
      <c r="AD931" s="395"/>
      <c r="AE931" s="395"/>
      <c r="AF931" s="395"/>
      <c r="AG931" s="395"/>
      <c r="AH931" s="395"/>
      <c r="AI931" s="395"/>
      <c r="AJ931" s="377"/>
      <c r="AK931" s="390"/>
    </row>
    <row r="932" spans="1:37" hidden="1" x14ac:dyDescent="0.25">
      <c r="A932" s="42"/>
      <c r="B932" s="377"/>
      <c r="C932" s="1223"/>
      <c r="D932" s="377"/>
      <c r="E932" s="377"/>
      <c r="F932" s="1212"/>
      <c r="G932" s="1213"/>
      <c r="H932" s="395"/>
      <c r="I932" s="395"/>
      <c r="J932" s="395"/>
      <c r="K932" s="395"/>
      <c r="L932" s="395"/>
      <c r="M932" s="395"/>
      <c r="N932" s="395"/>
      <c r="O932" s="377"/>
      <c r="P932" s="394"/>
      <c r="Q932" s="394"/>
      <c r="R932" s="395"/>
      <c r="S932" s="395"/>
      <c r="T932" s="395"/>
      <c r="U932" s="395"/>
      <c r="V932" s="395"/>
      <c r="W932" s="395"/>
      <c r="X932" s="395"/>
      <c r="Y932" s="395"/>
      <c r="Z932" s="395"/>
      <c r="AA932" s="377"/>
      <c r="AB932" s="395"/>
      <c r="AC932" s="395"/>
      <c r="AD932" s="395"/>
      <c r="AE932" s="395"/>
      <c r="AF932" s="395"/>
      <c r="AG932" s="395"/>
      <c r="AH932" s="395"/>
      <c r="AI932" s="395"/>
      <c r="AJ932" s="377"/>
      <c r="AK932" s="390"/>
    </row>
    <row r="933" spans="1:37" hidden="1" x14ac:dyDescent="0.25">
      <c r="A933" s="42"/>
      <c r="B933" s="377"/>
      <c r="C933" s="1223"/>
      <c r="D933" s="377"/>
      <c r="E933" s="377"/>
      <c r="F933" s="1212"/>
      <c r="G933" s="1213"/>
      <c r="H933" s="395"/>
      <c r="I933" s="395"/>
      <c r="J933" s="395"/>
      <c r="K933" s="395"/>
      <c r="L933" s="395"/>
      <c r="M933" s="395"/>
      <c r="N933" s="395"/>
      <c r="O933" s="377"/>
      <c r="P933" s="394"/>
      <c r="Q933" s="394"/>
      <c r="R933" s="395"/>
      <c r="S933" s="395"/>
      <c r="T933" s="395"/>
      <c r="U933" s="395"/>
      <c r="V933" s="395"/>
      <c r="W933" s="395"/>
      <c r="X933" s="395"/>
      <c r="Y933" s="395"/>
      <c r="Z933" s="395"/>
      <c r="AA933" s="377"/>
      <c r="AB933" s="395"/>
      <c r="AC933" s="395"/>
      <c r="AD933" s="395"/>
      <c r="AE933" s="395"/>
      <c r="AF933" s="395"/>
      <c r="AG933" s="395"/>
      <c r="AH933" s="395"/>
      <c r="AI933" s="395"/>
      <c r="AJ933" s="377"/>
      <c r="AK933" s="390"/>
    </row>
    <row r="934" spans="1:37" hidden="1" x14ac:dyDescent="0.25">
      <c r="A934" s="42"/>
      <c r="B934" s="377"/>
      <c r="C934" s="1223"/>
      <c r="D934" s="377"/>
      <c r="E934" s="377"/>
      <c r="F934" s="1212"/>
      <c r="G934" s="1213"/>
      <c r="H934" s="395"/>
      <c r="I934" s="395"/>
      <c r="J934" s="395"/>
      <c r="K934" s="395"/>
      <c r="L934" s="395"/>
      <c r="M934" s="395"/>
      <c r="N934" s="395"/>
      <c r="O934" s="377"/>
      <c r="P934" s="394"/>
      <c r="Q934" s="394"/>
      <c r="R934" s="395"/>
      <c r="S934" s="395"/>
      <c r="T934" s="395"/>
      <c r="U934" s="395"/>
      <c r="V934" s="395"/>
      <c r="W934" s="395"/>
      <c r="X934" s="395"/>
      <c r="Y934" s="395"/>
      <c r="Z934" s="395"/>
      <c r="AA934" s="377"/>
      <c r="AB934" s="395"/>
      <c r="AC934" s="395"/>
      <c r="AD934" s="395"/>
      <c r="AE934" s="395"/>
      <c r="AF934" s="395"/>
      <c r="AG934" s="395"/>
      <c r="AH934" s="395"/>
      <c r="AI934" s="395"/>
      <c r="AJ934" s="377"/>
      <c r="AK934" s="390"/>
    </row>
    <row r="935" spans="1:37" hidden="1" x14ac:dyDescent="0.25">
      <c r="A935" s="42"/>
      <c r="B935" s="377"/>
      <c r="C935" s="1223"/>
      <c r="D935" s="377"/>
      <c r="E935" s="377"/>
      <c r="F935" s="1212"/>
      <c r="G935" s="1213"/>
      <c r="H935" s="395"/>
      <c r="I935" s="395"/>
      <c r="J935" s="395"/>
      <c r="K935" s="395"/>
      <c r="L935" s="395"/>
      <c r="M935" s="395"/>
      <c r="N935" s="395"/>
      <c r="O935" s="377"/>
      <c r="P935" s="394"/>
      <c r="Q935" s="394"/>
      <c r="R935" s="395"/>
      <c r="S935" s="395"/>
      <c r="T935" s="395"/>
      <c r="U935" s="395"/>
      <c r="V935" s="395"/>
      <c r="W935" s="395"/>
      <c r="X935" s="395"/>
      <c r="Y935" s="395"/>
      <c r="Z935" s="395"/>
      <c r="AA935" s="377"/>
      <c r="AB935" s="395"/>
      <c r="AC935" s="395"/>
      <c r="AD935" s="395"/>
      <c r="AE935" s="395"/>
      <c r="AF935" s="395"/>
      <c r="AG935" s="395"/>
      <c r="AH935" s="395"/>
      <c r="AI935" s="395"/>
      <c r="AJ935" s="377"/>
      <c r="AK935" s="390"/>
    </row>
    <row r="936" spans="1:37" hidden="1" x14ac:dyDescent="0.25">
      <c r="A936" s="42"/>
      <c r="B936" s="377"/>
      <c r="C936" s="1223"/>
      <c r="D936" s="377"/>
      <c r="E936" s="377"/>
      <c r="F936" s="1212"/>
      <c r="G936" s="1213"/>
      <c r="H936" s="395"/>
      <c r="I936" s="395"/>
      <c r="J936" s="395"/>
      <c r="K936" s="395"/>
      <c r="L936" s="395"/>
      <c r="M936" s="395"/>
      <c r="N936" s="395"/>
      <c r="O936" s="377"/>
      <c r="P936" s="394"/>
      <c r="Q936" s="394"/>
      <c r="R936" s="395"/>
      <c r="S936" s="395"/>
      <c r="T936" s="395"/>
      <c r="U936" s="395"/>
      <c r="V936" s="395"/>
      <c r="W936" s="395"/>
      <c r="X936" s="395"/>
      <c r="Y936" s="395"/>
      <c r="Z936" s="395"/>
      <c r="AA936" s="377"/>
      <c r="AB936" s="395"/>
      <c r="AC936" s="395"/>
      <c r="AD936" s="395"/>
      <c r="AE936" s="395"/>
      <c r="AF936" s="395"/>
      <c r="AG936" s="395"/>
      <c r="AH936" s="395"/>
      <c r="AI936" s="395"/>
      <c r="AJ936" s="377"/>
      <c r="AK936" s="390"/>
    </row>
    <row r="937" spans="1:37" hidden="1" x14ac:dyDescent="0.25">
      <c r="A937" s="42"/>
      <c r="B937" s="377"/>
      <c r="C937" s="1223"/>
      <c r="D937" s="377"/>
      <c r="E937" s="377"/>
      <c r="F937" s="1212"/>
      <c r="G937" s="1213"/>
      <c r="H937" s="395"/>
      <c r="I937" s="395"/>
      <c r="J937" s="395"/>
      <c r="K937" s="395"/>
      <c r="L937" s="395"/>
      <c r="M937" s="395"/>
      <c r="N937" s="395"/>
      <c r="O937" s="377"/>
      <c r="P937" s="394"/>
      <c r="Q937" s="394"/>
      <c r="R937" s="395"/>
      <c r="S937" s="395"/>
      <c r="T937" s="395"/>
      <c r="U937" s="395"/>
      <c r="V937" s="395"/>
      <c r="W937" s="395"/>
      <c r="X937" s="395"/>
      <c r="Y937" s="395"/>
      <c r="Z937" s="395"/>
      <c r="AA937" s="377"/>
      <c r="AB937" s="395"/>
      <c r="AC937" s="395"/>
      <c r="AD937" s="395"/>
      <c r="AE937" s="395"/>
      <c r="AF937" s="395"/>
      <c r="AG937" s="395"/>
      <c r="AH937" s="395"/>
      <c r="AI937" s="395"/>
      <c r="AJ937" s="377"/>
      <c r="AK937" s="390"/>
    </row>
    <row r="938" spans="1:37" hidden="1" x14ac:dyDescent="0.25">
      <c r="A938" s="42"/>
      <c r="B938" s="377"/>
      <c r="C938" s="1223"/>
      <c r="D938" s="377"/>
      <c r="E938" s="377"/>
      <c r="F938" s="1212"/>
      <c r="G938" s="1213"/>
      <c r="H938" s="395"/>
      <c r="I938" s="395"/>
      <c r="J938" s="395"/>
      <c r="K938" s="395"/>
      <c r="L938" s="395"/>
      <c r="M938" s="395"/>
      <c r="N938" s="395"/>
      <c r="O938" s="377"/>
      <c r="P938" s="394"/>
      <c r="Q938" s="394"/>
      <c r="R938" s="395"/>
      <c r="S938" s="395"/>
      <c r="T938" s="395"/>
      <c r="U938" s="395"/>
      <c r="V938" s="395"/>
      <c r="W938" s="395"/>
      <c r="X938" s="395"/>
      <c r="Y938" s="395"/>
      <c r="Z938" s="395"/>
      <c r="AA938" s="377"/>
      <c r="AB938" s="395"/>
      <c r="AC938" s="395"/>
      <c r="AD938" s="395"/>
      <c r="AE938" s="395"/>
      <c r="AF938" s="395"/>
      <c r="AG938" s="395"/>
      <c r="AH938" s="395"/>
      <c r="AI938" s="395"/>
      <c r="AJ938" s="377"/>
      <c r="AK938" s="390"/>
    </row>
    <row r="939" spans="1:37" hidden="1" x14ac:dyDescent="0.25">
      <c r="A939" s="42"/>
      <c r="B939" s="377"/>
      <c r="C939" s="1223"/>
      <c r="D939" s="377"/>
      <c r="E939" s="377"/>
      <c r="F939" s="1212"/>
      <c r="G939" s="1213"/>
      <c r="H939" s="395"/>
      <c r="I939" s="395"/>
      <c r="J939" s="395"/>
      <c r="K939" s="395"/>
      <c r="L939" s="395"/>
      <c r="M939" s="395"/>
      <c r="N939" s="395"/>
      <c r="O939" s="377"/>
      <c r="P939" s="394"/>
      <c r="Q939" s="394"/>
      <c r="R939" s="395"/>
      <c r="S939" s="395"/>
      <c r="T939" s="395"/>
      <c r="U939" s="395"/>
      <c r="V939" s="395"/>
      <c r="W939" s="395"/>
      <c r="X939" s="395"/>
      <c r="Y939" s="395"/>
      <c r="Z939" s="395"/>
      <c r="AA939" s="377"/>
      <c r="AB939" s="395"/>
      <c r="AC939" s="395"/>
      <c r="AD939" s="395"/>
      <c r="AE939" s="395"/>
      <c r="AF939" s="395"/>
      <c r="AG939" s="395"/>
      <c r="AH939" s="395"/>
      <c r="AI939" s="395"/>
      <c r="AJ939" s="377"/>
      <c r="AK939" s="390"/>
    </row>
    <row r="940" spans="1:37" hidden="1" x14ac:dyDescent="0.25">
      <c r="A940" s="42"/>
      <c r="B940" s="377"/>
      <c r="C940" s="1223"/>
      <c r="D940" s="377"/>
      <c r="E940" s="377"/>
      <c r="F940" s="1212"/>
      <c r="G940" s="1213"/>
      <c r="H940" s="395"/>
      <c r="I940" s="395"/>
      <c r="J940" s="395"/>
      <c r="K940" s="395"/>
      <c r="L940" s="395"/>
      <c r="M940" s="395"/>
      <c r="N940" s="395"/>
      <c r="O940" s="377"/>
      <c r="P940" s="394"/>
      <c r="Q940" s="394"/>
      <c r="R940" s="395"/>
      <c r="S940" s="395"/>
      <c r="T940" s="395"/>
      <c r="U940" s="395"/>
      <c r="V940" s="395"/>
      <c r="W940" s="395"/>
      <c r="X940" s="395"/>
      <c r="Y940" s="395"/>
      <c r="Z940" s="395"/>
      <c r="AA940" s="377"/>
      <c r="AB940" s="395"/>
      <c r="AC940" s="395"/>
      <c r="AD940" s="395"/>
      <c r="AE940" s="395"/>
      <c r="AF940" s="395"/>
      <c r="AG940" s="395"/>
      <c r="AH940" s="395"/>
      <c r="AI940" s="395"/>
      <c r="AJ940" s="377"/>
      <c r="AK940" s="390"/>
    </row>
    <row r="941" spans="1:37" hidden="1" x14ac:dyDescent="0.25">
      <c r="A941" s="42"/>
      <c r="B941" s="377"/>
      <c r="C941" s="1223"/>
      <c r="D941" s="377"/>
      <c r="E941" s="377"/>
      <c r="F941" s="1212"/>
      <c r="G941" s="1213"/>
      <c r="H941" s="395"/>
      <c r="I941" s="395"/>
      <c r="J941" s="395"/>
      <c r="K941" s="395"/>
      <c r="L941" s="395"/>
      <c r="M941" s="395"/>
      <c r="N941" s="395"/>
      <c r="O941" s="377"/>
      <c r="P941" s="394"/>
      <c r="Q941" s="394"/>
      <c r="R941" s="395"/>
      <c r="S941" s="395"/>
      <c r="T941" s="395"/>
      <c r="U941" s="395"/>
      <c r="V941" s="395"/>
      <c r="W941" s="395"/>
      <c r="X941" s="395"/>
      <c r="Y941" s="395"/>
      <c r="Z941" s="395"/>
      <c r="AA941" s="377"/>
      <c r="AB941" s="395"/>
      <c r="AC941" s="395"/>
      <c r="AD941" s="395"/>
      <c r="AE941" s="395"/>
      <c r="AF941" s="395"/>
      <c r="AG941" s="395"/>
      <c r="AH941" s="395"/>
      <c r="AI941" s="395"/>
      <c r="AJ941" s="377"/>
      <c r="AK941" s="390"/>
    </row>
    <row r="942" spans="1:37" hidden="1" x14ac:dyDescent="0.25">
      <c r="A942" s="42"/>
      <c r="B942" s="377"/>
      <c r="C942" s="1223"/>
      <c r="D942" s="377"/>
      <c r="E942" s="377"/>
      <c r="F942" s="1212"/>
      <c r="G942" s="1213"/>
      <c r="H942" s="395"/>
      <c r="I942" s="395"/>
      <c r="J942" s="395"/>
      <c r="K942" s="395"/>
      <c r="L942" s="395"/>
      <c r="M942" s="395"/>
      <c r="N942" s="395"/>
      <c r="O942" s="377"/>
      <c r="P942" s="394"/>
      <c r="Q942" s="394"/>
      <c r="R942" s="395"/>
      <c r="S942" s="395"/>
      <c r="T942" s="395"/>
      <c r="U942" s="395"/>
      <c r="V942" s="395"/>
      <c r="W942" s="395"/>
      <c r="X942" s="395"/>
      <c r="Y942" s="395"/>
      <c r="Z942" s="395"/>
      <c r="AA942" s="377"/>
      <c r="AB942" s="395"/>
      <c r="AC942" s="395"/>
      <c r="AD942" s="395"/>
      <c r="AE942" s="395"/>
      <c r="AF942" s="395"/>
      <c r="AG942" s="395"/>
      <c r="AH942" s="395"/>
      <c r="AI942" s="395"/>
      <c r="AJ942" s="377"/>
      <c r="AK942" s="390"/>
    </row>
    <row r="943" spans="1:37" hidden="1" x14ac:dyDescent="0.25">
      <c r="A943" s="42"/>
      <c r="B943" s="377"/>
      <c r="C943" s="1223"/>
      <c r="D943" s="377"/>
      <c r="E943" s="377"/>
      <c r="F943" s="1212"/>
      <c r="G943" s="1213"/>
      <c r="H943" s="395"/>
      <c r="I943" s="395"/>
      <c r="J943" s="395"/>
      <c r="K943" s="395"/>
      <c r="L943" s="395"/>
      <c r="M943" s="395"/>
      <c r="N943" s="395"/>
      <c r="O943" s="377"/>
      <c r="P943" s="394"/>
      <c r="Q943" s="394"/>
      <c r="R943" s="395"/>
      <c r="S943" s="395"/>
      <c r="T943" s="395"/>
      <c r="U943" s="395"/>
      <c r="V943" s="395"/>
      <c r="W943" s="395"/>
      <c r="X943" s="395"/>
      <c r="Y943" s="395"/>
      <c r="Z943" s="395"/>
      <c r="AA943" s="377"/>
      <c r="AB943" s="395"/>
      <c r="AC943" s="395"/>
      <c r="AD943" s="395"/>
      <c r="AE943" s="395"/>
      <c r="AF943" s="395"/>
      <c r="AG943" s="395"/>
      <c r="AH943" s="395"/>
      <c r="AI943" s="395"/>
      <c r="AJ943" s="377"/>
      <c r="AK943" s="390"/>
    </row>
    <row r="944" spans="1:37" hidden="1" x14ac:dyDescent="0.25">
      <c r="A944" s="42"/>
      <c r="B944" s="377"/>
      <c r="C944" s="1223"/>
      <c r="D944" s="377"/>
      <c r="E944" s="377"/>
      <c r="F944" s="1212"/>
      <c r="G944" s="1213"/>
      <c r="H944" s="395"/>
      <c r="I944" s="395"/>
      <c r="J944" s="395"/>
      <c r="K944" s="395"/>
      <c r="L944" s="395"/>
      <c r="M944" s="395"/>
      <c r="N944" s="395"/>
      <c r="O944" s="377"/>
      <c r="P944" s="394"/>
      <c r="Q944" s="394"/>
      <c r="R944" s="395"/>
      <c r="S944" s="395"/>
      <c r="T944" s="395"/>
      <c r="U944" s="395"/>
      <c r="V944" s="395"/>
      <c r="W944" s="395"/>
      <c r="X944" s="395"/>
      <c r="Y944" s="395"/>
      <c r="Z944" s="395"/>
      <c r="AA944" s="377"/>
      <c r="AB944" s="395"/>
      <c r="AC944" s="395"/>
      <c r="AD944" s="395"/>
      <c r="AE944" s="395"/>
      <c r="AF944" s="395"/>
      <c r="AG944" s="395"/>
      <c r="AH944" s="395"/>
      <c r="AI944" s="395"/>
      <c r="AJ944" s="377"/>
      <c r="AK944" s="390"/>
    </row>
    <row r="945" spans="1:37" hidden="1" x14ac:dyDescent="0.25">
      <c r="A945" s="42"/>
      <c r="B945" s="377"/>
      <c r="C945" s="1223"/>
      <c r="D945" s="377"/>
      <c r="E945" s="377"/>
      <c r="F945" s="1212"/>
      <c r="G945" s="1213"/>
      <c r="H945" s="395"/>
      <c r="I945" s="395"/>
      <c r="J945" s="395"/>
      <c r="K945" s="395"/>
      <c r="L945" s="395"/>
      <c r="M945" s="395"/>
      <c r="N945" s="395"/>
      <c r="O945" s="377"/>
      <c r="P945" s="394"/>
      <c r="Q945" s="394"/>
      <c r="R945" s="395"/>
      <c r="S945" s="395"/>
      <c r="T945" s="395"/>
      <c r="U945" s="395"/>
      <c r="V945" s="395"/>
      <c r="W945" s="395"/>
      <c r="X945" s="395"/>
      <c r="Y945" s="395"/>
      <c r="Z945" s="395"/>
      <c r="AA945" s="377"/>
      <c r="AB945" s="395"/>
      <c r="AC945" s="395"/>
      <c r="AD945" s="395"/>
      <c r="AE945" s="395"/>
      <c r="AF945" s="395"/>
      <c r="AG945" s="395"/>
      <c r="AH945" s="395"/>
      <c r="AI945" s="395"/>
      <c r="AJ945" s="377"/>
      <c r="AK945" s="390"/>
    </row>
    <row r="946" spans="1:37" hidden="1" x14ac:dyDescent="0.25">
      <c r="A946" s="42"/>
      <c r="B946" s="377"/>
      <c r="C946" s="1223"/>
      <c r="D946" s="377"/>
      <c r="E946" s="377"/>
      <c r="F946" s="1212"/>
      <c r="G946" s="1213"/>
      <c r="H946" s="395"/>
      <c r="I946" s="395"/>
      <c r="J946" s="395"/>
      <c r="K946" s="395"/>
      <c r="L946" s="395"/>
      <c r="M946" s="395"/>
      <c r="N946" s="395"/>
      <c r="O946" s="377"/>
      <c r="P946" s="394"/>
      <c r="Q946" s="394"/>
      <c r="R946" s="395"/>
      <c r="S946" s="395"/>
      <c r="T946" s="395"/>
      <c r="U946" s="395"/>
      <c r="V946" s="395"/>
      <c r="W946" s="395"/>
      <c r="X946" s="395"/>
      <c r="Y946" s="395"/>
      <c r="Z946" s="395"/>
      <c r="AA946" s="377"/>
      <c r="AB946" s="395"/>
      <c r="AC946" s="395"/>
      <c r="AD946" s="395"/>
      <c r="AE946" s="395"/>
      <c r="AF946" s="395"/>
      <c r="AG946" s="395"/>
      <c r="AH946" s="395"/>
      <c r="AI946" s="395"/>
      <c r="AJ946" s="377"/>
      <c r="AK946" s="390"/>
    </row>
    <row r="947" spans="1:37" hidden="1" x14ac:dyDescent="0.25">
      <c r="A947" s="42"/>
      <c r="B947" s="377"/>
      <c r="C947" s="1223"/>
      <c r="D947" s="377"/>
      <c r="E947" s="377"/>
      <c r="F947" s="1212"/>
      <c r="G947" s="1213"/>
      <c r="H947" s="395"/>
      <c r="I947" s="395"/>
      <c r="J947" s="395"/>
      <c r="K947" s="395"/>
      <c r="L947" s="395"/>
      <c r="M947" s="395"/>
      <c r="N947" s="395"/>
      <c r="O947" s="377"/>
      <c r="P947" s="394"/>
      <c r="Q947" s="394"/>
      <c r="R947" s="395"/>
      <c r="S947" s="395"/>
      <c r="T947" s="395"/>
      <c r="U947" s="395"/>
      <c r="V947" s="395"/>
      <c r="W947" s="395"/>
      <c r="X947" s="395"/>
      <c r="Y947" s="395"/>
      <c r="Z947" s="395"/>
      <c r="AA947" s="377"/>
      <c r="AB947" s="395"/>
      <c r="AC947" s="395"/>
      <c r="AD947" s="395"/>
      <c r="AE947" s="395"/>
      <c r="AF947" s="395"/>
      <c r="AG947" s="395"/>
      <c r="AH947" s="395"/>
      <c r="AI947" s="395"/>
      <c r="AJ947" s="377"/>
      <c r="AK947" s="390"/>
    </row>
    <row r="948" spans="1:37" hidden="1" x14ac:dyDescent="0.25">
      <c r="A948" s="42"/>
      <c r="B948" s="377"/>
      <c r="C948" s="1223"/>
      <c r="D948" s="377"/>
      <c r="E948" s="377"/>
      <c r="F948" s="1212"/>
      <c r="G948" s="1213"/>
      <c r="H948" s="395"/>
      <c r="I948" s="395"/>
      <c r="J948" s="395"/>
      <c r="K948" s="395"/>
      <c r="L948" s="395"/>
      <c r="M948" s="395"/>
      <c r="N948" s="395"/>
      <c r="O948" s="377"/>
      <c r="P948" s="394"/>
      <c r="Q948" s="394"/>
      <c r="R948" s="395"/>
      <c r="S948" s="395"/>
      <c r="T948" s="395"/>
      <c r="U948" s="395"/>
      <c r="V948" s="395"/>
      <c r="W948" s="395"/>
      <c r="X948" s="395"/>
      <c r="Y948" s="395"/>
      <c r="Z948" s="395"/>
      <c r="AA948" s="377"/>
      <c r="AB948" s="395"/>
      <c r="AC948" s="395"/>
      <c r="AD948" s="395"/>
      <c r="AE948" s="395"/>
      <c r="AF948" s="395"/>
      <c r="AG948" s="395"/>
      <c r="AH948" s="395"/>
      <c r="AI948" s="395"/>
      <c r="AJ948" s="377"/>
      <c r="AK948" s="390"/>
    </row>
    <row r="949" spans="1:37" hidden="1" x14ac:dyDescent="0.25">
      <c r="A949" s="42"/>
      <c r="B949" s="377"/>
      <c r="C949" s="1223"/>
      <c r="D949" s="377"/>
      <c r="E949" s="377"/>
      <c r="F949" s="1212"/>
      <c r="G949" s="1213"/>
      <c r="H949" s="395"/>
      <c r="I949" s="395"/>
      <c r="J949" s="395"/>
      <c r="K949" s="395"/>
      <c r="L949" s="395"/>
      <c r="M949" s="395"/>
      <c r="N949" s="395"/>
      <c r="O949" s="377"/>
      <c r="P949" s="394"/>
      <c r="Q949" s="394"/>
      <c r="R949" s="395"/>
      <c r="S949" s="395"/>
      <c r="T949" s="395"/>
      <c r="U949" s="395"/>
      <c r="V949" s="395"/>
      <c r="W949" s="395"/>
      <c r="X949" s="395"/>
      <c r="Y949" s="395"/>
      <c r="Z949" s="395"/>
      <c r="AA949" s="377"/>
      <c r="AB949" s="395"/>
      <c r="AC949" s="395"/>
      <c r="AD949" s="395"/>
      <c r="AE949" s="395"/>
      <c r="AF949" s="395"/>
      <c r="AG949" s="395"/>
      <c r="AH949" s="395"/>
      <c r="AI949" s="395"/>
      <c r="AJ949" s="377"/>
      <c r="AK949" s="390"/>
    </row>
    <row r="950" spans="1:37" hidden="1" x14ac:dyDescent="0.25">
      <c r="A950" s="42"/>
      <c r="B950" s="377"/>
      <c r="C950" s="1223"/>
      <c r="D950" s="377"/>
      <c r="E950" s="377"/>
      <c r="F950" s="1212"/>
      <c r="G950" s="1213"/>
      <c r="H950" s="395"/>
      <c r="I950" s="395"/>
      <c r="J950" s="395"/>
      <c r="K950" s="395"/>
      <c r="L950" s="395"/>
      <c r="M950" s="395"/>
      <c r="N950" s="395"/>
      <c r="O950" s="377"/>
      <c r="P950" s="394"/>
      <c r="Q950" s="394"/>
      <c r="R950" s="395"/>
      <c r="S950" s="395"/>
      <c r="T950" s="395"/>
      <c r="U950" s="395"/>
      <c r="V950" s="395"/>
      <c r="W950" s="395"/>
      <c r="X950" s="395"/>
      <c r="Y950" s="395"/>
      <c r="Z950" s="395"/>
      <c r="AA950" s="377"/>
      <c r="AB950" s="395"/>
      <c r="AC950" s="395"/>
      <c r="AD950" s="395"/>
      <c r="AE950" s="395"/>
      <c r="AF950" s="395"/>
      <c r="AG950" s="395"/>
      <c r="AH950" s="395"/>
      <c r="AI950" s="395"/>
      <c r="AJ950" s="377"/>
      <c r="AK950" s="390"/>
    </row>
    <row r="951" spans="1:37" hidden="1" x14ac:dyDescent="0.25">
      <c r="A951" s="42"/>
      <c r="B951" s="377"/>
      <c r="C951" s="1223"/>
      <c r="D951" s="377"/>
      <c r="E951" s="377"/>
      <c r="F951" s="1212"/>
      <c r="G951" s="1213"/>
      <c r="H951" s="395"/>
      <c r="I951" s="395"/>
      <c r="J951" s="395"/>
      <c r="K951" s="395"/>
      <c r="L951" s="395"/>
      <c r="M951" s="395"/>
      <c r="N951" s="395"/>
      <c r="O951" s="377"/>
      <c r="P951" s="394"/>
      <c r="Q951" s="394"/>
      <c r="R951" s="395"/>
      <c r="S951" s="395"/>
      <c r="T951" s="395"/>
      <c r="U951" s="395"/>
      <c r="V951" s="395"/>
      <c r="W951" s="395"/>
      <c r="X951" s="395"/>
      <c r="Y951" s="395"/>
      <c r="Z951" s="395"/>
      <c r="AA951" s="377"/>
      <c r="AB951" s="395"/>
      <c r="AC951" s="395"/>
      <c r="AD951" s="395"/>
      <c r="AE951" s="395"/>
      <c r="AF951" s="395"/>
      <c r="AG951" s="395"/>
      <c r="AH951" s="395"/>
      <c r="AI951" s="395"/>
      <c r="AJ951" s="377"/>
      <c r="AK951" s="390"/>
    </row>
    <row r="952" spans="1:37" hidden="1" x14ac:dyDescent="0.25">
      <c r="A952" s="42"/>
      <c r="B952" s="377"/>
      <c r="C952" s="1223"/>
      <c r="D952" s="377"/>
      <c r="E952" s="377"/>
      <c r="F952" s="1212"/>
      <c r="G952" s="1213"/>
      <c r="H952" s="395"/>
      <c r="I952" s="395"/>
      <c r="J952" s="395"/>
      <c r="K952" s="395"/>
      <c r="L952" s="395"/>
      <c r="M952" s="395"/>
      <c r="N952" s="395"/>
      <c r="O952" s="377"/>
      <c r="P952" s="394"/>
      <c r="Q952" s="394"/>
      <c r="R952" s="395"/>
      <c r="S952" s="395"/>
      <c r="T952" s="395"/>
      <c r="U952" s="395"/>
      <c r="V952" s="395"/>
      <c r="W952" s="395"/>
      <c r="X952" s="395"/>
      <c r="Y952" s="395"/>
      <c r="Z952" s="395"/>
      <c r="AA952" s="377"/>
      <c r="AB952" s="395"/>
      <c r="AC952" s="395"/>
      <c r="AD952" s="395"/>
      <c r="AE952" s="395"/>
      <c r="AF952" s="395"/>
      <c r="AG952" s="395"/>
      <c r="AH952" s="395"/>
      <c r="AI952" s="395"/>
      <c r="AJ952" s="377"/>
      <c r="AK952" s="390"/>
    </row>
    <row r="953" spans="1:37" hidden="1" x14ac:dyDescent="0.25">
      <c r="A953" s="42"/>
      <c r="B953" s="377"/>
      <c r="C953" s="1223"/>
      <c r="D953" s="377"/>
      <c r="E953" s="377"/>
      <c r="F953" s="1212"/>
      <c r="G953" s="1213"/>
      <c r="H953" s="395"/>
      <c r="I953" s="395"/>
      <c r="J953" s="395"/>
      <c r="K953" s="395"/>
      <c r="L953" s="395"/>
      <c r="M953" s="395"/>
      <c r="N953" s="395"/>
      <c r="O953" s="377"/>
      <c r="P953" s="394"/>
      <c r="Q953" s="394"/>
      <c r="R953" s="395"/>
      <c r="S953" s="395"/>
      <c r="T953" s="395"/>
      <c r="U953" s="395"/>
      <c r="V953" s="395"/>
      <c r="W953" s="395"/>
      <c r="X953" s="395"/>
      <c r="Y953" s="395"/>
      <c r="Z953" s="395"/>
      <c r="AA953" s="377"/>
      <c r="AB953" s="395"/>
      <c r="AC953" s="395"/>
      <c r="AD953" s="395"/>
      <c r="AE953" s="395"/>
      <c r="AF953" s="395"/>
      <c r="AG953" s="395"/>
      <c r="AH953" s="395"/>
      <c r="AI953" s="395"/>
      <c r="AJ953" s="377"/>
      <c r="AK953" s="390"/>
    </row>
    <row r="954" spans="1:37" hidden="1" x14ac:dyDescent="0.25">
      <c r="A954" s="42"/>
      <c r="B954" s="377"/>
      <c r="C954" s="1223"/>
      <c r="D954" s="377"/>
      <c r="E954" s="377"/>
      <c r="F954" s="1212"/>
      <c r="G954" s="1213"/>
      <c r="H954" s="395"/>
      <c r="I954" s="395"/>
      <c r="J954" s="395"/>
      <c r="K954" s="395"/>
      <c r="L954" s="395"/>
      <c r="M954" s="395"/>
      <c r="N954" s="395"/>
      <c r="O954" s="377"/>
      <c r="P954" s="394"/>
      <c r="Q954" s="394"/>
      <c r="R954" s="395"/>
      <c r="S954" s="395"/>
      <c r="T954" s="395"/>
      <c r="U954" s="395"/>
      <c r="V954" s="395"/>
      <c r="W954" s="395"/>
      <c r="X954" s="395"/>
      <c r="Y954" s="395"/>
      <c r="Z954" s="395"/>
      <c r="AA954" s="377"/>
      <c r="AB954" s="395"/>
      <c r="AC954" s="395"/>
      <c r="AD954" s="395"/>
      <c r="AE954" s="395"/>
      <c r="AF954" s="395"/>
      <c r="AG954" s="395"/>
      <c r="AH954" s="395"/>
      <c r="AI954" s="395"/>
      <c r="AJ954" s="377"/>
      <c r="AK954" s="390"/>
    </row>
    <row r="955" spans="1:37" hidden="1" x14ac:dyDescent="0.25">
      <c r="A955" s="42"/>
      <c r="B955" s="377"/>
      <c r="C955" s="1223"/>
      <c r="D955" s="377"/>
      <c r="E955" s="377"/>
      <c r="F955" s="1212"/>
      <c r="G955" s="1213"/>
      <c r="H955" s="395"/>
      <c r="I955" s="395"/>
      <c r="J955" s="395"/>
      <c r="K955" s="395"/>
      <c r="L955" s="395"/>
      <c r="M955" s="395"/>
      <c r="N955" s="395"/>
      <c r="O955" s="377"/>
      <c r="P955" s="394"/>
      <c r="Q955" s="394"/>
      <c r="R955" s="395"/>
      <c r="S955" s="395"/>
      <c r="T955" s="395"/>
      <c r="U955" s="395"/>
      <c r="V955" s="395"/>
      <c r="W955" s="395"/>
      <c r="X955" s="395"/>
      <c r="Y955" s="395"/>
      <c r="Z955" s="395"/>
      <c r="AA955" s="377"/>
      <c r="AB955" s="395"/>
      <c r="AC955" s="395"/>
      <c r="AD955" s="395"/>
      <c r="AE955" s="395"/>
      <c r="AF955" s="395"/>
      <c r="AG955" s="395"/>
      <c r="AH955" s="395"/>
      <c r="AI955" s="395"/>
      <c r="AJ955" s="377"/>
      <c r="AK955" s="390"/>
    </row>
    <row r="956" spans="1:37" hidden="1" x14ac:dyDescent="0.25">
      <c r="A956" s="42"/>
      <c r="B956" s="377"/>
      <c r="C956" s="1223"/>
      <c r="D956" s="377"/>
      <c r="E956" s="377"/>
      <c r="F956" s="1212"/>
      <c r="G956" s="1213"/>
      <c r="H956" s="395"/>
      <c r="I956" s="395"/>
      <c r="J956" s="395"/>
      <c r="K956" s="395"/>
      <c r="L956" s="395"/>
      <c r="M956" s="395"/>
      <c r="N956" s="395"/>
      <c r="O956" s="377"/>
      <c r="P956" s="394"/>
      <c r="Q956" s="394"/>
      <c r="R956" s="395"/>
      <c r="S956" s="395"/>
      <c r="T956" s="395"/>
      <c r="U956" s="395"/>
      <c r="V956" s="395"/>
      <c r="W956" s="395"/>
      <c r="X956" s="395"/>
      <c r="Y956" s="395"/>
      <c r="Z956" s="395"/>
      <c r="AA956" s="377"/>
      <c r="AB956" s="395"/>
      <c r="AC956" s="395"/>
      <c r="AD956" s="395"/>
      <c r="AE956" s="395"/>
      <c r="AF956" s="395"/>
      <c r="AG956" s="395"/>
      <c r="AH956" s="395"/>
      <c r="AI956" s="395"/>
      <c r="AJ956" s="377"/>
      <c r="AK956" s="390"/>
    </row>
    <row r="957" spans="1:37" hidden="1" x14ac:dyDescent="0.25">
      <c r="A957" s="42"/>
      <c r="B957" s="377"/>
      <c r="C957" s="1223"/>
      <c r="D957" s="377"/>
      <c r="E957" s="377"/>
      <c r="F957" s="1212"/>
      <c r="G957" s="1213"/>
      <c r="H957" s="395"/>
      <c r="I957" s="395"/>
      <c r="J957" s="395"/>
      <c r="K957" s="395"/>
      <c r="L957" s="395"/>
      <c r="M957" s="395"/>
      <c r="N957" s="395"/>
      <c r="O957" s="377"/>
      <c r="P957" s="394"/>
      <c r="Q957" s="394"/>
      <c r="R957" s="395"/>
      <c r="S957" s="395"/>
      <c r="T957" s="395"/>
      <c r="U957" s="395"/>
      <c r="V957" s="395"/>
      <c r="W957" s="395"/>
      <c r="X957" s="395"/>
      <c r="Y957" s="395"/>
      <c r="Z957" s="395"/>
      <c r="AA957" s="377"/>
      <c r="AB957" s="395"/>
      <c r="AC957" s="395"/>
      <c r="AD957" s="395"/>
      <c r="AE957" s="395"/>
      <c r="AF957" s="395"/>
      <c r="AG957" s="395"/>
      <c r="AH957" s="395"/>
      <c r="AI957" s="395"/>
      <c r="AJ957" s="377"/>
      <c r="AK957" s="390"/>
    </row>
    <row r="958" spans="1:37" hidden="1" x14ac:dyDescent="0.25">
      <c r="A958" s="42"/>
      <c r="B958" s="377"/>
      <c r="C958" s="1223"/>
      <c r="D958" s="377"/>
      <c r="E958" s="377"/>
      <c r="F958" s="1212"/>
      <c r="G958" s="1213"/>
      <c r="H958" s="395"/>
      <c r="I958" s="395"/>
      <c r="J958" s="395"/>
      <c r="K958" s="395"/>
      <c r="L958" s="395"/>
      <c r="M958" s="395"/>
      <c r="N958" s="395"/>
      <c r="O958" s="377"/>
      <c r="P958" s="394"/>
      <c r="Q958" s="394"/>
      <c r="R958" s="395"/>
      <c r="S958" s="395"/>
      <c r="T958" s="395"/>
      <c r="U958" s="395"/>
      <c r="V958" s="395"/>
      <c r="W958" s="395"/>
      <c r="X958" s="395"/>
      <c r="Y958" s="395"/>
      <c r="Z958" s="395"/>
      <c r="AA958" s="377"/>
      <c r="AB958" s="395"/>
      <c r="AC958" s="395"/>
      <c r="AD958" s="395"/>
      <c r="AE958" s="395"/>
      <c r="AF958" s="395"/>
      <c r="AG958" s="395"/>
      <c r="AH958" s="395"/>
      <c r="AI958" s="395"/>
      <c r="AJ958" s="377"/>
      <c r="AK958" s="390"/>
    </row>
    <row r="959" spans="1:37" hidden="1" x14ac:dyDescent="0.25">
      <c r="A959" s="42"/>
      <c r="B959" s="377"/>
      <c r="C959" s="1223"/>
      <c r="D959" s="377"/>
      <c r="E959" s="377"/>
      <c r="F959" s="1212"/>
      <c r="G959" s="1213"/>
      <c r="H959" s="395"/>
      <c r="I959" s="395"/>
      <c r="J959" s="395"/>
      <c r="K959" s="395"/>
      <c r="L959" s="395"/>
      <c r="M959" s="395"/>
      <c r="N959" s="395"/>
      <c r="O959" s="377"/>
      <c r="P959" s="394"/>
      <c r="Q959" s="394"/>
      <c r="R959" s="395"/>
      <c r="S959" s="395"/>
      <c r="T959" s="395"/>
      <c r="U959" s="395"/>
      <c r="V959" s="395"/>
      <c r="W959" s="395"/>
      <c r="X959" s="395"/>
      <c r="Y959" s="395"/>
      <c r="Z959" s="395"/>
      <c r="AA959" s="377"/>
      <c r="AB959" s="395"/>
      <c r="AC959" s="395"/>
      <c r="AD959" s="395"/>
      <c r="AE959" s="395"/>
      <c r="AF959" s="395"/>
      <c r="AG959" s="395"/>
      <c r="AH959" s="395"/>
      <c r="AI959" s="395"/>
      <c r="AJ959" s="377"/>
      <c r="AK959" s="390"/>
    </row>
    <row r="960" spans="1:37" hidden="1" x14ac:dyDescent="0.25">
      <c r="A960" s="42"/>
      <c r="B960" s="377"/>
      <c r="C960" s="1223"/>
      <c r="D960" s="377"/>
      <c r="E960" s="377"/>
      <c r="F960" s="1212"/>
      <c r="G960" s="1213"/>
      <c r="H960" s="395"/>
      <c r="I960" s="395"/>
      <c r="J960" s="395"/>
      <c r="K960" s="395"/>
      <c r="L960" s="395"/>
      <c r="M960" s="395"/>
      <c r="N960" s="395"/>
      <c r="O960" s="377"/>
      <c r="P960" s="394"/>
      <c r="Q960" s="394"/>
      <c r="R960" s="395"/>
      <c r="S960" s="395"/>
      <c r="T960" s="395"/>
      <c r="U960" s="395"/>
      <c r="V960" s="395"/>
      <c r="W960" s="395"/>
      <c r="X960" s="395"/>
      <c r="Y960" s="395"/>
      <c r="Z960" s="395"/>
      <c r="AA960" s="377"/>
      <c r="AB960" s="395"/>
      <c r="AC960" s="395"/>
      <c r="AD960" s="395"/>
      <c r="AE960" s="395"/>
      <c r="AF960" s="395"/>
      <c r="AG960" s="395"/>
      <c r="AH960" s="395"/>
      <c r="AI960" s="395"/>
      <c r="AJ960" s="377"/>
      <c r="AK960" s="390"/>
    </row>
    <row r="961" spans="1:37" hidden="1" x14ac:dyDescent="0.25">
      <c r="A961" s="42"/>
      <c r="B961" s="377"/>
      <c r="C961" s="1223"/>
      <c r="D961" s="377"/>
      <c r="E961" s="377"/>
      <c r="F961" s="1212"/>
      <c r="G961" s="1213"/>
      <c r="H961" s="395"/>
      <c r="I961" s="395"/>
      <c r="J961" s="395"/>
      <c r="K961" s="395"/>
      <c r="L961" s="395"/>
      <c r="M961" s="395"/>
      <c r="N961" s="395"/>
      <c r="O961" s="377"/>
      <c r="P961" s="394"/>
      <c r="Q961" s="394"/>
      <c r="R961" s="395"/>
      <c r="S961" s="395"/>
      <c r="T961" s="395"/>
      <c r="U961" s="395"/>
      <c r="V961" s="395"/>
      <c r="W961" s="395"/>
      <c r="X961" s="395"/>
      <c r="Y961" s="395"/>
      <c r="Z961" s="395"/>
      <c r="AA961" s="377"/>
      <c r="AB961" s="395"/>
      <c r="AC961" s="395"/>
      <c r="AD961" s="395"/>
      <c r="AE961" s="395"/>
      <c r="AF961" s="395"/>
      <c r="AG961" s="395"/>
      <c r="AH961" s="395"/>
      <c r="AI961" s="395"/>
      <c r="AJ961" s="377"/>
      <c r="AK961" s="390"/>
    </row>
    <row r="962" spans="1:37" hidden="1" x14ac:dyDescent="0.25">
      <c r="A962" s="42"/>
      <c r="B962" s="377"/>
      <c r="C962" s="1223"/>
      <c r="D962" s="377"/>
      <c r="E962" s="377"/>
      <c r="F962" s="1212"/>
      <c r="G962" s="1213"/>
      <c r="H962" s="395"/>
      <c r="I962" s="395"/>
      <c r="J962" s="395"/>
      <c r="K962" s="395"/>
      <c r="L962" s="395"/>
      <c r="M962" s="395"/>
      <c r="N962" s="395"/>
      <c r="O962" s="377"/>
      <c r="P962" s="394"/>
      <c r="Q962" s="394"/>
      <c r="R962" s="395"/>
      <c r="S962" s="395"/>
      <c r="T962" s="395"/>
      <c r="U962" s="395"/>
      <c r="V962" s="395"/>
      <c r="W962" s="395"/>
      <c r="X962" s="395"/>
      <c r="Y962" s="395"/>
      <c r="Z962" s="395"/>
      <c r="AA962" s="377"/>
      <c r="AB962" s="395"/>
      <c r="AC962" s="395"/>
      <c r="AD962" s="395"/>
      <c r="AE962" s="395"/>
      <c r="AF962" s="395"/>
      <c r="AG962" s="395"/>
      <c r="AH962" s="395"/>
      <c r="AI962" s="395"/>
      <c r="AJ962" s="377"/>
      <c r="AK962" s="390"/>
    </row>
    <row r="963" spans="1:37" hidden="1" x14ac:dyDescent="0.25">
      <c r="A963" s="42"/>
      <c r="B963" s="377"/>
      <c r="C963" s="1223"/>
      <c r="D963" s="377"/>
      <c r="E963" s="377"/>
      <c r="F963" s="1212"/>
      <c r="G963" s="1213"/>
      <c r="H963" s="395"/>
      <c r="I963" s="395"/>
      <c r="J963" s="395"/>
      <c r="K963" s="395"/>
      <c r="L963" s="395"/>
      <c r="M963" s="395"/>
      <c r="N963" s="395"/>
      <c r="O963" s="377"/>
      <c r="P963" s="394"/>
      <c r="Q963" s="394"/>
      <c r="R963" s="395"/>
      <c r="S963" s="395"/>
      <c r="T963" s="395"/>
      <c r="U963" s="395"/>
      <c r="V963" s="395"/>
      <c r="W963" s="395"/>
      <c r="X963" s="395"/>
      <c r="Y963" s="395"/>
      <c r="Z963" s="395"/>
      <c r="AA963" s="377"/>
      <c r="AB963" s="395"/>
      <c r="AC963" s="395"/>
      <c r="AD963" s="395"/>
      <c r="AE963" s="395"/>
      <c r="AF963" s="395"/>
      <c r="AG963" s="395"/>
      <c r="AH963" s="395"/>
      <c r="AI963" s="395"/>
      <c r="AJ963" s="377"/>
      <c r="AK963" s="390"/>
    </row>
    <row r="964" spans="1:37" hidden="1" x14ac:dyDescent="0.25">
      <c r="A964" s="42"/>
      <c r="B964" s="377"/>
      <c r="C964" s="1223"/>
      <c r="D964" s="377"/>
      <c r="E964" s="377"/>
      <c r="F964" s="1212"/>
      <c r="G964" s="1213"/>
      <c r="H964" s="395"/>
      <c r="I964" s="395"/>
      <c r="J964" s="395"/>
      <c r="K964" s="395"/>
      <c r="L964" s="395"/>
      <c r="M964" s="395"/>
      <c r="N964" s="395"/>
      <c r="O964" s="377"/>
      <c r="P964" s="394"/>
      <c r="Q964" s="394"/>
      <c r="R964" s="395"/>
      <c r="S964" s="395"/>
      <c r="T964" s="395"/>
      <c r="U964" s="395"/>
      <c r="V964" s="395"/>
      <c r="W964" s="395"/>
      <c r="X964" s="395"/>
      <c r="Y964" s="395"/>
      <c r="Z964" s="395"/>
      <c r="AA964" s="377"/>
      <c r="AB964" s="395"/>
      <c r="AC964" s="395"/>
      <c r="AD964" s="395"/>
      <c r="AE964" s="395"/>
      <c r="AF964" s="395"/>
      <c r="AG964" s="395"/>
      <c r="AH964" s="395"/>
      <c r="AI964" s="395"/>
      <c r="AJ964" s="377"/>
      <c r="AK964" s="390"/>
    </row>
    <row r="965" spans="1:37" hidden="1" x14ac:dyDescent="0.25">
      <c r="A965" s="42"/>
      <c r="B965" s="377"/>
      <c r="C965" s="1223"/>
      <c r="D965" s="377"/>
      <c r="E965" s="377"/>
      <c r="F965" s="1212"/>
      <c r="G965" s="1213"/>
      <c r="H965" s="395"/>
      <c r="I965" s="395"/>
      <c r="J965" s="395"/>
      <c r="K965" s="395"/>
      <c r="L965" s="395"/>
      <c r="M965" s="395"/>
      <c r="N965" s="395"/>
      <c r="O965" s="377"/>
      <c r="P965" s="394"/>
      <c r="Q965" s="394"/>
      <c r="R965" s="395"/>
      <c r="S965" s="395"/>
      <c r="T965" s="395"/>
      <c r="U965" s="395"/>
      <c r="V965" s="395"/>
      <c r="W965" s="395"/>
      <c r="X965" s="395"/>
      <c r="Y965" s="395"/>
      <c r="Z965" s="395"/>
      <c r="AA965" s="377"/>
      <c r="AB965" s="395"/>
      <c r="AC965" s="395"/>
      <c r="AD965" s="395"/>
      <c r="AE965" s="395"/>
      <c r="AF965" s="395"/>
      <c r="AG965" s="395"/>
      <c r="AH965" s="395"/>
      <c r="AI965" s="395"/>
      <c r="AJ965" s="377"/>
      <c r="AK965" s="390"/>
    </row>
    <row r="966" spans="1:37" hidden="1" x14ac:dyDescent="0.25">
      <c r="A966" s="42"/>
      <c r="B966" s="377"/>
      <c r="C966" s="1223"/>
      <c r="D966" s="377"/>
      <c r="E966" s="377"/>
      <c r="F966" s="1212"/>
      <c r="G966" s="1213"/>
      <c r="H966" s="395"/>
      <c r="I966" s="395"/>
      <c r="J966" s="395"/>
      <c r="K966" s="395"/>
      <c r="L966" s="395"/>
      <c r="M966" s="395"/>
      <c r="N966" s="395"/>
      <c r="O966" s="377"/>
      <c r="P966" s="394"/>
      <c r="Q966" s="394"/>
      <c r="R966" s="395"/>
      <c r="S966" s="395"/>
      <c r="T966" s="395"/>
      <c r="U966" s="395"/>
      <c r="V966" s="395"/>
      <c r="W966" s="395"/>
      <c r="X966" s="395"/>
      <c r="Y966" s="395"/>
      <c r="Z966" s="395"/>
      <c r="AA966" s="377"/>
      <c r="AB966" s="395"/>
      <c r="AC966" s="395"/>
      <c r="AD966" s="395"/>
      <c r="AE966" s="395"/>
      <c r="AF966" s="395"/>
      <c r="AG966" s="395"/>
      <c r="AH966" s="395"/>
      <c r="AI966" s="395"/>
      <c r="AJ966" s="377"/>
      <c r="AK966" s="390"/>
    </row>
    <row r="967" spans="1:37" hidden="1" x14ac:dyDescent="0.25">
      <c r="A967" s="42"/>
      <c r="B967" s="377"/>
      <c r="C967" s="1223"/>
      <c r="D967" s="377"/>
      <c r="E967" s="377"/>
      <c r="F967" s="1212"/>
      <c r="G967" s="1213"/>
      <c r="H967" s="395"/>
      <c r="I967" s="395"/>
      <c r="J967" s="395"/>
      <c r="K967" s="395"/>
      <c r="L967" s="395"/>
      <c r="M967" s="395"/>
      <c r="N967" s="395"/>
      <c r="O967" s="377"/>
      <c r="P967" s="394"/>
      <c r="Q967" s="394"/>
      <c r="R967" s="395"/>
      <c r="S967" s="395"/>
      <c r="T967" s="395"/>
      <c r="U967" s="395"/>
      <c r="V967" s="395"/>
      <c r="W967" s="395"/>
      <c r="X967" s="395"/>
      <c r="Y967" s="395"/>
      <c r="Z967" s="395"/>
      <c r="AA967" s="377"/>
      <c r="AB967" s="395"/>
      <c r="AC967" s="395"/>
      <c r="AD967" s="395"/>
      <c r="AE967" s="395"/>
      <c r="AF967" s="395"/>
      <c r="AG967" s="395"/>
      <c r="AH967" s="395"/>
      <c r="AI967" s="395"/>
      <c r="AJ967" s="377"/>
      <c r="AK967" s="390"/>
    </row>
    <row r="968" spans="1:37" hidden="1" x14ac:dyDescent="0.25">
      <c r="A968" s="42"/>
      <c r="B968" s="377"/>
      <c r="C968" s="1223"/>
      <c r="D968" s="377"/>
      <c r="E968" s="377"/>
      <c r="F968" s="1212"/>
      <c r="G968" s="1213"/>
      <c r="H968" s="395"/>
      <c r="I968" s="395"/>
      <c r="J968" s="395"/>
      <c r="K968" s="395"/>
      <c r="L968" s="395"/>
      <c r="M968" s="395"/>
      <c r="N968" s="395"/>
      <c r="O968" s="377"/>
      <c r="P968" s="394"/>
      <c r="Q968" s="394"/>
      <c r="R968" s="395"/>
      <c r="S968" s="395"/>
      <c r="T968" s="395"/>
      <c r="U968" s="395"/>
      <c r="V968" s="395"/>
      <c r="W968" s="395"/>
      <c r="X968" s="395"/>
      <c r="Y968" s="395"/>
      <c r="Z968" s="395"/>
      <c r="AA968" s="377"/>
      <c r="AB968" s="395"/>
      <c r="AC968" s="395"/>
      <c r="AD968" s="395"/>
      <c r="AE968" s="395"/>
      <c r="AF968" s="395"/>
      <c r="AG968" s="395"/>
      <c r="AH968" s="395"/>
      <c r="AI968" s="395"/>
      <c r="AJ968" s="377"/>
      <c r="AK968" s="390"/>
    </row>
    <row r="969" spans="1:37" hidden="1" x14ac:dyDescent="0.25">
      <c r="A969" s="42"/>
      <c r="B969" s="377"/>
      <c r="C969" s="1223"/>
      <c r="D969" s="377"/>
      <c r="E969" s="377"/>
      <c r="F969" s="1212"/>
      <c r="G969" s="1213"/>
      <c r="H969" s="395"/>
      <c r="I969" s="395"/>
      <c r="J969" s="395"/>
      <c r="K969" s="395"/>
      <c r="L969" s="395"/>
      <c r="M969" s="395"/>
      <c r="N969" s="395"/>
      <c r="O969" s="377"/>
      <c r="P969" s="394"/>
      <c r="Q969" s="394"/>
      <c r="R969" s="395"/>
      <c r="S969" s="395"/>
      <c r="T969" s="395"/>
      <c r="U969" s="395"/>
      <c r="V969" s="395"/>
      <c r="W969" s="395"/>
      <c r="X969" s="395"/>
      <c r="Y969" s="395"/>
      <c r="Z969" s="395"/>
      <c r="AA969" s="377"/>
      <c r="AB969" s="395"/>
      <c r="AC969" s="395"/>
      <c r="AD969" s="395"/>
      <c r="AE969" s="395"/>
      <c r="AF969" s="395"/>
      <c r="AG969" s="395"/>
      <c r="AH969" s="395"/>
      <c r="AI969" s="395"/>
      <c r="AJ969" s="377"/>
      <c r="AK969" s="390"/>
    </row>
    <row r="970" spans="1:37" hidden="1" x14ac:dyDescent="0.25">
      <c r="A970" s="42"/>
      <c r="B970" s="377"/>
      <c r="C970" s="1223"/>
      <c r="D970" s="377"/>
      <c r="E970" s="377"/>
      <c r="F970" s="1212"/>
      <c r="G970" s="1213"/>
      <c r="H970" s="395"/>
      <c r="I970" s="395"/>
      <c r="J970" s="395"/>
      <c r="K970" s="395"/>
      <c r="L970" s="395"/>
      <c r="M970" s="395"/>
      <c r="N970" s="395"/>
      <c r="O970" s="377"/>
      <c r="P970" s="394"/>
      <c r="Q970" s="394"/>
      <c r="R970" s="395"/>
      <c r="S970" s="395"/>
      <c r="T970" s="395"/>
      <c r="U970" s="395"/>
      <c r="V970" s="395"/>
      <c r="W970" s="395"/>
      <c r="X970" s="395"/>
      <c r="Y970" s="395"/>
      <c r="Z970" s="395"/>
      <c r="AA970" s="377"/>
      <c r="AB970" s="395"/>
      <c r="AC970" s="395"/>
      <c r="AD970" s="395"/>
      <c r="AE970" s="395"/>
      <c r="AF970" s="395"/>
      <c r="AG970" s="395"/>
      <c r="AH970" s="395"/>
      <c r="AI970" s="395"/>
      <c r="AJ970" s="377"/>
      <c r="AK970" s="390"/>
    </row>
    <row r="971" spans="1:37" hidden="1" x14ac:dyDescent="0.25">
      <c r="A971" s="42"/>
      <c r="B971" s="377"/>
      <c r="C971" s="1223"/>
      <c r="D971" s="377"/>
      <c r="E971" s="377"/>
      <c r="F971" s="1212"/>
      <c r="G971" s="1213"/>
      <c r="H971" s="395"/>
      <c r="I971" s="395"/>
      <c r="J971" s="395"/>
      <c r="K971" s="395"/>
      <c r="L971" s="395"/>
      <c r="M971" s="395"/>
      <c r="N971" s="395"/>
      <c r="O971" s="377"/>
      <c r="P971" s="394"/>
      <c r="Q971" s="394"/>
      <c r="R971" s="395"/>
      <c r="S971" s="395"/>
      <c r="T971" s="395"/>
      <c r="U971" s="395"/>
      <c r="V971" s="395"/>
      <c r="W971" s="395"/>
      <c r="X971" s="395"/>
      <c r="Y971" s="395"/>
      <c r="Z971" s="395"/>
      <c r="AA971" s="377"/>
      <c r="AB971" s="395"/>
      <c r="AC971" s="395"/>
      <c r="AD971" s="395"/>
      <c r="AE971" s="395"/>
      <c r="AF971" s="395"/>
      <c r="AG971" s="395"/>
      <c r="AH971" s="395"/>
      <c r="AI971" s="395"/>
      <c r="AJ971" s="377"/>
      <c r="AK971" s="390"/>
    </row>
    <row r="972" spans="1:37" hidden="1" x14ac:dyDescent="0.25">
      <c r="A972" s="42"/>
      <c r="B972" s="377"/>
      <c r="C972" s="1223"/>
      <c r="D972" s="377"/>
      <c r="E972" s="377"/>
      <c r="F972" s="1212"/>
      <c r="G972" s="1213"/>
      <c r="H972" s="395"/>
      <c r="I972" s="395"/>
      <c r="J972" s="395"/>
      <c r="K972" s="395"/>
      <c r="L972" s="395"/>
      <c r="M972" s="395"/>
      <c r="N972" s="395"/>
      <c r="O972" s="377"/>
      <c r="P972" s="394"/>
      <c r="Q972" s="394"/>
      <c r="R972" s="395"/>
      <c r="S972" s="395"/>
      <c r="T972" s="395"/>
      <c r="U972" s="395"/>
      <c r="V972" s="395"/>
      <c r="W972" s="395"/>
      <c r="X972" s="395"/>
      <c r="Y972" s="395"/>
      <c r="Z972" s="395"/>
      <c r="AA972" s="377"/>
      <c r="AB972" s="395"/>
      <c r="AC972" s="395"/>
      <c r="AD972" s="395"/>
      <c r="AE972" s="395"/>
      <c r="AF972" s="395"/>
      <c r="AG972" s="395"/>
      <c r="AH972" s="395"/>
      <c r="AI972" s="395"/>
      <c r="AJ972" s="377"/>
      <c r="AK972" s="390"/>
    </row>
    <row r="973" spans="1:37" hidden="1" x14ac:dyDescent="0.25">
      <c r="A973" s="42"/>
      <c r="B973" s="377"/>
      <c r="C973" s="1223"/>
      <c r="D973" s="377"/>
      <c r="E973" s="377"/>
      <c r="F973" s="1212"/>
      <c r="G973" s="1213"/>
      <c r="H973" s="395"/>
      <c r="I973" s="395"/>
      <c r="J973" s="395"/>
      <c r="K973" s="395"/>
      <c r="L973" s="395"/>
      <c r="M973" s="395"/>
      <c r="N973" s="395"/>
      <c r="O973" s="377"/>
      <c r="P973" s="394"/>
      <c r="Q973" s="394"/>
      <c r="R973" s="395"/>
      <c r="S973" s="395"/>
      <c r="T973" s="395"/>
      <c r="U973" s="395"/>
      <c r="V973" s="395"/>
      <c r="W973" s="395"/>
      <c r="X973" s="395"/>
      <c r="Y973" s="395"/>
      <c r="Z973" s="395"/>
      <c r="AA973" s="377"/>
      <c r="AB973" s="395"/>
      <c r="AC973" s="395"/>
      <c r="AD973" s="395"/>
      <c r="AE973" s="395"/>
      <c r="AF973" s="395"/>
      <c r="AG973" s="395"/>
      <c r="AH973" s="395"/>
      <c r="AI973" s="395"/>
      <c r="AJ973" s="377"/>
      <c r="AK973" s="390"/>
    </row>
    <row r="974" spans="1:37" hidden="1" x14ac:dyDescent="0.25">
      <c r="A974" s="42"/>
      <c r="B974" s="377"/>
      <c r="C974" s="1223"/>
      <c r="D974" s="377"/>
      <c r="E974" s="377"/>
      <c r="F974" s="1212"/>
      <c r="G974" s="1213"/>
      <c r="H974" s="395"/>
      <c r="I974" s="395"/>
      <c r="J974" s="395"/>
      <c r="K974" s="395"/>
      <c r="L974" s="395"/>
      <c r="M974" s="395"/>
      <c r="N974" s="395"/>
      <c r="O974" s="377"/>
      <c r="P974" s="394"/>
      <c r="Q974" s="394"/>
      <c r="R974" s="395"/>
      <c r="S974" s="395"/>
      <c r="T974" s="395"/>
      <c r="U974" s="395"/>
      <c r="V974" s="395"/>
      <c r="W974" s="395"/>
      <c r="X974" s="395"/>
      <c r="Y974" s="395"/>
      <c r="Z974" s="395"/>
      <c r="AA974" s="377"/>
      <c r="AB974" s="395"/>
      <c r="AC974" s="395"/>
      <c r="AD974" s="395"/>
      <c r="AE974" s="395"/>
      <c r="AF974" s="395"/>
      <c r="AG974" s="395"/>
      <c r="AH974" s="395"/>
      <c r="AI974" s="395"/>
      <c r="AJ974" s="377"/>
      <c r="AK974" s="390"/>
    </row>
    <row r="975" spans="1:37" hidden="1" x14ac:dyDescent="0.25">
      <c r="A975" s="42"/>
      <c r="B975" s="377"/>
      <c r="C975" s="1223"/>
      <c r="D975" s="377"/>
      <c r="E975" s="377"/>
      <c r="F975" s="1212"/>
      <c r="G975" s="1213"/>
      <c r="H975" s="395"/>
      <c r="I975" s="395"/>
      <c r="J975" s="395"/>
      <c r="K975" s="395"/>
      <c r="L975" s="395"/>
      <c r="M975" s="395"/>
      <c r="N975" s="395"/>
      <c r="O975" s="377"/>
      <c r="P975" s="394"/>
      <c r="Q975" s="394"/>
      <c r="R975" s="395"/>
      <c r="S975" s="395"/>
      <c r="T975" s="395"/>
      <c r="U975" s="395"/>
      <c r="V975" s="395"/>
      <c r="W975" s="395"/>
      <c r="X975" s="395"/>
      <c r="Y975" s="395"/>
      <c r="Z975" s="395"/>
      <c r="AA975" s="377"/>
      <c r="AB975" s="395"/>
      <c r="AC975" s="395"/>
      <c r="AD975" s="395"/>
      <c r="AE975" s="395"/>
      <c r="AF975" s="395"/>
      <c r="AG975" s="395"/>
      <c r="AH975" s="395"/>
      <c r="AI975" s="395"/>
      <c r="AJ975" s="377"/>
      <c r="AK975" s="390"/>
    </row>
    <row r="976" spans="1:37" hidden="1" x14ac:dyDescent="0.25">
      <c r="A976" s="42"/>
      <c r="B976" s="377"/>
      <c r="C976" s="1223"/>
      <c r="D976" s="377"/>
      <c r="E976" s="377"/>
      <c r="F976" s="1212"/>
      <c r="G976" s="1213"/>
      <c r="H976" s="395"/>
      <c r="I976" s="395"/>
      <c r="J976" s="395"/>
      <c r="K976" s="395"/>
      <c r="L976" s="395"/>
      <c r="M976" s="395"/>
      <c r="N976" s="395"/>
      <c r="O976" s="377"/>
      <c r="P976" s="394"/>
      <c r="Q976" s="394"/>
      <c r="R976" s="395"/>
      <c r="S976" s="395"/>
      <c r="T976" s="395"/>
      <c r="U976" s="395"/>
      <c r="V976" s="395"/>
      <c r="W976" s="395"/>
      <c r="X976" s="395"/>
      <c r="Y976" s="395"/>
      <c r="Z976" s="395"/>
      <c r="AA976" s="377"/>
      <c r="AB976" s="395"/>
      <c r="AC976" s="395"/>
      <c r="AD976" s="395"/>
      <c r="AE976" s="395"/>
      <c r="AF976" s="395"/>
      <c r="AG976" s="395"/>
      <c r="AH976" s="395"/>
      <c r="AI976" s="395"/>
      <c r="AJ976" s="377"/>
      <c r="AK976" s="390"/>
    </row>
    <row r="977" spans="1:37" hidden="1" x14ac:dyDescent="0.25">
      <c r="A977" s="42"/>
      <c r="B977" s="377"/>
      <c r="C977" s="1223"/>
      <c r="D977" s="377"/>
      <c r="E977" s="377"/>
      <c r="F977" s="1212"/>
      <c r="G977" s="1213"/>
      <c r="H977" s="395"/>
      <c r="I977" s="395"/>
      <c r="J977" s="395"/>
      <c r="K977" s="395"/>
      <c r="L977" s="395"/>
      <c r="M977" s="395"/>
      <c r="N977" s="395"/>
      <c r="O977" s="377"/>
      <c r="P977" s="394"/>
      <c r="Q977" s="394"/>
      <c r="R977" s="395"/>
      <c r="S977" s="395"/>
      <c r="T977" s="395"/>
      <c r="U977" s="395"/>
      <c r="V977" s="395"/>
      <c r="W977" s="395"/>
      <c r="X977" s="395"/>
      <c r="Y977" s="395"/>
      <c r="Z977" s="395"/>
      <c r="AA977" s="377"/>
      <c r="AB977" s="395"/>
      <c r="AC977" s="395"/>
      <c r="AD977" s="395"/>
      <c r="AE977" s="395"/>
      <c r="AF977" s="395"/>
      <c r="AG977" s="395"/>
      <c r="AH977" s="395"/>
      <c r="AI977" s="395"/>
      <c r="AJ977" s="377"/>
      <c r="AK977" s="390"/>
    </row>
    <row r="978" spans="1:37" hidden="1" x14ac:dyDescent="0.25">
      <c r="A978" s="42"/>
      <c r="B978" s="377"/>
      <c r="C978" s="1223"/>
      <c r="D978" s="377"/>
      <c r="E978" s="377"/>
      <c r="F978" s="1212"/>
      <c r="G978" s="1213"/>
      <c r="H978" s="395"/>
      <c r="I978" s="395"/>
      <c r="J978" s="395"/>
      <c r="K978" s="395"/>
      <c r="L978" s="395"/>
      <c r="M978" s="395"/>
      <c r="N978" s="395"/>
      <c r="O978" s="377"/>
      <c r="P978" s="394"/>
      <c r="Q978" s="394"/>
      <c r="R978" s="395"/>
      <c r="S978" s="395"/>
      <c r="T978" s="395"/>
      <c r="U978" s="395"/>
      <c r="V978" s="395"/>
      <c r="W978" s="395"/>
      <c r="X978" s="395"/>
      <c r="Y978" s="395"/>
      <c r="Z978" s="395"/>
      <c r="AA978" s="377"/>
      <c r="AB978" s="395"/>
      <c r="AC978" s="395"/>
      <c r="AD978" s="395"/>
      <c r="AE978" s="395"/>
      <c r="AF978" s="395"/>
      <c r="AG978" s="395"/>
      <c r="AH978" s="395"/>
      <c r="AI978" s="395"/>
      <c r="AJ978" s="377"/>
      <c r="AK978" s="390"/>
    </row>
    <row r="979" spans="1:37" hidden="1" x14ac:dyDescent="0.25">
      <c r="A979" s="42"/>
      <c r="B979" s="377"/>
      <c r="C979" s="1223"/>
      <c r="D979" s="377"/>
      <c r="E979" s="377"/>
      <c r="F979" s="1212"/>
      <c r="G979" s="1213"/>
      <c r="H979" s="395"/>
      <c r="I979" s="395"/>
      <c r="J979" s="395"/>
      <c r="K979" s="395"/>
      <c r="L979" s="395"/>
      <c r="M979" s="395"/>
      <c r="N979" s="395"/>
      <c r="O979" s="377"/>
      <c r="P979" s="394"/>
      <c r="Q979" s="394"/>
      <c r="R979" s="395"/>
      <c r="S979" s="395"/>
      <c r="T979" s="395"/>
      <c r="U979" s="395"/>
      <c r="V979" s="395"/>
      <c r="W979" s="395"/>
      <c r="X979" s="395"/>
      <c r="Y979" s="395"/>
      <c r="Z979" s="395"/>
      <c r="AA979" s="377"/>
      <c r="AB979" s="395"/>
      <c r="AC979" s="395"/>
      <c r="AD979" s="395"/>
      <c r="AE979" s="395"/>
      <c r="AF979" s="395"/>
      <c r="AG979" s="395"/>
      <c r="AH979" s="395"/>
      <c r="AI979" s="395"/>
      <c r="AJ979" s="377"/>
      <c r="AK979" s="390"/>
    </row>
    <row r="980" spans="1:37" hidden="1" x14ac:dyDescent="0.25">
      <c r="A980" s="42"/>
      <c r="B980" s="377"/>
      <c r="C980" s="1223"/>
      <c r="D980" s="377"/>
      <c r="E980" s="377"/>
      <c r="F980" s="1212"/>
      <c r="G980" s="1213"/>
      <c r="H980" s="395"/>
      <c r="I980" s="395"/>
      <c r="J980" s="395"/>
      <c r="K980" s="395"/>
      <c r="L980" s="395"/>
      <c r="M980" s="395"/>
      <c r="N980" s="395"/>
      <c r="O980" s="377"/>
      <c r="P980" s="394"/>
      <c r="Q980" s="394"/>
      <c r="R980" s="395"/>
      <c r="S980" s="395"/>
      <c r="T980" s="395"/>
      <c r="U980" s="395"/>
      <c r="V980" s="395"/>
      <c r="W980" s="395"/>
      <c r="X980" s="395"/>
      <c r="Y980" s="395"/>
      <c r="Z980" s="395"/>
      <c r="AA980" s="377"/>
      <c r="AB980" s="395"/>
      <c r="AC980" s="395"/>
      <c r="AD980" s="395"/>
      <c r="AE980" s="395"/>
      <c r="AF980" s="395"/>
      <c r="AG980" s="395"/>
      <c r="AH980" s="395"/>
      <c r="AI980" s="395"/>
      <c r="AJ980" s="377"/>
      <c r="AK980" s="390"/>
    </row>
    <row r="981" spans="1:37" hidden="1" x14ac:dyDescent="0.25">
      <c r="A981" s="42"/>
      <c r="B981" s="377"/>
      <c r="C981" s="1223"/>
      <c r="D981" s="377"/>
      <c r="E981" s="377"/>
      <c r="F981" s="1212"/>
      <c r="G981" s="1213"/>
      <c r="H981" s="395"/>
      <c r="I981" s="395"/>
      <c r="J981" s="395"/>
      <c r="K981" s="395"/>
      <c r="L981" s="395"/>
      <c r="M981" s="395"/>
      <c r="N981" s="395"/>
      <c r="O981" s="377"/>
      <c r="P981" s="394"/>
      <c r="Q981" s="394"/>
      <c r="R981" s="395"/>
      <c r="S981" s="395"/>
      <c r="T981" s="395"/>
      <c r="U981" s="395"/>
      <c r="V981" s="395"/>
      <c r="W981" s="395"/>
      <c r="X981" s="395"/>
      <c r="Y981" s="395"/>
      <c r="Z981" s="395"/>
      <c r="AA981" s="377"/>
      <c r="AB981" s="395"/>
      <c r="AC981" s="395"/>
      <c r="AD981" s="395"/>
      <c r="AE981" s="395"/>
      <c r="AF981" s="395"/>
      <c r="AG981" s="395"/>
      <c r="AH981" s="395"/>
      <c r="AI981" s="395"/>
      <c r="AJ981" s="377"/>
      <c r="AK981" s="390"/>
    </row>
    <row r="982" spans="1:37" hidden="1" x14ac:dyDescent="0.25">
      <c r="A982" s="42"/>
      <c r="B982" s="377"/>
      <c r="C982" s="1223"/>
      <c r="D982" s="377"/>
      <c r="E982" s="377"/>
      <c r="F982" s="1212"/>
      <c r="G982" s="1213"/>
      <c r="H982" s="395"/>
      <c r="I982" s="395"/>
      <c r="J982" s="395"/>
      <c r="K982" s="395"/>
      <c r="L982" s="395"/>
      <c r="M982" s="395"/>
      <c r="N982" s="395"/>
      <c r="O982" s="377"/>
      <c r="P982" s="394"/>
      <c r="Q982" s="394"/>
      <c r="R982" s="395"/>
      <c r="S982" s="395"/>
      <c r="T982" s="395"/>
      <c r="U982" s="395"/>
      <c r="V982" s="395"/>
      <c r="W982" s="395"/>
      <c r="X982" s="395"/>
      <c r="Y982" s="395"/>
      <c r="Z982" s="395"/>
      <c r="AA982" s="377"/>
      <c r="AB982" s="395"/>
      <c r="AC982" s="395"/>
      <c r="AD982" s="395"/>
      <c r="AE982" s="395"/>
      <c r="AF982" s="395"/>
      <c r="AG982" s="395"/>
      <c r="AH982" s="395"/>
      <c r="AI982" s="395"/>
      <c r="AJ982" s="377"/>
      <c r="AK982" s="390"/>
    </row>
    <row r="983" spans="1:37" hidden="1" x14ac:dyDescent="0.25">
      <c r="A983" s="42"/>
      <c r="B983" s="377"/>
      <c r="C983" s="1223"/>
      <c r="D983" s="377"/>
      <c r="E983" s="377"/>
      <c r="F983" s="1212"/>
      <c r="G983" s="1213"/>
      <c r="H983" s="395"/>
      <c r="I983" s="395"/>
      <c r="J983" s="395"/>
      <c r="K983" s="395"/>
      <c r="L983" s="395"/>
      <c r="M983" s="395"/>
      <c r="N983" s="395"/>
      <c r="O983" s="377"/>
      <c r="P983" s="394"/>
      <c r="Q983" s="394"/>
      <c r="R983" s="395"/>
      <c r="S983" s="395"/>
      <c r="T983" s="395"/>
      <c r="U983" s="395"/>
      <c r="V983" s="395"/>
      <c r="W983" s="395"/>
      <c r="X983" s="395"/>
      <c r="Y983" s="395"/>
      <c r="Z983" s="395"/>
      <c r="AA983" s="377"/>
      <c r="AB983" s="395"/>
      <c r="AC983" s="395"/>
      <c r="AD983" s="395"/>
      <c r="AE983" s="395"/>
      <c r="AF983" s="395"/>
      <c r="AG983" s="395"/>
      <c r="AH983" s="395"/>
      <c r="AI983" s="395"/>
      <c r="AJ983" s="377"/>
      <c r="AK983" s="390"/>
    </row>
    <row r="984" spans="1:37" hidden="1" x14ac:dyDescent="0.25">
      <c r="A984" s="42"/>
      <c r="B984" s="377"/>
      <c r="C984" s="1223"/>
      <c r="D984" s="377"/>
      <c r="E984" s="377"/>
      <c r="F984" s="1212"/>
      <c r="G984" s="1213"/>
      <c r="H984" s="395"/>
      <c r="I984" s="395"/>
      <c r="J984" s="395"/>
      <c r="K984" s="395"/>
      <c r="L984" s="395"/>
      <c r="M984" s="395"/>
      <c r="N984" s="395"/>
      <c r="O984" s="377"/>
      <c r="P984" s="394"/>
      <c r="Q984" s="394"/>
      <c r="R984" s="395"/>
      <c r="S984" s="395"/>
      <c r="T984" s="395"/>
      <c r="U984" s="395"/>
      <c r="V984" s="395"/>
      <c r="W984" s="395"/>
      <c r="X984" s="395"/>
      <c r="Y984" s="395"/>
      <c r="Z984" s="395"/>
      <c r="AA984" s="377"/>
      <c r="AB984" s="395"/>
      <c r="AC984" s="395"/>
      <c r="AD984" s="395"/>
      <c r="AE984" s="395"/>
      <c r="AF984" s="395"/>
      <c r="AG984" s="395"/>
      <c r="AH984" s="395"/>
      <c r="AI984" s="395"/>
      <c r="AJ984" s="377"/>
      <c r="AK984" s="390"/>
    </row>
    <row r="985" spans="1:37" hidden="1" x14ac:dyDescent="0.25">
      <c r="A985" s="42"/>
      <c r="B985" s="377"/>
      <c r="C985" s="1223"/>
      <c r="D985" s="377"/>
      <c r="E985" s="377"/>
      <c r="F985" s="1212"/>
      <c r="G985" s="1213"/>
      <c r="H985" s="395"/>
      <c r="I985" s="395"/>
      <c r="J985" s="395"/>
      <c r="K985" s="395"/>
      <c r="L985" s="395"/>
      <c r="M985" s="395"/>
      <c r="N985" s="395"/>
      <c r="O985" s="377"/>
      <c r="P985" s="394"/>
      <c r="Q985" s="394"/>
      <c r="R985" s="395"/>
      <c r="S985" s="395"/>
      <c r="T985" s="395"/>
      <c r="U985" s="395"/>
      <c r="V985" s="395"/>
      <c r="W985" s="395"/>
      <c r="X985" s="395"/>
      <c r="Y985" s="395"/>
      <c r="Z985" s="395"/>
      <c r="AA985" s="377"/>
      <c r="AB985" s="395"/>
      <c r="AC985" s="395"/>
      <c r="AD985" s="395"/>
      <c r="AE985" s="395"/>
      <c r="AF985" s="395"/>
      <c r="AG985" s="395"/>
      <c r="AH985" s="395"/>
      <c r="AI985" s="395"/>
      <c r="AJ985" s="377"/>
      <c r="AK985" s="390"/>
    </row>
    <row r="986" spans="1:37" hidden="1" x14ac:dyDescent="0.25">
      <c r="A986" s="42"/>
      <c r="B986" s="377"/>
      <c r="C986" s="1223"/>
      <c r="D986" s="377"/>
      <c r="E986" s="377"/>
      <c r="F986" s="1212"/>
      <c r="G986" s="1213"/>
      <c r="H986" s="395"/>
      <c r="I986" s="395"/>
      <c r="J986" s="395"/>
      <c r="K986" s="395"/>
      <c r="L986" s="395"/>
      <c r="M986" s="395"/>
      <c r="N986" s="395"/>
      <c r="O986" s="377"/>
      <c r="P986" s="394"/>
      <c r="Q986" s="394"/>
      <c r="R986" s="395"/>
      <c r="S986" s="395"/>
      <c r="T986" s="395"/>
      <c r="U986" s="395"/>
      <c r="V986" s="395"/>
      <c r="W986" s="395"/>
      <c r="X986" s="395"/>
      <c r="Y986" s="395"/>
      <c r="Z986" s="395"/>
      <c r="AA986" s="377"/>
      <c r="AB986" s="395"/>
      <c r="AC986" s="395"/>
      <c r="AD986" s="395"/>
      <c r="AE986" s="395"/>
      <c r="AF986" s="395"/>
      <c r="AG986" s="395"/>
      <c r="AH986" s="395"/>
      <c r="AI986" s="395"/>
      <c r="AJ986" s="377"/>
      <c r="AK986" s="390"/>
    </row>
    <row r="987" spans="1:37" hidden="1" x14ac:dyDescent="0.25">
      <c r="A987" s="42"/>
      <c r="B987" s="377"/>
      <c r="C987" s="1223"/>
      <c r="D987" s="377"/>
      <c r="E987" s="377"/>
      <c r="F987" s="1212"/>
      <c r="G987" s="1213"/>
      <c r="H987" s="395"/>
      <c r="I987" s="395"/>
      <c r="J987" s="395"/>
      <c r="K987" s="395"/>
      <c r="L987" s="395"/>
      <c r="M987" s="395"/>
      <c r="N987" s="395"/>
      <c r="O987" s="377"/>
      <c r="P987" s="394"/>
      <c r="Q987" s="394"/>
      <c r="R987" s="395"/>
      <c r="S987" s="395"/>
      <c r="T987" s="395"/>
      <c r="U987" s="395"/>
      <c r="V987" s="395"/>
      <c r="W987" s="395"/>
      <c r="X987" s="395"/>
      <c r="Y987" s="395"/>
      <c r="Z987" s="395"/>
      <c r="AA987" s="377"/>
      <c r="AB987" s="395"/>
      <c r="AC987" s="395"/>
      <c r="AD987" s="395"/>
      <c r="AE987" s="395"/>
      <c r="AF987" s="395"/>
      <c r="AG987" s="395"/>
      <c r="AH987" s="395"/>
      <c r="AI987" s="395"/>
      <c r="AJ987" s="377"/>
      <c r="AK987" s="390"/>
    </row>
    <row r="988" spans="1:37" hidden="1" x14ac:dyDescent="0.25">
      <c r="A988" s="42"/>
      <c r="B988" s="377"/>
      <c r="C988" s="1223"/>
      <c r="D988" s="377"/>
      <c r="E988" s="377"/>
      <c r="F988" s="1212"/>
      <c r="G988" s="1213"/>
      <c r="H988" s="395"/>
      <c r="I988" s="395"/>
      <c r="J988" s="395"/>
      <c r="K988" s="395"/>
      <c r="L988" s="395"/>
      <c r="M988" s="395"/>
      <c r="N988" s="395"/>
      <c r="O988" s="377"/>
      <c r="P988" s="394"/>
      <c r="Q988" s="394"/>
      <c r="R988" s="395"/>
      <c r="S988" s="395"/>
      <c r="T988" s="395"/>
      <c r="U988" s="395"/>
      <c r="V988" s="395"/>
      <c r="W988" s="395"/>
      <c r="X988" s="395"/>
      <c r="Y988" s="395"/>
      <c r="Z988" s="395"/>
      <c r="AA988" s="377"/>
      <c r="AB988" s="395"/>
      <c r="AC988" s="395"/>
      <c r="AD988" s="395"/>
      <c r="AE988" s="395"/>
      <c r="AF988" s="395"/>
      <c r="AG988" s="395"/>
      <c r="AH988" s="395"/>
      <c r="AI988" s="395"/>
      <c r="AJ988" s="377"/>
      <c r="AK988" s="390"/>
    </row>
    <row r="989" spans="1:37" hidden="1" x14ac:dyDescent="0.25">
      <c r="A989" s="42"/>
      <c r="B989" s="377"/>
      <c r="C989" s="1223"/>
      <c r="D989" s="377"/>
      <c r="E989" s="377"/>
      <c r="F989" s="1212"/>
      <c r="G989" s="1213"/>
      <c r="H989" s="395"/>
      <c r="I989" s="395"/>
      <c r="J989" s="395"/>
      <c r="K989" s="395"/>
      <c r="L989" s="395"/>
      <c r="M989" s="395"/>
      <c r="N989" s="395"/>
      <c r="O989" s="377"/>
      <c r="P989" s="394"/>
      <c r="Q989" s="394"/>
      <c r="R989" s="395"/>
      <c r="S989" s="395"/>
      <c r="T989" s="395"/>
      <c r="U989" s="395"/>
      <c r="V989" s="395"/>
      <c r="W989" s="395"/>
      <c r="X989" s="395"/>
      <c r="Y989" s="395"/>
      <c r="Z989" s="395"/>
      <c r="AA989" s="377"/>
      <c r="AB989" s="395"/>
      <c r="AC989" s="395"/>
      <c r="AD989" s="395"/>
      <c r="AE989" s="395"/>
      <c r="AF989" s="395"/>
      <c r="AG989" s="395"/>
      <c r="AH989" s="395"/>
      <c r="AI989" s="395"/>
      <c r="AJ989" s="377"/>
      <c r="AK989" s="390"/>
    </row>
    <row r="990" spans="1:37" hidden="1" x14ac:dyDescent="0.25">
      <c r="A990" s="42"/>
      <c r="B990" s="377"/>
      <c r="C990" s="1223"/>
      <c r="D990" s="377"/>
      <c r="E990" s="377"/>
      <c r="F990" s="1212"/>
      <c r="G990" s="1213"/>
      <c r="H990" s="395"/>
      <c r="I990" s="395"/>
      <c r="J990" s="395"/>
      <c r="K990" s="395"/>
      <c r="L990" s="395"/>
      <c r="M990" s="395"/>
      <c r="N990" s="395"/>
      <c r="O990" s="377"/>
      <c r="P990" s="394"/>
      <c r="Q990" s="394"/>
      <c r="R990" s="395"/>
      <c r="S990" s="395"/>
      <c r="T990" s="395"/>
      <c r="U990" s="395"/>
      <c r="V990" s="395"/>
      <c r="W990" s="395"/>
      <c r="X990" s="395"/>
      <c r="Y990" s="395"/>
      <c r="Z990" s="395"/>
      <c r="AA990" s="377"/>
      <c r="AB990" s="395"/>
      <c r="AC990" s="395"/>
      <c r="AD990" s="395"/>
      <c r="AE990" s="395"/>
      <c r="AF990" s="395"/>
      <c r="AG990" s="395"/>
      <c r="AH990" s="395"/>
      <c r="AI990" s="395"/>
      <c r="AJ990" s="377"/>
      <c r="AK990" s="390"/>
    </row>
    <row r="991" spans="1:37" hidden="1" x14ac:dyDescent="0.25">
      <c r="A991" s="42"/>
      <c r="B991" s="377"/>
      <c r="C991" s="1223"/>
      <c r="D991" s="377"/>
      <c r="E991" s="377"/>
      <c r="F991" s="1212"/>
      <c r="G991" s="1213"/>
      <c r="H991" s="395"/>
      <c r="I991" s="395"/>
      <c r="J991" s="395"/>
      <c r="K991" s="395"/>
      <c r="L991" s="395"/>
      <c r="M991" s="395"/>
      <c r="N991" s="395"/>
      <c r="O991" s="377"/>
      <c r="P991" s="394"/>
      <c r="Q991" s="394"/>
      <c r="R991" s="395"/>
      <c r="S991" s="395"/>
      <c r="T991" s="395"/>
      <c r="U991" s="395"/>
      <c r="V991" s="395"/>
      <c r="W991" s="395"/>
      <c r="X991" s="395"/>
      <c r="Y991" s="395"/>
      <c r="Z991" s="395"/>
      <c r="AA991" s="377"/>
      <c r="AB991" s="395"/>
      <c r="AC991" s="395"/>
      <c r="AD991" s="395"/>
      <c r="AE991" s="395"/>
      <c r="AF991" s="395"/>
      <c r="AG991" s="395"/>
      <c r="AH991" s="395"/>
      <c r="AI991" s="395"/>
      <c r="AJ991" s="377"/>
      <c r="AK991" s="390"/>
    </row>
    <row r="992" spans="1:37" hidden="1" x14ac:dyDescent="0.25">
      <c r="A992" s="42"/>
      <c r="B992" s="377"/>
      <c r="C992" s="1223"/>
      <c r="D992" s="377"/>
      <c r="E992" s="377"/>
      <c r="F992" s="1212"/>
      <c r="G992" s="1213"/>
      <c r="H992" s="395"/>
      <c r="I992" s="395"/>
      <c r="J992" s="395"/>
      <c r="K992" s="395"/>
      <c r="L992" s="395"/>
      <c r="M992" s="395"/>
      <c r="N992" s="395"/>
      <c r="O992" s="377"/>
      <c r="P992" s="394"/>
      <c r="Q992" s="394"/>
      <c r="R992" s="395"/>
      <c r="S992" s="395"/>
      <c r="T992" s="395"/>
      <c r="U992" s="395"/>
      <c r="V992" s="395"/>
      <c r="W992" s="395"/>
      <c r="X992" s="395"/>
      <c r="Y992" s="395"/>
      <c r="Z992" s="395"/>
      <c r="AA992" s="377"/>
      <c r="AB992" s="395"/>
      <c r="AC992" s="395"/>
      <c r="AD992" s="395"/>
      <c r="AE992" s="395"/>
      <c r="AF992" s="395"/>
      <c r="AG992" s="395"/>
      <c r="AH992" s="395"/>
      <c r="AI992" s="395"/>
      <c r="AJ992" s="377"/>
      <c r="AK992" s="390"/>
    </row>
    <row r="993" spans="1:37" hidden="1" x14ac:dyDescent="0.25">
      <c r="A993" s="42"/>
      <c r="B993" s="377"/>
      <c r="C993" s="1223"/>
      <c r="D993" s="377"/>
      <c r="E993" s="377"/>
      <c r="F993" s="1212"/>
      <c r="G993" s="1213"/>
      <c r="H993" s="395"/>
      <c r="I993" s="395"/>
      <c r="J993" s="395"/>
      <c r="K993" s="395"/>
      <c r="L993" s="395"/>
      <c r="M993" s="395"/>
      <c r="N993" s="395"/>
      <c r="O993" s="377"/>
      <c r="P993" s="394"/>
      <c r="Q993" s="394"/>
      <c r="R993" s="395"/>
      <c r="S993" s="395"/>
      <c r="T993" s="395"/>
      <c r="U993" s="395"/>
      <c r="V993" s="395"/>
      <c r="W993" s="395"/>
      <c r="X993" s="395"/>
      <c r="Y993" s="395"/>
      <c r="Z993" s="395"/>
      <c r="AA993" s="377"/>
      <c r="AB993" s="395"/>
      <c r="AC993" s="395"/>
      <c r="AD993" s="395"/>
      <c r="AE993" s="395"/>
      <c r="AF993" s="395"/>
      <c r="AG993" s="395"/>
      <c r="AH993" s="395"/>
      <c r="AI993" s="395"/>
      <c r="AJ993" s="377"/>
      <c r="AK993" s="390"/>
    </row>
    <row r="994" spans="1:37" hidden="1" x14ac:dyDescent="0.25">
      <c r="A994" s="42"/>
      <c r="B994" s="377"/>
      <c r="C994" s="1223"/>
      <c r="D994" s="377"/>
      <c r="E994" s="377"/>
      <c r="F994" s="1212"/>
      <c r="G994" s="1213"/>
      <c r="H994" s="395"/>
      <c r="I994" s="395"/>
      <c r="J994" s="395"/>
      <c r="K994" s="395"/>
      <c r="L994" s="395"/>
      <c r="M994" s="395"/>
      <c r="N994" s="395"/>
      <c r="O994" s="377"/>
      <c r="P994" s="394"/>
      <c r="Q994" s="394"/>
      <c r="R994" s="395"/>
      <c r="S994" s="395"/>
      <c r="T994" s="395"/>
      <c r="U994" s="395"/>
      <c r="V994" s="395"/>
      <c r="W994" s="395"/>
      <c r="X994" s="395"/>
      <c r="Y994" s="395"/>
      <c r="Z994" s="395"/>
      <c r="AA994" s="377"/>
      <c r="AB994" s="395"/>
      <c r="AC994" s="395"/>
      <c r="AD994" s="395"/>
      <c r="AE994" s="395"/>
      <c r="AF994" s="395"/>
      <c r="AG994" s="395"/>
      <c r="AH994" s="395"/>
      <c r="AI994" s="395"/>
      <c r="AJ994" s="377"/>
      <c r="AK994" s="390"/>
    </row>
    <row r="995" spans="1:37" hidden="1" x14ac:dyDescent="0.25">
      <c r="A995" s="42"/>
      <c r="B995" s="377"/>
      <c r="C995" s="1223"/>
      <c r="D995" s="377"/>
      <c r="E995" s="377"/>
      <c r="F995" s="1212"/>
      <c r="G995" s="1213"/>
      <c r="H995" s="395"/>
      <c r="I995" s="395"/>
      <c r="J995" s="395"/>
      <c r="K995" s="395"/>
      <c r="L995" s="395"/>
      <c r="M995" s="395"/>
      <c r="N995" s="395"/>
      <c r="O995" s="377"/>
      <c r="P995" s="394"/>
      <c r="Q995" s="394"/>
      <c r="R995" s="395"/>
      <c r="S995" s="395"/>
      <c r="T995" s="395"/>
      <c r="U995" s="395"/>
      <c r="V995" s="395"/>
      <c r="W995" s="395"/>
      <c r="X995" s="395"/>
      <c r="Y995" s="395"/>
      <c r="Z995" s="395"/>
      <c r="AA995" s="377"/>
      <c r="AB995" s="395"/>
      <c r="AC995" s="395"/>
      <c r="AD995" s="395"/>
      <c r="AE995" s="395"/>
      <c r="AF995" s="395"/>
      <c r="AG995" s="395"/>
      <c r="AH995" s="395"/>
      <c r="AI995" s="395"/>
      <c r="AJ995" s="377"/>
      <c r="AK995" s="390"/>
    </row>
    <row r="996" spans="1:37" hidden="1" x14ac:dyDescent="0.25">
      <c r="A996" s="42"/>
      <c r="B996" s="377"/>
      <c r="C996" s="1223"/>
      <c r="D996" s="377"/>
      <c r="E996" s="377"/>
      <c r="F996" s="1212"/>
      <c r="G996" s="1213"/>
      <c r="H996" s="395"/>
      <c r="I996" s="395"/>
      <c r="J996" s="395"/>
      <c r="K996" s="395"/>
      <c r="L996" s="395"/>
      <c r="M996" s="395"/>
      <c r="N996" s="395"/>
      <c r="O996" s="377"/>
      <c r="P996" s="394"/>
      <c r="Q996" s="394"/>
      <c r="R996" s="395"/>
      <c r="S996" s="395"/>
      <c r="T996" s="395"/>
      <c r="U996" s="395"/>
      <c r="V996" s="395"/>
      <c r="W996" s="395"/>
      <c r="X996" s="395"/>
      <c r="Y996" s="395"/>
      <c r="Z996" s="395"/>
      <c r="AA996" s="377"/>
      <c r="AB996" s="395"/>
      <c r="AC996" s="395"/>
      <c r="AD996" s="395"/>
      <c r="AE996" s="395"/>
      <c r="AF996" s="395"/>
      <c r="AG996" s="395"/>
      <c r="AH996" s="395"/>
      <c r="AI996" s="395"/>
      <c r="AJ996" s="377"/>
      <c r="AK996" s="390"/>
    </row>
    <row r="997" spans="1:37" hidden="1" x14ac:dyDescent="0.25">
      <c r="A997" s="42"/>
      <c r="B997" s="377"/>
      <c r="C997" s="1223"/>
      <c r="D997" s="377"/>
      <c r="E997" s="377"/>
      <c r="F997" s="1212"/>
      <c r="G997" s="1213"/>
      <c r="H997" s="395"/>
      <c r="I997" s="395"/>
      <c r="J997" s="395"/>
      <c r="K997" s="395"/>
      <c r="L997" s="395"/>
      <c r="M997" s="395"/>
      <c r="N997" s="395"/>
      <c r="O997" s="377"/>
      <c r="P997" s="394"/>
      <c r="Q997" s="394"/>
      <c r="R997" s="395"/>
      <c r="S997" s="395"/>
      <c r="T997" s="395"/>
      <c r="U997" s="395"/>
      <c r="V997" s="395"/>
      <c r="W997" s="395"/>
      <c r="X997" s="395"/>
      <c r="Y997" s="395"/>
      <c r="Z997" s="395"/>
      <c r="AA997" s="377"/>
      <c r="AB997" s="395"/>
      <c r="AC997" s="395"/>
      <c r="AD997" s="395"/>
      <c r="AE997" s="395"/>
      <c r="AF997" s="395"/>
      <c r="AG997" s="395"/>
      <c r="AH997" s="395"/>
      <c r="AI997" s="395"/>
      <c r="AJ997" s="377"/>
      <c r="AK997" s="390"/>
    </row>
    <row r="998" spans="1:37" hidden="1" x14ac:dyDescent="0.25">
      <c r="A998" s="42"/>
      <c r="B998" s="377"/>
      <c r="C998" s="1223"/>
      <c r="D998" s="377"/>
      <c r="E998" s="377"/>
      <c r="F998" s="1212"/>
      <c r="G998" s="1213"/>
      <c r="H998" s="395"/>
      <c r="I998" s="395"/>
      <c r="J998" s="395"/>
      <c r="K998" s="395"/>
      <c r="L998" s="395"/>
      <c r="M998" s="395"/>
      <c r="N998" s="395"/>
      <c r="O998" s="377"/>
      <c r="P998" s="394"/>
      <c r="Q998" s="394"/>
      <c r="R998" s="395"/>
      <c r="S998" s="395"/>
      <c r="T998" s="395"/>
      <c r="U998" s="395"/>
      <c r="V998" s="395"/>
      <c r="W998" s="395"/>
      <c r="X998" s="395"/>
      <c r="Y998" s="395"/>
      <c r="Z998" s="395"/>
      <c r="AA998" s="377"/>
      <c r="AB998" s="395"/>
      <c r="AC998" s="395"/>
      <c r="AD998" s="395"/>
      <c r="AE998" s="395"/>
      <c r="AF998" s="395"/>
      <c r="AG998" s="395"/>
      <c r="AH998" s="395"/>
      <c r="AI998" s="395"/>
      <c r="AJ998" s="377"/>
      <c r="AK998" s="390"/>
    </row>
    <row r="999" spans="1:37" hidden="1" x14ac:dyDescent="0.25">
      <c r="A999" s="42"/>
      <c r="B999" s="377"/>
      <c r="C999" s="1223"/>
      <c r="D999" s="377"/>
      <c r="E999" s="377"/>
      <c r="F999" s="1212"/>
      <c r="G999" s="1213"/>
      <c r="H999" s="395"/>
      <c r="I999" s="395"/>
      <c r="J999" s="395"/>
      <c r="K999" s="395"/>
      <c r="L999" s="395"/>
      <c r="M999" s="395"/>
      <c r="N999" s="395"/>
      <c r="O999" s="377"/>
      <c r="P999" s="394"/>
      <c r="Q999" s="394"/>
      <c r="R999" s="395"/>
      <c r="S999" s="395"/>
      <c r="T999" s="395"/>
      <c r="U999" s="395"/>
      <c r="V999" s="395"/>
      <c r="W999" s="395"/>
      <c r="X999" s="395"/>
      <c r="Y999" s="395"/>
      <c r="Z999" s="395"/>
      <c r="AA999" s="377"/>
      <c r="AB999" s="395"/>
      <c r="AC999" s="395"/>
      <c r="AD999" s="395"/>
      <c r="AE999" s="395"/>
      <c r="AF999" s="395"/>
      <c r="AG999" s="395"/>
      <c r="AH999" s="395"/>
      <c r="AI999" s="395"/>
      <c r="AJ999" s="377"/>
      <c r="AK999" s="390"/>
    </row>
    <row r="1000" spans="1:37" hidden="1" x14ac:dyDescent="0.25">
      <c r="A1000" s="42"/>
      <c r="B1000" s="377"/>
      <c r="C1000" s="1223"/>
      <c r="D1000" s="377"/>
      <c r="E1000" s="377"/>
      <c r="F1000" s="1212"/>
      <c r="G1000" s="1213"/>
      <c r="H1000" s="395"/>
      <c r="I1000" s="395"/>
      <c r="J1000" s="395"/>
      <c r="K1000" s="395"/>
      <c r="L1000" s="395"/>
      <c r="M1000" s="395"/>
      <c r="N1000" s="395"/>
      <c r="O1000" s="377"/>
      <c r="P1000" s="394"/>
      <c r="Q1000" s="394"/>
      <c r="R1000" s="395"/>
      <c r="S1000" s="395"/>
      <c r="T1000" s="395"/>
      <c r="U1000" s="395"/>
      <c r="V1000" s="395"/>
      <c r="W1000" s="395"/>
      <c r="X1000" s="395"/>
      <c r="Y1000" s="395"/>
      <c r="Z1000" s="395"/>
      <c r="AA1000" s="377"/>
      <c r="AB1000" s="395"/>
      <c r="AC1000" s="395"/>
      <c r="AD1000" s="395"/>
      <c r="AE1000" s="395"/>
      <c r="AF1000" s="395"/>
      <c r="AG1000" s="395"/>
      <c r="AH1000" s="395"/>
      <c r="AI1000" s="395"/>
      <c r="AJ1000" s="377"/>
      <c r="AK1000" s="390"/>
    </row>
    <row r="1001" spans="1:37" hidden="1" x14ac:dyDescent="0.25">
      <c r="A1001" s="42"/>
      <c r="B1001" s="377"/>
      <c r="C1001" s="1223"/>
      <c r="D1001" s="377"/>
      <c r="E1001" s="377"/>
      <c r="F1001" s="1212"/>
      <c r="G1001" s="1213"/>
      <c r="H1001" s="395"/>
      <c r="I1001" s="395"/>
      <c r="J1001" s="395"/>
      <c r="K1001" s="395"/>
      <c r="L1001" s="395"/>
      <c r="M1001" s="395"/>
      <c r="N1001" s="395"/>
      <c r="O1001" s="377"/>
      <c r="P1001" s="394"/>
      <c r="Q1001" s="394"/>
      <c r="R1001" s="395"/>
      <c r="S1001" s="395"/>
      <c r="T1001" s="395"/>
      <c r="U1001" s="395"/>
      <c r="V1001" s="395"/>
      <c r="W1001" s="395"/>
      <c r="X1001" s="395"/>
      <c r="Y1001" s="395"/>
      <c r="Z1001" s="395"/>
      <c r="AA1001" s="377"/>
      <c r="AB1001" s="395"/>
      <c r="AC1001" s="395"/>
      <c r="AD1001" s="395"/>
      <c r="AE1001" s="395"/>
      <c r="AF1001" s="395"/>
      <c r="AG1001" s="395"/>
      <c r="AH1001" s="395"/>
      <c r="AI1001" s="395"/>
      <c r="AJ1001" s="377"/>
      <c r="AK1001" s="390"/>
    </row>
    <row r="1002" spans="1:37" hidden="1" x14ac:dyDescent="0.25">
      <c r="A1002" s="42"/>
      <c r="B1002" s="377"/>
      <c r="C1002" s="1223"/>
      <c r="D1002" s="377"/>
      <c r="E1002" s="377"/>
      <c r="F1002" s="1212"/>
      <c r="G1002" s="1213"/>
      <c r="H1002" s="395"/>
      <c r="I1002" s="395"/>
      <c r="J1002" s="395"/>
      <c r="K1002" s="395"/>
      <c r="L1002" s="395"/>
      <c r="M1002" s="395"/>
      <c r="N1002" s="395"/>
      <c r="O1002" s="377"/>
      <c r="P1002" s="394"/>
      <c r="Q1002" s="394"/>
      <c r="R1002" s="395"/>
      <c r="S1002" s="395"/>
      <c r="T1002" s="395"/>
      <c r="U1002" s="395"/>
      <c r="V1002" s="395"/>
      <c r="W1002" s="395"/>
      <c r="X1002" s="395"/>
      <c r="Y1002" s="395"/>
      <c r="Z1002" s="395"/>
      <c r="AA1002" s="377"/>
      <c r="AB1002" s="395"/>
      <c r="AC1002" s="395"/>
      <c r="AD1002" s="395"/>
      <c r="AE1002" s="395"/>
      <c r="AF1002" s="395"/>
      <c r="AG1002" s="395"/>
      <c r="AH1002" s="395"/>
      <c r="AI1002" s="395"/>
      <c r="AJ1002" s="377"/>
      <c r="AK1002" s="390"/>
    </row>
    <row r="1003" spans="1:37" hidden="1" x14ac:dyDescent="0.25">
      <c r="A1003" s="42"/>
      <c r="B1003" s="377"/>
      <c r="C1003" s="1223"/>
      <c r="D1003" s="377"/>
      <c r="E1003" s="377"/>
      <c r="F1003" s="1212"/>
      <c r="G1003" s="1213"/>
      <c r="H1003" s="395"/>
      <c r="I1003" s="395"/>
      <c r="J1003" s="395"/>
      <c r="K1003" s="395"/>
      <c r="L1003" s="395"/>
      <c r="M1003" s="395"/>
      <c r="N1003" s="395"/>
      <c r="O1003" s="377"/>
      <c r="P1003" s="394"/>
      <c r="Q1003" s="394"/>
      <c r="R1003" s="395"/>
      <c r="S1003" s="395"/>
      <c r="T1003" s="395"/>
      <c r="U1003" s="395"/>
      <c r="V1003" s="395"/>
      <c r="W1003" s="395"/>
      <c r="X1003" s="395"/>
      <c r="Y1003" s="395"/>
      <c r="Z1003" s="395"/>
      <c r="AA1003" s="377"/>
      <c r="AB1003" s="395"/>
      <c r="AC1003" s="395"/>
      <c r="AD1003" s="395"/>
      <c r="AE1003" s="395"/>
      <c r="AF1003" s="395"/>
      <c r="AG1003" s="395"/>
      <c r="AH1003" s="395"/>
      <c r="AI1003" s="395"/>
      <c r="AJ1003" s="377"/>
      <c r="AK1003" s="390"/>
    </row>
    <row r="1004" spans="1:37" hidden="1" x14ac:dyDescent="0.25">
      <c r="O1004" s="400"/>
      <c r="P1004" s="401"/>
      <c r="T1004" s="403"/>
      <c r="Z1004" s="404"/>
    </row>
  </sheetData>
  <autoFilter ref="A8:AK64" xr:uid="{00000000-0009-0000-0000-000004000000}"/>
  <sortState xmlns:xlrd2="http://schemas.microsoft.com/office/spreadsheetml/2017/richdata2" ref="N66:O75">
    <sortCondition descending="1" ref="N65:N75"/>
  </sortState>
  <mergeCells count="59">
    <mergeCell ref="B54:B58"/>
    <mergeCell ref="C54:C58"/>
    <mergeCell ref="D54:D58"/>
    <mergeCell ref="A59:A63"/>
    <mergeCell ref="B59:B63"/>
    <mergeCell ref="C59:C63"/>
    <mergeCell ref="D59:D63"/>
    <mergeCell ref="A54:A58"/>
    <mergeCell ref="A39:A43"/>
    <mergeCell ref="B39:B43"/>
    <mergeCell ref="C39:C43"/>
    <mergeCell ref="D39:D43"/>
    <mergeCell ref="B44:B48"/>
    <mergeCell ref="C44:C48"/>
    <mergeCell ref="D44:D48"/>
    <mergeCell ref="F5:AJ6"/>
    <mergeCell ref="A1:B4"/>
    <mergeCell ref="C1:AJ1"/>
    <mergeCell ref="C2:AJ2"/>
    <mergeCell ref="C3:AJ3"/>
    <mergeCell ref="C4:Y4"/>
    <mergeCell ref="Z4:AJ4"/>
    <mergeCell ref="F7:H7"/>
    <mergeCell ref="AB7:AJ7"/>
    <mergeCell ref="O7:U7"/>
    <mergeCell ref="V7:AA7"/>
    <mergeCell ref="A9:A13"/>
    <mergeCell ref="B9:B13"/>
    <mergeCell ref="C9:C13"/>
    <mergeCell ref="D9:D13"/>
    <mergeCell ref="I7:K7"/>
    <mergeCell ref="L7:N7"/>
    <mergeCell ref="A14:A18"/>
    <mergeCell ref="D14:D18"/>
    <mergeCell ref="B24:B28"/>
    <mergeCell ref="C24:C28"/>
    <mergeCell ref="B14:B18"/>
    <mergeCell ref="C14:C18"/>
    <mergeCell ref="A19:A23"/>
    <mergeCell ref="B19:B23"/>
    <mergeCell ref="C19:C23"/>
    <mergeCell ref="D19:D23"/>
    <mergeCell ref="D24:D28"/>
    <mergeCell ref="A64:D64"/>
    <mergeCell ref="E64:N64"/>
    <mergeCell ref="C34:C38"/>
    <mergeCell ref="D34:D38"/>
    <mergeCell ref="A24:A28"/>
    <mergeCell ref="A29:A33"/>
    <mergeCell ref="B29:B33"/>
    <mergeCell ref="C29:C33"/>
    <mergeCell ref="D29:D33"/>
    <mergeCell ref="A34:A38"/>
    <mergeCell ref="B34:B38"/>
    <mergeCell ref="A44:A48"/>
    <mergeCell ref="A49:A53"/>
    <mergeCell ref="B49:B53"/>
    <mergeCell ref="C49:C53"/>
    <mergeCell ref="D49:D53"/>
  </mergeCells>
  <dataValidations disablePrompts="1" count="28">
    <dataValidation allowBlank="1" showInputMessage="1" showErrorMessage="1" prompt="Relacionar el objetivo específico al cual está asociada la actividad proyecto de inversión. Esta información se encuentra en la Ficha de formulación del proyecto." sqref="A8" xr:uid="{00000000-0002-0000-0400-000000000000}"/>
    <dataValidation allowBlank="1" showInputMessage="1" showErrorMessage="1" prompt="Relacionar el nombre de la actividad del proyecto. Debe guardar coherencia con el registrado en la hoja de vida de indicador." sqref="C8" xr:uid="{00000000-0002-0000-0400-000001000000}"/>
    <dataValidation allowBlank="1" showInputMessage="1" showErrorMessage="1" prompt="Relacionar el código de la actividad. El código es asignado por SEGPLAN, y debe guardar coherencia con el registrado en la hoja de vidad de indicador._x000a_" sqref="B8" xr:uid="{00000000-0002-0000-0400-000002000000}"/>
    <dataValidation allowBlank="1" showInputMessage="1" showErrorMessage="1" promptTitle="VIGENCIA" prompt="Años que comprenden el plan de desarrollo actual. " sqref="E8" xr:uid="{CC97754C-F164-4F85-9132-5EB13898311F}"/>
    <dataValidation allowBlank="1" showInputMessage="1" showErrorMessage="1" prompt="Relacione el tipo de anualización de las actividades según corresponda: indicador tipo suma, tipo constante, tipo creciente, tipo decreciente._x000a_" sqref="D8" xr:uid="{923221C0-0397-4983-9ED7-2B22FF980AA8}"/>
    <dataValidation allowBlank="1" showInputMessage="1" showErrorMessage="1" promptTitle="MAGNITUD ENTREGADA/EJECUTADA" prompt="Relacione la cantidad total de bienes y/o servicios efectivamente entregados durante el año en relación con lo adquirido/contratado por la entidad con recuros de vigencia y reserva. Ésta debe ser acumulada al periodo del reporte." sqref="G8" xr:uid="{183EDB90-10A2-4268-A4F2-4D4BBFFB31CA}"/>
    <dataValidation allowBlank="1" showInputMessage="1" showErrorMessage="1" promptTitle="MAGNITUD PROGRAMADA" prompt="Relacione la cantidad total de bienes y/o servicios que se espera alcanzar en la actividad durante el año con recursos de vigencia y reserva. Ésta debe ser acumulada al periodo del reporte." sqref="F8" xr:uid="{99FCB850-63D5-48FF-A243-0058B06177E6}"/>
    <dataValidation allowBlank="1" showInputMessage="1" showErrorMessage="1" promptTitle="% DE CUMPLIMIENTO" prompt="Relación entre magnitud total ejecutada con magnitud total entregada." sqref="H8" xr:uid="{626EDAAE-24C2-4B48-BB94-5F6F4DE2A68E}"/>
    <dataValidation allowBlank="1" showInputMessage="1" showErrorMessage="1" promptTitle="MAGNITUD PROGRAMADA" prompt="Relacione la cantidad total de bienes y/o servicios que se espera alcanzar en la actividad con recuros de vigencia. Ésta debe ser acumulada al periodo del reporte." sqref="I8" xr:uid="{23BB9B0B-9229-4D64-AA5E-ECD02F3FD9E6}"/>
    <dataValidation allowBlank="1" showInputMessage="1" showErrorMessage="1" promptTitle="MAGNITUD CONTRATADA" prompt="Relacione  la cantidad de bienes y/o servicios adquiridos/contratados por la entidad con recursos de vigencia.  Ésta debe ser acumulada al periodo del reporte." sqref="J8" xr:uid="{2C210A2F-8660-48B0-9D22-30EA5DBCDF0A}"/>
    <dataValidation allowBlank="1" showInputMessage="1" showErrorMessage="1" promptTitle="MAGNITUD ENTREGADA/EJECUTADA" prompt="Relacione la cantidad de bienes y/o servicios efectivamente entregada en relación con lo adquirido/contratado por la entidad con recursos de vigencia. Ésta debe ser acumulada al periodo del reporte." sqref="K8" xr:uid="{34527C19-C497-409F-89E9-EEAB2C631808}"/>
    <dataValidation allowBlank="1" showInputMessage="1" showErrorMessage="1" promptTitle="MAGNITUD PROGRAMADA" prompt="Relacione la cantidad total de bienes y/o servicios que se espera alcanzar en la actividad con recuros de reserva. Ésta debe ser acumulada al periodo del reporte." sqref="L8" xr:uid="{00000000-0002-0000-0400-00000B000000}"/>
    <dataValidation allowBlank="1" showInputMessage="1" showErrorMessage="1" promptTitle="MAGNITUD ENTREGADA/EJECUTADA" prompt="Relacione la cantidad de bienes y/o servicios efectivamente entregados en relación con lo adquirido/contratado por la entidad con recursos de reserva. Ésta debe ser acumulada al periodo del reporte." sqref="N8" xr:uid="{00000000-0002-0000-0400-00000C000000}"/>
    <dataValidation allowBlank="1" showInputMessage="1" showErrorMessage="1" promptTitle="MAGNITUD CONTRATADA" prompt="Relacione la  cantidad de bienes y/o servicios adquiridos/contratados con recursos de reserva. Ésta debe ser acumulada al periodo del reporte." sqref="M8" xr:uid="{00000000-0002-0000-0400-00000D000000}"/>
    <dataValidation allowBlank="1" showInputMessage="1" showErrorMessage="1" prompt="Corresponde al valor total de  los recursos girados para la actividad en el período (GIROS)_x000a_" sqref="X8:Y8" xr:uid="{00000000-0002-0000-0400-00000E000000}"/>
    <dataValidation allowBlank="1" showInputMessage="1" showErrorMessage="1" prompt="Corresponde al total de los giros de la reserva en la vigencia_x000a_" sqref="AI8" xr:uid="{00000000-0002-0000-0400-00000F000000}"/>
    <dataValidation allowBlank="1" showInputMessage="1" showErrorMessage="1" prompt="IIngrese el presupuesto ejecutado/comprometido en el periodo del reporte. _x000a_" sqref="P8:S8" xr:uid="{00000000-0002-0000-0400-000010000000}"/>
    <dataValidation allowBlank="1" showInputMessage="1" showErrorMessage="1" prompt="Corresponde al presupuesto programado para la vigencia, éste depende de las modificaciones presupuestales que se haya presentado. Debe guardar coherencia con el Plan Anual de Adquisiciones. Todo ajuste presupuestal debe estar avalado por la OAPI. " sqref="O8" xr:uid="{00000000-0002-0000-0400-000011000000}"/>
    <dataValidation allowBlank="1" showInputMessage="1" showErrorMessage="1" prompt="Corresponde al valor total de  los recursos girados para la meta en el período (GIROS)_x000a_" sqref="V8:W8" xr:uid="{00000000-0002-0000-0400-000012000000}"/>
    <dataValidation allowBlank="1" showInputMessage="1" showErrorMessage="1" prompt="RESERVA PRESUPUESTAL:_x000a_Indica los saldos de los compromisos y las obligaciones pendientes de autorización de pago con cargo al presupuesto de la vigencia anterior" sqref="AB8" xr:uid="{00000000-0002-0000-0400-000013000000}"/>
    <dataValidation allowBlank="1" showInputMessage="1" showErrorMessage="1" prompt="Corresponde a los recursos girados de la reserva en el período" sqref="AC8:AF8" xr:uid="{00000000-0002-0000-0400-000014000000}"/>
    <dataValidation allowBlank="1" showInputMessage="1" showErrorMessage="1" prompt="Debe coincidir con la Herramienta Financiera_PAA" sqref="AG8" xr:uid="{00000000-0002-0000-0400-000015000000}"/>
    <dataValidation allowBlank="1" showInputMessage="1" showErrorMessage="1" prompt="Ingrese las reservas definitivas después de anulaciones. Debe coincidir con la Herramienta Financiera" sqref="AH8" xr:uid="{00000000-0002-0000-0400-000016000000}"/>
    <dataValidation allowBlank="1" showInputMessage="1" showErrorMessage="1" prompt="Corresponde al presupuesto total ejecutado en la vigencia. Debe guardar coherencia con el Plan Anual de Adquisiciones. " sqref="T8" xr:uid="{00000000-0002-0000-0400-000017000000}"/>
    <dataValidation allowBlank="1" showInputMessage="1" showErrorMessage="1" prompt="Muestra los resultados de la ejecución del presupuesto frente a la programación." sqref="U8" xr:uid="{00000000-0002-0000-0400-000018000000}"/>
    <dataValidation allowBlank="1" showInputMessage="1" showErrorMessage="1" prompt="Corresponde al presupuesto total girado en la vigencia. " sqref="Z8" xr:uid="{00000000-0002-0000-0400-000019000000}"/>
    <dataValidation allowBlank="1" showInputMessage="1" showErrorMessage="1" prompt="Muestra los resultados de la ejecución de giros, frente al total de recursos comprometidos." sqref="AA8" xr:uid="{00000000-0002-0000-0400-00001A000000}"/>
    <dataValidation allowBlank="1" showInputMessage="1" showErrorMessage="1" prompt="Muestra los resultados de la ejecución de giros de las reservas, frente al total de la reservas constituidas." sqref="AJ8" xr:uid="{00000000-0002-0000-0400-00001B000000}"/>
  </dataValidations>
  <pageMargins left="0.70866141732283472" right="0.70866141732283472" top="0.74803149606299213" bottom="0.74803149606299213" header="0" footer="0"/>
  <pageSetup paperSize="9" scale="21"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14</vt:i4>
      </vt:variant>
    </vt:vector>
  </HeadingPairs>
  <TitlesOfParts>
    <vt:vector size="14" baseType="lpstr">
      <vt:lpstr>Anexo_Ficha Técnica </vt:lpstr>
      <vt:lpstr>1. Generalidades</vt:lpstr>
      <vt:lpstr>2.Actividad_tareas_subtareas</vt:lpstr>
      <vt:lpstr>3. Actividades Proyecto</vt:lpstr>
      <vt:lpstr>ANEXO_ODS</vt:lpstr>
      <vt:lpstr>ANEXO_VARIABLES</vt:lpstr>
      <vt:lpstr>GLOSARIO</vt:lpstr>
      <vt:lpstr>INSTRUCCIÓN DE DILIGENCIAMIENTO</vt:lpstr>
      <vt:lpstr>4.Magnitud_Presupuesto</vt:lpstr>
      <vt:lpstr>5. Metas_PDD</vt:lpstr>
      <vt:lpstr>6. Territorialización</vt:lpstr>
      <vt:lpstr>INSTRUCTIVO DE DILIGENCIAMIENTO</vt:lpstr>
      <vt:lpstr>LISTAS_1</vt:lpstr>
      <vt:lpstr>Hoja1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Jenny Miyerlandy Torres Hernandez</dc:creator>
  <cp:lastModifiedBy>nanaperezuseche@gmail.com</cp:lastModifiedBy>
  <dcterms:created xsi:type="dcterms:W3CDTF">2016-09-13T14:01:46Z</dcterms:created>
  <dcterms:modified xsi:type="dcterms:W3CDTF">2026-04-27T22:46:31Z</dcterms:modified>
</cp:coreProperties>
</file>